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updateLinks="never"/>
  <mc:AlternateContent xmlns:mc="http://schemas.openxmlformats.org/markup-compatibility/2006">
    <mc:Choice Requires="x15">
      <x15ac:absPath xmlns:x15ac="http://schemas.microsoft.com/office/spreadsheetml/2010/11/ac" url="C:\Users\xue\Desktop\"/>
    </mc:Choice>
  </mc:AlternateContent>
  <bookViews>
    <workbookView xWindow="-15" yWindow="-15" windowWidth="22905" windowHeight="6180" activeTab="2"/>
  </bookViews>
  <sheets>
    <sheet name="目录" sheetId="12" r:id="rId1"/>
    <sheet name="中证500" sheetId="30" r:id="rId2"/>
    <sheet name="基础数据" sheetId="32" r:id="rId3"/>
  </sheets>
  <externalReferences>
    <externalReference r:id="rId4"/>
  </externalReferences>
  <definedNames>
    <definedName name="_xlnm._FilterDatabase" localSheetId="2" hidden="1">基础数据!$A$1:$AJ$3173</definedName>
    <definedName name="_xlnm._FilterDatabase" localSheetId="1" hidden="1">中证500!$A$1:$I$506</definedName>
  </definedNames>
  <calcPr calcId="171027"/>
</workbook>
</file>

<file path=xl/calcChain.xml><?xml version="1.0" encoding="utf-8"?>
<calcChain xmlns="http://schemas.openxmlformats.org/spreadsheetml/2006/main">
  <c r="B3045" i="32" l="1"/>
  <c r="C3045" i="32"/>
  <c r="D3045" i="32"/>
  <c r="E3045" i="32"/>
  <c r="F3045" i="32"/>
  <c r="G3045" i="32"/>
  <c r="H3045" i="32"/>
  <c r="I3045" i="32"/>
  <c r="B3046" i="32"/>
  <c r="C3046" i="32"/>
  <c r="D3046" i="32"/>
  <c r="E3046" i="32"/>
  <c r="F3046" i="32"/>
  <c r="G3046" i="32"/>
  <c r="H3046" i="32"/>
  <c r="I3046" i="32"/>
  <c r="B3047" i="32"/>
  <c r="C3047" i="32"/>
  <c r="D3047" i="32"/>
  <c r="E3047" i="32"/>
  <c r="F3047" i="32"/>
  <c r="G3047" i="32"/>
  <c r="H3047" i="32"/>
  <c r="I3047" i="32"/>
  <c r="B3048" i="32"/>
  <c r="C3048" i="32"/>
  <c r="D3048" i="32"/>
  <c r="E3048" i="32"/>
  <c r="F3048" i="32"/>
  <c r="G3048" i="32"/>
  <c r="H3048" i="32"/>
  <c r="I3048" i="32"/>
  <c r="B3049" i="32"/>
  <c r="C3049" i="32"/>
  <c r="D3049" i="32"/>
  <c r="E3049" i="32"/>
  <c r="F3049" i="32"/>
  <c r="G3049" i="32"/>
  <c r="H3049" i="32"/>
  <c r="I3049" i="32"/>
  <c r="B3050" i="32"/>
  <c r="C3050" i="32"/>
  <c r="D3050" i="32"/>
  <c r="E3050" i="32"/>
  <c r="F3050" i="32"/>
  <c r="G3050" i="32"/>
  <c r="H3050" i="32"/>
  <c r="I3050" i="32"/>
  <c r="B3017" i="32"/>
  <c r="C3017" i="32"/>
  <c r="D3017" i="32"/>
  <c r="E3017" i="32"/>
  <c r="F3017" i="32"/>
  <c r="G3017" i="32"/>
  <c r="H3017" i="32"/>
  <c r="I3017" i="32"/>
  <c r="B3018" i="32"/>
  <c r="C3018" i="32"/>
  <c r="D3018" i="32"/>
  <c r="E3018" i="32"/>
  <c r="F3018" i="32"/>
  <c r="G3018" i="32"/>
  <c r="H3018" i="32"/>
  <c r="I3018" i="32"/>
  <c r="B3019" i="32"/>
  <c r="C3019" i="32"/>
  <c r="D3019" i="32"/>
  <c r="E3019" i="32"/>
  <c r="F3019" i="32"/>
  <c r="G3019" i="32"/>
  <c r="H3019" i="32"/>
  <c r="I3019" i="32"/>
  <c r="B1925" i="32"/>
  <c r="C1925" i="32"/>
  <c r="D1925" i="32"/>
  <c r="E1925" i="32"/>
  <c r="F1925" i="32"/>
  <c r="G1925" i="32"/>
  <c r="H1925" i="32"/>
  <c r="I1925" i="32"/>
  <c r="B1926" i="32"/>
  <c r="C1926" i="32"/>
  <c r="D1926" i="32"/>
  <c r="E1926" i="32"/>
  <c r="F1926" i="32"/>
  <c r="G1926" i="32"/>
  <c r="H1926" i="32"/>
  <c r="I1926" i="32"/>
  <c r="B1927" i="32"/>
  <c r="C1927" i="32"/>
  <c r="D1927" i="32"/>
  <c r="E1927" i="32"/>
  <c r="F1927" i="32"/>
  <c r="G1927" i="32"/>
  <c r="H1927" i="32"/>
  <c r="I1927" i="32"/>
  <c r="B1928" i="32"/>
  <c r="C1928" i="32"/>
  <c r="D1928" i="32"/>
  <c r="E1928" i="32"/>
  <c r="F1928" i="32"/>
  <c r="G1928" i="32"/>
  <c r="H1928" i="32"/>
  <c r="I1928" i="32"/>
  <c r="B1929" i="32"/>
  <c r="C1929" i="32"/>
  <c r="D1929" i="32"/>
  <c r="E1929" i="32"/>
  <c r="F1929" i="32"/>
  <c r="G1929" i="32"/>
  <c r="H1929" i="32"/>
  <c r="I1929" i="32"/>
  <c r="B1930" i="32"/>
  <c r="C1930" i="32"/>
  <c r="D1930" i="32"/>
  <c r="E1930" i="32"/>
  <c r="F1930" i="32"/>
  <c r="G1930" i="32"/>
  <c r="H1930" i="32"/>
  <c r="I1930" i="32"/>
  <c r="B1308" i="32"/>
  <c r="C1308" i="32"/>
  <c r="D1308" i="32"/>
  <c r="E1308" i="32"/>
  <c r="F1308" i="32"/>
  <c r="G1308" i="32"/>
  <c r="H1308" i="32"/>
  <c r="I1308" i="32"/>
  <c r="B1309" i="32"/>
  <c r="C1309" i="32"/>
  <c r="D1309" i="32"/>
  <c r="E1309" i="32"/>
  <c r="F1309" i="32"/>
  <c r="G1309" i="32"/>
  <c r="H1309" i="32"/>
  <c r="I1309" i="32"/>
  <c r="B1310" i="32"/>
  <c r="C1310" i="32"/>
  <c r="D1310" i="32"/>
  <c r="E1310" i="32"/>
  <c r="F1310" i="32"/>
  <c r="G1310" i="32"/>
  <c r="H1310" i="32"/>
  <c r="I1310" i="32"/>
  <c r="B1311" i="32"/>
  <c r="C1311" i="32"/>
  <c r="D1311" i="32"/>
  <c r="E1311" i="32"/>
  <c r="F1311" i="32"/>
  <c r="G1311" i="32"/>
  <c r="H1311" i="32"/>
  <c r="I1311" i="32"/>
  <c r="B1312" i="32"/>
  <c r="C1312" i="32"/>
  <c r="D1312" i="32"/>
  <c r="E1312" i="32"/>
  <c r="F1312" i="32"/>
  <c r="G1312" i="32"/>
  <c r="H1312" i="32"/>
  <c r="I1312" i="32"/>
  <c r="B1313" i="32"/>
  <c r="C1313" i="32"/>
  <c r="D1313" i="32"/>
  <c r="E1313" i="32"/>
  <c r="F1313" i="32"/>
  <c r="G1313" i="32"/>
  <c r="H1313" i="32"/>
  <c r="I1313" i="32"/>
  <c r="B1314" i="32"/>
  <c r="C1314" i="32"/>
  <c r="D1314" i="32"/>
  <c r="E1314" i="32"/>
  <c r="F1314" i="32"/>
  <c r="G1314" i="32"/>
  <c r="H1314" i="32"/>
  <c r="I1314" i="32"/>
  <c r="B1315" i="32"/>
  <c r="C1315" i="32"/>
  <c r="D1315" i="32"/>
  <c r="E1315" i="32"/>
  <c r="F1315" i="32"/>
  <c r="G1315" i="32"/>
  <c r="H1315" i="32"/>
  <c r="I1315" i="32"/>
  <c r="B2989" i="32" l="1"/>
  <c r="C2989" i="32"/>
  <c r="D2989" i="32"/>
  <c r="E2989" i="32"/>
  <c r="F2989" i="32"/>
  <c r="G2989" i="32"/>
  <c r="H2989" i="32"/>
  <c r="I2989" i="32"/>
  <c r="B2990" i="32"/>
  <c r="C2990" i="32"/>
  <c r="D2990" i="32"/>
  <c r="E2990" i="32"/>
  <c r="F2990" i="32"/>
  <c r="G2990" i="32"/>
  <c r="H2990" i="32"/>
  <c r="I2990" i="32"/>
  <c r="B2991" i="32"/>
  <c r="C2991" i="32"/>
  <c r="D2991" i="32"/>
  <c r="E2991" i="32"/>
  <c r="F2991" i="32"/>
  <c r="G2991" i="32"/>
  <c r="H2991" i="32"/>
  <c r="I2991" i="32"/>
  <c r="B2992" i="32"/>
  <c r="C2992" i="32"/>
  <c r="D2992" i="32"/>
  <c r="E2992" i="32"/>
  <c r="F2992" i="32"/>
  <c r="G2992" i="32"/>
  <c r="H2992" i="32"/>
  <c r="I2992" i="32"/>
  <c r="B2993" i="32"/>
  <c r="C2993" i="32"/>
  <c r="D2993" i="32"/>
  <c r="E2993" i="32"/>
  <c r="F2993" i="32"/>
  <c r="G2993" i="32"/>
  <c r="H2993" i="32"/>
  <c r="I2993" i="32"/>
  <c r="B2994" i="32"/>
  <c r="C2994" i="32"/>
  <c r="D2994" i="32"/>
  <c r="E2994" i="32"/>
  <c r="F2994" i="32"/>
  <c r="G2994" i="32"/>
  <c r="H2994" i="32"/>
  <c r="I2994" i="32"/>
  <c r="B2932" i="32"/>
  <c r="C2932" i="32"/>
  <c r="D2932" i="32"/>
  <c r="E2932" i="32"/>
  <c r="F2932" i="32"/>
  <c r="G2932" i="32"/>
  <c r="H2932" i="32"/>
  <c r="I2932" i="32"/>
  <c r="B2933" i="32"/>
  <c r="C2933" i="32"/>
  <c r="D2933" i="32"/>
  <c r="E2933" i="32"/>
  <c r="F2933" i="32"/>
  <c r="G2933" i="32"/>
  <c r="H2933" i="32"/>
  <c r="I2933" i="32"/>
  <c r="B2934" i="32"/>
  <c r="C2934" i="32"/>
  <c r="D2934" i="32"/>
  <c r="E2934" i="32"/>
  <c r="F2934" i="32"/>
  <c r="G2934" i="32"/>
  <c r="H2934" i="32"/>
  <c r="I2934" i="32"/>
  <c r="B2935" i="32"/>
  <c r="C2935" i="32"/>
  <c r="D2935" i="32"/>
  <c r="E2935" i="32"/>
  <c r="F2935" i="32"/>
  <c r="G2935" i="32"/>
  <c r="H2935" i="32"/>
  <c r="I2935" i="32"/>
  <c r="B2936" i="32"/>
  <c r="C2936" i="32"/>
  <c r="D2936" i="32"/>
  <c r="E2936" i="32"/>
  <c r="F2936" i="32"/>
  <c r="G2936" i="32"/>
  <c r="H2936" i="32"/>
  <c r="I2936" i="32"/>
  <c r="B2794" i="32" l="1"/>
  <c r="C2794" i="32"/>
  <c r="D2794" i="32"/>
  <c r="E2794" i="32"/>
  <c r="F2794" i="32"/>
  <c r="G2794" i="32"/>
  <c r="H2794" i="32"/>
  <c r="I2794" i="32"/>
  <c r="B2795" i="32"/>
  <c r="C2795" i="32"/>
  <c r="D2795" i="32"/>
  <c r="E2795" i="32"/>
  <c r="F2795" i="32"/>
  <c r="G2795" i="32"/>
  <c r="H2795" i="32"/>
  <c r="I2795" i="32"/>
  <c r="B2796" i="32"/>
  <c r="C2796" i="32"/>
  <c r="D2796" i="32"/>
  <c r="E2796" i="32"/>
  <c r="F2796" i="32"/>
  <c r="G2796" i="32"/>
  <c r="H2796" i="32"/>
  <c r="I2796" i="32"/>
  <c r="B2797" i="32"/>
  <c r="C2797" i="32"/>
  <c r="D2797" i="32"/>
  <c r="E2797" i="32"/>
  <c r="F2797" i="32"/>
  <c r="G2797" i="32"/>
  <c r="H2797" i="32"/>
  <c r="I2797" i="32"/>
  <c r="B2798" i="32"/>
  <c r="C2798" i="32"/>
  <c r="D2798" i="32"/>
  <c r="E2798" i="32"/>
  <c r="F2798" i="32"/>
  <c r="G2798" i="32"/>
  <c r="H2798" i="32"/>
  <c r="I2798" i="32"/>
  <c r="B2799" i="32"/>
  <c r="C2799" i="32"/>
  <c r="D2799" i="32"/>
  <c r="E2799" i="32"/>
  <c r="F2799" i="32"/>
  <c r="G2799" i="32"/>
  <c r="H2799" i="32"/>
  <c r="I2799" i="32"/>
  <c r="B1923" i="32"/>
  <c r="C1923" i="32"/>
  <c r="D1923" i="32"/>
  <c r="E1923" i="32"/>
  <c r="F1923" i="32"/>
  <c r="G1923" i="32"/>
  <c r="H1923" i="32"/>
  <c r="I1923" i="32"/>
  <c r="B1924" i="32"/>
  <c r="C1924" i="32"/>
  <c r="D1924" i="32"/>
  <c r="E1924" i="32"/>
  <c r="F1924" i="32"/>
  <c r="G1924" i="32"/>
  <c r="H1924" i="32"/>
  <c r="I1924" i="32"/>
  <c r="B1307" i="32" l="1"/>
  <c r="C1307" i="32"/>
  <c r="D1307" i="32"/>
  <c r="E1307" i="32"/>
  <c r="F1307" i="32"/>
  <c r="G1307" i="32"/>
  <c r="H1307" i="32"/>
  <c r="I1307" i="32"/>
  <c r="B3119" i="32" l="1"/>
  <c r="C3119" i="32"/>
  <c r="D3119" i="32"/>
  <c r="E3119" i="32"/>
  <c r="F3119" i="32"/>
  <c r="G3119" i="32"/>
  <c r="H3119" i="32"/>
  <c r="I3119" i="32"/>
  <c r="B3120" i="32"/>
  <c r="C3120" i="32"/>
  <c r="D3120" i="32"/>
  <c r="E3120" i="32"/>
  <c r="F3120" i="32"/>
  <c r="G3120" i="32"/>
  <c r="H3120" i="32"/>
  <c r="I3120" i="32"/>
  <c r="B3067" i="32"/>
  <c r="C3067" i="32"/>
  <c r="D3067" i="32"/>
  <c r="E3067" i="32"/>
  <c r="F3067" i="32"/>
  <c r="G3067" i="32"/>
  <c r="H3067" i="32"/>
  <c r="I3067" i="32"/>
  <c r="B3068" i="32"/>
  <c r="C3068" i="32"/>
  <c r="D3068" i="32"/>
  <c r="E3068" i="32"/>
  <c r="F3068" i="32"/>
  <c r="G3068" i="32"/>
  <c r="H3068" i="32"/>
  <c r="I3068" i="32"/>
  <c r="B3069" i="32"/>
  <c r="C3069" i="32"/>
  <c r="D3069" i="32"/>
  <c r="E3069" i="32"/>
  <c r="F3069" i="32"/>
  <c r="G3069" i="32"/>
  <c r="H3069" i="32"/>
  <c r="I3069" i="32"/>
  <c r="B3070" i="32"/>
  <c r="C3070" i="32"/>
  <c r="D3070" i="32"/>
  <c r="E3070" i="32"/>
  <c r="F3070" i="32"/>
  <c r="G3070" i="32"/>
  <c r="H3070" i="32"/>
  <c r="I3070" i="32"/>
  <c r="B3071" i="32"/>
  <c r="C3071" i="32"/>
  <c r="D3071" i="32"/>
  <c r="E3071" i="32"/>
  <c r="F3071" i="32"/>
  <c r="G3071" i="32"/>
  <c r="H3071" i="32"/>
  <c r="I3071" i="32"/>
  <c r="B3072" i="32"/>
  <c r="C3072" i="32"/>
  <c r="D3072" i="32"/>
  <c r="E3072" i="32"/>
  <c r="F3072" i="32"/>
  <c r="G3072" i="32"/>
  <c r="H3072" i="32"/>
  <c r="I3072" i="32"/>
  <c r="B3073" i="32"/>
  <c r="C3073" i="32"/>
  <c r="D3073" i="32"/>
  <c r="E3073" i="32"/>
  <c r="F3073" i="32"/>
  <c r="G3073" i="32"/>
  <c r="H3073" i="32"/>
  <c r="I3073" i="32"/>
  <c r="B3074" i="32"/>
  <c r="C3074" i="32"/>
  <c r="D3074" i="32"/>
  <c r="E3074" i="32"/>
  <c r="F3074" i="32"/>
  <c r="G3074" i="32"/>
  <c r="H3074" i="32"/>
  <c r="I3074" i="32"/>
  <c r="B1922" i="32" l="1"/>
  <c r="C1922" i="32"/>
  <c r="D1922" i="32"/>
  <c r="E1922" i="32"/>
  <c r="F1922" i="32"/>
  <c r="G1922" i="32"/>
  <c r="H1922" i="32"/>
  <c r="I1922" i="32"/>
  <c r="B1231" i="32"/>
  <c r="C1231" i="32"/>
  <c r="D1231" i="32"/>
  <c r="E1231" i="32"/>
  <c r="F1231" i="32"/>
  <c r="G1231" i="32"/>
  <c r="H1231" i="32"/>
  <c r="I1231" i="32"/>
  <c r="B1232" i="32"/>
  <c r="C1232" i="32"/>
  <c r="D1232" i="32"/>
  <c r="E1232" i="32"/>
  <c r="F1232" i="32"/>
  <c r="G1232" i="32"/>
  <c r="H1232" i="32"/>
  <c r="I1232" i="32"/>
  <c r="B1233" i="32"/>
  <c r="C1233" i="32"/>
  <c r="D1233" i="32"/>
  <c r="E1233" i="32"/>
  <c r="F1233" i="32"/>
  <c r="G1233" i="32"/>
  <c r="H1233" i="32"/>
  <c r="I1233" i="32"/>
  <c r="B1234" i="32"/>
  <c r="C1234" i="32"/>
  <c r="D1234" i="32"/>
  <c r="E1234" i="32"/>
  <c r="F1234" i="32"/>
  <c r="G1234" i="32"/>
  <c r="H1234" i="32"/>
  <c r="I1234" i="32"/>
  <c r="B1919" i="32" l="1"/>
  <c r="C1919" i="32"/>
  <c r="D1919" i="32"/>
  <c r="E1919" i="32"/>
  <c r="F1919" i="32"/>
  <c r="G1919" i="32"/>
  <c r="H1919" i="32"/>
  <c r="I1919" i="32"/>
  <c r="B1920" i="32"/>
  <c r="C1920" i="32"/>
  <c r="D1920" i="32"/>
  <c r="E1920" i="32"/>
  <c r="F1920" i="32"/>
  <c r="G1920" i="32"/>
  <c r="H1920" i="32"/>
  <c r="I1920" i="32"/>
  <c r="B1921" i="32"/>
  <c r="C1921" i="32"/>
  <c r="D1921" i="32"/>
  <c r="E1921" i="32"/>
  <c r="F1921" i="32"/>
  <c r="G1921" i="32"/>
  <c r="H1921" i="32"/>
  <c r="I1921" i="32"/>
  <c r="B1918" i="32" l="1"/>
  <c r="C1918" i="32"/>
  <c r="D1918" i="32"/>
  <c r="E1918" i="32"/>
  <c r="F1918" i="32"/>
  <c r="G1918" i="32"/>
  <c r="H1918" i="32"/>
  <c r="I1918" i="32"/>
  <c r="B2958" i="32" l="1"/>
  <c r="C2958" i="32"/>
  <c r="D2958" i="32"/>
  <c r="E2958" i="32"/>
  <c r="F2958" i="32"/>
  <c r="G2958" i="32"/>
  <c r="H2958" i="32"/>
  <c r="I2958" i="32"/>
  <c r="B2959" i="32"/>
  <c r="C2959" i="32"/>
  <c r="D2959" i="32"/>
  <c r="E2959" i="32"/>
  <c r="F2959" i="32"/>
  <c r="G2959" i="32"/>
  <c r="H2959" i="32"/>
  <c r="I2959" i="32"/>
  <c r="B3151" i="32"/>
  <c r="C3151" i="32"/>
  <c r="D3151" i="32"/>
  <c r="E3151" i="32"/>
  <c r="F3151" i="32"/>
  <c r="G3151" i="32"/>
  <c r="H3151" i="32"/>
  <c r="I3151" i="32"/>
  <c r="B3152" i="32"/>
  <c r="C3152" i="32"/>
  <c r="D3152" i="32"/>
  <c r="E3152" i="32"/>
  <c r="F3152" i="32"/>
  <c r="G3152" i="32"/>
  <c r="H3152" i="32"/>
  <c r="I3152" i="32"/>
  <c r="B3153" i="32"/>
  <c r="C3153" i="32"/>
  <c r="D3153" i="32"/>
  <c r="E3153" i="32"/>
  <c r="F3153" i="32"/>
  <c r="G3153" i="32"/>
  <c r="H3153" i="32"/>
  <c r="I3153" i="32"/>
  <c r="B3154" i="32"/>
  <c r="C3154" i="32"/>
  <c r="D3154" i="32"/>
  <c r="E3154" i="32"/>
  <c r="F3154" i="32"/>
  <c r="G3154" i="32"/>
  <c r="H3154" i="32"/>
  <c r="I3154" i="32"/>
  <c r="B3155" i="32"/>
  <c r="C3155" i="32"/>
  <c r="D3155" i="32"/>
  <c r="E3155" i="32"/>
  <c r="F3155" i="32"/>
  <c r="G3155" i="32"/>
  <c r="H3155" i="32"/>
  <c r="I3155" i="32"/>
  <c r="B1306" i="32"/>
  <c r="C1306" i="32"/>
  <c r="D1306" i="32"/>
  <c r="E1306" i="32"/>
  <c r="F1306" i="32"/>
  <c r="G1306" i="32"/>
  <c r="H1306" i="32"/>
  <c r="I1306" i="32"/>
  <c r="B3028" i="32" l="1"/>
  <c r="C3028" i="32"/>
  <c r="D3028" i="32"/>
  <c r="E3028" i="32"/>
  <c r="F3028" i="32"/>
  <c r="G3028" i="32"/>
  <c r="H3028" i="32"/>
  <c r="I3028" i="32"/>
  <c r="B3029" i="32"/>
  <c r="C3029" i="32"/>
  <c r="D3029" i="32"/>
  <c r="E3029" i="32"/>
  <c r="F3029" i="32"/>
  <c r="G3029" i="32"/>
  <c r="H3029" i="32"/>
  <c r="I3029" i="32"/>
  <c r="B3030" i="32"/>
  <c r="C3030" i="32"/>
  <c r="D3030" i="32"/>
  <c r="E3030" i="32"/>
  <c r="F3030" i="32"/>
  <c r="G3030" i="32"/>
  <c r="H3030" i="32"/>
  <c r="I3030" i="32"/>
  <c r="B3031" i="32"/>
  <c r="C3031" i="32"/>
  <c r="D3031" i="32"/>
  <c r="E3031" i="32"/>
  <c r="F3031" i="32"/>
  <c r="G3031" i="32"/>
  <c r="H3031" i="32"/>
  <c r="I3031" i="32"/>
  <c r="B3032" i="32"/>
  <c r="C3032" i="32"/>
  <c r="D3032" i="32"/>
  <c r="E3032" i="32"/>
  <c r="F3032" i="32"/>
  <c r="G3032" i="32"/>
  <c r="H3032" i="32"/>
  <c r="I3032" i="32"/>
  <c r="B3033" i="32"/>
  <c r="C3033" i="32"/>
  <c r="D3033" i="32"/>
  <c r="E3033" i="32"/>
  <c r="F3033" i="32"/>
  <c r="G3033" i="32"/>
  <c r="H3033" i="32"/>
  <c r="I3033" i="32"/>
  <c r="B3034" i="32"/>
  <c r="C3034" i="32"/>
  <c r="D3034" i="32"/>
  <c r="E3034" i="32"/>
  <c r="F3034" i="32"/>
  <c r="G3034" i="32"/>
  <c r="H3034" i="32"/>
  <c r="I3034" i="32"/>
  <c r="B3024" i="32"/>
  <c r="C3024" i="32"/>
  <c r="D3024" i="32"/>
  <c r="E3024" i="32"/>
  <c r="F3024" i="32"/>
  <c r="G3024" i="32"/>
  <c r="H3024" i="32"/>
  <c r="I3024" i="32"/>
  <c r="B3025" i="32"/>
  <c r="C3025" i="32"/>
  <c r="D3025" i="32"/>
  <c r="E3025" i="32"/>
  <c r="F3025" i="32"/>
  <c r="G3025" i="32"/>
  <c r="H3025" i="32"/>
  <c r="I3025" i="32"/>
  <c r="B3026" i="32"/>
  <c r="C3026" i="32"/>
  <c r="D3026" i="32"/>
  <c r="E3026" i="32"/>
  <c r="F3026" i="32"/>
  <c r="G3026" i="32"/>
  <c r="H3026" i="32"/>
  <c r="I3026" i="32"/>
  <c r="B3027" i="32"/>
  <c r="C3027" i="32"/>
  <c r="D3027" i="32"/>
  <c r="E3027" i="32"/>
  <c r="F3027" i="32"/>
  <c r="G3027" i="32"/>
  <c r="H3027" i="32"/>
  <c r="I3027" i="32"/>
  <c r="B3035" i="32"/>
  <c r="C3035" i="32"/>
  <c r="D3035" i="32"/>
  <c r="E3035" i="32"/>
  <c r="F3035" i="32"/>
  <c r="G3035" i="32"/>
  <c r="H3035" i="32"/>
  <c r="I3035" i="32"/>
  <c r="B2968" i="32"/>
  <c r="C2968" i="32"/>
  <c r="D2968" i="32"/>
  <c r="E2968" i="32"/>
  <c r="F2968" i="32"/>
  <c r="G2968" i="32"/>
  <c r="H2968" i="32"/>
  <c r="I2968" i="32"/>
  <c r="B2969" i="32"/>
  <c r="C2969" i="32"/>
  <c r="D2969" i="32"/>
  <c r="E2969" i="32"/>
  <c r="F2969" i="32"/>
  <c r="G2969" i="32"/>
  <c r="H2969" i="32"/>
  <c r="I2969" i="32"/>
  <c r="B2970" i="32"/>
  <c r="C2970" i="32"/>
  <c r="D2970" i="32"/>
  <c r="E2970" i="32"/>
  <c r="F2970" i="32"/>
  <c r="G2970" i="32"/>
  <c r="H2970" i="32"/>
  <c r="I2970" i="32"/>
  <c r="B2971" i="32"/>
  <c r="C2971" i="32"/>
  <c r="D2971" i="32"/>
  <c r="E2971" i="32"/>
  <c r="F2971" i="32"/>
  <c r="G2971" i="32"/>
  <c r="H2971" i="32"/>
  <c r="I2971" i="32"/>
  <c r="B2972" i="32"/>
  <c r="C2972" i="32"/>
  <c r="D2972" i="32"/>
  <c r="E2972" i="32"/>
  <c r="F2972" i="32"/>
  <c r="G2972" i="32"/>
  <c r="H2972" i="32"/>
  <c r="I2972" i="32"/>
  <c r="B3107" i="32" l="1"/>
  <c r="C3107" i="32"/>
  <c r="D3107" i="32"/>
  <c r="E3107" i="32"/>
  <c r="F3107" i="32"/>
  <c r="G3107" i="32"/>
  <c r="H3107" i="32"/>
  <c r="I3107" i="32"/>
  <c r="B3108" i="32"/>
  <c r="C3108" i="32"/>
  <c r="D3108" i="32"/>
  <c r="E3108" i="32"/>
  <c r="F3108" i="32"/>
  <c r="G3108" i="32"/>
  <c r="H3108" i="32"/>
  <c r="I3108" i="32"/>
  <c r="B3109" i="32"/>
  <c r="C3109" i="32"/>
  <c r="D3109" i="32"/>
  <c r="E3109" i="32"/>
  <c r="F3109" i="32"/>
  <c r="G3109" i="32"/>
  <c r="H3109" i="32"/>
  <c r="I3109" i="32"/>
  <c r="B3110" i="32"/>
  <c r="C3110" i="32"/>
  <c r="D3110" i="32"/>
  <c r="E3110" i="32"/>
  <c r="F3110" i="32"/>
  <c r="G3110" i="32"/>
  <c r="H3110" i="32"/>
  <c r="I3110" i="32"/>
  <c r="B3111" i="32"/>
  <c r="C3111" i="32"/>
  <c r="D3111" i="32"/>
  <c r="E3111" i="32"/>
  <c r="F3111" i="32"/>
  <c r="G3111" i="32"/>
  <c r="H3111" i="32"/>
  <c r="I3111" i="32"/>
  <c r="B3112" i="32"/>
  <c r="C3112" i="32"/>
  <c r="D3112" i="32"/>
  <c r="E3112" i="32"/>
  <c r="F3112" i="32"/>
  <c r="G3112" i="32"/>
  <c r="H3112" i="32"/>
  <c r="I3112" i="32"/>
  <c r="B3140" i="32" l="1"/>
  <c r="C3140" i="32"/>
  <c r="D3140" i="32"/>
  <c r="E3140" i="32"/>
  <c r="F3140" i="32"/>
  <c r="G3140" i="32"/>
  <c r="H3140" i="32"/>
  <c r="I3140" i="32"/>
  <c r="B3141" i="32"/>
  <c r="C3141" i="32"/>
  <c r="D3141" i="32"/>
  <c r="E3141" i="32"/>
  <c r="F3141" i="32"/>
  <c r="G3141" i="32"/>
  <c r="H3141" i="32"/>
  <c r="I3141" i="32"/>
  <c r="B3142" i="32"/>
  <c r="C3142" i="32"/>
  <c r="D3142" i="32"/>
  <c r="E3142" i="32"/>
  <c r="F3142" i="32"/>
  <c r="G3142" i="32"/>
  <c r="H3142" i="32"/>
  <c r="I3142" i="32"/>
  <c r="B3143" i="32"/>
  <c r="C3143" i="32"/>
  <c r="D3143" i="32"/>
  <c r="E3143" i="32"/>
  <c r="F3143" i="32"/>
  <c r="G3143" i="32"/>
  <c r="H3143" i="32"/>
  <c r="I3143" i="32"/>
  <c r="B3163" i="32"/>
  <c r="C3163" i="32"/>
  <c r="D3163" i="32"/>
  <c r="E3163" i="32"/>
  <c r="F3163" i="32"/>
  <c r="G3163" i="32"/>
  <c r="H3163" i="32"/>
  <c r="I3163" i="32"/>
  <c r="B3164" i="32"/>
  <c r="C3164" i="32"/>
  <c r="D3164" i="32"/>
  <c r="E3164" i="32"/>
  <c r="F3164" i="32"/>
  <c r="G3164" i="32"/>
  <c r="H3164" i="32"/>
  <c r="I3164" i="32"/>
  <c r="B3165" i="32"/>
  <c r="C3165" i="32"/>
  <c r="D3165" i="32"/>
  <c r="E3165" i="32"/>
  <c r="F3165" i="32"/>
  <c r="G3165" i="32"/>
  <c r="H3165" i="32"/>
  <c r="I3165" i="32"/>
  <c r="B3166" i="32"/>
  <c r="C3166" i="32"/>
  <c r="D3166" i="32"/>
  <c r="E3166" i="32"/>
  <c r="F3166" i="32"/>
  <c r="G3166" i="32"/>
  <c r="H3166" i="32"/>
  <c r="I3166" i="32"/>
  <c r="B3167" i="32"/>
  <c r="C3167" i="32"/>
  <c r="D3167" i="32"/>
  <c r="E3167" i="32"/>
  <c r="F3167" i="32"/>
  <c r="G3167" i="32"/>
  <c r="H3167" i="32"/>
  <c r="I3167" i="32"/>
  <c r="B1915" i="32"/>
  <c r="C1915" i="32"/>
  <c r="D1915" i="32"/>
  <c r="E1915" i="32"/>
  <c r="F1915" i="32"/>
  <c r="G1915" i="32"/>
  <c r="H1915" i="32"/>
  <c r="I1915" i="32"/>
  <c r="B1916" i="32"/>
  <c r="C1916" i="32"/>
  <c r="D1916" i="32"/>
  <c r="E1916" i="32"/>
  <c r="F1916" i="32"/>
  <c r="G1916" i="32"/>
  <c r="H1916" i="32"/>
  <c r="I1916" i="32"/>
  <c r="B1917" i="32"/>
  <c r="C1917" i="32"/>
  <c r="D1917" i="32"/>
  <c r="E1917" i="32"/>
  <c r="F1917" i="32"/>
  <c r="G1917" i="32"/>
  <c r="H1917" i="32"/>
  <c r="I1917" i="32"/>
  <c r="B1303" i="32" l="1"/>
  <c r="C1303" i="32"/>
  <c r="D1303" i="32"/>
  <c r="E1303" i="32"/>
  <c r="F1303" i="32"/>
  <c r="G1303" i="32"/>
  <c r="H1303" i="32"/>
  <c r="I1303" i="32"/>
  <c r="B1304" i="32"/>
  <c r="C1304" i="32"/>
  <c r="D1304" i="32"/>
  <c r="E1304" i="32"/>
  <c r="F1304" i="32"/>
  <c r="G1304" i="32"/>
  <c r="H1304" i="32"/>
  <c r="I1304" i="32"/>
  <c r="B1305" i="32"/>
  <c r="C1305" i="32"/>
  <c r="D1305" i="32"/>
  <c r="E1305" i="32"/>
  <c r="F1305" i="32"/>
  <c r="G1305" i="32"/>
  <c r="H1305" i="32"/>
  <c r="I1305" i="32"/>
  <c r="B3075" i="32" l="1"/>
  <c r="C3075" i="32"/>
  <c r="D3075" i="32"/>
  <c r="E3075" i="32"/>
  <c r="F3075" i="32"/>
  <c r="G3075" i="32"/>
  <c r="H3075" i="32"/>
  <c r="I3075" i="32"/>
  <c r="B3076" i="32"/>
  <c r="C3076" i="32"/>
  <c r="D3076" i="32"/>
  <c r="E3076" i="32"/>
  <c r="F3076" i="32"/>
  <c r="G3076" i="32"/>
  <c r="H3076" i="32"/>
  <c r="I3076" i="32"/>
  <c r="B3077" i="32"/>
  <c r="C3077" i="32"/>
  <c r="D3077" i="32"/>
  <c r="E3077" i="32"/>
  <c r="F3077" i="32"/>
  <c r="G3077" i="32"/>
  <c r="H3077" i="32"/>
  <c r="I3077" i="32"/>
  <c r="B3064" i="32"/>
  <c r="C3064" i="32"/>
  <c r="D3064" i="32"/>
  <c r="E3064" i="32"/>
  <c r="F3064" i="32"/>
  <c r="G3064" i="32"/>
  <c r="H3064" i="32"/>
  <c r="I3064" i="32"/>
  <c r="B3065" i="32"/>
  <c r="C3065" i="32"/>
  <c r="D3065" i="32"/>
  <c r="E3065" i="32"/>
  <c r="F3065" i="32"/>
  <c r="G3065" i="32"/>
  <c r="H3065" i="32"/>
  <c r="I3065" i="32"/>
  <c r="B3066" i="32"/>
  <c r="C3066" i="32"/>
  <c r="D3066" i="32"/>
  <c r="E3066" i="32"/>
  <c r="F3066" i="32"/>
  <c r="G3066" i="32"/>
  <c r="H3066" i="32"/>
  <c r="I3066" i="32"/>
  <c r="B3144" i="32"/>
  <c r="C3144" i="32"/>
  <c r="D3144" i="32"/>
  <c r="E3144" i="32"/>
  <c r="F3144" i="32"/>
  <c r="G3144" i="32"/>
  <c r="H3144" i="32"/>
  <c r="I3144" i="32"/>
  <c r="B3145" i="32"/>
  <c r="C3145" i="32"/>
  <c r="D3145" i="32"/>
  <c r="E3145" i="32"/>
  <c r="F3145" i="32"/>
  <c r="G3145" i="32"/>
  <c r="H3145" i="32"/>
  <c r="I3145" i="32"/>
  <c r="B3146" i="32"/>
  <c r="C3146" i="32"/>
  <c r="D3146" i="32"/>
  <c r="E3146" i="32"/>
  <c r="F3146" i="32"/>
  <c r="G3146" i="32"/>
  <c r="H3146" i="32"/>
  <c r="I3146" i="32"/>
  <c r="B1914" i="32"/>
  <c r="C1914" i="32"/>
  <c r="D1914" i="32"/>
  <c r="E1914" i="32"/>
  <c r="F1914" i="32"/>
  <c r="G1914" i="32"/>
  <c r="H1914" i="32"/>
  <c r="I1914" i="32"/>
  <c r="B1300" i="32" l="1"/>
  <c r="C1300" i="32"/>
  <c r="D1300" i="32"/>
  <c r="E1300" i="32"/>
  <c r="F1300" i="32"/>
  <c r="G1300" i="32"/>
  <c r="H1300" i="32"/>
  <c r="I1300" i="32"/>
  <c r="B1301" i="32"/>
  <c r="C1301" i="32"/>
  <c r="D1301" i="32"/>
  <c r="E1301" i="32"/>
  <c r="F1301" i="32"/>
  <c r="G1301" i="32"/>
  <c r="H1301" i="32"/>
  <c r="I1301" i="32"/>
  <c r="B1302" i="32"/>
  <c r="C1302" i="32"/>
  <c r="D1302" i="32"/>
  <c r="E1302" i="32"/>
  <c r="F1302" i="32"/>
  <c r="G1302" i="32"/>
  <c r="H1302" i="32"/>
  <c r="I1302" i="32"/>
  <c r="B1907" i="32" l="1"/>
  <c r="C1907" i="32"/>
  <c r="D1907" i="32"/>
  <c r="E1907" i="32"/>
  <c r="F1907" i="32"/>
  <c r="G1907" i="32"/>
  <c r="H1907" i="32"/>
  <c r="I1907" i="32"/>
  <c r="B1908" i="32"/>
  <c r="C1908" i="32"/>
  <c r="D1908" i="32"/>
  <c r="E1908" i="32"/>
  <c r="F1908" i="32"/>
  <c r="G1908" i="32"/>
  <c r="H1908" i="32"/>
  <c r="I1908" i="32"/>
  <c r="B1909" i="32"/>
  <c r="C1909" i="32"/>
  <c r="D1909" i="32"/>
  <c r="E1909" i="32"/>
  <c r="F1909" i="32"/>
  <c r="G1909" i="32"/>
  <c r="H1909" i="32"/>
  <c r="I1909" i="32"/>
  <c r="B1910" i="32"/>
  <c r="C1910" i="32"/>
  <c r="D1910" i="32"/>
  <c r="E1910" i="32"/>
  <c r="F1910" i="32"/>
  <c r="G1910" i="32"/>
  <c r="H1910" i="32"/>
  <c r="I1910" i="32"/>
  <c r="B1911" i="32"/>
  <c r="C1911" i="32"/>
  <c r="D1911" i="32"/>
  <c r="E1911" i="32"/>
  <c r="F1911" i="32"/>
  <c r="G1911" i="32"/>
  <c r="H1911" i="32"/>
  <c r="I1911" i="32"/>
  <c r="B1912" i="32"/>
  <c r="C1912" i="32"/>
  <c r="D1912" i="32"/>
  <c r="E1912" i="32"/>
  <c r="F1912" i="32"/>
  <c r="G1912" i="32"/>
  <c r="H1912" i="32"/>
  <c r="I1912" i="32"/>
  <c r="B2965" i="32" l="1"/>
  <c r="C2965" i="32"/>
  <c r="D2965" i="32"/>
  <c r="E2965" i="32"/>
  <c r="F2965" i="32"/>
  <c r="G2965" i="32"/>
  <c r="H2965" i="32"/>
  <c r="I2965" i="32"/>
  <c r="B2966" i="32"/>
  <c r="C2966" i="32"/>
  <c r="D2966" i="32"/>
  <c r="E2966" i="32"/>
  <c r="F2966" i="32"/>
  <c r="G2966" i="32"/>
  <c r="H2966" i="32"/>
  <c r="I2966" i="32"/>
  <c r="B2967" i="32"/>
  <c r="C2967" i="32"/>
  <c r="D2967" i="32"/>
  <c r="E2967" i="32"/>
  <c r="F2967" i="32"/>
  <c r="G2967" i="32"/>
  <c r="H2967" i="32"/>
  <c r="I2967" i="32"/>
  <c r="B3089" i="32"/>
  <c r="C3089" i="32"/>
  <c r="D3089" i="32"/>
  <c r="E3089" i="32"/>
  <c r="F3089" i="32"/>
  <c r="G3089" i="32"/>
  <c r="H3089" i="32"/>
  <c r="I3089" i="32"/>
  <c r="B3090" i="32"/>
  <c r="C3090" i="32"/>
  <c r="D3090" i="32"/>
  <c r="E3090" i="32"/>
  <c r="F3090" i="32"/>
  <c r="G3090" i="32"/>
  <c r="H3090" i="32"/>
  <c r="I3090" i="32"/>
  <c r="B3091" i="32"/>
  <c r="C3091" i="32"/>
  <c r="D3091" i="32"/>
  <c r="E3091" i="32"/>
  <c r="F3091" i="32"/>
  <c r="G3091" i="32"/>
  <c r="H3091" i="32"/>
  <c r="I3091" i="32"/>
  <c r="B3092" i="32"/>
  <c r="C3092" i="32"/>
  <c r="D3092" i="32"/>
  <c r="E3092" i="32"/>
  <c r="F3092" i="32"/>
  <c r="G3092" i="32"/>
  <c r="H3092" i="32"/>
  <c r="I3092" i="32"/>
  <c r="B3093" i="32"/>
  <c r="C3093" i="32"/>
  <c r="D3093" i="32"/>
  <c r="E3093" i="32"/>
  <c r="F3093" i="32"/>
  <c r="G3093" i="32"/>
  <c r="H3093" i="32"/>
  <c r="I3093" i="32"/>
  <c r="B3094" i="32"/>
  <c r="C3094" i="32"/>
  <c r="D3094" i="32"/>
  <c r="E3094" i="32"/>
  <c r="F3094" i="32"/>
  <c r="G3094" i="32"/>
  <c r="H3094" i="32"/>
  <c r="I3094" i="32"/>
  <c r="B3095" i="32"/>
  <c r="C3095" i="32"/>
  <c r="D3095" i="32"/>
  <c r="E3095" i="32"/>
  <c r="F3095" i="32"/>
  <c r="G3095" i="32"/>
  <c r="H3095" i="32"/>
  <c r="I3095" i="32"/>
  <c r="B1913" i="32"/>
  <c r="C1913" i="32"/>
  <c r="D1913" i="32"/>
  <c r="E1913" i="32"/>
  <c r="F1913" i="32"/>
  <c r="G1913" i="32"/>
  <c r="H1913" i="32"/>
  <c r="I1913" i="32"/>
  <c r="B3041" i="32" l="1"/>
  <c r="C3041" i="32"/>
  <c r="D3041" i="32"/>
  <c r="E3041" i="32"/>
  <c r="F3041" i="32"/>
  <c r="G3041" i="32"/>
  <c r="H3041" i="32"/>
  <c r="I3041" i="32"/>
  <c r="B3042" i="32"/>
  <c r="C3042" i="32"/>
  <c r="D3042" i="32"/>
  <c r="E3042" i="32"/>
  <c r="F3042" i="32"/>
  <c r="G3042" i="32"/>
  <c r="H3042" i="32"/>
  <c r="I3042" i="32"/>
  <c r="B3043" i="32"/>
  <c r="C3043" i="32"/>
  <c r="D3043" i="32"/>
  <c r="E3043" i="32"/>
  <c r="F3043" i="32"/>
  <c r="G3043" i="32"/>
  <c r="H3043" i="32"/>
  <c r="I3043" i="32"/>
  <c r="B3044" i="32"/>
  <c r="C3044" i="32"/>
  <c r="D3044" i="32"/>
  <c r="E3044" i="32"/>
  <c r="F3044" i="32"/>
  <c r="G3044" i="32"/>
  <c r="H3044" i="32"/>
  <c r="I3044" i="32"/>
  <c r="B2956" i="32"/>
  <c r="C2956" i="32"/>
  <c r="D2956" i="32"/>
  <c r="E2956" i="32"/>
  <c r="F2956" i="32"/>
  <c r="G2956" i="32"/>
  <c r="H2956" i="32"/>
  <c r="I2956" i="32"/>
  <c r="B2957" i="32"/>
  <c r="C2957" i="32"/>
  <c r="D2957" i="32"/>
  <c r="E2957" i="32"/>
  <c r="F2957" i="32"/>
  <c r="G2957" i="32"/>
  <c r="H2957" i="32"/>
  <c r="I2957" i="32"/>
  <c r="B2960" i="32"/>
  <c r="C2960" i="32"/>
  <c r="D2960" i="32"/>
  <c r="E2960" i="32"/>
  <c r="F2960" i="32"/>
  <c r="G2960" i="32"/>
  <c r="H2960" i="32"/>
  <c r="I2960" i="32"/>
  <c r="B2961" i="32"/>
  <c r="C2961" i="32"/>
  <c r="D2961" i="32"/>
  <c r="E2961" i="32"/>
  <c r="F2961" i="32"/>
  <c r="G2961" i="32"/>
  <c r="H2961" i="32"/>
  <c r="I2961" i="32"/>
  <c r="B3100" i="32"/>
  <c r="C3100" i="32"/>
  <c r="D3100" i="32"/>
  <c r="E3100" i="32"/>
  <c r="F3100" i="32"/>
  <c r="G3100" i="32"/>
  <c r="H3100" i="32"/>
  <c r="I3100" i="32"/>
  <c r="B3101" i="32"/>
  <c r="C3101" i="32"/>
  <c r="D3101" i="32"/>
  <c r="E3101" i="32"/>
  <c r="F3101" i="32"/>
  <c r="G3101" i="32"/>
  <c r="H3101" i="32"/>
  <c r="I3101" i="32"/>
  <c r="B3020" i="32"/>
  <c r="C3020" i="32"/>
  <c r="D3020" i="32"/>
  <c r="E3020" i="32"/>
  <c r="F3020" i="32"/>
  <c r="G3020" i="32"/>
  <c r="H3020" i="32"/>
  <c r="I3020" i="32"/>
  <c r="B3021" i="32"/>
  <c r="C3021" i="32"/>
  <c r="D3021" i="32"/>
  <c r="E3021" i="32"/>
  <c r="F3021" i="32"/>
  <c r="G3021" i="32"/>
  <c r="H3021" i="32"/>
  <c r="I3021" i="32"/>
  <c r="B2980" i="32" l="1"/>
  <c r="C2980" i="32"/>
  <c r="D2980" i="32"/>
  <c r="E2980" i="32"/>
  <c r="F2980" i="32"/>
  <c r="G2980" i="32"/>
  <c r="H2980" i="32"/>
  <c r="I2980" i="32"/>
  <c r="B2981" i="32"/>
  <c r="C2981" i="32"/>
  <c r="D2981" i="32"/>
  <c r="E2981" i="32"/>
  <c r="F2981" i="32"/>
  <c r="G2981" i="32"/>
  <c r="H2981" i="32"/>
  <c r="I2981" i="32"/>
  <c r="B2982" i="32"/>
  <c r="C2982" i="32"/>
  <c r="D2982" i="32"/>
  <c r="E2982" i="32"/>
  <c r="F2982" i="32"/>
  <c r="G2982" i="32"/>
  <c r="H2982" i="32"/>
  <c r="I2982" i="32"/>
  <c r="B2983" i="32"/>
  <c r="C2983" i="32"/>
  <c r="D2983" i="32"/>
  <c r="E2983" i="32"/>
  <c r="F2983" i="32"/>
  <c r="G2983" i="32"/>
  <c r="H2983" i="32"/>
  <c r="I2983" i="32"/>
  <c r="B2984" i="32"/>
  <c r="C2984" i="32"/>
  <c r="D2984" i="32"/>
  <c r="E2984" i="32"/>
  <c r="F2984" i="32"/>
  <c r="G2984" i="32"/>
  <c r="H2984" i="32"/>
  <c r="I2984" i="32"/>
  <c r="B1903" i="32" l="1"/>
  <c r="C1903" i="32"/>
  <c r="D1903" i="32"/>
  <c r="E1903" i="32"/>
  <c r="F1903" i="32"/>
  <c r="G1903" i="32"/>
  <c r="H1903" i="32"/>
  <c r="I1903" i="32"/>
  <c r="B1904" i="32"/>
  <c r="C1904" i="32"/>
  <c r="D1904" i="32"/>
  <c r="E1904" i="32"/>
  <c r="F1904" i="32"/>
  <c r="G1904" i="32"/>
  <c r="H1904" i="32"/>
  <c r="I1904" i="32"/>
  <c r="B1905" i="32"/>
  <c r="C1905" i="32"/>
  <c r="D1905" i="32"/>
  <c r="E1905" i="32"/>
  <c r="F1905" i="32"/>
  <c r="G1905" i="32"/>
  <c r="H1905" i="32"/>
  <c r="I1905" i="32"/>
  <c r="B1906" i="32"/>
  <c r="C1906" i="32"/>
  <c r="D1906" i="32"/>
  <c r="E1906" i="32"/>
  <c r="F1906" i="32"/>
  <c r="G1906" i="32"/>
  <c r="H1906" i="32"/>
  <c r="I1906" i="32"/>
  <c r="B3008" i="32" l="1"/>
  <c r="C3008" i="32"/>
  <c r="D3008" i="32"/>
  <c r="E3008" i="32"/>
  <c r="F3008" i="32"/>
  <c r="G3008" i="32"/>
  <c r="H3008" i="32"/>
  <c r="I3008" i="32"/>
  <c r="B3009" i="32"/>
  <c r="C3009" i="32"/>
  <c r="D3009" i="32"/>
  <c r="E3009" i="32"/>
  <c r="F3009" i="32"/>
  <c r="G3009" i="32"/>
  <c r="H3009" i="32"/>
  <c r="I3009" i="32"/>
  <c r="B3010" i="32"/>
  <c r="C3010" i="32"/>
  <c r="D3010" i="32"/>
  <c r="E3010" i="32"/>
  <c r="F3010" i="32"/>
  <c r="G3010" i="32"/>
  <c r="H3010" i="32"/>
  <c r="I3010" i="32"/>
  <c r="B3011" i="32"/>
  <c r="C3011" i="32"/>
  <c r="D3011" i="32"/>
  <c r="E3011" i="32"/>
  <c r="F3011" i="32"/>
  <c r="G3011" i="32"/>
  <c r="H3011" i="32"/>
  <c r="I3011" i="32"/>
  <c r="B3113" i="32" l="1"/>
  <c r="C3113" i="32"/>
  <c r="D3113" i="32"/>
  <c r="E3113" i="32"/>
  <c r="F3113" i="32"/>
  <c r="G3113" i="32"/>
  <c r="H3113" i="32"/>
  <c r="I3113" i="32"/>
  <c r="B3114" i="32"/>
  <c r="C3114" i="32"/>
  <c r="D3114" i="32"/>
  <c r="E3114" i="32"/>
  <c r="F3114" i="32"/>
  <c r="G3114" i="32"/>
  <c r="H3114" i="32"/>
  <c r="I3114" i="32"/>
  <c r="B3147" i="32"/>
  <c r="C3147" i="32"/>
  <c r="D3147" i="32"/>
  <c r="E3147" i="32"/>
  <c r="F3147" i="32"/>
  <c r="G3147" i="32"/>
  <c r="H3147" i="32"/>
  <c r="I3147" i="32"/>
  <c r="B3148" i="32"/>
  <c r="C3148" i="32"/>
  <c r="D3148" i="32"/>
  <c r="E3148" i="32"/>
  <c r="F3148" i="32"/>
  <c r="G3148" i="32"/>
  <c r="H3148" i="32"/>
  <c r="I3148" i="32"/>
  <c r="B3149" i="32"/>
  <c r="C3149" i="32"/>
  <c r="D3149" i="32"/>
  <c r="E3149" i="32"/>
  <c r="F3149" i="32"/>
  <c r="G3149" i="32"/>
  <c r="H3149" i="32"/>
  <c r="I3149" i="32"/>
  <c r="B3150" i="32"/>
  <c r="C3150" i="32"/>
  <c r="D3150" i="32"/>
  <c r="E3150" i="32"/>
  <c r="F3150" i="32"/>
  <c r="G3150" i="32"/>
  <c r="H3150" i="32"/>
  <c r="I3150" i="32"/>
  <c r="B3054" i="32"/>
  <c r="C3054" i="32"/>
  <c r="D3054" i="32"/>
  <c r="E3054" i="32"/>
  <c r="F3054" i="32"/>
  <c r="G3054" i="32"/>
  <c r="H3054" i="32"/>
  <c r="I3054" i="32"/>
  <c r="B3055" i="32"/>
  <c r="C3055" i="32"/>
  <c r="D3055" i="32"/>
  <c r="E3055" i="32"/>
  <c r="F3055" i="32"/>
  <c r="G3055" i="32"/>
  <c r="H3055" i="32"/>
  <c r="I3055" i="32"/>
  <c r="B3056" i="32"/>
  <c r="C3056" i="32"/>
  <c r="D3056" i="32"/>
  <c r="E3056" i="32"/>
  <c r="F3056" i="32"/>
  <c r="G3056" i="32"/>
  <c r="H3056" i="32"/>
  <c r="I3056" i="32"/>
  <c r="B3002" i="32"/>
  <c r="C3002" i="32"/>
  <c r="D3002" i="32"/>
  <c r="E3002" i="32"/>
  <c r="F3002" i="32"/>
  <c r="G3002" i="32"/>
  <c r="H3002" i="32"/>
  <c r="I3002" i="32"/>
  <c r="B3003" i="32"/>
  <c r="C3003" i="32"/>
  <c r="D3003" i="32"/>
  <c r="E3003" i="32"/>
  <c r="F3003" i="32"/>
  <c r="G3003" i="32"/>
  <c r="H3003" i="32"/>
  <c r="I3003" i="32"/>
  <c r="B3004" i="32"/>
  <c r="C3004" i="32"/>
  <c r="D3004" i="32"/>
  <c r="E3004" i="32"/>
  <c r="F3004" i="32"/>
  <c r="G3004" i="32"/>
  <c r="H3004" i="32"/>
  <c r="I3004" i="32"/>
  <c r="B3005" i="32"/>
  <c r="C3005" i="32"/>
  <c r="D3005" i="32"/>
  <c r="E3005" i="32"/>
  <c r="F3005" i="32"/>
  <c r="G3005" i="32"/>
  <c r="H3005" i="32"/>
  <c r="I3005" i="32"/>
  <c r="B3006" i="32"/>
  <c r="C3006" i="32"/>
  <c r="D3006" i="32"/>
  <c r="E3006" i="32"/>
  <c r="F3006" i="32"/>
  <c r="G3006" i="32"/>
  <c r="H3006" i="32"/>
  <c r="I3006" i="32"/>
  <c r="B3007" i="32"/>
  <c r="C3007" i="32"/>
  <c r="D3007" i="32"/>
  <c r="E3007" i="32"/>
  <c r="F3007" i="32"/>
  <c r="G3007" i="32"/>
  <c r="H3007" i="32"/>
  <c r="I3007" i="32"/>
  <c r="B1902" i="32" l="1"/>
  <c r="C1902" i="32"/>
  <c r="D1902" i="32"/>
  <c r="E1902" i="32"/>
  <c r="F1902" i="32"/>
  <c r="G1902" i="32"/>
  <c r="H1902" i="32"/>
  <c r="I1902" i="32"/>
  <c r="B2931" i="32" l="1"/>
  <c r="C2931" i="32"/>
  <c r="D2931" i="32"/>
  <c r="E2931" i="32"/>
  <c r="F2931" i="32"/>
  <c r="G2931" i="32"/>
  <c r="H2931" i="32"/>
  <c r="I2931" i="32"/>
  <c r="B1901" i="32"/>
  <c r="C1901" i="32"/>
  <c r="D1901" i="32"/>
  <c r="E1901" i="32"/>
  <c r="F1901" i="32"/>
  <c r="G1901" i="32"/>
  <c r="H1901" i="32"/>
  <c r="I1901" i="32"/>
  <c r="B3060" i="32" l="1"/>
  <c r="C3060" i="32"/>
  <c r="D3060" i="32"/>
  <c r="E3060" i="32"/>
  <c r="F3060" i="32"/>
  <c r="G3060" i="32"/>
  <c r="H3060" i="32"/>
  <c r="I3060" i="32"/>
  <c r="B3061" i="32"/>
  <c r="C3061" i="32"/>
  <c r="D3061" i="32"/>
  <c r="E3061" i="32"/>
  <c r="F3061" i="32"/>
  <c r="G3061" i="32"/>
  <c r="H3061" i="32"/>
  <c r="I3061" i="32"/>
  <c r="B3078" i="32" l="1"/>
  <c r="C3078" i="32"/>
  <c r="D3078" i="32"/>
  <c r="E3078" i="32"/>
  <c r="F3078" i="32"/>
  <c r="G3078" i="32"/>
  <c r="H3078" i="32"/>
  <c r="I3078" i="32"/>
  <c r="B3079" i="32"/>
  <c r="C3079" i="32"/>
  <c r="D3079" i="32"/>
  <c r="E3079" i="32"/>
  <c r="F3079" i="32"/>
  <c r="G3079" i="32"/>
  <c r="H3079" i="32"/>
  <c r="I3079" i="32"/>
  <c r="B3080" i="32"/>
  <c r="C3080" i="32"/>
  <c r="D3080" i="32"/>
  <c r="E3080" i="32"/>
  <c r="F3080" i="32"/>
  <c r="G3080" i="32"/>
  <c r="H3080" i="32"/>
  <c r="I3080" i="32"/>
  <c r="B3121" i="32" l="1"/>
  <c r="C3121" i="32"/>
  <c r="D3121" i="32"/>
  <c r="E3121" i="32"/>
  <c r="F3121" i="32"/>
  <c r="G3121" i="32"/>
  <c r="H3121" i="32"/>
  <c r="I3121" i="32"/>
  <c r="B3122" i="32"/>
  <c r="C3122" i="32"/>
  <c r="D3122" i="32"/>
  <c r="E3122" i="32"/>
  <c r="F3122" i="32"/>
  <c r="G3122" i="32"/>
  <c r="H3122" i="32"/>
  <c r="I3122" i="32"/>
  <c r="B2976" i="32"/>
  <c r="C2976" i="32"/>
  <c r="D2976" i="32"/>
  <c r="E2976" i="32"/>
  <c r="F2976" i="32"/>
  <c r="G2976" i="32"/>
  <c r="H2976" i="32"/>
  <c r="I2976" i="32"/>
  <c r="B2977" i="32"/>
  <c r="C2977" i="32"/>
  <c r="D2977" i="32"/>
  <c r="E2977" i="32"/>
  <c r="F2977" i="32"/>
  <c r="G2977" i="32"/>
  <c r="H2977" i="32"/>
  <c r="I2977" i="32"/>
  <c r="B2978" i="32"/>
  <c r="C2978" i="32"/>
  <c r="D2978" i="32"/>
  <c r="E2978" i="32"/>
  <c r="F2978" i="32"/>
  <c r="G2978" i="32"/>
  <c r="H2978" i="32"/>
  <c r="I2978" i="32"/>
  <c r="B3062" i="32" l="1"/>
  <c r="C3062" i="32"/>
  <c r="D3062" i="32"/>
  <c r="E3062" i="32"/>
  <c r="F3062" i="32"/>
  <c r="G3062" i="32"/>
  <c r="H3062" i="32"/>
  <c r="I3062" i="32"/>
  <c r="B3063" i="32"/>
  <c r="C3063" i="32"/>
  <c r="D3063" i="32"/>
  <c r="E3063" i="32"/>
  <c r="F3063" i="32"/>
  <c r="G3063" i="32"/>
  <c r="H3063" i="32"/>
  <c r="I3063" i="32"/>
  <c r="B1897" i="32" l="1"/>
  <c r="C1897" i="32"/>
  <c r="D1897" i="32"/>
  <c r="E1897" i="32"/>
  <c r="F1897" i="32"/>
  <c r="G1897" i="32"/>
  <c r="H1897" i="32"/>
  <c r="I1897" i="32"/>
  <c r="B1898" i="32"/>
  <c r="C1898" i="32"/>
  <c r="D1898" i="32"/>
  <c r="E1898" i="32"/>
  <c r="F1898" i="32"/>
  <c r="G1898" i="32"/>
  <c r="H1898" i="32"/>
  <c r="I1898" i="32"/>
  <c r="B1899" i="32"/>
  <c r="C1899" i="32"/>
  <c r="D1899" i="32"/>
  <c r="E1899" i="32"/>
  <c r="F1899" i="32"/>
  <c r="G1899" i="32"/>
  <c r="H1899" i="32"/>
  <c r="I1899" i="32"/>
  <c r="B1900" i="32"/>
  <c r="C1900" i="32"/>
  <c r="D1900" i="32"/>
  <c r="E1900" i="32"/>
  <c r="F1900" i="32"/>
  <c r="G1900" i="32"/>
  <c r="H1900" i="32"/>
  <c r="I1900" i="32"/>
  <c r="B1877" i="32"/>
  <c r="C1877" i="32"/>
  <c r="D1877" i="32"/>
  <c r="E1877" i="32"/>
  <c r="F1877" i="32"/>
  <c r="G1877" i="32"/>
  <c r="H1877" i="32"/>
  <c r="I1877" i="32"/>
  <c r="B2701" i="32" l="1"/>
  <c r="C2701" i="32"/>
  <c r="D2701" i="32"/>
  <c r="E2701" i="32"/>
  <c r="F2701" i="32"/>
  <c r="G2701" i="32"/>
  <c r="H2701" i="32"/>
  <c r="I2701" i="32"/>
  <c r="B2702" i="32"/>
  <c r="C2702" i="32"/>
  <c r="D2702" i="32"/>
  <c r="E2702" i="32"/>
  <c r="F2702" i="32"/>
  <c r="G2702" i="32"/>
  <c r="H2702" i="32"/>
  <c r="I2702" i="32"/>
  <c r="B1896" i="32" l="1"/>
  <c r="C1896" i="32"/>
  <c r="D1896" i="32"/>
  <c r="E1896" i="32"/>
  <c r="F1896" i="32"/>
  <c r="G1896" i="32"/>
  <c r="H1896" i="32"/>
  <c r="I1896" i="32"/>
  <c r="B1298" i="32"/>
  <c r="C1298" i="32"/>
  <c r="D1298" i="32"/>
  <c r="E1298" i="32"/>
  <c r="F1298" i="32"/>
  <c r="G1298" i="32"/>
  <c r="H1298" i="32"/>
  <c r="I1298" i="32"/>
  <c r="B1299" i="32"/>
  <c r="C1299" i="32"/>
  <c r="D1299" i="32"/>
  <c r="E1299" i="32"/>
  <c r="F1299" i="32"/>
  <c r="G1299" i="32"/>
  <c r="H1299" i="32"/>
  <c r="I1299" i="32"/>
  <c r="B3129" i="32" l="1"/>
  <c r="C3129" i="32"/>
  <c r="D3129" i="32"/>
  <c r="E3129" i="32"/>
  <c r="F3129" i="32"/>
  <c r="G3129" i="32"/>
  <c r="H3129" i="32"/>
  <c r="I3129" i="32"/>
  <c r="B3130" i="32"/>
  <c r="C3130" i="32"/>
  <c r="D3130" i="32"/>
  <c r="E3130" i="32"/>
  <c r="F3130" i="32"/>
  <c r="G3130" i="32"/>
  <c r="H3130" i="32"/>
  <c r="I3130" i="32"/>
  <c r="B3131" i="32"/>
  <c r="C3131" i="32"/>
  <c r="D3131" i="32"/>
  <c r="E3131" i="32"/>
  <c r="F3131" i="32"/>
  <c r="G3131" i="32"/>
  <c r="H3131" i="32"/>
  <c r="I3131" i="32"/>
  <c r="B3132" i="32"/>
  <c r="C3132" i="32"/>
  <c r="D3132" i="32"/>
  <c r="E3132" i="32"/>
  <c r="F3132" i="32"/>
  <c r="G3132" i="32"/>
  <c r="H3132" i="32"/>
  <c r="I3132" i="32"/>
  <c r="B3012" i="32"/>
  <c r="C3012" i="32"/>
  <c r="D3012" i="32"/>
  <c r="E3012" i="32"/>
  <c r="F3012" i="32"/>
  <c r="G3012" i="32"/>
  <c r="H3012" i="32"/>
  <c r="I3012" i="32"/>
  <c r="B3013" i="32"/>
  <c r="C3013" i="32"/>
  <c r="D3013" i="32"/>
  <c r="E3013" i="32"/>
  <c r="F3013" i="32"/>
  <c r="G3013" i="32"/>
  <c r="H3013" i="32"/>
  <c r="I3013" i="32"/>
  <c r="B3014" i="32"/>
  <c r="C3014" i="32"/>
  <c r="D3014" i="32"/>
  <c r="E3014" i="32"/>
  <c r="F3014" i="32"/>
  <c r="G3014" i="32"/>
  <c r="H3014" i="32"/>
  <c r="I3014" i="32"/>
  <c r="B3015" i="32"/>
  <c r="C3015" i="32"/>
  <c r="D3015" i="32"/>
  <c r="E3015" i="32"/>
  <c r="F3015" i="32"/>
  <c r="G3015" i="32"/>
  <c r="H3015" i="32"/>
  <c r="I3015" i="32"/>
  <c r="B3016" i="32"/>
  <c r="C3016" i="32"/>
  <c r="D3016" i="32"/>
  <c r="E3016" i="32"/>
  <c r="F3016" i="32"/>
  <c r="G3016" i="32"/>
  <c r="H3016" i="32"/>
  <c r="I3016" i="32"/>
  <c r="B1894" i="32"/>
  <c r="C1894" i="32"/>
  <c r="D1894" i="32"/>
  <c r="E1894" i="32"/>
  <c r="F1894" i="32"/>
  <c r="G1894" i="32"/>
  <c r="H1894" i="32"/>
  <c r="I1894" i="32"/>
  <c r="B1895" i="32"/>
  <c r="C1895" i="32"/>
  <c r="D1895" i="32"/>
  <c r="E1895" i="32"/>
  <c r="F1895" i="32"/>
  <c r="G1895" i="32"/>
  <c r="H1895" i="32"/>
  <c r="I1895" i="32"/>
  <c r="B2943" i="32" l="1"/>
  <c r="C2943" i="32"/>
  <c r="D2943" i="32"/>
  <c r="E2943" i="32"/>
  <c r="F2943" i="32"/>
  <c r="G2943" i="32"/>
  <c r="H2943" i="32"/>
  <c r="I2943" i="32"/>
  <c r="B2944" i="32"/>
  <c r="C2944" i="32"/>
  <c r="D2944" i="32"/>
  <c r="E2944" i="32"/>
  <c r="F2944" i="32"/>
  <c r="G2944" i="32"/>
  <c r="H2944" i="32"/>
  <c r="I2944" i="32"/>
  <c r="B1292" i="32" l="1"/>
  <c r="C1292" i="32"/>
  <c r="D1292" i="32"/>
  <c r="E1292" i="32"/>
  <c r="F1292" i="32"/>
  <c r="G1292" i="32"/>
  <c r="H1292" i="32"/>
  <c r="I1292" i="32"/>
  <c r="B1293" i="32"/>
  <c r="C1293" i="32"/>
  <c r="D1293" i="32"/>
  <c r="E1293" i="32"/>
  <c r="F1293" i="32"/>
  <c r="G1293" i="32"/>
  <c r="H1293" i="32"/>
  <c r="I1293" i="32"/>
  <c r="B1294" i="32"/>
  <c r="C1294" i="32"/>
  <c r="D1294" i="32"/>
  <c r="E1294" i="32"/>
  <c r="F1294" i="32"/>
  <c r="G1294" i="32"/>
  <c r="H1294" i="32"/>
  <c r="I1294" i="32"/>
  <c r="B1295" i="32"/>
  <c r="C1295" i="32"/>
  <c r="D1295" i="32"/>
  <c r="E1295" i="32"/>
  <c r="F1295" i="32"/>
  <c r="G1295" i="32"/>
  <c r="H1295" i="32"/>
  <c r="I1295" i="32"/>
  <c r="B1296" i="32"/>
  <c r="C1296" i="32"/>
  <c r="D1296" i="32"/>
  <c r="E1296" i="32"/>
  <c r="F1296" i="32"/>
  <c r="G1296" i="32"/>
  <c r="H1296" i="32"/>
  <c r="I1296" i="32"/>
  <c r="B1297" i="32"/>
  <c r="C1297" i="32"/>
  <c r="D1297" i="32"/>
  <c r="E1297" i="32"/>
  <c r="F1297" i="32"/>
  <c r="G1297" i="32"/>
  <c r="H1297" i="32"/>
  <c r="I1297" i="32"/>
  <c r="B1316" i="32"/>
  <c r="C1316" i="32"/>
  <c r="D1316" i="32"/>
  <c r="E1316" i="32"/>
  <c r="F1316" i="32"/>
  <c r="G1316" i="32"/>
  <c r="H1316" i="32"/>
  <c r="I1316" i="32"/>
  <c r="B1317" i="32"/>
  <c r="C1317" i="32"/>
  <c r="D1317" i="32"/>
  <c r="E1317" i="32"/>
  <c r="F1317" i="32"/>
  <c r="G1317" i="32"/>
  <c r="H1317" i="32"/>
  <c r="I1317" i="32"/>
  <c r="B3156" i="32" l="1"/>
  <c r="C3156" i="32"/>
  <c r="D3156" i="32"/>
  <c r="E3156" i="32"/>
  <c r="F3156" i="32"/>
  <c r="G3156" i="32"/>
  <c r="H3156" i="32"/>
  <c r="I3156" i="32"/>
  <c r="B3157" i="32"/>
  <c r="C3157" i="32"/>
  <c r="D3157" i="32"/>
  <c r="E3157" i="32"/>
  <c r="F3157" i="32"/>
  <c r="G3157" i="32"/>
  <c r="H3157" i="32"/>
  <c r="I3157" i="32"/>
  <c r="B3158" i="32"/>
  <c r="C3158" i="32"/>
  <c r="D3158" i="32"/>
  <c r="E3158" i="32"/>
  <c r="F3158" i="32"/>
  <c r="G3158" i="32"/>
  <c r="H3158" i="32"/>
  <c r="I3158" i="32"/>
  <c r="B1889" i="32"/>
  <c r="C1889" i="32"/>
  <c r="D1889" i="32"/>
  <c r="E1889" i="32"/>
  <c r="F1889" i="32"/>
  <c r="G1889" i="32"/>
  <c r="H1889" i="32"/>
  <c r="I1889" i="32"/>
  <c r="B1890" i="32"/>
  <c r="C1890" i="32"/>
  <c r="D1890" i="32"/>
  <c r="E1890" i="32"/>
  <c r="F1890" i="32"/>
  <c r="G1890" i="32"/>
  <c r="H1890" i="32"/>
  <c r="I1890" i="32"/>
  <c r="B1891" i="32"/>
  <c r="C1891" i="32"/>
  <c r="D1891" i="32"/>
  <c r="E1891" i="32"/>
  <c r="F1891" i="32"/>
  <c r="G1891" i="32"/>
  <c r="H1891" i="32"/>
  <c r="I1891" i="32"/>
  <c r="B1892" i="32"/>
  <c r="C1892" i="32"/>
  <c r="D1892" i="32"/>
  <c r="E1892" i="32"/>
  <c r="F1892" i="32"/>
  <c r="G1892" i="32"/>
  <c r="H1892" i="32"/>
  <c r="I1892" i="32"/>
  <c r="B1893" i="32"/>
  <c r="C1893" i="32"/>
  <c r="D1893" i="32"/>
  <c r="E1893" i="32"/>
  <c r="F1893" i="32"/>
  <c r="G1893" i="32"/>
  <c r="H1893" i="32"/>
  <c r="I1893" i="32"/>
  <c r="B2925" i="32" l="1"/>
  <c r="C2925" i="32"/>
  <c r="D2925" i="32"/>
  <c r="E2925" i="32"/>
  <c r="F2925" i="32"/>
  <c r="G2925" i="32"/>
  <c r="H2925" i="32"/>
  <c r="I2925" i="32"/>
  <c r="B2926" i="32"/>
  <c r="C2926" i="32"/>
  <c r="D2926" i="32"/>
  <c r="E2926" i="32"/>
  <c r="F2926" i="32"/>
  <c r="G2926" i="32"/>
  <c r="H2926" i="32"/>
  <c r="I2926" i="32"/>
  <c r="B2927" i="32"/>
  <c r="C2927" i="32"/>
  <c r="D2927" i="32"/>
  <c r="E2927" i="32"/>
  <c r="F2927" i="32"/>
  <c r="G2927" i="32"/>
  <c r="H2927" i="32"/>
  <c r="I2927" i="32"/>
  <c r="B2928" i="32"/>
  <c r="C2928" i="32"/>
  <c r="D2928" i="32"/>
  <c r="E2928" i="32"/>
  <c r="F2928" i="32"/>
  <c r="G2928" i="32"/>
  <c r="H2928" i="32"/>
  <c r="I2928" i="32"/>
  <c r="B2929" i="32"/>
  <c r="C2929" i="32"/>
  <c r="D2929" i="32"/>
  <c r="E2929" i="32"/>
  <c r="F2929" i="32"/>
  <c r="G2929" i="32"/>
  <c r="H2929" i="32"/>
  <c r="I2929" i="32"/>
  <c r="B2930" i="32"/>
  <c r="C2930" i="32"/>
  <c r="D2930" i="32"/>
  <c r="E2930" i="32"/>
  <c r="F2930" i="32"/>
  <c r="G2930" i="32"/>
  <c r="H2930" i="32"/>
  <c r="I2930" i="32"/>
  <c r="B2862" i="32" l="1"/>
  <c r="C2862" i="32"/>
  <c r="D2862" i="32"/>
  <c r="E2862" i="32"/>
  <c r="F2862" i="32"/>
  <c r="G2862" i="32"/>
  <c r="H2862" i="32"/>
  <c r="I2862" i="32"/>
  <c r="B2863" i="32"/>
  <c r="C2863" i="32"/>
  <c r="D2863" i="32"/>
  <c r="E2863" i="32"/>
  <c r="F2863" i="32"/>
  <c r="G2863" i="32"/>
  <c r="H2863" i="32"/>
  <c r="I2863" i="32"/>
  <c r="B2864" i="32"/>
  <c r="C2864" i="32"/>
  <c r="D2864" i="32"/>
  <c r="E2864" i="32"/>
  <c r="F2864" i="32"/>
  <c r="G2864" i="32"/>
  <c r="H2864" i="32"/>
  <c r="I2864" i="32"/>
  <c r="B2786" i="32"/>
  <c r="C2786" i="32"/>
  <c r="D2786" i="32"/>
  <c r="E2786" i="32"/>
  <c r="F2786" i="32"/>
  <c r="G2786" i="32"/>
  <c r="H2786" i="32"/>
  <c r="I2786" i="32"/>
  <c r="B2787" i="32"/>
  <c r="C2787" i="32"/>
  <c r="D2787" i="32"/>
  <c r="E2787" i="32"/>
  <c r="F2787" i="32"/>
  <c r="G2787" i="32"/>
  <c r="H2787" i="32"/>
  <c r="I2787" i="32"/>
  <c r="B2788" i="32"/>
  <c r="C2788" i="32"/>
  <c r="D2788" i="32"/>
  <c r="E2788" i="32"/>
  <c r="F2788" i="32"/>
  <c r="G2788" i="32"/>
  <c r="H2788" i="32"/>
  <c r="I2788" i="32"/>
  <c r="B2789" i="32"/>
  <c r="C2789" i="32"/>
  <c r="D2789" i="32"/>
  <c r="E2789" i="32"/>
  <c r="F2789" i="32"/>
  <c r="G2789" i="32"/>
  <c r="H2789" i="32"/>
  <c r="I2789" i="32"/>
  <c r="B2790" i="32"/>
  <c r="C2790" i="32"/>
  <c r="D2790" i="32"/>
  <c r="E2790" i="32"/>
  <c r="F2790" i="32"/>
  <c r="G2790" i="32"/>
  <c r="H2790" i="32"/>
  <c r="I2790" i="32"/>
  <c r="B2791" i="32"/>
  <c r="C2791" i="32"/>
  <c r="D2791" i="32"/>
  <c r="E2791" i="32"/>
  <c r="F2791" i="32"/>
  <c r="G2791" i="32"/>
  <c r="H2791" i="32"/>
  <c r="I2791" i="32"/>
  <c r="B2792" i="32"/>
  <c r="C2792" i="32"/>
  <c r="D2792" i="32"/>
  <c r="E2792" i="32"/>
  <c r="F2792" i="32"/>
  <c r="G2792" i="32"/>
  <c r="H2792" i="32"/>
  <c r="I2792" i="32"/>
  <c r="B2793" i="32"/>
  <c r="C2793" i="32"/>
  <c r="D2793" i="32"/>
  <c r="E2793" i="32"/>
  <c r="F2793" i="32"/>
  <c r="G2793" i="32"/>
  <c r="H2793" i="32"/>
  <c r="I2793" i="32"/>
  <c r="B1887" i="32"/>
  <c r="C1887" i="32"/>
  <c r="D1887" i="32"/>
  <c r="E1887" i="32"/>
  <c r="F1887" i="32"/>
  <c r="G1887" i="32"/>
  <c r="H1887" i="32"/>
  <c r="I1887" i="32"/>
  <c r="B1888" i="32"/>
  <c r="C1888" i="32"/>
  <c r="D1888" i="32"/>
  <c r="E1888" i="32"/>
  <c r="F1888" i="32"/>
  <c r="G1888" i="32"/>
  <c r="H1888" i="32"/>
  <c r="I1888" i="32"/>
  <c r="B1880" i="32"/>
  <c r="C1880" i="32"/>
  <c r="D1880" i="32"/>
  <c r="E1880" i="32"/>
  <c r="F1880" i="32"/>
  <c r="G1880" i="32"/>
  <c r="H1880" i="32"/>
  <c r="I1880" i="32"/>
  <c r="B1881" i="32"/>
  <c r="C1881" i="32"/>
  <c r="D1881" i="32"/>
  <c r="E1881" i="32"/>
  <c r="F1881" i="32"/>
  <c r="G1881" i="32"/>
  <c r="H1881" i="32"/>
  <c r="I1881" i="32"/>
  <c r="B1882" i="32"/>
  <c r="C1882" i="32"/>
  <c r="D1882" i="32"/>
  <c r="E1882" i="32"/>
  <c r="F1882" i="32"/>
  <c r="G1882" i="32"/>
  <c r="H1882" i="32"/>
  <c r="I1882" i="32"/>
  <c r="B1883" i="32"/>
  <c r="C1883" i="32"/>
  <c r="D1883" i="32"/>
  <c r="E1883" i="32"/>
  <c r="F1883" i="32"/>
  <c r="G1883" i="32"/>
  <c r="H1883" i="32"/>
  <c r="I1883" i="32"/>
  <c r="B1884" i="32"/>
  <c r="C1884" i="32"/>
  <c r="D1884" i="32"/>
  <c r="E1884" i="32"/>
  <c r="F1884" i="32"/>
  <c r="G1884" i="32"/>
  <c r="H1884" i="32"/>
  <c r="I1884" i="32"/>
  <c r="B1886" i="32" l="1"/>
  <c r="C1886" i="32"/>
  <c r="D1886" i="32"/>
  <c r="E1886" i="32"/>
  <c r="F1886" i="32"/>
  <c r="G1886" i="32"/>
  <c r="H1886" i="32"/>
  <c r="I1886" i="32"/>
  <c r="B1290" i="32"/>
  <c r="C1290" i="32"/>
  <c r="D1290" i="32"/>
  <c r="E1290" i="32"/>
  <c r="F1290" i="32"/>
  <c r="G1290" i="32"/>
  <c r="H1290" i="32"/>
  <c r="I1290" i="32"/>
  <c r="B1291" i="32"/>
  <c r="C1291" i="32"/>
  <c r="D1291" i="32"/>
  <c r="E1291" i="32"/>
  <c r="F1291" i="32"/>
  <c r="G1291" i="32"/>
  <c r="H1291" i="32"/>
  <c r="I1291" i="32"/>
  <c r="B2865" i="32" l="1"/>
  <c r="C2865" i="32"/>
  <c r="D2865" i="32"/>
  <c r="E2865" i="32"/>
  <c r="F2865" i="32"/>
  <c r="G2865" i="32"/>
  <c r="H2865" i="32"/>
  <c r="I2865" i="32"/>
  <c r="B2866" i="32"/>
  <c r="C2866" i="32"/>
  <c r="D2866" i="32"/>
  <c r="E2866" i="32"/>
  <c r="F2866" i="32"/>
  <c r="G2866" i="32"/>
  <c r="H2866" i="32"/>
  <c r="I2866" i="32"/>
  <c r="B2867" i="32"/>
  <c r="C2867" i="32"/>
  <c r="D2867" i="32"/>
  <c r="E2867" i="32"/>
  <c r="F2867" i="32"/>
  <c r="G2867" i="32"/>
  <c r="H2867" i="32"/>
  <c r="I2867" i="32"/>
  <c r="B2868" i="32"/>
  <c r="C2868" i="32"/>
  <c r="D2868" i="32"/>
  <c r="E2868" i="32"/>
  <c r="F2868" i="32"/>
  <c r="G2868" i="32"/>
  <c r="H2868" i="32"/>
  <c r="I2868" i="32"/>
  <c r="B2869" i="32"/>
  <c r="C2869" i="32"/>
  <c r="D2869" i="32"/>
  <c r="E2869" i="32"/>
  <c r="F2869" i="32"/>
  <c r="G2869" i="32"/>
  <c r="H2869" i="32"/>
  <c r="I2869" i="32"/>
  <c r="B2962" i="32"/>
  <c r="C2962" i="32"/>
  <c r="D2962" i="32"/>
  <c r="E2962" i="32"/>
  <c r="F2962" i="32"/>
  <c r="G2962" i="32"/>
  <c r="H2962" i="32"/>
  <c r="I2962" i="32"/>
  <c r="B2963" i="32"/>
  <c r="C2963" i="32"/>
  <c r="D2963" i="32"/>
  <c r="E2963" i="32"/>
  <c r="F2963" i="32"/>
  <c r="G2963" i="32"/>
  <c r="H2963" i="32"/>
  <c r="I2963" i="32"/>
  <c r="B2964" i="32"/>
  <c r="C2964" i="32"/>
  <c r="D2964" i="32"/>
  <c r="E2964" i="32"/>
  <c r="F2964" i="32"/>
  <c r="G2964" i="32"/>
  <c r="H2964" i="32"/>
  <c r="I2964" i="32"/>
  <c r="B2973" i="32"/>
  <c r="C2973" i="32"/>
  <c r="D2973" i="32"/>
  <c r="E2973" i="32"/>
  <c r="F2973" i="32"/>
  <c r="G2973" i="32"/>
  <c r="H2973" i="32"/>
  <c r="I2973" i="32"/>
  <c r="B1885" i="32"/>
  <c r="C1885" i="32"/>
  <c r="D1885" i="32"/>
  <c r="E1885" i="32"/>
  <c r="F1885" i="32"/>
  <c r="G1885" i="32"/>
  <c r="H1885" i="32"/>
  <c r="I1885" i="32"/>
  <c r="B3082" i="32" l="1"/>
  <c r="C3082" i="32"/>
  <c r="D3082" i="32"/>
  <c r="E3082" i="32"/>
  <c r="F3082" i="32"/>
  <c r="G3082" i="32"/>
  <c r="H3082" i="32"/>
  <c r="I3082" i="32"/>
  <c r="B3083" i="32"/>
  <c r="C3083" i="32"/>
  <c r="D3083" i="32"/>
  <c r="E3083" i="32"/>
  <c r="F3083" i="32"/>
  <c r="G3083" i="32"/>
  <c r="H3083" i="32"/>
  <c r="I3083" i="32"/>
  <c r="B3084" i="32"/>
  <c r="C3084" i="32"/>
  <c r="D3084" i="32"/>
  <c r="E3084" i="32"/>
  <c r="F3084" i="32"/>
  <c r="G3084" i="32"/>
  <c r="H3084" i="32"/>
  <c r="I3084" i="32"/>
  <c r="B3085" i="32"/>
  <c r="C3085" i="32"/>
  <c r="D3085" i="32"/>
  <c r="E3085" i="32"/>
  <c r="F3085" i="32"/>
  <c r="G3085" i="32"/>
  <c r="H3085" i="32"/>
  <c r="I3085" i="32"/>
  <c r="B3086" i="32"/>
  <c r="C3086" i="32"/>
  <c r="D3086" i="32"/>
  <c r="E3086" i="32"/>
  <c r="F3086" i="32"/>
  <c r="G3086" i="32"/>
  <c r="H3086" i="32"/>
  <c r="I3086" i="32"/>
  <c r="B3087" i="32"/>
  <c r="C3087" i="32"/>
  <c r="D3087" i="32"/>
  <c r="E3087" i="32"/>
  <c r="F3087" i="32"/>
  <c r="G3087" i="32"/>
  <c r="H3087" i="32"/>
  <c r="I3087" i="32"/>
  <c r="B1278" i="32" l="1"/>
  <c r="C1278" i="32"/>
  <c r="D1278" i="32"/>
  <c r="E1278" i="32"/>
  <c r="F1278" i="32"/>
  <c r="G1278" i="32"/>
  <c r="H1278" i="32"/>
  <c r="I1278" i="32"/>
  <c r="B1279" i="32"/>
  <c r="C1279" i="32"/>
  <c r="D1279" i="32"/>
  <c r="E1279" i="32"/>
  <c r="F1279" i="32"/>
  <c r="G1279" i="32"/>
  <c r="H1279" i="32"/>
  <c r="I1279" i="32"/>
  <c r="B1280" i="32"/>
  <c r="C1280" i="32"/>
  <c r="D1280" i="32"/>
  <c r="E1280" i="32"/>
  <c r="F1280" i="32"/>
  <c r="G1280" i="32"/>
  <c r="H1280" i="32"/>
  <c r="I1280" i="32"/>
  <c r="B1876" i="32" l="1"/>
  <c r="C1876" i="32"/>
  <c r="D1876" i="32"/>
  <c r="E1876" i="32"/>
  <c r="F1876" i="32"/>
  <c r="G1876" i="32"/>
  <c r="H1876" i="32"/>
  <c r="I1876" i="32"/>
  <c r="B1287" i="32" l="1"/>
  <c r="C1287" i="32"/>
  <c r="D1287" i="32"/>
  <c r="E1287" i="32"/>
  <c r="F1287" i="32"/>
  <c r="G1287" i="32"/>
  <c r="H1287" i="32"/>
  <c r="I1287" i="32"/>
  <c r="B1288" i="32"/>
  <c r="C1288" i="32"/>
  <c r="D1288" i="32"/>
  <c r="E1288" i="32"/>
  <c r="F1288" i="32"/>
  <c r="G1288" i="32"/>
  <c r="H1288" i="32"/>
  <c r="I1288" i="32"/>
  <c r="B1289" i="32"/>
  <c r="C1289" i="32"/>
  <c r="D1289" i="32"/>
  <c r="E1289" i="32"/>
  <c r="F1289" i="32"/>
  <c r="G1289" i="32"/>
  <c r="H1289" i="32"/>
  <c r="I1289" i="32"/>
  <c r="B1879" i="32"/>
  <c r="C1879" i="32"/>
  <c r="D1879" i="32"/>
  <c r="E1879" i="32"/>
  <c r="F1879" i="32"/>
  <c r="G1879" i="32"/>
  <c r="H1879" i="32"/>
  <c r="I1879" i="32"/>
  <c r="B2985" i="32"/>
  <c r="C2985" i="32"/>
  <c r="D2985" i="32"/>
  <c r="E2985" i="32"/>
  <c r="F2985" i="32"/>
  <c r="G2985" i="32"/>
  <c r="H2985" i="32"/>
  <c r="I2985" i="32"/>
  <c r="B2986" i="32"/>
  <c r="C2986" i="32"/>
  <c r="D2986" i="32"/>
  <c r="E2986" i="32"/>
  <c r="F2986" i="32"/>
  <c r="G2986" i="32"/>
  <c r="H2986" i="32"/>
  <c r="I2986" i="32"/>
  <c r="B2987" i="32"/>
  <c r="C2987" i="32"/>
  <c r="D2987" i="32"/>
  <c r="E2987" i="32"/>
  <c r="F2987" i="32"/>
  <c r="G2987" i="32"/>
  <c r="H2987" i="32"/>
  <c r="I2987" i="32"/>
  <c r="B2988" i="32"/>
  <c r="C2988" i="32"/>
  <c r="D2988" i="32"/>
  <c r="E2988" i="32"/>
  <c r="F2988" i="32"/>
  <c r="G2988" i="32"/>
  <c r="H2988" i="32"/>
  <c r="I2988" i="32"/>
  <c r="B3128" i="32"/>
  <c r="C3128" i="32"/>
  <c r="D3128" i="32"/>
  <c r="E3128" i="32"/>
  <c r="F3128" i="32"/>
  <c r="G3128" i="32"/>
  <c r="H3128" i="32"/>
  <c r="I3128" i="32"/>
  <c r="B3081" i="32" l="1"/>
  <c r="C3081" i="32"/>
  <c r="D3081" i="32"/>
  <c r="E3081" i="32"/>
  <c r="F3081" i="32"/>
  <c r="G3081" i="32"/>
  <c r="H3081" i="32"/>
  <c r="I3081" i="32"/>
  <c r="B2937" i="32" l="1"/>
  <c r="C2937" i="32"/>
  <c r="D2937" i="32"/>
  <c r="E2937" i="32"/>
  <c r="F2937" i="32"/>
  <c r="G2937" i="32"/>
  <c r="H2937" i="32"/>
  <c r="I2937" i="32"/>
  <c r="B2975" i="32" l="1"/>
  <c r="C2975" i="32"/>
  <c r="D2975" i="32"/>
  <c r="E2975" i="32"/>
  <c r="F2975" i="32"/>
  <c r="G2975" i="32"/>
  <c r="H2975" i="32"/>
  <c r="I2975" i="32"/>
  <c r="B2979" i="32"/>
  <c r="C2979" i="32"/>
  <c r="D2979" i="32"/>
  <c r="E2979" i="32"/>
  <c r="F2979" i="32"/>
  <c r="G2979" i="32"/>
  <c r="H2979" i="32"/>
  <c r="I2979" i="32"/>
  <c r="B2812" i="32"/>
  <c r="C2812" i="32"/>
  <c r="D2812" i="32"/>
  <c r="E2812" i="32"/>
  <c r="F2812" i="32"/>
  <c r="G2812" i="32"/>
  <c r="H2812" i="32"/>
  <c r="I2812" i="32"/>
  <c r="B1878" i="32"/>
  <c r="C1878" i="32"/>
  <c r="D1878" i="32"/>
  <c r="E1878" i="32"/>
  <c r="F1878" i="32"/>
  <c r="G1878" i="32"/>
  <c r="H1878" i="32"/>
  <c r="I1878" i="32"/>
  <c r="B1875" i="32" l="1"/>
  <c r="C1875" i="32"/>
  <c r="D1875" i="32"/>
  <c r="E1875" i="32"/>
  <c r="F1875" i="32"/>
  <c r="G1875" i="32"/>
  <c r="H1875" i="32"/>
  <c r="I1875" i="32"/>
  <c r="B3134" i="32" l="1"/>
  <c r="C3134" i="32"/>
  <c r="D3134" i="32"/>
  <c r="E3134" i="32"/>
  <c r="F3134" i="32"/>
  <c r="G3134" i="32"/>
  <c r="H3134" i="32"/>
  <c r="I3134" i="32"/>
  <c r="B1874" i="32" l="1"/>
  <c r="C1874" i="32"/>
  <c r="D1874" i="32"/>
  <c r="E1874" i="32"/>
  <c r="F1874" i="32"/>
  <c r="G1874" i="32"/>
  <c r="H1874" i="32"/>
  <c r="I1874" i="32"/>
  <c r="B2733" i="32"/>
  <c r="C2733" i="32"/>
  <c r="D2733" i="32"/>
  <c r="E2733" i="32"/>
  <c r="F2733" i="32"/>
  <c r="G2733" i="32"/>
  <c r="H2733" i="32"/>
  <c r="I2733" i="32"/>
  <c r="B1284" i="32" l="1"/>
  <c r="C1284" i="32"/>
  <c r="D1284" i="32"/>
  <c r="E1284" i="32"/>
  <c r="F1284" i="32"/>
  <c r="G1284" i="32"/>
  <c r="H1284" i="32"/>
  <c r="I1284" i="32"/>
  <c r="B3117" i="32" l="1"/>
  <c r="C3117" i="32"/>
  <c r="D3117" i="32"/>
  <c r="E3117" i="32"/>
  <c r="F3117" i="32"/>
  <c r="G3117" i="32"/>
  <c r="H3117" i="32"/>
  <c r="I3117" i="32"/>
  <c r="B1285" i="32"/>
  <c r="C1285" i="32"/>
  <c r="D1285" i="32"/>
  <c r="E1285" i="32"/>
  <c r="F1285" i="32"/>
  <c r="G1285" i="32"/>
  <c r="H1285" i="32"/>
  <c r="I1285" i="32"/>
  <c r="B1871" i="32" l="1"/>
  <c r="C1871" i="32"/>
  <c r="D1871" i="32"/>
  <c r="E1871" i="32"/>
  <c r="F1871" i="32"/>
  <c r="G1871" i="32"/>
  <c r="H1871" i="32"/>
  <c r="I1871" i="32"/>
  <c r="B1872" i="32" l="1"/>
  <c r="C1872" i="32"/>
  <c r="D1872" i="32"/>
  <c r="E1872" i="32"/>
  <c r="F1872" i="32"/>
  <c r="G1872" i="32"/>
  <c r="H1872" i="32"/>
  <c r="I1872" i="32"/>
  <c r="B1873" i="32"/>
  <c r="C1873" i="32"/>
  <c r="D1873" i="32"/>
  <c r="E1873" i="32"/>
  <c r="F1873" i="32"/>
  <c r="G1873" i="32"/>
  <c r="H1873" i="32"/>
  <c r="I1873" i="32"/>
  <c r="B1286" i="32"/>
  <c r="C1286" i="32"/>
  <c r="D1286" i="32"/>
  <c r="E1286" i="32"/>
  <c r="F1286" i="32"/>
  <c r="G1286" i="32"/>
  <c r="H1286" i="32"/>
  <c r="I1286" i="32"/>
  <c r="B2938" i="32" l="1"/>
  <c r="C2938" i="32"/>
  <c r="D2938" i="32"/>
  <c r="E2938" i="32"/>
  <c r="F2938" i="32"/>
  <c r="G2938" i="32"/>
  <c r="H2938" i="32"/>
  <c r="I2938" i="32"/>
  <c r="B2939" i="32"/>
  <c r="C2939" i="32"/>
  <c r="D2939" i="32"/>
  <c r="E2939" i="32"/>
  <c r="F2939" i="32"/>
  <c r="G2939" i="32"/>
  <c r="H2939" i="32"/>
  <c r="I2939" i="32"/>
  <c r="B2940" i="32"/>
  <c r="C2940" i="32"/>
  <c r="D2940" i="32"/>
  <c r="E2940" i="32"/>
  <c r="F2940" i="32"/>
  <c r="G2940" i="32"/>
  <c r="H2940" i="32"/>
  <c r="I2940" i="32"/>
  <c r="B2941" i="32"/>
  <c r="C2941" i="32"/>
  <c r="D2941" i="32"/>
  <c r="E2941" i="32"/>
  <c r="F2941" i="32"/>
  <c r="G2941" i="32"/>
  <c r="H2941" i="32"/>
  <c r="I2941" i="32"/>
  <c r="B2942" i="32"/>
  <c r="C2942" i="32"/>
  <c r="D2942" i="32"/>
  <c r="E2942" i="32"/>
  <c r="F2942" i="32"/>
  <c r="G2942" i="32"/>
  <c r="H2942" i="32"/>
  <c r="I2942" i="32"/>
  <c r="B2945" i="32"/>
  <c r="C2945" i="32"/>
  <c r="D2945" i="32"/>
  <c r="E2945" i="32"/>
  <c r="F2945" i="32"/>
  <c r="G2945" i="32"/>
  <c r="H2945" i="32"/>
  <c r="I2945" i="32"/>
  <c r="B2946" i="32"/>
  <c r="C2946" i="32"/>
  <c r="D2946" i="32"/>
  <c r="E2946" i="32"/>
  <c r="F2946" i="32"/>
  <c r="G2946" i="32"/>
  <c r="H2946" i="32"/>
  <c r="I2946" i="32"/>
  <c r="B2947" i="32"/>
  <c r="C2947" i="32"/>
  <c r="D2947" i="32"/>
  <c r="E2947" i="32"/>
  <c r="F2947" i="32"/>
  <c r="G2947" i="32"/>
  <c r="H2947" i="32"/>
  <c r="I2947" i="32"/>
  <c r="B1283" i="32" l="1"/>
  <c r="C1283" i="32"/>
  <c r="D1283" i="32"/>
  <c r="E1283" i="32"/>
  <c r="F1283" i="32"/>
  <c r="G1283" i="32"/>
  <c r="H1283" i="32"/>
  <c r="I1283" i="32"/>
  <c r="B2696" i="32" l="1"/>
  <c r="C2696" i="32"/>
  <c r="D2696" i="32"/>
  <c r="E2696" i="32"/>
  <c r="F2696" i="32"/>
  <c r="G2696" i="32"/>
  <c r="H2696" i="32"/>
  <c r="I2696" i="32"/>
  <c r="B1870" i="32"/>
  <c r="C1870" i="32"/>
  <c r="D1870" i="32"/>
  <c r="E1870" i="32"/>
  <c r="F1870" i="32"/>
  <c r="G1870" i="32"/>
  <c r="H1870" i="32"/>
  <c r="I1870" i="32"/>
  <c r="B1281" i="32" l="1"/>
  <c r="C1281" i="32"/>
  <c r="D1281" i="32"/>
  <c r="E1281" i="32"/>
  <c r="F1281" i="32"/>
  <c r="G1281" i="32"/>
  <c r="H1281" i="32"/>
  <c r="I1281" i="32"/>
  <c r="B1282" i="32"/>
  <c r="C1282" i="32"/>
  <c r="D1282" i="32"/>
  <c r="E1282" i="32"/>
  <c r="F1282" i="32"/>
  <c r="G1282" i="32"/>
  <c r="H1282" i="32"/>
  <c r="I1282" i="32"/>
  <c r="B1868" i="32" l="1"/>
  <c r="C1868" i="32"/>
  <c r="D1868" i="32"/>
  <c r="E1868" i="32"/>
  <c r="F1868" i="32"/>
  <c r="G1868" i="32"/>
  <c r="H1868" i="32"/>
  <c r="I1868" i="32"/>
  <c r="B3039" i="32" l="1"/>
  <c r="C3039" i="32"/>
  <c r="D3039" i="32"/>
  <c r="E3039" i="32"/>
  <c r="F3039" i="32"/>
  <c r="G3039" i="32"/>
  <c r="H3039" i="32"/>
  <c r="I3039" i="32"/>
  <c r="B1867" i="32" l="1"/>
  <c r="C1867" i="32"/>
  <c r="D1867" i="32"/>
  <c r="E1867" i="32"/>
  <c r="F1867" i="32"/>
  <c r="G1867" i="32"/>
  <c r="H1867" i="32"/>
  <c r="I1867" i="32"/>
  <c r="B1869" i="32" l="1"/>
  <c r="C1869" i="32"/>
  <c r="D1869" i="32"/>
  <c r="E1869" i="32"/>
  <c r="F1869" i="32"/>
  <c r="G1869" i="32"/>
  <c r="H1869" i="32"/>
  <c r="I1869" i="32"/>
  <c r="B1277" i="32"/>
  <c r="C1277" i="32"/>
  <c r="D1277" i="32"/>
  <c r="E1277" i="32"/>
  <c r="F1277" i="32"/>
  <c r="G1277" i="32"/>
  <c r="H1277" i="32"/>
  <c r="I1277" i="32"/>
  <c r="B1275" i="32" l="1"/>
  <c r="C1275" i="32"/>
  <c r="D1275" i="32"/>
  <c r="E1275" i="32"/>
  <c r="F1275" i="32"/>
  <c r="G1275" i="32"/>
  <c r="H1275" i="32"/>
  <c r="I1275" i="32"/>
  <c r="B1276" i="32"/>
  <c r="C1276" i="32"/>
  <c r="D1276" i="32"/>
  <c r="E1276" i="32"/>
  <c r="F1276" i="32"/>
  <c r="G1276" i="32"/>
  <c r="H1276" i="32"/>
  <c r="I1276" i="32"/>
  <c r="B1862" i="32"/>
  <c r="C1862" i="32"/>
  <c r="D1862" i="32"/>
  <c r="E1862" i="32"/>
  <c r="F1862" i="32"/>
  <c r="G1862" i="32"/>
  <c r="H1862" i="32"/>
  <c r="I1862" i="32"/>
  <c r="B1863" i="32"/>
  <c r="C1863" i="32"/>
  <c r="D1863" i="32"/>
  <c r="E1863" i="32"/>
  <c r="F1863" i="32"/>
  <c r="G1863" i="32"/>
  <c r="H1863" i="32"/>
  <c r="I1863" i="32"/>
  <c r="B1864" i="32"/>
  <c r="C1864" i="32"/>
  <c r="D1864" i="32"/>
  <c r="E1864" i="32"/>
  <c r="F1864" i="32"/>
  <c r="G1864" i="32"/>
  <c r="H1864" i="32"/>
  <c r="I1864" i="32"/>
  <c r="B1865" i="32"/>
  <c r="C1865" i="32"/>
  <c r="D1865" i="32"/>
  <c r="E1865" i="32"/>
  <c r="F1865" i="32"/>
  <c r="G1865" i="32"/>
  <c r="H1865" i="32"/>
  <c r="I1865" i="32"/>
  <c r="B1866" i="32"/>
  <c r="C1866" i="32"/>
  <c r="D1866" i="32"/>
  <c r="E1866" i="32"/>
  <c r="F1866" i="32"/>
  <c r="G1866" i="32"/>
  <c r="H1866" i="32"/>
  <c r="I1866" i="32"/>
  <c r="B3115" i="32"/>
  <c r="C3115" i="32"/>
  <c r="D3115" i="32"/>
  <c r="E3115" i="32"/>
  <c r="F3115" i="32"/>
  <c r="G3115" i="32"/>
  <c r="H3115" i="32"/>
  <c r="I3115" i="32"/>
  <c r="B3096" i="32"/>
  <c r="C3096" i="32"/>
  <c r="D3096" i="32"/>
  <c r="E3096" i="32"/>
  <c r="F3096" i="32"/>
  <c r="G3096" i="32"/>
  <c r="H3096" i="32"/>
  <c r="I3096" i="32"/>
  <c r="B3123" i="32"/>
  <c r="C3123" i="32"/>
  <c r="D3123" i="32"/>
  <c r="E3123" i="32"/>
  <c r="F3123" i="32"/>
  <c r="G3123" i="32"/>
  <c r="H3123" i="32"/>
  <c r="I3123" i="32"/>
  <c r="B3161" i="32"/>
  <c r="C3161" i="32"/>
  <c r="D3161" i="32"/>
  <c r="E3161" i="32"/>
  <c r="F3161" i="32"/>
  <c r="G3161" i="32"/>
  <c r="H3161" i="32"/>
  <c r="I3161" i="32"/>
  <c r="B3037" i="32" l="1"/>
  <c r="C3037" i="32"/>
  <c r="D3037" i="32"/>
  <c r="E3037" i="32"/>
  <c r="F3037" i="32"/>
  <c r="G3037" i="32"/>
  <c r="H3037" i="32"/>
  <c r="I3037" i="32"/>
  <c r="B3000" i="32" l="1"/>
  <c r="C3000" i="32"/>
  <c r="D3000" i="32"/>
  <c r="E3000" i="32"/>
  <c r="F3000" i="32"/>
  <c r="G3000" i="32"/>
  <c r="H3000" i="32"/>
  <c r="I3000" i="32"/>
  <c r="B1274" i="32"/>
  <c r="C1274" i="32"/>
  <c r="D1274" i="32"/>
  <c r="E1274" i="32"/>
  <c r="F1274" i="32"/>
  <c r="G1274" i="32"/>
  <c r="H1274" i="32"/>
  <c r="I1274" i="32"/>
  <c r="B1857" i="32" l="1"/>
  <c r="C1857" i="32"/>
  <c r="D1857" i="32"/>
  <c r="E1857" i="32"/>
  <c r="F1857" i="32"/>
  <c r="G1857" i="32"/>
  <c r="H1857" i="32"/>
  <c r="I1857" i="32"/>
  <c r="B1858" i="32"/>
  <c r="C1858" i="32"/>
  <c r="D1858" i="32"/>
  <c r="E1858" i="32"/>
  <c r="F1858" i="32"/>
  <c r="G1858" i="32"/>
  <c r="H1858" i="32"/>
  <c r="I1858" i="32"/>
  <c r="B1859" i="32"/>
  <c r="C1859" i="32"/>
  <c r="D1859" i="32"/>
  <c r="E1859" i="32"/>
  <c r="F1859" i="32"/>
  <c r="G1859" i="32"/>
  <c r="H1859" i="32"/>
  <c r="I1859" i="32"/>
  <c r="B1860" i="32"/>
  <c r="C1860" i="32"/>
  <c r="D1860" i="32"/>
  <c r="E1860" i="32"/>
  <c r="F1860" i="32"/>
  <c r="G1860" i="32"/>
  <c r="H1860" i="32"/>
  <c r="I1860" i="32"/>
  <c r="B1861" i="32" l="1"/>
  <c r="C1861" i="32"/>
  <c r="D1861" i="32"/>
  <c r="E1861" i="32"/>
  <c r="F1861" i="32"/>
  <c r="G1861" i="32"/>
  <c r="H1861" i="32"/>
  <c r="I1861" i="32"/>
  <c r="B1856" i="32" l="1"/>
  <c r="B1273" i="32"/>
  <c r="C1273" i="32"/>
  <c r="D1273" i="32"/>
  <c r="E1273" i="32"/>
  <c r="F1273" i="32"/>
  <c r="G1273" i="32"/>
  <c r="H1273" i="32"/>
  <c r="I1273" i="32"/>
  <c r="B3136" i="32" l="1"/>
  <c r="C3136" i="32"/>
  <c r="D3136" i="32"/>
  <c r="E3136" i="32"/>
  <c r="F3136" i="32"/>
  <c r="G3136" i="32"/>
  <c r="H3136" i="32"/>
  <c r="I3136" i="32"/>
  <c r="B1855" i="32" l="1"/>
  <c r="C1855" i="32"/>
  <c r="D1855" i="32"/>
  <c r="E1855" i="32"/>
  <c r="F1855" i="32"/>
  <c r="G1855" i="32"/>
  <c r="H1855" i="32"/>
  <c r="I1855" i="32"/>
  <c r="B1270" i="32" l="1"/>
  <c r="C1270" i="32"/>
  <c r="D1270" i="32"/>
  <c r="E1270" i="32"/>
  <c r="F1270" i="32"/>
  <c r="G1270" i="32"/>
  <c r="H1270" i="32"/>
  <c r="I1270" i="32"/>
  <c r="B1271" i="32"/>
  <c r="C1271" i="32"/>
  <c r="D1271" i="32"/>
  <c r="E1271" i="32"/>
  <c r="F1271" i="32"/>
  <c r="G1271" i="32"/>
  <c r="H1271" i="32"/>
  <c r="I1271" i="32"/>
  <c r="B1272" i="32"/>
  <c r="C1272" i="32"/>
  <c r="D1272" i="32"/>
  <c r="E1272" i="32"/>
  <c r="F1272" i="32"/>
  <c r="G1272" i="32"/>
  <c r="H1272" i="32"/>
  <c r="I1272" i="32"/>
  <c r="B1852" i="32"/>
  <c r="C1852" i="32"/>
  <c r="D1852" i="32"/>
  <c r="E1852" i="32"/>
  <c r="F1852" i="32"/>
  <c r="G1852" i="32"/>
  <c r="H1852" i="32"/>
  <c r="I1852" i="32"/>
  <c r="B1850" i="32" l="1"/>
  <c r="C1850" i="32"/>
  <c r="D1850" i="32"/>
  <c r="E1850" i="32"/>
  <c r="F1850" i="32"/>
  <c r="G1850" i="32"/>
  <c r="H1850" i="32"/>
  <c r="I1850" i="32"/>
  <c r="B1851" i="32"/>
  <c r="C1851" i="32"/>
  <c r="D1851" i="32"/>
  <c r="E1851" i="32"/>
  <c r="F1851" i="32"/>
  <c r="G1851" i="32"/>
  <c r="H1851" i="32"/>
  <c r="I1851" i="32"/>
  <c r="B1853" i="32"/>
  <c r="C1853" i="32"/>
  <c r="D1853" i="32"/>
  <c r="E1853" i="32"/>
  <c r="F1853" i="32"/>
  <c r="G1853" i="32"/>
  <c r="H1853" i="32"/>
  <c r="I1853" i="32"/>
  <c r="B1854" i="32"/>
  <c r="C1854" i="32"/>
  <c r="D1854" i="32"/>
  <c r="E1854" i="32"/>
  <c r="F1854" i="32"/>
  <c r="G1854" i="32"/>
  <c r="H1854" i="32"/>
  <c r="I1854" i="32"/>
  <c r="C1856" i="32"/>
  <c r="D1856" i="32"/>
  <c r="E1856" i="32"/>
  <c r="F1856" i="32"/>
  <c r="G1856" i="32"/>
  <c r="H1856" i="32"/>
  <c r="I1856" i="32"/>
  <c r="B3124" i="32" l="1"/>
  <c r="C3124" i="32"/>
  <c r="D3124" i="32"/>
  <c r="E3124" i="32"/>
  <c r="F3124" i="32"/>
  <c r="G3124" i="32"/>
  <c r="H3124" i="32"/>
  <c r="I3124" i="32"/>
  <c r="B1849" i="32" l="1"/>
  <c r="C1849" i="32"/>
  <c r="D1849" i="32"/>
  <c r="E1849" i="32"/>
  <c r="F1849" i="32"/>
  <c r="G1849" i="32"/>
  <c r="H1849" i="32"/>
  <c r="I1849" i="32"/>
  <c r="B2997" i="32" l="1"/>
  <c r="C2997" i="32"/>
  <c r="D2997" i="32"/>
  <c r="E2997" i="32"/>
  <c r="F2997" i="32"/>
  <c r="G2997" i="32"/>
  <c r="H2997" i="32"/>
  <c r="I2997" i="32"/>
  <c r="B1848" i="32"/>
  <c r="C1848" i="32"/>
  <c r="D1848" i="32"/>
  <c r="E1848" i="32"/>
  <c r="F1848" i="32"/>
  <c r="G1848" i="32"/>
  <c r="H1848" i="32"/>
  <c r="I1848" i="32"/>
  <c r="B1847" i="32" l="1"/>
  <c r="C1847" i="32"/>
  <c r="D1847" i="32"/>
  <c r="E1847" i="32"/>
  <c r="F1847" i="32"/>
  <c r="G1847" i="32"/>
  <c r="H1847" i="32"/>
  <c r="I1847" i="32"/>
  <c r="B1269" i="32" l="1"/>
  <c r="C1269" i="32"/>
  <c r="D1269" i="32"/>
  <c r="E1269" i="32"/>
  <c r="F1269" i="32"/>
  <c r="G1269" i="32"/>
  <c r="H1269" i="32"/>
  <c r="I1269" i="32"/>
  <c r="B2699" i="32"/>
  <c r="C2699" i="32"/>
  <c r="D2699" i="32"/>
  <c r="E2699" i="32"/>
  <c r="F2699" i="32"/>
  <c r="G2699" i="32"/>
  <c r="H2699" i="32"/>
  <c r="I2699" i="32"/>
  <c r="B3098" i="32"/>
  <c r="C3098" i="32"/>
  <c r="D3098" i="32"/>
  <c r="E3098" i="32"/>
  <c r="F3098" i="32"/>
  <c r="G3098" i="32"/>
  <c r="H3098" i="32"/>
  <c r="I3098" i="32"/>
  <c r="B2817" i="32" l="1"/>
  <c r="C2817" i="32"/>
  <c r="D2817" i="32"/>
  <c r="E2817" i="32"/>
  <c r="F2817" i="32"/>
  <c r="G2817" i="32"/>
  <c r="H2817" i="32"/>
  <c r="I2817" i="32"/>
  <c r="B1845" i="32"/>
  <c r="C1845" i="32"/>
  <c r="D1845" i="32"/>
  <c r="E1845" i="32"/>
  <c r="F1845" i="32"/>
  <c r="G1845" i="32"/>
  <c r="H1845" i="32"/>
  <c r="I1845" i="32"/>
  <c r="B1837" i="32" l="1"/>
  <c r="C1837" i="32"/>
  <c r="D1837" i="32"/>
  <c r="E1837" i="32"/>
  <c r="F1837" i="32"/>
  <c r="G1837" i="32"/>
  <c r="H1837" i="32"/>
  <c r="I1837" i="32"/>
  <c r="B1844" i="32"/>
  <c r="C1844" i="32"/>
  <c r="D1844" i="32"/>
  <c r="E1844" i="32"/>
  <c r="F1844" i="32"/>
  <c r="G1844" i="32"/>
  <c r="H1844" i="32"/>
  <c r="I1844" i="32"/>
  <c r="B1846" i="32"/>
  <c r="C1846" i="32"/>
  <c r="D1846" i="32"/>
  <c r="E1846" i="32"/>
  <c r="F1846" i="32"/>
  <c r="G1846" i="32"/>
  <c r="H1846" i="32"/>
  <c r="I1846" i="32"/>
  <c r="B3135" i="32" l="1"/>
  <c r="C3135" i="32"/>
  <c r="D3135" i="32"/>
  <c r="E3135" i="32"/>
  <c r="F3135" i="32"/>
  <c r="G3135" i="32"/>
  <c r="H3135" i="32"/>
  <c r="I3135" i="32"/>
  <c r="B1268" i="32"/>
  <c r="C1268" i="32"/>
  <c r="D1268" i="32"/>
  <c r="E1268" i="32"/>
  <c r="F1268" i="32"/>
  <c r="G1268" i="32"/>
  <c r="H1268" i="32"/>
  <c r="I1268" i="32"/>
  <c r="B2772" i="32" l="1"/>
  <c r="C2772" i="32"/>
  <c r="D2772" i="32"/>
  <c r="E2772" i="32"/>
  <c r="F2772" i="32"/>
  <c r="G2772" i="32"/>
  <c r="H2772" i="32"/>
  <c r="I2772" i="32"/>
  <c r="B2777" i="32"/>
  <c r="C2777" i="32"/>
  <c r="D2777" i="32"/>
  <c r="E2777" i="32"/>
  <c r="F2777" i="32"/>
  <c r="G2777" i="32"/>
  <c r="H2777" i="32"/>
  <c r="I2777" i="32"/>
  <c r="B1267" i="32"/>
  <c r="C1267" i="32"/>
  <c r="D1267" i="32"/>
  <c r="E1267" i="32"/>
  <c r="F1267" i="32"/>
  <c r="G1267" i="32"/>
  <c r="H1267" i="32"/>
  <c r="I1267" i="32"/>
  <c r="B4" i="32" l="1"/>
  <c r="C4" i="32"/>
  <c r="D4" i="32"/>
  <c r="E4" i="32"/>
  <c r="F4" i="32"/>
  <c r="G4" i="32"/>
  <c r="H4" i="32"/>
  <c r="I4" i="32"/>
  <c r="B5" i="32"/>
  <c r="C5" i="32"/>
  <c r="D5" i="32"/>
  <c r="E5" i="32"/>
  <c r="F5" i="32"/>
  <c r="G5" i="32"/>
  <c r="H5" i="32"/>
  <c r="I5" i="32"/>
  <c r="B6" i="32"/>
  <c r="C6" i="32"/>
  <c r="D6" i="32"/>
  <c r="E6" i="32"/>
  <c r="F6" i="32"/>
  <c r="G6" i="32"/>
  <c r="H6" i="32"/>
  <c r="I6" i="32"/>
  <c r="B7" i="32"/>
  <c r="C7" i="32"/>
  <c r="D7" i="32"/>
  <c r="E7" i="32"/>
  <c r="F7" i="32"/>
  <c r="G7" i="32"/>
  <c r="H7" i="32"/>
  <c r="I7" i="32"/>
  <c r="B8" i="32"/>
  <c r="C8" i="32"/>
  <c r="D8" i="32"/>
  <c r="E8" i="32"/>
  <c r="F8" i="32"/>
  <c r="G8" i="32"/>
  <c r="H8" i="32"/>
  <c r="I8" i="32"/>
  <c r="B9" i="32"/>
  <c r="C9" i="32"/>
  <c r="D9" i="32"/>
  <c r="E9" i="32"/>
  <c r="F9" i="32"/>
  <c r="G9" i="32"/>
  <c r="H9" i="32"/>
  <c r="I9" i="32"/>
  <c r="B10" i="32"/>
  <c r="C10" i="32"/>
  <c r="D10" i="32"/>
  <c r="E10" i="32"/>
  <c r="F10" i="32"/>
  <c r="G10" i="32"/>
  <c r="H10" i="32"/>
  <c r="I10" i="32"/>
  <c r="B11" i="32"/>
  <c r="C11" i="32"/>
  <c r="D11" i="32"/>
  <c r="E11" i="32"/>
  <c r="F11" i="32"/>
  <c r="G11" i="32"/>
  <c r="H11" i="32"/>
  <c r="I11" i="32"/>
  <c r="B12" i="32"/>
  <c r="C12" i="32"/>
  <c r="D12" i="32"/>
  <c r="E12" i="32"/>
  <c r="F12" i="32"/>
  <c r="G12" i="32"/>
  <c r="H12" i="32"/>
  <c r="I12" i="32"/>
  <c r="B13" i="32"/>
  <c r="C13" i="32"/>
  <c r="D13" i="32"/>
  <c r="E13" i="32"/>
  <c r="F13" i="32"/>
  <c r="G13" i="32"/>
  <c r="H13" i="32"/>
  <c r="I13" i="32"/>
  <c r="B14" i="32"/>
  <c r="C14" i="32"/>
  <c r="D14" i="32"/>
  <c r="E14" i="32"/>
  <c r="F14" i="32"/>
  <c r="G14" i="32"/>
  <c r="H14" i="32"/>
  <c r="I14" i="32"/>
  <c r="B15" i="32"/>
  <c r="C15" i="32"/>
  <c r="D15" i="32"/>
  <c r="E15" i="32"/>
  <c r="F15" i="32"/>
  <c r="G15" i="32"/>
  <c r="H15" i="32"/>
  <c r="I15" i="32"/>
  <c r="B16" i="32"/>
  <c r="C16" i="32"/>
  <c r="D16" i="32"/>
  <c r="E16" i="32"/>
  <c r="F16" i="32"/>
  <c r="G16" i="32"/>
  <c r="H16" i="32"/>
  <c r="I16" i="32"/>
  <c r="B17" i="32"/>
  <c r="C17" i="32"/>
  <c r="D17" i="32"/>
  <c r="E17" i="32"/>
  <c r="F17" i="32"/>
  <c r="G17" i="32"/>
  <c r="H17" i="32"/>
  <c r="I17" i="32"/>
  <c r="B18" i="32"/>
  <c r="C18" i="32"/>
  <c r="D18" i="32"/>
  <c r="E18" i="32"/>
  <c r="F18" i="32"/>
  <c r="G18" i="32"/>
  <c r="H18" i="32"/>
  <c r="I18" i="32"/>
  <c r="B19" i="32"/>
  <c r="C19" i="32"/>
  <c r="D19" i="32"/>
  <c r="E19" i="32"/>
  <c r="F19" i="32"/>
  <c r="G19" i="32"/>
  <c r="H19" i="32"/>
  <c r="I19" i="32"/>
  <c r="B20" i="32"/>
  <c r="C20" i="32"/>
  <c r="D20" i="32"/>
  <c r="E20" i="32"/>
  <c r="F20" i="32"/>
  <c r="G20" i="32"/>
  <c r="H20" i="32"/>
  <c r="I20" i="32"/>
  <c r="B21" i="32"/>
  <c r="C21" i="32"/>
  <c r="D21" i="32"/>
  <c r="E21" i="32"/>
  <c r="F21" i="32"/>
  <c r="G21" i="32"/>
  <c r="H21" i="32"/>
  <c r="I21" i="32"/>
  <c r="B22" i="32"/>
  <c r="C22" i="32"/>
  <c r="D22" i="32"/>
  <c r="E22" i="32"/>
  <c r="F22" i="32"/>
  <c r="G22" i="32"/>
  <c r="H22" i="32"/>
  <c r="I22" i="32"/>
  <c r="B23" i="32"/>
  <c r="C23" i="32"/>
  <c r="D23" i="32"/>
  <c r="E23" i="32"/>
  <c r="F23" i="32"/>
  <c r="G23" i="32"/>
  <c r="H23" i="32"/>
  <c r="I23" i="32"/>
  <c r="B24" i="32"/>
  <c r="C24" i="32"/>
  <c r="D24" i="32"/>
  <c r="E24" i="32"/>
  <c r="F24" i="32"/>
  <c r="G24" i="32"/>
  <c r="H24" i="32"/>
  <c r="I24" i="32"/>
  <c r="B25" i="32"/>
  <c r="C25" i="32"/>
  <c r="D25" i="32"/>
  <c r="E25" i="32"/>
  <c r="F25" i="32"/>
  <c r="G25" i="32"/>
  <c r="H25" i="32"/>
  <c r="I25" i="32"/>
  <c r="B26" i="32"/>
  <c r="C26" i="32"/>
  <c r="D26" i="32"/>
  <c r="E26" i="32"/>
  <c r="F26" i="32"/>
  <c r="G26" i="32"/>
  <c r="H26" i="32"/>
  <c r="I26" i="32"/>
  <c r="B27" i="32"/>
  <c r="C27" i="32"/>
  <c r="D27" i="32"/>
  <c r="E27" i="32"/>
  <c r="F27" i="32"/>
  <c r="G27" i="32"/>
  <c r="H27" i="32"/>
  <c r="I27" i="32"/>
  <c r="B28" i="32"/>
  <c r="C28" i="32"/>
  <c r="D28" i="32"/>
  <c r="E28" i="32"/>
  <c r="F28" i="32"/>
  <c r="G28" i="32"/>
  <c r="H28" i="32"/>
  <c r="I28" i="32"/>
  <c r="B29" i="32"/>
  <c r="C29" i="32"/>
  <c r="D29" i="32"/>
  <c r="E29" i="32"/>
  <c r="F29" i="32"/>
  <c r="G29" i="32"/>
  <c r="H29" i="32"/>
  <c r="I29" i="32"/>
  <c r="B30" i="32"/>
  <c r="C30" i="32"/>
  <c r="D30" i="32"/>
  <c r="E30" i="32"/>
  <c r="F30" i="32"/>
  <c r="G30" i="32"/>
  <c r="H30" i="32"/>
  <c r="I30" i="32"/>
  <c r="B31" i="32"/>
  <c r="C31" i="32"/>
  <c r="D31" i="32"/>
  <c r="E31" i="32"/>
  <c r="F31" i="32"/>
  <c r="G31" i="32"/>
  <c r="H31" i="32"/>
  <c r="I31" i="32"/>
  <c r="B32" i="32"/>
  <c r="C32" i="32"/>
  <c r="D32" i="32"/>
  <c r="E32" i="32"/>
  <c r="F32" i="32"/>
  <c r="G32" i="32"/>
  <c r="H32" i="32"/>
  <c r="I32" i="32"/>
  <c r="B33" i="32"/>
  <c r="C33" i="32"/>
  <c r="D33" i="32"/>
  <c r="E33" i="32"/>
  <c r="F33" i="32"/>
  <c r="G33" i="32"/>
  <c r="H33" i="32"/>
  <c r="I33" i="32"/>
  <c r="B34" i="32"/>
  <c r="C34" i="32"/>
  <c r="D34" i="32"/>
  <c r="E34" i="32"/>
  <c r="F34" i="32"/>
  <c r="G34" i="32"/>
  <c r="H34" i="32"/>
  <c r="I34" i="32"/>
  <c r="B35" i="32"/>
  <c r="C35" i="32"/>
  <c r="D35" i="32"/>
  <c r="E35" i="32"/>
  <c r="F35" i="32"/>
  <c r="G35" i="32"/>
  <c r="H35" i="32"/>
  <c r="I35" i="32"/>
  <c r="B36" i="32"/>
  <c r="C36" i="32"/>
  <c r="D36" i="32"/>
  <c r="E36" i="32"/>
  <c r="F36" i="32"/>
  <c r="G36" i="32"/>
  <c r="H36" i="32"/>
  <c r="I36" i="32"/>
  <c r="B37" i="32"/>
  <c r="C37" i="32"/>
  <c r="D37" i="32"/>
  <c r="E37" i="32"/>
  <c r="F37" i="32"/>
  <c r="G37" i="32"/>
  <c r="H37" i="32"/>
  <c r="I37" i="32"/>
  <c r="B38" i="32"/>
  <c r="C38" i="32"/>
  <c r="D38" i="32"/>
  <c r="E38" i="32"/>
  <c r="F38" i="32"/>
  <c r="G38" i="32"/>
  <c r="H38" i="32"/>
  <c r="I38" i="32"/>
  <c r="B39" i="32"/>
  <c r="C39" i="32"/>
  <c r="D39" i="32"/>
  <c r="E39" i="32"/>
  <c r="F39" i="32"/>
  <c r="G39" i="32"/>
  <c r="H39" i="32"/>
  <c r="I39" i="32"/>
  <c r="B40" i="32"/>
  <c r="C40" i="32"/>
  <c r="D40" i="32"/>
  <c r="E40" i="32"/>
  <c r="F40" i="32"/>
  <c r="G40" i="32"/>
  <c r="H40" i="32"/>
  <c r="I40" i="32"/>
  <c r="B41" i="32"/>
  <c r="C41" i="32"/>
  <c r="D41" i="32"/>
  <c r="E41" i="32"/>
  <c r="F41" i="32"/>
  <c r="G41" i="32"/>
  <c r="H41" i="32"/>
  <c r="I41" i="32"/>
  <c r="B42" i="32"/>
  <c r="C42" i="32"/>
  <c r="D42" i="32"/>
  <c r="E42" i="32"/>
  <c r="F42" i="32"/>
  <c r="G42" i="32"/>
  <c r="H42" i="32"/>
  <c r="I42" i="32"/>
  <c r="B43" i="32"/>
  <c r="C43" i="32"/>
  <c r="D43" i="32"/>
  <c r="E43" i="32"/>
  <c r="F43" i="32"/>
  <c r="G43" i="32"/>
  <c r="H43" i="32"/>
  <c r="I43" i="32"/>
  <c r="B44" i="32"/>
  <c r="C44" i="32"/>
  <c r="D44" i="32"/>
  <c r="E44" i="32"/>
  <c r="F44" i="32"/>
  <c r="G44" i="32"/>
  <c r="H44" i="32"/>
  <c r="I44" i="32"/>
  <c r="B45" i="32"/>
  <c r="C45" i="32"/>
  <c r="D45" i="32"/>
  <c r="E45" i="32"/>
  <c r="F45" i="32"/>
  <c r="G45" i="32"/>
  <c r="H45" i="32"/>
  <c r="I45" i="32"/>
  <c r="B46" i="32"/>
  <c r="C46" i="32"/>
  <c r="D46" i="32"/>
  <c r="E46" i="32"/>
  <c r="F46" i="32"/>
  <c r="G46" i="32"/>
  <c r="H46" i="32"/>
  <c r="I46" i="32"/>
  <c r="B47" i="32"/>
  <c r="C47" i="32"/>
  <c r="D47" i="32"/>
  <c r="E47" i="32"/>
  <c r="F47" i="32"/>
  <c r="G47" i="32"/>
  <c r="H47" i="32"/>
  <c r="I47" i="32"/>
  <c r="B48" i="32"/>
  <c r="C48" i="32"/>
  <c r="D48" i="32"/>
  <c r="E48" i="32"/>
  <c r="F48" i="32"/>
  <c r="G48" i="32"/>
  <c r="H48" i="32"/>
  <c r="I48" i="32"/>
  <c r="B49" i="32"/>
  <c r="C49" i="32"/>
  <c r="D49" i="32"/>
  <c r="E49" i="32"/>
  <c r="F49" i="32"/>
  <c r="G49" i="32"/>
  <c r="H49" i="32"/>
  <c r="I49" i="32"/>
  <c r="B50" i="32"/>
  <c r="C50" i="32"/>
  <c r="D50" i="32"/>
  <c r="E50" i="32"/>
  <c r="F50" i="32"/>
  <c r="G50" i="32"/>
  <c r="H50" i="32"/>
  <c r="I50" i="32"/>
  <c r="B51" i="32"/>
  <c r="C51" i="32"/>
  <c r="D51" i="32"/>
  <c r="E51" i="32"/>
  <c r="F51" i="32"/>
  <c r="G51" i="32"/>
  <c r="H51" i="32"/>
  <c r="I51" i="32"/>
  <c r="B52" i="32"/>
  <c r="C52" i="32"/>
  <c r="D52" i="32"/>
  <c r="E52" i="32"/>
  <c r="F52" i="32"/>
  <c r="G52" i="32"/>
  <c r="H52" i="32"/>
  <c r="I52" i="32"/>
  <c r="B53" i="32"/>
  <c r="C53" i="32"/>
  <c r="D53" i="32"/>
  <c r="E53" i="32"/>
  <c r="F53" i="32"/>
  <c r="G53" i="32"/>
  <c r="H53" i="32"/>
  <c r="I53" i="32"/>
  <c r="B54" i="32"/>
  <c r="C54" i="32"/>
  <c r="D54" i="32"/>
  <c r="E54" i="32"/>
  <c r="F54" i="32"/>
  <c r="G54" i="32"/>
  <c r="H54" i="32"/>
  <c r="I54" i="32"/>
  <c r="B55" i="32"/>
  <c r="C55" i="32"/>
  <c r="D55" i="32"/>
  <c r="E55" i="32"/>
  <c r="F55" i="32"/>
  <c r="G55" i="32"/>
  <c r="H55" i="32"/>
  <c r="I55" i="32"/>
  <c r="B56" i="32"/>
  <c r="C56" i="32"/>
  <c r="D56" i="32"/>
  <c r="E56" i="32"/>
  <c r="F56" i="32"/>
  <c r="G56" i="32"/>
  <c r="H56" i="32"/>
  <c r="I56" i="32"/>
  <c r="B57" i="32"/>
  <c r="C57" i="32"/>
  <c r="D57" i="32"/>
  <c r="E57" i="32"/>
  <c r="F57" i="32"/>
  <c r="G57" i="32"/>
  <c r="H57" i="32"/>
  <c r="I57" i="32"/>
  <c r="B58" i="32"/>
  <c r="C58" i="32"/>
  <c r="D58" i="32"/>
  <c r="E58" i="32"/>
  <c r="F58" i="32"/>
  <c r="G58" i="32"/>
  <c r="H58" i="32"/>
  <c r="I58" i="32"/>
  <c r="B59" i="32"/>
  <c r="C59" i="32"/>
  <c r="D59" i="32"/>
  <c r="E59" i="32"/>
  <c r="F59" i="32"/>
  <c r="G59" i="32"/>
  <c r="H59" i="32"/>
  <c r="I59" i="32"/>
  <c r="B60" i="32"/>
  <c r="C60" i="32"/>
  <c r="D60" i="32"/>
  <c r="E60" i="32"/>
  <c r="F60" i="32"/>
  <c r="G60" i="32"/>
  <c r="H60" i="32"/>
  <c r="I60" i="32"/>
  <c r="B61" i="32"/>
  <c r="C61" i="32"/>
  <c r="D61" i="32"/>
  <c r="E61" i="32"/>
  <c r="F61" i="32"/>
  <c r="G61" i="32"/>
  <c r="H61" i="32"/>
  <c r="I61" i="32"/>
  <c r="B62" i="32"/>
  <c r="C62" i="32"/>
  <c r="D62" i="32"/>
  <c r="E62" i="32"/>
  <c r="F62" i="32"/>
  <c r="G62" i="32"/>
  <c r="H62" i="32"/>
  <c r="I62" i="32"/>
  <c r="B63" i="32"/>
  <c r="C63" i="32"/>
  <c r="D63" i="32"/>
  <c r="E63" i="32"/>
  <c r="F63" i="32"/>
  <c r="G63" i="32"/>
  <c r="H63" i="32"/>
  <c r="I63" i="32"/>
  <c r="B64" i="32"/>
  <c r="C64" i="32"/>
  <c r="D64" i="32"/>
  <c r="E64" i="32"/>
  <c r="F64" i="32"/>
  <c r="G64" i="32"/>
  <c r="H64" i="32"/>
  <c r="I64" i="32"/>
  <c r="B65" i="32"/>
  <c r="C65" i="32"/>
  <c r="D65" i="32"/>
  <c r="E65" i="32"/>
  <c r="F65" i="32"/>
  <c r="G65" i="32"/>
  <c r="H65" i="32"/>
  <c r="I65" i="32"/>
  <c r="B66" i="32"/>
  <c r="C66" i="32"/>
  <c r="D66" i="32"/>
  <c r="E66" i="32"/>
  <c r="F66" i="32"/>
  <c r="G66" i="32"/>
  <c r="H66" i="32"/>
  <c r="I66" i="32"/>
  <c r="B67" i="32"/>
  <c r="C67" i="32"/>
  <c r="D67" i="32"/>
  <c r="E67" i="32"/>
  <c r="F67" i="32"/>
  <c r="G67" i="32"/>
  <c r="H67" i="32"/>
  <c r="I67" i="32"/>
  <c r="B68" i="32"/>
  <c r="C68" i="32"/>
  <c r="D68" i="32"/>
  <c r="E68" i="32"/>
  <c r="F68" i="32"/>
  <c r="G68" i="32"/>
  <c r="H68" i="32"/>
  <c r="I68" i="32"/>
  <c r="B69" i="32"/>
  <c r="C69" i="32"/>
  <c r="D69" i="32"/>
  <c r="E69" i="32"/>
  <c r="F69" i="32"/>
  <c r="G69" i="32"/>
  <c r="H69" i="32"/>
  <c r="I69" i="32"/>
  <c r="B70" i="32"/>
  <c r="C70" i="32"/>
  <c r="D70" i="32"/>
  <c r="E70" i="32"/>
  <c r="F70" i="32"/>
  <c r="G70" i="32"/>
  <c r="H70" i="32"/>
  <c r="I70" i="32"/>
  <c r="B71" i="32"/>
  <c r="C71" i="32"/>
  <c r="D71" i="32"/>
  <c r="E71" i="32"/>
  <c r="F71" i="32"/>
  <c r="G71" i="32"/>
  <c r="H71" i="32"/>
  <c r="I71" i="32"/>
  <c r="B72" i="32"/>
  <c r="C72" i="32"/>
  <c r="D72" i="32"/>
  <c r="E72" i="32"/>
  <c r="F72" i="32"/>
  <c r="G72" i="32"/>
  <c r="H72" i="32"/>
  <c r="I72" i="32"/>
  <c r="B73" i="32"/>
  <c r="C73" i="32"/>
  <c r="D73" i="32"/>
  <c r="E73" i="32"/>
  <c r="F73" i="32"/>
  <c r="G73" i="32"/>
  <c r="H73" i="32"/>
  <c r="I73" i="32"/>
  <c r="B74" i="32"/>
  <c r="C74" i="32"/>
  <c r="D74" i="32"/>
  <c r="E74" i="32"/>
  <c r="F74" i="32"/>
  <c r="G74" i="32"/>
  <c r="H74" i="32"/>
  <c r="I74" i="32"/>
  <c r="B75" i="32"/>
  <c r="C75" i="32"/>
  <c r="D75" i="32"/>
  <c r="E75" i="32"/>
  <c r="F75" i="32"/>
  <c r="G75" i="32"/>
  <c r="H75" i="32"/>
  <c r="I75" i="32"/>
  <c r="B76" i="32"/>
  <c r="C76" i="32"/>
  <c r="D76" i="32"/>
  <c r="E76" i="32"/>
  <c r="F76" i="32"/>
  <c r="G76" i="32"/>
  <c r="H76" i="32"/>
  <c r="I76" i="32"/>
  <c r="B77" i="32"/>
  <c r="C77" i="32"/>
  <c r="D77" i="32"/>
  <c r="E77" i="32"/>
  <c r="F77" i="32"/>
  <c r="G77" i="32"/>
  <c r="H77" i="32"/>
  <c r="I77" i="32"/>
  <c r="B78" i="32"/>
  <c r="C78" i="32"/>
  <c r="D78" i="32"/>
  <c r="E78" i="32"/>
  <c r="F78" i="32"/>
  <c r="G78" i="32"/>
  <c r="H78" i="32"/>
  <c r="I78" i="32"/>
  <c r="B79" i="32"/>
  <c r="C79" i="32"/>
  <c r="D79" i="32"/>
  <c r="E79" i="32"/>
  <c r="F79" i="32"/>
  <c r="G79" i="32"/>
  <c r="H79" i="32"/>
  <c r="I79" i="32"/>
  <c r="B80" i="32"/>
  <c r="C80" i="32"/>
  <c r="D80" i="32"/>
  <c r="E80" i="32"/>
  <c r="F80" i="32"/>
  <c r="G80" i="32"/>
  <c r="H80" i="32"/>
  <c r="I80" i="32"/>
  <c r="B81" i="32"/>
  <c r="C81" i="32"/>
  <c r="D81" i="32"/>
  <c r="E81" i="32"/>
  <c r="F81" i="32"/>
  <c r="G81" i="32"/>
  <c r="H81" i="32"/>
  <c r="I81" i="32"/>
  <c r="B82" i="32"/>
  <c r="C82" i="32"/>
  <c r="D82" i="32"/>
  <c r="E82" i="32"/>
  <c r="F82" i="32"/>
  <c r="G82" i="32"/>
  <c r="H82" i="32"/>
  <c r="I82" i="32"/>
  <c r="B83" i="32"/>
  <c r="C83" i="32"/>
  <c r="D83" i="32"/>
  <c r="E83" i="32"/>
  <c r="F83" i="32"/>
  <c r="G83" i="32"/>
  <c r="H83" i="32"/>
  <c r="I83" i="32"/>
  <c r="B84" i="32"/>
  <c r="C84" i="32"/>
  <c r="D84" i="32"/>
  <c r="E84" i="32"/>
  <c r="F84" i="32"/>
  <c r="G84" i="32"/>
  <c r="H84" i="32"/>
  <c r="I84" i="32"/>
  <c r="B85" i="32"/>
  <c r="C85" i="32"/>
  <c r="D85" i="32"/>
  <c r="E85" i="32"/>
  <c r="F85" i="32"/>
  <c r="G85" i="32"/>
  <c r="H85" i="32"/>
  <c r="I85" i="32"/>
  <c r="B86" i="32"/>
  <c r="C86" i="32"/>
  <c r="D86" i="32"/>
  <c r="E86" i="32"/>
  <c r="F86" i="32"/>
  <c r="G86" i="32"/>
  <c r="H86" i="32"/>
  <c r="I86" i="32"/>
  <c r="B87" i="32"/>
  <c r="C87" i="32"/>
  <c r="D87" i="32"/>
  <c r="E87" i="32"/>
  <c r="F87" i="32"/>
  <c r="G87" i="32"/>
  <c r="H87" i="32"/>
  <c r="I87" i="32"/>
  <c r="B88" i="32"/>
  <c r="C88" i="32"/>
  <c r="D88" i="32"/>
  <c r="E88" i="32"/>
  <c r="F88" i="32"/>
  <c r="G88" i="32"/>
  <c r="H88" i="32"/>
  <c r="I88" i="32"/>
  <c r="B89" i="32"/>
  <c r="C89" i="32"/>
  <c r="D89" i="32"/>
  <c r="E89" i="32"/>
  <c r="F89" i="32"/>
  <c r="G89" i="32"/>
  <c r="H89" i="32"/>
  <c r="I89" i="32"/>
  <c r="B90" i="32"/>
  <c r="C90" i="32"/>
  <c r="D90" i="32"/>
  <c r="E90" i="32"/>
  <c r="F90" i="32"/>
  <c r="G90" i="32"/>
  <c r="H90" i="32"/>
  <c r="I90" i="32"/>
  <c r="B91" i="32"/>
  <c r="C91" i="32"/>
  <c r="D91" i="32"/>
  <c r="E91" i="32"/>
  <c r="F91" i="32"/>
  <c r="G91" i="32"/>
  <c r="H91" i="32"/>
  <c r="I91" i="32"/>
  <c r="B92" i="32"/>
  <c r="C92" i="32"/>
  <c r="D92" i="32"/>
  <c r="E92" i="32"/>
  <c r="F92" i="32"/>
  <c r="G92" i="32"/>
  <c r="H92" i="32"/>
  <c r="I92" i="32"/>
  <c r="B93" i="32"/>
  <c r="C93" i="32"/>
  <c r="D93" i="32"/>
  <c r="E93" i="32"/>
  <c r="F93" i="32"/>
  <c r="G93" i="32"/>
  <c r="H93" i="32"/>
  <c r="I93" i="32"/>
  <c r="B94" i="32"/>
  <c r="C94" i="32"/>
  <c r="D94" i="32"/>
  <c r="E94" i="32"/>
  <c r="F94" i="32"/>
  <c r="G94" i="32"/>
  <c r="H94" i="32"/>
  <c r="I94" i="32"/>
  <c r="B95" i="32"/>
  <c r="C95" i="32"/>
  <c r="D95" i="32"/>
  <c r="E95" i="32"/>
  <c r="F95" i="32"/>
  <c r="G95" i="32"/>
  <c r="H95" i="32"/>
  <c r="I95" i="32"/>
  <c r="B96" i="32"/>
  <c r="C96" i="32"/>
  <c r="D96" i="32"/>
  <c r="E96" i="32"/>
  <c r="F96" i="32"/>
  <c r="G96" i="32"/>
  <c r="H96" i="32"/>
  <c r="I96" i="32"/>
  <c r="B97" i="32"/>
  <c r="C97" i="32"/>
  <c r="D97" i="32"/>
  <c r="E97" i="32"/>
  <c r="F97" i="32"/>
  <c r="G97" i="32"/>
  <c r="H97" i="32"/>
  <c r="I97" i="32"/>
  <c r="B98" i="32"/>
  <c r="C98" i="32"/>
  <c r="D98" i="32"/>
  <c r="E98" i="32"/>
  <c r="F98" i="32"/>
  <c r="G98" i="32"/>
  <c r="H98" i="32"/>
  <c r="I98" i="32"/>
  <c r="B99" i="32"/>
  <c r="C99" i="32"/>
  <c r="D99" i="32"/>
  <c r="E99" i="32"/>
  <c r="F99" i="32"/>
  <c r="G99" i="32"/>
  <c r="H99" i="32"/>
  <c r="I99" i="32"/>
  <c r="B100" i="32"/>
  <c r="C100" i="32"/>
  <c r="D100" i="32"/>
  <c r="E100" i="32"/>
  <c r="F100" i="32"/>
  <c r="G100" i="32"/>
  <c r="H100" i="32"/>
  <c r="I100" i="32"/>
  <c r="B101" i="32"/>
  <c r="C101" i="32"/>
  <c r="D101" i="32"/>
  <c r="E101" i="32"/>
  <c r="F101" i="32"/>
  <c r="G101" i="32"/>
  <c r="H101" i="32"/>
  <c r="I101" i="32"/>
  <c r="B102" i="32"/>
  <c r="C102" i="32"/>
  <c r="D102" i="32"/>
  <c r="E102" i="32"/>
  <c r="F102" i="32"/>
  <c r="G102" i="32"/>
  <c r="H102" i="32"/>
  <c r="I102" i="32"/>
  <c r="B103" i="32"/>
  <c r="C103" i="32"/>
  <c r="D103" i="32"/>
  <c r="E103" i="32"/>
  <c r="F103" i="32"/>
  <c r="G103" i="32"/>
  <c r="H103" i="32"/>
  <c r="I103" i="32"/>
  <c r="B104" i="32"/>
  <c r="C104" i="32"/>
  <c r="D104" i="32"/>
  <c r="E104" i="32"/>
  <c r="F104" i="32"/>
  <c r="G104" i="32"/>
  <c r="H104" i="32"/>
  <c r="I104" i="32"/>
  <c r="B105" i="32"/>
  <c r="C105" i="32"/>
  <c r="D105" i="32"/>
  <c r="E105" i="32"/>
  <c r="F105" i="32"/>
  <c r="G105" i="32"/>
  <c r="H105" i="32"/>
  <c r="I105" i="32"/>
  <c r="B106" i="32"/>
  <c r="C106" i="32"/>
  <c r="D106" i="32"/>
  <c r="E106" i="32"/>
  <c r="F106" i="32"/>
  <c r="G106" i="32"/>
  <c r="H106" i="32"/>
  <c r="I106" i="32"/>
  <c r="B107" i="32"/>
  <c r="C107" i="32"/>
  <c r="D107" i="32"/>
  <c r="E107" i="32"/>
  <c r="F107" i="32"/>
  <c r="G107" i="32"/>
  <c r="H107" i="32"/>
  <c r="I107" i="32"/>
  <c r="B108" i="32"/>
  <c r="C108" i="32"/>
  <c r="D108" i="32"/>
  <c r="E108" i="32"/>
  <c r="F108" i="32"/>
  <c r="G108" i="32"/>
  <c r="H108" i="32"/>
  <c r="I108" i="32"/>
  <c r="B109" i="32"/>
  <c r="C109" i="32"/>
  <c r="D109" i="32"/>
  <c r="E109" i="32"/>
  <c r="F109" i="32"/>
  <c r="G109" i="32"/>
  <c r="H109" i="32"/>
  <c r="I109" i="32"/>
  <c r="B110" i="32"/>
  <c r="C110" i="32"/>
  <c r="D110" i="32"/>
  <c r="E110" i="32"/>
  <c r="F110" i="32"/>
  <c r="G110" i="32"/>
  <c r="H110" i="32"/>
  <c r="I110" i="32"/>
  <c r="B111" i="32"/>
  <c r="C111" i="32"/>
  <c r="D111" i="32"/>
  <c r="E111" i="32"/>
  <c r="F111" i="32"/>
  <c r="G111" i="32"/>
  <c r="H111" i="32"/>
  <c r="I111" i="32"/>
  <c r="B112" i="32"/>
  <c r="C112" i="32"/>
  <c r="D112" i="32"/>
  <c r="E112" i="32"/>
  <c r="F112" i="32"/>
  <c r="G112" i="32"/>
  <c r="H112" i="32"/>
  <c r="I112" i="32"/>
  <c r="B113" i="32"/>
  <c r="C113" i="32"/>
  <c r="D113" i="32"/>
  <c r="E113" i="32"/>
  <c r="F113" i="32"/>
  <c r="G113" i="32"/>
  <c r="H113" i="32"/>
  <c r="I113" i="32"/>
  <c r="B114" i="32"/>
  <c r="C114" i="32"/>
  <c r="D114" i="32"/>
  <c r="E114" i="32"/>
  <c r="F114" i="32"/>
  <c r="G114" i="32"/>
  <c r="H114" i="32"/>
  <c r="I114" i="32"/>
  <c r="B115" i="32"/>
  <c r="C115" i="32"/>
  <c r="D115" i="32"/>
  <c r="E115" i="32"/>
  <c r="F115" i="32"/>
  <c r="G115" i="32"/>
  <c r="H115" i="32"/>
  <c r="I115" i="32"/>
  <c r="B116" i="32"/>
  <c r="C116" i="32"/>
  <c r="D116" i="32"/>
  <c r="E116" i="32"/>
  <c r="F116" i="32"/>
  <c r="G116" i="32"/>
  <c r="H116" i="32"/>
  <c r="I116" i="32"/>
  <c r="B117" i="32"/>
  <c r="C117" i="32"/>
  <c r="D117" i="32"/>
  <c r="E117" i="32"/>
  <c r="F117" i="32"/>
  <c r="G117" i="32"/>
  <c r="H117" i="32"/>
  <c r="I117" i="32"/>
  <c r="B118" i="32"/>
  <c r="C118" i="32"/>
  <c r="D118" i="32"/>
  <c r="E118" i="32"/>
  <c r="F118" i="32"/>
  <c r="G118" i="32"/>
  <c r="H118" i="32"/>
  <c r="I118" i="32"/>
  <c r="B119" i="32"/>
  <c r="C119" i="32"/>
  <c r="D119" i="32"/>
  <c r="E119" i="32"/>
  <c r="F119" i="32"/>
  <c r="G119" i="32"/>
  <c r="H119" i="32"/>
  <c r="I119" i="32"/>
  <c r="B120" i="32"/>
  <c r="C120" i="32"/>
  <c r="D120" i="32"/>
  <c r="E120" i="32"/>
  <c r="F120" i="32"/>
  <c r="G120" i="32"/>
  <c r="H120" i="32"/>
  <c r="I120" i="32"/>
  <c r="B121" i="32"/>
  <c r="C121" i="32"/>
  <c r="D121" i="32"/>
  <c r="E121" i="32"/>
  <c r="F121" i="32"/>
  <c r="G121" i="32"/>
  <c r="H121" i="32"/>
  <c r="I121" i="32"/>
  <c r="B122" i="32"/>
  <c r="C122" i="32"/>
  <c r="D122" i="32"/>
  <c r="E122" i="32"/>
  <c r="F122" i="32"/>
  <c r="G122" i="32"/>
  <c r="H122" i="32"/>
  <c r="I122" i="32"/>
  <c r="B123" i="32"/>
  <c r="C123" i="32"/>
  <c r="D123" i="32"/>
  <c r="E123" i="32"/>
  <c r="F123" i="32"/>
  <c r="G123" i="32"/>
  <c r="H123" i="32"/>
  <c r="I123" i="32"/>
  <c r="B124" i="32"/>
  <c r="C124" i="32"/>
  <c r="D124" i="32"/>
  <c r="E124" i="32"/>
  <c r="F124" i="32"/>
  <c r="G124" i="32"/>
  <c r="H124" i="32"/>
  <c r="I124" i="32"/>
  <c r="B125" i="32"/>
  <c r="C125" i="32"/>
  <c r="D125" i="32"/>
  <c r="E125" i="32"/>
  <c r="F125" i="32"/>
  <c r="G125" i="32"/>
  <c r="H125" i="32"/>
  <c r="I125" i="32"/>
  <c r="B126" i="32"/>
  <c r="C126" i="32"/>
  <c r="D126" i="32"/>
  <c r="E126" i="32"/>
  <c r="F126" i="32"/>
  <c r="G126" i="32"/>
  <c r="H126" i="32"/>
  <c r="I126" i="32"/>
  <c r="B127" i="32"/>
  <c r="C127" i="32"/>
  <c r="D127" i="32"/>
  <c r="E127" i="32"/>
  <c r="F127" i="32"/>
  <c r="G127" i="32"/>
  <c r="H127" i="32"/>
  <c r="I127" i="32"/>
  <c r="B128" i="32"/>
  <c r="C128" i="32"/>
  <c r="D128" i="32"/>
  <c r="E128" i="32"/>
  <c r="F128" i="32"/>
  <c r="G128" i="32"/>
  <c r="H128" i="32"/>
  <c r="I128" i="32"/>
  <c r="B129" i="32"/>
  <c r="C129" i="32"/>
  <c r="D129" i="32"/>
  <c r="E129" i="32"/>
  <c r="F129" i="32"/>
  <c r="G129" i="32"/>
  <c r="H129" i="32"/>
  <c r="I129" i="32"/>
  <c r="B130" i="32"/>
  <c r="C130" i="32"/>
  <c r="D130" i="32"/>
  <c r="E130" i="32"/>
  <c r="F130" i="32"/>
  <c r="G130" i="32"/>
  <c r="H130" i="32"/>
  <c r="I130" i="32"/>
  <c r="B131" i="32"/>
  <c r="C131" i="32"/>
  <c r="D131" i="32"/>
  <c r="E131" i="32"/>
  <c r="F131" i="32"/>
  <c r="G131" i="32"/>
  <c r="H131" i="32"/>
  <c r="I131" i="32"/>
  <c r="B132" i="32"/>
  <c r="C132" i="32"/>
  <c r="D132" i="32"/>
  <c r="E132" i="32"/>
  <c r="F132" i="32"/>
  <c r="G132" i="32"/>
  <c r="H132" i="32"/>
  <c r="I132" i="32"/>
  <c r="B133" i="32"/>
  <c r="C133" i="32"/>
  <c r="D133" i="32"/>
  <c r="E133" i="32"/>
  <c r="F133" i="32"/>
  <c r="G133" i="32"/>
  <c r="H133" i="32"/>
  <c r="I133" i="32"/>
  <c r="B134" i="32"/>
  <c r="C134" i="32"/>
  <c r="D134" i="32"/>
  <c r="E134" i="32"/>
  <c r="F134" i="32"/>
  <c r="G134" i="32"/>
  <c r="H134" i="32"/>
  <c r="I134" i="32"/>
  <c r="B135" i="32"/>
  <c r="C135" i="32"/>
  <c r="D135" i="32"/>
  <c r="E135" i="32"/>
  <c r="F135" i="32"/>
  <c r="G135" i="32"/>
  <c r="H135" i="32"/>
  <c r="I135" i="32"/>
  <c r="B136" i="32"/>
  <c r="C136" i="32"/>
  <c r="D136" i="32"/>
  <c r="E136" i="32"/>
  <c r="F136" i="32"/>
  <c r="G136" i="32"/>
  <c r="H136" i="32"/>
  <c r="I136" i="32"/>
  <c r="B137" i="32"/>
  <c r="C137" i="32"/>
  <c r="D137" i="32"/>
  <c r="E137" i="32"/>
  <c r="F137" i="32"/>
  <c r="G137" i="32"/>
  <c r="H137" i="32"/>
  <c r="I137" i="32"/>
  <c r="B138" i="32"/>
  <c r="C138" i="32"/>
  <c r="D138" i="32"/>
  <c r="E138" i="32"/>
  <c r="F138" i="32"/>
  <c r="G138" i="32"/>
  <c r="H138" i="32"/>
  <c r="I138" i="32"/>
  <c r="B139" i="32"/>
  <c r="C139" i="32"/>
  <c r="D139" i="32"/>
  <c r="E139" i="32"/>
  <c r="F139" i="32"/>
  <c r="G139" i="32"/>
  <c r="H139" i="32"/>
  <c r="I139" i="32"/>
  <c r="B140" i="32"/>
  <c r="C140" i="32"/>
  <c r="D140" i="32"/>
  <c r="E140" i="32"/>
  <c r="F140" i="32"/>
  <c r="G140" i="32"/>
  <c r="H140" i="32"/>
  <c r="I140" i="32"/>
  <c r="B141" i="32"/>
  <c r="C141" i="32"/>
  <c r="D141" i="32"/>
  <c r="E141" i="32"/>
  <c r="F141" i="32"/>
  <c r="G141" i="32"/>
  <c r="H141" i="32"/>
  <c r="I141" i="32"/>
  <c r="B142" i="32"/>
  <c r="C142" i="32"/>
  <c r="D142" i="32"/>
  <c r="E142" i="32"/>
  <c r="F142" i="32"/>
  <c r="G142" i="32"/>
  <c r="H142" i="32"/>
  <c r="I142" i="32"/>
  <c r="B143" i="32"/>
  <c r="C143" i="32"/>
  <c r="D143" i="32"/>
  <c r="E143" i="32"/>
  <c r="F143" i="32"/>
  <c r="G143" i="32"/>
  <c r="H143" i="32"/>
  <c r="I143" i="32"/>
  <c r="B144" i="32"/>
  <c r="C144" i="32"/>
  <c r="D144" i="32"/>
  <c r="E144" i="32"/>
  <c r="F144" i="32"/>
  <c r="G144" i="32"/>
  <c r="H144" i="32"/>
  <c r="I144" i="32"/>
  <c r="B145" i="32"/>
  <c r="C145" i="32"/>
  <c r="D145" i="32"/>
  <c r="E145" i="32"/>
  <c r="F145" i="32"/>
  <c r="G145" i="32"/>
  <c r="H145" i="32"/>
  <c r="I145" i="32"/>
  <c r="B146" i="32"/>
  <c r="C146" i="32"/>
  <c r="D146" i="32"/>
  <c r="E146" i="32"/>
  <c r="F146" i="32"/>
  <c r="G146" i="32"/>
  <c r="H146" i="32"/>
  <c r="I146" i="32"/>
  <c r="B147" i="32"/>
  <c r="C147" i="32"/>
  <c r="D147" i="32"/>
  <c r="E147" i="32"/>
  <c r="F147" i="32"/>
  <c r="G147" i="32"/>
  <c r="H147" i="32"/>
  <c r="I147" i="32"/>
  <c r="B148" i="32"/>
  <c r="C148" i="32"/>
  <c r="D148" i="32"/>
  <c r="E148" i="32"/>
  <c r="F148" i="32"/>
  <c r="G148" i="32"/>
  <c r="H148" i="32"/>
  <c r="I148" i="32"/>
  <c r="B149" i="32"/>
  <c r="C149" i="32"/>
  <c r="D149" i="32"/>
  <c r="E149" i="32"/>
  <c r="F149" i="32"/>
  <c r="G149" i="32"/>
  <c r="H149" i="32"/>
  <c r="I149" i="32"/>
  <c r="B150" i="32"/>
  <c r="C150" i="32"/>
  <c r="D150" i="32"/>
  <c r="E150" i="32"/>
  <c r="F150" i="32"/>
  <c r="G150" i="32"/>
  <c r="H150" i="32"/>
  <c r="I150" i="32"/>
  <c r="B151" i="32"/>
  <c r="C151" i="32"/>
  <c r="D151" i="32"/>
  <c r="E151" i="32"/>
  <c r="F151" i="32"/>
  <c r="G151" i="32"/>
  <c r="H151" i="32"/>
  <c r="I151" i="32"/>
  <c r="B152" i="32"/>
  <c r="C152" i="32"/>
  <c r="D152" i="32"/>
  <c r="E152" i="32"/>
  <c r="F152" i="32"/>
  <c r="G152" i="32"/>
  <c r="H152" i="32"/>
  <c r="I152" i="32"/>
  <c r="B153" i="32"/>
  <c r="C153" i="32"/>
  <c r="D153" i="32"/>
  <c r="E153" i="32"/>
  <c r="F153" i="32"/>
  <c r="G153" i="32"/>
  <c r="H153" i="32"/>
  <c r="I153" i="32"/>
  <c r="B154" i="32"/>
  <c r="C154" i="32"/>
  <c r="D154" i="32"/>
  <c r="E154" i="32"/>
  <c r="F154" i="32"/>
  <c r="G154" i="32"/>
  <c r="H154" i="32"/>
  <c r="I154" i="32"/>
  <c r="B155" i="32"/>
  <c r="C155" i="32"/>
  <c r="D155" i="32"/>
  <c r="E155" i="32"/>
  <c r="F155" i="32"/>
  <c r="G155" i="32"/>
  <c r="H155" i="32"/>
  <c r="I155" i="32"/>
  <c r="B156" i="32"/>
  <c r="C156" i="32"/>
  <c r="D156" i="32"/>
  <c r="E156" i="32"/>
  <c r="F156" i="32"/>
  <c r="G156" i="32"/>
  <c r="H156" i="32"/>
  <c r="I156" i="32"/>
  <c r="B157" i="32"/>
  <c r="C157" i="32"/>
  <c r="D157" i="32"/>
  <c r="E157" i="32"/>
  <c r="F157" i="32"/>
  <c r="G157" i="32"/>
  <c r="H157" i="32"/>
  <c r="I157" i="32"/>
  <c r="B158" i="32"/>
  <c r="C158" i="32"/>
  <c r="D158" i="32"/>
  <c r="E158" i="32"/>
  <c r="F158" i="32"/>
  <c r="G158" i="32"/>
  <c r="H158" i="32"/>
  <c r="I158" i="32"/>
  <c r="B159" i="32"/>
  <c r="C159" i="32"/>
  <c r="D159" i="32"/>
  <c r="E159" i="32"/>
  <c r="F159" i="32"/>
  <c r="G159" i="32"/>
  <c r="H159" i="32"/>
  <c r="I159" i="32"/>
  <c r="B160" i="32"/>
  <c r="C160" i="32"/>
  <c r="D160" i="32"/>
  <c r="E160" i="32"/>
  <c r="F160" i="32"/>
  <c r="G160" i="32"/>
  <c r="H160" i="32"/>
  <c r="I160" i="32"/>
  <c r="B161" i="32"/>
  <c r="C161" i="32"/>
  <c r="D161" i="32"/>
  <c r="E161" i="32"/>
  <c r="F161" i="32"/>
  <c r="G161" i="32"/>
  <c r="H161" i="32"/>
  <c r="I161" i="32"/>
  <c r="B162" i="32"/>
  <c r="C162" i="32"/>
  <c r="D162" i="32"/>
  <c r="E162" i="32"/>
  <c r="F162" i="32"/>
  <c r="G162" i="32"/>
  <c r="H162" i="32"/>
  <c r="I162" i="32"/>
  <c r="B163" i="32"/>
  <c r="C163" i="32"/>
  <c r="D163" i="32"/>
  <c r="E163" i="32"/>
  <c r="F163" i="32"/>
  <c r="G163" i="32"/>
  <c r="H163" i="32"/>
  <c r="I163" i="32"/>
  <c r="B164" i="32"/>
  <c r="C164" i="32"/>
  <c r="D164" i="32"/>
  <c r="E164" i="32"/>
  <c r="F164" i="32"/>
  <c r="G164" i="32"/>
  <c r="H164" i="32"/>
  <c r="I164" i="32"/>
  <c r="B165" i="32"/>
  <c r="C165" i="32"/>
  <c r="D165" i="32"/>
  <c r="E165" i="32"/>
  <c r="F165" i="32"/>
  <c r="G165" i="32"/>
  <c r="H165" i="32"/>
  <c r="I165" i="32"/>
  <c r="B166" i="32"/>
  <c r="C166" i="32"/>
  <c r="D166" i="32"/>
  <c r="E166" i="32"/>
  <c r="F166" i="32"/>
  <c r="G166" i="32"/>
  <c r="H166" i="32"/>
  <c r="I166" i="32"/>
  <c r="B167" i="32"/>
  <c r="C167" i="32"/>
  <c r="D167" i="32"/>
  <c r="E167" i="32"/>
  <c r="F167" i="32"/>
  <c r="G167" i="32"/>
  <c r="H167" i="32"/>
  <c r="I167" i="32"/>
  <c r="B168" i="32"/>
  <c r="C168" i="32"/>
  <c r="D168" i="32"/>
  <c r="E168" i="32"/>
  <c r="F168" i="32"/>
  <c r="G168" i="32"/>
  <c r="H168" i="32"/>
  <c r="I168" i="32"/>
  <c r="B169" i="32"/>
  <c r="C169" i="32"/>
  <c r="D169" i="32"/>
  <c r="E169" i="32"/>
  <c r="F169" i="32"/>
  <c r="G169" i="32"/>
  <c r="H169" i="32"/>
  <c r="I169" i="32"/>
  <c r="B170" i="32"/>
  <c r="C170" i="32"/>
  <c r="D170" i="32"/>
  <c r="E170" i="32"/>
  <c r="F170" i="32"/>
  <c r="G170" i="32"/>
  <c r="H170" i="32"/>
  <c r="I170" i="32"/>
  <c r="B171" i="32"/>
  <c r="C171" i="32"/>
  <c r="D171" i="32"/>
  <c r="E171" i="32"/>
  <c r="F171" i="32"/>
  <c r="G171" i="32"/>
  <c r="H171" i="32"/>
  <c r="I171" i="32"/>
  <c r="B172" i="32"/>
  <c r="C172" i="32"/>
  <c r="D172" i="32"/>
  <c r="E172" i="32"/>
  <c r="F172" i="32"/>
  <c r="G172" i="32"/>
  <c r="H172" i="32"/>
  <c r="I172" i="32"/>
  <c r="B173" i="32"/>
  <c r="C173" i="32"/>
  <c r="D173" i="32"/>
  <c r="E173" i="32"/>
  <c r="F173" i="32"/>
  <c r="G173" i="32"/>
  <c r="H173" i="32"/>
  <c r="I173" i="32"/>
  <c r="B174" i="32"/>
  <c r="C174" i="32"/>
  <c r="D174" i="32"/>
  <c r="E174" i="32"/>
  <c r="F174" i="32"/>
  <c r="G174" i="32"/>
  <c r="H174" i="32"/>
  <c r="I174" i="32"/>
  <c r="B175" i="32"/>
  <c r="C175" i="32"/>
  <c r="D175" i="32"/>
  <c r="E175" i="32"/>
  <c r="F175" i="32"/>
  <c r="G175" i="32"/>
  <c r="H175" i="32"/>
  <c r="I175" i="32"/>
  <c r="B176" i="32"/>
  <c r="C176" i="32"/>
  <c r="D176" i="32"/>
  <c r="E176" i="32"/>
  <c r="F176" i="32"/>
  <c r="G176" i="32"/>
  <c r="H176" i="32"/>
  <c r="I176" i="32"/>
  <c r="B177" i="32"/>
  <c r="C177" i="32"/>
  <c r="D177" i="32"/>
  <c r="E177" i="32"/>
  <c r="F177" i="32"/>
  <c r="G177" i="32"/>
  <c r="H177" i="32"/>
  <c r="I177" i="32"/>
  <c r="B178" i="32"/>
  <c r="C178" i="32"/>
  <c r="D178" i="32"/>
  <c r="E178" i="32"/>
  <c r="F178" i="32"/>
  <c r="G178" i="32"/>
  <c r="H178" i="32"/>
  <c r="I178" i="32"/>
  <c r="B179" i="32"/>
  <c r="C179" i="32"/>
  <c r="D179" i="32"/>
  <c r="E179" i="32"/>
  <c r="F179" i="32"/>
  <c r="G179" i="32"/>
  <c r="H179" i="32"/>
  <c r="I179" i="32"/>
  <c r="B180" i="32"/>
  <c r="C180" i="32"/>
  <c r="D180" i="32"/>
  <c r="E180" i="32"/>
  <c r="F180" i="32"/>
  <c r="G180" i="32"/>
  <c r="H180" i="32"/>
  <c r="I180" i="32"/>
  <c r="B181" i="32"/>
  <c r="C181" i="32"/>
  <c r="D181" i="32"/>
  <c r="E181" i="32"/>
  <c r="F181" i="32"/>
  <c r="G181" i="32"/>
  <c r="H181" i="32"/>
  <c r="I181" i="32"/>
  <c r="B182" i="32"/>
  <c r="C182" i="32"/>
  <c r="D182" i="32"/>
  <c r="E182" i="32"/>
  <c r="F182" i="32"/>
  <c r="G182" i="32"/>
  <c r="H182" i="32"/>
  <c r="I182" i="32"/>
  <c r="B183" i="32"/>
  <c r="C183" i="32"/>
  <c r="D183" i="32"/>
  <c r="E183" i="32"/>
  <c r="F183" i="32"/>
  <c r="G183" i="32"/>
  <c r="H183" i="32"/>
  <c r="I183" i="32"/>
  <c r="B184" i="32"/>
  <c r="C184" i="32"/>
  <c r="D184" i="32"/>
  <c r="E184" i="32"/>
  <c r="F184" i="32"/>
  <c r="G184" i="32"/>
  <c r="H184" i="32"/>
  <c r="I184" i="32"/>
  <c r="B185" i="32"/>
  <c r="C185" i="32"/>
  <c r="D185" i="32"/>
  <c r="E185" i="32"/>
  <c r="F185" i="32"/>
  <c r="G185" i="32"/>
  <c r="H185" i="32"/>
  <c r="I185" i="32"/>
  <c r="B186" i="32"/>
  <c r="C186" i="32"/>
  <c r="D186" i="32"/>
  <c r="E186" i="32"/>
  <c r="F186" i="32"/>
  <c r="G186" i="32"/>
  <c r="H186" i="32"/>
  <c r="I186" i="32"/>
  <c r="B187" i="32"/>
  <c r="C187" i="32"/>
  <c r="D187" i="32"/>
  <c r="E187" i="32"/>
  <c r="F187" i="32"/>
  <c r="G187" i="32"/>
  <c r="H187" i="32"/>
  <c r="I187" i="32"/>
  <c r="B188" i="32"/>
  <c r="C188" i="32"/>
  <c r="D188" i="32"/>
  <c r="E188" i="32"/>
  <c r="F188" i="32"/>
  <c r="G188" i="32"/>
  <c r="H188" i="32"/>
  <c r="I188" i="32"/>
  <c r="B189" i="32"/>
  <c r="C189" i="32"/>
  <c r="D189" i="32"/>
  <c r="E189" i="32"/>
  <c r="F189" i="32"/>
  <c r="G189" i="32"/>
  <c r="H189" i="32"/>
  <c r="I189" i="32"/>
  <c r="B190" i="32"/>
  <c r="C190" i="32"/>
  <c r="D190" i="32"/>
  <c r="E190" i="32"/>
  <c r="F190" i="32"/>
  <c r="G190" i="32"/>
  <c r="H190" i="32"/>
  <c r="I190" i="32"/>
  <c r="B191" i="32"/>
  <c r="C191" i="32"/>
  <c r="D191" i="32"/>
  <c r="E191" i="32"/>
  <c r="F191" i="32"/>
  <c r="G191" i="32"/>
  <c r="H191" i="32"/>
  <c r="I191" i="32"/>
  <c r="B192" i="32"/>
  <c r="C192" i="32"/>
  <c r="D192" i="32"/>
  <c r="E192" i="32"/>
  <c r="F192" i="32"/>
  <c r="G192" i="32"/>
  <c r="H192" i="32"/>
  <c r="I192" i="32"/>
  <c r="B193" i="32"/>
  <c r="C193" i="32"/>
  <c r="D193" i="32"/>
  <c r="E193" i="32"/>
  <c r="F193" i="32"/>
  <c r="G193" i="32"/>
  <c r="H193" i="32"/>
  <c r="I193" i="32"/>
  <c r="B194" i="32"/>
  <c r="C194" i="32"/>
  <c r="D194" i="32"/>
  <c r="E194" i="32"/>
  <c r="F194" i="32"/>
  <c r="G194" i="32"/>
  <c r="H194" i="32"/>
  <c r="I194" i="32"/>
  <c r="B195" i="32"/>
  <c r="C195" i="32"/>
  <c r="D195" i="32"/>
  <c r="E195" i="32"/>
  <c r="F195" i="32"/>
  <c r="G195" i="32"/>
  <c r="H195" i="32"/>
  <c r="I195" i="32"/>
  <c r="B196" i="32"/>
  <c r="C196" i="32"/>
  <c r="D196" i="32"/>
  <c r="E196" i="32"/>
  <c r="F196" i="32"/>
  <c r="G196" i="32"/>
  <c r="H196" i="32"/>
  <c r="I196" i="32"/>
  <c r="B197" i="32"/>
  <c r="C197" i="32"/>
  <c r="D197" i="32"/>
  <c r="E197" i="32"/>
  <c r="F197" i="32"/>
  <c r="G197" i="32"/>
  <c r="H197" i="32"/>
  <c r="I197" i="32"/>
  <c r="B198" i="32"/>
  <c r="C198" i="32"/>
  <c r="D198" i="32"/>
  <c r="E198" i="32"/>
  <c r="F198" i="32"/>
  <c r="G198" i="32"/>
  <c r="H198" i="32"/>
  <c r="I198" i="32"/>
  <c r="B199" i="32"/>
  <c r="C199" i="32"/>
  <c r="D199" i="32"/>
  <c r="E199" i="32"/>
  <c r="F199" i="32"/>
  <c r="G199" i="32"/>
  <c r="H199" i="32"/>
  <c r="I199" i="32"/>
  <c r="B200" i="32"/>
  <c r="C200" i="32"/>
  <c r="D200" i="32"/>
  <c r="E200" i="32"/>
  <c r="F200" i="32"/>
  <c r="G200" i="32"/>
  <c r="H200" i="32"/>
  <c r="I200" i="32"/>
  <c r="B201" i="32"/>
  <c r="C201" i="32"/>
  <c r="D201" i="32"/>
  <c r="E201" i="32"/>
  <c r="F201" i="32"/>
  <c r="G201" i="32"/>
  <c r="H201" i="32"/>
  <c r="I201" i="32"/>
  <c r="B202" i="32"/>
  <c r="C202" i="32"/>
  <c r="D202" i="32"/>
  <c r="E202" i="32"/>
  <c r="F202" i="32"/>
  <c r="G202" i="32"/>
  <c r="H202" i="32"/>
  <c r="I202" i="32"/>
  <c r="B203" i="32"/>
  <c r="C203" i="32"/>
  <c r="D203" i="32"/>
  <c r="E203" i="32"/>
  <c r="F203" i="32"/>
  <c r="G203" i="32"/>
  <c r="H203" i="32"/>
  <c r="I203" i="32"/>
  <c r="B204" i="32"/>
  <c r="C204" i="32"/>
  <c r="D204" i="32"/>
  <c r="E204" i="32"/>
  <c r="F204" i="32"/>
  <c r="G204" i="32"/>
  <c r="H204" i="32"/>
  <c r="I204" i="32"/>
  <c r="B205" i="32"/>
  <c r="C205" i="32"/>
  <c r="D205" i="32"/>
  <c r="E205" i="32"/>
  <c r="F205" i="32"/>
  <c r="G205" i="32"/>
  <c r="H205" i="32"/>
  <c r="I205" i="32"/>
  <c r="B206" i="32"/>
  <c r="C206" i="32"/>
  <c r="D206" i="32"/>
  <c r="E206" i="32"/>
  <c r="F206" i="32"/>
  <c r="G206" i="32"/>
  <c r="H206" i="32"/>
  <c r="I206" i="32"/>
  <c r="B207" i="32"/>
  <c r="C207" i="32"/>
  <c r="D207" i="32"/>
  <c r="E207" i="32"/>
  <c r="F207" i="32"/>
  <c r="G207" i="32"/>
  <c r="H207" i="32"/>
  <c r="I207" i="32"/>
  <c r="B208" i="32"/>
  <c r="C208" i="32"/>
  <c r="D208" i="32"/>
  <c r="E208" i="32"/>
  <c r="F208" i="32"/>
  <c r="G208" i="32"/>
  <c r="H208" i="32"/>
  <c r="I208" i="32"/>
  <c r="B209" i="32"/>
  <c r="C209" i="32"/>
  <c r="D209" i="32"/>
  <c r="E209" i="32"/>
  <c r="F209" i="32"/>
  <c r="G209" i="32"/>
  <c r="H209" i="32"/>
  <c r="I209" i="32"/>
  <c r="B210" i="32"/>
  <c r="C210" i="32"/>
  <c r="D210" i="32"/>
  <c r="E210" i="32"/>
  <c r="F210" i="32"/>
  <c r="G210" i="32"/>
  <c r="H210" i="32"/>
  <c r="I210" i="32"/>
  <c r="B211" i="32"/>
  <c r="C211" i="32"/>
  <c r="D211" i="32"/>
  <c r="E211" i="32"/>
  <c r="F211" i="32"/>
  <c r="G211" i="32"/>
  <c r="H211" i="32"/>
  <c r="I211" i="32"/>
  <c r="B212" i="32"/>
  <c r="C212" i="32"/>
  <c r="D212" i="32"/>
  <c r="E212" i="32"/>
  <c r="F212" i="32"/>
  <c r="G212" i="32"/>
  <c r="H212" i="32"/>
  <c r="I212" i="32"/>
  <c r="B213" i="32"/>
  <c r="C213" i="32"/>
  <c r="D213" i="32"/>
  <c r="E213" i="32"/>
  <c r="F213" i="32"/>
  <c r="G213" i="32"/>
  <c r="H213" i="32"/>
  <c r="I213" i="32"/>
  <c r="B214" i="32"/>
  <c r="C214" i="32"/>
  <c r="D214" i="32"/>
  <c r="E214" i="32"/>
  <c r="F214" i="32"/>
  <c r="G214" i="32"/>
  <c r="H214" i="32"/>
  <c r="I214" i="32"/>
  <c r="B215" i="32"/>
  <c r="C215" i="32"/>
  <c r="D215" i="32"/>
  <c r="E215" i="32"/>
  <c r="F215" i="32"/>
  <c r="G215" i="32"/>
  <c r="H215" i="32"/>
  <c r="I215" i="32"/>
  <c r="B216" i="32"/>
  <c r="C216" i="32"/>
  <c r="D216" i="32"/>
  <c r="E216" i="32"/>
  <c r="F216" i="32"/>
  <c r="G216" i="32"/>
  <c r="H216" i="32"/>
  <c r="I216" i="32"/>
  <c r="B217" i="32"/>
  <c r="C217" i="32"/>
  <c r="D217" i="32"/>
  <c r="E217" i="32"/>
  <c r="F217" i="32"/>
  <c r="G217" i="32"/>
  <c r="H217" i="32"/>
  <c r="I217" i="32"/>
  <c r="B218" i="32"/>
  <c r="C218" i="32"/>
  <c r="D218" i="32"/>
  <c r="E218" i="32"/>
  <c r="F218" i="32"/>
  <c r="G218" i="32"/>
  <c r="H218" i="32"/>
  <c r="I218" i="32"/>
  <c r="B219" i="32"/>
  <c r="C219" i="32"/>
  <c r="D219" i="32"/>
  <c r="E219" i="32"/>
  <c r="F219" i="32"/>
  <c r="G219" i="32"/>
  <c r="H219" i="32"/>
  <c r="I219" i="32"/>
  <c r="B220" i="32"/>
  <c r="C220" i="32"/>
  <c r="D220" i="32"/>
  <c r="E220" i="32"/>
  <c r="F220" i="32"/>
  <c r="G220" i="32"/>
  <c r="H220" i="32"/>
  <c r="I220" i="32"/>
  <c r="B221" i="32"/>
  <c r="C221" i="32"/>
  <c r="D221" i="32"/>
  <c r="E221" i="32"/>
  <c r="F221" i="32"/>
  <c r="G221" i="32"/>
  <c r="H221" i="32"/>
  <c r="I221" i="32"/>
  <c r="B222" i="32"/>
  <c r="C222" i="32"/>
  <c r="D222" i="32"/>
  <c r="E222" i="32"/>
  <c r="F222" i="32"/>
  <c r="G222" i="32"/>
  <c r="H222" i="32"/>
  <c r="I222" i="32"/>
  <c r="B223" i="32"/>
  <c r="C223" i="32"/>
  <c r="D223" i="32"/>
  <c r="E223" i="32"/>
  <c r="F223" i="32"/>
  <c r="G223" i="32"/>
  <c r="H223" i="32"/>
  <c r="I223" i="32"/>
  <c r="B224" i="32"/>
  <c r="C224" i="32"/>
  <c r="D224" i="32"/>
  <c r="E224" i="32"/>
  <c r="F224" i="32"/>
  <c r="G224" i="32"/>
  <c r="H224" i="32"/>
  <c r="I224" i="32"/>
  <c r="B225" i="32"/>
  <c r="C225" i="32"/>
  <c r="D225" i="32"/>
  <c r="E225" i="32"/>
  <c r="F225" i="32"/>
  <c r="G225" i="32"/>
  <c r="H225" i="32"/>
  <c r="I225" i="32"/>
  <c r="B226" i="32"/>
  <c r="C226" i="32"/>
  <c r="D226" i="32"/>
  <c r="E226" i="32"/>
  <c r="F226" i="32"/>
  <c r="G226" i="32"/>
  <c r="H226" i="32"/>
  <c r="I226" i="32"/>
  <c r="B227" i="32"/>
  <c r="C227" i="32"/>
  <c r="D227" i="32"/>
  <c r="E227" i="32"/>
  <c r="F227" i="32"/>
  <c r="G227" i="32"/>
  <c r="H227" i="32"/>
  <c r="I227" i="32"/>
  <c r="B228" i="32"/>
  <c r="C228" i="32"/>
  <c r="D228" i="32"/>
  <c r="E228" i="32"/>
  <c r="F228" i="32"/>
  <c r="G228" i="32"/>
  <c r="H228" i="32"/>
  <c r="I228" i="32"/>
  <c r="B229" i="32"/>
  <c r="C229" i="32"/>
  <c r="D229" i="32"/>
  <c r="E229" i="32"/>
  <c r="F229" i="32"/>
  <c r="G229" i="32"/>
  <c r="H229" i="32"/>
  <c r="I229" i="32"/>
  <c r="B230" i="32"/>
  <c r="C230" i="32"/>
  <c r="D230" i="32"/>
  <c r="E230" i="32"/>
  <c r="F230" i="32"/>
  <c r="G230" i="32"/>
  <c r="H230" i="32"/>
  <c r="I230" i="32"/>
  <c r="B231" i="32"/>
  <c r="C231" i="32"/>
  <c r="D231" i="32"/>
  <c r="E231" i="32"/>
  <c r="F231" i="32"/>
  <c r="G231" i="32"/>
  <c r="H231" i="32"/>
  <c r="I231" i="32"/>
  <c r="B232" i="32"/>
  <c r="C232" i="32"/>
  <c r="D232" i="32"/>
  <c r="E232" i="32"/>
  <c r="F232" i="32"/>
  <c r="G232" i="32"/>
  <c r="H232" i="32"/>
  <c r="I232" i="32"/>
  <c r="B233" i="32"/>
  <c r="C233" i="32"/>
  <c r="D233" i="32"/>
  <c r="E233" i="32"/>
  <c r="F233" i="32"/>
  <c r="G233" i="32"/>
  <c r="H233" i="32"/>
  <c r="I233" i="32"/>
  <c r="B234" i="32"/>
  <c r="C234" i="32"/>
  <c r="D234" i="32"/>
  <c r="E234" i="32"/>
  <c r="F234" i="32"/>
  <c r="G234" i="32"/>
  <c r="H234" i="32"/>
  <c r="I234" i="32"/>
  <c r="B235" i="32"/>
  <c r="C235" i="32"/>
  <c r="D235" i="32"/>
  <c r="E235" i="32"/>
  <c r="F235" i="32"/>
  <c r="G235" i="32"/>
  <c r="H235" i="32"/>
  <c r="I235" i="32"/>
  <c r="B236" i="32"/>
  <c r="C236" i="32"/>
  <c r="D236" i="32"/>
  <c r="E236" i="32"/>
  <c r="F236" i="32"/>
  <c r="G236" i="32"/>
  <c r="H236" i="32"/>
  <c r="I236" i="32"/>
  <c r="B237" i="32"/>
  <c r="C237" i="32"/>
  <c r="D237" i="32"/>
  <c r="E237" i="32"/>
  <c r="F237" i="32"/>
  <c r="G237" i="32"/>
  <c r="H237" i="32"/>
  <c r="I237" i="32"/>
  <c r="B238" i="32"/>
  <c r="C238" i="32"/>
  <c r="D238" i="32"/>
  <c r="E238" i="32"/>
  <c r="F238" i="32"/>
  <c r="G238" i="32"/>
  <c r="H238" i="32"/>
  <c r="I238" i="32"/>
  <c r="B239" i="32"/>
  <c r="C239" i="32"/>
  <c r="D239" i="32"/>
  <c r="E239" i="32"/>
  <c r="F239" i="32"/>
  <c r="G239" i="32"/>
  <c r="H239" i="32"/>
  <c r="I239" i="32"/>
  <c r="B240" i="32"/>
  <c r="C240" i="32"/>
  <c r="D240" i="32"/>
  <c r="E240" i="32"/>
  <c r="F240" i="32"/>
  <c r="G240" i="32"/>
  <c r="H240" i="32"/>
  <c r="I240" i="32"/>
  <c r="B241" i="32"/>
  <c r="C241" i="32"/>
  <c r="D241" i="32"/>
  <c r="E241" i="32"/>
  <c r="F241" i="32"/>
  <c r="G241" i="32"/>
  <c r="H241" i="32"/>
  <c r="I241" i="32"/>
  <c r="B242" i="32"/>
  <c r="C242" i="32"/>
  <c r="D242" i="32"/>
  <c r="E242" i="32"/>
  <c r="F242" i="32"/>
  <c r="G242" i="32"/>
  <c r="H242" i="32"/>
  <c r="I242" i="32"/>
  <c r="B243" i="32"/>
  <c r="C243" i="32"/>
  <c r="D243" i="32"/>
  <c r="E243" i="32"/>
  <c r="F243" i="32"/>
  <c r="G243" i="32"/>
  <c r="H243" i="32"/>
  <c r="I243" i="32"/>
  <c r="B244" i="32"/>
  <c r="C244" i="32"/>
  <c r="D244" i="32"/>
  <c r="E244" i="32"/>
  <c r="F244" i="32"/>
  <c r="G244" i="32"/>
  <c r="H244" i="32"/>
  <c r="I244" i="32"/>
  <c r="B245" i="32"/>
  <c r="C245" i="32"/>
  <c r="D245" i="32"/>
  <c r="E245" i="32"/>
  <c r="F245" i="32"/>
  <c r="G245" i="32"/>
  <c r="H245" i="32"/>
  <c r="I245" i="32"/>
  <c r="B246" i="32"/>
  <c r="C246" i="32"/>
  <c r="D246" i="32"/>
  <c r="E246" i="32"/>
  <c r="F246" i="32"/>
  <c r="G246" i="32"/>
  <c r="H246" i="32"/>
  <c r="I246" i="32"/>
  <c r="B247" i="32"/>
  <c r="C247" i="32"/>
  <c r="D247" i="32"/>
  <c r="E247" i="32"/>
  <c r="F247" i="32"/>
  <c r="G247" i="32"/>
  <c r="H247" i="32"/>
  <c r="I247" i="32"/>
  <c r="B248" i="32"/>
  <c r="C248" i="32"/>
  <c r="D248" i="32"/>
  <c r="E248" i="32"/>
  <c r="F248" i="32"/>
  <c r="G248" i="32"/>
  <c r="H248" i="32"/>
  <c r="I248" i="32"/>
  <c r="B249" i="32"/>
  <c r="C249" i="32"/>
  <c r="D249" i="32"/>
  <c r="E249" i="32"/>
  <c r="F249" i="32"/>
  <c r="G249" i="32"/>
  <c r="H249" i="32"/>
  <c r="I249" i="32"/>
  <c r="B250" i="32"/>
  <c r="C250" i="32"/>
  <c r="D250" i="32"/>
  <c r="E250" i="32"/>
  <c r="F250" i="32"/>
  <c r="G250" i="32"/>
  <c r="H250" i="32"/>
  <c r="I250" i="32"/>
  <c r="B251" i="32"/>
  <c r="C251" i="32"/>
  <c r="D251" i="32"/>
  <c r="E251" i="32"/>
  <c r="F251" i="32"/>
  <c r="G251" i="32"/>
  <c r="H251" i="32"/>
  <c r="I251" i="32"/>
  <c r="B252" i="32"/>
  <c r="C252" i="32"/>
  <c r="D252" i="32"/>
  <c r="E252" i="32"/>
  <c r="F252" i="32"/>
  <c r="G252" i="32"/>
  <c r="H252" i="32"/>
  <c r="I252" i="32"/>
  <c r="B253" i="32"/>
  <c r="C253" i="32"/>
  <c r="D253" i="32"/>
  <c r="E253" i="32"/>
  <c r="F253" i="32"/>
  <c r="G253" i="32"/>
  <c r="H253" i="32"/>
  <c r="I253" i="32"/>
  <c r="B254" i="32"/>
  <c r="C254" i="32"/>
  <c r="D254" i="32"/>
  <c r="E254" i="32"/>
  <c r="F254" i="32"/>
  <c r="G254" i="32"/>
  <c r="H254" i="32"/>
  <c r="I254" i="32"/>
  <c r="B255" i="32"/>
  <c r="C255" i="32"/>
  <c r="D255" i="32"/>
  <c r="E255" i="32"/>
  <c r="F255" i="32"/>
  <c r="G255" i="32"/>
  <c r="H255" i="32"/>
  <c r="I255" i="32"/>
  <c r="B256" i="32"/>
  <c r="C256" i="32"/>
  <c r="D256" i="32"/>
  <c r="E256" i="32"/>
  <c r="F256" i="32"/>
  <c r="G256" i="32"/>
  <c r="H256" i="32"/>
  <c r="I256" i="32"/>
  <c r="B257" i="32"/>
  <c r="C257" i="32"/>
  <c r="D257" i="32"/>
  <c r="E257" i="32"/>
  <c r="F257" i="32"/>
  <c r="G257" i="32"/>
  <c r="H257" i="32"/>
  <c r="I257" i="32"/>
  <c r="B258" i="32"/>
  <c r="C258" i="32"/>
  <c r="D258" i="32"/>
  <c r="E258" i="32"/>
  <c r="F258" i="32"/>
  <c r="G258" i="32"/>
  <c r="H258" i="32"/>
  <c r="I258" i="32"/>
  <c r="B259" i="32"/>
  <c r="C259" i="32"/>
  <c r="D259" i="32"/>
  <c r="E259" i="32"/>
  <c r="F259" i="32"/>
  <c r="G259" i="32"/>
  <c r="H259" i="32"/>
  <c r="I259" i="32"/>
  <c r="B260" i="32"/>
  <c r="C260" i="32"/>
  <c r="D260" i="32"/>
  <c r="E260" i="32"/>
  <c r="F260" i="32"/>
  <c r="G260" i="32"/>
  <c r="H260" i="32"/>
  <c r="I260" i="32"/>
  <c r="B261" i="32"/>
  <c r="C261" i="32"/>
  <c r="D261" i="32"/>
  <c r="E261" i="32"/>
  <c r="F261" i="32"/>
  <c r="G261" i="32"/>
  <c r="H261" i="32"/>
  <c r="I261" i="32"/>
  <c r="B262" i="32"/>
  <c r="C262" i="32"/>
  <c r="D262" i="32"/>
  <c r="E262" i="32"/>
  <c r="F262" i="32"/>
  <c r="G262" i="32"/>
  <c r="H262" i="32"/>
  <c r="I262" i="32"/>
  <c r="B263" i="32"/>
  <c r="C263" i="32"/>
  <c r="D263" i="32"/>
  <c r="E263" i="32"/>
  <c r="F263" i="32"/>
  <c r="G263" i="32"/>
  <c r="H263" i="32"/>
  <c r="I263" i="32"/>
  <c r="B264" i="32"/>
  <c r="C264" i="32"/>
  <c r="D264" i="32"/>
  <c r="E264" i="32"/>
  <c r="F264" i="32"/>
  <c r="G264" i="32"/>
  <c r="H264" i="32"/>
  <c r="I264" i="32"/>
  <c r="B265" i="32"/>
  <c r="C265" i="32"/>
  <c r="D265" i="32"/>
  <c r="E265" i="32"/>
  <c r="F265" i="32"/>
  <c r="G265" i="32"/>
  <c r="H265" i="32"/>
  <c r="I265" i="32"/>
  <c r="B266" i="32"/>
  <c r="C266" i="32"/>
  <c r="D266" i="32"/>
  <c r="E266" i="32"/>
  <c r="F266" i="32"/>
  <c r="G266" i="32"/>
  <c r="H266" i="32"/>
  <c r="I266" i="32"/>
  <c r="B267" i="32"/>
  <c r="C267" i="32"/>
  <c r="D267" i="32"/>
  <c r="E267" i="32"/>
  <c r="F267" i="32"/>
  <c r="G267" i="32"/>
  <c r="H267" i="32"/>
  <c r="I267" i="32"/>
  <c r="B268" i="32"/>
  <c r="C268" i="32"/>
  <c r="D268" i="32"/>
  <c r="E268" i="32"/>
  <c r="F268" i="32"/>
  <c r="G268" i="32"/>
  <c r="H268" i="32"/>
  <c r="I268" i="32"/>
  <c r="B269" i="32"/>
  <c r="C269" i="32"/>
  <c r="D269" i="32"/>
  <c r="E269" i="32"/>
  <c r="F269" i="32"/>
  <c r="G269" i="32"/>
  <c r="H269" i="32"/>
  <c r="I269" i="32"/>
  <c r="B270" i="32"/>
  <c r="C270" i="32"/>
  <c r="D270" i="32"/>
  <c r="E270" i="32"/>
  <c r="F270" i="32"/>
  <c r="G270" i="32"/>
  <c r="H270" i="32"/>
  <c r="I270" i="32"/>
  <c r="B271" i="32"/>
  <c r="C271" i="32"/>
  <c r="D271" i="32"/>
  <c r="E271" i="32"/>
  <c r="F271" i="32"/>
  <c r="G271" i="32"/>
  <c r="H271" i="32"/>
  <c r="I271" i="32"/>
  <c r="B272" i="32"/>
  <c r="C272" i="32"/>
  <c r="D272" i="32"/>
  <c r="E272" i="32"/>
  <c r="F272" i="32"/>
  <c r="G272" i="32"/>
  <c r="H272" i="32"/>
  <c r="I272" i="32"/>
  <c r="B273" i="32"/>
  <c r="C273" i="32"/>
  <c r="D273" i="32"/>
  <c r="E273" i="32"/>
  <c r="F273" i="32"/>
  <c r="G273" i="32"/>
  <c r="H273" i="32"/>
  <c r="I273" i="32"/>
  <c r="B274" i="32"/>
  <c r="C274" i="32"/>
  <c r="D274" i="32"/>
  <c r="E274" i="32"/>
  <c r="F274" i="32"/>
  <c r="G274" i="32"/>
  <c r="H274" i="32"/>
  <c r="I274" i="32"/>
  <c r="B275" i="32"/>
  <c r="C275" i="32"/>
  <c r="D275" i="32"/>
  <c r="E275" i="32"/>
  <c r="F275" i="32"/>
  <c r="G275" i="32"/>
  <c r="H275" i="32"/>
  <c r="I275" i="32"/>
  <c r="B276" i="32"/>
  <c r="C276" i="32"/>
  <c r="D276" i="32"/>
  <c r="E276" i="32"/>
  <c r="F276" i="32"/>
  <c r="G276" i="32"/>
  <c r="H276" i="32"/>
  <c r="I276" i="32"/>
  <c r="B277" i="32"/>
  <c r="C277" i="32"/>
  <c r="D277" i="32"/>
  <c r="E277" i="32"/>
  <c r="F277" i="32"/>
  <c r="G277" i="32"/>
  <c r="H277" i="32"/>
  <c r="I277" i="32"/>
  <c r="B278" i="32"/>
  <c r="C278" i="32"/>
  <c r="D278" i="32"/>
  <c r="E278" i="32"/>
  <c r="F278" i="32"/>
  <c r="G278" i="32"/>
  <c r="H278" i="32"/>
  <c r="I278" i="32"/>
  <c r="B279" i="32"/>
  <c r="C279" i="32"/>
  <c r="D279" i="32"/>
  <c r="E279" i="32"/>
  <c r="F279" i="32"/>
  <c r="G279" i="32"/>
  <c r="H279" i="32"/>
  <c r="I279" i="32"/>
  <c r="B280" i="32"/>
  <c r="C280" i="32"/>
  <c r="D280" i="32"/>
  <c r="E280" i="32"/>
  <c r="F280" i="32"/>
  <c r="G280" i="32"/>
  <c r="H280" i="32"/>
  <c r="I280" i="32"/>
  <c r="B281" i="32"/>
  <c r="C281" i="32"/>
  <c r="D281" i="32"/>
  <c r="E281" i="32"/>
  <c r="F281" i="32"/>
  <c r="G281" i="32"/>
  <c r="H281" i="32"/>
  <c r="I281" i="32"/>
  <c r="B282" i="32"/>
  <c r="C282" i="32"/>
  <c r="D282" i="32"/>
  <c r="E282" i="32"/>
  <c r="F282" i="32"/>
  <c r="G282" i="32"/>
  <c r="H282" i="32"/>
  <c r="I282" i="32"/>
  <c r="B283" i="32"/>
  <c r="C283" i="32"/>
  <c r="D283" i="32"/>
  <c r="E283" i="32"/>
  <c r="F283" i="32"/>
  <c r="G283" i="32"/>
  <c r="H283" i="32"/>
  <c r="I283" i="32"/>
  <c r="B284" i="32"/>
  <c r="C284" i="32"/>
  <c r="D284" i="32"/>
  <c r="E284" i="32"/>
  <c r="F284" i="32"/>
  <c r="G284" i="32"/>
  <c r="H284" i="32"/>
  <c r="I284" i="32"/>
  <c r="B285" i="32"/>
  <c r="C285" i="32"/>
  <c r="D285" i="32"/>
  <c r="E285" i="32"/>
  <c r="F285" i="32"/>
  <c r="G285" i="32"/>
  <c r="H285" i="32"/>
  <c r="I285" i="32"/>
  <c r="B286" i="32"/>
  <c r="C286" i="32"/>
  <c r="D286" i="32"/>
  <c r="E286" i="32"/>
  <c r="F286" i="32"/>
  <c r="G286" i="32"/>
  <c r="H286" i="32"/>
  <c r="I286" i="32"/>
  <c r="B287" i="32"/>
  <c r="C287" i="32"/>
  <c r="D287" i="32"/>
  <c r="E287" i="32"/>
  <c r="F287" i="32"/>
  <c r="G287" i="32"/>
  <c r="H287" i="32"/>
  <c r="I287" i="32"/>
  <c r="B288" i="32"/>
  <c r="C288" i="32"/>
  <c r="D288" i="32"/>
  <c r="E288" i="32"/>
  <c r="F288" i="32"/>
  <c r="G288" i="32"/>
  <c r="H288" i="32"/>
  <c r="I288" i="32"/>
  <c r="B289" i="32"/>
  <c r="C289" i="32"/>
  <c r="D289" i="32"/>
  <c r="E289" i="32"/>
  <c r="F289" i="32"/>
  <c r="G289" i="32"/>
  <c r="H289" i="32"/>
  <c r="I289" i="32"/>
  <c r="B290" i="32"/>
  <c r="C290" i="32"/>
  <c r="D290" i="32"/>
  <c r="E290" i="32"/>
  <c r="F290" i="32"/>
  <c r="G290" i="32"/>
  <c r="H290" i="32"/>
  <c r="I290" i="32"/>
  <c r="B291" i="32"/>
  <c r="C291" i="32"/>
  <c r="D291" i="32"/>
  <c r="E291" i="32"/>
  <c r="F291" i="32"/>
  <c r="G291" i="32"/>
  <c r="H291" i="32"/>
  <c r="I291" i="32"/>
  <c r="B292" i="32"/>
  <c r="C292" i="32"/>
  <c r="D292" i="32"/>
  <c r="E292" i="32"/>
  <c r="F292" i="32"/>
  <c r="G292" i="32"/>
  <c r="H292" i="32"/>
  <c r="I292" i="32"/>
  <c r="B293" i="32"/>
  <c r="C293" i="32"/>
  <c r="D293" i="32"/>
  <c r="E293" i="32"/>
  <c r="F293" i="32"/>
  <c r="G293" i="32"/>
  <c r="H293" i="32"/>
  <c r="I293" i="32"/>
  <c r="B294" i="32"/>
  <c r="C294" i="32"/>
  <c r="D294" i="32"/>
  <c r="E294" i="32"/>
  <c r="F294" i="32"/>
  <c r="G294" i="32"/>
  <c r="H294" i="32"/>
  <c r="I294" i="32"/>
  <c r="B295" i="32"/>
  <c r="C295" i="32"/>
  <c r="D295" i="32"/>
  <c r="E295" i="32"/>
  <c r="F295" i="32"/>
  <c r="G295" i="32"/>
  <c r="H295" i="32"/>
  <c r="I295" i="32"/>
  <c r="B296" i="32"/>
  <c r="C296" i="32"/>
  <c r="D296" i="32"/>
  <c r="E296" i="32"/>
  <c r="F296" i="32"/>
  <c r="G296" i="32"/>
  <c r="H296" i="32"/>
  <c r="I296" i="32"/>
  <c r="B297" i="32"/>
  <c r="C297" i="32"/>
  <c r="D297" i="32"/>
  <c r="E297" i="32"/>
  <c r="F297" i="32"/>
  <c r="G297" i="32"/>
  <c r="H297" i="32"/>
  <c r="I297" i="32"/>
  <c r="B298" i="32"/>
  <c r="C298" i="32"/>
  <c r="D298" i="32"/>
  <c r="E298" i="32"/>
  <c r="F298" i="32"/>
  <c r="G298" i="32"/>
  <c r="H298" i="32"/>
  <c r="I298" i="32"/>
  <c r="B299" i="32"/>
  <c r="C299" i="32"/>
  <c r="D299" i="32"/>
  <c r="E299" i="32"/>
  <c r="F299" i="32"/>
  <c r="G299" i="32"/>
  <c r="H299" i="32"/>
  <c r="I299" i="32"/>
  <c r="B300" i="32"/>
  <c r="C300" i="32"/>
  <c r="D300" i="32"/>
  <c r="E300" i="32"/>
  <c r="F300" i="32"/>
  <c r="G300" i="32"/>
  <c r="H300" i="32"/>
  <c r="I300" i="32"/>
  <c r="B301" i="32"/>
  <c r="C301" i="32"/>
  <c r="D301" i="32"/>
  <c r="E301" i="32"/>
  <c r="F301" i="32"/>
  <c r="G301" i="32"/>
  <c r="H301" i="32"/>
  <c r="I301" i="32"/>
  <c r="B302" i="32"/>
  <c r="C302" i="32"/>
  <c r="D302" i="32"/>
  <c r="E302" i="32"/>
  <c r="F302" i="32"/>
  <c r="G302" i="32"/>
  <c r="H302" i="32"/>
  <c r="I302" i="32"/>
  <c r="B303" i="32"/>
  <c r="C303" i="32"/>
  <c r="D303" i="32"/>
  <c r="E303" i="32"/>
  <c r="F303" i="32"/>
  <c r="G303" i="32"/>
  <c r="H303" i="32"/>
  <c r="I303" i="32"/>
  <c r="B304" i="32"/>
  <c r="C304" i="32"/>
  <c r="D304" i="32"/>
  <c r="E304" i="32"/>
  <c r="F304" i="32"/>
  <c r="G304" i="32"/>
  <c r="H304" i="32"/>
  <c r="I304" i="32"/>
  <c r="B305" i="32"/>
  <c r="C305" i="32"/>
  <c r="D305" i="32"/>
  <c r="E305" i="32"/>
  <c r="F305" i="32"/>
  <c r="G305" i="32"/>
  <c r="H305" i="32"/>
  <c r="I305" i="32"/>
  <c r="B306" i="32"/>
  <c r="C306" i="32"/>
  <c r="D306" i="32"/>
  <c r="E306" i="32"/>
  <c r="F306" i="32"/>
  <c r="G306" i="32"/>
  <c r="H306" i="32"/>
  <c r="I306" i="32"/>
  <c r="B307" i="32"/>
  <c r="C307" i="32"/>
  <c r="D307" i="32"/>
  <c r="E307" i="32"/>
  <c r="F307" i="32"/>
  <c r="G307" i="32"/>
  <c r="H307" i="32"/>
  <c r="I307" i="32"/>
  <c r="B308" i="32"/>
  <c r="C308" i="32"/>
  <c r="D308" i="32"/>
  <c r="E308" i="32"/>
  <c r="F308" i="32"/>
  <c r="G308" i="32"/>
  <c r="H308" i="32"/>
  <c r="I308" i="32"/>
  <c r="B309" i="32"/>
  <c r="C309" i="32"/>
  <c r="D309" i="32"/>
  <c r="E309" i="32"/>
  <c r="F309" i="32"/>
  <c r="G309" i="32"/>
  <c r="H309" i="32"/>
  <c r="I309" i="32"/>
  <c r="B310" i="32"/>
  <c r="C310" i="32"/>
  <c r="D310" i="32"/>
  <c r="E310" i="32"/>
  <c r="F310" i="32"/>
  <c r="G310" i="32"/>
  <c r="H310" i="32"/>
  <c r="I310" i="32"/>
  <c r="B311" i="32"/>
  <c r="C311" i="32"/>
  <c r="D311" i="32"/>
  <c r="E311" i="32"/>
  <c r="F311" i="32"/>
  <c r="G311" i="32"/>
  <c r="H311" i="32"/>
  <c r="I311" i="32"/>
  <c r="B312" i="32"/>
  <c r="C312" i="32"/>
  <c r="D312" i="32"/>
  <c r="E312" i="32"/>
  <c r="F312" i="32"/>
  <c r="G312" i="32"/>
  <c r="H312" i="32"/>
  <c r="I312" i="32"/>
  <c r="B313" i="32"/>
  <c r="C313" i="32"/>
  <c r="D313" i="32"/>
  <c r="E313" i="32"/>
  <c r="F313" i="32"/>
  <c r="G313" i="32"/>
  <c r="H313" i="32"/>
  <c r="I313" i="32"/>
  <c r="B314" i="32"/>
  <c r="C314" i="32"/>
  <c r="D314" i="32"/>
  <c r="E314" i="32"/>
  <c r="F314" i="32"/>
  <c r="G314" i="32"/>
  <c r="H314" i="32"/>
  <c r="I314" i="32"/>
  <c r="B315" i="32"/>
  <c r="C315" i="32"/>
  <c r="D315" i="32"/>
  <c r="E315" i="32"/>
  <c r="F315" i="32"/>
  <c r="G315" i="32"/>
  <c r="H315" i="32"/>
  <c r="I315" i="32"/>
  <c r="B316" i="32"/>
  <c r="C316" i="32"/>
  <c r="D316" i="32"/>
  <c r="E316" i="32"/>
  <c r="F316" i="32"/>
  <c r="G316" i="32"/>
  <c r="H316" i="32"/>
  <c r="I316" i="32"/>
  <c r="B317" i="32"/>
  <c r="C317" i="32"/>
  <c r="D317" i="32"/>
  <c r="E317" i="32"/>
  <c r="F317" i="32"/>
  <c r="G317" i="32"/>
  <c r="H317" i="32"/>
  <c r="I317" i="32"/>
  <c r="B318" i="32"/>
  <c r="C318" i="32"/>
  <c r="D318" i="32"/>
  <c r="E318" i="32"/>
  <c r="F318" i="32"/>
  <c r="G318" i="32"/>
  <c r="H318" i="32"/>
  <c r="I318" i="32"/>
  <c r="B319" i="32"/>
  <c r="C319" i="32"/>
  <c r="D319" i="32"/>
  <c r="E319" i="32"/>
  <c r="F319" i="32"/>
  <c r="G319" i="32"/>
  <c r="H319" i="32"/>
  <c r="I319" i="32"/>
  <c r="B320" i="32"/>
  <c r="C320" i="32"/>
  <c r="D320" i="32"/>
  <c r="E320" i="32"/>
  <c r="F320" i="32"/>
  <c r="G320" i="32"/>
  <c r="H320" i="32"/>
  <c r="I320" i="32"/>
  <c r="B321" i="32"/>
  <c r="C321" i="32"/>
  <c r="D321" i="32"/>
  <c r="E321" i="32"/>
  <c r="F321" i="32"/>
  <c r="G321" i="32"/>
  <c r="H321" i="32"/>
  <c r="I321" i="32"/>
  <c r="B322" i="32"/>
  <c r="C322" i="32"/>
  <c r="D322" i="32"/>
  <c r="E322" i="32"/>
  <c r="F322" i="32"/>
  <c r="G322" i="32"/>
  <c r="H322" i="32"/>
  <c r="I322" i="32"/>
  <c r="B323" i="32"/>
  <c r="C323" i="32"/>
  <c r="D323" i="32"/>
  <c r="E323" i="32"/>
  <c r="F323" i="32"/>
  <c r="G323" i="32"/>
  <c r="H323" i="32"/>
  <c r="I323" i="32"/>
  <c r="B324" i="32"/>
  <c r="C324" i="32"/>
  <c r="D324" i="32"/>
  <c r="E324" i="32"/>
  <c r="F324" i="32"/>
  <c r="G324" i="32"/>
  <c r="H324" i="32"/>
  <c r="I324" i="32"/>
  <c r="B325" i="32"/>
  <c r="C325" i="32"/>
  <c r="D325" i="32"/>
  <c r="E325" i="32"/>
  <c r="F325" i="32"/>
  <c r="G325" i="32"/>
  <c r="H325" i="32"/>
  <c r="I325" i="32"/>
  <c r="B326" i="32"/>
  <c r="C326" i="32"/>
  <c r="D326" i="32"/>
  <c r="E326" i="32"/>
  <c r="F326" i="32"/>
  <c r="G326" i="32"/>
  <c r="H326" i="32"/>
  <c r="I326" i="32"/>
  <c r="B327" i="32"/>
  <c r="C327" i="32"/>
  <c r="D327" i="32"/>
  <c r="E327" i="32"/>
  <c r="F327" i="32"/>
  <c r="G327" i="32"/>
  <c r="H327" i="32"/>
  <c r="I327" i="32"/>
  <c r="B328" i="32"/>
  <c r="C328" i="32"/>
  <c r="D328" i="32"/>
  <c r="E328" i="32"/>
  <c r="F328" i="32"/>
  <c r="G328" i="32"/>
  <c r="H328" i="32"/>
  <c r="I328" i="32"/>
  <c r="B329" i="32"/>
  <c r="C329" i="32"/>
  <c r="D329" i="32"/>
  <c r="E329" i="32"/>
  <c r="F329" i="32"/>
  <c r="G329" i="32"/>
  <c r="H329" i="32"/>
  <c r="I329" i="32"/>
  <c r="B330" i="32"/>
  <c r="C330" i="32"/>
  <c r="D330" i="32"/>
  <c r="E330" i="32"/>
  <c r="F330" i="32"/>
  <c r="G330" i="32"/>
  <c r="H330" i="32"/>
  <c r="I330" i="32"/>
  <c r="B331" i="32"/>
  <c r="C331" i="32"/>
  <c r="D331" i="32"/>
  <c r="E331" i="32"/>
  <c r="F331" i="32"/>
  <c r="G331" i="32"/>
  <c r="H331" i="32"/>
  <c r="I331" i="32"/>
  <c r="B332" i="32"/>
  <c r="C332" i="32"/>
  <c r="D332" i="32"/>
  <c r="E332" i="32"/>
  <c r="F332" i="32"/>
  <c r="G332" i="32"/>
  <c r="H332" i="32"/>
  <c r="I332" i="32"/>
  <c r="B333" i="32"/>
  <c r="C333" i="32"/>
  <c r="D333" i="32"/>
  <c r="E333" i="32"/>
  <c r="F333" i="32"/>
  <c r="G333" i="32"/>
  <c r="H333" i="32"/>
  <c r="I333" i="32"/>
  <c r="B334" i="32"/>
  <c r="C334" i="32"/>
  <c r="D334" i="32"/>
  <c r="E334" i="32"/>
  <c r="F334" i="32"/>
  <c r="G334" i="32"/>
  <c r="H334" i="32"/>
  <c r="I334" i="32"/>
  <c r="B335" i="32"/>
  <c r="C335" i="32"/>
  <c r="D335" i="32"/>
  <c r="E335" i="32"/>
  <c r="F335" i="32"/>
  <c r="G335" i="32"/>
  <c r="H335" i="32"/>
  <c r="I335" i="32"/>
  <c r="B336" i="32"/>
  <c r="C336" i="32"/>
  <c r="D336" i="32"/>
  <c r="E336" i="32"/>
  <c r="F336" i="32"/>
  <c r="G336" i="32"/>
  <c r="H336" i="32"/>
  <c r="I336" i="32"/>
  <c r="B337" i="32"/>
  <c r="C337" i="32"/>
  <c r="D337" i="32"/>
  <c r="E337" i="32"/>
  <c r="F337" i="32"/>
  <c r="G337" i="32"/>
  <c r="H337" i="32"/>
  <c r="I337" i="32"/>
  <c r="B338" i="32"/>
  <c r="C338" i="32"/>
  <c r="D338" i="32"/>
  <c r="E338" i="32"/>
  <c r="F338" i="32"/>
  <c r="G338" i="32"/>
  <c r="H338" i="32"/>
  <c r="I338" i="32"/>
  <c r="B339" i="32"/>
  <c r="C339" i="32"/>
  <c r="D339" i="32"/>
  <c r="E339" i="32"/>
  <c r="F339" i="32"/>
  <c r="G339" i="32"/>
  <c r="H339" i="32"/>
  <c r="I339" i="32"/>
  <c r="B340" i="32"/>
  <c r="C340" i="32"/>
  <c r="D340" i="32"/>
  <c r="E340" i="32"/>
  <c r="F340" i="32"/>
  <c r="G340" i="32"/>
  <c r="H340" i="32"/>
  <c r="I340" i="32"/>
  <c r="B341" i="32"/>
  <c r="C341" i="32"/>
  <c r="D341" i="32"/>
  <c r="E341" i="32"/>
  <c r="F341" i="32"/>
  <c r="G341" i="32"/>
  <c r="H341" i="32"/>
  <c r="I341" i="32"/>
  <c r="B342" i="32"/>
  <c r="C342" i="32"/>
  <c r="D342" i="32"/>
  <c r="E342" i="32"/>
  <c r="F342" i="32"/>
  <c r="G342" i="32"/>
  <c r="H342" i="32"/>
  <c r="I342" i="32"/>
  <c r="B343" i="32"/>
  <c r="C343" i="32"/>
  <c r="D343" i="32"/>
  <c r="E343" i="32"/>
  <c r="F343" i="32"/>
  <c r="G343" i="32"/>
  <c r="H343" i="32"/>
  <c r="I343" i="32"/>
  <c r="B344" i="32"/>
  <c r="C344" i="32"/>
  <c r="D344" i="32"/>
  <c r="E344" i="32"/>
  <c r="F344" i="32"/>
  <c r="G344" i="32"/>
  <c r="H344" i="32"/>
  <c r="I344" i="32"/>
  <c r="B345" i="32"/>
  <c r="C345" i="32"/>
  <c r="D345" i="32"/>
  <c r="E345" i="32"/>
  <c r="F345" i="32"/>
  <c r="G345" i="32"/>
  <c r="H345" i="32"/>
  <c r="I345" i="32"/>
  <c r="B346" i="32"/>
  <c r="C346" i="32"/>
  <c r="D346" i="32"/>
  <c r="E346" i="32"/>
  <c r="F346" i="32"/>
  <c r="G346" i="32"/>
  <c r="H346" i="32"/>
  <c r="I346" i="32"/>
  <c r="B347" i="32"/>
  <c r="C347" i="32"/>
  <c r="D347" i="32"/>
  <c r="E347" i="32"/>
  <c r="F347" i="32"/>
  <c r="G347" i="32"/>
  <c r="H347" i="32"/>
  <c r="I347" i="32"/>
  <c r="B348" i="32"/>
  <c r="C348" i="32"/>
  <c r="D348" i="32"/>
  <c r="E348" i="32"/>
  <c r="F348" i="32"/>
  <c r="G348" i="32"/>
  <c r="H348" i="32"/>
  <c r="I348" i="32"/>
  <c r="B349" i="32"/>
  <c r="C349" i="32"/>
  <c r="D349" i="32"/>
  <c r="E349" i="32"/>
  <c r="F349" i="32"/>
  <c r="G349" i="32"/>
  <c r="H349" i="32"/>
  <c r="I349" i="32"/>
  <c r="B350" i="32"/>
  <c r="C350" i="32"/>
  <c r="D350" i="32"/>
  <c r="E350" i="32"/>
  <c r="F350" i="32"/>
  <c r="G350" i="32"/>
  <c r="H350" i="32"/>
  <c r="I350" i="32"/>
  <c r="B351" i="32"/>
  <c r="C351" i="32"/>
  <c r="D351" i="32"/>
  <c r="E351" i="32"/>
  <c r="F351" i="32"/>
  <c r="G351" i="32"/>
  <c r="H351" i="32"/>
  <c r="I351" i="32"/>
  <c r="B352" i="32"/>
  <c r="C352" i="32"/>
  <c r="D352" i="32"/>
  <c r="E352" i="32"/>
  <c r="F352" i="32"/>
  <c r="G352" i="32"/>
  <c r="H352" i="32"/>
  <c r="I352" i="32"/>
  <c r="B353" i="32"/>
  <c r="C353" i="32"/>
  <c r="D353" i="32"/>
  <c r="E353" i="32"/>
  <c r="F353" i="32"/>
  <c r="G353" i="32"/>
  <c r="H353" i="32"/>
  <c r="I353" i="32"/>
  <c r="B354" i="32"/>
  <c r="C354" i="32"/>
  <c r="D354" i="32"/>
  <c r="E354" i="32"/>
  <c r="F354" i="32"/>
  <c r="G354" i="32"/>
  <c r="H354" i="32"/>
  <c r="I354" i="32"/>
  <c r="B355" i="32"/>
  <c r="C355" i="32"/>
  <c r="D355" i="32"/>
  <c r="E355" i="32"/>
  <c r="F355" i="32"/>
  <c r="G355" i="32"/>
  <c r="H355" i="32"/>
  <c r="I355" i="32"/>
  <c r="B356" i="32"/>
  <c r="C356" i="32"/>
  <c r="D356" i="32"/>
  <c r="E356" i="32"/>
  <c r="F356" i="32"/>
  <c r="G356" i="32"/>
  <c r="H356" i="32"/>
  <c r="I356" i="32"/>
  <c r="B357" i="32"/>
  <c r="C357" i="32"/>
  <c r="D357" i="32"/>
  <c r="E357" i="32"/>
  <c r="F357" i="32"/>
  <c r="G357" i="32"/>
  <c r="H357" i="32"/>
  <c r="I357" i="32"/>
  <c r="B358" i="32"/>
  <c r="C358" i="32"/>
  <c r="D358" i="32"/>
  <c r="E358" i="32"/>
  <c r="F358" i="32"/>
  <c r="G358" i="32"/>
  <c r="H358" i="32"/>
  <c r="I358" i="32"/>
  <c r="B359" i="32"/>
  <c r="C359" i="32"/>
  <c r="D359" i="32"/>
  <c r="E359" i="32"/>
  <c r="F359" i="32"/>
  <c r="G359" i="32"/>
  <c r="H359" i="32"/>
  <c r="I359" i="32"/>
  <c r="B360" i="32"/>
  <c r="C360" i="32"/>
  <c r="D360" i="32"/>
  <c r="E360" i="32"/>
  <c r="F360" i="32"/>
  <c r="G360" i="32"/>
  <c r="H360" i="32"/>
  <c r="I360" i="32"/>
  <c r="B361" i="32"/>
  <c r="C361" i="32"/>
  <c r="D361" i="32"/>
  <c r="E361" i="32"/>
  <c r="F361" i="32"/>
  <c r="G361" i="32"/>
  <c r="H361" i="32"/>
  <c r="I361" i="32"/>
  <c r="B362" i="32"/>
  <c r="C362" i="32"/>
  <c r="D362" i="32"/>
  <c r="E362" i="32"/>
  <c r="F362" i="32"/>
  <c r="G362" i="32"/>
  <c r="H362" i="32"/>
  <c r="I362" i="32"/>
  <c r="B363" i="32"/>
  <c r="C363" i="32"/>
  <c r="D363" i="32"/>
  <c r="E363" i="32"/>
  <c r="F363" i="32"/>
  <c r="G363" i="32"/>
  <c r="H363" i="32"/>
  <c r="I363" i="32"/>
  <c r="B364" i="32"/>
  <c r="C364" i="32"/>
  <c r="D364" i="32"/>
  <c r="E364" i="32"/>
  <c r="F364" i="32"/>
  <c r="G364" i="32"/>
  <c r="H364" i="32"/>
  <c r="I364" i="32"/>
  <c r="B365" i="32"/>
  <c r="C365" i="32"/>
  <c r="D365" i="32"/>
  <c r="E365" i="32"/>
  <c r="F365" i="32"/>
  <c r="G365" i="32"/>
  <c r="H365" i="32"/>
  <c r="I365" i="32"/>
  <c r="B366" i="32"/>
  <c r="C366" i="32"/>
  <c r="D366" i="32"/>
  <c r="E366" i="32"/>
  <c r="F366" i="32"/>
  <c r="G366" i="32"/>
  <c r="H366" i="32"/>
  <c r="I366" i="32"/>
  <c r="B367" i="32"/>
  <c r="C367" i="32"/>
  <c r="D367" i="32"/>
  <c r="E367" i="32"/>
  <c r="F367" i="32"/>
  <c r="G367" i="32"/>
  <c r="H367" i="32"/>
  <c r="I367" i="32"/>
  <c r="B368" i="32"/>
  <c r="C368" i="32"/>
  <c r="D368" i="32"/>
  <c r="E368" i="32"/>
  <c r="F368" i="32"/>
  <c r="G368" i="32"/>
  <c r="H368" i="32"/>
  <c r="I368" i="32"/>
  <c r="B369" i="32"/>
  <c r="C369" i="32"/>
  <c r="D369" i="32"/>
  <c r="E369" i="32"/>
  <c r="F369" i="32"/>
  <c r="G369" i="32"/>
  <c r="H369" i="32"/>
  <c r="I369" i="32"/>
  <c r="B370" i="32"/>
  <c r="C370" i="32"/>
  <c r="D370" i="32"/>
  <c r="E370" i="32"/>
  <c r="F370" i="32"/>
  <c r="G370" i="32"/>
  <c r="H370" i="32"/>
  <c r="I370" i="32"/>
  <c r="B371" i="32"/>
  <c r="C371" i="32"/>
  <c r="D371" i="32"/>
  <c r="E371" i="32"/>
  <c r="F371" i="32"/>
  <c r="G371" i="32"/>
  <c r="H371" i="32"/>
  <c r="I371" i="32"/>
  <c r="B372" i="32"/>
  <c r="C372" i="32"/>
  <c r="D372" i="32"/>
  <c r="E372" i="32"/>
  <c r="F372" i="32"/>
  <c r="G372" i="32"/>
  <c r="H372" i="32"/>
  <c r="I372" i="32"/>
  <c r="B373" i="32"/>
  <c r="C373" i="32"/>
  <c r="D373" i="32"/>
  <c r="E373" i="32"/>
  <c r="F373" i="32"/>
  <c r="G373" i="32"/>
  <c r="H373" i="32"/>
  <c r="I373" i="32"/>
  <c r="B374" i="32"/>
  <c r="C374" i="32"/>
  <c r="D374" i="32"/>
  <c r="E374" i="32"/>
  <c r="F374" i="32"/>
  <c r="G374" i="32"/>
  <c r="H374" i="32"/>
  <c r="I374" i="32"/>
  <c r="B375" i="32"/>
  <c r="C375" i="32"/>
  <c r="D375" i="32"/>
  <c r="E375" i="32"/>
  <c r="F375" i="32"/>
  <c r="G375" i="32"/>
  <c r="H375" i="32"/>
  <c r="I375" i="32"/>
  <c r="B376" i="32"/>
  <c r="C376" i="32"/>
  <c r="D376" i="32"/>
  <c r="E376" i="32"/>
  <c r="F376" i="32"/>
  <c r="G376" i="32"/>
  <c r="H376" i="32"/>
  <c r="I376" i="32"/>
  <c r="B377" i="32"/>
  <c r="C377" i="32"/>
  <c r="D377" i="32"/>
  <c r="E377" i="32"/>
  <c r="F377" i="32"/>
  <c r="G377" i="32"/>
  <c r="H377" i="32"/>
  <c r="I377" i="32"/>
  <c r="B378" i="32"/>
  <c r="C378" i="32"/>
  <c r="D378" i="32"/>
  <c r="E378" i="32"/>
  <c r="F378" i="32"/>
  <c r="G378" i="32"/>
  <c r="H378" i="32"/>
  <c r="I378" i="32"/>
  <c r="B379" i="32"/>
  <c r="C379" i="32"/>
  <c r="D379" i="32"/>
  <c r="E379" i="32"/>
  <c r="F379" i="32"/>
  <c r="G379" i="32"/>
  <c r="H379" i="32"/>
  <c r="I379" i="32"/>
  <c r="B380" i="32"/>
  <c r="C380" i="32"/>
  <c r="D380" i="32"/>
  <c r="E380" i="32"/>
  <c r="F380" i="32"/>
  <c r="G380" i="32"/>
  <c r="H380" i="32"/>
  <c r="I380" i="32"/>
  <c r="B381" i="32"/>
  <c r="C381" i="32"/>
  <c r="D381" i="32"/>
  <c r="E381" i="32"/>
  <c r="F381" i="32"/>
  <c r="G381" i="32"/>
  <c r="H381" i="32"/>
  <c r="I381" i="32"/>
  <c r="B382" i="32"/>
  <c r="C382" i="32"/>
  <c r="D382" i="32"/>
  <c r="E382" i="32"/>
  <c r="F382" i="32"/>
  <c r="G382" i="32"/>
  <c r="H382" i="32"/>
  <c r="I382" i="32"/>
  <c r="B383" i="32"/>
  <c r="C383" i="32"/>
  <c r="D383" i="32"/>
  <c r="E383" i="32"/>
  <c r="F383" i="32"/>
  <c r="G383" i="32"/>
  <c r="H383" i="32"/>
  <c r="I383" i="32"/>
  <c r="B384" i="32"/>
  <c r="C384" i="32"/>
  <c r="D384" i="32"/>
  <c r="E384" i="32"/>
  <c r="F384" i="32"/>
  <c r="G384" i="32"/>
  <c r="H384" i="32"/>
  <c r="I384" i="32"/>
  <c r="B385" i="32"/>
  <c r="C385" i="32"/>
  <c r="D385" i="32"/>
  <c r="E385" i="32"/>
  <c r="F385" i="32"/>
  <c r="G385" i="32"/>
  <c r="H385" i="32"/>
  <c r="I385" i="32"/>
  <c r="B386" i="32"/>
  <c r="C386" i="32"/>
  <c r="D386" i="32"/>
  <c r="E386" i="32"/>
  <c r="F386" i="32"/>
  <c r="G386" i="32"/>
  <c r="H386" i="32"/>
  <c r="I386" i="32"/>
  <c r="B387" i="32"/>
  <c r="C387" i="32"/>
  <c r="D387" i="32"/>
  <c r="E387" i="32"/>
  <c r="F387" i="32"/>
  <c r="G387" i="32"/>
  <c r="H387" i="32"/>
  <c r="I387" i="32"/>
  <c r="B388" i="32"/>
  <c r="C388" i="32"/>
  <c r="D388" i="32"/>
  <c r="E388" i="32"/>
  <c r="F388" i="32"/>
  <c r="G388" i="32"/>
  <c r="H388" i="32"/>
  <c r="I388" i="32"/>
  <c r="B389" i="32"/>
  <c r="C389" i="32"/>
  <c r="D389" i="32"/>
  <c r="E389" i="32"/>
  <c r="F389" i="32"/>
  <c r="G389" i="32"/>
  <c r="H389" i="32"/>
  <c r="I389" i="32"/>
  <c r="B390" i="32"/>
  <c r="C390" i="32"/>
  <c r="D390" i="32"/>
  <c r="E390" i="32"/>
  <c r="F390" i="32"/>
  <c r="G390" i="32"/>
  <c r="H390" i="32"/>
  <c r="I390" i="32"/>
  <c r="B391" i="32"/>
  <c r="C391" i="32"/>
  <c r="D391" i="32"/>
  <c r="E391" i="32"/>
  <c r="F391" i="32"/>
  <c r="G391" i="32"/>
  <c r="H391" i="32"/>
  <c r="I391" i="32"/>
  <c r="B392" i="32"/>
  <c r="C392" i="32"/>
  <c r="D392" i="32"/>
  <c r="E392" i="32"/>
  <c r="F392" i="32"/>
  <c r="G392" i="32"/>
  <c r="H392" i="32"/>
  <c r="I392" i="32"/>
  <c r="B393" i="32"/>
  <c r="C393" i="32"/>
  <c r="D393" i="32"/>
  <c r="E393" i="32"/>
  <c r="F393" i="32"/>
  <c r="G393" i="32"/>
  <c r="H393" i="32"/>
  <c r="I393" i="32"/>
  <c r="B394" i="32"/>
  <c r="C394" i="32"/>
  <c r="D394" i="32"/>
  <c r="E394" i="32"/>
  <c r="F394" i="32"/>
  <c r="G394" i="32"/>
  <c r="H394" i="32"/>
  <c r="I394" i="32"/>
  <c r="B395" i="32"/>
  <c r="C395" i="32"/>
  <c r="D395" i="32"/>
  <c r="E395" i="32"/>
  <c r="F395" i="32"/>
  <c r="G395" i="32"/>
  <c r="H395" i="32"/>
  <c r="I395" i="32"/>
  <c r="B396" i="32"/>
  <c r="C396" i="32"/>
  <c r="D396" i="32"/>
  <c r="E396" i="32"/>
  <c r="F396" i="32"/>
  <c r="G396" i="32"/>
  <c r="H396" i="32"/>
  <c r="I396" i="32"/>
  <c r="B397" i="32"/>
  <c r="C397" i="32"/>
  <c r="D397" i="32"/>
  <c r="E397" i="32"/>
  <c r="F397" i="32"/>
  <c r="G397" i="32"/>
  <c r="H397" i="32"/>
  <c r="I397" i="32"/>
  <c r="B398" i="32"/>
  <c r="C398" i="32"/>
  <c r="D398" i="32"/>
  <c r="E398" i="32"/>
  <c r="F398" i="32"/>
  <c r="G398" i="32"/>
  <c r="H398" i="32"/>
  <c r="I398" i="32"/>
  <c r="B399" i="32"/>
  <c r="C399" i="32"/>
  <c r="D399" i="32"/>
  <c r="E399" i="32"/>
  <c r="F399" i="32"/>
  <c r="G399" i="32"/>
  <c r="H399" i="32"/>
  <c r="I399" i="32"/>
  <c r="B400" i="32"/>
  <c r="C400" i="32"/>
  <c r="D400" i="32"/>
  <c r="E400" i="32"/>
  <c r="F400" i="32"/>
  <c r="G400" i="32"/>
  <c r="H400" i="32"/>
  <c r="I400" i="32"/>
  <c r="B401" i="32"/>
  <c r="C401" i="32"/>
  <c r="D401" i="32"/>
  <c r="E401" i="32"/>
  <c r="F401" i="32"/>
  <c r="G401" i="32"/>
  <c r="H401" i="32"/>
  <c r="I401" i="32"/>
  <c r="B402" i="32"/>
  <c r="C402" i="32"/>
  <c r="D402" i="32"/>
  <c r="E402" i="32"/>
  <c r="F402" i="32"/>
  <c r="G402" i="32"/>
  <c r="H402" i="32"/>
  <c r="I402" i="32"/>
  <c r="B403" i="32"/>
  <c r="C403" i="32"/>
  <c r="D403" i="32"/>
  <c r="E403" i="32"/>
  <c r="F403" i="32"/>
  <c r="G403" i="32"/>
  <c r="H403" i="32"/>
  <c r="I403" i="32"/>
  <c r="B404" i="32"/>
  <c r="C404" i="32"/>
  <c r="D404" i="32"/>
  <c r="E404" i="32"/>
  <c r="F404" i="32"/>
  <c r="G404" i="32"/>
  <c r="H404" i="32"/>
  <c r="I404" i="32"/>
  <c r="B405" i="32"/>
  <c r="C405" i="32"/>
  <c r="D405" i="32"/>
  <c r="E405" i="32"/>
  <c r="F405" i="32"/>
  <c r="G405" i="32"/>
  <c r="H405" i="32"/>
  <c r="I405" i="32"/>
  <c r="B406" i="32"/>
  <c r="C406" i="32"/>
  <c r="D406" i="32"/>
  <c r="E406" i="32"/>
  <c r="F406" i="32"/>
  <c r="G406" i="32"/>
  <c r="H406" i="32"/>
  <c r="I406" i="32"/>
  <c r="B407" i="32"/>
  <c r="C407" i="32"/>
  <c r="D407" i="32"/>
  <c r="E407" i="32"/>
  <c r="F407" i="32"/>
  <c r="G407" i="32"/>
  <c r="H407" i="32"/>
  <c r="I407" i="32"/>
  <c r="B408" i="32"/>
  <c r="C408" i="32"/>
  <c r="D408" i="32"/>
  <c r="E408" i="32"/>
  <c r="F408" i="32"/>
  <c r="G408" i="32"/>
  <c r="H408" i="32"/>
  <c r="I408" i="32"/>
  <c r="B409" i="32"/>
  <c r="C409" i="32"/>
  <c r="D409" i="32"/>
  <c r="E409" i="32"/>
  <c r="F409" i="32"/>
  <c r="G409" i="32"/>
  <c r="H409" i="32"/>
  <c r="I409" i="32"/>
  <c r="B410" i="32"/>
  <c r="C410" i="32"/>
  <c r="D410" i="32"/>
  <c r="E410" i="32"/>
  <c r="F410" i="32"/>
  <c r="G410" i="32"/>
  <c r="H410" i="32"/>
  <c r="I410" i="32"/>
  <c r="B411" i="32"/>
  <c r="C411" i="32"/>
  <c r="D411" i="32"/>
  <c r="E411" i="32"/>
  <c r="F411" i="32"/>
  <c r="G411" i="32"/>
  <c r="H411" i="32"/>
  <c r="I411" i="32"/>
  <c r="B412" i="32"/>
  <c r="C412" i="32"/>
  <c r="D412" i="32"/>
  <c r="E412" i="32"/>
  <c r="F412" i="32"/>
  <c r="G412" i="32"/>
  <c r="H412" i="32"/>
  <c r="I412" i="32"/>
  <c r="B413" i="32"/>
  <c r="C413" i="32"/>
  <c r="D413" i="32"/>
  <c r="E413" i="32"/>
  <c r="F413" i="32"/>
  <c r="G413" i="32"/>
  <c r="H413" i="32"/>
  <c r="I413" i="32"/>
  <c r="B414" i="32"/>
  <c r="C414" i="32"/>
  <c r="D414" i="32"/>
  <c r="E414" i="32"/>
  <c r="F414" i="32"/>
  <c r="G414" i="32"/>
  <c r="H414" i="32"/>
  <c r="I414" i="32"/>
  <c r="B415" i="32"/>
  <c r="C415" i="32"/>
  <c r="D415" i="32"/>
  <c r="E415" i="32"/>
  <c r="F415" i="32"/>
  <c r="G415" i="32"/>
  <c r="H415" i="32"/>
  <c r="I415" i="32"/>
  <c r="B416" i="32"/>
  <c r="C416" i="32"/>
  <c r="D416" i="32"/>
  <c r="E416" i="32"/>
  <c r="F416" i="32"/>
  <c r="G416" i="32"/>
  <c r="H416" i="32"/>
  <c r="I416" i="32"/>
  <c r="B417" i="32"/>
  <c r="C417" i="32"/>
  <c r="D417" i="32"/>
  <c r="E417" i="32"/>
  <c r="F417" i="32"/>
  <c r="G417" i="32"/>
  <c r="H417" i="32"/>
  <c r="I417" i="32"/>
  <c r="B418" i="32"/>
  <c r="C418" i="32"/>
  <c r="D418" i="32"/>
  <c r="E418" i="32"/>
  <c r="F418" i="32"/>
  <c r="G418" i="32"/>
  <c r="H418" i="32"/>
  <c r="I418" i="32"/>
  <c r="B419" i="32"/>
  <c r="C419" i="32"/>
  <c r="D419" i="32"/>
  <c r="E419" i="32"/>
  <c r="F419" i="32"/>
  <c r="G419" i="32"/>
  <c r="H419" i="32"/>
  <c r="I419" i="32"/>
  <c r="B420" i="32"/>
  <c r="C420" i="32"/>
  <c r="D420" i="32"/>
  <c r="E420" i="32"/>
  <c r="F420" i="32"/>
  <c r="G420" i="32"/>
  <c r="H420" i="32"/>
  <c r="I420" i="32"/>
  <c r="B421" i="32"/>
  <c r="C421" i="32"/>
  <c r="D421" i="32"/>
  <c r="E421" i="32"/>
  <c r="F421" i="32"/>
  <c r="G421" i="32"/>
  <c r="H421" i="32"/>
  <c r="I421" i="32"/>
  <c r="B422" i="32"/>
  <c r="C422" i="32"/>
  <c r="D422" i="32"/>
  <c r="E422" i="32"/>
  <c r="F422" i="32"/>
  <c r="G422" i="32"/>
  <c r="H422" i="32"/>
  <c r="I422" i="32"/>
  <c r="B423" i="32"/>
  <c r="C423" i="32"/>
  <c r="D423" i="32"/>
  <c r="E423" i="32"/>
  <c r="F423" i="32"/>
  <c r="G423" i="32"/>
  <c r="H423" i="32"/>
  <c r="I423" i="32"/>
  <c r="B424" i="32"/>
  <c r="C424" i="32"/>
  <c r="D424" i="32"/>
  <c r="E424" i="32"/>
  <c r="F424" i="32"/>
  <c r="G424" i="32"/>
  <c r="H424" i="32"/>
  <c r="I424" i="32"/>
  <c r="B425" i="32"/>
  <c r="C425" i="32"/>
  <c r="D425" i="32"/>
  <c r="E425" i="32"/>
  <c r="F425" i="32"/>
  <c r="G425" i="32"/>
  <c r="H425" i="32"/>
  <c r="I425" i="32"/>
  <c r="B426" i="32"/>
  <c r="C426" i="32"/>
  <c r="D426" i="32"/>
  <c r="E426" i="32"/>
  <c r="F426" i="32"/>
  <c r="G426" i="32"/>
  <c r="H426" i="32"/>
  <c r="I426" i="32"/>
  <c r="B427" i="32"/>
  <c r="C427" i="32"/>
  <c r="D427" i="32"/>
  <c r="E427" i="32"/>
  <c r="F427" i="32"/>
  <c r="G427" i="32"/>
  <c r="H427" i="32"/>
  <c r="I427" i="32"/>
  <c r="B428" i="32"/>
  <c r="C428" i="32"/>
  <c r="D428" i="32"/>
  <c r="E428" i="32"/>
  <c r="F428" i="32"/>
  <c r="G428" i="32"/>
  <c r="H428" i="32"/>
  <c r="I428" i="32"/>
  <c r="B429" i="32"/>
  <c r="C429" i="32"/>
  <c r="D429" i="32"/>
  <c r="E429" i="32"/>
  <c r="F429" i="32"/>
  <c r="G429" i="32"/>
  <c r="H429" i="32"/>
  <c r="I429" i="32"/>
  <c r="B430" i="32"/>
  <c r="C430" i="32"/>
  <c r="D430" i="32"/>
  <c r="E430" i="32"/>
  <c r="F430" i="32"/>
  <c r="G430" i="32"/>
  <c r="H430" i="32"/>
  <c r="I430" i="32"/>
  <c r="B431" i="32"/>
  <c r="C431" i="32"/>
  <c r="D431" i="32"/>
  <c r="E431" i="32"/>
  <c r="F431" i="32"/>
  <c r="G431" i="32"/>
  <c r="H431" i="32"/>
  <c r="I431" i="32"/>
  <c r="B432" i="32"/>
  <c r="C432" i="32"/>
  <c r="D432" i="32"/>
  <c r="E432" i="32"/>
  <c r="F432" i="32"/>
  <c r="G432" i="32"/>
  <c r="H432" i="32"/>
  <c r="I432" i="32"/>
  <c r="B433" i="32"/>
  <c r="C433" i="32"/>
  <c r="D433" i="32"/>
  <c r="E433" i="32"/>
  <c r="F433" i="32"/>
  <c r="G433" i="32"/>
  <c r="H433" i="32"/>
  <c r="I433" i="32"/>
  <c r="B434" i="32"/>
  <c r="C434" i="32"/>
  <c r="D434" i="32"/>
  <c r="E434" i="32"/>
  <c r="F434" i="32"/>
  <c r="G434" i="32"/>
  <c r="H434" i="32"/>
  <c r="I434" i="32"/>
  <c r="B435" i="32"/>
  <c r="C435" i="32"/>
  <c r="D435" i="32"/>
  <c r="E435" i="32"/>
  <c r="F435" i="32"/>
  <c r="G435" i="32"/>
  <c r="H435" i="32"/>
  <c r="I435" i="32"/>
  <c r="B436" i="32"/>
  <c r="C436" i="32"/>
  <c r="D436" i="32"/>
  <c r="E436" i="32"/>
  <c r="F436" i="32"/>
  <c r="G436" i="32"/>
  <c r="H436" i="32"/>
  <c r="I436" i="32"/>
  <c r="B437" i="32"/>
  <c r="C437" i="32"/>
  <c r="D437" i="32"/>
  <c r="E437" i="32"/>
  <c r="F437" i="32"/>
  <c r="G437" i="32"/>
  <c r="H437" i="32"/>
  <c r="I437" i="32"/>
  <c r="B438" i="32"/>
  <c r="C438" i="32"/>
  <c r="D438" i="32"/>
  <c r="E438" i="32"/>
  <c r="F438" i="32"/>
  <c r="G438" i="32"/>
  <c r="H438" i="32"/>
  <c r="I438" i="32"/>
  <c r="B439" i="32"/>
  <c r="C439" i="32"/>
  <c r="D439" i="32"/>
  <c r="E439" i="32"/>
  <c r="F439" i="32"/>
  <c r="G439" i="32"/>
  <c r="H439" i="32"/>
  <c r="I439" i="32"/>
  <c r="B440" i="32"/>
  <c r="C440" i="32"/>
  <c r="D440" i="32"/>
  <c r="E440" i="32"/>
  <c r="F440" i="32"/>
  <c r="G440" i="32"/>
  <c r="H440" i="32"/>
  <c r="I440" i="32"/>
  <c r="B441" i="32"/>
  <c r="C441" i="32"/>
  <c r="D441" i="32"/>
  <c r="E441" i="32"/>
  <c r="F441" i="32"/>
  <c r="G441" i="32"/>
  <c r="H441" i="32"/>
  <c r="I441" i="32"/>
  <c r="B442" i="32"/>
  <c r="C442" i="32"/>
  <c r="D442" i="32"/>
  <c r="E442" i="32"/>
  <c r="F442" i="32"/>
  <c r="G442" i="32"/>
  <c r="H442" i="32"/>
  <c r="I442" i="32"/>
  <c r="B443" i="32"/>
  <c r="C443" i="32"/>
  <c r="D443" i="32"/>
  <c r="E443" i="32"/>
  <c r="F443" i="32"/>
  <c r="G443" i="32"/>
  <c r="H443" i="32"/>
  <c r="I443" i="32"/>
  <c r="B444" i="32"/>
  <c r="C444" i="32"/>
  <c r="D444" i="32"/>
  <c r="E444" i="32"/>
  <c r="F444" i="32"/>
  <c r="G444" i="32"/>
  <c r="H444" i="32"/>
  <c r="I444" i="32"/>
  <c r="B445" i="32"/>
  <c r="C445" i="32"/>
  <c r="D445" i="32"/>
  <c r="E445" i="32"/>
  <c r="F445" i="32"/>
  <c r="G445" i="32"/>
  <c r="H445" i="32"/>
  <c r="I445" i="32"/>
  <c r="B446" i="32"/>
  <c r="C446" i="32"/>
  <c r="D446" i="32"/>
  <c r="E446" i="32"/>
  <c r="F446" i="32"/>
  <c r="G446" i="32"/>
  <c r="H446" i="32"/>
  <c r="I446" i="32"/>
  <c r="B447" i="32"/>
  <c r="C447" i="32"/>
  <c r="D447" i="32"/>
  <c r="E447" i="32"/>
  <c r="F447" i="32"/>
  <c r="G447" i="32"/>
  <c r="H447" i="32"/>
  <c r="I447" i="32"/>
  <c r="B448" i="32"/>
  <c r="C448" i="32"/>
  <c r="D448" i="32"/>
  <c r="E448" i="32"/>
  <c r="F448" i="32"/>
  <c r="G448" i="32"/>
  <c r="H448" i="32"/>
  <c r="I448" i="32"/>
  <c r="B449" i="32"/>
  <c r="C449" i="32"/>
  <c r="D449" i="32"/>
  <c r="E449" i="32"/>
  <c r="F449" i="32"/>
  <c r="G449" i="32"/>
  <c r="H449" i="32"/>
  <c r="I449" i="32"/>
  <c r="B450" i="32"/>
  <c r="C450" i="32"/>
  <c r="D450" i="32"/>
  <c r="E450" i="32"/>
  <c r="F450" i="32"/>
  <c r="G450" i="32"/>
  <c r="H450" i="32"/>
  <c r="I450" i="32"/>
  <c r="B451" i="32"/>
  <c r="C451" i="32"/>
  <c r="D451" i="32"/>
  <c r="E451" i="32"/>
  <c r="F451" i="32"/>
  <c r="G451" i="32"/>
  <c r="H451" i="32"/>
  <c r="I451" i="32"/>
  <c r="B452" i="32"/>
  <c r="C452" i="32"/>
  <c r="D452" i="32"/>
  <c r="E452" i="32"/>
  <c r="F452" i="32"/>
  <c r="G452" i="32"/>
  <c r="H452" i="32"/>
  <c r="I452" i="32"/>
  <c r="B453" i="32"/>
  <c r="C453" i="32"/>
  <c r="D453" i="32"/>
  <c r="E453" i="32"/>
  <c r="F453" i="32"/>
  <c r="G453" i="32"/>
  <c r="H453" i="32"/>
  <c r="I453" i="32"/>
  <c r="B454" i="32"/>
  <c r="C454" i="32"/>
  <c r="D454" i="32"/>
  <c r="E454" i="32"/>
  <c r="F454" i="32"/>
  <c r="G454" i="32"/>
  <c r="H454" i="32"/>
  <c r="I454" i="32"/>
  <c r="B455" i="32"/>
  <c r="C455" i="32"/>
  <c r="D455" i="32"/>
  <c r="E455" i="32"/>
  <c r="F455" i="32"/>
  <c r="G455" i="32"/>
  <c r="H455" i="32"/>
  <c r="I455" i="32"/>
  <c r="B456" i="32"/>
  <c r="C456" i="32"/>
  <c r="D456" i="32"/>
  <c r="E456" i="32"/>
  <c r="F456" i="32"/>
  <c r="G456" i="32"/>
  <c r="H456" i="32"/>
  <c r="I456" i="32"/>
  <c r="B457" i="32"/>
  <c r="C457" i="32"/>
  <c r="D457" i="32"/>
  <c r="E457" i="32"/>
  <c r="F457" i="32"/>
  <c r="G457" i="32"/>
  <c r="H457" i="32"/>
  <c r="I457" i="32"/>
  <c r="B458" i="32"/>
  <c r="C458" i="32"/>
  <c r="D458" i="32"/>
  <c r="E458" i="32"/>
  <c r="F458" i="32"/>
  <c r="G458" i="32"/>
  <c r="H458" i="32"/>
  <c r="I458" i="32"/>
  <c r="B459" i="32"/>
  <c r="C459" i="32"/>
  <c r="D459" i="32"/>
  <c r="E459" i="32"/>
  <c r="F459" i="32"/>
  <c r="G459" i="32"/>
  <c r="H459" i="32"/>
  <c r="I459" i="32"/>
  <c r="B460" i="32"/>
  <c r="C460" i="32"/>
  <c r="D460" i="32"/>
  <c r="E460" i="32"/>
  <c r="F460" i="32"/>
  <c r="G460" i="32"/>
  <c r="H460" i="32"/>
  <c r="I460" i="32"/>
  <c r="B461" i="32"/>
  <c r="C461" i="32"/>
  <c r="D461" i="32"/>
  <c r="E461" i="32"/>
  <c r="F461" i="32"/>
  <c r="G461" i="32"/>
  <c r="H461" i="32"/>
  <c r="I461" i="32"/>
  <c r="B462" i="32"/>
  <c r="C462" i="32"/>
  <c r="D462" i="32"/>
  <c r="E462" i="32"/>
  <c r="F462" i="32"/>
  <c r="G462" i="32"/>
  <c r="H462" i="32"/>
  <c r="I462" i="32"/>
  <c r="B463" i="32"/>
  <c r="C463" i="32"/>
  <c r="D463" i="32"/>
  <c r="E463" i="32"/>
  <c r="F463" i="32"/>
  <c r="G463" i="32"/>
  <c r="H463" i="32"/>
  <c r="I463" i="32"/>
  <c r="B464" i="32"/>
  <c r="C464" i="32"/>
  <c r="D464" i="32"/>
  <c r="E464" i="32"/>
  <c r="F464" i="32"/>
  <c r="G464" i="32"/>
  <c r="H464" i="32"/>
  <c r="I464" i="32"/>
  <c r="B465" i="32"/>
  <c r="C465" i="32"/>
  <c r="D465" i="32"/>
  <c r="E465" i="32"/>
  <c r="F465" i="32"/>
  <c r="G465" i="32"/>
  <c r="H465" i="32"/>
  <c r="I465" i="32"/>
  <c r="B466" i="32"/>
  <c r="C466" i="32"/>
  <c r="D466" i="32"/>
  <c r="E466" i="32"/>
  <c r="F466" i="32"/>
  <c r="G466" i="32"/>
  <c r="H466" i="32"/>
  <c r="I466" i="32"/>
  <c r="B467" i="32"/>
  <c r="C467" i="32"/>
  <c r="D467" i="32"/>
  <c r="E467" i="32"/>
  <c r="F467" i="32"/>
  <c r="G467" i="32"/>
  <c r="H467" i="32"/>
  <c r="I467" i="32"/>
  <c r="B468" i="32"/>
  <c r="C468" i="32"/>
  <c r="D468" i="32"/>
  <c r="E468" i="32"/>
  <c r="F468" i="32"/>
  <c r="G468" i="32"/>
  <c r="H468" i="32"/>
  <c r="I468" i="32"/>
  <c r="B469" i="32"/>
  <c r="C469" i="32"/>
  <c r="D469" i="32"/>
  <c r="E469" i="32"/>
  <c r="F469" i="32"/>
  <c r="G469" i="32"/>
  <c r="H469" i="32"/>
  <c r="I469" i="32"/>
  <c r="B470" i="32"/>
  <c r="C470" i="32"/>
  <c r="D470" i="32"/>
  <c r="E470" i="32"/>
  <c r="F470" i="32"/>
  <c r="G470" i="32"/>
  <c r="H470" i="32"/>
  <c r="I470" i="32"/>
  <c r="B471" i="32"/>
  <c r="C471" i="32"/>
  <c r="D471" i="32"/>
  <c r="E471" i="32"/>
  <c r="F471" i="32"/>
  <c r="G471" i="32"/>
  <c r="H471" i="32"/>
  <c r="I471" i="32"/>
  <c r="B472" i="32"/>
  <c r="C472" i="32"/>
  <c r="D472" i="32"/>
  <c r="E472" i="32"/>
  <c r="F472" i="32"/>
  <c r="G472" i="32"/>
  <c r="H472" i="32"/>
  <c r="I472" i="32"/>
  <c r="B473" i="32"/>
  <c r="C473" i="32"/>
  <c r="D473" i="32"/>
  <c r="E473" i="32"/>
  <c r="F473" i="32"/>
  <c r="G473" i="32"/>
  <c r="H473" i="32"/>
  <c r="I473" i="32"/>
  <c r="B474" i="32"/>
  <c r="C474" i="32"/>
  <c r="D474" i="32"/>
  <c r="E474" i="32"/>
  <c r="F474" i="32"/>
  <c r="G474" i="32"/>
  <c r="H474" i="32"/>
  <c r="I474" i="32"/>
  <c r="B475" i="32"/>
  <c r="C475" i="32"/>
  <c r="D475" i="32"/>
  <c r="E475" i="32"/>
  <c r="F475" i="32"/>
  <c r="G475" i="32"/>
  <c r="H475" i="32"/>
  <c r="I475" i="32"/>
  <c r="B476" i="32"/>
  <c r="C476" i="32"/>
  <c r="D476" i="32"/>
  <c r="E476" i="32"/>
  <c r="F476" i="32"/>
  <c r="G476" i="32"/>
  <c r="H476" i="32"/>
  <c r="I476" i="32"/>
  <c r="B477" i="32"/>
  <c r="C477" i="32"/>
  <c r="D477" i="32"/>
  <c r="E477" i="32"/>
  <c r="F477" i="32"/>
  <c r="G477" i="32"/>
  <c r="H477" i="32"/>
  <c r="I477" i="32"/>
  <c r="B478" i="32"/>
  <c r="C478" i="32"/>
  <c r="D478" i="32"/>
  <c r="E478" i="32"/>
  <c r="F478" i="32"/>
  <c r="G478" i="32"/>
  <c r="H478" i="32"/>
  <c r="I478" i="32"/>
  <c r="B479" i="32"/>
  <c r="C479" i="32"/>
  <c r="D479" i="32"/>
  <c r="E479" i="32"/>
  <c r="F479" i="32"/>
  <c r="G479" i="32"/>
  <c r="H479" i="32"/>
  <c r="I479" i="32"/>
  <c r="B480" i="32"/>
  <c r="C480" i="32"/>
  <c r="D480" i="32"/>
  <c r="E480" i="32"/>
  <c r="F480" i="32"/>
  <c r="G480" i="32"/>
  <c r="H480" i="32"/>
  <c r="I480" i="32"/>
  <c r="B481" i="32"/>
  <c r="C481" i="32"/>
  <c r="D481" i="32"/>
  <c r="E481" i="32"/>
  <c r="F481" i="32"/>
  <c r="G481" i="32"/>
  <c r="H481" i="32"/>
  <c r="I481" i="32"/>
  <c r="B482" i="32"/>
  <c r="C482" i="32"/>
  <c r="D482" i="32"/>
  <c r="E482" i="32"/>
  <c r="F482" i="32"/>
  <c r="G482" i="32"/>
  <c r="H482" i="32"/>
  <c r="I482" i="32"/>
  <c r="B483" i="32"/>
  <c r="C483" i="32"/>
  <c r="D483" i="32"/>
  <c r="E483" i="32"/>
  <c r="F483" i="32"/>
  <c r="G483" i="32"/>
  <c r="H483" i="32"/>
  <c r="I483" i="32"/>
  <c r="B484" i="32"/>
  <c r="C484" i="32"/>
  <c r="D484" i="32"/>
  <c r="E484" i="32"/>
  <c r="F484" i="32"/>
  <c r="G484" i="32"/>
  <c r="H484" i="32"/>
  <c r="I484" i="32"/>
  <c r="B485" i="32"/>
  <c r="C485" i="32"/>
  <c r="D485" i="32"/>
  <c r="E485" i="32"/>
  <c r="F485" i="32"/>
  <c r="G485" i="32"/>
  <c r="H485" i="32"/>
  <c r="I485" i="32"/>
  <c r="B486" i="32"/>
  <c r="C486" i="32"/>
  <c r="D486" i="32"/>
  <c r="E486" i="32"/>
  <c r="F486" i="32"/>
  <c r="G486" i="32"/>
  <c r="H486" i="32"/>
  <c r="I486" i="32"/>
  <c r="B487" i="32"/>
  <c r="C487" i="32"/>
  <c r="D487" i="32"/>
  <c r="E487" i="32"/>
  <c r="F487" i="32"/>
  <c r="G487" i="32"/>
  <c r="H487" i="32"/>
  <c r="I487" i="32"/>
  <c r="B488" i="32"/>
  <c r="C488" i="32"/>
  <c r="D488" i="32"/>
  <c r="E488" i="32"/>
  <c r="F488" i="32"/>
  <c r="G488" i="32"/>
  <c r="H488" i="32"/>
  <c r="I488" i="32"/>
  <c r="B489" i="32"/>
  <c r="C489" i="32"/>
  <c r="D489" i="32"/>
  <c r="E489" i="32"/>
  <c r="F489" i="32"/>
  <c r="G489" i="32"/>
  <c r="H489" i="32"/>
  <c r="I489" i="32"/>
  <c r="B490" i="32"/>
  <c r="C490" i="32"/>
  <c r="D490" i="32"/>
  <c r="E490" i="32"/>
  <c r="F490" i="32"/>
  <c r="G490" i="32"/>
  <c r="H490" i="32"/>
  <c r="I490" i="32"/>
  <c r="B491" i="32"/>
  <c r="C491" i="32"/>
  <c r="D491" i="32"/>
  <c r="E491" i="32"/>
  <c r="F491" i="32"/>
  <c r="G491" i="32"/>
  <c r="H491" i="32"/>
  <c r="I491" i="32"/>
  <c r="B492" i="32"/>
  <c r="C492" i="32"/>
  <c r="D492" i="32"/>
  <c r="E492" i="32"/>
  <c r="F492" i="32"/>
  <c r="G492" i="32"/>
  <c r="H492" i="32"/>
  <c r="I492" i="32"/>
  <c r="B493" i="32"/>
  <c r="C493" i="32"/>
  <c r="D493" i="32"/>
  <c r="E493" i="32"/>
  <c r="F493" i="32"/>
  <c r="G493" i="32"/>
  <c r="H493" i="32"/>
  <c r="I493" i="32"/>
  <c r="B494" i="32"/>
  <c r="C494" i="32"/>
  <c r="D494" i="32"/>
  <c r="E494" i="32"/>
  <c r="F494" i="32"/>
  <c r="G494" i="32"/>
  <c r="H494" i="32"/>
  <c r="I494" i="32"/>
  <c r="B495" i="32"/>
  <c r="C495" i="32"/>
  <c r="D495" i="32"/>
  <c r="E495" i="32"/>
  <c r="F495" i="32"/>
  <c r="G495" i="32"/>
  <c r="H495" i="32"/>
  <c r="I495" i="32"/>
  <c r="B496" i="32"/>
  <c r="C496" i="32"/>
  <c r="D496" i="32"/>
  <c r="E496" i="32"/>
  <c r="F496" i="32"/>
  <c r="G496" i="32"/>
  <c r="H496" i="32"/>
  <c r="I496" i="32"/>
  <c r="B497" i="32"/>
  <c r="C497" i="32"/>
  <c r="D497" i="32"/>
  <c r="E497" i="32"/>
  <c r="F497" i="32"/>
  <c r="G497" i="32"/>
  <c r="H497" i="32"/>
  <c r="I497" i="32"/>
  <c r="B498" i="32"/>
  <c r="C498" i="32"/>
  <c r="D498" i="32"/>
  <c r="E498" i="32"/>
  <c r="F498" i="32"/>
  <c r="G498" i="32"/>
  <c r="H498" i="32"/>
  <c r="I498" i="32"/>
  <c r="B499" i="32"/>
  <c r="C499" i="32"/>
  <c r="D499" i="32"/>
  <c r="E499" i="32"/>
  <c r="F499" i="32"/>
  <c r="G499" i="32"/>
  <c r="H499" i="32"/>
  <c r="I499" i="32"/>
  <c r="B500" i="32"/>
  <c r="C500" i="32"/>
  <c r="D500" i="32"/>
  <c r="E500" i="32"/>
  <c r="F500" i="32"/>
  <c r="G500" i="32"/>
  <c r="H500" i="32"/>
  <c r="I500" i="32"/>
  <c r="B501" i="32"/>
  <c r="C501" i="32"/>
  <c r="D501" i="32"/>
  <c r="E501" i="32"/>
  <c r="F501" i="32"/>
  <c r="G501" i="32"/>
  <c r="H501" i="32"/>
  <c r="I501" i="32"/>
  <c r="B502" i="32"/>
  <c r="C502" i="32"/>
  <c r="D502" i="32"/>
  <c r="E502" i="32"/>
  <c r="F502" i="32"/>
  <c r="G502" i="32"/>
  <c r="H502" i="32"/>
  <c r="I502" i="32"/>
  <c r="B503" i="32"/>
  <c r="C503" i="32"/>
  <c r="D503" i="32"/>
  <c r="E503" i="32"/>
  <c r="F503" i="32"/>
  <c r="G503" i="32"/>
  <c r="H503" i="32"/>
  <c r="I503" i="32"/>
  <c r="B504" i="32"/>
  <c r="C504" i="32"/>
  <c r="D504" i="32"/>
  <c r="E504" i="32"/>
  <c r="F504" i="32"/>
  <c r="G504" i="32"/>
  <c r="H504" i="32"/>
  <c r="I504" i="32"/>
  <c r="B505" i="32"/>
  <c r="C505" i="32"/>
  <c r="D505" i="32"/>
  <c r="E505" i="32"/>
  <c r="F505" i="32"/>
  <c r="G505" i="32"/>
  <c r="H505" i="32"/>
  <c r="I505" i="32"/>
  <c r="B506" i="32"/>
  <c r="C506" i="32"/>
  <c r="D506" i="32"/>
  <c r="E506" i="32"/>
  <c r="F506" i="32"/>
  <c r="G506" i="32"/>
  <c r="H506" i="32"/>
  <c r="I506" i="32"/>
  <c r="B507" i="32"/>
  <c r="C507" i="32"/>
  <c r="D507" i="32"/>
  <c r="E507" i="32"/>
  <c r="F507" i="32"/>
  <c r="G507" i="32"/>
  <c r="H507" i="32"/>
  <c r="I507" i="32"/>
  <c r="B508" i="32"/>
  <c r="C508" i="32"/>
  <c r="D508" i="32"/>
  <c r="E508" i="32"/>
  <c r="F508" i="32"/>
  <c r="G508" i="32"/>
  <c r="H508" i="32"/>
  <c r="I508" i="32"/>
  <c r="B509" i="32"/>
  <c r="C509" i="32"/>
  <c r="D509" i="32"/>
  <c r="E509" i="32"/>
  <c r="F509" i="32"/>
  <c r="G509" i="32"/>
  <c r="H509" i="32"/>
  <c r="I509" i="32"/>
  <c r="B510" i="32"/>
  <c r="C510" i="32"/>
  <c r="D510" i="32"/>
  <c r="E510" i="32"/>
  <c r="F510" i="32"/>
  <c r="G510" i="32"/>
  <c r="H510" i="32"/>
  <c r="I510" i="32"/>
  <c r="B511" i="32"/>
  <c r="C511" i="32"/>
  <c r="D511" i="32"/>
  <c r="E511" i="32"/>
  <c r="F511" i="32"/>
  <c r="G511" i="32"/>
  <c r="H511" i="32"/>
  <c r="I511" i="32"/>
  <c r="B512" i="32"/>
  <c r="C512" i="32"/>
  <c r="D512" i="32"/>
  <c r="E512" i="32"/>
  <c r="F512" i="32"/>
  <c r="G512" i="32"/>
  <c r="H512" i="32"/>
  <c r="I512" i="32"/>
  <c r="B513" i="32"/>
  <c r="C513" i="32"/>
  <c r="D513" i="32"/>
  <c r="E513" i="32"/>
  <c r="F513" i="32"/>
  <c r="G513" i="32"/>
  <c r="H513" i="32"/>
  <c r="I513" i="32"/>
  <c r="B514" i="32"/>
  <c r="C514" i="32"/>
  <c r="D514" i="32"/>
  <c r="E514" i="32"/>
  <c r="F514" i="32"/>
  <c r="G514" i="32"/>
  <c r="H514" i="32"/>
  <c r="I514" i="32"/>
  <c r="B515" i="32"/>
  <c r="C515" i="32"/>
  <c r="D515" i="32"/>
  <c r="E515" i="32"/>
  <c r="F515" i="32"/>
  <c r="G515" i="32"/>
  <c r="H515" i="32"/>
  <c r="I515" i="32"/>
  <c r="B516" i="32"/>
  <c r="C516" i="32"/>
  <c r="D516" i="32"/>
  <c r="E516" i="32"/>
  <c r="F516" i="32"/>
  <c r="G516" i="32"/>
  <c r="H516" i="32"/>
  <c r="I516" i="32"/>
  <c r="B517" i="32"/>
  <c r="C517" i="32"/>
  <c r="D517" i="32"/>
  <c r="E517" i="32"/>
  <c r="F517" i="32"/>
  <c r="G517" i="32"/>
  <c r="H517" i="32"/>
  <c r="I517" i="32"/>
  <c r="B518" i="32"/>
  <c r="C518" i="32"/>
  <c r="D518" i="32"/>
  <c r="E518" i="32"/>
  <c r="F518" i="32"/>
  <c r="G518" i="32"/>
  <c r="H518" i="32"/>
  <c r="I518" i="32"/>
  <c r="B519" i="32"/>
  <c r="C519" i="32"/>
  <c r="D519" i="32"/>
  <c r="E519" i="32"/>
  <c r="F519" i="32"/>
  <c r="G519" i="32"/>
  <c r="H519" i="32"/>
  <c r="I519" i="32"/>
  <c r="B520" i="32"/>
  <c r="C520" i="32"/>
  <c r="D520" i="32"/>
  <c r="E520" i="32"/>
  <c r="F520" i="32"/>
  <c r="G520" i="32"/>
  <c r="H520" i="32"/>
  <c r="I520" i="32"/>
  <c r="B521" i="32"/>
  <c r="C521" i="32"/>
  <c r="D521" i="32"/>
  <c r="E521" i="32"/>
  <c r="F521" i="32"/>
  <c r="G521" i="32"/>
  <c r="H521" i="32"/>
  <c r="I521" i="32"/>
  <c r="B522" i="32"/>
  <c r="C522" i="32"/>
  <c r="D522" i="32"/>
  <c r="E522" i="32"/>
  <c r="F522" i="32"/>
  <c r="G522" i="32"/>
  <c r="H522" i="32"/>
  <c r="I522" i="32"/>
  <c r="B523" i="32"/>
  <c r="C523" i="32"/>
  <c r="D523" i="32"/>
  <c r="E523" i="32"/>
  <c r="F523" i="32"/>
  <c r="G523" i="32"/>
  <c r="H523" i="32"/>
  <c r="I523" i="32"/>
  <c r="B524" i="32"/>
  <c r="C524" i="32"/>
  <c r="D524" i="32"/>
  <c r="E524" i="32"/>
  <c r="F524" i="32"/>
  <c r="G524" i="32"/>
  <c r="H524" i="32"/>
  <c r="I524" i="32"/>
  <c r="B525" i="32"/>
  <c r="C525" i="32"/>
  <c r="D525" i="32"/>
  <c r="E525" i="32"/>
  <c r="F525" i="32"/>
  <c r="G525" i="32"/>
  <c r="H525" i="32"/>
  <c r="I525" i="32"/>
  <c r="B526" i="32"/>
  <c r="C526" i="32"/>
  <c r="D526" i="32"/>
  <c r="E526" i="32"/>
  <c r="F526" i="32"/>
  <c r="G526" i="32"/>
  <c r="H526" i="32"/>
  <c r="I526" i="32"/>
  <c r="B527" i="32"/>
  <c r="C527" i="32"/>
  <c r="D527" i="32"/>
  <c r="E527" i="32"/>
  <c r="F527" i="32"/>
  <c r="G527" i="32"/>
  <c r="H527" i="32"/>
  <c r="I527" i="32"/>
  <c r="B528" i="32"/>
  <c r="C528" i="32"/>
  <c r="D528" i="32"/>
  <c r="E528" i="32"/>
  <c r="F528" i="32"/>
  <c r="G528" i="32"/>
  <c r="H528" i="32"/>
  <c r="I528" i="32"/>
  <c r="B529" i="32"/>
  <c r="C529" i="32"/>
  <c r="D529" i="32"/>
  <c r="E529" i="32"/>
  <c r="F529" i="32"/>
  <c r="G529" i="32"/>
  <c r="H529" i="32"/>
  <c r="I529" i="32"/>
  <c r="B530" i="32"/>
  <c r="C530" i="32"/>
  <c r="D530" i="32"/>
  <c r="E530" i="32"/>
  <c r="F530" i="32"/>
  <c r="G530" i="32"/>
  <c r="H530" i="32"/>
  <c r="I530" i="32"/>
  <c r="B531" i="32"/>
  <c r="C531" i="32"/>
  <c r="D531" i="32"/>
  <c r="E531" i="32"/>
  <c r="F531" i="32"/>
  <c r="G531" i="32"/>
  <c r="H531" i="32"/>
  <c r="I531" i="32"/>
  <c r="B532" i="32"/>
  <c r="C532" i="32"/>
  <c r="D532" i="32"/>
  <c r="E532" i="32"/>
  <c r="F532" i="32"/>
  <c r="G532" i="32"/>
  <c r="H532" i="32"/>
  <c r="I532" i="32"/>
  <c r="B533" i="32"/>
  <c r="C533" i="32"/>
  <c r="D533" i="32"/>
  <c r="E533" i="32"/>
  <c r="F533" i="32"/>
  <c r="G533" i="32"/>
  <c r="H533" i="32"/>
  <c r="I533" i="32"/>
  <c r="B534" i="32"/>
  <c r="C534" i="32"/>
  <c r="D534" i="32"/>
  <c r="E534" i="32"/>
  <c r="F534" i="32"/>
  <c r="G534" i="32"/>
  <c r="H534" i="32"/>
  <c r="I534" i="32"/>
  <c r="B535" i="32"/>
  <c r="C535" i="32"/>
  <c r="D535" i="32"/>
  <c r="E535" i="32"/>
  <c r="F535" i="32"/>
  <c r="G535" i="32"/>
  <c r="H535" i="32"/>
  <c r="I535" i="32"/>
  <c r="B536" i="32"/>
  <c r="C536" i="32"/>
  <c r="D536" i="32"/>
  <c r="E536" i="32"/>
  <c r="F536" i="32"/>
  <c r="G536" i="32"/>
  <c r="H536" i="32"/>
  <c r="I536" i="32"/>
  <c r="B537" i="32"/>
  <c r="C537" i="32"/>
  <c r="D537" i="32"/>
  <c r="E537" i="32"/>
  <c r="F537" i="32"/>
  <c r="G537" i="32"/>
  <c r="H537" i="32"/>
  <c r="I537" i="32"/>
  <c r="B538" i="32"/>
  <c r="C538" i="32"/>
  <c r="D538" i="32"/>
  <c r="E538" i="32"/>
  <c r="F538" i="32"/>
  <c r="G538" i="32"/>
  <c r="H538" i="32"/>
  <c r="I538" i="32"/>
  <c r="B539" i="32"/>
  <c r="C539" i="32"/>
  <c r="D539" i="32"/>
  <c r="E539" i="32"/>
  <c r="F539" i="32"/>
  <c r="G539" i="32"/>
  <c r="H539" i="32"/>
  <c r="I539" i="32"/>
  <c r="B540" i="32"/>
  <c r="C540" i="32"/>
  <c r="D540" i="32"/>
  <c r="E540" i="32"/>
  <c r="F540" i="32"/>
  <c r="G540" i="32"/>
  <c r="H540" i="32"/>
  <c r="I540" i="32"/>
  <c r="B541" i="32"/>
  <c r="C541" i="32"/>
  <c r="D541" i="32"/>
  <c r="E541" i="32"/>
  <c r="F541" i="32"/>
  <c r="G541" i="32"/>
  <c r="H541" i="32"/>
  <c r="I541" i="32"/>
  <c r="B542" i="32"/>
  <c r="C542" i="32"/>
  <c r="D542" i="32"/>
  <c r="E542" i="32"/>
  <c r="F542" i="32"/>
  <c r="G542" i="32"/>
  <c r="H542" i="32"/>
  <c r="I542" i="32"/>
  <c r="B543" i="32"/>
  <c r="C543" i="32"/>
  <c r="D543" i="32"/>
  <c r="E543" i="32"/>
  <c r="F543" i="32"/>
  <c r="G543" i="32"/>
  <c r="H543" i="32"/>
  <c r="I543" i="32"/>
  <c r="B544" i="32"/>
  <c r="C544" i="32"/>
  <c r="D544" i="32"/>
  <c r="E544" i="32"/>
  <c r="F544" i="32"/>
  <c r="G544" i="32"/>
  <c r="H544" i="32"/>
  <c r="I544" i="32"/>
  <c r="B545" i="32"/>
  <c r="C545" i="32"/>
  <c r="D545" i="32"/>
  <c r="E545" i="32"/>
  <c r="F545" i="32"/>
  <c r="G545" i="32"/>
  <c r="H545" i="32"/>
  <c r="I545" i="32"/>
  <c r="B546" i="32"/>
  <c r="C546" i="32"/>
  <c r="D546" i="32"/>
  <c r="E546" i="32"/>
  <c r="F546" i="32"/>
  <c r="G546" i="32"/>
  <c r="H546" i="32"/>
  <c r="I546" i="32"/>
  <c r="B547" i="32"/>
  <c r="C547" i="32"/>
  <c r="D547" i="32"/>
  <c r="E547" i="32"/>
  <c r="F547" i="32"/>
  <c r="G547" i="32"/>
  <c r="H547" i="32"/>
  <c r="I547" i="32"/>
  <c r="B548" i="32"/>
  <c r="C548" i="32"/>
  <c r="D548" i="32"/>
  <c r="E548" i="32"/>
  <c r="F548" i="32"/>
  <c r="G548" i="32"/>
  <c r="H548" i="32"/>
  <c r="I548" i="32"/>
  <c r="B549" i="32"/>
  <c r="C549" i="32"/>
  <c r="D549" i="32"/>
  <c r="E549" i="32"/>
  <c r="F549" i="32"/>
  <c r="G549" i="32"/>
  <c r="H549" i="32"/>
  <c r="I549" i="32"/>
  <c r="B550" i="32"/>
  <c r="C550" i="32"/>
  <c r="D550" i="32"/>
  <c r="E550" i="32"/>
  <c r="F550" i="32"/>
  <c r="G550" i="32"/>
  <c r="H550" i="32"/>
  <c r="I550" i="32"/>
  <c r="B551" i="32"/>
  <c r="C551" i="32"/>
  <c r="D551" i="32"/>
  <c r="E551" i="32"/>
  <c r="F551" i="32"/>
  <c r="G551" i="32"/>
  <c r="H551" i="32"/>
  <c r="I551" i="32"/>
  <c r="B552" i="32"/>
  <c r="C552" i="32"/>
  <c r="D552" i="32"/>
  <c r="E552" i="32"/>
  <c r="F552" i="32"/>
  <c r="G552" i="32"/>
  <c r="H552" i="32"/>
  <c r="I552" i="32"/>
  <c r="B553" i="32"/>
  <c r="C553" i="32"/>
  <c r="D553" i="32"/>
  <c r="E553" i="32"/>
  <c r="F553" i="32"/>
  <c r="G553" i="32"/>
  <c r="H553" i="32"/>
  <c r="I553" i="32"/>
  <c r="B554" i="32"/>
  <c r="C554" i="32"/>
  <c r="D554" i="32"/>
  <c r="E554" i="32"/>
  <c r="F554" i="32"/>
  <c r="G554" i="32"/>
  <c r="H554" i="32"/>
  <c r="I554" i="32"/>
  <c r="B555" i="32"/>
  <c r="C555" i="32"/>
  <c r="D555" i="32"/>
  <c r="E555" i="32"/>
  <c r="F555" i="32"/>
  <c r="G555" i="32"/>
  <c r="H555" i="32"/>
  <c r="I555" i="32"/>
  <c r="B556" i="32"/>
  <c r="C556" i="32"/>
  <c r="D556" i="32"/>
  <c r="E556" i="32"/>
  <c r="F556" i="32"/>
  <c r="G556" i="32"/>
  <c r="H556" i="32"/>
  <c r="I556" i="32"/>
  <c r="B557" i="32"/>
  <c r="C557" i="32"/>
  <c r="D557" i="32"/>
  <c r="E557" i="32"/>
  <c r="F557" i="32"/>
  <c r="G557" i="32"/>
  <c r="H557" i="32"/>
  <c r="I557" i="32"/>
  <c r="B558" i="32"/>
  <c r="C558" i="32"/>
  <c r="D558" i="32"/>
  <c r="E558" i="32"/>
  <c r="F558" i="32"/>
  <c r="G558" i="32"/>
  <c r="H558" i="32"/>
  <c r="I558" i="32"/>
  <c r="B559" i="32"/>
  <c r="C559" i="32"/>
  <c r="D559" i="32"/>
  <c r="E559" i="32"/>
  <c r="F559" i="32"/>
  <c r="G559" i="32"/>
  <c r="H559" i="32"/>
  <c r="I559" i="32"/>
  <c r="B560" i="32"/>
  <c r="C560" i="32"/>
  <c r="D560" i="32"/>
  <c r="E560" i="32"/>
  <c r="F560" i="32"/>
  <c r="G560" i="32"/>
  <c r="H560" i="32"/>
  <c r="I560" i="32"/>
  <c r="B561" i="32"/>
  <c r="C561" i="32"/>
  <c r="D561" i="32"/>
  <c r="E561" i="32"/>
  <c r="F561" i="32"/>
  <c r="G561" i="32"/>
  <c r="H561" i="32"/>
  <c r="I561" i="32"/>
  <c r="B562" i="32"/>
  <c r="C562" i="32"/>
  <c r="D562" i="32"/>
  <c r="E562" i="32"/>
  <c r="F562" i="32"/>
  <c r="G562" i="32"/>
  <c r="H562" i="32"/>
  <c r="I562" i="32"/>
  <c r="B563" i="32"/>
  <c r="C563" i="32"/>
  <c r="D563" i="32"/>
  <c r="E563" i="32"/>
  <c r="F563" i="32"/>
  <c r="G563" i="32"/>
  <c r="H563" i="32"/>
  <c r="I563" i="32"/>
  <c r="B564" i="32"/>
  <c r="C564" i="32"/>
  <c r="D564" i="32"/>
  <c r="E564" i="32"/>
  <c r="F564" i="32"/>
  <c r="G564" i="32"/>
  <c r="H564" i="32"/>
  <c r="I564" i="32"/>
  <c r="B565" i="32"/>
  <c r="C565" i="32"/>
  <c r="D565" i="32"/>
  <c r="E565" i="32"/>
  <c r="F565" i="32"/>
  <c r="G565" i="32"/>
  <c r="H565" i="32"/>
  <c r="I565" i="32"/>
  <c r="B566" i="32"/>
  <c r="C566" i="32"/>
  <c r="D566" i="32"/>
  <c r="E566" i="32"/>
  <c r="F566" i="32"/>
  <c r="G566" i="32"/>
  <c r="H566" i="32"/>
  <c r="I566" i="32"/>
  <c r="B567" i="32"/>
  <c r="C567" i="32"/>
  <c r="D567" i="32"/>
  <c r="E567" i="32"/>
  <c r="F567" i="32"/>
  <c r="G567" i="32"/>
  <c r="H567" i="32"/>
  <c r="I567" i="32"/>
  <c r="B568" i="32"/>
  <c r="C568" i="32"/>
  <c r="D568" i="32"/>
  <c r="E568" i="32"/>
  <c r="F568" i="32"/>
  <c r="G568" i="32"/>
  <c r="H568" i="32"/>
  <c r="I568" i="32"/>
  <c r="B569" i="32"/>
  <c r="C569" i="32"/>
  <c r="D569" i="32"/>
  <c r="E569" i="32"/>
  <c r="F569" i="32"/>
  <c r="G569" i="32"/>
  <c r="H569" i="32"/>
  <c r="I569" i="32"/>
  <c r="B570" i="32"/>
  <c r="C570" i="32"/>
  <c r="D570" i="32"/>
  <c r="E570" i="32"/>
  <c r="F570" i="32"/>
  <c r="G570" i="32"/>
  <c r="H570" i="32"/>
  <c r="I570" i="32"/>
  <c r="B571" i="32"/>
  <c r="C571" i="32"/>
  <c r="D571" i="32"/>
  <c r="E571" i="32"/>
  <c r="F571" i="32"/>
  <c r="G571" i="32"/>
  <c r="H571" i="32"/>
  <c r="I571" i="32"/>
  <c r="B572" i="32"/>
  <c r="C572" i="32"/>
  <c r="D572" i="32"/>
  <c r="E572" i="32"/>
  <c r="F572" i="32"/>
  <c r="G572" i="32"/>
  <c r="H572" i="32"/>
  <c r="I572" i="32"/>
  <c r="B573" i="32"/>
  <c r="C573" i="32"/>
  <c r="D573" i="32"/>
  <c r="E573" i="32"/>
  <c r="F573" i="32"/>
  <c r="G573" i="32"/>
  <c r="H573" i="32"/>
  <c r="I573" i="32"/>
  <c r="B574" i="32"/>
  <c r="C574" i="32"/>
  <c r="D574" i="32"/>
  <c r="E574" i="32"/>
  <c r="F574" i="32"/>
  <c r="G574" i="32"/>
  <c r="H574" i="32"/>
  <c r="I574" i="32"/>
  <c r="B575" i="32"/>
  <c r="C575" i="32"/>
  <c r="D575" i="32"/>
  <c r="E575" i="32"/>
  <c r="F575" i="32"/>
  <c r="G575" i="32"/>
  <c r="H575" i="32"/>
  <c r="I575" i="32"/>
  <c r="B576" i="32"/>
  <c r="C576" i="32"/>
  <c r="D576" i="32"/>
  <c r="E576" i="32"/>
  <c r="F576" i="32"/>
  <c r="G576" i="32"/>
  <c r="H576" i="32"/>
  <c r="I576" i="32"/>
  <c r="B577" i="32"/>
  <c r="C577" i="32"/>
  <c r="D577" i="32"/>
  <c r="E577" i="32"/>
  <c r="F577" i="32"/>
  <c r="G577" i="32"/>
  <c r="H577" i="32"/>
  <c r="I577" i="32"/>
  <c r="B578" i="32"/>
  <c r="C578" i="32"/>
  <c r="D578" i="32"/>
  <c r="E578" i="32"/>
  <c r="F578" i="32"/>
  <c r="G578" i="32"/>
  <c r="H578" i="32"/>
  <c r="I578" i="32"/>
  <c r="B579" i="32"/>
  <c r="C579" i="32"/>
  <c r="D579" i="32"/>
  <c r="E579" i="32"/>
  <c r="F579" i="32"/>
  <c r="G579" i="32"/>
  <c r="H579" i="32"/>
  <c r="I579" i="32"/>
  <c r="B580" i="32"/>
  <c r="C580" i="32"/>
  <c r="D580" i="32"/>
  <c r="E580" i="32"/>
  <c r="F580" i="32"/>
  <c r="G580" i="32"/>
  <c r="H580" i="32"/>
  <c r="I580" i="32"/>
  <c r="B581" i="32"/>
  <c r="C581" i="32"/>
  <c r="D581" i="32"/>
  <c r="E581" i="32"/>
  <c r="F581" i="32"/>
  <c r="G581" i="32"/>
  <c r="H581" i="32"/>
  <c r="I581" i="32"/>
  <c r="B582" i="32"/>
  <c r="C582" i="32"/>
  <c r="D582" i="32"/>
  <c r="E582" i="32"/>
  <c r="F582" i="32"/>
  <c r="G582" i="32"/>
  <c r="H582" i="32"/>
  <c r="I582" i="32"/>
  <c r="B583" i="32"/>
  <c r="C583" i="32"/>
  <c r="D583" i="32"/>
  <c r="E583" i="32"/>
  <c r="F583" i="32"/>
  <c r="G583" i="32"/>
  <c r="H583" i="32"/>
  <c r="I583" i="32"/>
  <c r="B584" i="32"/>
  <c r="C584" i="32"/>
  <c r="D584" i="32"/>
  <c r="E584" i="32"/>
  <c r="F584" i="32"/>
  <c r="G584" i="32"/>
  <c r="H584" i="32"/>
  <c r="I584" i="32"/>
  <c r="B585" i="32"/>
  <c r="C585" i="32"/>
  <c r="D585" i="32"/>
  <c r="E585" i="32"/>
  <c r="F585" i="32"/>
  <c r="G585" i="32"/>
  <c r="H585" i="32"/>
  <c r="I585" i="32"/>
  <c r="B586" i="32"/>
  <c r="C586" i="32"/>
  <c r="D586" i="32"/>
  <c r="E586" i="32"/>
  <c r="F586" i="32"/>
  <c r="G586" i="32"/>
  <c r="H586" i="32"/>
  <c r="I586" i="32"/>
  <c r="B587" i="32"/>
  <c r="C587" i="32"/>
  <c r="D587" i="32"/>
  <c r="E587" i="32"/>
  <c r="F587" i="32"/>
  <c r="G587" i="32"/>
  <c r="H587" i="32"/>
  <c r="I587" i="32"/>
  <c r="B588" i="32"/>
  <c r="C588" i="32"/>
  <c r="D588" i="32"/>
  <c r="E588" i="32"/>
  <c r="F588" i="32"/>
  <c r="G588" i="32"/>
  <c r="H588" i="32"/>
  <c r="I588" i="32"/>
  <c r="B589" i="32"/>
  <c r="C589" i="32"/>
  <c r="D589" i="32"/>
  <c r="E589" i="32"/>
  <c r="F589" i="32"/>
  <c r="G589" i="32"/>
  <c r="H589" i="32"/>
  <c r="I589" i="32"/>
  <c r="B590" i="32"/>
  <c r="C590" i="32"/>
  <c r="D590" i="32"/>
  <c r="E590" i="32"/>
  <c r="F590" i="32"/>
  <c r="G590" i="32"/>
  <c r="H590" i="32"/>
  <c r="I590" i="32"/>
  <c r="B591" i="32"/>
  <c r="C591" i="32"/>
  <c r="D591" i="32"/>
  <c r="E591" i="32"/>
  <c r="F591" i="32"/>
  <c r="G591" i="32"/>
  <c r="H591" i="32"/>
  <c r="I591" i="32"/>
  <c r="B592" i="32"/>
  <c r="C592" i="32"/>
  <c r="D592" i="32"/>
  <c r="E592" i="32"/>
  <c r="F592" i="32"/>
  <c r="G592" i="32"/>
  <c r="H592" i="32"/>
  <c r="I592" i="32"/>
  <c r="B593" i="32"/>
  <c r="C593" i="32"/>
  <c r="D593" i="32"/>
  <c r="E593" i="32"/>
  <c r="F593" i="32"/>
  <c r="G593" i="32"/>
  <c r="H593" i="32"/>
  <c r="I593" i="32"/>
  <c r="B594" i="32"/>
  <c r="C594" i="32"/>
  <c r="D594" i="32"/>
  <c r="E594" i="32"/>
  <c r="F594" i="32"/>
  <c r="G594" i="32"/>
  <c r="H594" i="32"/>
  <c r="I594" i="32"/>
  <c r="B595" i="32"/>
  <c r="C595" i="32"/>
  <c r="D595" i="32"/>
  <c r="E595" i="32"/>
  <c r="F595" i="32"/>
  <c r="G595" i="32"/>
  <c r="H595" i="32"/>
  <c r="I595" i="32"/>
  <c r="B596" i="32"/>
  <c r="C596" i="32"/>
  <c r="D596" i="32"/>
  <c r="E596" i="32"/>
  <c r="F596" i="32"/>
  <c r="G596" i="32"/>
  <c r="H596" i="32"/>
  <c r="I596" i="32"/>
  <c r="B597" i="32"/>
  <c r="C597" i="32"/>
  <c r="D597" i="32"/>
  <c r="E597" i="32"/>
  <c r="F597" i="32"/>
  <c r="G597" i="32"/>
  <c r="H597" i="32"/>
  <c r="I597" i="32"/>
  <c r="B598" i="32"/>
  <c r="C598" i="32"/>
  <c r="D598" i="32"/>
  <c r="E598" i="32"/>
  <c r="F598" i="32"/>
  <c r="G598" i="32"/>
  <c r="H598" i="32"/>
  <c r="I598" i="32"/>
  <c r="B599" i="32"/>
  <c r="C599" i="32"/>
  <c r="D599" i="32"/>
  <c r="E599" i="32"/>
  <c r="F599" i="32"/>
  <c r="G599" i="32"/>
  <c r="H599" i="32"/>
  <c r="I599" i="32"/>
  <c r="B600" i="32"/>
  <c r="C600" i="32"/>
  <c r="D600" i="32"/>
  <c r="E600" i="32"/>
  <c r="F600" i="32"/>
  <c r="G600" i="32"/>
  <c r="H600" i="32"/>
  <c r="I600" i="32"/>
  <c r="B601" i="32"/>
  <c r="C601" i="32"/>
  <c r="D601" i="32"/>
  <c r="E601" i="32"/>
  <c r="F601" i="32"/>
  <c r="G601" i="32"/>
  <c r="H601" i="32"/>
  <c r="I601" i="32"/>
  <c r="B602" i="32"/>
  <c r="C602" i="32"/>
  <c r="D602" i="32"/>
  <c r="E602" i="32"/>
  <c r="F602" i="32"/>
  <c r="G602" i="32"/>
  <c r="H602" i="32"/>
  <c r="I602" i="32"/>
  <c r="B603" i="32"/>
  <c r="C603" i="32"/>
  <c r="D603" i="32"/>
  <c r="E603" i="32"/>
  <c r="F603" i="32"/>
  <c r="G603" i="32"/>
  <c r="H603" i="32"/>
  <c r="I603" i="32"/>
  <c r="B604" i="32"/>
  <c r="C604" i="32"/>
  <c r="D604" i="32"/>
  <c r="E604" i="32"/>
  <c r="F604" i="32"/>
  <c r="G604" i="32"/>
  <c r="H604" i="32"/>
  <c r="I604" i="32"/>
  <c r="B605" i="32"/>
  <c r="C605" i="32"/>
  <c r="D605" i="32"/>
  <c r="E605" i="32"/>
  <c r="F605" i="32"/>
  <c r="G605" i="32"/>
  <c r="H605" i="32"/>
  <c r="I605" i="32"/>
  <c r="B606" i="32"/>
  <c r="C606" i="32"/>
  <c r="D606" i="32"/>
  <c r="E606" i="32"/>
  <c r="F606" i="32"/>
  <c r="G606" i="32"/>
  <c r="H606" i="32"/>
  <c r="I606" i="32"/>
  <c r="B607" i="32"/>
  <c r="C607" i="32"/>
  <c r="D607" i="32"/>
  <c r="E607" i="32"/>
  <c r="F607" i="32"/>
  <c r="G607" i="32"/>
  <c r="H607" i="32"/>
  <c r="I607" i="32"/>
  <c r="B608" i="32"/>
  <c r="C608" i="32"/>
  <c r="D608" i="32"/>
  <c r="E608" i="32"/>
  <c r="F608" i="32"/>
  <c r="G608" i="32"/>
  <c r="H608" i="32"/>
  <c r="I608" i="32"/>
  <c r="B609" i="32"/>
  <c r="C609" i="32"/>
  <c r="D609" i="32"/>
  <c r="E609" i="32"/>
  <c r="F609" i="32"/>
  <c r="G609" i="32"/>
  <c r="H609" i="32"/>
  <c r="I609" i="32"/>
  <c r="B610" i="32"/>
  <c r="C610" i="32"/>
  <c r="D610" i="32"/>
  <c r="E610" i="32"/>
  <c r="F610" i="32"/>
  <c r="G610" i="32"/>
  <c r="H610" i="32"/>
  <c r="I610" i="32"/>
  <c r="B611" i="32"/>
  <c r="C611" i="32"/>
  <c r="D611" i="32"/>
  <c r="E611" i="32"/>
  <c r="F611" i="32"/>
  <c r="G611" i="32"/>
  <c r="H611" i="32"/>
  <c r="I611" i="32"/>
  <c r="B612" i="32"/>
  <c r="C612" i="32"/>
  <c r="D612" i="32"/>
  <c r="E612" i="32"/>
  <c r="F612" i="32"/>
  <c r="G612" i="32"/>
  <c r="H612" i="32"/>
  <c r="I612" i="32"/>
  <c r="B613" i="32"/>
  <c r="C613" i="32"/>
  <c r="D613" i="32"/>
  <c r="E613" i="32"/>
  <c r="F613" i="32"/>
  <c r="G613" i="32"/>
  <c r="H613" i="32"/>
  <c r="I613" i="32"/>
  <c r="B614" i="32"/>
  <c r="C614" i="32"/>
  <c r="D614" i="32"/>
  <c r="E614" i="32"/>
  <c r="F614" i="32"/>
  <c r="G614" i="32"/>
  <c r="H614" i="32"/>
  <c r="I614" i="32"/>
  <c r="B615" i="32"/>
  <c r="C615" i="32"/>
  <c r="D615" i="32"/>
  <c r="E615" i="32"/>
  <c r="F615" i="32"/>
  <c r="G615" i="32"/>
  <c r="H615" i="32"/>
  <c r="I615" i="32"/>
  <c r="B616" i="32"/>
  <c r="C616" i="32"/>
  <c r="D616" i="32"/>
  <c r="E616" i="32"/>
  <c r="F616" i="32"/>
  <c r="G616" i="32"/>
  <c r="H616" i="32"/>
  <c r="I616" i="32"/>
  <c r="B617" i="32"/>
  <c r="C617" i="32"/>
  <c r="D617" i="32"/>
  <c r="E617" i="32"/>
  <c r="F617" i="32"/>
  <c r="G617" i="32"/>
  <c r="H617" i="32"/>
  <c r="I617" i="32"/>
  <c r="B618" i="32"/>
  <c r="C618" i="32"/>
  <c r="D618" i="32"/>
  <c r="E618" i="32"/>
  <c r="F618" i="32"/>
  <c r="G618" i="32"/>
  <c r="H618" i="32"/>
  <c r="I618" i="32"/>
  <c r="B619" i="32"/>
  <c r="C619" i="32"/>
  <c r="D619" i="32"/>
  <c r="E619" i="32"/>
  <c r="F619" i="32"/>
  <c r="G619" i="32"/>
  <c r="H619" i="32"/>
  <c r="I619" i="32"/>
  <c r="B620" i="32"/>
  <c r="C620" i="32"/>
  <c r="D620" i="32"/>
  <c r="E620" i="32"/>
  <c r="F620" i="32"/>
  <c r="G620" i="32"/>
  <c r="H620" i="32"/>
  <c r="I620" i="32"/>
  <c r="B621" i="32"/>
  <c r="C621" i="32"/>
  <c r="D621" i="32"/>
  <c r="E621" i="32"/>
  <c r="F621" i="32"/>
  <c r="G621" i="32"/>
  <c r="H621" i="32"/>
  <c r="I621" i="32"/>
  <c r="B622" i="32"/>
  <c r="C622" i="32"/>
  <c r="D622" i="32"/>
  <c r="E622" i="32"/>
  <c r="F622" i="32"/>
  <c r="G622" i="32"/>
  <c r="H622" i="32"/>
  <c r="I622" i="32"/>
  <c r="B623" i="32"/>
  <c r="C623" i="32"/>
  <c r="D623" i="32"/>
  <c r="E623" i="32"/>
  <c r="F623" i="32"/>
  <c r="G623" i="32"/>
  <c r="H623" i="32"/>
  <c r="I623" i="32"/>
  <c r="B624" i="32"/>
  <c r="C624" i="32"/>
  <c r="D624" i="32"/>
  <c r="E624" i="32"/>
  <c r="F624" i="32"/>
  <c r="G624" i="32"/>
  <c r="H624" i="32"/>
  <c r="I624" i="32"/>
  <c r="B625" i="32"/>
  <c r="C625" i="32"/>
  <c r="D625" i="32"/>
  <c r="E625" i="32"/>
  <c r="F625" i="32"/>
  <c r="G625" i="32"/>
  <c r="H625" i="32"/>
  <c r="I625" i="32"/>
  <c r="B626" i="32"/>
  <c r="C626" i="32"/>
  <c r="D626" i="32"/>
  <c r="E626" i="32"/>
  <c r="F626" i="32"/>
  <c r="G626" i="32"/>
  <c r="H626" i="32"/>
  <c r="I626" i="32"/>
  <c r="B627" i="32"/>
  <c r="C627" i="32"/>
  <c r="D627" i="32"/>
  <c r="E627" i="32"/>
  <c r="F627" i="32"/>
  <c r="G627" i="32"/>
  <c r="H627" i="32"/>
  <c r="I627" i="32"/>
  <c r="B628" i="32"/>
  <c r="C628" i="32"/>
  <c r="D628" i="32"/>
  <c r="E628" i="32"/>
  <c r="F628" i="32"/>
  <c r="G628" i="32"/>
  <c r="H628" i="32"/>
  <c r="I628" i="32"/>
  <c r="B629" i="32"/>
  <c r="C629" i="32"/>
  <c r="D629" i="32"/>
  <c r="E629" i="32"/>
  <c r="F629" i="32"/>
  <c r="G629" i="32"/>
  <c r="H629" i="32"/>
  <c r="I629" i="32"/>
  <c r="B630" i="32"/>
  <c r="C630" i="32"/>
  <c r="D630" i="32"/>
  <c r="E630" i="32"/>
  <c r="F630" i="32"/>
  <c r="G630" i="32"/>
  <c r="H630" i="32"/>
  <c r="I630" i="32"/>
  <c r="B631" i="32"/>
  <c r="C631" i="32"/>
  <c r="D631" i="32"/>
  <c r="E631" i="32"/>
  <c r="F631" i="32"/>
  <c r="G631" i="32"/>
  <c r="H631" i="32"/>
  <c r="I631" i="32"/>
  <c r="B632" i="32"/>
  <c r="C632" i="32"/>
  <c r="D632" i="32"/>
  <c r="E632" i="32"/>
  <c r="F632" i="32"/>
  <c r="G632" i="32"/>
  <c r="H632" i="32"/>
  <c r="I632" i="32"/>
  <c r="B633" i="32"/>
  <c r="C633" i="32"/>
  <c r="D633" i="32"/>
  <c r="E633" i="32"/>
  <c r="F633" i="32"/>
  <c r="G633" i="32"/>
  <c r="H633" i="32"/>
  <c r="I633" i="32"/>
  <c r="B634" i="32"/>
  <c r="C634" i="32"/>
  <c r="D634" i="32"/>
  <c r="E634" i="32"/>
  <c r="F634" i="32"/>
  <c r="G634" i="32"/>
  <c r="H634" i="32"/>
  <c r="I634" i="32"/>
  <c r="B635" i="32"/>
  <c r="C635" i="32"/>
  <c r="D635" i="32"/>
  <c r="E635" i="32"/>
  <c r="F635" i="32"/>
  <c r="G635" i="32"/>
  <c r="H635" i="32"/>
  <c r="I635" i="32"/>
  <c r="B636" i="32"/>
  <c r="C636" i="32"/>
  <c r="D636" i="32"/>
  <c r="E636" i="32"/>
  <c r="F636" i="32"/>
  <c r="G636" i="32"/>
  <c r="H636" i="32"/>
  <c r="I636" i="32"/>
  <c r="B637" i="32"/>
  <c r="C637" i="32"/>
  <c r="D637" i="32"/>
  <c r="E637" i="32"/>
  <c r="F637" i="32"/>
  <c r="G637" i="32"/>
  <c r="H637" i="32"/>
  <c r="I637" i="32"/>
  <c r="B638" i="32"/>
  <c r="C638" i="32"/>
  <c r="D638" i="32"/>
  <c r="E638" i="32"/>
  <c r="F638" i="32"/>
  <c r="G638" i="32"/>
  <c r="H638" i="32"/>
  <c r="I638" i="32"/>
  <c r="B639" i="32"/>
  <c r="C639" i="32"/>
  <c r="D639" i="32"/>
  <c r="E639" i="32"/>
  <c r="F639" i="32"/>
  <c r="G639" i="32"/>
  <c r="H639" i="32"/>
  <c r="I639" i="32"/>
  <c r="B640" i="32"/>
  <c r="C640" i="32"/>
  <c r="D640" i="32"/>
  <c r="E640" i="32"/>
  <c r="F640" i="32"/>
  <c r="G640" i="32"/>
  <c r="H640" i="32"/>
  <c r="I640" i="32"/>
  <c r="B641" i="32"/>
  <c r="C641" i="32"/>
  <c r="D641" i="32"/>
  <c r="E641" i="32"/>
  <c r="F641" i="32"/>
  <c r="G641" i="32"/>
  <c r="H641" i="32"/>
  <c r="I641" i="32"/>
  <c r="B642" i="32"/>
  <c r="C642" i="32"/>
  <c r="D642" i="32"/>
  <c r="E642" i="32"/>
  <c r="F642" i="32"/>
  <c r="G642" i="32"/>
  <c r="H642" i="32"/>
  <c r="I642" i="32"/>
  <c r="B643" i="32"/>
  <c r="C643" i="32"/>
  <c r="D643" i="32"/>
  <c r="E643" i="32"/>
  <c r="F643" i="32"/>
  <c r="G643" i="32"/>
  <c r="H643" i="32"/>
  <c r="I643" i="32"/>
  <c r="B644" i="32"/>
  <c r="C644" i="32"/>
  <c r="D644" i="32"/>
  <c r="E644" i="32"/>
  <c r="F644" i="32"/>
  <c r="G644" i="32"/>
  <c r="H644" i="32"/>
  <c r="I644" i="32"/>
  <c r="B645" i="32"/>
  <c r="C645" i="32"/>
  <c r="D645" i="32"/>
  <c r="E645" i="32"/>
  <c r="F645" i="32"/>
  <c r="G645" i="32"/>
  <c r="H645" i="32"/>
  <c r="I645" i="32"/>
  <c r="B646" i="32"/>
  <c r="C646" i="32"/>
  <c r="D646" i="32"/>
  <c r="E646" i="32"/>
  <c r="F646" i="32"/>
  <c r="G646" i="32"/>
  <c r="H646" i="32"/>
  <c r="I646" i="32"/>
  <c r="B647" i="32"/>
  <c r="C647" i="32"/>
  <c r="D647" i="32"/>
  <c r="E647" i="32"/>
  <c r="F647" i="32"/>
  <c r="G647" i="32"/>
  <c r="H647" i="32"/>
  <c r="I647" i="32"/>
  <c r="B648" i="32"/>
  <c r="C648" i="32"/>
  <c r="D648" i="32"/>
  <c r="E648" i="32"/>
  <c r="F648" i="32"/>
  <c r="G648" i="32"/>
  <c r="H648" i="32"/>
  <c r="I648" i="32"/>
  <c r="B649" i="32"/>
  <c r="C649" i="32"/>
  <c r="D649" i="32"/>
  <c r="E649" i="32"/>
  <c r="F649" i="32"/>
  <c r="G649" i="32"/>
  <c r="H649" i="32"/>
  <c r="I649" i="32"/>
  <c r="B650" i="32"/>
  <c r="C650" i="32"/>
  <c r="D650" i="32"/>
  <c r="E650" i="32"/>
  <c r="F650" i="32"/>
  <c r="G650" i="32"/>
  <c r="H650" i="32"/>
  <c r="I650" i="32"/>
  <c r="B651" i="32"/>
  <c r="C651" i="32"/>
  <c r="D651" i="32"/>
  <c r="E651" i="32"/>
  <c r="F651" i="32"/>
  <c r="G651" i="32"/>
  <c r="H651" i="32"/>
  <c r="I651" i="32"/>
  <c r="B652" i="32"/>
  <c r="C652" i="32"/>
  <c r="D652" i="32"/>
  <c r="E652" i="32"/>
  <c r="F652" i="32"/>
  <c r="G652" i="32"/>
  <c r="H652" i="32"/>
  <c r="I652" i="32"/>
  <c r="B653" i="32"/>
  <c r="C653" i="32"/>
  <c r="D653" i="32"/>
  <c r="E653" i="32"/>
  <c r="F653" i="32"/>
  <c r="G653" i="32"/>
  <c r="H653" i="32"/>
  <c r="I653" i="32"/>
  <c r="B654" i="32"/>
  <c r="C654" i="32"/>
  <c r="D654" i="32"/>
  <c r="E654" i="32"/>
  <c r="F654" i="32"/>
  <c r="G654" i="32"/>
  <c r="H654" i="32"/>
  <c r="I654" i="32"/>
  <c r="B655" i="32"/>
  <c r="C655" i="32"/>
  <c r="D655" i="32"/>
  <c r="E655" i="32"/>
  <c r="F655" i="32"/>
  <c r="G655" i="32"/>
  <c r="H655" i="32"/>
  <c r="I655" i="32"/>
  <c r="B656" i="32"/>
  <c r="C656" i="32"/>
  <c r="D656" i="32"/>
  <c r="E656" i="32"/>
  <c r="F656" i="32"/>
  <c r="G656" i="32"/>
  <c r="H656" i="32"/>
  <c r="I656" i="32"/>
  <c r="B657" i="32"/>
  <c r="C657" i="32"/>
  <c r="D657" i="32"/>
  <c r="E657" i="32"/>
  <c r="F657" i="32"/>
  <c r="G657" i="32"/>
  <c r="H657" i="32"/>
  <c r="I657" i="32"/>
  <c r="B658" i="32"/>
  <c r="C658" i="32"/>
  <c r="D658" i="32"/>
  <c r="E658" i="32"/>
  <c r="F658" i="32"/>
  <c r="G658" i="32"/>
  <c r="H658" i="32"/>
  <c r="I658" i="32"/>
  <c r="B659" i="32"/>
  <c r="C659" i="32"/>
  <c r="D659" i="32"/>
  <c r="E659" i="32"/>
  <c r="F659" i="32"/>
  <c r="G659" i="32"/>
  <c r="H659" i="32"/>
  <c r="I659" i="32"/>
  <c r="B660" i="32"/>
  <c r="C660" i="32"/>
  <c r="D660" i="32"/>
  <c r="E660" i="32"/>
  <c r="F660" i="32"/>
  <c r="G660" i="32"/>
  <c r="H660" i="32"/>
  <c r="I660" i="32"/>
  <c r="B661" i="32"/>
  <c r="C661" i="32"/>
  <c r="D661" i="32"/>
  <c r="E661" i="32"/>
  <c r="F661" i="32"/>
  <c r="G661" i="32"/>
  <c r="H661" i="32"/>
  <c r="I661" i="32"/>
  <c r="B662" i="32"/>
  <c r="C662" i="32"/>
  <c r="D662" i="32"/>
  <c r="E662" i="32"/>
  <c r="F662" i="32"/>
  <c r="G662" i="32"/>
  <c r="H662" i="32"/>
  <c r="I662" i="32"/>
  <c r="B663" i="32"/>
  <c r="C663" i="32"/>
  <c r="D663" i="32"/>
  <c r="E663" i="32"/>
  <c r="F663" i="32"/>
  <c r="G663" i="32"/>
  <c r="H663" i="32"/>
  <c r="I663" i="32"/>
  <c r="B664" i="32"/>
  <c r="C664" i="32"/>
  <c r="D664" i="32"/>
  <c r="E664" i="32"/>
  <c r="F664" i="32"/>
  <c r="G664" i="32"/>
  <c r="H664" i="32"/>
  <c r="I664" i="32"/>
  <c r="B665" i="32"/>
  <c r="C665" i="32"/>
  <c r="D665" i="32"/>
  <c r="E665" i="32"/>
  <c r="F665" i="32"/>
  <c r="G665" i="32"/>
  <c r="H665" i="32"/>
  <c r="I665" i="32"/>
  <c r="B666" i="32"/>
  <c r="C666" i="32"/>
  <c r="D666" i="32"/>
  <c r="E666" i="32"/>
  <c r="F666" i="32"/>
  <c r="G666" i="32"/>
  <c r="H666" i="32"/>
  <c r="I666" i="32"/>
  <c r="B667" i="32"/>
  <c r="C667" i="32"/>
  <c r="D667" i="32"/>
  <c r="E667" i="32"/>
  <c r="F667" i="32"/>
  <c r="G667" i="32"/>
  <c r="H667" i="32"/>
  <c r="I667" i="32"/>
  <c r="B668" i="32"/>
  <c r="C668" i="32"/>
  <c r="D668" i="32"/>
  <c r="E668" i="32"/>
  <c r="F668" i="32"/>
  <c r="G668" i="32"/>
  <c r="H668" i="32"/>
  <c r="I668" i="32"/>
  <c r="B669" i="32"/>
  <c r="C669" i="32"/>
  <c r="D669" i="32"/>
  <c r="E669" i="32"/>
  <c r="F669" i="32"/>
  <c r="G669" i="32"/>
  <c r="H669" i="32"/>
  <c r="I669" i="32"/>
  <c r="B670" i="32"/>
  <c r="C670" i="32"/>
  <c r="D670" i="32"/>
  <c r="E670" i="32"/>
  <c r="F670" i="32"/>
  <c r="G670" i="32"/>
  <c r="H670" i="32"/>
  <c r="I670" i="32"/>
  <c r="B671" i="32"/>
  <c r="C671" i="32"/>
  <c r="D671" i="32"/>
  <c r="E671" i="32"/>
  <c r="F671" i="32"/>
  <c r="G671" i="32"/>
  <c r="H671" i="32"/>
  <c r="I671" i="32"/>
  <c r="B672" i="32"/>
  <c r="C672" i="32"/>
  <c r="D672" i="32"/>
  <c r="E672" i="32"/>
  <c r="F672" i="32"/>
  <c r="G672" i="32"/>
  <c r="H672" i="32"/>
  <c r="I672" i="32"/>
  <c r="B673" i="32"/>
  <c r="C673" i="32"/>
  <c r="D673" i="32"/>
  <c r="E673" i="32"/>
  <c r="F673" i="32"/>
  <c r="G673" i="32"/>
  <c r="H673" i="32"/>
  <c r="I673" i="32"/>
  <c r="B674" i="32"/>
  <c r="C674" i="32"/>
  <c r="D674" i="32"/>
  <c r="E674" i="32"/>
  <c r="F674" i="32"/>
  <c r="G674" i="32"/>
  <c r="H674" i="32"/>
  <c r="I674" i="32"/>
  <c r="B675" i="32"/>
  <c r="C675" i="32"/>
  <c r="D675" i="32"/>
  <c r="E675" i="32"/>
  <c r="F675" i="32"/>
  <c r="G675" i="32"/>
  <c r="H675" i="32"/>
  <c r="I675" i="32"/>
  <c r="B676" i="32"/>
  <c r="C676" i="32"/>
  <c r="D676" i="32"/>
  <c r="E676" i="32"/>
  <c r="F676" i="32"/>
  <c r="G676" i="32"/>
  <c r="H676" i="32"/>
  <c r="I676" i="32"/>
  <c r="B677" i="32"/>
  <c r="C677" i="32"/>
  <c r="D677" i="32"/>
  <c r="E677" i="32"/>
  <c r="F677" i="32"/>
  <c r="G677" i="32"/>
  <c r="H677" i="32"/>
  <c r="I677" i="32"/>
  <c r="B678" i="32"/>
  <c r="C678" i="32"/>
  <c r="D678" i="32"/>
  <c r="E678" i="32"/>
  <c r="F678" i="32"/>
  <c r="G678" i="32"/>
  <c r="H678" i="32"/>
  <c r="I678" i="32"/>
  <c r="B679" i="32"/>
  <c r="C679" i="32"/>
  <c r="D679" i="32"/>
  <c r="E679" i="32"/>
  <c r="F679" i="32"/>
  <c r="G679" i="32"/>
  <c r="H679" i="32"/>
  <c r="I679" i="32"/>
  <c r="B680" i="32"/>
  <c r="C680" i="32"/>
  <c r="D680" i="32"/>
  <c r="E680" i="32"/>
  <c r="F680" i="32"/>
  <c r="G680" i="32"/>
  <c r="H680" i="32"/>
  <c r="I680" i="32"/>
  <c r="B681" i="32"/>
  <c r="C681" i="32"/>
  <c r="D681" i="32"/>
  <c r="E681" i="32"/>
  <c r="F681" i="32"/>
  <c r="G681" i="32"/>
  <c r="H681" i="32"/>
  <c r="I681" i="32"/>
  <c r="B682" i="32"/>
  <c r="C682" i="32"/>
  <c r="D682" i="32"/>
  <c r="E682" i="32"/>
  <c r="F682" i="32"/>
  <c r="G682" i="32"/>
  <c r="H682" i="32"/>
  <c r="I682" i="32"/>
  <c r="B683" i="32"/>
  <c r="C683" i="32"/>
  <c r="D683" i="32"/>
  <c r="E683" i="32"/>
  <c r="F683" i="32"/>
  <c r="G683" i="32"/>
  <c r="H683" i="32"/>
  <c r="I683" i="32"/>
  <c r="B684" i="32"/>
  <c r="C684" i="32"/>
  <c r="D684" i="32"/>
  <c r="E684" i="32"/>
  <c r="F684" i="32"/>
  <c r="G684" i="32"/>
  <c r="H684" i="32"/>
  <c r="I684" i="32"/>
  <c r="B685" i="32"/>
  <c r="C685" i="32"/>
  <c r="D685" i="32"/>
  <c r="E685" i="32"/>
  <c r="F685" i="32"/>
  <c r="G685" i="32"/>
  <c r="H685" i="32"/>
  <c r="I685" i="32"/>
  <c r="B686" i="32"/>
  <c r="C686" i="32"/>
  <c r="D686" i="32"/>
  <c r="E686" i="32"/>
  <c r="F686" i="32"/>
  <c r="G686" i="32"/>
  <c r="H686" i="32"/>
  <c r="I686" i="32"/>
  <c r="B687" i="32"/>
  <c r="C687" i="32"/>
  <c r="D687" i="32"/>
  <c r="E687" i="32"/>
  <c r="F687" i="32"/>
  <c r="G687" i="32"/>
  <c r="H687" i="32"/>
  <c r="I687" i="32"/>
  <c r="B688" i="32"/>
  <c r="C688" i="32"/>
  <c r="D688" i="32"/>
  <c r="E688" i="32"/>
  <c r="F688" i="32"/>
  <c r="G688" i="32"/>
  <c r="H688" i="32"/>
  <c r="I688" i="32"/>
  <c r="B689" i="32"/>
  <c r="C689" i="32"/>
  <c r="D689" i="32"/>
  <c r="E689" i="32"/>
  <c r="F689" i="32"/>
  <c r="G689" i="32"/>
  <c r="H689" i="32"/>
  <c r="I689" i="32"/>
  <c r="B690" i="32"/>
  <c r="C690" i="32"/>
  <c r="D690" i="32"/>
  <c r="E690" i="32"/>
  <c r="F690" i="32"/>
  <c r="G690" i="32"/>
  <c r="H690" i="32"/>
  <c r="I690" i="32"/>
  <c r="B691" i="32"/>
  <c r="C691" i="32"/>
  <c r="D691" i="32"/>
  <c r="E691" i="32"/>
  <c r="F691" i="32"/>
  <c r="G691" i="32"/>
  <c r="H691" i="32"/>
  <c r="I691" i="32"/>
  <c r="B692" i="32"/>
  <c r="C692" i="32"/>
  <c r="D692" i="32"/>
  <c r="E692" i="32"/>
  <c r="F692" i="32"/>
  <c r="G692" i="32"/>
  <c r="H692" i="32"/>
  <c r="I692" i="32"/>
  <c r="B693" i="32"/>
  <c r="C693" i="32"/>
  <c r="D693" i="32"/>
  <c r="E693" i="32"/>
  <c r="F693" i="32"/>
  <c r="G693" i="32"/>
  <c r="H693" i="32"/>
  <c r="I693" i="32"/>
  <c r="B694" i="32"/>
  <c r="C694" i="32"/>
  <c r="D694" i="32"/>
  <c r="E694" i="32"/>
  <c r="F694" i="32"/>
  <c r="G694" i="32"/>
  <c r="H694" i="32"/>
  <c r="I694" i="32"/>
  <c r="B695" i="32"/>
  <c r="C695" i="32"/>
  <c r="D695" i="32"/>
  <c r="E695" i="32"/>
  <c r="F695" i="32"/>
  <c r="G695" i="32"/>
  <c r="H695" i="32"/>
  <c r="I695" i="32"/>
  <c r="B696" i="32"/>
  <c r="C696" i="32"/>
  <c r="D696" i="32"/>
  <c r="E696" i="32"/>
  <c r="F696" i="32"/>
  <c r="G696" i="32"/>
  <c r="H696" i="32"/>
  <c r="I696" i="32"/>
  <c r="B697" i="32"/>
  <c r="C697" i="32"/>
  <c r="D697" i="32"/>
  <c r="E697" i="32"/>
  <c r="F697" i="32"/>
  <c r="G697" i="32"/>
  <c r="H697" i="32"/>
  <c r="I697" i="32"/>
  <c r="B698" i="32"/>
  <c r="C698" i="32"/>
  <c r="D698" i="32"/>
  <c r="E698" i="32"/>
  <c r="F698" i="32"/>
  <c r="G698" i="32"/>
  <c r="H698" i="32"/>
  <c r="I698" i="32"/>
  <c r="B699" i="32"/>
  <c r="C699" i="32"/>
  <c r="D699" i="32"/>
  <c r="E699" i="32"/>
  <c r="F699" i="32"/>
  <c r="G699" i="32"/>
  <c r="H699" i="32"/>
  <c r="I699" i="32"/>
  <c r="B700" i="32"/>
  <c r="C700" i="32"/>
  <c r="D700" i="32"/>
  <c r="E700" i="32"/>
  <c r="F700" i="32"/>
  <c r="G700" i="32"/>
  <c r="H700" i="32"/>
  <c r="I700" i="32"/>
  <c r="B701" i="32"/>
  <c r="C701" i="32"/>
  <c r="D701" i="32"/>
  <c r="E701" i="32"/>
  <c r="F701" i="32"/>
  <c r="G701" i="32"/>
  <c r="H701" i="32"/>
  <c r="I701" i="32"/>
  <c r="B702" i="32"/>
  <c r="C702" i="32"/>
  <c r="D702" i="32"/>
  <c r="E702" i="32"/>
  <c r="F702" i="32"/>
  <c r="G702" i="32"/>
  <c r="H702" i="32"/>
  <c r="I702" i="32"/>
  <c r="B703" i="32"/>
  <c r="C703" i="32"/>
  <c r="D703" i="32"/>
  <c r="E703" i="32"/>
  <c r="F703" i="32"/>
  <c r="G703" i="32"/>
  <c r="H703" i="32"/>
  <c r="I703" i="32"/>
  <c r="B704" i="32"/>
  <c r="C704" i="32"/>
  <c r="D704" i="32"/>
  <c r="E704" i="32"/>
  <c r="F704" i="32"/>
  <c r="G704" i="32"/>
  <c r="H704" i="32"/>
  <c r="I704" i="32"/>
  <c r="B705" i="32"/>
  <c r="C705" i="32"/>
  <c r="D705" i="32"/>
  <c r="E705" i="32"/>
  <c r="F705" i="32"/>
  <c r="G705" i="32"/>
  <c r="H705" i="32"/>
  <c r="I705" i="32"/>
  <c r="B706" i="32"/>
  <c r="C706" i="32"/>
  <c r="D706" i="32"/>
  <c r="E706" i="32"/>
  <c r="F706" i="32"/>
  <c r="G706" i="32"/>
  <c r="H706" i="32"/>
  <c r="I706" i="32"/>
  <c r="B707" i="32"/>
  <c r="C707" i="32"/>
  <c r="D707" i="32"/>
  <c r="E707" i="32"/>
  <c r="F707" i="32"/>
  <c r="G707" i="32"/>
  <c r="H707" i="32"/>
  <c r="I707" i="32"/>
  <c r="B708" i="32"/>
  <c r="C708" i="32"/>
  <c r="D708" i="32"/>
  <c r="E708" i="32"/>
  <c r="F708" i="32"/>
  <c r="G708" i="32"/>
  <c r="H708" i="32"/>
  <c r="I708" i="32"/>
  <c r="B709" i="32"/>
  <c r="C709" i="32"/>
  <c r="D709" i="32"/>
  <c r="E709" i="32"/>
  <c r="F709" i="32"/>
  <c r="G709" i="32"/>
  <c r="H709" i="32"/>
  <c r="I709" i="32"/>
  <c r="B710" i="32"/>
  <c r="C710" i="32"/>
  <c r="D710" i="32"/>
  <c r="E710" i="32"/>
  <c r="F710" i="32"/>
  <c r="G710" i="32"/>
  <c r="H710" i="32"/>
  <c r="I710" i="32"/>
  <c r="B711" i="32"/>
  <c r="C711" i="32"/>
  <c r="D711" i="32"/>
  <c r="E711" i="32"/>
  <c r="F711" i="32"/>
  <c r="G711" i="32"/>
  <c r="H711" i="32"/>
  <c r="I711" i="32"/>
  <c r="B712" i="32"/>
  <c r="C712" i="32"/>
  <c r="D712" i="32"/>
  <c r="E712" i="32"/>
  <c r="F712" i="32"/>
  <c r="G712" i="32"/>
  <c r="H712" i="32"/>
  <c r="I712" i="32"/>
  <c r="B713" i="32"/>
  <c r="C713" i="32"/>
  <c r="D713" i="32"/>
  <c r="E713" i="32"/>
  <c r="F713" i="32"/>
  <c r="G713" i="32"/>
  <c r="H713" i="32"/>
  <c r="I713" i="32"/>
  <c r="B714" i="32"/>
  <c r="C714" i="32"/>
  <c r="D714" i="32"/>
  <c r="E714" i="32"/>
  <c r="F714" i="32"/>
  <c r="G714" i="32"/>
  <c r="H714" i="32"/>
  <c r="I714" i="32"/>
  <c r="B715" i="32"/>
  <c r="C715" i="32"/>
  <c r="D715" i="32"/>
  <c r="E715" i="32"/>
  <c r="F715" i="32"/>
  <c r="G715" i="32"/>
  <c r="H715" i="32"/>
  <c r="I715" i="32"/>
  <c r="B716" i="32"/>
  <c r="C716" i="32"/>
  <c r="D716" i="32"/>
  <c r="E716" i="32"/>
  <c r="F716" i="32"/>
  <c r="G716" i="32"/>
  <c r="H716" i="32"/>
  <c r="I716" i="32"/>
  <c r="B717" i="32"/>
  <c r="C717" i="32"/>
  <c r="D717" i="32"/>
  <c r="E717" i="32"/>
  <c r="F717" i="32"/>
  <c r="G717" i="32"/>
  <c r="H717" i="32"/>
  <c r="I717" i="32"/>
  <c r="B718" i="32"/>
  <c r="C718" i="32"/>
  <c r="D718" i="32"/>
  <c r="E718" i="32"/>
  <c r="F718" i="32"/>
  <c r="G718" i="32"/>
  <c r="H718" i="32"/>
  <c r="I718" i="32"/>
  <c r="B719" i="32"/>
  <c r="C719" i="32"/>
  <c r="D719" i="32"/>
  <c r="E719" i="32"/>
  <c r="F719" i="32"/>
  <c r="G719" i="32"/>
  <c r="H719" i="32"/>
  <c r="I719" i="32"/>
  <c r="B720" i="32"/>
  <c r="C720" i="32"/>
  <c r="D720" i="32"/>
  <c r="E720" i="32"/>
  <c r="F720" i="32"/>
  <c r="G720" i="32"/>
  <c r="H720" i="32"/>
  <c r="I720" i="32"/>
  <c r="B721" i="32"/>
  <c r="C721" i="32"/>
  <c r="D721" i="32"/>
  <c r="E721" i="32"/>
  <c r="F721" i="32"/>
  <c r="G721" i="32"/>
  <c r="H721" i="32"/>
  <c r="I721" i="32"/>
  <c r="B722" i="32"/>
  <c r="C722" i="32"/>
  <c r="D722" i="32"/>
  <c r="E722" i="32"/>
  <c r="F722" i="32"/>
  <c r="G722" i="32"/>
  <c r="H722" i="32"/>
  <c r="I722" i="32"/>
  <c r="B723" i="32"/>
  <c r="C723" i="32"/>
  <c r="D723" i="32"/>
  <c r="E723" i="32"/>
  <c r="F723" i="32"/>
  <c r="G723" i="32"/>
  <c r="H723" i="32"/>
  <c r="I723" i="32"/>
  <c r="B724" i="32"/>
  <c r="C724" i="32"/>
  <c r="D724" i="32"/>
  <c r="E724" i="32"/>
  <c r="F724" i="32"/>
  <c r="G724" i="32"/>
  <c r="H724" i="32"/>
  <c r="I724" i="32"/>
  <c r="B725" i="32"/>
  <c r="C725" i="32"/>
  <c r="D725" i="32"/>
  <c r="E725" i="32"/>
  <c r="F725" i="32"/>
  <c r="G725" i="32"/>
  <c r="H725" i="32"/>
  <c r="I725" i="32"/>
  <c r="B726" i="32"/>
  <c r="C726" i="32"/>
  <c r="D726" i="32"/>
  <c r="E726" i="32"/>
  <c r="F726" i="32"/>
  <c r="G726" i="32"/>
  <c r="H726" i="32"/>
  <c r="I726" i="32"/>
  <c r="B727" i="32"/>
  <c r="C727" i="32"/>
  <c r="D727" i="32"/>
  <c r="E727" i="32"/>
  <c r="F727" i="32"/>
  <c r="G727" i="32"/>
  <c r="H727" i="32"/>
  <c r="I727" i="32"/>
  <c r="B728" i="32"/>
  <c r="C728" i="32"/>
  <c r="D728" i="32"/>
  <c r="E728" i="32"/>
  <c r="F728" i="32"/>
  <c r="G728" i="32"/>
  <c r="H728" i="32"/>
  <c r="I728" i="32"/>
  <c r="B729" i="32"/>
  <c r="C729" i="32"/>
  <c r="D729" i="32"/>
  <c r="E729" i="32"/>
  <c r="F729" i="32"/>
  <c r="G729" i="32"/>
  <c r="H729" i="32"/>
  <c r="I729" i="32"/>
  <c r="B730" i="32"/>
  <c r="C730" i="32"/>
  <c r="D730" i="32"/>
  <c r="E730" i="32"/>
  <c r="F730" i="32"/>
  <c r="G730" i="32"/>
  <c r="H730" i="32"/>
  <c r="I730" i="32"/>
  <c r="B731" i="32"/>
  <c r="C731" i="32"/>
  <c r="D731" i="32"/>
  <c r="E731" i="32"/>
  <c r="F731" i="32"/>
  <c r="G731" i="32"/>
  <c r="H731" i="32"/>
  <c r="I731" i="32"/>
  <c r="B732" i="32"/>
  <c r="C732" i="32"/>
  <c r="D732" i="32"/>
  <c r="E732" i="32"/>
  <c r="F732" i="32"/>
  <c r="G732" i="32"/>
  <c r="H732" i="32"/>
  <c r="I732" i="32"/>
  <c r="B733" i="32"/>
  <c r="C733" i="32"/>
  <c r="D733" i="32"/>
  <c r="E733" i="32"/>
  <c r="F733" i="32"/>
  <c r="G733" i="32"/>
  <c r="H733" i="32"/>
  <c r="I733" i="32"/>
  <c r="B734" i="32"/>
  <c r="C734" i="32"/>
  <c r="D734" i="32"/>
  <c r="E734" i="32"/>
  <c r="F734" i="32"/>
  <c r="G734" i="32"/>
  <c r="H734" i="32"/>
  <c r="I734" i="32"/>
  <c r="B735" i="32"/>
  <c r="C735" i="32"/>
  <c r="D735" i="32"/>
  <c r="E735" i="32"/>
  <c r="F735" i="32"/>
  <c r="G735" i="32"/>
  <c r="H735" i="32"/>
  <c r="I735" i="32"/>
  <c r="B736" i="32"/>
  <c r="C736" i="32"/>
  <c r="D736" i="32"/>
  <c r="E736" i="32"/>
  <c r="F736" i="32"/>
  <c r="G736" i="32"/>
  <c r="H736" i="32"/>
  <c r="I736" i="32"/>
  <c r="B737" i="32"/>
  <c r="C737" i="32"/>
  <c r="D737" i="32"/>
  <c r="E737" i="32"/>
  <c r="F737" i="32"/>
  <c r="G737" i="32"/>
  <c r="H737" i="32"/>
  <c r="I737" i="32"/>
  <c r="B738" i="32"/>
  <c r="C738" i="32"/>
  <c r="D738" i="32"/>
  <c r="E738" i="32"/>
  <c r="F738" i="32"/>
  <c r="G738" i="32"/>
  <c r="H738" i="32"/>
  <c r="I738" i="32"/>
  <c r="B739" i="32"/>
  <c r="C739" i="32"/>
  <c r="D739" i="32"/>
  <c r="E739" i="32"/>
  <c r="F739" i="32"/>
  <c r="G739" i="32"/>
  <c r="H739" i="32"/>
  <c r="I739" i="32"/>
  <c r="B740" i="32"/>
  <c r="C740" i="32"/>
  <c r="D740" i="32"/>
  <c r="E740" i="32"/>
  <c r="F740" i="32"/>
  <c r="G740" i="32"/>
  <c r="H740" i="32"/>
  <c r="I740" i="32"/>
  <c r="B741" i="32"/>
  <c r="C741" i="32"/>
  <c r="D741" i="32"/>
  <c r="E741" i="32"/>
  <c r="F741" i="32"/>
  <c r="G741" i="32"/>
  <c r="H741" i="32"/>
  <c r="I741" i="32"/>
  <c r="B742" i="32"/>
  <c r="C742" i="32"/>
  <c r="D742" i="32"/>
  <c r="E742" i="32"/>
  <c r="F742" i="32"/>
  <c r="G742" i="32"/>
  <c r="H742" i="32"/>
  <c r="I742" i="32"/>
  <c r="B743" i="32"/>
  <c r="C743" i="32"/>
  <c r="D743" i="32"/>
  <c r="E743" i="32"/>
  <c r="F743" i="32"/>
  <c r="G743" i="32"/>
  <c r="H743" i="32"/>
  <c r="I743" i="32"/>
  <c r="B744" i="32"/>
  <c r="C744" i="32"/>
  <c r="D744" i="32"/>
  <c r="E744" i="32"/>
  <c r="F744" i="32"/>
  <c r="G744" i="32"/>
  <c r="H744" i="32"/>
  <c r="I744" i="32"/>
  <c r="B745" i="32"/>
  <c r="C745" i="32"/>
  <c r="D745" i="32"/>
  <c r="E745" i="32"/>
  <c r="F745" i="32"/>
  <c r="G745" i="32"/>
  <c r="H745" i="32"/>
  <c r="I745" i="32"/>
  <c r="B746" i="32"/>
  <c r="C746" i="32"/>
  <c r="D746" i="32"/>
  <c r="E746" i="32"/>
  <c r="F746" i="32"/>
  <c r="G746" i="32"/>
  <c r="H746" i="32"/>
  <c r="I746" i="32"/>
  <c r="B747" i="32"/>
  <c r="C747" i="32"/>
  <c r="D747" i="32"/>
  <c r="E747" i="32"/>
  <c r="F747" i="32"/>
  <c r="G747" i="32"/>
  <c r="H747" i="32"/>
  <c r="I747" i="32"/>
  <c r="B748" i="32"/>
  <c r="C748" i="32"/>
  <c r="D748" i="32"/>
  <c r="E748" i="32"/>
  <c r="F748" i="32"/>
  <c r="G748" i="32"/>
  <c r="H748" i="32"/>
  <c r="I748" i="32"/>
  <c r="B749" i="32"/>
  <c r="C749" i="32"/>
  <c r="D749" i="32"/>
  <c r="E749" i="32"/>
  <c r="F749" i="32"/>
  <c r="G749" i="32"/>
  <c r="H749" i="32"/>
  <c r="I749" i="32"/>
  <c r="B750" i="32"/>
  <c r="C750" i="32"/>
  <c r="D750" i="32"/>
  <c r="E750" i="32"/>
  <c r="F750" i="32"/>
  <c r="G750" i="32"/>
  <c r="H750" i="32"/>
  <c r="I750" i="32"/>
  <c r="B751" i="32"/>
  <c r="C751" i="32"/>
  <c r="D751" i="32"/>
  <c r="E751" i="32"/>
  <c r="F751" i="32"/>
  <c r="G751" i="32"/>
  <c r="H751" i="32"/>
  <c r="I751" i="32"/>
  <c r="B752" i="32"/>
  <c r="C752" i="32"/>
  <c r="D752" i="32"/>
  <c r="E752" i="32"/>
  <c r="F752" i="32"/>
  <c r="G752" i="32"/>
  <c r="H752" i="32"/>
  <c r="I752" i="32"/>
  <c r="B753" i="32"/>
  <c r="C753" i="32"/>
  <c r="D753" i="32"/>
  <c r="E753" i="32"/>
  <c r="F753" i="32"/>
  <c r="G753" i="32"/>
  <c r="H753" i="32"/>
  <c r="I753" i="32"/>
  <c r="B754" i="32"/>
  <c r="C754" i="32"/>
  <c r="D754" i="32"/>
  <c r="E754" i="32"/>
  <c r="F754" i="32"/>
  <c r="G754" i="32"/>
  <c r="H754" i="32"/>
  <c r="I754" i="32"/>
  <c r="B755" i="32"/>
  <c r="C755" i="32"/>
  <c r="D755" i="32"/>
  <c r="E755" i="32"/>
  <c r="F755" i="32"/>
  <c r="G755" i="32"/>
  <c r="H755" i="32"/>
  <c r="I755" i="32"/>
  <c r="B756" i="32"/>
  <c r="C756" i="32"/>
  <c r="D756" i="32"/>
  <c r="E756" i="32"/>
  <c r="F756" i="32"/>
  <c r="G756" i="32"/>
  <c r="H756" i="32"/>
  <c r="I756" i="32"/>
  <c r="B757" i="32"/>
  <c r="C757" i="32"/>
  <c r="D757" i="32"/>
  <c r="E757" i="32"/>
  <c r="F757" i="32"/>
  <c r="G757" i="32"/>
  <c r="H757" i="32"/>
  <c r="I757" i="32"/>
  <c r="B758" i="32"/>
  <c r="C758" i="32"/>
  <c r="D758" i="32"/>
  <c r="E758" i="32"/>
  <c r="F758" i="32"/>
  <c r="G758" i="32"/>
  <c r="H758" i="32"/>
  <c r="I758" i="32"/>
  <c r="B759" i="32"/>
  <c r="C759" i="32"/>
  <c r="D759" i="32"/>
  <c r="E759" i="32"/>
  <c r="F759" i="32"/>
  <c r="G759" i="32"/>
  <c r="H759" i="32"/>
  <c r="I759" i="32"/>
  <c r="B760" i="32"/>
  <c r="C760" i="32"/>
  <c r="D760" i="32"/>
  <c r="E760" i="32"/>
  <c r="F760" i="32"/>
  <c r="G760" i="32"/>
  <c r="H760" i="32"/>
  <c r="I760" i="32"/>
  <c r="B761" i="32"/>
  <c r="C761" i="32"/>
  <c r="D761" i="32"/>
  <c r="E761" i="32"/>
  <c r="F761" i="32"/>
  <c r="G761" i="32"/>
  <c r="H761" i="32"/>
  <c r="I761" i="32"/>
  <c r="B762" i="32"/>
  <c r="C762" i="32"/>
  <c r="D762" i="32"/>
  <c r="E762" i="32"/>
  <c r="F762" i="32"/>
  <c r="G762" i="32"/>
  <c r="H762" i="32"/>
  <c r="I762" i="32"/>
  <c r="B763" i="32"/>
  <c r="C763" i="32"/>
  <c r="D763" i="32"/>
  <c r="E763" i="32"/>
  <c r="F763" i="32"/>
  <c r="G763" i="32"/>
  <c r="H763" i="32"/>
  <c r="I763" i="32"/>
  <c r="B764" i="32"/>
  <c r="C764" i="32"/>
  <c r="D764" i="32"/>
  <c r="E764" i="32"/>
  <c r="F764" i="32"/>
  <c r="G764" i="32"/>
  <c r="H764" i="32"/>
  <c r="I764" i="32"/>
  <c r="B765" i="32"/>
  <c r="C765" i="32"/>
  <c r="D765" i="32"/>
  <c r="E765" i="32"/>
  <c r="F765" i="32"/>
  <c r="G765" i="32"/>
  <c r="H765" i="32"/>
  <c r="I765" i="32"/>
  <c r="B766" i="32"/>
  <c r="C766" i="32"/>
  <c r="D766" i="32"/>
  <c r="E766" i="32"/>
  <c r="F766" i="32"/>
  <c r="G766" i="32"/>
  <c r="H766" i="32"/>
  <c r="I766" i="32"/>
  <c r="B767" i="32"/>
  <c r="C767" i="32"/>
  <c r="D767" i="32"/>
  <c r="E767" i="32"/>
  <c r="F767" i="32"/>
  <c r="G767" i="32"/>
  <c r="H767" i="32"/>
  <c r="I767" i="32"/>
  <c r="B768" i="32"/>
  <c r="C768" i="32"/>
  <c r="D768" i="32"/>
  <c r="E768" i="32"/>
  <c r="F768" i="32"/>
  <c r="G768" i="32"/>
  <c r="H768" i="32"/>
  <c r="I768" i="32"/>
  <c r="B769" i="32"/>
  <c r="C769" i="32"/>
  <c r="D769" i="32"/>
  <c r="E769" i="32"/>
  <c r="F769" i="32"/>
  <c r="G769" i="32"/>
  <c r="H769" i="32"/>
  <c r="I769" i="32"/>
  <c r="B770" i="32"/>
  <c r="C770" i="32"/>
  <c r="D770" i="32"/>
  <c r="E770" i="32"/>
  <c r="F770" i="32"/>
  <c r="G770" i="32"/>
  <c r="H770" i="32"/>
  <c r="I770" i="32"/>
  <c r="B771" i="32"/>
  <c r="C771" i="32"/>
  <c r="D771" i="32"/>
  <c r="E771" i="32"/>
  <c r="F771" i="32"/>
  <c r="G771" i="32"/>
  <c r="H771" i="32"/>
  <c r="I771" i="32"/>
  <c r="B772" i="32"/>
  <c r="C772" i="32"/>
  <c r="D772" i="32"/>
  <c r="E772" i="32"/>
  <c r="F772" i="32"/>
  <c r="G772" i="32"/>
  <c r="H772" i="32"/>
  <c r="I772" i="32"/>
  <c r="B773" i="32"/>
  <c r="C773" i="32"/>
  <c r="D773" i="32"/>
  <c r="E773" i="32"/>
  <c r="F773" i="32"/>
  <c r="G773" i="32"/>
  <c r="H773" i="32"/>
  <c r="I773" i="32"/>
  <c r="B774" i="32"/>
  <c r="C774" i="32"/>
  <c r="D774" i="32"/>
  <c r="E774" i="32"/>
  <c r="F774" i="32"/>
  <c r="G774" i="32"/>
  <c r="H774" i="32"/>
  <c r="I774" i="32"/>
  <c r="B775" i="32"/>
  <c r="C775" i="32"/>
  <c r="D775" i="32"/>
  <c r="E775" i="32"/>
  <c r="F775" i="32"/>
  <c r="G775" i="32"/>
  <c r="H775" i="32"/>
  <c r="I775" i="32"/>
  <c r="B776" i="32"/>
  <c r="C776" i="32"/>
  <c r="D776" i="32"/>
  <c r="E776" i="32"/>
  <c r="F776" i="32"/>
  <c r="G776" i="32"/>
  <c r="H776" i="32"/>
  <c r="I776" i="32"/>
  <c r="B777" i="32"/>
  <c r="C777" i="32"/>
  <c r="D777" i="32"/>
  <c r="E777" i="32"/>
  <c r="F777" i="32"/>
  <c r="G777" i="32"/>
  <c r="H777" i="32"/>
  <c r="I777" i="32"/>
  <c r="B778" i="32"/>
  <c r="C778" i="32"/>
  <c r="D778" i="32"/>
  <c r="E778" i="32"/>
  <c r="F778" i="32"/>
  <c r="G778" i="32"/>
  <c r="H778" i="32"/>
  <c r="I778" i="32"/>
  <c r="B779" i="32"/>
  <c r="C779" i="32"/>
  <c r="D779" i="32"/>
  <c r="E779" i="32"/>
  <c r="F779" i="32"/>
  <c r="G779" i="32"/>
  <c r="H779" i="32"/>
  <c r="I779" i="32"/>
  <c r="B780" i="32"/>
  <c r="C780" i="32"/>
  <c r="D780" i="32"/>
  <c r="E780" i="32"/>
  <c r="F780" i="32"/>
  <c r="G780" i="32"/>
  <c r="H780" i="32"/>
  <c r="I780" i="32"/>
  <c r="B781" i="32"/>
  <c r="C781" i="32"/>
  <c r="D781" i="32"/>
  <c r="E781" i="32"/>
  <c r="F781" i="32"/>
  <c r="G781" i="32"/>
  <c r="H781" i="32"/>
  <c r="I781" i="32"/>
  <c r="B782" i="32"/>
  <c r="C782" i="32"/>
  <c r="D782" i="32"/>
  <c r="E782" i="32"/>
  <c r="F782" i="32"/>
  <c r="G782" i="32"/>
  <c r="H782" i="32"/>
  <c r="I782" i="32"/>
  <c r="B783" i="32"/>
  <c r="C783" i="32"/>
  <c r="D783" i="32"/>
  <c r="E783" i="32"/>
  <c r="F783" i="32"/>
  <c r="G783" i="32"/>
  <c r="H783" i="32"/>
  <c r="I783" i="32"/>
  <c r="B784" i="32"/>
  <c r="C784" i="32"/>
  <c r="D784" i="32"/>
  <c r="E784" i="32"/>
  <c r="F784" i="32"/>
  <c r="G784" i="32"/>
  <c r="H784" i="32"/>
  <c r="I784" i="32"/>
  <c r="B785" i="32"/>
  <c r="C785" i="32"/>
  <c r="D785" i="32"/>
  <c r="E785" i="32"/>
  <c r="F785" i="32"/>
  <c r="G785" i="32"/>
  <c r="H785" i="32"/>
  <c r="I785" i="32"/>
  <c r="B786" i="32"/>
  <c r="C786" i="32"/>
  <c r="D786" i="32"/>
  <c r="E786" i="32"/>
  <c r="F786" i="32"/>
  <c r="G786" i="32"/>
  <c r="H786" i="32"/>
  <c r="I786" i="32"/>
  <c r="B787" i="32"/>
  <c r="C787" i="32"/>
  <c r="D787" i="32"/>
  <c r="E787" i="32"/>
  <c r="F787" i="32"/>
  <c r="G787" i="32"/>
  <c r="H787" i="32"/>
  <c r="I787" i="32"/>
  <c r="B788" i="32"/>
  <c r="C788" i="32"/>
  <c r="D788" i="32"/>
  <c r="E788" i="32"/>
  <c r="F788" i="32"/>
  <c r="G788" i="32"/>
  <c r="H788" i="32"/>
  <c r="I788" i="32"/>
  <c r="B789" i="32"/>
  <c r="C789" i="32"/>
  <c r="D789" i="32"/>
  <c r="E789" i="32"/>
  <c r="F789" i="32"/>
  <c r="G789" i="32"/>
  <c r="H789" i="32"/>
  <c r="I789" i="32"/>
  <c r="B790" i="32"/>
  <c r="C790" i="32"/>
  <c r="D790" i="32"/>
  <c r="E790" i="32"/>
  <c r="F790" i="32"/>
  <c r="G790" i="32"/>
  <c r="H790" i="32"/>
  <c r="I790" i="32"/>
  <c r="B791" i="32"/>
  <c r="C791" i="32"/>
  <c r="D791" i="32"/>
  <c r="E791" i="32"/>
  <c r="F791" i="32"/>
  <c r="G791" i="32"/>
  <c r="H791" i="32"/>
  <c r="I791" i="32"/>
  <c r="B792" i="32"/>
  <c r="C792" i="32"/>
  <c r="D792" i="32"/>
  <c r="E792" i="32"/>
  <c r="F792" i="32"/>
  <c r="G792" i="32"/>
  <c r="H792" i="32"/>
  <c r="I792" i="32"/>
  <c r="B793" i="32"/>
  <c r="C793" i="32"/>
  <c r="D793" i="32"/>
  <c r="E793" i="32"/>
  <c r="F793" i="32"/>
  <c r="G793" i="32"/>
  <c r="H793" i="32"/>
  <c r="I793" i="32"/>
  <c r="B794" i="32"/>
  <c r="C794" i="32"/>
  <c r="D794" i="32"/>
  <c r="E794" i="32"/>
  <c r="F794" i="32"/>
  <c r="G794" i="32"/>
  <c r="H794" i="32"/>
  <c r="I794" i="32"/>
  <c r="B795" i="32"/>
  <c r="C795" i="32"/>
  <c r="D795" i="32"/>
  <c r="E795" i="32"/>
  <c r="F795" i="32"/>
  <c r="G795" i="32"/>
  <c r="H795" i="32"/>
  <c r="I795" i="32"/>
  <c r="B796" i="32"/>
  <c r="C796" i="32"/>
  <c r="D796" i="32"/>
  <c r="E796" i="32"/>
  <c r="F796" i="32"/>
  <c r="G796" i="32"/>
  <c r="H796" i="32"/>
  <c r="I796" i="32"/>
  <c r="B797" i="32"/>
  <c r="C797" i="32"/>
  <c r="D797" i="32"/>
  <c r="E797" i="32"/>
  <c r="F797" i="32"/>
  <c r="G797" i="32"/>
  <c r="H797" i="32"/>
  <c r="I797" i="32"/>
  <c r="B798" i="32"/>
  <c r="C798" i="32"/>
  <c r="D798" i="32"/>
  <c r="E798" i="32"/>
  <c r="F798" i="32"/>
  <c r="G798" i="32"/>
  <c r="H798" i="32"/>
  <c r="I798" i="32"/>
  <c r="B799" i="32"/>
  <c r="C799" i="32"/>
  <c r="D799" i="32"/>
  <c r="E799" i="32"/>
  <c r="F799" i="32"/>
  <c r="G799" i="32"/>
  <c r="H799" i="32"/>
  <c r="I799" i="32"/>
  <c r="B800" i="32"/>
  <c r="C800" i="32"/>
  <c r="D800" i="32"/>
  <c r="E800" i="32"/>
  <c r="F800" i="32"/>
  <c r="G800" i="32"/>
  <c r="H800" i="32"/>
  <c r="I800" i="32"/>
  <c r="B801" i="32"/>
  <c r="C801" i="32"/>
  <c r="D801" i="32"/>
  <c r="E801" i="32"/>
  <c r="F801" i="32"/>
  <c r="G801" i="32"/>
  <c r="H801" i="32"/>
  <c r="I801" i="32"/>
  <c r="B802" i="32"/>
  <c r="C802" i="32"/>
  <c r="D802" i="32"/>
  <c r="E802" i="32"/>
  <c r="F802" i="32"/>
  <c r="G802" i="32"/>
  <c r="H802" i="32"/>
  <c r="I802" i="32"/>
  <c r="B803" i="32"/>
  <c r="C803" i="32"/>
  <c r="D803" i="32"/>
  <c r="E803" i="32"/>
  <c r="F803" i="32"/>
  <c r="G803" i="32"/>
  <c r="H803" i="32"/>
  <c r="I803" i="32"/>
  <c r="B804" i="32"/>
  <c r="C804" i="32"/>
  <c r="D804" i="32"/>
  <c r="E804" i="32"/>
  <c r="F804" i="32"/>
  <c r="G804" i="32"/>
  <c r="H804" i="32"/>
  <c r="I804" i="32"/>
  <c r="B805" i="32"/>
  <c r="C805" i="32"/>
  <c r="D805" i="32"/>
  <c r="E805" i="32"/>
  <c r="F805" i="32"/>
  <c r="G805" i="32"/>
  <c r="H805" i="32"/>
  <c r="I805" i="32"/>
  <c r="B806" i="32"/>
  <c r="C806" i="32"/>
  <c r="D806" i="32"/>
  <c r="E806" i="32"/>
  <c r="F806" i="32"/>
  <c r="G806" i="32"/>
  <c r="H806" i="32"/>
  <c r="I806" i="32"/>
  <c r="B807" i="32"/>
  <c r="C807" i="32"/>
  <c r="D807" i="32"/>
  <c r="E807" i="32"/>
  <c r="F807" i="32"/>
  <c r="G807" i="32"/>
  <c r="H807" i="32"/>
  <c r="I807" i="32"/>
  <c r="B808" i="32"/>
  <c r="C808" i="32"/>
  <c r="D808" i="32"/>
  <c r="E808" i="32"/>
  <c r="F808" i="32"/>
  <c r="G808" i="32"/>
  <c r="H808" i="32"/>
  <c r="I808" i="32"/>
  <c r="B809" i="32"/>
  <c r="C809" i="32"/>
  <c r="D809" i="32"/>
  <c r="E809" i="32"/>
  <c r="F809" i="32"/>
  <c r="G809" i="32"/>
  <c r="H809" i="32"/>
  <c r="I809" i="32"/>
  <c r="B810" i="32"/>
  <c r="C810" i="32"/>
  <c r="D810" i="32"/>
  <c r="E810" i="32"/>
  <c r="F810" i="32"/>
  <c r="G810" i="32"/>
  <c r="H810" i="32"/>
  <c r="I810" i="32"/>
  <c r="B811" i="32"/>
  <c r="C811" i="32"/>
  <c r="D811" i="32"/>
  <c r="E811" i="32"/>
  <c r="F811" i="32"/>
  <c r="G811" i="32"/>
  <c r="H811" i="32"/>
  <c r="I811" i="32"/>
  <c r="B812" i="32"/>
  <c r="C812" i="32"/>
  <c r="D812" i="32"/>
  <c r="E812" i="32"/>
  <c r="F812" i="32"/>
  <c r="G812" i="32"/>
  <c r="H812" i="32"/>
  <c r="I812" i="32"/>
  <c r="B813" i="32"/>
  <c r="C813" i="32"/>
  <c r="D813" i="32"/>
  <c r="E813" i="32"/>
  <c r="F813" i="32"/>
  <c r="G813" i="32"/>
  <c r="H813" i="32"/>
  <c r="I813" i="32"/>
  <c r="B814" i="32"/>
  <c r="C814" i="32"/>
  <c r="D814" i="32"/>
  <c r="E814" i="32"/>
  <c r="F814" i="32"/>
  <c r="G814" i="32"/>
  <c r="H814" i="32"/>
  <c r="I814" i="32"/>
  <c r="B815" i="32"/>
  <c r="C815" i="32"/>
  <c r="D815" i="32"/>
  <c r="E815" i="32"/>
  <c r="F815" i="32"/>
  <c r="G815" i="32"/>
  <c r="H815" i="32"/>
  <c r="I815" i="32"/>
  <c r="B816" i="32"/>
  <c r="C816" i="32"/>
  <c r="D816" i="32"/>
  <c r="E816" i="32"/>
  <c r="F816" i="32"/>
  <c r="G816" i="32"/>
  <c r="H816" i="32"/>
  <c r="I816" i="32"/>
  <c r="B817" i="32"/>
  <c r="C817" i="32"/>
  <c r="D817" i="32"/>
  <c r="E817" i="32"/>
  <c r="F817" i="32"/>
  <c r="G817" i="32"/>
  <c r="H817" i="32"/>
  <c r="I817" i="32"/>
  <c r="B818" i="32"/>
  <c r="C818" i="32"/>
  <c r="D818" i="32"/>
  <c r="E818" i="32"/>
  <c r="F818" i="32"/>
  <c r="G818" i="32"/>
  <c r="H818" i="32"/>
  <c r="I818" i="32"/>
  <c r="B819" i="32"/>
  <c r="C819" i="32"/>
  <c r="D819" i="32"/>
  <c r="E819" i="32"/>
  <c r="F819" i="32"/>
  <c r="G819" i="32"/>
  <c r="H819" i="32"/>
  <c r="I819" i="32"/>
  <c r="B820" i="32"/>
  <c r="C820" i="32"/>
  <c r="D820" i="32"/>
  <c r="E820" i="32"/>
  <c r="F820" i="32"/>
  <c r="G820" i="32"/>
  <c r="H820" i="32"/>
  <c r="I820" i="32"/>
  <c r="B821" i="32"/>
  <c r="C821" i="32"/>
  <c r="D821" i="32"/>
  <c r="E821" i="32"/>
  <c r="F821" i="32"/>
  <c r="G821" i="32"/>
  <c r="H821" i="32"/>
  <c r="I821" i="32"/>
  <c r="B822" i="32"/>
  <c r="C822" i="32"/>
  <c r="D822" i="32"/>
  <c r="E822" i="32"/>
  <c r="F822" i="32"/>
  <c r="G822" i="32"/>
  <c r="H822" i="32"/>
  <c r="I822" i="32"/>
  <c r="B823" i="32"/>
  <c r="C823" i="32"/>
  <c r="D823" i="32"/>
  <c r="E823" i="32"/>
  <c r="F823" i="32"/>
  <c r="G823" i="32"/>
  <c r="H823" i="32"/>
  <c r="I823" i="32"/>
  <c r="B824" i="32"/>
  <c r="C824" i="32"/>
  <c r="D824" i="32"/>
  <c r="E824" i="32"/>
  <c r="F824" i="32"/>
  <c r="G824" i="32"/>
  <c r="H824" i="32"/>
  <c r="I824" i="32"/>
  <c r="B825" i="32"/>
  <c r="C825" i="32"/>
  <c r="D825" i="32"/>
  <c r="E825" i="32"/>
  <c r="F825" i="32"/>
  <c r="G825" i="32"/>
  <c r="H825" i="32"/>
  <c r="I825" i="32"/>
  <c r="B826" i="32"/>
  <c r="C826" i="32"/>
  <c r="D826" i="32"/>
  <c r="E826" i="32"/>
  <c r="F826" i="32"/>
  <c r="G826" i="32"/>
  <c r="H826" i="32"/>
  <c r="I826" i="32"/>
  <c r="B827" i="32"/>
  <c r="C827" i="32"/>
  <c r="D827" i="32"/>
  <c r="E827" i="32"/>
  <c r="F827" i="32"/>
  <c r="G827" i="32"/>
  <c r="H827" i="32"/>
  <c r="I827" i="32"/>
  <c r="B828" i="32"/>
  <c r="C828" i="32"/>
  <c r="D828" i="32"/>
  <c r="E828" i="32"/>
  <c r="F828" i="32"/>
  <c r="G828" i="32"/>
  <c r="H828" i="32"/>
  <c r="I828" i="32"/>
  <c r="B829" i="32"/>
  <c r="C829" i="32"/>
  <c r="D829" i="32"/>
  <c r="E829" i="32"/>
  <c r="F829" i="32"/>
  <c r="G829" i="32"/>
  <c r="H829" i="32"/>
  <c r="I829" i="32"/>
  <c r="B830" i="32"/>
  <c r="C830" i="32"/>
  <c r="D830" i="32"/>
  <c r="E830" i="32"/>
  <c r="F830" i="32"/>
  <c r="G830" i="32"/>
  <c r="H830" i="32"/>
  <c r="I830" i="32"/>
  <c r="B831" i="32"/>
  <c r="C831" i="32"/>
  <c r="D831" i="32"/>
  <c r="E831" i="32"/>
  <c r="F831" i="32"/>
  <c r="G831" i="32"/>
  <c r="H831" i="32"/>
  <c r="I831" i="32"/>
  <c r="B832" i="32"/>
  <c r="C832" i="32"/>
  <c r="D832" i="32"/>
  <c r="E832" i="32"/>
  <c r="F832" i="32"/>
  <c r="G832" i="32"/>
  <c r="H832" i="32"/>
  <c r="I832" i="32"/>
  <c r="B833" i="32"/>
  <c r="C833" i="32"/>
  <c r="D833" i="32"/>
  <c r="E833" i="32"/>
  <c r="F833" i="32"/>
  <c r="G833" i="32"/>
  <c r="H833" i="32"/>
  <c r="I833" i="32"/>
  <c r="B834" i="32"/>
  <c r="C834" i="32"/>
  <c r="D834" i="32"/>
  <c r="E834" i="32"/>
  <c r="F834" i="32"/>
  <c r="G834" i="32"/>
  <c r="H834" i="32"/>
  <c r="I834" i="32"/>
  <c r="B835" i="32"/>
  <c r="C835" i="32"/>
  <c r="D835" i="32"/>
  <c r="E835" i="32"/>
  <c r="F835" i="32"/>
  <c r="G835" i="32"/>
  <c r="H835" i="32"/>
  <c r="I835" i="32"/>
  <c r="B836" i="32"/>
  <c r="C836" i="32"/>
  <c r="D836" i="32"/>
  <c r="E836" i="32"/>
  <c r="F836" i="32"/>
  <c r="G836" i="32"/>
  <c r="H836" i="32"/>
  <c r="I836" i="32"/>
  <c r="B837" i="32"/>
  <c r="C837" i="32"/>
  <c r="D837" i="32"/>
  <c r="E837" i="32"/>
  <c r="F837" i="32"/>
  <c r="G837" i="32"/>
  <c r="H837" i="32"/>
  <c r="I837" i="32"/>
  <c r="B838" i="32"/>
  <c r="C838" i="32"/>
  <c r="D838" i="32"/>
  <c r="E838" i="32"/>
  <c r="F838" i="32"/>
  <c r="G838" i="32"/>
  <c r="H838" i="32"/>
  <c r="I838" i="32"/>
  <c r="B839" i="32"/>
  <c r="C839" i="32"/>
  <c r="D839" i="32"/>
  <c r="E839" i="32"/>
  <c r="F839" i="32"/>
  <c r="G839" i="32"/>
  <c r="H839" i="32"/>
  <c r="I839" i="32"/>
  <c r="B840" i="32"/>
  <c r="C840" i="32"/>
  <c r="D840" i="32"/>
  <c r="E840" i="32"/>
  <c r="F840" i="32"/>
  <c r="G840" i="32"/>
  <c r="H840" i="32"/>
  <c r="I840" i="32"/>
  <c r="B841" i="32"/>
  <c r="C841" i="32"/>
  <c r="D841" i="32"/>
  <c r="E841" i="32"/>
  <c r="F841" i="32"/>
  <c r="G841" i="32"/>
  <c r="H841" i="32"/>
  <c r="I841" i="32"/>
  <c r="B842" i="32"/>
  <c r="C842" i="32"/>
  <c r="D842" i="32"/>
  <c r="E842" i="32"/>
  <c r="F842" i="32"/>
  <c r="G842" i="32"/>
  <c r="H842" i="32"/>
  <c r="I842" i="32"/>
  <c r="B843" i="32"/>
  <c r="C843" i="32"/>
  <c r="D843" i="32"/>
  <c r="E843" i="32"/>
  <c r="F843" i="32"/>
  <c r="G843" i="32"/>
  <c r="H843" i="32"/>
  <c r="I843" i="32"/>
  <c r="B844" i="32"/>
  <c r="C844" i="32"/>
  <c r="D844" i="32"/>
  <c r="E844" i="32"/>
  <c r="F844" i="32"/>
  <c r="G844" i="32"/>
  <c r="H844" i="32"/>
  <c r="I844" i="32"/>
  <c r="B845" i="32"/>
  <c r="C845" i="32"/>
  <c r="D845" i="32"/>
  <c r="E845" i="32"/>
  <c r="F845" i="32"/>
  <c r="G845" i="32"/>
  <c r="H845" i="32"/>
  <c r="I845" i="32"/>
  <c r="B846" i="32"/>
  <c r="C846" i="32"/>
  <c r="D846" i="32"/>
  <c r="E846" i="32"/>
  <c r="F846" i="32"/>
  <c r="G846" i="32"/>
  <c r="H846" i="32"/>
  <c r="I846" i="32"/>
  <c r="B847" i="32"/>
  <c r="C847" i="32"/>
  <c r="D847" i="32"/>
  <c r="E847" i="32"/>
  <c r="F847" i="32"/>
  <c r="G847" i="32"/>
  <c r="H847" i="32"/>
  <c r="I847" i="32"/>
  <c r="B848" i="32"/>
  <c r="C848" i="32"/>
  <c r="D848" i="32"/>
  <c r="E848" i="32"/>
  <c r="F848" i="32"/>
  <c r="G848" i="32"/>
  <c r="H848" i="32"/>
  <c r="I848" i="32"/>
  <c r="B849" i="32"/>
  <c r="C849" i="32"/>
  <c r="D849" i="32"/>
  <c r="E849" i="32"/>
  <c r="F849" i="32"/>
  <c r="G849" i="32"/>
  <c r="H849" i="32"/>
  <c r="I849" i="32"/>
  <c r="B850" i="32"/>
  <c r="C850" i="32"/>
  <c r="D850" i="32"/>
  <c r="E850" i="32"/>
  <c r="F850" i="32"/>
  <c r="G850" i="32"/>
  <c r="H850" i="32"/>
  <c r="I850" i="32"/>
  <c r="B851" i="32"/>
  <c r="C851" i="32"/>
  <c r="D851" i="32"/>
  <c r="E851" i="32"/>
  <c r="F851" i="32"/>
  <c r="G851" i="32"/>
  <c r="H851" i="32"/>
  <c r="I851" i="32"/>
  <c r="B852" i="32"/>
  <c r="C852" i="32"/>
  <c r="D852" i="32"/>
  <c r="E852" i="32"/>
  <c r="F852" i="32"/>
  <c r="G852" i="32"/>
  <c r="H852" i="32"/>
  <c r="I852" i="32"/>
  <c r="B853" i="32"/>
  <c r="C853" i="32"/>
  <c r="D853" i="32"/>
  <c r="E853" i="32"/>
  <c r="F853" i="32"/>
  <c r="G853" i="32"/>
  <c r="H853" i="32"/>
  <c r="I853" i="32"/>
  <c r="B854" i="32"/>
  <c r="C854" i="32"/>
  <c r="D854" i="32"/>
  <c r="E854" i="32"/>
  <c r="F854" i="32"/>
  <c r="G854" i="32"/>
  <c r="H854" i="32"/>
  <c r="I854" i="32"/>
  <c r="B855" i="32"/>
  <c r="C855" i="32"/>
  <c r="D855" i="32"/>
  <c r="E855" i="32"/>
  <c r="F855" i="32"/>
  <c r="G855" i="32"/>
  <c r="H855" i="32"/>
  <c r="I855" i="32"/>
  <c r="B856" i="32"/>
  <c r="C856" i="32"/>
  <c r="D856" i="32"/>
  <c r="E856" i="32"/>
  <c r="F856" i="32"/>
  <c r="G856" i="32"/>
  <c r="H856" i="32"/>
  <c r="I856" i="32"/>
  <c r="B857" i="32"/>
  <c r="C857" i="32"/>
  <c r="D857" i="32"/>
  <c r="E857" i="32"/>
  <c r="F857" i="32"/>
  <c r="G857" i="32"/>
  <c r="H857" i="32"/>
  <c r="I857" i="32"/>
  <c r="B858" i="32"/>
  <c r="C858" i="32"/>
  <c r="D858" i="32"/>
  <c r="E858" i="32"/>
  <c r="F858" i="32"/>
  <c r="G858" i="32"/>
  <c r="H858" i="32"/>
  <c r="I858" i="32"/>
  <c r="B859" i="32"/>
  <c r="C859" i="32"/>
  <c r="D859" i="32"/>
  <c r="E859" i="32"/>
  <c r="F859" i="32"/>
  <c r="G859" i="32"/>
  <c r="H859" i="32"/>
  <c r="I859" i="32"/>
  <c r="B860" i="32"/>
  <c r="C860" i="32"/>
  <c r="D860" i="32"/>
  <c r="E860" i="32"/>
  <c r="F860" i="32"/>
  <c r="G860" i="32"/>
  <c r="H860" i="32"/>
  <c r="I860" i="32"/>
  <c r="B861" i="32"/>
  <c r="C861" i="32"/>
  <c r="D861" i="32"/>
  <c r="E861" i="32"/>
  <c r="F861" i="32"/>
  <c r="G861" i="32"/>
  <c r="H861" i="32"/>
  <c r="I861" i="32"/>
  <c r="B862" i="32"/>
  <c r="C862" i="32"/>
  <c r="D862" i="32"/>
  <c r="E862" i="32"/>
  <c r="F862" i="32"/>
  <c r="G862" i="32"/>
  <c r="H862" i="32"/>
  <c r="I862" i="32"/>
  <c r="B863" i="32"/>
  <c r="C863" i="32"/>
  <c r="D863" i="32"/>
  <c r="E863" i="32"/>
  <c r="F863" i="32"/>
  <c r="G863" i="32"/>
  <c r="H863" i="32"/>
  <c r="I863" i="32"/>
  <c r="B864" i="32"/>
  <c r="C864" i="32"/>
  <c r="D864" i="32"/>
  <c r="E864" i="32"/>
  <c r="F864" i="32"/>
  <c r="G864" i="32"/>
  <c r="H864" i="32"/>
  <c r="I864" i="32"/>
  <c r="B865" i="32"/>
  <c r="C865" i="32"/>
  <c r="D865" i="32"/>
  <c r="E865" i="32"/>
  <c r="F865" i="32"/>
  <c r="G865" i="32"/>
  <c r="H865" i="32"/>
  <c r="I865" i="32"/>
  <c r="B866" i="32"/>
  <c r="C866" i="32"/>
  <c r="D866" i="32"/>
  <c r="E866" i="32"/>
  <c r="F866" i="32"/>
  <c r="G866" i="32"/>
  <c r="H866" i="32"/>
  <c r="I866" i="32"/>
  <c r="B867" i="32"/>
  <c r="C867" i="32"/>
  <c r="D867" i="32"/>
  <c r="E867" i="32"/>
  <c r="F867" i="32"/>
  <c r="G867" i="32"/>
  <c r="H867" i="32"/>
  <c r="I867" i="32"/>
  <c r="B868" i="32"/>
  <c r="C868" i="32"/>
  <c r="D868" i="32"/>
  <c r="E868" i="32"/>
  <c r="F868" i="32"/>
  <c r="G868" i="32"/>
  <c r="H868" i="32"/>
  <c r="I868" i="32"/>
  <c r="B869" i="32"/>
  <c r="C869" i="32"/>
  <c r="D869" i="32"/>
  <c r="E869" i="32"/>
  <c r="F869" i="32"/>
  <c r="G869" i="32"/>
  <c r="H869" i="32"/>
  <c r="I869" i="32"/>
  <c r="B870" i="32"/>
  <c r="C870" i="32"/>
  <c r="D870" i="32"/>
  <c r="E870" i="32"/>
  <c r="F870" i="32"/>
  <c r="G870" i="32"/>
  <c r="H870" i="32"/>
  <c r="I870" i="32"/>
  <c r="B871" i="32"/>
  <c r="C871" i="32"/>
  <c r="D871" i="32"/>
  <c r="E871" i="32"/>
  <c r="F871" i="32"/>
  <c r="G871" i="32"/>
  <c r="H871" i="32"/>
  <c r="I871" i="32"/>
  <c r="B872" i="32"/>
  <c r="C872" i="32"/>
  <c r="D872" i="32"/>
  <c r="E872" i="32"/>
  <c r="F872" i="32"/>
  <c r="G872" i="32"/>
  <c r="H872" i="32"/>
  <c r="I872" i="32"/>
  <c r="B873" i="32"/>
  <c r="C873" i="32"/>
  <c r="D873" i="32"/>
  <c r="E873" i="32"/>
  <c r="F873" i="32"/>
  <c r="G873" i="32"/>
  <c r="H873" i="32"/>
  <c r="I873" i="32"/>
  <c r="B874" i="32"/>
  <c r="C874" i="32"/>
  <c r="D874" i="32"/>
  <c r="E874" i="32"/>
  <c r="F874" i="32"/>
  <c r="G874" i="32"/>
  <c r="H874" i="32"/>
  <c r="I874" i="32"/>
  <c r="B875" i="32"/>
  <c r="C875" i="32"/>
  <c r="D875" i="32"/>
  <c r="E875" i="32"/>
  <c r="F875" i="32"/>
  <c r="G875" i="32"/>
  <c r="H875" i="32"/>
  <c r="I875" i="32"/>
  <c r="B876" i="32"/>
  <c r="C876" i="32"/>
  <c r="D876" i="32"/>
  <c r="E876" i="32"/>
  <c r="F876" i="32"/>
  <c r="G876" i="32"/>
  <c r="H876" i="32"/>
  <c r="I876" i="32"/>
  <c r="B877" i="32"/>
  <c r="C877" i="32"/>
  <c r="D877" i="32"/>
  <c r="E877" i="32"/>
  <c r="F877" i="32"/>
  <c r="G877" i="32"/>
  <c r="H877" i="32"/>
  <c r="I877" i="32"/>
  <c r="B878" i="32"/>
  <c r="C878" i="32"/>
  <c r="D878" i="32"/>
  <c r="E878" i="32"/>
  <c r="F878" i="32"/>
  <c r="G878" i="32"/>
  <c r="H878" i="32"/>
  <c r="I878" i="32"/>
  <c r="B879" i="32"/>
  <c r="C879" i="32"/>
  <c r="D879" i="32"/>
  <c r="E879" i="32"/>
  <c r="F879" i="32"/>
  <c r="G879" i="32"/>
  <c r="H879" i="32"/>
  <c r="I879" i="32"/>
  <c r="B880" i="32"/>
  <c r="C880" i="32"/>
  <c r="D880" i="32"/>
  <c r="E880" i="32"/>
  <c r="F880" i="32"/>
  <c r="G880" i="32"/>
  <c r="H880" i="32"/>
  <c r="I880" i="32"/>
  <c r="B881" i="32"/>
  <c r="C881" i="32"/>
  <c r="D881" i="32"/>
  <c r="E881" i="32"/>
  <c r="F881" i="32"/>
  <c r="G881" i="32"/>
  <c r="H881" i="32"/>
  <c r="I881" i="32"/>
  <c r="B882" i="32"/>
  <c r="C882" i="32"/>
  <c r="D882" i="32"/>
  <c r="E882" i="32"/>
  <c r="F882" i="32"/>
  <c r="G882" i="32"/>
  <c r="H882" i="32"/>
  <c r="I882" i="32"/>
  <c r="B883" i="32"/>
  <c r="C883" i="32"/>
  <c r="D883" i="32"/>
  <c r="E883" i="32"/>
  <c r="F883" i="32"/>
  <c r="G883" i="32"/>
  <c r="H883" i="32"/>
  <c r="I883" i="32"/>
  <c r="B884" i="32"/>
  <c r="C884" i="32"/>
  <c r="D884" i="32"/>
  <c r="E884" i="32"/>
  <c r="F884" i="32"/>
  <c r="G884" i="32"/>
  <c r="H884" i="32"/>
  <c r="I884" i="32"/>
  <c r="B885" i="32"/>
  <c r="C885" i="32"/>
  <c r="D885" i="32"/>
  <c r="E885" i="32"/>
  <c r="F885" i="32"/>
  <c r="G885" i="32"/>
  <c r="H885" i="32"/>
  <c r="I885" i="32"/>
  <c r="B886" i="32"/>
  <c r="C886" i="32"/>
  <c r="D886" i="32"/>
  <c r="E886" i="32"/>
  <c r="F886" i="32"/>
  <c r="G886" i="32"/>
  <c r="H886" i="32"/>
  <c r="I886" i="32"/>
  <c r="B887" i="32"/>
  <c r="C887" i="32"/>
  <c r="D887" i="32"/>
  <c r="E887" i="32"/>
  <c r="F887" i="32"/>
  <c r="G887" i="32"/>
  <c r="H887" i="32"/>
  <c r="I887" i="32"/>
  <c r="B888" i="32"/>
  <c r="C888" i="32"/>
  <c r="D888" i="32"/>
  <c r="E888" i="32"/>
  <c r="F888" i="32"/>
  <c r="G888" i="32"/>
  <c r="H888" i="32"/>
  <c r="I888" i="32"/>
  <c r="B889" i="32"/>
  <c r="C889" i="32"/>
  <c r="D889" i="32"/>
  <c r="E889" i="32"/>
  <c r="F889" i="32"/>
  <c r="G889" i="32"/>
  <c r="H889" i="32"/>
  <c r="I889" i="32"/>
  <c r="B890" i="32"/>
  <c r="C890" i="32"/>
  <c r="D890" i="32"/>
  <c r="E890" i="32"/>
  <c r="F890" i="32"/>
  <c r="G890" i="32"/>
  <c r="H890" i="32"/>
  <c r="I890" i="32"/>
  <c r="B891" i="32"/>
  <c r="C891" i="32"/>
  <c r="D891" i="32"/>
  <c r="E891" i="32"/>
  <c r="F891" i="32"/>
  <c r="G891" i="32"/>
  <c r="H891" i="32"/>
  <c r="I891" i="32"/>
  <c r="B892" i="32"/>
  <c r="C892" i="32"/>
  <c r="D892" i="32"/>
  <c r="E892" i="32"/>
  <c r="F892" i="32"/>
  <c r="G892" i="32"/>
  <c r="H892" i="32"/>
  <c r="I892" i="32"/>
  <c r="B893" i="32"/>
  <c r="C893" i="32"/>
  <c r="D893" i="32"/>
  <c r="E893" i="32"/>
  <c r="F893" i="32"/>
  <c r="G893" i="32"/>
  <c r="H893" i="32"/>
  <c r="I893" i="32"/>
  <c r="B894" i="32"/>
  <c r="C894" i="32"/>
  <c r="D894" i="32"/>
  <c r="E894" i="32"/>
  <c r="F894" i="32"/>
  <c r="G894" i="32"/>
  <c r="H894" i="32"/>
  <c r="I894" i="32"/>
  <c r="B895" i="32"/>
  <c r="C895" i="32"/>
  <c r="D895" i="32"/>
  <c r="E895" i="32"/>
  <c r="F895" i="32"/>
  <c r="G895" i="32"/>
  <c r="H895" i="32"/>
  <c r="I895" i="32"/>
  <c r="B896" i="32"/>
  <c r="C896" i="32"/>
  <c r="D896" i="32"/>
  <c r="E896" i="32"/>
  <c r="F896" i="32"/>
  <c r="G896" i="32"/>
  <c r="H896" i="32"/>
  <c r="I896" i="32"/>
  <c r="B897" i="32"/>
  <c r="C897" i="32"/>
  <c r="D897" i="32"/>
  <c r="E897" i="32"/>
  <c r="F897" i="32"/>
  <c r="G897" i="32"/>
  <c r="H897" i="32"/>
  <c r="I897" i="32"/>
  <c r="B898" i="32"/>
  <c r="C898" i="32"/>
  <c r="D898" i="32"/>
  <c r="E898" i="32"/>
  <c r="F898" i="32"/>
  <c r="G898" i="32"/>
  <c r="H898" i="32"/>
  <c r="I898" i="32"/>
  <c r="B899" i="32"/>
  <c r="C899" i="32"/>
  <c r="D899" i="32"/>
  <c r="E899" i="32"/>
  <c r="F899" i="32"/>
  <c r="G899" i="32"/>
  <c r="H899" i="32"/>
  <c r="I899" i="32"/>
  <c r="B900" i="32"/>
  <c r="C900" i="32"/>
  <c r="D900" i="32"/>
  <c r="E900" i="32"/>
  <c r="F900" i="32"/>
  <c r="G900" i="32"/>
  <c r="H900" i="32"/>
  <c r="I900" i="32"/>
  <c r="B901" i="32"/>
  <c r="C901" i="32"/>
  <c r="D901" i="32"/>
  <c r="E901" i="32"/>
  <c r="F901" i="32"/>
  <c r="G901" i="32"/>
  <c r="H901" i="32"/>
  <c r="I901" i="32"/>
  <c r="B902" i="32"/>
  <c r="C902" i="32"/>
  <c r="D902" i="32"/>
  <c r="E902" i="32"/>
  <c r="F902" i="32"/>
  <c r="G902" i="32"/>
  <c r="H902" i="32"/>
  <c r="I902" i="32"/>
  <c r="B903" i="32"/>
  <c r="C903" i="32"/>
  <c r="D903" i="32"/>
  <c r="E903" i="32"/>
  <c r="F903" i="32"/>
  <c r="G903" i="32"/>
  <c r="H903" i="32"/>
  <c r="I903" i="32"/>
  <c r="B904" i="32"/>
  <c r="C904" i="32"/>
  <c r="D904" i="32"/>
  <c r="E904" i="32"/>
  <c r="F904" i="32"/>
  <c r="G904" i="32"/>
  <c r="H904" i="32"/>
  <c r="I904" i="32"/>
  <c r="B905" i="32"/>
  <c r="C905" i="32"/>
  <c r="D905" i="32"/>
  <c r="E905" i="32"/>
  <c r="F905" i="32"/>
  <c r="G905" i="32"/>
  <c r="H905" i="32"/>
  <c r="I905" i="32"/>
  <c r="B906" i="32"/>
  <c r="C906" i="32"/>
  <c r="D906" i="32"/>
  <c r="E906" i="32"/>
  <c r="F906" i="32"/>
  <c r="G906" i="32"/>
  <c r="H906" i="32"/>
  <c r="I906" i="32"/>
  <c r="B907" i="32"/>
  <c r="C907" i="32"/>
  <c r="D907" i="32"/>
  <c r="E907" i="32"/>
  <c r="F907" i="32"/>
  <c r="G907" i="32"/>
  <c r="H907" i="32"/>
  <c r="I907" i="32"/>
  <c r="B908" i="32"/>
  <c r="C908" i="32"/>
  <c r="D908" i="32"/>
  <c r="E908" i="32"/>
  <c r="F908" i="32"/>
  <c r="G908" i="32"/>
  <c r="H908" i="32"/>
  <c r="I908" i="32"/>
  <c r="B909" i="32"/>
  <c r="C909" i="32"/>
  <c r="D909" i="32"/>
  <c r="E909" i="32"/>
  <c r="F909" i="32"/>
  <c r="G909" i="32"/>
  <c r="H909" i="32"/>
  <c r="I909" i="32"/>
  <c r="B910" i="32"/>
  <c r="C910" i="32"/>
  <c r="D910" i="32"/>
  <c r="E910" i="32"/>
  <c r="F910" i="32"/>
  <c r="G910" i="32"/>
  <c r="H910" i="32"/>
  <c r="I910" i="32"/>
  <c r="B911" i="32"/>
  <c r="C911" i="32"/>
  <c r="D911" i="32"/>
  <c r="E911" i="32"/>
  <c r="F911" i="32"/>
  <c r="G911" i="32"/>
  <c r="H911" i="32"/>
  <c r="I911" i="32"/>
  <c r="B912" i="32"/>
  <c r="C912" i="32"/>
  <c r="D912" i="32"/>
  <c r="E912" i="32"/>
  <c r="F912" i="32"/>
  <c r="G912" i="32"/>
  <c r="H912" i="32"/>
  <c r="I912" i="32"/>
  <c r="B913" i="32"/>
  <c r="C913" i="32"/>
  <c r="D913" i="32"/>
  <c r="E913" i="32"/>
  <c r="F913" i="32"/>
  <c r="G913" i="32"/>
  <c r="H913" i="32"/>
  <c r="I913" i="32"/>
  <c r="B914" i="32"/>
  <c r="C914" i="32"/>
  <c r="D914" i="32"/>
  <c r="E914" i="32"/>
  <c r="F914" i="32"/>
  <c r="G914" i="32"/>
  <c r="H914" i="32"/>
  <c r="I914" i="32"/>
  <c r="B915" i="32"/>
  <c r="C915" i="32"/>
  <c r="D915" i="32"/>
  <c r="E915" i="32"/>
  <c r="F915" i="32"/>
  <c r="G915" i="32"/>
  <c r="H915" i="32"/>
  <c r="I915" i="32"/>
  <c r="B916" i="32"/>
  <c r="C916" i="32"/>
  <c r="D916" i="32"/>
  <c r="E916" i="32"/>
  <c r="F916" i="32"/>
  <c r="G916" i="32"/>
  <c r="H916" i="32"/>
  <c r="I916" i="32"/>
  <c r="B917" i="32"/>
  <c r="C917" i="32"/>
  <c r="D917" i="32"/>
  <c r="E917" i="32"/>
  <c r="F917" i="32"/>
  <c r="G917" i="32"/>
  <c r="H917" i="32"/>
  <c r="I917" i="32"/>
  <c r="B918" i="32"/>
  <c r="C918" i="32"/>
  <c r="D918" i="32"/>
  <c r="E918" i="32"/>
  <c r="F918" i="32"/>
  <c r="G918" i="32"/>
  <c r="H918" i="32"/>
  <c r="I918" i="32"/>
  <c r="B919" i="32"/>
  <c r="C919" i="32"/>
  <c r="D919" i="32"/>
  <c r="E919" i="32"/>
  <c r="F919" i="32"/>
  <c r="G919" i="32"/>
  <c r="H919" i="32"/>
  <c r="I919" i="32"/>
  <c r="B920" i="32"/>
  <c r="C920" i="32"/>
  <c r="D920" i="32"/>
  <c r="E920" i="32"/>
  <c r="F920" i="32"/>
  <c r="G920" i="32"/>
  <c r="H920" i="32"/>
  <c r="I920" i="32"/>
  <c r="B921" i="32"/>
  <c r="C921" i="32"/>
  <c r="D921" i="32"/>
  <c r="E921" i="32"/>
  <c r="F921" i="32"/>
  <c r="G921" i="32"/>
  <c r="H921" i="32"/>
  <c r="I921" i="32"/>
  <c r="B922" i="32"/>
  <c r="C922" i="32"/>
  <c r="D922" i="32"/>
  <c r="E922" i="32"/>
  <c r="F922" i="32"/>
  <c r="G922" i="32"/>
  <c r="H922" i="32"/>
  <c r="I922" i="32"/>
  <c r="B923" i="32"/>
  <c r="C923" i="32"/>
  <c r="D923" i="32"/>
  <c r="E923" i="32"/>
  <c r="F923" i="32"/>
  <c r="G923" i="32"/>
  <c r="H923" i="32"/>
  <c r="I923" i="32"/>
  <c r="B924" i="32"/>
  <c r="C924" i="32"/>
  <c r="D924" i="32"/>
  <c r="E924" i="32"/>
  <c r="F924" i="32"/>
  <c r="G924" i="32"/>
  <c r="H924" i="32"/>
  <c r="I924" i="32"/>
  <c r="B925" i="32"/>
  <c r="C925" i="32"/>
  <c r="D925" i="32"/>
  <c r="E925" i="32"/>
  <c r="F925" i="32"/>
  <c r="G925" i="32"/>
  <c r="H925" i="32"/>
  <c r="I925" i="32"/>
  <c r="B926" i="32"/>
  <c r="C926" i="32"/>
  <c r="D926" i="32"/>
  <c r="E926" i="32"/>
  <c r="F926" i="32"/>
  <c r="G926" i="32"/>
  <c r="H926" i="32"/>
  <c r="I926" i="32"/>
  <c r="B927" i="32"/>
  <c r="C927" i="32"/>
  <c r="D927" i="32"/>
  <c r="E927" i="32"/>
  <c r="F927" i="32"/>
  <c r="G927" i="32"/>
  <c r="H927" i="32"/>
  <c r="I927" i="32"/>
  <c r="B928" i="32"/>
  <c r="C928" i="32"/>
  <c r="D928" i="32"/>
  <c r="E928" i="32"/>
  <c r="F928" i="32"/>
  <c r="G928" i="32"/>
  <c r="H928" i="32"/>
  <c r="I928" i="32"/>
  <c r="B929" i="32"/>
  <c r="C929" i="32"/>
  <c r="D929" i="32"/>
  <c r="E929" i="32"/>
  <c r="F929" i="32"/>
  <c r="G929" i="32"/>
  <c r="H929" i="32"/>
  <c r="I929" i="32"/>
  <c r="B930" i="32"/>
  <c r="C930" i="32"/>
  <c r="D930" i="32"/>
  <c r="E930" i="32"/>
  <c r="F930" i="32"/>
  <c r="G930" i="32"/>
  <c r="H930" i="32"/>
  <c r="I930" i="32"/>
  <c r="B931" i="32"/>
  <c r="C931" i="32"/>
  <c r="D931" i="32"/>
  <c r="E931" i="32"/>
  <c r="F931" i="32"/>
  <c r="G931" i="32"/>
  <c r="H931" i="32"/>
  <c r="I931" i="32"/>
  <c r="B932" i="32"/>
  <c r="C932" i="32"/>
  <c r="D932" i="32"/>
  <c r="E932" i="32"/>
  <c r="F932" i="32"/>
  <c r="G932" i="32"/>
  <c r="H932" i="32"/>
  <c r="I932" i="32"/>
  <c r="B933" i="32"/>
  <c r="C933" i="32"/>
  <c r="D933" i="32"/>
  <c r="E933" i="32"/>
  <c r="F933" i="32"/>
  <c r="G933" i="32"/>
  <c r="H933" i="32"/>
  <c r="I933" i="32"/>
  <c r="B934" i="32"/>
  <c r="C934" i="32"/>
  <c r="D934" i="32"/>
  <c r="E934" i="32"/>
  <c r="F934" i="32"/>
  <c r="G934" i="32"/>
  <c r="H934" i="32"/>
  <c r="I934" i="32"/>
  <c r="B935" i="32"/>
  <c r="C935" i="32"/>
  <c r="D935" i="32"/>
  <c r="E935" i="32"/>
  <c r="F935" i="32"/>
  <c r="G935" i="32"/>
  <c r="H935" i="32"/>
  <c r="I935" i="32"/>
  <c r="B936" i="32"/>
  <c r="C936" i="32"/>
  <c r="D936" i="32"/>
  <c r="E936" i="32"/>
  <c r="F936" i="32"/>
  <c r="G936" i="32"/>
  <c r="H936" i="32"/>
  <c r="I936" i="32"/>
  <c r="B937" i="32"/>
  <c r="C937" i="32"/>
  <c r="D937" i="32"/>
  <c r="E937" i="32"/>
  <c r="F937" i="32"/>
  <c r="G937" i="32"/>
  <c r="H937" i="32"/>
  <c r="I937" i="32"/>
  <c r="B938" i="32"/>
  <c r="C938" i="32"/>
  <c r="D938" i="32"/>
  <c r="E938" i="32"/>
  <c r="F938" i="32"/>
  <c r="G938" i="32"/>
  <c r="H938" i="32"/>
  <c r="I938" i="32"/>
  <c r="B939" i="32"/>
  <c r="C939" i="32"/>
  <c r="D939" i="32"/>
  <c r="E939" i="32"/>
  <c r="F939" i="32"/>
  <c r="G939" i="32"/>
  <c r="H939" i="32"/>
  <c r="I939" i="32"/>
  <c r="B940" i="32"/>
  <c r="C940" i="32"/>
  <c r="D940" i="32"/>
  <c r="E940" i="32"/>
  <c r="F940" i="32"/>
  <c r="G940" i="32"/>
  <c r="H940" i="32"/>
  <c r="I940" i="32"/>
  <c r="B941" i="32"/>
  <c r="C941" i="32"/>
  <c r="D941" i="32"/>
  <c r="E941" i="32"/>
  <c r="F941" i="32"/>
  <c r="G941" i="32"/>
  <c r="H941" i="32"/>
  <c r="I941" i="32"/>
  <c r="B942" i="32"/>
  <c r="C942" i="32"/>
  <c r="D942" i="32"/>
  <c r="E942" i="32"/>
  <c r="F942" i="32"/>
  <c r="G942" i="32"/>
  <c r="H942" i="32"/>
  <c r="I942" i="32"/>
  <c r="B943" i="32"/>
  <c r="C943" i="32"/>
  <c r="D943" i="32"/>
  <c r="E943" i="32"/>
  <c r="F943" i="32"/>
  <c r="G943" i="32"/>
  <c r="H943" i="32"/>
  <c r="I943" i="32"/>
  <c r="B944" i="32"/>
  <c r="C944" i="32"/>
  <c r="D944" i="32"/>
  <c r="E944" i="32"/>
  <c r="F944" i="32"/>
  <c r="G944" i="32"/>
  <c r="H944" i="32"/>
  <c r="I944" i="32"/>
  <c r="B945" i="32"/>
  <c r="C945" i="32"/>
  <c r="D945" i="32"/>
  <c r="E945" i="32"/>
  <c r="F945" i="32"/>
  <c r="G945" i="32"/>
  <c r="H945" i="32"/>
  <c r="I945" i="32"/>
  <c r="B946" i="32"/>
  <c r="C946" i="32"/>
  <c r="D946" i="32"/>
  <c r="E946" i="32"/>
  <c r="F946" i="32"/>
  <c r="G946" i="32"/>
  <c r="H946" i="32"/>
  <c r="I946" i="32"/>
  <c r="B947" i="32"/>
  <c r="C947" i="32"/>
  <c r="D947" i="32"/>
  <c r="E947" i="32"/>
  <c r="F947" i="32"/>
  <c r="G947" i="32"/>
  <c r="H947" i="32"/>
  <c r="I947" i="32"/>
  <c r="B948" i="32"/>
  <c r="C948" i="32"/>
  <c r="D948" i="32"/>
  <c r="E948" i="32"/>
  <c r="F948" i="32"/>
  <c r="G948" i="32"/>
  <c r="H948" i="32"/>
  <c r="I948" i="32"/>
  <c r="B949" i="32"/>
  <c r="C949" i="32"/>
  <c r="D949" i="32"/>
  <c r="E949" i="32"/>
  <c r="F949" i="32"/>
  <c r="G949" i="32"/>
  <c r="H949" i="32"/>
  <c r="I949" i="32"/>
  <c r="B950" i="32"/>
  <c r="C950" i="32"/>
  <c r="D950" i="32"/>
  <c r="E950" i="32"/>
  <c r="F950" i="32"/>
  <c r="G950" i="32"/>
  <c r="H950" i="32"/>
  <c r="I950" i="32"/>
  <c r="B951" i="32"/>
  <c r="C951" i="32"/>
  <c r="D951" i="32"/>
  <c r="E951" i="32"/>
  <c r="F951" i="32"/>
  <c r="G951" i="32"/>
  <c r="H951" i="32"/>
  <c r="I951" i="32"/>
  <c r="B952" i="32"/>
  <c r="C952" i="32"/>
  <c r="D952" i="32"/>
  <c r="E952" i="32"/>
  <c r="F952" i="32"/>
  <c r="G952" i="32"/>
  <c r="H952" i="32"/>
  <c r="I952" i="32"/>
  <c r="B953" i="32"/>
  <c r="C953" i="32"/>
  <c r="D953" i="32"/>
  <c r="E953" i="32"/>
  <c r="F953" i="32"/>
  <c r="G953" i="32"/>
  <c r="H953" i="32"/>
  <c r="I953" i="32"/>
  <c r="B954" i="32"/>
  <c r="C954" i="32"/>
  <c r="D954" i="32"/>
  <c r="E954" i="32"/>
  <c r="F954" i="32"/>
  <c r="G954" i="32"/>
  <c r="H954" i="32"/>
  <c r="I954" i="32"/>
  <c r="B955" i="32"/>
  <c r="C955" i="32"/>
  <c r="D955" i="32"/>
  <c r="E955" i="32"/>
  <c r="F955" i="32"/>
  <c r="G955" i="32"/>
  <c r="H955" i="32"/>
  <c r="I955" i="32"/>
  <c r="B956" i="32"/>
  <c r="C956" i="32"/>
  <c r="D956" i="32"/>
  <c r="E956" i="32"/>
  <c r="F956" i="32"/>
  <c r="G956" i="32"/>
  <c r="H956" i="32"/>
  <c r="I956" i="32"/>
  <c r="B957" i="32"/>
  <c r="C957" i="32"/>
  <c r="D957" i="32"/>
  <c r="E957" i="32"/>
  <c r="F957" i="32"/>
  <c r="G957" i="32"/>
  <c r="H957" i="32"/>
  <c r="I957" i="32"/>
  <c r="B958" i="32"/>
  <c r="C958" i="32"/>
  <c r="D958" i="32"/>
  <c r="E958" i="32"/>
  <c r="F958" i="32"/>
  <c r="G958" i="32"/>
  <c r="H958" i="32"/>
  <c r="I958" i="32"/>
  <c r="B959" i="32"/>
  <c r="C959" i="32"/>
  <c r="D959" i="32"/>
  <c r="E959" i="32"/>
  <c r="F959" i="32"/>
  <c r="G959" i="32"/>
  <c r="H959" i="32"/>
  <c r="I959" i="32"/>
  <c r="B960" i="32"/>
  <c r="C960" i="32"/>
  <c r="D960" i="32"/>
  <c r="E960" i="32"/>
  <c r="F960" i="32"/>
  <c r="G960" i="32"/>
  <c r="H960" i="32"/>
  <c r="I960" i="32"/>
  <c r="B961" i="32"/>
  <c r="C961" i="32"/>
  <c r="D961" i="32"/>
  <c r="E961" i="32"/>
  <c r="F961" i="32"/>
  <c r="G961" i="32"/>
  <c r="H961" i="32"/>
  <c r="I961" i="32"/>
  <c r="B962" i="32"/>
  <c r="C962" i="32"/>
  <c r="D962" i="32"/>
  <c r="E962" i="32"/>
  <c r="F962" i="32"/>
  <c r="G962" i="32"/>
  <c r="H962" i="32"/>
  <c r="I962" i="32"/>
  <c r="B963" i="32"/>
  <c r="C963" i="32"/>
  <c r="D963" i="32"/>
  <c r="E963" i="32"/>
  <c r="F963" i="32"/>
  <c r="G963" i="32"/>
  <c r="H963" i="32"/>
  <c r="I963" i="32"/>
  <c r="B964" i="32"/>
  <c r="C964" i="32"/>
  <c r="D964" i="32"/>
  <c r="E964" i="32"/>
  <c r="F964" i="32"/>
  <c r="G964" i="32"/>
  <c r="H964" i="32"/>
  <c r="I964" i="32"/>
  <c r="B965" i="32"/>
  <c r="C965" i="32"/>
  <c r="D965" i="32"/>
  <c r="E965" i="32"/>
  <c r="F965" i="32"/>
  <c r="G965" i="32"/>
  <c r="H965" i="32"/>
  <c r="I965" i="32"/>
  <c r="B966" i="32"/>
  <c r="C966" i="32"/>
  <c r="D966" i="32"/>
  <c r="E966" i="32"/>
  <c r="F966" i="32"/>
  <c r="G966" i="32"/>
  <c r="H966" i="32"/>
  <c r="I966" i="32"/>
  <c r="B967" i="32"/>
  <c r="C967" i="32"/>
  <c r="D967" i="32"/>
  <c r="E967" i="32"/>
  <c r="F967" i="32"/>
  <c r="G967" i="32"/>
  <c r="H967" i="32"/>
  <c r="I967" i="32"/>
  <c r="B968" i="32"/>
  <c r="C968" i="32"/>
  <c r="D968" i="32"/>
  <c r="E968" i="32"/>
  <c r="F968" i="32"/>
  <c r="G968" i="32"/>
  <c r="H968" i="32"/>
  <c r="I968" i="32"/>
  <c r="B969" i="32"/>
  <c r="C969" i="32"/>
  <c r="D969" i="32"/>
  <c r="E969" i="32"/>
  <c r="F969" i="32"/>
  <c r="G969" i="32"/>
  <c r="H969" i="32"/>
  <c r="I969" i="32"/>
  <c r="B970" i="32"/>
  <c r="C970" i="32"/>
  <c r="D970" i="32"/>
  <c r="E970" i="32"/>
  <c r="F970" i="32"/>
  <c r="G970" i="32"/>
  <c r="H970" i="32"/>
  <c r="I970" i="32"/>
  <c r="B971" i="32"/>
  <c r="C971" i="32"/>
  <c r="D971" i="32"/>
  <c r="E971" i="32"/>
  <c r="F971" i="32"/>
  <c r="G971" i="32"/>
  <c r="H971" i="32"/>
  <c r="I971" i="32"/>
  <c r="B972" i="32"/>
  <c r="C972" i="32"/>
  <c r="D972" i="32"/>
  <c r="E972" i="32"/>
  <c r="F972" i="32"/>
  <c r="G972" i="32"/>
  <c r="H972" i="32"/>
  <c r="I972" i="32"/>
  <c r="B973" i="32"/>
  <c r="C973" i="32"/>
  <c r="D973" i="32"/>
  <c r="E973" i="32"/>
  <c r="F973" i="32"/>
  <c r="G973" i="32"/>
  <c r="H973" i="32"/>
  <c r="I973" i="32"/>
  <c r="B974" i="32"/>
  <c r="C974" i="32"/>
  <c r="D974" i="32"/>
  <c r="E974" i="32"/>
  <c r="F974" i="32"/>
  <c r="G974" i="32"/>
  <c r="H974" i="32"/>
  <c r="I974" i="32"/>
  <c r="B975" i="32"/>
  <c r="C975" i="32"/>
  <c r="D975" i="32"/>
  <c r="E975" i="32"/>
  <c r="F975" i="32"/>
  <c r="G975" i="32"/>
  <c r="H975" i="32"/>
  <c r="I975" i="32"/>
  <c r="B976" i="32"/>
  <c r="C976" i="32"/>
  <c r="D976" i="32"/>
  <c r="E976" i="32"/>
  <c r="F976" i="32"/>
  <c r="G976" i="32"/>
  <c r="H976" i="32"/>
  <c r="I976" i="32"/>
  <c r="B977" i="32"/>
  <c r="C977" i="32"/>
  <c r="D977" i="32"/>
  <c r="E977" i="32"/>
  <c r="F977" i="32"/>
  <c r="G977" i="32"/>
  <c r="H977" i="32"/>
  <c r="I977" i="32"/>
  <c r="B978" i="32"/>
  <c r="C978" i="32"/>
  <c r="D978" i="32"/>
  <c r="E978" i="32"/>
  <c r="F978" i="32"/>
  <c r="G978" i="32"/>
  <c r="H978" i="32"/>
  <c r="I978" i="32"/>
  <c r="B979" i="32"/>
  <c r="C979" i="32"/>
  <c r="D979" i="32"/>
  <c r="E979" i="32"/>
  <c r="F979" i="32"/>
  <c r="G979" i="32"/>
  <c r="H979" i="32"/>
  <c r="I979" i="32"/>
  <c r="B980" i="32"/>
  <c r="C980" i="32"/>
  <c r="D980" i="32"/>
  <c r="E980" i="32"/>
  <c r="F980" i="32"/>
  <c r="G980" i="32"/>
  <c r="H980" i="32"/>
  <c r="I980" i="32"/>
  <c r="B981" i="32"/>
  <c r="C981" i="32"/>
  <c r="D981" i="32"/>
  <c r="E981" i="32"/>
  <c r="F981" i="32"/>
  <c r="G981" i="32"/>
  <c r="H981" i="32"/>
  <c r="I981" i="32"/>
  <c r="B982" i="32"/>
  <c r="C982" i="32"/>
  <c r="D982" i="32"/>
  <c r="E982" i="32"/>
  <c r="F982" i="32"/>
  <c r="G982" i="32"/>
  <c r="H982" i="32"/>
  <c r="I982" i="32"/>
  <c r="B983" i="32"/>
  <c r="C983" i="32"/>
  <c r="D983" i="32"/>
  <c r="E983" i="32"/>
  <c r="F983" i="32"/>
  <c r="G983" i="32"/>
  <c r="H983" i="32"/>
  <c r="I983" i="32"/>
  <c r="B984" i="32"/>
  <c r="C984" i="32"/>
  <c r="D984" i="32"/>
  <c r="E984" i="32"/>
  <c r="F984" i="32"/>
  <c r="G984" i="32"/>
  <c r="H984" i="32"/>
  <c r="I984" i="32"/>
  <c r="B985" i="32"/>
  <c r="C985" i="32"/>
  <c r="D985" i="32"/>
  <c r="E985" i="32"/>
  <c r="F985" i="32"/>
  <c r="G985" i="32"/>
  <c r="H985" i="32"/>
  <c r="I985" i="32"/>
  <c r="B986" i="32"/>
  <c r="C986" i="32"/>
  <c r="D986" i="32"/>
  <c r="E986" i="32"/>
  <c r="F986" i="32"/>
  <c r="G986" i="32"/>
  <c r="H986" i="32"/>
  <c r="I986" i="32"/>
  <c r="B987" i="32"/>
  <c r="C987" i="32"/>
  <c r="D987" i="32"/>
  <c r="E987" i="32"/>
  <c r="F987" i="32"/>
  <c r="G987" i="32"/>
  <c r="H987" i="32"/>
  <c r="I987" i="32"/>
  <c r="B988" i="32"/>
  <c r="C988" i="32"/>
  <c r="D988" i="32"/>
  <c r="E988" i="32"/>
  <c r="F988" i="32"/>
  <c r="G988" i="32"/>
  <c r="H988" i="32"/>
  <c r="I988" i="32"/>
  <c r="B989" i="32"/>
  <c r="C989" i="32"/>
  <c r="D989" i="32"/>
  <c r="E989" i="32"/>
  <c r="F989" i="32"/>
  <c r="G989" i="32"/>
  <c r="H989" i="32"/>
  <c r="I989" i="32"/>
  <c r="B990" i="32"/>
  <c r="C990" i="32"/>
  <c r="D990" i="32"/>
  <c r="E990" i="32"/>
  <c r="F990" i="32"/>
  <c r="G990" i="32"/>
  <c r="H990" i="32"/>
  <c r="I990" i="32"/>
  <c r="B991" i="32"/>
  <c r="C991" i="32"/>
  <c r="D991" i="32"/>
  <c r="E991" i="32"/>
  <c r="F991" i="32"/>
  <c r="G991" i="32"/>
  <c r="H991" i="32"/>
  <c r="I991" i="32"/>
  <c r="B992" i="32"/>
  <c r="C992" i="32"/>
  <c r="D992" i="32"/>
  <c r="E992" i="32"/>
  <c r="F992" i="32"/>
  <c r="G992" i="32"/>
  <c r="H992" i="32"/>
  <c r="I992" i="32"/>
  <c r="B993" i="32"/>
  <c r="C993" i="32"/>
  <c r="D993" i="32"/>
  <c r="E993" i="32"/>
  <c r="F993" i="32"/>
  <c r="G993" i="32"/>
  <c r="H993" i="32"/>
  <c r="I993" i="32"/>
  <c r="B994" i="32"/>
  <c r="C994" i="32"/>
  <c r="D994" i="32"/>
  <c r="E994" i="32"/>
  <c r="F994" i="32"/>
  <c r="G994" i="32"/>
  <c r="H994" i="32"/>
  <c r="I994" i="32"/>
  <c r="B995" i="32"/>
  <c r="C995" i="32"/>
  <c r="D995" i="32"/>
  <c r="E995" i="32"/>
  <c r="F995" i="32"/>
  <c r="G995" i="32"/>
  <c r="H995" i="32"/>
  <c r="I995" i="32"/>
  <c r="B996" i="32"/>
  <c r="C996" i="32"/>
  <c r="D996" i="32"/>
  <c r="E996" i="32"/>
  <c r="F996" i="32"/>
  <c r="G996" i="32"/>
  <c r="H996" i="32"/>
  <c r="I996" i="32"/>
  <c r="B997" i="32"/>
  <c r="C997" i="32"/>
  <c r="D997" i="32"/>
  <c r="E997" i="32"/>
  <c r="F997" i="32"/>
  <c r="G997" i="32"/>
  <c r="H997" i="32"/>
  <c r="I997" i="32"/>
  <c r="B998" i="32"/>
  <c r="C998" i="32"/>
  <c r="D998" i="32"/>
  <c r="E998" i="32"/>
  <c r="F998" i="32"/>
  <c r="G998" i="32"/>
  <c r="H998" i="32"/>
  <c r="I998" i="32"/>
  <c r="B999" i="32"/>
  <c r="C999" i="32"/>
  <c r="D999" i="32"/>
  <c r="E999" i="32"/>
  <c r="F999" i="32"/>
  <c r="G999" i="32"/>
  <c r="H999" i="32"/>
  <c r="I999" i="32"/>
  <c r="B1000" i="32"/>
  <c r="C1000" i="32"/>
  <c r="D1000" i="32"/>
  <c r="E1000" i="32"/>
  <c r="F1000" i="32"/>
  <c r="G1000" i="32"/>
  <c r="H1000" i="32"/>
  <c r="I1000" i="32"/>
  <c r="B1001" i="32"/>
  <c r="C1001" i="32"/>
  <c r="D1001" i="32"/>
  <c r="E1001" i="32"/>
  <c r="F1001" i="32"/>
  <c r="G1001" i="32"/>
  <c r="H1001" i="32"/>
  <c r="I1001" i="32"/>
  <c r="B1002" i="32"/>
  <c r="C1002" i="32"/>
  <c r="D1002" i="32"/>
  <c r="E1002" i="32"/>
  <c r="F1002" i="32"/>
  <c r="G1002" i="32"/>
  <c r="H1002" i="32"/>
  <c r="I1002" i="32"/>
  <c r="B1003" i="32"/>
  <c r="C1003" i="32"/>
  <c r="D1003" i="32"/>
  <c r="E1003" i="32"/>
  <c r="F1003" i="32"/>
  <c r="G1003" i="32"/>
  <c r="H1003" i="32"/>
  <c r="I1003" i="32"/>
  <c r="B1004" i="32"/>
  <c r="C1004" i="32"/>
  <c r="D1004" i="32"/>
  <c r="E1004" i="32"/>
  <c r="F1004" i="32"/>
  <c r="G1004" i="32"/>
  <c r="H1004" i="32"/>
  <c r="I1004" i="32"/>
  <c r="B1005" i="32"/>
  <c r="C1005" i="32"/>
  <c r="D1005" i="32"/>
  <c r="E1005" i="32"/>
  <c r="F1005" i="32"/>
  <c r="G1005" i="32"/>
  <c r="H1005" i="32"/>
  <c r="I1005" i="32"/>
  <c r="B1006" i="32"/>
  <c r="C1006" i="32"/>
  <c r="D1006" i="32"/>
  <c r="E1006" i="32"/>
  <c r="F1006" i="32"/>
  <c r="G1006" i="32"/>
  <c r="H1006" i="32"/>
  <c r="I1006" i="32"/>
  <c r="B1007" i="32"/>
  <c r="C1007" i="32"/>
  <c r="D1007" i="32"/>
  <c r="E1007" i="32"/>
  <c r="F1007" i="32"/>
  <c r="G1007" i="32"/>
  <c r="H1007" i="32"/>
  <c r="I1007" i="32"/>
  <c r="B1008" i="32"/>
  <c r="C1008" i="32"/>
  <c r="D1008" i="32"/>
  <c r="E1008" i="32"/>
  <c r="F1008" i="32"/>
  <c r="G1008" i="32"/>
  <c r="H1008" i="32"/>
  <c r="I1008" i="32"/>
  <c r="B1009" i="32"/>
  <c r="C1009" i="32"/>
  <c r="D1009" i="32"/>
  <c r="E1009" i="32"/>
  <c r="F1009" i="32"/>
  <c r="G1009" i="32"/>
  <c r="H1009" i="32"/>
  <c r="I1009" i="32"/>
  <c r="B1010" i="32"/>
  <c r="C1010" i="32"/>
  <c r="D1010" i="32"/>
  <c r="E1010" i="32"/>
  <c r="F1010" i="32"/>
  <c r="G1010" i="32"/>
  <c r="H1010" i="32"/>
  <c r="I1010" i="32"/>
  <c r="B1011" i="32"/>
  <c r="C1011" i="32"/>
  <c r="D1011" i="32"/>
  <c r="E1011" i="32"/>
  <c r="F1011" i="32"/>
  <c r="G1011" i="32"/>
  <c r="H1011" i="32"/>
  <c r="I1011" i="32"/>
  <c r="B1012" i="32"/>
  <c r="C1012" i="32"/>
  <c r="D1012" i="32"/>
  <c r="E1012" i="32"/>
  <c r="F1012" i="32"/>
  <c r="G1012" i="32"/>
  <c r="H1012" i="32"/>
  <c r="I1012" i="32"/>
  <c r="B1013" i="32"/>
  <c r="C1013" i="32"/>
  <c r="D1013" i="32"/>
  <c r="E1013" i="32"/>
  <c r="F1013" i="32"/>
  <c r="G1013" i="32"/>
  <c r="H1013" i="32"/>
  <c r="I1013" i="32"/>
  <c r="B1014" i="32"/>
  <c r="C1014" i="32"/>
  <c r="D1014" i="32"/>
  <c r="E1014" i="32"/>
  <c r="F1014" i="32"/>
  <c r="G1014" i="32"/>
  <c r="H1014" i="32"/>
  <c r="I1014" i="32"/>
  <c r="B1015" i="32"/>
  <c r="C1015" i="32"/>
  <c r="D1015" i="32"/>
  <c r="E1015" i="32"/>
  <c r="F1015" i="32"/>
  <c r="G1015" i="32"/>
  <c r="H1015" i="32"/>
  <c r="I1015" i="32"/>
  <c r="B1016" i="32"/>
  <c r="C1016" i="32"/>
  <c r="D1016" i="32"/>
  <c r="E1016" i="32"/>
  <c r="F1016" i="32"/>
  <c r="G1016" i="32"/>
  <c r="H1016" i="32"/>
  <c r="I1016" i="32"/>
  <c r="B1017" i="32"/>
  <c r="C1017" i="32"/>
  <c r="D1017" i="32"/>
  <c r="E1017" i="32"/>
  <c r="F1017" i="32"/>
  <c r="G1017" i="32"/>
  <c r="H1017" i="32"/>
  <c r="I1017" i="32"/>
  <c r="B1018" i="32"/>
  <c r="C1018" i="32"/>
  <c r="D1018" i="32"/>
  <c r="E1018" i="32"/>
  <c r="F1018" i="32"/>
  <c r="G1018" i="32"/>
  <c r="H1018" i="32"/>
  <c r="I1018" i="32"/>
  <c r="B1019" i="32"/>
  <c r="C1019" i="32"/>
  <c r="D1019" i="32"/>
  <c r="E1019" i="32"/>
  <c r="F1019" i="32"/>
  <c r="G1019" i="32"/>
  <c r="H1019" i="32"/>
  <c r="I1019" i="32"/>
  <c r="B1020" i="32"/>
  <c r="C1020" i="32"/>
  <c r="D1020" i="32"/>
  <c r="E1020" i="32"/>
  <c r="F1020" i="32"/>
  <c r="G1020" i="32"/>
  <c r="H1020" i="32"/>
  <c r="I1020" i="32"/>
  <c r="B1021" i="32"/>
  <c r="C1021" i="32"/>
  <c r="D1021" i="32"/>
  <c r="E1021" i="32"/>
  <c r="F1021" i="32"/>
  <c r="G1021" i="32"/>
  <c r="H1021" i="32"/>
  <c r="I1021" i="32"/>
  <c r="B1022" i="32"/>
  <c r="C1022" i="32"/>
  <c r="D1022" i="32"/>
  <c r="E1022" i="32"/>
  <c r="F1022" i="32"/>
  <c r="G1022" i="32"/>
  <c r="H1022" i="32"/>
  <c r="I1022" i="32"/>
  <c r="B1023" i="32"/>
  <c r="C1023" i="32"/>
  <c r="D1023" i="32"/>
  <c r="E1023" i="32"/>
  <c r="F1023" i="32"/>
  <c r="G1023" i="32"/>
  <c r="H1023" i="32"/>
  <c r="I1023" i="32"/>
  <c r="B1024" i="32"/>
  <c r="C1024" i="32"/>
  <c r="D1024" i="32"/>
  <c r="E1024" i="32"/>
  <c r="F1024" i="32"/>
  <c r="G1024" i="32"/>
  <c r="H1024" i="32"/>
  <c r="I1024" i="32"/>
  <c r="B1025" i="32"/>
  <c r="C1025" i="32"/>
  <c r="D1025" i="32"/>
  <c r="E1025" i="32"/>
  <c r="F1025" i="32"/>
  <c r="G1025" i="32"/>
  <c r="H1025" i="32"/>
  <c r="I1025" i="32"/>
  <c r="B1026" i="32"/>
  <c r="C1026" i="32"/>
  <c r="D1026" i="32"/>
  <c r="E1026" i="32"/>
  <c r="F1026" i="32"/>
  <c r="G1026" i="32"/>
  <c r="H1026" i="32"/>
  <c r="I1026" i="32"/>
  <c r="B1027" i="32"/>
  <c r="C1027" i="32"/>
  <c r="D1027" i="32"/>
  <c r="E1027" i="32"/>
  <c r="F1027" i="32"/>
  <c r="G1027" i="32"/>
  <c r="H1027" i="32"/>
  <c r="I1027" i="32"/>
  <c r="B1028" i="32"/>
  <c r="C1028" i="32"/>
  <c r="D1028" i="32"/>
  <c r="E1028" i="32"/>
  <c r="F1028" i="32"/>
  <c r="G1028" i="32"/>
  <c r="H1028" i="32"/>
  <c r="I1028" i="32"/>
  <c r="B1029" i="32"/>
  <c r="C1029" i="32"/>
  <c r="D1029" i="32"/>
  <c r="E1029" i="32"/>
  <c r="F1029" i="32"/>
  <c r="G1029" i="32"/>
  <c r="H1029" i="32"/>
  <c r="I1029" i="32"/>
  <c r="B1030" i="32"/>
  <c r="C1030" i="32"/>
  <c r="D1030" i="32"/>
  <c r="E1030" i="32"/>
  <c r="F1030" i="32"/>
  <c r="G1030" i="32"/>
  <c r="H1030" i="32"/>
  <c r="I1030" i="32"/>
  <c r="B1031" i="32"/>
  <c r="C1031" i="32"/>
  <c r="D1031" i="32"/>
  <c r="E1031" i="32"/>
  <c r="F1031" i="32"/>
  <c r="G1031" i="32"/>
  <c r="H1031" i="32"/>
  <c r="I1031" i="32"/>
  <c r="B1032" i="32"/>
  <c r="C1032" i="32"/>
  <c r="D1032" i="32"/>
  <c r="E1032" i="32"/>
  <c r="F1032" i="32"/>
  <c r="G1032" i="32"/>
  <c r="H1032" i="32"/>
  <c r="I1032" i="32"/>
  <c r="B1033" i="32"/>
  <c r="C1033" i="32"/>
  <c r="D1033" i="32"/>
  <c r="E1033" i="32"/>
  <c r="F1033" i="32"/>
  <c r="G1033" i="32"/>
  <c r="H1033" i="32"/>
  <c r="I1033" i="32"/>
  <c r="B1034" i="32"/>
  <c r="C1034" i="32"/>
  <c r="D1034" i="32"/>
  <c r="E1034" i="32"/>
  <c r="F1034" i="32"/>
  <c r="G1034" i="32"/>
  <c r="H1034" i="32"/>
  <c r="I1034" i="32"/>
  <c r="B1035" i="32"/>
  <c r="C1035" i="32"/>
  <c r="D1035" i="32"/>
  <c r="E1035" i="32"/>
  <c r="F1035" i="32"/>
  <c r="G1035" i="32"/>
  <c r="H1035" i="32"/>
  <c r="I1035" i="32"/>
  <c r="B1036" i="32"/>
  <c r="C1036" i="32"/>
  <c r="D1036" i="32"/>
  <c r="E1036" i="32"/>
  <c r="F1036" i="32"/>
  <c r="G1036" i="32"/>
  <c r="H1036" i="32"/>
  <c r="I1036" i="32"/>
  <c r="B1037" i="32"/>
  <c r="C1037" i="32"/>
  <c r="D1037" i="32"/>
  <c r="E1037" i="32"/>
  <c r="F1037" i="32"/>
  <c r="G1037" i="32"/>
  <c r="H1037" i="32"/>
  <c r="I1037" i="32"/>
  <c r="B1038" i="32"/>
  <c r="C1038" i="32"/>
  <c r="D1038" i="32"/>
  <c r="E1038" i="32"/>
  <c r="F1038" i="32"/>
  <c r="G1038" i="32"/>
  <c r="H1038" i="32"/>
  <c r="I1038" i="32"/>
  <c r="B1039" i="32"/>
  <c r="C1039" i="32"/>
  <c r="D1039" i="32"/>
  <c r="E1039" i="32"/>
  <c r="F1039" i="32"/>
  <c r="G1039" i="32"/>
  <c r="H1039" i="32"/>
  <c r="I1039" i="32"/>
  <c r="B1040" i="32"/>
  <c r="C1040" i="32"/>
  <c r="D1040" i="32"/>
  <c r="E1040" i="32"/>
  <c r="F1040" i="32"/>
  <c r="G1040" i="32"/>
  <c r="H1040" i="32"/>
  <c r="I1040" i="32"/>
  <c r="B1041" i="32"/>
  <c r="C1041" i="32"/>
  <c r="D1041" i="32"/>
  <c r="E1041" i="32"/>
  <c r="F1041" i="32"/>
  <c r="G1041" i="32"/>
  <c r="H1041" i="32"/>
  <c r="I1041" i="32"/>
  <c r="B1042" i="32"/>
  <c r="C1042" i="32"/>
  <c r="D1042" i="32"/>
  <c r="E1042" i="32"/>
  <c r="F1042" i="32"/>
  <c r="G1042" i="32"/>
  <c r="H1042" i="32"/>
  <c r="I1042" i="32"/>
  <c r="B1043" i="32"/>
  <c r="C1043" i="32"/>
  <c r="D1043" i="32"/>
  <c r="E1043" i="32"/>
  <c r="F1043" i="32"/>
  <c r="G1043" i="32"/>
  <c r="H1043" i="32"/>
  <c r="I1043" i="32"/>
  <c r="B1044" i="32"/>
  <c r="C1044" i="32"/>
  <c r="D1044" i="32"/>
  <c r="E1044" i="32"/>
  <c r="F1044" i="32"/>
  <c r="G1044" i="32"/>
  <c r="H1044" i="32"/>
  <c r="I1044" i="32"/>
  <c r="B1045" i="32"/>
  <c r="C1045" i="32"/>
  <c r="D1045" i="32"/>
  <c r="E1045" i="32"/>
  <c r="F1045" i="32"/>
  <c r="G1045" i="32"/>
  <c r="H1045" i="32"/>
  <c r="I1045" i="32"/>
  <c r="B1046" i="32"/>
  <c r="C1046" i="32"/>
  <c r="D1046" i="32"/>
  <c r="E1046" i="32"/>
  <c r="F1046" i="32"/>
  <c r="G1046" i="32"/>
  <c r="H1046" i="32"/>
  <c r="I1046" i="32"/>
  <c r="B1047" i="32"/>
  <c r="C1047" i="32"/>
  <c r="D1047" i="32"/>
  <c r="E1047" i="32"/>
  <c r="F1047" i="32"/>
  <c r="G1047" i="32"/>
  <c r="H1047" i="32"/>
  <c r="I1047" i="32"/>
  <c r="B1048" i="32"/>
  <c r="C1048" i="32"/>
  <c r="D1048" i="32"/>
  <c r="E1048" i="32"/>
  <c r="F1048" i="32"/>
  <c r="G1048" i="32"/>
  <c r="H1048" i="32"/>
  <c r="I1048" i="32"/>
  <c r="B1049" i="32"/>
  <c r="C1049" i="32"/>
  <c r="D1049" i="32"/>
  <c r="E1049" i="32"/>
  <c r="F1049" i="32"/>
  <c r="G1049" i="32"/>
  <c r="H1049" i="32"/>
  <c r="I1049" i="32"/>
  <c r="B1050" i="32"/>
  <c r="C1050" i="32"/>
  <c r="D1050" i="32"/>
  <c r="E1050" i="32"/>
  <c r="F1050" i="32"/>
  <c r="G1050" i="32"/>
  <c r="H1050" i="32"/>
  <c r="I1050" i="32"/>
  <c r="B1051" i="32"/>
  <c r="C1051" i="32"/>
  <c r="D1051" i="32"/>
  <c r="E1051" i="32"/>
  <c r="F1051" i="32"/>
  <c r="G1051" i="32"/>
  <c r="H1051" i="32"/>
  <c r="I1051" i="32"/>
  <c r="B1052" i="32"/>
  <c r="C1052" i="32"/>
  <c r="D1052" i="32"/>
  <c r="E1052" i="32"/>
  <c r="F1052" i="32"/>
  <c r="G1052" i="32"/>
  <c r="H1052" i="32"/>
  <c r="I1052" i="32"/>
  <c r="B1053" i="32"/>
  <c r="C1053" i="32"/>
  <c r="D1053" i="32"/>
  <c r="E1053" i="32"/>
  <c r="F1053" i="32"/>
  <c r="G1053" i="32"/>
  <c r="H1053" i="32"/>
  <c r="I1053" i="32"/>
  <c r="B1054" i="32"/>
  <c r="C1054" i="32"/>
  <c r="D1054" i="32"/>
  <c r="E1054" i="32"/>
  <c r="F1054" i="32"/>
  <c r="G1054" i="32"/>
  <c r="H1054" i="32"/>
  <c r="I1054" i="32"/>
  <c r="B1055" i="32"/>
  <c r="C1055" i="32"/>
  <c r="D1055" i="32"/>
  <c r="E1055" i="32"/>
  <c r="F1055" i="32"/>
  <c r="G1055" i="32"/>
  <c r="H1055" i="32"/>
  <c r="I1055" i="32"/>
  <c r="B1056" i="32"/>
  <c r="C1056" i="32"/>
  <c r="D1056" i="32"/>
  <c r="E1056" i="32"/>
  <c r="F1056" i="32"/>
  <c r="G1056" i="32"/>
  <c r="H1056" i="32"/>
  <c r="I1056" i="32"/>
  <c r="B1057" i="32"/>
  <c r="C1057" i="32"/>
  <c r="D1057" i="32"/>
  <c r="E1057" i="32"/>
  <c r="F1057" i="32"/>
  <c r="G1057" i="32"/>
  <c r="H1057" i="32"/>
  <c r="I1057" i="32"/>
  <c r="B1058" i="32"/>
  <c r="C1058" i="32"/>
  <c r="D1058" i="32"/>
  <c r="E1058" i="32"/>
  <c r="F1058" i="32"/>
  <c r="G1058" i="32"/>
  <c r="H1058" i="32"/>
  <c r="I1058" i="32"/>
  <c r="B1059" i="32"/>
  <c r="C1059" i="32"/>
  <c r="D1059" i="32"/>
  <c r="E1059" i="32"/>
  <c r="F1059" i="32"/>
  <c r="G1059" i="32"/>
  <c r="H1059" i="32"/>
  <c r="I1059" i="32"/>
  <c r="B1060" i="32"/>
  <c r="C1060" i="32"/>
  <c r="D1060" i="32"/>
  <c r="E1060" i="32"/>
  <c r="F1060" i="32"/>
  <c r="G1060" i="32"/>
  <c r="H1060" i="32"/>
  <c r="I1060" i="32"/>
  <c r="B1061" i="32"/>
  <c r="C1061" i="32"/>
  <c r="D1061" i="32"/>
  <c r="E1061" i="32"/>
  <c r="F1061" i="32"/>
  <c r="G1061" i="32"/>
  <c r="H1061" i="32"/>
  <c r="I1061" i="32"/>
  <c r="B1062" i="32"/>
  <c r="C1062" i="32"/>
  <c r="D1062" i="32"/>
  <c r="E1062" i="32"/>
  <c r="F1062" i="32"/>
  <c r="G1062" i="32"/>
  <c r="H1062" i="32"/>
  <c r="I1062" i="32"/>
  <c r="B1063" i="32"/>
  <c r="C1063" i="32"/>
  <c r="D1063" i="32"/>
  <c r="E1063" i="32"/>
  <c r="F1063" i="32"/>
  <c r="G1063" i="32"/>
  <c r="H1063" i="32"/>
  <c r="I1063" i="32"/>
  <c r="B1064" i="32"/>
  <c r="C1064" i="32"/>
  <c r="D1064" i="32"/>
  <c r="E1064" i="32"/>
  <c r="F1064" i="32"/>
  <c r="G1064" i="32"/>
  <c r="H1064" i="32"/>
  <c r="I1064" i="32"/>
  <c r="B1065" i="32"/>
  <c r="C1065" i="32"/>
  <c r="D1065" i="32"/>
  <c r="E1065" i="32"/>
  <c r="F1065" i="32"/>
  <c r="G1065" i="32"/>
  <c r="H1065" i="32"/>
  <c r="I1065" i="32"/>
  <c r="B1066" i="32"/>
  <c r="C1066" i="32"/>
  <c r="D1066" i="32"/>
  <c r="E1066" i="32"/>
  <c r="F1066" i="32"/>
  <c r="G1066" i="32"/>
  <c r="H1066" i="32"/>
  <c r="I1066" i="32"/>
  <c r="B1067" i="32"/>
  <c r="C1067" i="32"/>
  <c r="D1067" i="32"/>
  <c r="E1067" i="32"/>
  <c r="F1067" i="32"/>
  <c r="G1067" i="32"/>
  <c r="H1067" i="32"/>
  <c r="I1067" i="32"/>
  <c r="B1068" i="32"/>
  <c r="C1068" i="32"/>
  <c r="D1068" i="32"/>
  <c r="E1068" i="32"/>
  <c r="F1068" i="32"/>
  <c r="G1068" i="32"/>
  <c r="H1068" i="32"/>
  <c r="I1068" i="32"/>
  <c r="B1069" i="32"/>
  <c r="C1069" i="32"/>
  <c r="D1069" i="32"/>
  <c r="E1069" i="32"/>
  <c r="F1069" i="32"/>
  <c r="G1069" i="32"/>
  <c r="H1069" i="32"/>
  <c r="I1069" i="32"/>
  <c r="B1070" i="32"/>
  <c r="C1070" i="32"/>
  <c r="D1070" i="32"/>
  <c r="E1070" i="32"/>
  <c r="F1070" i="32"/>
  <c r="G1070" i="32"/>
  <c r="H1070" i="32"/>
  <c r="I1070" i="32"/>
  <c r="B1071" i="32"/>
  <c r="C1071" i="32"/>
  <c r="D1071" i="32"/>
  <c r="E1071" i="32"/>
  <c r="F1071" i="32"/>
  <c r="G1071" i="32"/>
  <c r="H1071" i="32"/>
  <c r="I1071" i="32"/>
  <c r="B1072" i="32"/>
  <c r="C1072" i="32"/>
  <c r="D1072" i="32"/>
  <c r="E1072" i="32"/>
  <c r="F1072" i="32"/>
  <c r="G1072" i="32"/>
  <c r="H1072" i="32"/>
  <c r="I1072" i="32"/>
  <c r="B1073" i="32"/>
  <c r="C1073" i="32"/>
  <c r="D1073" i="32"/>
  <c r="E1073" i="32"/>
  <c r="F1073" i="32"/>
  <c r="G1073" i="32"/>
  <c r="H1073" i="32"/>
  <c r="I1073" i="32"/>
  <c r="B1074" i="32"/>
  <c r="C1074" i="32"/>
  <c r="D1074" i="32"/>
  <c r="E1074" i="32"/>
  <c r="F1074" i="32"/>
  <c r="G1074" i="32"/>
  <c r="H1074" i="32"/>
  <c r="I1074" i="32"/>
  <c r="B1075" i="32"/>
  <c r="C1075" i="32"/>
  <c r="D1075" i="32"/>
  <c r="E1075" i="32"/>
  <c r="F1075" i="32"/>
  <c r="G1075" i="32"/>
  <c r="H1075" i="32"/>
  <c r="I1075" i="32"/>
  <c r="B1076" i="32"/>
  <c r="C1076" i="32"/>
  <c r="D1076" i="32"/>
  <c r="E1076" i="32"/>
  <c r="F1076" i="32"/>
  <c r="G1076" i="32"/>
  <c r="H1076" i="32"/>
  <c r="I1076" i="32"/>
  <c r="B1077" i="32"/>
  <c r="C1077" i="32"/>
  <c r="D1077" i="32"/>
  <c r="E1077" i="32"/>
  <c r="F1077" i="32"/>
  <c r="G1077" i="32"/>
  <c r="H1077" i="32"/>
  <c r="I1077" i="32"/>
  <c r="B1078" i="32"/>
  <c r="C1078" i="32"/>
  <c r="D1078" i="32"/>
  <c r="E1078" i="32"/>
  <c r="F1078" i="32"/>
  <c r="G1078" i="32"/>
  <c r="H1078" i="32"/>
  <c r="I1078" i="32"/>
  <c r="B1079" i="32"/>
  <c r="C1079" i="32"/>
  <c r="D1079" i="32"/>
  <c r="E1079" i="32"/>
  <c r="F1079" i="32"/>
  <c r="G1079" i="32"/>
  <c r="H1079" i="32"/>
  <c r="I1079" i="32"/>
  <c r="B1080" i="32"/>
  <c r="C1080" i="32"/>
  <c r="D1080" i="32"/>
  <c r="E1080" i="32"/>
  <c r="F1080" i="32"/>
  <c r="G1080" i="32"/>
  <c r="H1080" i="32"/>
  <c r="I1080" i="32"/>
  <c r="B1081" i="32"/>
  <c r="C1081" i="32"/>
  <c r="D1081" i="32"/>
  <c r="E1081" i="32"/>
  <c r="F1081" i="32"/>
  <c r="G1081" i="32"/>
  <c r="H1081" i="32"/>
  <c r="I1081" i="32"/>
  <c r="B1082" i="32"/>
  <c r="C1082" i="32"/>
  <c r="D1082" i="32"/>
  <c r="E1082" i="32"/>
  <c r="F1082" i="32"/>
  <c r="G1082" i="32"/>
  <c r="H1082" i="32"/>
  <c r="I1082" i="32"/>
  <c r="B1083" i="32"/>
  <c r="C1083" i="32"/>
  <c r="D1083" i="32"/>
  <c r="E1083" i="32"/>
  <c r="F1083" i="32"/>
  <c r="G1083" i="32"/>
  <c r="H1083" i="32"/>
  <c r="I1083" i="32"/>
  <c r="B1084" i="32"/>
  <c r="C1084" i="32"/>
  <c r="D1084" i="32"/>
  <c r="E1084" i="32"/>
  <c r="F1084" i="32"/>
  <c r="G1084" i="32"/>
  <c r="H1084" i="32"/>
  <c r="I1084" i="32"/>
  <c r="B1085" i="32"/>
  <c r="C1085" i="32"/>
  <c r="D1085" i="32"/>
  <c r="E1085" i="32"/>
  <c r="F1085" i="32"/>
  <c r="G1085" i="32"/>
  <c r="H1085" i="32"/>
  <c r="I1085" i="32"/>
  <c r="B1086" i="32"/>
  <c r="C1086" i="32"/>
  <c r="D1086" i="32"/>
  <c r="E1086" i="32"/>
  <c r="F1086" i="32"/>
  <c r="G1086" i="32"/>
  <c r="H1086" i="32"/>
  <c r="I1086" i="32"/>
  <c r="B1087" i="32"/>
  <c r="C1087" i="32"/>
  <c r="D1087" i="32"/>
  <c r="E1087" i="32"/>
  <c r="F1087" i="32"/>
  <c r="G1087" i="32"/>
  <c r="H1087" i="32"/>
  <c r="I1087" i="32"/>
  <c r="B1088" i="32"/>
  <c r="C1088" i="32"/>
  <c r="D1088" i="32"/>
  <c r="E1088" i="32"/>
  <c r="F1088" i="32"/>
  <c r="G1088" i="32"/>
  <c r="H1088" i="32"/>
  <c r="I1088" i="32"/>
  <c r="B1089" i="32"/>
  <c r="C1089" i="32"/>
  <c r="D1089" i="32"/>
  <c r="E1089" i="32"/>
  <c r="F1089" i="32"/>
  <c r="G1089" i="32"/>
  <c r="H1089" i="32"/>
  <c r="I1089" i="32"/>
  <c r="B1090" i="32"/>
  <c r="C1090" i="32"/>
  <c r="D1090" i="32"/>
  <c r="E1090" i="32"/>
  <c r="F1090" i="32"/>
  <c r="G1090" i="32"/>
  <c r="H1090" i="32"/>
  <c r="I1090" i="32"/>
  <c r="B1091" i="32"/>
  <c r="C1091" i="32"/>
  <c r="D1091" i="32"/>
  <c r="E1091" i="32"/>
  <c r="F1091" i="32"/>
  <c r="G1091" i="32"/>
  <c r="H1091" i="32"/>
  <c r="I1091" i="32"/>
  <c r="B1092" i="32"/>
  <c r="C1092" i="32"/>
  <c r="D1092" i="32"/>
  <c r="E1092" i="32"/>
  <c r="F1092" i="32"/>
  <c r="G1092" i="32"/>
  <c r="H1092" i="32"/>
  <c r="I1092" i="32"/>
  <c r="B1093" i="32"/>
  <c r="C1093" i="32"/>
  <c r="D1093" i="32"/>
  <c r="E1093" i="32"/>
  <c r="F1093" i="32"/>
  <c r="G1093" i="32"/>
  <c r="H1093" i="32"/>
  <c r="I1093" i="32"/>
  <c r="B1094" i="32"/>
  <c r="C1094" i="32"/>
  <c r="D1094" i="32"/>
  <c r="E1094" i="32"/>
  <c r="F1094" i="32"/>
  <c r="G1094" i="32"/>
  <c r="H1094" i="32"/>
  <c r="I1094" i="32"/>
  <c r="B1095" i="32"/>
  <c r="C1095" i="32"/>
  <c r="D1095" i="32"/>
  <c r="E1095" i="32"/>
  <c r="F1095" i="32"/>
  <c r="G1095" i="32"/>
  <c r="H1095" i="32"/>
  <c r="I1095" i="32"/>
  <c r="B1096" i="32"/>
  <c r="C1096" i="32"/>
  <c r="D1096" i="32"/>
  <c r="E1096" i="32"/>
  <c r="F1096" i="32"/>
  <c r="G1096" i="32"/>
  <c r="H1096" i="32"/>
  <c r="I1096" i="32"/>
  <c r="B1097" i="32"/>
  <c r="C1097" i="32"/>
  <c r="D1097" i="32"/>
  <c r="E1097" i="32"/>
  <c r="F1097" i="32"/>
  <c r="G1097" i="32"/>
  <c r="H1097" i="32"/>
  <c r="I1097" i="32"/>
  <c r="B1098" i="32"/>
  <c r="C1098" i="32"/>
  <c r="D1098" i="32"/>
  <c r="E1098" i="32"/>
  <c r="F1098" i="32"/>
  <c r="G1098" i="32"/>
  <c r="H1098" i="32"/>
  <c r="I1098" i="32"/>
  <c r="B1099" i="32"/>
  <c r="C1099" i="32"/>
  <c r="D1099" i="32"/>
  <c r="E1099" i="32"/>
  <c r="F1099" i="32"/>
  <c r="G1099" i="32"/>
  <c r="H1099" i="32"/>
  <c r="I1099" i="32"/>
  <c r="B1100" i="32"/>
  <c r="C1100" i="32"/>
  <c r="D1100" i="32"/>
  <c r="E1100" i="32"/>
  <c r="F1100" i="32"/>
  <c r="G1100" i="32"/>
  <c r="H1100" i="32"/>
  <c r="I1100" i="32"/>
  <c r="B1101" i="32"/>
  <c r="C1101" i="32"/>
  <c r="D1101" i="32"/>
  <c r="E1101" i="32"/>
  <c r="F1101" i="32"/>
  <c r="G1101" i="32"/>
  <c r="H1101" i="32"/>
  <c r="I1101" i="32"/>
  <c r="B1102" i="32"/>
  <c r="C1102" i="32"/>
  <c r="D1102" i="32"/>
  <c r="E1102" i="32"/>
  <c r="F1102" i="32"/>
  <c r="G1102" i="32"/>
  <c r="H1102" i="32"/>
  <c r="I1102" i="32"/>
  <c r="B1103" i="32"/>
  <c r="C1103" i="32"/>
  <c r="D1103" i="32"/>
  <c r="E1103" i="32"/>
  <c r="F1103" i="32"/>
  <c r="G1103" i="32"/>
  <c r="H1103" i="32"/>
  <c r="I1103" i="32"/>
  <c r="B1104" i="32"/>
  <c r="C1104" i="32"/>
  <c r="D1104" i="32"/>
  <c r="E1104" i="32"/>
  <c r="F1104" i="32"/>
  <c r="G1104" i="32"/>
  <c r="H1104" i="32"/>
  <c r="I1104" i="32"/>
  <c r="B1105" i="32"/>
  <c r="C1105" i="32"/>
  <c r="D1105" i="32"/>
  <c r="E1105" i="32"/>
  <c r="F1105" i="32"/>
  <c r="G1105" i="32"/>
  <c r="H1105" i="32"/>
  <c r="I1105" i="32"/>
  <c r="B1106" i="32"/>
  <c r="C1106" i="32"/>
  <c r="D1106" i="32"/>
  <c r="E1106" i="32"/>
  <c r="F1106" i="32"/>
  <c r="G1106" i="32"/>
  <c r="H1106" i="32"/>
  <c r="I1106" i="32"/>
  <c r="B1107" i="32"/>
  <c r="C1107" i="32"/>
  <c r="D1107" i="32"/>
  <c r="E1107" i="32"/>
  <c r="F1107" i="32"/>
  <c r="G1107" i="32"/>
  <c r="H1107" i="32"/>
  <c r="I1107" i="32"/>
  <c r="B1108" i="32"/>
  <c r="C1108" i="32"/>
  <c r="D1108" i="32"/>
  <c r="E1108" i="32"/>
  <c r="F1108" i="32"/>
  <c r="G1108" i="32"/>
  <c r="H1108" i="32"/>
  <c r="I1108" i="32"/>
  <c r="B1109" i="32"/>
  <c r="C1109" i="32"/>
  <c r="D1109" i="32"/>
  <c r="E1109" i="32"/>
  <c r="F1109" i="32"/>
  <c r="G1109" i="32"/>
  <c r="H1109" i="32"/>
  <c r="I1109" i="32"/>
  <c r="B1110" i="32"/>
  <c r="C1110" i="32"/>
  <c r="D1110" i="32"/>
  <c r="E1110" i="32"/>
  <c r="F1110" i="32"/>
  <c r="G1110" i="32"/>
  <c r="H1110" i="32"/>
  <c r="I1110" i="32"/>
  <c r="B1111" i="32"/>
  <c r="C1111" i="32"/>
  <c r="D1111" i="32"/>
  <c r="E1111" i="32"/>
  <c r="F1111" i="32"/>
  <c r="G1111" i="32"/>
  <c r="H1111" i="32"/>
  <c r="I1111" i="32"/>
  <c r="B1112" i="32"/>
  <c r="C1112" i="32"/>
  <c r="D1112" i="32"/>
  <c r="E1112" i="32"/>
  <c r="F1112" i="32"/>
  <c r="G1112" i="32"/>
  <c r="H1112" i="32"/>
  <c r="I1112" i="32"/>
  <c r="B1113" i="32"/>
  <c r="C1113" i="32"/>
  <c r="D1113" i="32"/>
  <c r="E1113" i="32"/>
  <c r="F1113" i="32"/>
  <c r="G1113" i="32"/>
  <c r="H1113" i="32"/>
  <c r="I1113" i="32"/>
  <c r="B1114" i="32"/>
  <c r="C1114" i="32"/>
  <c r="D1114" i="32"/>
  <c r="E1114" i="32"/>
  <c r="F1114" i="32"/>
  <c r="G1114" i="32"/>
  <c r="H1114" i="32"/>
  <c r="I1114" i="32"/>
  <c r="B1115" i="32"/>
  <c r="C1115" i="32"/>
  <c r="D1115" i="32"/>
  <c r="E1115" i="32"/>
  <c r="F1115" i="32"/>
  <c r="G1115" i="32"/>
  <c r="H1115" i="32"/>
  <c r="I1115" i="32"/>
  <c r="B1116" i="32"/>
  <c r="C1116" i="32"/>
  <c r="D1116" i="32"/>
  <c r="E1116" i="32"/>
  <c r="F1116" i="32"/>
  <c r="G1116" i="32"/>
  <c r="H1116" i="32"/>
  <c r="I1116" i="32"/>
  <c r="B1117" i="32"/>
  <c r="C1117" i="32"/>
  <c r="D1117" i="32"/>
  <c r="E1117" i="32"/>
  <c r="F1117" i="32"/>
  <c r="G1117" i="32"/>
  <c r="H1117" i="32"/>
  <c r="I1117" i="32"/>
  <c r="B1118" i="32"/>
  <c r="C1118" i="32"/>
  <c r="D1118" i="32"/>
  <c r="E1118" i="32"/>
  <c r="F1118" i="32"/>
  <c r="G1118" i="32"/>
  <c r="H1118" i="32"/>
  <c r="I1118" i="32"/>
  <c r="B1119" i="32"/>
  <c r="C1119" i="32"/>
  <c r="D1119" i="32"/>
  <c r="E1119" i="32"/>
  <c r="F1119" i="32"/>
  <c r="G1119" i="32"/>
  <c r="H1119" i="32"/>
  <c r="I1119" i="32"/>
  <c r="B1120" i="32"/>
  <c r="C1120" i="32"/>
  <c r="D1120" i="32"/>
  <c r="E1120" i="32"/>
  <c r="F1120" i="32"/>
  <c r="G1120" i="32"/>
  <c r="H1120" i="32"/>
  <c r="I1120" i="32"/>
  <c r="B1121" i="32"/>
  <c r="C1121" i="32"/>
  <c r="D1121" i="32"/>
  <c r="E1121" i="32"/>
  <c r="F1121" i="32"/>
  <c r="G1121" i="32"/>
  <c r="H1121" i="32"/>
  <c r="I1121" i="32"/>
  <c r="B1122" i="32"/>
  <c r="C1122" i="32"/>
  <c r="D1122" i="32"/>
  <c r="E1122" i="32"/>
  <c r="F1122" i="32"/>
  <c r="G1122" i="32"/>
  <c r="H1122" i="32"/>
  <c r="I1122" i="32"/>
  <c r="B1123" i="32"/>
  <c r="C1123" i="32"/>
  <c r="D1123" i="32"/>
  <c r="E1123" i="32"/>
  <c r="F1123" i="32"/>
  <c r="G1123" i="32"/>
  <c r="H1123" i="32"/>
  <c r="I1123" i="32"/>
  <c r="B1124" i="32"/>
  <c r="C1124" i="32"/>
  <c r="D1124" i="32"/>
  <c r="E1124" i="32"/>
  <c r="F1124" i="32"/>
  <c r="G1124" i="32"/>
  <c r="H1124" i="32"/>
  <c r="I1124" i="32"/>
  <c r="B1125" i="32"/>
  <c r="C1125" i="32"/>
  <c r="D1125" i="32"/>
  <c r="E1125" i="32"/>
  <c r="F1125" i="32"/>
  <c r="G1125" i="32"/>
  <c r="H1125" i="32"/>
  <c r="I1125" i="32"/>
  <c r="B1126" i="32"/>
  <c r="C1126" i="32"/>
  <c r="D1126" i="32"/>
  <c r="E1126" i="32"/>
  <c r="F1126" i="32"/>
  <c r="G1126" i="32"/>
  <c r="H1126" i="32"/>
  <c r="I1126" i="32"/>
  <c r="B1127" i="32"/>
  <c r="C1127" i="32"/>
  <c r="D1127" i="32"/>
  <c r="E1127" i="32"/>
  <c r="F1127" i="32"/>
  <c r="G1127" i="32"/>
  <c r="H1127" i="32"/>
  <c r="I1127" i="32"/>
  <c r="B1128" i="32"/>
  <c r="C1128" i="32"/>
  <c r="D1128" i="32"/>
  <c r="E1128" i="32"/>
  <c r="F1128" i="32"/>
  <c r="G1128" i="32"/>
  <c r="H1128" i="32"/>
  <c r="I1128" i="32"/>
  <c r="B1129" i="32"/>
  <c r="C1129" i="32"/>
  <c r="D1129" i="32"/>
  <c r="E1129" i="32"/>
  <c r="F1129" i="32"/>
  <c r="G1129" i="32"/>
  <c r="H1129" i="32"/>
  <c r="I1129" i="32"/>
  <c r="B1130" i="32"/>
  <c r="C1130" i="32"/>
  <c r="D1130" i="32"/>
  <c r="E1130" i="32"/>
  <c r="F1130" i="32"/>
  <c r="G1130" i="32"/>
  <c r="H1130" i="32"/>
  <c r="I1130" i="32"/>
  <c r="B1131" i="32"/>
  <c r="C1131" i="32"/>
  <c r="D1131" i="32"/>
  <c r="E1131" i="32"/>
  <c r="F1131" i="32"/>
  <c r="G1131" i="32"/>
  <c r="H1131" i="32"/>
  <c r="I1131" i="32"/>
  <c r="B1132" i="32"/>
  <c r="C1132" i="32"/>
  <c r="D1132" i="32"/>
  <c r="E1132" i="32"/>
  <c r="F1132" i="32"/>
  <c r="G1132" i="32"/>
  <c r="H1132" i="32"/>
  <c r="I1132" i="32"/>
  <c r="B1133" i="32"/>
  <c r="C1133" i="32"/>
  <c r="D1133" i="32"/>
  <c r="E1133" i="32"/>
  <c r="F1133" i="32"/>
  <c r="G1133" i="32"/>
  <c r="H1133" i="32"/>
  <c r="I1133" i="32"/>
  <c r="B1134" i="32"/>
  <c r="C1134" i="32"/>
  <c r="D1134" i="32"/>
  <c r="E1134" i="32"/>
  <c r="F1134" i="32"/>
  <c r="G1134" i="32"/>
  <c r="H1134" i="32"/>
  <c r="I1134" i="32"/>
  <c r="B1135" i="32"/>
  <c r="C1135" i="32"/>
  <c r="D1135" i="32"/>
  <c r="E1135" i="32"/>
  <c r="F1135" i="32"/>
  <c r="G1135" i="32"/>
  <c r="H1135" i="32"/>
  <c r="I1135" i="32"/>
  <c r="B1136" i="32"/>
  <c r="C1136" i="32"/>
  <c r="D1136" i="32"/>
  <c r="E1136" i="32"/>
  <c r="F1136" i="32"/>
  <c r="G1136" i="32"/>
  <c r="H1136" i="32"/>
  <c r="I1136" i="32"/>
  <c r="B1137" i="32"/>
  <c r="C1137" i="32"/>
  <c r="D1137" i="32"/>
  <c r="E1137" i="32"/>
  <c r="F1137" i="32"/>
  <c r="G1137" i="32"/>
  <c r="H1137" i="32"/>
  <c r="I1137" i="32"/>
  <c r="B1138" i="32"/>
  <c r="C1138" i="32"/>
  <c r="D1138" i="32"/>
  <c r="E1138" i="32"/>
  <c r="F1138" i="32"/>
  <c r="G1138" i="32"/>
  <c r="H1138" i="32"/>
  <c r="I1138" i="32"/>
  <c r="B1139" i="32"/>
  <c r="C1139" i="32"/>
  <c r="D1139" i="32"/>
  <c r="E1139" i="32"/>
  <c r="F1139" i="32"/>
  <c r="G1139" i="32"/>
  <c r="H1139" i="32"/>
  <c r="I1139" i="32"/>
  <c r="B1140" i="32"/>
  <c r="C1140" i="32"/>
  <c r="D1140" i="32"/>
  <c r="E1140" i="32"/>
  <c r="F1140" i="32"/>
  <c r="G1140" i="32"/>
  <c r="H1140" i="32"/>
  <c r="I1140" i="32"/>
  <c r="B1141" i="32"/>
  <c r="C1141" i="32"/>
  <c r="D1141" i="32"/>
  <c r="E1141" i="32"/>
  <c r="F1141" i="32"/>
  <c r="G1141" i="32"/>
  <c r="H1141" i="32"/>
  <c r="I1141" i="32"/>
  <c r="B1142" i="32"/>
  <c r="C1142" i="32"/>
  <c r="D1142" i="32"/>
  <c r="E1142" i="32"/>
  <c r="F1142" i="32"/>
  <c r="G1142" i="32"/>
  <c r="H1142" i="32"/>
  <c r="I1142" i="32"/>
  <c r="B1143" i="32"/>
  <c r="C1143" i="32"/>
  <c r="D1143" i="32"/>
  <c r="E1143" i="32"/>
  <c r="F1143" i="32"/>
  <c r="G1143" i="32"/>
  <c r="H1143" i="32"/>
  <c r="I1143" i="32"/>
  <c r="B1144" i="32"/>
  <c r="C1144" i="32"/>
  <c r="D1144" i="32"/>
  <c r="E1144" i="32"/>
  <c r="F1144" i="32"/>
  <c r="G1144" i="32"/>
  <c r="H1144" i="32"/>
  <c r="I1144" i="32"/>
  <c r="B1145" i="32"/>
  <c r="C1145" i="32"/>
  <c r="D1145" i="32"/>
  <c r="E1145" i="32"/>
  <c r="F1145" i="32"/>
  <c r="G1145" i="32"/>
  <c r="H1145" i="32"/>
  <c r="I1145" i="32"/>
  <c r="B1146" i="32"/>
  <c r="C1146" i="32"/>
  <c r="D1146" i="32"/>
  <c r="E1146" i="32"/>
  <c r="F1146" i="32"/>
  <c r="G1146" i="32"/>
  <c r="H1146" i="32"/>
  <c r="I1146" i="32"/>
  <c r="B1147" i="32"/>
  <c r="C1147" i="32"/>
  <c r="D1147" i="32"/>
  <c r="E1147" i="32"/>
  <c r="F1147" i="32"/>
  <c r="G1147" i="32"/>
  <c r="H1147" i="32"/>
  <c r="I1147" i="32"/>
  <c r="B1148" i="32"/>
  <c r="C1148" i="32"/>
  <c r="D1148" i="32"/>
  <c r="E1148" i="32"/>
  <c r="F1148" i="32"/>
  <c r="G1148" i="32"/>
  <c r="H1148" i="32"/>
  <c r="I1148" i="32"/>
  <c r="B1149" i="32"/>
  <c r="C1149" i="32"/>
  <c r="D1149" i="32"/>
  <c r="E1149" i="32"/>
  <c r="F1149" i="32"/>
  <c r="G1149" i="32"/>
  <c r="H1149" i="32"/>
  <c r="I1149" i="32"/>
  <c r="B1150" i="32"/>
  <c r="C1150" i="32"/>
  <c r="D1150" i="32"/>
  <c r="E1150" i="32"/>
  <c r="F1150" i="32"/>
  <c r="G1150" i="32"/>
  <c r="H1150" i="32"/>
  <c r="I1150" i="32"/>
  <c r="B1151" i="32"/>
  <c r="C1151" i="32"/>
  <c r="D1151" i="32"/>
  <c r="E1151" i="32"/>
  <c r="F1151" i="32"/>
  <c r="G1151" i="32"/>
  <c r="H1151" i="32"/>
  <c r="I1151" i="32"/>
  <c r="B1152" i="32"/>
  <c r="C1152" i="32"/>
  <c r="D1152" i="32"/>
  <c r="E1152" i="32"/>
  <c r="F1152" i="32"/>
  <c r="G1152" i="32"/>
  <c r="H1152" i="32"/>
  <c r="I1152" i="32"/>
  <c r="B1153" i="32"/>
  <c r="C1153" i="32"/>
  <c r="D1153" i="32"/>
  <c r="E1153" i="32"/>
  <c r="F1153" i="32"/>
  <c r="G1153" i="32"/>
  <c r="H1153" i="32"/>
  <c r="I1153" i="32"/>
  <c r="B1154" i="32"/>
  <c r="C1154" i="32"/>
  <c r="D1154" i="32"/>
  <c r="E1154" i="32"/>
  <c r="F1154" i="32"/>
  <c r="G1154" i="32"/>
  <c r="H1154" i="32"/>
  <c r="I1154" i="32"/>
  <c r="B1155" i="32"/>
  <c r="C1155" i="32"/>
  <c r="D1155" i="32"/>
  <c r="E1155" i="32"/>
  <c r="F1155" i="32"/>
  <c r="G1155" i="32"/>
  <c r="H1155" i="32"/>
  <c r="I1155" i="32"/>
  <c r="B1156" i="32"/>
  <c r="C1156" i="32"/>
  <c r="D1156" i="32"/>
  <c r="E1156" i="32"/>
  <c r="F1156" i="32"/>
  <c r="G1156" i="32"/>
  <c r="H1156" i="32"/>
  <c r="I1156" i="32"/>
  <c r="B1157" i="32"/>
  <c r="C1157" i="32"/>
  <c r="D1157" i="32"/>
  <c r="E1157" i="32"/>
  <c r="F1157" i="32"/>
  <c r="G1157" i="32"/>
  <c r="H1157" i="32"/>
  <c r="I1157" i="32"/>
  <c r="B1158" i="32"/>
  <c r="C1158" i="32"/>
  <c r="D1158" i="32"/>
  <c r="E1158" i="32"/>
  <c r="F1158" i="32"/>
  <c r="G1158" i="32"/>
  <c r="H1158" i="32"/>
  <c r="I1158" i="32"/>
  <c r="B1159" i="32"/>
  <c r="C1159" i="32"/>
  <c r="D1159" i="32"/>
  <c r="E1159" i="32"/>
  <c r="F1159" i="32"/>
  <c r="G1159" i="32"/>
  <c r="H1159" i="32"/>
  <c r="I1159" i="32"/>
  <c r="B1160" i="32"/>
  <c r="C1160" i="32"/>
  <c r="D1160" i="32"/>
  <c r="E1160" i="32"/>
  <c r="F1160" i="32"/>
  <c r="G1160" i="32"/>
  <c r="H1160" i="32"/>
  <c r="I1160" i="32"/>
  <c r="B1161" i="32"/>
  <c r="C1161" i="32"/>
  <c r="D1161" i="32"/>
  <c r="E1161" i="32"/>
  <c r="F1161" i="32"/>
  <c r="G1161" i="32"/>
  <c r="H1161" i="32"/>
  <c r="I1161" i="32"/>
  <c r="B1162" i="32"/>
  <c r="C1162" i="32"/>
  <c r="D1162" i="32"/>
  <c r="E1162" i="32"/>
  <c r="F1162" i="32"/>
  <c r="G1162" i="32"/>
  <c r="H1162" i="32"/>
  <c r="I1162" i="32"/>
  <c r="B1163" i="32"/>
  <c r="C1163" i="32"/>
  <c r="D1163" i="32"/>
  <c r="E1163" i="32"/>
  <c r="F1163" i="32"/>
  <c r="G1163" i="32"/>
  <c r="H1163" i="32"/>
  <c r="I1163" i="32"/>
  <c r="B1164" i="32"/>
  <c r="C1164" i="32"/>
  <c r="D1164" i="32"/>
  <c r="E1164" i="32"/>
  <c r="F1164" i="32"/>
  <c r="G1164" i="32"/>
  <c r="H1164" i="32"/>
  <c r="I1164" i="32"/>
  <c r="B1165" i="32"/>
  <c r="C1165" i="32"/>
  <c r="D1165" i="32"/>
  <c r="E1165" i="32"/>
  <c r="F1165" i="32"/>
  <c r="G1165" i="32"/>
  <c r="H1165" i="32"/>
  <c r="I1165" i="32"/>
  <c r="B1166" i="32"/>
  <c r="C1166" i="32"/>
  <c r="D1166" i="32"/>
  <c r="E1166" i="32"/>
  <c r="F1166" i="32"/>
  <c r="G1166" i="32"/>
  <c r="H1166" i="32"/>
  <c r="I1166" i="32"/>
  <c r="B1167" i="32"/>
  <c r="C1167" i="32"/>
  <c r="D1167" i="32"/>
  <c r="E1167" i="32"/>
  <c r="F1167" i="32"/>
  <c r="G1167" i="32"/>
  <c r="H1167" i="32"/>
  <c r="I1167" i="32"/>
  <c r="B1168" i="32"/>
  <c r="C1168" i="32"/>
  <c r="D1168" i="32"/>
  <c r="E1168" i="32"/>
  <c r="F1168" i="32"/>
  <c r="G1168" i="32"/>
  <c r="H1168" i="32"/>
  <c r="I1168" i="32"/>
  <c r="B1169" i="32"/>
  <c r="C1169" i="32"/>
  <c r="D1169" i="32"/>
  <c r="E1169" i="32"/>
  <c r="F1169" i="32"/>
  <c r="G1169" i="32"/>
  <c r="H1169" i="32"/>
  <c r="I1169" i="32"/>
  <c r="B1170" i="32"/>
  <c r="C1170" i="32"/>
  <c r="D1170" i="32"/>
  <c r="E1170" i="32"/>
  <c r="F1170" i="32"/>
  <c r="G1170" i="32"/>
  <c r="H1170" i="32"/>
  <c r="I1170" i="32"/>
  <c r="B1171" i="32"/>
  <c r="C1171" i="32"/>
  <c r="D1171" i="32"/>
  <c r="E1171" i="32"/>
  <c r="F1171" i="32"/>
  <c r="G1171" i="32"/>
  <c r="H1171" i="32"/>
  <c r="I1171" i="32"/>
  <c r="B1172" i="32"/>
  <c r="C1172" i="32"/>
  <c r="D1172" i="32"/>
  <c r="E1172" i="32"/>
  <c r="F1172" i="32"/>
  <c r="G1172" i="32"/>
  <c r="H1172" i="32"/>
  <c r="I1172" i="32"/>
  <c r="B1173" i="32"/>
  <c r="C1173" i="32"/>
  <c r="D1173" i="32"/>
  <c r="E1173" i="32"/>
  <c r="F1173" i="32"/>
  <c r="G1173" i="32"/>
  <c r="H1173" i="32"/>
  <c r="I1173" i="32"/>
  <c r="B1174" i="32"/>
  <c r="C1174" i="32"/>
  <c r="D1174" i="32"/>
  <c r="E1174" i="32"/>
  <c r="F1174" i="32"/>
  <c r="G1174" i="32"/>
  <c r="H1174" i="32"/>
  <c r="I1174" i="32"/>
  <c r="B1175" i="32"/>
  <c r="C1175" i="32"/>
  <c r="D1175" i="32"/>
  <c r="E1175" i="32"/>
  <c r="F1175" i="32"/>
  <c r="G1175" i="32"/>
  <c r="H1175" i="32"/>
  <c r="I1175" i="32"/>
  <c r="B1176" i="32"/>
  <c r="C1176" i="32"/>
  <c r="D1176" i="32"/>
  <c r="E1176" i="32"/>
  <c r="F1176" i="32"/>
  <c r="G1176" i="32"/>
  <c r="H1176" i="32"/>
  <c r="I1176" i="32"/>
  <c r="B1177" i="32"/>
  <c r="C1177" i="32"/>
  <c r="D1177" i="32"/>
  <c r="E1177" i="32"/>
  <c r="F1177" i="32"/>
  <c r="G1177" i="32"/>
  <c r="H1177" i="32"/>
  <c r="I1177" i="32"/>
  <c r="B1178" i="32"/>
  <c r="C1178" i="32"/>
  <c r="D1178" i="32"/>
  <c r="E1178" i="32"/>
  <c r="F1178" i="32"/>
  <c r="G1178" i="32"/>
  <c r="H1178" i="32"/>
  <c r="I1178" i="32"/>
  <c r="B1179" i="32"/>
  <c r="C1179" i="32"/>
  <c r="D1179" i="32"/>
  <c r="E1179" i="32"/>
  <c r="F1179" i="32"/>
  <c r="G1179" i="32"/>
  <c r="H1179" i="32"/>
  <c r="I1179" i="32"/>
  <c r="B1180" i="32"/>
  <c r="C1180" i="32"/>
  <c r="D1180" i="32"/>
  <c r="E1180" i="32"/>
  <c r="F1180" i="32"/>
  <c r="G1180" i="32"/>
  <c r="H1180" i="32"/>
  <c r="I1180" i="32"/>
  <c r="B1181" i="32"/>
  <c r="C1181" i="32"/>
  <c r="D1181" i="32"/>
  <c r="E1181" i="32"/>
  <c r="F1181" i="32"/>
  <c r="G1181" i="32"/>
  <c r="H1181" i="32"/>
  <c r="I1181" i="32"/>
  <c r="B1182" i="32"/>
  <c r="C1182" i="32"/>
  <c r="D1182" i="32"/>
  <c r="E1182" i="32"/>
  <c r="F1182" i="32"/>
  <c r="G1182" i="32"/>
  <c r="H1182" i="32"/>
  <c r="I1182" i="32"/>
  <c r="B1183" i="32"/>
  <c r="C1183" i="32"/>
  <c r="D1183" i="32"/>
  <c r="E1183" i="32"/>
  <c r="F1183" i="32"/>
  <c r="G1183" i="32"/>
  <c r="H1183" i="32"/>
  <c r="I1183" i="32"/>
  <c r="B1184" i="32"/>
  <c r="C1184" i="32"/>
  <c r="D1184" i="32"/>
  <c r="E1184" i="32"/>
  <c r="F1184" i="32"/>
  <c r="G1184" i="32"/>
  <c r="H1184" i="32"/>
  <c r="I1184" i="32"/>
  <c r="B1185" i="32"/>
  <c r="C1185" i="32"/>
  <c r="D1185" i="32"/>
  <c r="E1185" i="32"/>
  <c r="F1185" i="32"/>
  <c r="G1185" i="32"/>
  <c r="H1185" i="32"/>
  <c r="I1185" i="32"/>
  <c r="B1186" i="32"/>
  <c r="C1186" i="32"/>
  <c r="D1186" i="32"/>
  <c r="E1186" i="32"/>
  <c r="F1186" i="32"/>
  <c r="G1186" i="32"/>
  <c r="H1186" i="32"/>
  <c r="I1186" i="32"/>
  <c r="B1187" i="32"/>
  <c r="C1187" i="32"/>
  <c r="D1187" i="32"/>
  <c r="E1187" i="32"/>
  <c r="F1187" i="32"/>
  <c r="G1187" i="32"/>
  <c r="H1187" i="32"/>
  <c r="I1187" i="32"/>
  <c r="B1188" i="32"/>
  <c r="C1188" i="32"/>
  <c r="D1188" i="32"/>
  <c r="E1188" i="32"/>
  <c r="F1188" i="32"/>
  <c r="G1188" i="32"/>
  <c r="H1188" i="32"/>
  <c r="I1188" i="32"/>
  <c r="B1189" i="32"/>
  <c r="C1189" i="32"/>
  <c r="D1189" i="32"/>
  <c r="E1189" i="32"/>
  <c r="F1189" i="32"/>
  <c r="G1189" i="32"/>
  <c r="H1189" i="32"/>
  <c r="I1189" i="32"/>
  <c r="B1190" i="32"/>
  <c r="C1190" i="32"/>
  <c r="D1190" i="32"/>
  <c r="E1190" i="32"/>
  <c r="F1190" i="32"/>
  <c r="G1190" i="32"/>
  <c r="H1190" i="32"/>
  <c r="I1190" i="32"/>
  <c r="B1191" i="32"/>
  <c r="C1191" i="32"/>
  <c r="D1191" i="32"/>
  <c r="E1191" i="32"/>
  <c r="F1191" i="32"/>
  <c r="G1191" i="32"/>
  <c r="H1191" i="32"/>
  <c r="I1191" i="32"/>
  <c r="B1192" i="32"/>
  <c r="C1192" i="32"/>
  <c r="D1192" i="32"/>
  <c r="E1192" i="32"/>
  <c r="F1192" i="32"/>
  <c r="G1192" i="32"/>
  <c r="H1192" i="32"/>
  <c r="I1192" i="32"/>
  <c r="B1193" i="32"/>
  <c r="C1193" i="32"/>
  <c r="D1193" i="32"/>
  <c r="E1193" i="32"/>
  <c r="F1193" i="32"/>
  <c r="G1193" i="32"/>
  <c r="H1193" i="32"/>
  <c r="I1193" i="32"/>
  <c r="B1194" i="32"/>
  <c r="C1194" i="32"/>
  <c r="D1194" i="32"/>
  <c r="E1194" i="32"/>
  <c r="F1194" i="32"/>
  <c r="G1194" i="32"/>
  <c r="H1194" i="32"/>
  <c r="I1194" i="32"/>
  <c r="B1195" i="32"/>
  <c r="C1195" i="32"/>
  <c r="D1195" i="32"/>
  <c r="E1195" i="32"/>
  <c r="F1195" i="32"/>
  <c r="G1195" i="32"/>
  <c r="H1195" i="32"/>
  <c r="I1195" i="32"/>
  <c r="B1196" i="32"/>
  <c r="C1196" i="32"/>
  <c r="D1196" i="32"/>
  <c r="E1196" i="32"/>
  <c r="F1196" i="32"/>
  <c r="G1196" i="32"/>
  <c r="H1196" i="32"/>
  <c r="I1196" i="32"/>
  <c r="B1197" i="32"/>
  <c r="C1197" i="32"/>
  <c r="D1197" i="32"/>
  <c r="E1197" i="32"/>
  <c r="F1197" i="32"/>
  <c r="G1197" i="32"/>
  <c r="H1197" i="32"/>
  <c r="I1197" i="32"/>
  <c r="B1198" i="32"/>
  <c r="C1198" i="32"/>
  <c r="D1198" i="32"/>
  <c r="E1198" i="32"/>
  <c r="F1198" i="32"/>
  <c r="G1198" i="32"/>
  <c r="H1198" i="32"/>
  <c r="I1198" i="32"/>
  <c r="B1199" i="32"/>
  <c r="C1199" i="32"/>
  <c r="D1199" i="32"/>
  <c r="E1199" i="32"/>
  <c r="F1199" i="32"/>
  <c r="G1199" i="32"/>
  <c r="H1199" i="32"/>
  <c r="I1199" i="32"/>
  <c r="B1200" i="32"/>
  <c r="C1200" i="32"/>
  <c r="D1200" i="32"/>
  <c r="E1200" i="32"/>
  <c r="F1200" i="32"/>
  <c r="G1200" i="32"/>
  <c r="H1200" i="32"/>
  <c r="I1200" i="32"/>
  <c r="B1201" i="32"/>
  <c r="C1201" i="32"/>
  <c r="D1201" i="32"/>
  <c r="E1201" i="32"/>
  <c r="F1201" i="32"/>
  <c r="G1201" i="32"/>
  <c r="H1201" i="32"/>
  <c r="I1201" i="32"/>
  <c r="B1202" i="32"/>
  <c r="C1202" i="32"/>
  <c r="D1202" i="32"/>
  <c r="E1202" i="32"/>
  <c r="F1202" i="32"/>
  <c r="G1202" i="32"/>
  <c r="H1202" i="32"/>
  <c r="I1202" i="32"/>
  <c r="B1203" i="32"/>
  <c r="C1203" i="32"/>
  <c r="D1203" i="32"/>
  <c r="E1203" i="32"/>
  <c r="F1203" i="32"/>
  <c r="G1203" i="32"/>
  <c r="H1203" i="32"/>
  <c r="I1203" i="32"/>
  <c r="B1204" i="32"/>
  <c r="C1204" i="32"/>
  <c r="D1204" i="32"/>
  <c r="E1204" i="32"/>
  <c r="F1204" i="32"/>
  <c r="G1204" i="32"/>
  <c r="H1204" i="32"/>
  <c r="I1204" i="32"/>
  <c r="B1205" i="32"/>
  <c r="C1205" i="32"/>
  <c r="D1205" i="32"/>
  <c r="E1205" i="32"/>
  <c r="F1205" i="32"/>
  <c r="G1205" i="32"/>
  <c r="H1205" i="32"/>
  <c r="I1205" i="32"/>
  <c r="B1206" i="32"/>
  <c r="C1206" i="32"/>
  <c r="D1206" i="32"/>
  <c r="E1206" i="32"/>
  <c r="F1206" i="32"/>
  <c r="G1206" i="32"/>
  <c r="H1206" i="32"/>
  <c r="I1206" i="32"/>
  <c r="B1207" i="32"/>
  <c r="C1207" i="32"/>
  <c r="D1207" i="32"/>
  <c r="E1207" i="32"/>
  <c r="F1207" i="32"/>
  <c r="G1207" i="32"/>
  <c r="H1207" i="32"/>
  <c r="I1207" i="32"/>
  <c r="B1208" i="32"/>
  <c r="C1208" i="32"/>
  <c r="D1208" i="32"/>
  <c r="E1208" i="32"/>
  <c r="F1208" i="32"/>
  <c r="G1208" i="32"/>
  <c r="H1208" i="32"/>
  <c r="I1208" i="32"/>
  <c r="B1209" i="32"/>
  <c r="C1209" i="32"/>
  <c r="D1209" i="32"/>
  <c r="E1209" i="32"/>
  <c r="F1209" i="32"/>
  <c r="G1209" i="32"/>
  <c r="H1209" i="32"/>
  <c r="I1209" i="32"/>
  <c r="B1210" i="32"/>
  <c r="C1210" i="32"/>
  <c r="D1210" i="32"/>
  <c r="E1210" i="32"/>
  <c r="F1210" i="32"/>
  <c r="G1210" i="32"/>
  <c r="H1210" i="32"/>
  <c r="I1210" i="32"/>
  <c r="B1211" i="32"/>
  <c r="C1211" i="32"/>
  <c r="D1211" i="32"/>
  <c r="E1211" i="32"/>
  <c r="F1211" i="32"/>
  <c r="G1211" i="32"/>
  <c r="H1211" i="32"/>
  <c r="I1211" i="32"/>
  <c r="B1212" i="32"/>
  <c r="C1212" i="32"/>
  <c r="D1212" i="32"/>
  <c r="E1212" i="32"/>
  <c r="F1212" i="32"/>
  <c r="G1212" i="32"/>
  <c r="H1212" i="32"/>
  <c r="I1212" i="32"/>
  <c r="B1213" i="32"/>
  <c r="C1213" i="32"/>
  <c r="D1213" i="32"/>
  <c r="E1213" i="32"/>
  <c r="F1213" i="32"/>
  <c r="G1213" i="32"/>
  <c r="H1213" i="32"/>
  <c r="I1213" i="32"/>
  <c r="B1214" i="32"/>
  <c r="C1214" i="32"/>
  <c r="D1214" i="32"/>
  <c r="E1214" i="32"/>
  <c r="F1214" i="32"/>
  <c r="G1214" i="32"/>
  <c r="H1214" i="32"/>
  <c r="I1214" i="32"/>
  <c r="B1215" i="32"/>
  <c r="C1215" i="32"/>
  <c r="D1215" i="32"/>
  <c r="E1215" i="32"/>
  <c r="F1215" i="32"/>
  <c r="G1215" i="32"/>
  <c r="H1215" i="32"/>
  <c r="I1215" i="32"/>
  <c r="B1216" i="32"/>
  <c r="C1216" i="32"/>
  <c r="D1216" i="32"/>
  <c r="E1216" i="32"/>
  <c r="F1216" i="32"/>
  <c r="G1216" i="32"/>
  <c r="H1216" i="32"/>
  <c r="I1216" i="32"/>
  <c r="B1217" i="32"/>
  <c r="C1217" i="32"/>
  <c r="D1217" i="32"/>
  <c r="E1217" i="32"/>
  <c r="F1217" i="32"/>
  <c r="G1217" i="32"/>
  <c r="H1217" i="32"/>
  <c r="I1217" i="32"/>
  <c r="B1218" i="32"/>
  <c r="C1218" i="32"/>
  <c r="D1218" i="32"/>
  <c r="E1218" i="32"/>
  <c r="F1218" i="32"/>
  <c r="G1218" i="32"/>
  <c r="H1218" i="32"/>
  <c r="I1218" i="32"/>
  <c r="B1219" i="32"/>
  <c r="C1219" i="32"/>
  <c r="D1219" i="32"/>
  <c r="E1219" i="32"/>
  <c r="F1219" i="32"/>
  <c r="G1219" i="32"/>
  <c r="H1219" i="32"/>
  <c r="I1219" i="32"/>
  <c r="B1220" i="32"/>
  <c r="C1220" i="32"/>
  <c r="D1220" i="32"/>
  <c r="E1220" i="32"/>
  <c r="F1220" i="32"/>
  <c r="G1220" i="32"/>
  <c r="H1220" i="32"/>
  <c r="I1220" i="32"/>
  <c r="B1221" i="32"/>
  <c r="C1221" i="32"/>
  <c r="D1221" i="32"/>
  <c r="E1221" i="32"/>
  <c r="F1221" i="32"/>
  <c r="G1221" i="32"/>
  <c r="H1221" i="32"/>
  <c r="I1221" i="32"/>
  <c r="B1222" i="32"/>
  <c r="C1222" i="32"/>
  <c r="D1222" i="32"/>
  <c r="E1222" i="32"/>
  <c r="F1222" i="32"/>
  <c r="G1222" i="32"/>
  <c r="H1222" i="32"/>
  <c r="I1222" i="32"/>
  <c r="B1223" i="32"/>
  <c r="C1223" i="32"/>
  <c r="D1223" i="32"/>
  <c r="E1223" i="32"/>
  <c r="F1223" i="32"/>
  <c r="G1223" i="32"/>
  <c r="H1223" i="32"/>
  <c r="I1223" i="32"/>
  <c r="B1224" i="32"/>
  <c r="C1224" i="32"/>
  <c r="D1224" i="32"/>
  <c r="E1224" i="32"/>
  <c r="F1224" i="32"/>
  <c r="G1224" i="32"/>
  <c r="H1224" i="32"/>
  <c r="I1224" i="32"/>
  <c r="B1225" i="32"/>
  <c r="C1225" i="32"/>
  <c r="D1225" i="32"/>
  <c r="E1225" i="32"/>
  <c r="F1225" i="32"/>
  <c r="G1225" i="32"/>
  <c r="H1225" i="32"/>
  <c r="I1225" i="32"/>
  <c r="B1226" i="32"/>
  <c r="C1226" i="32"/>
  <c r="D1226" i="32"/>
  <c r="E1226" i="32"/>
  <c r="F1226" i="32"/>
  <c r="G1226" i="32"/>
  <c r="H1226" i="32"/>
  <c r="I1226" i="32"/>
  <c r="B1227" i="32"/>
  <c r="C1227" i="32"/>
  <c r="D1227" i="32"/>
  <c r="E1227" i="32"/>
  <c r="F1227" i="32"/>
  <c r="G1227" i="32"/>
  <c r="H1227" i="32"/>
  <c r="I1227" i="32"/>
  <c r="B1228" i="32"/>
  <c r="C1228" i="32"/>
  <c r="D1228" i="32"/>
  <c r="E1228" i="32"/>
  <c r="F1228" i="32"/>
  <c r="G1228" i="32"/>
  <c r="H1228" i="32"/>
  <c r="I1228" i="32"/>
  <c r="B1229" i="32"/>
  <c r="C1229" i="32"/>
  <c r="D1229" i="32"/>
  <c r="E1229" i="32"/>
  <c r="F1229" i="32"/>
  <c r="G1229" i="32"/>
  <c r="H1229" i="32"/>
  <c r="I1229" i="32"/>
  <c r="B1230" i="32"/>
  <c r="C1230" i="32"/>
  <c r="D1230" i="32"/>
  <c r="E1230" i="32"/>
  <c r="F1230" i="32"/>
  <c r="G1230" i="32"/>
  <c r="H1230" i="32"/>
  <c r="I1230" i="32"/>
  <c r="B1235" i="32"/>
  <c r="C1235" i="32"/>
  <c r="D1235" i="32"/>
  <c r="E1235" i="32"/>
  <c r="F1235" i="32"/>
  <c r="G1235" i="32"/>
  <c r="H1235" i="32"/>
  <c r="I1235" i="32"/>
  <c r="B1236" i="32"/>
  <c r="C1236" i="32"/>
  <c r="D1236" i="32"/>
  <c r="E1236" i="32"/>
  <c r="F1236" i="32"/>
  <c r="G1236" i="32"/>
  <c r="H1236" i="32"/>
  <c r="I1236" i="32"/>
  <c r="B1237" i="32"/>
  <c r="C1237" i="32"/>
  <c r="D1237" i="32"/>
  <c r="E1237" i="32"/>
  <c r="F1237" i="32"/>
  <c r="G1237" i="32"/>
  <c r="H1237" i="32"/>
  <c r="I1237" i="32"/>
  <c r="B1238" i="32"/>
  <c r="C1238" i="32"/>
  <c r="D1238" i="32"/>
  <c r="E1238" i="32"/>
  <c r="F1238" i="32"/>
  <c r="G1238" i="32"/>
  <c r="H1238" i="32"/>
  <c r="I1238" i="32"/>
  <c r="B1239" i="32"/>
  <c r="C1239" i="32"/>
  <c r="D1239" i="32"/>
  <c r="E1239" i="32"/>
  <c r="F1239" i="32"/>
  <c r="G1239" i="32"/>
  <c r="H1239" i="32"/>
  <c r="I1239" i="32"/>
  <c r="B1240" i="32"/>
  <c r="C1240" i="32"/>
  <c r="D1240" i="32"/>
  <c r="E1240" i="32"/>
  <c r="F1240" i="32"/>
  <c r="G1240" i="32"/>
  <c r="H1240" i="32"/>
  <c r="I1240" i="32"/>
  <c r="B1241" i="32"/>
  <c r="C1241" i="32"/>
  <c r="D1241" i="32"/>
  <c r="E1241" i="32"/>
  <c r="F1241" i="32"/>
  <c r="G1241" i="32"/>
  <c r="H1241" i="32"/>
  <c r="I1241" i="32"/>
  <c r="B1242" i="32"/>
  <c r="C1242" i="32"/>
  <c r="D1242" i="32"/>
  <c r="E1242" i="32"/>
  <c r="F1242" i="32"/>
  <c r="G1242" i="32"/>
  <c r="H1242" i="32"/>
  <c r="I1242" i="32"/>
  <c r="B1243" i="32"/>
  <c r="C1243" i="32"/>
  <c r="D1243" i="32"/>
  <c r="E1243" i="32"/>
  <c r="F1243" i="32"/>
  <c r="G1243" i="32"/>
  <c r="H1243" i="32"/>
  <c r="I1243" i="32"/>
  <c r="B1244" i="32"/>
  <c r="C1244" i="32"/>
  <c r="D1244" i="32"/>
  <c r="E1244" i="32"/>
  <c r="F1244" i="32"/>
  <c r="G1244" i="32"/>
  <c r="H1244" i="32"/>
  <c r="I1244" i="32"/>
  <c r="B1245" i="32"/>
  <c r="C1245" i="32"/>
  <c r="D1245" i="32"/>
  <c r="E1245" i="32"/>
  <c r="F1245" i="32"/>
  <c r="G1245" i="32"/>
  <c r="H1245" i="32"/>
  <c r="I1245" i="32"/>
  <c r="B1246" i="32"/>
  <c r="C1246" i="32"/>
  <c r="D1246" i="32"/>
  <c r="E1246" i="32"/>
  <c r="F1246" i="32"/>
  <c r="G1246" i="32"/>
  <c r="H1246" i="32"/>
  <c r="I1246" i="32"/>
  <c r="B1247" i="32"/>
  <c r="C1247" i="32"/>
  <c r="D1247" i="32"/>
  <c r="E1247" i="32"/>
  <c r="F1247" i="32"/>
  <c r="G1247" i="32"/>
  <c r="H1247" i="32"/>
  <c r="I1247" i="32"/>
  <c r="B1248" i="32"/>
  <c r="C1248" i="32"/>
  <c r="D1248" i="32"/>
  <c r="E1248" i="32"/>
  <c r="F1248" i="32"/>
  <c r="G1248" i="32"/>
  <c r="H1248" i="32"/>
  <c r="I1248" i="32"/>
  <c r="B1249" i="32"/>
  <c r="C1249" i="32"/>
  <c r="D1249" i="32"/>
  <c r="E1249" i="32"/>
  <c r="F1249" i="32"/>
  <c r="G1249" i="32"/>
  <c r="H1249" i="32"/>
  <c r="I1249" i="32"/>
  <c r="B1250" i="32"/>
  <c r="C1250" i="32"/>
  <c r="D1250" i="32"/>
  <c r="E1250" i="32"/>
  <c r="F1250" i="32"/>
  <c r="G1250" i="32"/>
  <c r="H1250" i="32"/>
  <c r="I1250" i="32"/>
  <c r="B1251" i="32"/>
  <c r="C1251" i="32"/>
  <c r="D1251" i="32"/>
  <c r="E1251" i="32"/>
  <c r="F1251" i="32"/>
  <c r="G1251" i="32"/>
  <c r="H1251" i="32"/>
  <c r="I1251" i="32"/>
  <c r="B1252" i="32"/>
  <c r="C1252" i="32"/>
  <c r="D1252" i="32"/>
  <c r="E1252" i="32"/>
  <c r="F1252" i="32"/>
  <c r="G1252" i="32"/>
  <c r="H1252" i="32"/>
  <c r="I1252" i="32"/>
  <c r="B1253" i="32"/>
  <c r="C1253" i="32"/>
  <c r="D1253" i="32"/>
  <c r="E1253" i="32"/>
  <c r="F1253" i="32"/>
  <c r="G1253" i="32"/>
  <c r="H1253" i="32"/>
  <c r="I1253" i="32"/>
  <c r="B1254" i="32"/>
  <c r="C1254" i="32"/>
  <c r="D1254" i="32"/>
  <c r="E1254" i="32"/>
  <c r="F1254" i="32"/>
  <c r="G1254" i="32"/>
  <c r="H1254" i="32"/>
  <c r="I1254" i="32"/>
  <c r="B1255" i="32"/>
  <c r="C1255" i="32"/>
  <c r="D1255" i="32"/>
  <c r="E1255" i="32"/>
  <c r="F1255" i="32"/>
  <c r="G1255" i="32"/>
  <c r="H1255" i="32"/>
  <c r="I1255" i="32"/>
  <c r="B1256" i="32"/>
  <c r="C1256" i="32"/>
  <c r="D1256" i="32"/>
  <c r="E1256" i="32"/>
  <c r="F1256" i="32"/>
  <c r="G1256" i="32"/>
  <c r="H1256" i="32"/>
  <c r="I1256" i="32"/>
  <c r="B1257" i="32"/>
  <c r="C1257" i="32"/>
  <c r="D1257" i="32"/>
  <c r="E1257" i="32"/>
  <c r="F1257" i="32"/>
  <c r="G1257" i="32"/>
  <c r="H1257" i="32"/>
  <c r="I1257" i="32"/>
  <c r="B1258" i="32"/>
  <c r="C1258" i="32"/>
  <c r="D1258" i="32"/>
  <c r="E1258" i="32"/>
  <c r="F1258" i="32"/>
  <c r="G1258" i="32"/>
  <c r="H1258" i="32"/>
  <c r="I1258" i="32"/>
  <c r="B1259" i="32"/>
  <c r="C1259" i="32"/>
  <c r="D1259" i="32"/>
  <c r="E1259" i="32"/>
  <c r="F1259" i="32"/>
  <c r="G1259" i="32"/>
  <c r="H1259" i="32"/>
  <c r="I1259" i="32"/>
  <c r="B1260" i="32"/>
  <c r="C1260" i="32"/>
  <c r="D1260" i="32"/>
  <c r="E1260" i="32"/>
  <c r="F1260" i="32"/>
  <c r="G1260" i="32"/>
  <c r="H1260" i="32"/>
  <c r="I1260" i="32"/>
  <c r="B1261" i="32"/>
  <c r="C1261" i="32"/>
  <c r="D1261" i="32"/>
  <c r="E1261" i="32"/>
  <c r="F1261" i="32"/>
  <c r="G1261" i="32"/>
  <c r="H1261" i="32"/>
  <c r="I1261" i="32"/>
  <c r="B1262" i="32"/>
  <c r="C1262" i="32"/>
  <c r="D1262" i="32"/>
  <c r="E1262" i="32"/>
  <c r="F1262" i="32"/>
  <c r="G1262" i="32"/>
  <c r="H1262" i="32"/>
  <c r="I1262" i="32"/>
  <c r="B1263" i="32"/>
  <c r="C1263" i="32"/>
  <c r="D1263" i="32"/>
  <c r="E1263" i="32"/>
  <c r="F1263" i="32"/>
  <c r="G1263" i="32"/>
  <c r="H1263" i="32"/>
  <c r="I1263" i="32"/>
  <c r="B1264" i="32"/>
  <c r="C1264" i="32"/>
  <c r="D1264" i="32"/>
  <c r="E1264" i="32"/>
  <c r="F1264" i="32"/>
  <c r="G1264" i="32"/>
  <c r="H1264" i="32"/>
  <c r="I1264" i="32"/>
  <c r="B1265" i="32"/>
  <c r="C1265" i="32"/>
  <c r="D1265" i="32"/>
  <c r="E1265" i="32"/>
  <c r="F1265" i="32"/>
  <c r="G1265" i="32"/>
  <c r="H1265" i="32"/>
  <c r="I1265" i="32"/>
  <c r="B1266" i="32"/>
  <c r="C1266" i="32"/>
  <c r="D1266" i="32"/>
  <c r="E1266" i="32"/>
  <c r="F1266" i="32"/>
  <c r="G1266" i="32"/>
  <c r="H1266" i="32"/>
  <c r="I1266" i="32"/>
  <c r="B1318" i="32"/>
  <c r="C1318" i="32"/>
  <c r="D1318" i="32"/>
  <c r="E1318" i="32"/>
  <c r="F1318" i="32"/>
  <c r="G1318" i="32"/>
  <c r="H1318" i="32"/>
  <c r="I1318" i="32"/>
  <c r="B1319" i="32"/>
  <c r="C1319" i="32"/>
  <c r="D1319" i="32"/>
  <c r="E1319" i="32"/>
  <c r="F1319" i="32"/>
  <c r="G1319" i="32"/>
  <c r="H1319" i="32"/>
  <c r="I1319" i="32"/>
  <c r="B1320" i="32"/>
  <c r="C1320" i="32"/>
  <c r="D1320" i="32"/>
  <c r="E1320" i="32"/>
  <c r="F1320" i="32"/>
  <c r="G1320" i="32"/>
  <c r="H1320" i="32"/>
  <c r="I1320" i="32"/>
  <c r="B1321" i="32"/>
  <c r="C1321" i="32"/>
  <c r="D1321" i="32"/>
  <c r="E1321" i="32"/>
  <c r="F1321" i="32"/>
  <c r="G1321" i="32"/>
  <c r="H1321" i="32"/>
  <c r="I1321" i="32"/>
  <c r="B1322" i="32"/>
  <c r="C1322" i="32"/>
  <c r="D1322" i="32"/>
  <c r="E1322" i="32"/>
  <c r="F1322" i="32"/>
  <c r="G1322" i="32"/>
  <c r="H1322" i="32"/>
  <c r="I1322" i="32"/>
  <c r="B1323" i="32"/>
  <c r="C1323" i="32"/>
  <c r="D1323" i="32"/>
  <c r="E1323" i="32"/>
  <c r="F1323" i="32"/>
  <c r="G1323" i="32"/>
  <c r="H1323" i="32"/>
  <c r="I1323" i="32"/>
  <c r="B1324" i="32"/>
  <c r="C1324" i="32"/>
  <c r="D1324" i="32"/>
  <c r="E1324" i="32"/>
  <c r="F1324" i="32"/>
  <c r="G1324" i="32"/>
  <c r="H1324" i="32"/>
  <c r="I1324" i="32"/>
  <c r="B1325" i="32"/>
  <c r="C1325" i="32"/>
  <c r="D1325" i="32"/>
  <c r="E1325" i="32"/>
  <c r="F1325" i="32"/>
  <c r="G1325" i="32"/>
  <c r="H1325" i="32"/>
  <c r="I1325" i="32"/>
  <c r="B1326" i="32"/>
  <c r="C1326" i="32"/>
  <c r="D1326" i="32"/>
  <c r="E1326" i="32"/>
  <c r="F1326" i="32"/>
  <c r="G1326" i="32"/>
  <c r="H1326" i="32"/>
  <c r="I1326" i="32"/>
  <c r="B1327" i="32"/>
  <c r="C1327" i="32"/>
  <c r="D1327" i="32"/>
  <c r="E1327" i="32"/>
  <c r="F1327" i="32"/>
  <c r="G1327" i="32"/>
  <c r="H1327" i="32"/>
  <c r="I1327" i="32"/>
  <c r="B1328" i="32"/>
  <c r="C1328" i="32"/>
  <c r="D1328" i="32"/>
  <c r="E1328" i="32"/>
  <c r="F1328" i="32"/>
  <c r="G1328" i="32"/>
  <c r="H1328" i="32"/>
  <c r="I1328" i="32"/>
  <c r="B1329" i="32"/>
  <c r="C1329" i="32"/>
  <c r="D1329" i="32"/>
  <c r="E1329" i="32"/>
  <c r="F1329" i="32"/>
  <c r="G1329" i="32"/>
  <c r="H1329" i="32"/>
  <c r="I1329" i="32"/>
  <c r="B1330" i="32"/>
  <c r="C1330" i="32"/>
  <c r="D1330" i="32"/>
  <c r="E1330" i="32"/>
  <c r="F1330" i="32"/>
  <c r="G1330" i="32"/>
  <c r="H1330" i="32"/>
  <c r="I1330" i="32"/>
  <c r="B1331" i="32"/>
  <c r="C1331" i="32"/>
  <c r="D1331" i="32"/>
  <c r="E1331" i="32"/>
  <c r="F1331" i="32"/>
  <c r="G1331" i="32"/>
  <c r="H1331" i="32"/>
  <c r="I1331" i="32"/>
  <c r="B1332" i="32"/>
  <c r="C1332" i="32"/>
  <c r="D1332" i="32"/>
  <c r="E1332" i="32"/>
  <c r="F1332" i="32"/>
  <c r="G1332" i="32"/>
  <c r="H1332" i="32"/>
  <c r="I1332" i="32"/>
  <c r="B1333" i="32"/>
  <c r="C1333" i="32"/>
  <c r="D1333" i="32"/>
  <c r="E1333" i="32"/>
  <c r="F1333" i="32"/>
  <c r="G1333" i="32"/>
  <c r="H1333" i="32"/>
  <c r="I1333" i="32"/>
  <c r="B1334" i="32"/>
  <c r="C1334" i="32"/>
  <c r="D1334" i="32"/>
  <c r="E1334" i="32"/>
  <c r="F1334" i="32"/>
  <c r="G1334" i="32"/>
  <c r="H1334" i="32"/>
  <c r="I1334" i="32"/>
  <c r="B1335" i="32"/>
  <c r="C1335" i="32"/>
  <c r="D1335" i="32"/>
  <c r="E1335" i="32"/>
  <c r="F1335" i="32"/>
  <c r="G1335" i="32"/>
  <c r="H1335" i="32"/>
  <c r="I1335" i="32"/>
  <c r="B1336" i="32"/>
  <c r="C1336" i="32"/>
  <c r="D1336" i="32"/>
  <c r="E1336" i="32"/>
  <c r="F1336" i="32"/>
  <c r="G1336" i="32"/>
  <c r="H1336" i="32"/>
  <c r="I1336" i="32"/>
  <c r="B1337" i="32"/>
  <c r="C1337" i="32"/>
  <c r="D1337" i="32"/>
  <c r="E1337" i="32"/>
  <c r="F1337" i="32"/>
  <c r="G1337" i="32"/>
  <c r="H1337" i="32"/>
  <c r="I1337" i="32"/>
  <c r="B1338" i="32"/>
  <c r="C1338" i="32"/>
  <c r="D1338" i="32"/>
  <c r="E1338" i="32"/>
  <c r="F1338" i="32"/>
  <c r="G1338" i="32"/>
  <c r="H1338" i="32"/>
  <c r="I1338" i="32"/>
  <c r="B1339" i="32"/>
  <c r="C1339" i="32"/>
  <c r="D1339" i="32"/>
  <c r="E1339" i="32"/>
  <c r="F1339" i="32"/>
  <c r="G1339" i="32"/>
  <c r="H1339" i="32"/>
  <c r="I1339" i="32"/>
  <c r="B1340" i="32"/>
  <c r="C1340" i="32"/>
  <c r="D1340" i="32"/>
  <c r="E1340" i="32"/>
  <c r="F1340" i="32"/>
  <c r="G1340" i="32"/>
  <c r="H1340" i="32"/>
  <c r="I1340" i="32"/>
  <c r="B1341" i="32"/>
  <c r="C1341" i="32"/>
  <c r="D1341" i="32"/>
  <c r="E1341" i="32"/>
  <c r="F1341" i="32"/>
  <c r="G1341" i="32"/>
  <c r="H1341" i="32"/>
  <c r="I1341" i="32"/>
  <c r="B1342" i="32"/>
  <c r="C1342" i="32"/>
  <c r="D1342" i="32"/>
  <c r="E1342" i="32"/>
  <c r="F1342" i="32"/>
  <c r="G1342" i="32"/>
  <c r="H1342" i="32"/>
  <c r="I1342" i="32"/>
  <c r="B1343" i="32"/>
  <c r="C1343" i="32"/>
  <c r="D1343" i="32"/>
  <c r="E1343" i="32"/>
  <c r="F1343" i="32"/>
  <c r="G1343" i="32"/>
  <c r="H1343" i="32"/>
  <c r="I1343" i="32"/>
  <c r="B1344" i="32"/>
  <c r="C1344" i="32"/>
  <c r="D1344" i="32"/>
  <c r="E1344" i="32"/>
  <c r="F1344" i="32"/>
  <c r="G1344" i="32"/>
  <c r="H1344" i="32"/>
  <c r="I1344" i="32"/>
  <c r="B1345" i="32"/>
  <c r="C1345" i="32"/>
  <c r="D1345" i="32"/>
  <c r="E1345" i="32"/>
  <c r="F1345" i="32"/>
  <c r="G1345" i="32"/>
  <c r="H1345" i="32"/>
  <c r="I1345" i="32"/>
  <c r="B1346" i="32"/>
  <c r="C1346" i="32"/>
  <c r="D1346" i="32"/>
  <c r="E1346" i="32"/>
  <c r="F1346" i="32"/>
  <c r="G1346" i="32"/>
  <c r="H1346" i="32"/>
  <c r="I1346" i="32"/>
  <c r="B1347" i="32"/>
  <c r="C1347" i="32"/>
  <c r="D1347" i="32"/>
  <c r="E1347" i="32"/>
  <c r="F1347" i="32"/>
  <c r="G1347" i="32"/>
  <c r="H1347" i="32"/>
  <c r="I1347" i="32"/>
  <c r="B1348" i="32"/>
  <c r="C1348" i="32"/>
  <c r="D1348" i="32"/>
  <c r="E1348" i="32"/>
  <c r="F1348" i="32"/>
  <c r="G1348" i="32"/>
  <c r="H1348" i="32"/>
  <c r="I1348" i="32"/>
  <c r="B1349" i="32"/>
  <c r="C1349" i="32"/>
  <c r="D1349" i="32"/>
  <c r="E1349" i="32"/>
  <c r="F1349" i="32"/>
  <c r="G1349" i="32"/>
  <c r="H1349" i="32"/>
  <c r="I1349" i="32"/>
  <c r="B1350" i="32"/>
  <c r="C1350" i="32"/>
  <c r="D1350" i="32"/>
  <c r="E1350" i="32"/>
  <c r="F1350" i="32"/>
  <c r="G1350" i="32"/>
  <c r="H1350" i="32"/>
  <c r="I1350" i="32"/>
  <c r="B1351" i="32"/>
  <c r="C1351" i="32"/>
  <c r="D1351" i="32"/>
  <c r="E1351" i="32"/>
  <c r="F1351" i="32"/>
  <c r="G1351" i="32"/>
  <c r="H1351" i="32"/>
  <c r="I1351" i="32"/>
  <c r="B1352" i="32"/>
  <c r="C1352" i="32"/>
  <c r="D1352" i="32"/>
  <c r="E1352" i="32"/>
  <c r="F1352" i="32"/>
  <c r="G1352" i="32"/>
  <c r="H1352" i="32"/>
  <c r="I1352" i="32"/>
  <c r="B1353" i="32"/>
  <c r="C1353" i="32"/>
  <c r="D1353" i="32"/>
  <c r="E1353" i="32"/>
  <c r="F1353" i="32"/>
  <c r="G1353" i="32"/>
  <c r="H1353" i="32"/>
  <c r="I1353" i="32"/>
  <c r="B1354" i="32"/>
  <c r="C1354" i="32"/>
  <c r="D1354" i="32"/>
  <c r="E1354" i="32"/>
  <c r="F1354" i="32"/>
  <c r="G1354" i="32"/>
  <c r="H1354" i="32"/>
  <c r="I1354" i="32"/>
  <c r="B1355" i="32"/>
  <c r="C1355" i="32"/>
  <c r="D1355" i="32"/>
  <c r="E1355" i="32"/>
  <c r="F1355" i="32"/>
  <c r="G1355" i="32"/>
  <c r="H1355" i="32"/>
  <c r="I1355" i="32"/>
  <c r="B1356" i="32"/>
  <c r="C1356" i="32"/>
  <c r="D1356" i="32"/>
  <c r="E1356" i="32"/>
  <c r="F1356" i="32"/>
  <c r="G1356" i="32"/>
  <c r="H1356" i="32"/>
  <c r="I1356" i="32"/>
  <c r="B1357" i="32"/>
  <c r="C1357" i="32"/>
  <c r="D1357" i="32"/>
  <c r="E1357" i="32"/>
  <c r="F1357" i="32"/>
  <c r="G1357" i="32"/>
  <c r="H1357" i="32"/>
  <c r="I1357" i="32"/>
  <c r="B1358" i="32"/>
  <c r="C1358" i="32"/>
  <c r="D1358" i="32"/>
  <c r="E1358" i="32"/>
  <c r="F1358" i="32"/>
  <c r="G1358" i="32"/>
  <c r="H1358" i="32"/>
  <c r="I1358" i="32"/>
  <c r="B1359" i="32"/>
  <c r="C1359" i="32"/>
  <c r="D1359" i="32"/>
  <c r="E1359" i="32"/>
  <c r="F1359" i="32"/>
  <c r="G1359" i="32"/>
  <c r="H1359" i="32"/>
  <c r="I1359" i="32"/>
  <c r="B1360" i="32"/>
  <c r="C1360" i="32"/>
  <c r="D1360" i="32"/>
  <c r="E1360" i="32"/>
  <c r="F1360" i="32"/>
  <c r="G1360" i="32"/>
  <c r="H1360" i="32"/>
  <c r="I1360" i="32"/>
  <c r="B1361" i="32"/>
  <c r="C1361" i="32"/>
  <c r="D1361" i="32"/>
  <c r="E1361" i="32"/>
  <c r="F1361" i="32"/>
  <c r="G1361" i="32"/>
  <c r="H1361" i="32"/>
  <c r="I1361" i="32"/>
  <c r="B1362" i="32"/>
  <c r="C1362" i="32"/>
  <c r="D1362" i="32"/>
  <c r="E1362" i="32"/>
  <c r="F1362" i="32"/>
  <c r="G1362" i="32"/>
  <c r="H1362" i="32"/>
  <c r="I1362" i="32"/>
  <c r="B1363" i="32"/>
  <c r="C1363" i="32"/>
  <c r="D1363" i="32"/>
  <c r="E1363" i="32"/>
  <c r="F1363" i="32"/>
  <c r="G1363" i="32"/>
  <c r="H1363" i="32"/>
  <c r="I1363" i="32"/>
  <c r="B1364" i="32"/>
  <c r="C1364" i="32"/>
  <c r="D1364" i="32"/>
  <c r="E1364" i="32"/>
  <c r="F1364" i="32"/>
  <c r="G1364" i="32"/>
  <c r="H1364" i="32"/>
  <c r="I1364" i="32"/>
  <c r="B1365" i="32"/>
  <c r="C1365" i="32"/>
  <c r="D1365" i="32"/>
  <c r="E1365" i="32"/>
  <c r="F1365" i="32"/>
  <c r="G1365" i="32"/>
  <c r="H1365" i="32"/>
  <c r="I1365" i="32"/>
  <c r="B1366" i="32"/>
  <c r="C1366" i="32"/>
  <c r="D1366" i="32"/>
  <c r="E1366" i="32"/>
  <c r="F1366" i="32"/>
  <c r="G1366" i="32"/>
  <c r="H1366" i="32"/>
  <c r="I1366" i="32"/>
  <c r="B1367" i="32"/>
  <c r="C1367" i="32"/>
  <c r="D1367" i="32"/>
  <c r="E1367" i="32"/>
  <c r="F1367" i="32"/>
  <c r="G1367" i="32"/>
  <c r="H1367" i="32"/>
  <c r="I1367" i="32"/>
  <c r="B1368" i="32"/>
  <c r="C1368" i="32"/>
  <c r="D1368" i="32"/>
  <c r="E1368" i="32"/>
  <c r="F1368" i="32"/>
  <c r="G1368" i="32"/>
  <c r="H1368" i="32"/>
  <c r="I1368" i="32"/>
  <c r="B1369" i="32"/>
  <c r="C1369" i="32"/>
  <c r="D1369" i="32"/>
  <c r="E1369" i="32"/>
  <c r="F1369" i="32"/>
  <c r="G1369" i="32"/>
  <c r="H1369" i="32"/>
  <c r="I1369" i="32"/>
  <c r="B1370" i="32"/>
  <c r="C1370" i="32"/>
  <c r="D1370" i="32"/>
  <c r="E1370" i="32"/>
  <c r="F1370" i="32"/>
  <c r="G1370" i="32"/>
  <c r="H1370" i="32"/>
  <c r="I1370" i="32"/>
  <c r="B1371" i="32"/>
  <c r="C1371" i="32"/>
  <c r="D1371" i="32"/>
  <c r="E1371" i="32"/>
  <c r="F1371" i="32"/>
  <c r="G1371" i="32"/>
  <c r="H1371" i="32"/>
  <c r="I1371" i="32"/>
  <c r="B1372" i="32"/>
  <c r="C1372" i="32"/>
  <c r="D1372" i="32"/>
  <c r="E1372" i="32"/>
  <c r="F1372" i="32"/>
  <c r="G1372" i="32"/>
  <c r="H1372" i="32"/>
  <c r="I1372" i="32"/>
  <c r="B1373" i="32"/>
  <c r="C1373" i="32"/>
  <c r="D1373" i="32"/>
  <c r="E1373" i="32"/>
  <c r="F1373" i="32"/>
  <c r="G1373" i="32"/>
  <c r="H1373" i="32"/>
  <c r="I1373" i="32"/>
  <c r="B1374" i="32"/>
  <c r="C1374" i="32"/>
  <c r="D1374" i="32"/>
  <c r="E1374" i="32"/>
  <c r="F1374" i="32"/>
  <c r="G1374" i="32"/>
  <c r="H1374" i="32"/>
  <c r="I1374" i="32"/>
  <c r="B1375" i="32"/>
  <c r="C1375" i="32"/>
  <c r="D1375" i="32"/>
  <c r="E1375" i="32"/>
  <c r="F1375" i="32"/>
  <c r="G1375" i="32"/>
  <c r="H1375" i="32"/>
  <c r="I1375" i="32"/>
  <c r="B1376" i="32"/>
  <c r="C1376" i="32"/>
  <c r="D1376" i="32"/>
  <c r="E1376" i="32"/>
  <c r="F1376" i="32"/>
  <c r="G1376" i="32"/>
  <c r="H1376" i="32"/>
  <c r="I1376" i="32"/>
  <c r="B1377" i="32"/>
  <c r="C1377" i="32"/>
  <c r="D1377" i="32"/>
  <c r="E1377" i="32"/>
  <c r="F1377" i="32"/>
  <c r="G1377" i="32"/>
  <c r="H1377" i="32"/>
  <c r="I1377" i="32"/>
  <c r="B1378" i="32"/>
  <c r="C1378" i="32"/>
  <c r="D1378" i="32"/>
  <c r="E1378" i="32"/>
  <c r="F1378" i="32"/>
  <c r="G1378" i="32"/>
  <c r="H1378" i="32"/>
  <c r="I1378" i="32"/>
  <c r="B1379" i="32"/>
  <c r="C1379" i="32"/>
  <c r="D1379" i="32"/>
  <c r="E1379" i="32"/>
  <c r="F1379" i="32"/>
  <c r="G1379" i="32"/>
  <c r="H1379" i="32"/>
  <c r="I1379" i="32"/>
  <c r="B1380" i="32"/>
  <c r="C1380" i="32"/>
  <c r="D1380" i="32"/>
  <c r="E1380" i="32"/>
  <c r="F1380" i="32"/>
  <c r="G1380" i="32"/>
  <c r="H1380" i="32"/>
  <c r="I1380" i="32"/>
  <c r="B1381" i="32"/>
  <c r="C1381" i="32"/>
  <c r="D1381" i="32"/>
  <c r="E1381" i="32"/>
  <c r="F1381" i="32"/>
  <c r="G1381" i="32"/>
  <c r="H1381" i="32"/>
  <c r="I1381" i="32"/>
  <c r="B1382" i="32"/>
  <c r="C1382" i="32"/>
  <c r="D1382" i="32"/>
  <c r="E1382" i="32"/>
  <c r="F1382" i="32"/>
  <c r="G1382" i="32"/>
  <c r="H1382" i="32"/>
  <c r="I1382" i="32"/>
  <c r="B1383" i="32"/>
  <c r="C1383" i="32"/>
  <c r="D1383" i="32"/>
  <c r="E1383" i="32"/>
  <c r="F1383" i="32"/>
  <c r="G1383" i="32"/>
  <c r="H1383" i="32"/>
  <c r="I1383" i="32"/>
  <c r="B1384" i="32"/>
  <c r="C1384" i="32"/>
  <c r="D1384" i="32"/>
  <c r="E1384" i="32"/>
  <c r="F1384" i="32"/>
  <c r="G1384" i="32"/>
  <c r="H1384" i="32"/>
  <c r="I1384" i="32"/>
  <c r="B1385" i="32"/>
  <c r="C1385" i="32"/>
  <c r="D1385" i="32"/>
  <c r="E1385" i="32"/>
  <c r="F1385" i="32"/>
  <c r="G1385" i="32"/>
  <c r="H1385" i="32"/>
  <c r="I1385" i="32"/>
  <c r="B1386" i="32"/>
  <c r="C1386" i="32"/>
  <c r="D1386" i="32"/>
  <c r="E1386" i="32"/>
  <c r="F1386" i="32"/>
  <c r="G1386" i="32"/>
  <c r="H1386" i="32"/>
  <c r="I1386" i="32"/>
  <c r="B1387" i="32"/>
  <c r="C1387" i="32"/>
  <c r="D1387" i="32"/>
  <c r="E1387" i="32"/>
  <c r="F1387" i="32"/>
  <c r="G1387" i="32"/>
  <c r="H1387" i="32"/>
  <c r="I1387" i="32"/>
  <c r="B1388" i="32"/>
  <c r="C1388" i="32"/>
  <c r="D1388" i="32"/>
  <c r="E1388" i="32"/>
  <c r="F1388" i="32"/>
  <c r="G1388" i="32"/>
  <c r="H1388" i="32"/>
  <c r="I1388" i="32"/>
  <c r="B1389" i="32"/>
  <c r="C1389" i="32"/>
  <c r="D1389" i="32"/>
  <c r="E1389" i="32"/>
  <c r="F1389" i="32"/>
  <c r="G1389" i="32"/>
  <c r="H1389" i="32"/>
  <c r="I1389" i="32"/>
  <c r="B1390" i="32"/>
  <c r="C1390" i="32"/>
  <c r="D1390" i="32"/>
  <c r="E1390" i="32"/>
  <c r="F1390" i="32"/>
  <c r="G1390" i="32"/>
  <c r="H1390" i="32"/>
  <c r="I1390" i="32"/>
  <c r="B1391" i="32"/>
  <c r="C1391" i="32"/>
  <c r="D1391" i="32"/>
  <c r="E1391" i="32"/>
  <c r="F1391" i="32"/>
  <c r="G1391" i="32"/>
  <c r="H1391" i="32"/>
  <c r="I1391" i="32"/>
  <c r="B1392" i="32"/>
  <c r="C1392" i="32"/>
  <c r="D1392" i="32"/>
  <c r="E1392" i="32"/>
  <c r="F1392" i="32"/>
  <c r="G1392" i="32"/>
  <c r="H1392" i="32"/>
  <c r="I1392" i="32"/>
  <c r="B1393" i="32"/>
  <c r="C1393" i="32"/>
  <c r="D1393" i="32"/>
  <c r="E1393" i="32"/>
  <c r="F1393" i="32"/>
  <c r="G1393" i="32"/>
  <c r="H1393" i="32"/>
  <c r="I1393" i="32"/>
  <c r="B1394" i="32"/>
  <c r="C1394" i="32"/>
  <c r="D1394" i="32"/>
  <c r="E1394" i="32"/>
  <c r="F1394" i="32"/>
  <c r="G1394" i="32"/>
  <c r="H1394" i="32"/>
  <c r="I1394" i="32"/>
  <c r="B1395" i="32"/>
  <c r="C1395" i="32"/>
  <c r="D1395" i="32"/>
  <c r="E1395" i="32"/>
  <c r="F1395" i="32"/>
  <c r="G1395" i="32"/>
  <c r="H1395" i="32"/>
  <c r="I1395" i="32"/>
  <c r="B1396" i="32"/>
  <c r="C1396" i="32"/>
  <c r="D1396" i="32"/>
  <c r="E1396" i="32"/>
  <c r="F1396" i="32"/>
  <c r="G1396" i="32"/>
  <c r="H1396" i="32"/>
  <c r="I1396" i="32"/>
  <c r="B1397" i="32"/>
  <c r="C1397" i="32"/>
  <c r="D1397" i="32"/>
  <c r="E1397" i="32"/>
  <c r="F1397" i="32"/>
  <c r="G1397" i="32"/>
  <c r="H1397" i="32"/>
  <c r="I1397" i="32"/>
  <c r="B1398" i="32"/>
  <c r="C1398" i="32"/>
  <c r="D1398" i="32"/>
  <c r="E1398" i="32"/>
  <c r="F1398" i="32"/>
  <c r="G1398" i="32"/>
  <c r="H1398" i="32"/>
  <c r="I1398" i="32"/>
  <c r="B1399" i="32"/>
  <c r="C1399" i="32"/>
  <c r="D1399" i="32"/>
  <c r="E1399" i="32"/>
  <c r="F1399" i="32"/>
  <c r="G1399" i="32"/>
  <c r="H1399" i="32"/>
  <c r="I1399" i="32"/>
  <c r="B1400" i="32"/>
  <c r="C1400" i="32"/>
  <c r="D1400" i="32"/>
  <c r="E1400" i="32"/>
  <c r="F1400" i="32"/>
  <c r="G1400" i="32"/>
  <c r="H1400" i="32"/>
  <c r="I1400" i="32"/>
  <c r="B1401" i="32"/>
  <c r="C1401" i="32"/>
  <c r="D1401" i="32"/>
  <c r="E1401" i="32"/>
  <c r="F1401" i="32"/>
  <c r="G1401" i="32"/>
  <c r="H1401" i="32"/>
  <c r="I1401" i="32"/>
  <c r="B1402" i="32"/>
  <c r="C1402" i="32"/>
  <c r="D1402" i="32"/>
  <c r="E1402" i="32"/>
  <c r="F1402" i="32"/>
  <c r="G1402" i="32"/>
  <c r="H1402" i="32"/>
  <c r="I1402" i="32"/>
  <c r="B1403" i="32"/>
  <c r="C1403" i="32"/>
  <c r="D1403" i="32"/>
  <c r="E1403" i="32"/>
  <c r="F1403" i="32"/>
  <c r="G1403" i="32"/>
  <c r="H1403" i="32"/>
  <c r="I1403" i="32"/>
  <c r="B1404" i="32"/>
  <c r="C1404" i="32"/>
  <c r="D1404" i="32"/>
  <c r="E1404" i="32"/>
  <c r="F1404" i="32"/>
  <c r="G1404" i="32"/>
  <c r="H1404" i="32"/>
  <c r="I1404" i="32"/>
  <c r="B1405" i="32"/>
  <c r="C1405" i="32"/>
  <c r="D1405" i="32"/>
  <c r="E1405" i="32"/>
  <c r="F1405" i="32"/>
  <c r="G1405" i="32"/>
  <c r="H1405" i="32"/>
  <c r="I1405" i="32"/>
  <c r="B1406" i="32"/>
  <c r="C1406" i="32"/>
  <c r="D1406" i="32"/>
  <c r="E1406" i="32"/>
  <c r="F1406" i="32"/>
  <c r="G1406" i="32"/>
  <c r="H1406" i="32"/>
  <c r="I1406" i="32"/>
  <c r="B1407" i="32"/>
  <c r="C1407" i="32"/>
  <c r="D1407" i="32"/>
  <c r="E1407" i="32"/>
  <c r="F1407" i="32"/>
  <c r="G1407" i="32"/>
  <c r="H1407" i="32"/>
  <c r="I1407" i="32"/>
  <c r="B1408" i="32"/>
  <c r="C1408" i="32"/>
  <c r="D1408" i="32"/>
  <c r="E1408" i="32"/>
  <c r="F1408" i="32"/>
  <c r="G1408" i="32"/>
  <c r="H1408" i="32"/>
  <c r="I1408" i="32"/>
  <c r="B1409" i="32"/>
  <c r="C1409" i="32"/>
  <c r="D1409" i="32"/>
  <c r="E1409" i="32"/>
  <c r="F1409" i="32"/>
  <c r="G1409" i="32"/>
  <c r="H1409" i="32"/>
  <c r="I1409" i="32"/>
  <c r="B1410" i="32"/>
  <c r="C1410" i="32"/>
  <c r="D1410" i="32"/>
  <c r="E1410" i="32"/>
  <c r="F1410" i="32"/>
  <c r="G1410" i="32"/>
  <c r="H1410" i="32"/>
  <c r="I1410" i="32"/>
  <c r="B1411" i="32"/>
  <c r="C1411" i="32"/>
  <c r="D1411" i="32"/>
  <c r="E1411" i="32"/>
  <c r="F1411" i="32"/>
  <c r="G1411" i="32"/>
  <c r="H1411" i="32"/>
  <c r="I1411" i="32"/>
  <c r="B1412" i="32"/>
  <c r="C1412" i="32"/>
  <c r="D1412" i="32"/>
  <c r="E1412" i="32"/>
  <c r="F1412" i="32"/>
  <c r="G1412" i="32"/>
  <c r="H1412" i="32"/>
  <c r="I1412" i="32"/>
  <c r="B1413" i="32"/>
  <c r="C1413" i="32"/>
  <c r="D1413" i="32"/>
  <c r="E1413" i="32"/>
  <c r="F1413" i="32"/>
  <c r="G1413" i="32"/>
  <c r="H1413" i="32"/>
  <c r="I1413" i="32"/>
  <c r="B1414" i="32"/>
  <c r="C1414" i="32"/>
  <c r="D1414" i="32"/>
  <c r="E1414" i="32"/>
  <c r="F1414" i="32"/>
  <c r="G1414" i="32"/>
  <c r="H1414" i="32"/>
  <c r="I1414" i="32"/>
  <c r="B1415" i="32"/>
  <c r="C1415" i="32"/>
  <c r="D1415" i="32"/>
  <c r="E1415" i="32"/>
  <c r="F1415" i="32"/>
  <c r="G1415" i="32"/>
  <c r="H1415" i="32"/>
  <c r="I1415" i="32"/>
  <c r="B1416" i="32"/>
  <c r="C1416" i="32"/>
  <c r="D1416" i="32"/>
  <c r="E1416" i="32"/>
  <c r="F1416" i="32"/>
  <c r="G1416" i="32"/>
  <c r="H1416" i="32"/>
  <c r="I1416" i="32"/>
  <c r="B1417" i="32"/>
  <c r="C1417" i="32"/>
  <c r="D1417" i="32"/>
  <c r="E1417" i="32"/>
  <c r="F1417" i="32"/>
  <c r="G1417" i="32"/>
  <c r="H1417" i="32"/>
  <c r="I1417" i="32"/>
  <c r="B1418" i="32"/>
  <c r="C1418" i="32"/>
  <c r="D1418" i="32"/>
  <c r="E1418" i="32"/>
  <c r="F1418" i="32"/>
  <c r="G1418" i="32"/>
  <c r="H1418" i="32"/>
  <c r="I1418" i="32"/>
  <c r="B1419" i="32"/>
  <c r="C1419" i="32"/>
  <c r="D1419" i="32"/>
  <c r="E1419" i="32"/>
  <c r="F1419" i="32"/>
  <c r="G1419" i="32"/>
  <c r="H1419" i="32"/>
  <c r="I1419" i="32"/>
  <c r="B1420" i="32"/>
  <c r="C1420" i="32"/>
  <c r="D1420" i="32"/>
  <c r="E1420" i="32"/>
  <c r="F1420" i="32"/>
  <c r="G1420" i="32"/>
  <c r="H1420" i="32"/>
  <c r="I1420" i="32"/>
  <c r="B1421" i="32"/>
  <c r="C1421" i="32"/>
  <c r="D1421" i="32"/>
  <c r="E1421" i="32"/>
  <c r="F1421" i="32"/>
  <c r="G1421" i="32"/>
  <c r="H1421" i="32"/>
  <c r="I1421" i="32"/>
  <c r="B1422" i="32"/>
  <c r="C1422" i="32"/>
  <c r="D1422" i="32"/>
  <c r="E1422" i="32"/>
  <c r="F1422" i="32"/>
  <c r="G1422" i="32"/>
  <c r="H1422" i="32"/>
  <c r="I1422" i="32"/>
  <c r="B1423" i="32"/>
  <c r="C1423" i="32"/>
  <c r="D1423" i="32"/>
  <c r="E1423" i="32"/>
  <c r="F1423" i="32"/>
  <c r="G1423" i="32"/>
  <c r="H1423" i="32"/>
  <c r="I1423" i="32"/>
  <c r="B1424" i="32"/>
  <c r="C1424" i="32"/>
  <c r="D1424" i="32"/>
  <c r="E1424" i="32"/>
  <c r="F1424" i="32"/>
  <c r="G1424" i="32"/>
  <c r="H1424" i="32"/>
  <c r="I1424" i="32"/>
  <c r="B1425" i="32"/>
  <c r="C1425" i="32"/>
  <c r="D1425" i="32"/>
  <c r="E1425" i="32"/>
  <c r="F1425" i="32"/>
  <c r="G1425" i="32"/>
  <c r="H1425" i="32"/>
  <c r="I1425" i="32"/>
  <c r="B1426" i="32"/>
  <c r="C1426" i="32"/>
  <c r="D1426" i="32"/>
  <c r="E1426" i="32"/>
  <c r="F1426" i="32"/>
  <c r="G1426" i="32"/>
  <c r="H1426" i="32"/>
  <c r="I1426" i="32"/>
  <c r="B1427" i="32"/>
  <c r="C1427" i="32"/>
  <c r="D1427" i="32"/>
  <c r="E1427" i="32"/>
  <c r="F1427" i="32"/>
  <c r="G1427" i="32"/>
  <c r="H1427" i="32"/>
  <c r="I1427" i="32"/>
  <c r="B1428" i="32"/>
  <c r="C1428" i="32"/>
  <c r="D1428" i="32"/>
  <c r="E1428" i="32"/>
  <c r="F1428" i="32"/>
  <c r="G1428" i="32"/>
  <c r="H1428" i="32"/>
  <c r="I1428" i="32"/>
  <c r="B1429" i="32"/>
  <c r="C1429" i="32"/>
  <c r="D1429" i="32"/>
  <c r="E1429" i="32"/>
  <c r="F1429" i="32"/>
  <c r="G1429" i="32"/>
  <c r="H1429" i="32"/>
  <c r="I1429" i="32"/>
  <c r="B1430" i="32"/>
  <c r="C1430" i="32"/>
  <c r="D1430" i="32"/>
  <c r="E1430" i="32"/>
  <c r="F1430" i="32"/>
  <c r="G1430" i="32"/>
  <c r="H1430" i="32"/>
  <c r="I1430" i="32"/>
  <c r="B1431" i="32"/>
  <c r="C1431" i="32"/>
  <c r="D1431" i="32"/>
  <c r="E1431" i="32"/>
  <c r="F1431" i="32"/>
  <c r="G1431" i="32"/>
  <c r="H1431" i="32"/>
  <c r="I1431" i="32"/>
  <c r="B1432" i="32"/>
  <c r="C1432" i="32"/>
  <c r="D1432" i="32"/>
  <c r="E1432" i="32"/>
  <c r="F1432" i="32"/>
  <c r="G1432" i="32"/>
  <c r="H1432" i="32"/>
  <c r="I1432" i="32"/>
  <c r="B1433" i="32"/>
  <c r="C1433" i="32"/>
  <c r="D1433" i="32"/>
  <c r="E1433" i="32"/>
  <c r="F1433" i="32"/>
  <c r="G1433" i="32"/>
  <c r="H1433" i="32"/>
  <c r="I1433" i="32"/>
  <c r="B1434" i="32"/>
  <c r="C1434" i="32"/>
  <c r="D1434" i="32"/>
  <c r="E1434" i="32"/>
  <c r="F1434" i="32"/>
  <c r="G1434" i="32"/>
  <c r="H1434" i="32"/>
  <c r="I1434" i="32"/>
  <c r="B1435" i="32"/>
  <c r="C1435" i="32"/>
  <c r="D1435" i="32"/>
  <c r="E1435" i="32"/>
  <c r="F1435" i="32"/>
  <c r="G1435" i="32"/>
  <c r="H1435" i="32"/>
  <c r="I1435" i="32"/>
  <c r="B1436" i="32"/>
  <c r="C1436" i="32"/>
  <c r="D1436" i="32"/>
  <c r="E1436" i="32"/>
  <c r="F1436" i="32"/>
  <c r="G1436" i="32"/>
  <c r="H1436" i="32"/>
  <c r="I1436" i="32"/>
  <c r="B1437" i="32"/>
  <c r="C1437" i="32"/>
  <c r="D1437" i="32"/>
  <c r="E1437" i="32"/>
  <c r="F1437" i="32"/>
  <c r="G1437" i="32"/>
  <c r="H1437" i="32"/>
  <c r="I1437" i="32"/>
  <c r="B1438" i="32"/>
  <c r="C1438" i="32"/>
  <c r="D1438" i="32"/>
  <c r="E1438" i="32"/>
  <c r="F1438" i="32"/>
  <c r="G1438" i="32"/>
  <c r="H1438" i="32"/>
  <c r="I1438" i="32"/>
  <c r="B1439" i="32"/>
  <c r="C1439" i="32"/>
  <c r="D1439" i="32"/>
  <c r="E1439" i="32"/>
  <c r="F1439" i="32"/>
  <c r="G1439" i="32"/>
  <c r="H1439" i="32"/>
  <c r="I1439" i="32"/>
  <c r="B1440" i="32"/>
  <c r="C1440" i="32"/>
  <c r="D1440" i="32"/>
  <c r="E1440" i="32"/>
  <c r="F1440" i="32"/>
  <c r="G1440" i="32"/>
  <c r="H1440" i="32"/>
  <c r="I1440" i="32"/>
  <c r="B1441" i="32"/>
  <c r="C1441" i="32"/>
  <c r="D1441" i="32"/>
  <c r="E1441" i="32"/>
  <c r="F1441" i="32"/>
  <c r="G1441" i="32"/>
  <c r="H1441" i="32"/>
  <c r="I1441" i="32"/>
  <c r="B1442" i="32"/>
  <c r="C1442" i="32"/>
  <c r="D1442" i="32"/>
  <c r="E1442" i="32"/>
  <c r="F1442" i="32"/>
  <c r="G1442" i="32"/>
  <c r="H1442" i="32"/>
  <c r="I1442" i="32"/>
  <c r="B1443" i="32"/>
  <c r="C1443" i="32"/>
  <c r="D1443" i="32"/>
  <c r="E1443" i="32"/>
  <c r="F1443" i="32"/>
  <c r="G1443" i="32"/>
  <c r="H1443" i="32"/>
  <c r="I1443" i="32"/>
  <c r="B1444" i="32"/>
  <c r="C1444" i="32"/>
  <c r="D1444" i="32"/>
  <c r="E1444" i="32"/>
  <c r="F1444" i="32"/>
  <c r="G1444" i="32"/>
  <c r="H1444" i="32"/>
  <c r="I1444" i="32"/>
  <c r="B1445" i="32"/>
  <c r="C1445" i="32"/>
  <c r="D1445" i="32"/>
  <c r="E1445" i="32"/>
  <c r="F1445" i="32"/>
  <c r="G1445" i="32"/>
  <c r="H1445" i="32"/>
  <c r="I1445" i="32"/>
  <c r="B1446" i="32"/>
  <c r="C1446" i="32"/>
  <c r="D1446" i="32"/>
  <c r="E1446" i="32"/>
  <c r="F1446" i="32"/>
  <c r="G1446" i="32"/>
  <c r="H1446" i="32"/>
  <c r="I1446" i="32"/>
  <c r="B1447" i="32"/>
  <c r="C1447" i="32"/>
  <c r="D1447" i="32"/>
  <c r="E1447" i="32"/>
  <c r="F1447" i="32"/>
  <c r="G1447" i="32"/>
  <c r="H1447" i="32"/>
  <c r="I1447" i="32"/>
  <c r="B1448" i="32"/>
  <c r="C1448" i="32"/>
  <c r="D1448" i="32"/>
  <c r="E1448" i="32"/>
  <c r="F1448" i="32"/>
  <c r="G1448" i="32"/>
  <c r="H1448" i="32"/>
  <c r="I1448" i="32"/>
  <c r="B1449" i="32"/>
  <c r="C1449" i="32"/>
  <c r="D1449" i="32"/>
  <c r="E1449" i="32"/>
  <c r="F1449" i="32"/>
  <c r="G1449" i="32"/>
  <c r="H1449" i="32"/>
  <c r="I1449" i="32"/>
  <c r="B1450" i="32"/>
  <c r="C1450" i="32"/>
  <c r="D1450" i="32"/>
  <c r="E1450" i="32"/>
  <c r="F1450" i="32"/>
  <c r="G1450" i="32"/>
  <c r="H1450" i="32"/>
  <c r="I1450" i="32"/>
  <c r="B1451" i="32"/>
  <c r="C1451" i="32"/>
  <c r="D1451" i="32"/>
  <c r="E1451" i="32"/>
  <c r="F1451" i="32"/>
  <c r="G1451" i="32"/>
  <c r="H1451" i="32"/>
  <c r="I1451" i="32"/>
  <c r="B1452" i="32"/>
  <c r="C1452" i="32"/>
  <c r="D1452" i="32"/>
  <c r="E1452" i="32"/>
  <c r="F1452" i="32"/>
  <c r="G1452" i="32"/>
  <c r="H1452" i="32"/>
  <c r="I1452" i="32"/>
  <c r="B1453" i="32"/>
  <c r="C1453" i="32"/>
  <c r="D1453" i="32"/>
  <c r="E1453" i="32"/>
  <c r="F1453" i="32"/>
  <c r="G1453" i="32"/>
  <c r="H1453" i="32"/>
  <c r="I1453" i="32"/>
  <c r="B1454" i="32"/>
  <c r="C1454" i="32"/>
  <c r="D1454" i="32"/>
  <c r="E1454" i="32"/>
  <c r="F1454" i="32"/>
  <c r="G1454" i="32"/>
  <c r="H1454" i="32"/>
  <c r="I1454" i="32"/>
  <c r="B1455" i="32"/>
  <c r="C1455" i="32"/>
  <c r="D1455" i="32"/>
  <c r="E1455" i="32"/>
  <c r="F1455" i="32"/>
  <c r="G1455" i="32"/>
  <c r="H1455" i="32"/>
  <c r="I1455" i="32"/>
  <c r="B1456" i="32"/>
  <c r="C1456" i="32"/>
  <c r="D1456" i="32"/>
  <c r="E1456" i="32"/>
  <c r="F1456" i="32"/>
  <c r="G1456" i="32"/>
  <c r="H1456" i="32"/>
  <c r="I1456" i="32"/>
  <c r="B1457" i="32"/>
  <c r="C1457" i="32"/>
  <c r="D1457" i="32"/>
  <c r="E1457" i="32"/>
  <c r="F1457" i="32"/>
  <c r="G1457" i="32"/>
  <c r="H1457" i="32"/>
  <c r="I1457" i="32"/>
  <c r="B1458" i="32"/>
  <c r="C1458" i="32"/>
  <c r="D1458" i="32"/>
  <c r="E1458" i="32"/>
  <c r="F1458" i="32"/>
  <c r="G1458" i="32"/>
  <c r="H1458" i="32"/>
  <c r="I1458" i="32"/>
  <c r="B1459" i="32"/>
  <c r="C1459" i="32"/>
  <c r="D1459" i="32"/>
  <c r="E1459" i="32"/>
  <c r="F1459" i="32"/>
  <c r="G1459" i="32"/>
  <c r="H1459" i="32"/>
  <c r="I1459" i="32"/>
  <c r="B1460" i="32"/>
  <c r="C1460" i="32"/>
  <c r="D1460" i="32"/>
  <c r="E1460" i="32"/>
  <c r="F1460" i="32"/>
  <c r="G1460" i="32"/>
  <c r="H1460" i="32"/>
  <c r="I1460" i="32"/>
  <c r="B1461" i="32"/>
  <c r="C1461" i="32"/>
  <c r="D1461" i="32"/>
  <c r="E1461" i="32"/>
  <c r="F1461" i="32"/>
  <c r="G1461" i="32"/>
  <c r="H1461" i="32"/>
  <c r="I1461" i="32"/>
  <c r="B1462" i="32"/>
  <c r="C1462" i="32"/>
  <c r="D1462" i="32"/>
  <c r="E1462" i="32"/>
  <c r="F1462" i="32"/>
  <c r="G1462" i="32"/>
  <c r="H1462" i="32"/>
  <c r="I1462" i="32"/>
  <c r="B1463" i="32"/>
  <c r="C1463" i="32"/>
  <c r="D1463" i="32"/>
  <c r="E1463" i="32"/>
  <c r="F1463" i="32"/>
  <c r="G1463" i="32"/>
  <c r="H1463" i="32"/>
  <c r="I1463" i="32"/>
  <c r="B1464" i="32"/>
  <c r="C1464" i="32"/>
  <c r="D1464" i="32"/>
  <c r="E1464" i="32"/>
  <c r="F1464" i="32"/>
  <c r="G1464" i="32"/>
  <c r="H1464" i="32"/>
  <c r="I1464" i="32"/>
  <c r="B1465" i="32"/>
  <c r="C1465" i="32"/>
  <c r="D1465" i="32"/>
  <c r="E1465" i="32"/>
  <c r="F1465" i="32"/>
  <c r="G1465" i="32"/>
  <c r="H1465" i="32"/>
  <c r="I1465" i="32"/>
  <c r="B1466" i="32"/>
  <c r="C1466" i="32"/>
  <c r="D1466" i="32"/>
  <c r="E1466" i="32"/>
  <c r="F1466" i="32"/>
  <c r="G1466" i="32"/>
  <c r="H1466" i="32"/>
  <c r="I1466" i="32"/>
  <c r="B1467" i="32"/>
  <c r="C1467" i="32"/>
  <c r="D1467" i="32"/>
  <c r="E1467" i="32"/>
  <c r="F1467" i="32"/>
  <c r="G1467" i="32"/>
  <c r="H1467" i="32"/>
  <c r="I1467" i="32"/>
  <c r="B1468" i="32"/>
  <c r="C1468" i="32"/>
  <c r="D1468" i="32"/>
  <c r="E1468" i="32"/>
  <c r="F1468" i="32"/>
  <c r="G1468" i="32"/>
  <c r="H1468" i="32"/>
  <c r="I1468" i="32"/>
  <c r="B1469" i="32"/>
  <c r="C1469" i="32"/>
  <c r="D1469" i="32"/>
  <c r="E1469" i="32"/>
  <c r="F1469" i="32"/>
  <c r="G1469" i="32"/>
  <c r="H1469" i="32"/>
  <c r="I1469" i="32"/>
  <c r="B1470" i="32"/>
  <c r="C1470" i="32"/>
  <c r="D1470" i="32"/>
  <c r="E1470" i="32"/>
  <c r="F1470" i="32"/>
  <c r="G1470" i="32"/>
  <c r="H1470" i="32"/>
  <c r="I1470" i="32"/>
  <c r="B1471" i="32"/>
  <c r="C1471" i="32"/>
  <c r="D1471" i="32"/>
  <c r="E1471" i="32"/>
  <c r="F1471" i="32"/>
  <c r="G1471" i="32"/>
  <c r="H1471" i="32"/>
  <c r="I1471" i="32"/>
  <c r="B1472" i="32"/>
  <c r="C1472" i="32"/>
  <c r="D1472" i="32"/>
  <c r="E1472" i="32"/>
  <c r="F1472" i="32"/>
  <c r="G1472" i="32"/>
  <c r="H1472" i="32"/>
  <c r="I1472" i="32"/>
  <c r="B1473" i="32"/>
  <c r="C1473" i="32"/>
  <c r="D1473" i="32"/>
  <c r="E1473" i="32"/>
  <c r="F1473" i="32"/>
  <c r="G1473" i="32"/>
  <c r="H1473" i="32"/>
  <c r="I1473" i="32"/>
  <c r="B1474" i="32"/>
  <c r="C1474" i="32"/>
  <c r="D1474" i="32"/>
  <c r="E1474" i="32"/>
  <c r="F1474" i="32"/>
  <c r="G1474" i="32"/>
  <c r="H1474" i="32"/>
  <c r="I1474" i="32"/>
  <c r="B1475" i="32"/>
  <c r="C1475" i="32"/>
  <c r="D1475" i="32"/>
  <c r="E1475" i="32"/>
  <c r="F1475" i="32"/>
  <c r="G1475" i="32"/>
  <c r="H1475" i="32"/>
  <c r="I1475" i="32"/>
  <c r="B1476" i="32"/>
  <c r="C1476" i="32"/>
  <c r="D1476" i="32"/>
  <c r="E1476" i="32"/>
  <c r="F1476" i="32"/>
  <c r="G1476" i="32"/>
  <c r="H1476" i="32"/>
  <c r="I1476" i="32"/>
  <c r="B1477" i="32"/>
  <c r="C1477" i="32"/>
  <c r="D1477" i="32"/>
  <c r="E1477" i="32"/>
  <c r="F1477" i="32"/>
  <c r="G1477" i="32"/>
  <c r="H1477" i="32"/>
  <c r="I1477" i="32"/>
  <c r="B1478" i="32"/>
  <c r="C1478" i="32"/>
  <c r="D1478" i="32"/>
  <c r="E1478" i="32"/>
  <c r="F1478" i="32"/>
  <c r="G1478" i="32"/>
  <c r="H1478" i="32"/>
  <c r="I1478" i="32"/>
  <c r="B1479" i="32"/>
  <c r="C1479" i="32"/>
  <c r="D1479" i="32"/>
  <c r="E1479" i="32"/>
  <c r="F1479" i="32"/>
  <c r="G1479" i="32"/>
  <c r="H1479" i="32"/>
  <c r="I1479" i="32"/>
  <c r="B1480" i="32"/>
  <c r="C1480" i="32"/>
  <c r="D1480" i="32"/>
  <c r="E1480" i="32"/>
  <c r="F1480" i="32"/>
  <c r="G1480" i="32"/>
  <c r="H1480" i="32"/>
  <c r="I1480" i="32"/>
  <c r="B1481" i="32"/>
  <c r="C1481" i="32"/>
  <c r="D1481" i="32"/>
  <c r="E1481" i="32"/>
  <c r="F1481" i="32"/>
  <c r="G1481" i="32"/>
  <c r="H1481" i="32"/>
  <c r="I1481" i="32"/>
  <c r="B1482" i="32"/>
  <c r="C1482" i="32"/>
  <c r="D1482" i="32"/>
  <c r="E1482" i="32"/>
  <c r="F1482" i="32"/>
  <c r="G1482" i="32"/>
  <c r="H1482" i="32"/>
  <c r="I1482" i="32"/>
  <c r="B1483" i="32"/>
  <c r="C1483" i="32"/>
  <c r="D1483" i="32"/>
  <c r="E1483" i="32"/>
  <c r="F1483" i="32"/>
  <c r="G1483" i="32"/>
  <c r="H1483" i="32"/>
  <c r="I1483" i="32"/>
  <c r="B1484" i="32"/>
  <c r="C1484" i="32"/>
  <c r="D1484" i="32"/>
  <c r="E1484" i="32"/>
  <c r="F1484" i="32"/>
  <c r="G1484" i="32"/>
  <c r="H1484" i="32"/>
  <c r="I1484" i="32"/>
  <c r="B1485" i="32"/>
  <c r="C1485" i="32"/>
  <c r="D1485" i="32"/>
  <c r="E1485" i="32"/>
  <c r="F1485" i="32"/>
  <c r="G1485" i="32"/>
  <c r="H1485" i="32"/>
  <c r="I1485" i="32"/>
  <c r="B1486" i="32"/>
  <c r="C1486" i="32"/>
  <c r="D1486" i="32"/>
  <c r="E1486" i="32"/>
  <c r="F1486" i="32"/>
  <c r="G1486" i="32"/>
  <c r="H1486" i="32"/>
  <c r="I1486" i="32"/>
  <c r="B1487" i="32"/>
  <c r="C1487" i="32"/>
  <c r="D1487" i="32"/>
  <c r="E1487" i="32"/>
  <c r="F1487" i="32"/>
  <c r="G1487" i="32"/>
  <c r="H1487" i="32"/>
  <c r="I1487" i="32"/>
  <c r="B1488" i="32"/>
  <c r="C1488" i="32"/>
  <c r="D1488" i="32"/>
  <c r="E1488" i="32"/>
  <c r="F1488" i="32"/>
  <c r="G1488" i="32"/>
  <c r="H1488" i="32"/>
  <c r="I1488" i="32"/>
  <c r="B1489" i="32"/>
  <c r="C1489" i="32"/>
  <c r="D1489" i="32"/>
  <c r="E1489" i="32"/>
  <c r="F1489" i="32"/>
  <c r="G1489" i="32"/>
  <c r="H1489" i="32"/>
  <c r="I1489" i="32"/>
  <c r="B1490" i="32"/>
  <c r="C1490" i="32"/>
  <c r="D1490" i="32"/>
  <c r="E1490" i="32"/>
  <c r="F1490" i="32"/>
  <c r="G1490" i="32"/>
  <c r="H1490" i="32"/>
  <c r="I1490" i="32"/>
  <c r="B1491" i="32"/>
  <c r="C1491" i="32"/>
  <c r="D1491" i="32"/>
  <c r="E1491" i="32"/>
  <c r="F1491" i="32"/>
  <c r="G1491" i="32"/>
  <c r="H1491" i="32"/>
  <c r="I1491" i="32"/>
  <c r="B1492" i="32"/>
  <c r="C1492" i="32"/>
  <c r="D1492" i="32"/>
  <c r="E1492" i="32"/>
  <c r="F1492" i="32"/>
  <c r="G1492" i="32"/>
  <c r="H1492" i="32"/>
  <c r="I1492" i="32"/>
  <c r="B1493" i="32"/>
  <c r="C1493" i="32"/>
  <c r="D1493" i="32"/>
  <c r="E1493" i="32"/>
  <c r="F1493" i="32"/>
  <c r="G1493" i="32"/>
  <c r="H1493" i="32"/>
  <c r="I1493" i="32"/>
  <c r="B1494" i="32"/>
  <c r="C1494" i="32"/>
  <c r="D1494" i="32"/>
  <c r="E1494" i="32"/>
  <c r="F1494" i="32"/>
  <c r="G1494" i="32"/>
  <c r="H1494" i="32"/>
  <c r="I1494" i="32"/>
  <c r="B1495" i="32"/>
  <c r="C1495" i="32"/>
  <c r="D1495" i="32"/>
  <c r="E1495" i="32"/>
  <c r="F1495" i="32"/>
  <c r="G1495" i="32"/>
  <c r="H1495" i="32"/>
  <c r="I1495" i="32"/>
  <c r="B1496" i="32"/>
  <c r="C1496" i="32"/>
  <c r="D1496" i="32"/>
  <c r="E1496" i="32"/>
  <c r="F1496" i="32"/>
  <c r="G1496" i="32"/>
  <c r="H1496" i="32"/>
  <c r="I1496" i="32"/>
  <c r="B1497" i="32"/>
  <c r="C1497" i="32"/>
  <c r="D1497" i="32"/>
  <c r="E1497" i="32"/>
  <c r="F1497" i="32"/>
  <c r="G1497" i="32"/>
  <c r="H1497" i="32"/>
  <c r="I1497" i="32"/>
  <c r="B1498" i="32"/>
  <c r="C1498" i="32"/>
  <c r="D1498" i="32"/>
  <c r="E1498" i="32"/>
  <c r="F1498" i="32"/>
  <c r="G1498" i="32"/>
  <c r="H1498" i="32"/>
  <c r="I1498" i="32"/>
  <c r="B1499" i="32"/>
  <c r="C1499" i="32"/>
  <c r="D1499" i="32"/>
  <c r="E1499" i="32"/>
  <c r="F1499" i="32"/>
  <c r="G1499" i="32"/>
  <c r="H1499" i="32"/>
  <c r="I1499" i="32"/>
  <c r="B1500" i="32"/>
  <c r="C1500" i="32"/>
  <c r="D1500" i="32"/>
  <c r="E1500" i="32"/>
  <c r="F1500" i="32"/>
  <c r="G1500" i="32"/>
  <c r="H1500" i="32"/>
  <c r="I1500" i="32"/>
  <c r="B1501" i="32"/>
  <c r="C1501" i="32"/>
  <c r="D1501" i="32"/>
  <c r="E1501" i="32"/>
  <c r="F1501" i="32"/>
  <c r="G1501" i="32"/>
  <c r="H1501" i="32"/>
  <c r="I1501" i="32"/>
  <c r="B1502" i="32"/>
  <c r="C1502" i="32"/>
  <c r="D1502" i="32"/>
  <c r="E1502" i="32"/>
  <c r="F1502" i="32"/>
  <c r="G1502" i="32"/>
  <c r="H1502" i="32"/>
  <c r="I1502" i="32"/>
  <c r="B1503" i="32"/>
  <c r="C1503" i="32"/>
  <c r="D1503" i="32"/>
  <c r="E1503" i="32"/>
  <c r="F1503" i="32"/>
  <c r="G1503" i="32"/>
  <c r="H1503" i="32"/>
  <c r="I1503" i="32"/>
  <c r="B1504" i="32"/>
  <c r="C1504" i="32"/>
  <c r="D1504" i="32"/>
  <c r="E1504" i="32"/>
  <c r="F1504" i="32"/>
  <c r="G1504" i="32"/>
  <c r="H1504" i="32"/>
  <c r="I1504" i="32"/>
  <c r="B1505" i="32"/>
  <c r="C1505" i="32"/>
  <c r="D1505" i="32"/>
  <c r="E1505" i="32"/>
  <c r="F1505" i="32"/>
  <c r="G1505" i="32"/>
  <c r="H1505" i="32"/>
  <c r="I1505" i="32"/>
  <c r="B1506" i="32"/>
  <c r="C1506" i="32"/>
  <c r="D1506" i="32"/>
  <c r="E1506" i="32"/>
  <c r="F1506" i="32"/>
  <c r="G1506" i="32"/>
  <c r="H1506" i="32"/>
  <c r="I1506" i="32"/>
  <c r="B1507" i="32"/>
  <c r="C1507" i="32"/>
  <c r="D1507" i="32"/>
  <c r="E1507" i="32"/>
  <c r="F1507" i="32"/>
  <c r="G1507" i="32"/>
  <c r="H1507" i="32"/>
  <c r="I1507" i="32"/>
  <c r="B1508" i="32"/>
  <c r="C1508" i="32"/>
  <c r="D1508" i="32"/>
  <c r="E1508" i="32"/>
  <c r="F1508" i="32"/>
  <c r="G1508" i="32"/>
  <c r="H1508" i="32"/>
  <c r="I1508" i="32"/>
  <c r="B1509" i="32"/>
  <c r="C1509" i="32"/>
  <c r="D1509" i="32"/>
  <c r="E1509" i="32"/>
  <c r="F1509" i="32"/>
  <c r="G1509" i="32"/>
  <c r="H1509" i="32"/>
  <c r="I1509" i="32"/>
  <c r="B1510" i="32"/>
  <c r="C1510" i="32"/>
  <c r="D1510" i="32"/>
  <c r="E1510" i="32"/>
  <c r="F1510" i="32"/>
  <c r="G1510" i="32"/>
  <c r="H1510" i="32"/>
  <c r="I1510" i="32"/>
  <c r="B1511" i="32"/>
  <c r="C1511" i="32"/>
  <c r="D1511" i="32"/>
  <c r="E1511" i="32"/>
  <c r="F1511" i="32"/>
  <c r="G1511" i="32"/>
  <c r="H1511" i="32"/>
  <c r="I1511" i="32"/>
  <c r="B1512" i="32"/>
  <c r="C1512" i="32"/>
  <c r="D1512" i="32"/>
  <c r="E1512" i="32"/>
  <c r="F1512" i="32"/>
  <c r="G1512" i="32"/>
  <c r="H1512" i="32"/>
  <c r="I1512" i="32"/>
  <c r="B1513" i="32"/>
  <c r="C1513" i="32"/>
  <c r="D1513" i="32"/>
  <c r="E1513" i="32"/>
  <c r="F1513" i="32"/>
  <c r="G1513" i="32"/>
  <c r="H1513" i="32"/>
  <c r="I1513" i="32"/>
  <c r="B1514" i="32"/>
  <c r="C1514" i="32"/>
  <c r="D1514" i="32"/>
  <c r="E1514" i="32"/>
  <c r="F1514" i="32"/>
  <c r="G1514" i="32"/>
  <c r="H1514" i="32"/>
  <c r="I1514" i="32"/>
  <c r="B1515" i="32"/>
  <c r="C1515" i="32"/>
  <c r="D1515" i="32"/>
  <c r="E1515" i="32"/>
  <c r="F1515" i="32"/>
  <c r="G1515" i="32"/>
  <c r="H1515" i="32"/>
  <c r="I1515" i="32"/>
  <c r="B1516" i="32"/>
  <c r="C1516" i="32"/>
  <c r="D1516" i="32"/>
  <c r="E1516" i="32"/>
  <c r="F1516" i="32"/>
  <c r="G1516" i="32"/>
  <c r="H1516" i="32"/>
  <c r="I1516" i="32"/>
  <c r="B1517" i="32"/>
  <c r="C1517" i="32"/>
  <c r="D1517" i="32"/>
  <c r="E1517" i="32"/>
  <c r="F1517" i="32"/>
  <c r="G1517" i="32"/>
  <c r="H1517" i="32"/>
  <c r="I1517" i="32"/>
  <c r="B1518" i="32"/>
  <c r="C1518" i="32"/>
  <c r="D1518" i="32"/>
  <c r="E1518" i="32"/>
  <c r="F1518" i="32"/>
  <c r="G1518" i="32"/>
  <c r="H1518" i="32"/>
  <c r="I1518" i="32"/>
  <c r="B1519" i="32"/>
  <c r="C1519" i="32"/>
  <c r="D1519" i="32"/>
  <c r="E1519" i="32"/>
  <c r="F1519" i="32"/>
  <c r="G1519" i="32"/>
  <c r="H1519" i="32"/>
  <c r="I1519" i="32"/>
  <c r="B1520" i="32"/>
  <c r="C1520" i="32"/>
  <c r="D1520" i="32"/>
  <c r="E1520" i="32"/>
  <c r="F1520" i="32"/>
  <c r="G1520" i="32"/>
  <c r="H1520" i="32"/>
  <c r="I1520" i="32"/>
  <c r="B1521" i="32"/>
  <c r="C1521" i="32"/>
  <c r="D1521" i="32"/>
  <c r="E1521" i="32"/>
  <c r="F1521" i="32"/>
  <c r="G1521" i="32"/>
  <c r="H1521" i="32"/>
  <c r="I1521" i="32"/>
  <c r="B1522" i="32"/>
  <c r="C1522" i="32"/>
  <c r="D1522" i="32"/>
  <c r="E1522" i="32"/>
  <c r="F1522" i="32"/>
  <c r="G1522" i="32"/>
  <c r="H1522" i="32"/>
  <c r="I1522" i="32"/>
  <c r="B1523" i="32"/>
  <c r="C1523" i="32"/>
  <c r="D1523" i="32"/>
  <c r="E1523" i="32"/>
  <c r="F1523" i="32"/>
  <c r="G1523" i="32"/>
  <c r="H1523" i="32"/>
  <c r="I1523" i="32"/>
  <c r="B1524" i="32"/>
  <c r="C1524" i="32"/>
  <c r="D1524" i="32"/>
  <c r="E1524" i="32"/>
  <c r="F1524" i="32"/>
  <c r="G1524" i="32"/>
  <c r="H1524" i="32"/>
  <c r="I1524" i="32"/>
  <c r="B1525" i="32"/>
  <c r="C1525" i="32"/>
  <c r="D1525" i="32"/>
  <c r="E1525" i="32"/>
  <c r="F1525" i="32"/>
  <c r="G1525" i="32"/>
  <c r="H1525" i="32"/>
  <c r="I1525" i="32"/>
  <c r="B1526" i="32"/>
  <c r="C1526" i="32"/>
  <c r="D1526" i="32"/>
  <c r="E1526" i="32"/>
  <c r="F1526" i="32"/>
  <c r="G1526" i="32"/>
  <c r="H1526" i="32"/>
  <c r="I1526" i="32"/>
  <c r="B1527" i="32"/>
  <c r="C1527" i="32"/>
  <c r="D1527" i="32"/>
  <c r="E1527" i="32"/>
  <c r="F1527" i="32"/>
  <c r="G1527" i="32"/>
  <c r="H1527" i="32"/>
  <c r="I1527" i="32"/>
  <c r="B1528" i="32"/>
  <c r="C1528" i="32"/>
  <c r="D1528" i="32"/>
  <c r="E1528" i="32"/>
  <c r="F1528" i="32"/>
  <c r="G1528" i="32"/>
  <c r="H1528" i="32"/>
  <c r="I1528" i="32"/>
  <c r="B1529" i="32"/>
  <c r="C1529" i="32"/>
  <c r="D1529" i="32"/>
  <c r="E1529" i="32"/>
  <c r="F1529" i="32"/>
  <c r="G1529" i="32"/>
  <c r="H1529" i="32"/>
  <c r="I1529" i="32"/>
  <c r="B1530" i="32"/>
  <c r="C1530" i="32"/>
  <c r="D1530" i="32"/>
  <c r="E1530" i="32"/>
  <c r="F1530" i="32"/>
  <c r="G1530" i="32"/>
  <c r="H1530" i="32"/>
  <c r="I1530" i="32"/>
  <c r="B1531" i="32"/>
  <c r="C1531" i="32"/>
  <c r="D1531" i="32"/>
  <c r="E1531" i="32"/>
  <c r="F1531" i="32"/>
  <c r="G1531" i="32"/>
  <c r="H1531" i="32"/>
  <c r="I1531" i="32"/>
  <c r="B1532" i="32"/>
  <c r="C1532" i="32"/>
  <c r="D1532" i="32"/>
  <c r="E1532" i="32"/>
  <c r="F1532" i="32"/>
  <c r="G1532" i="32"/>
  <c r="H1532" i="32"/>
  <c r="I1532" i="32"/>
  <c r="B1533" i="32"/>
  <c r="C1533" i="32"/>
  <c r="D1533" i="32"/>
  <c r="E1533" i="32"/>
  <c r="F1533" i="32"/>
  <c r="G1533" i="32"/>
  <c r="H1533" i="32"/>
  <c r="I1533" i="32"/>
  <c r="B1534" i="32"/>
  <c r="C1534" i="32"/>
  <c r="D1534" i="32"/>
  <c r="E1534" i="32"/>
  <c r="F1534" i="32"/>
  <c r="G1534" i="32"/>
  <c r="H1534" i="32"/>
  <c r="I1534" i="32"/>
  <c r="B1535" i="32"/>
  <c r="C1535" i="32"/>
  <c r="D1535" i="32"/>
  <c r="E1535" i="32"/>
  <c r="F1535" i="32"/>
  <c r="G1535" i="32"/>
  <c r="H1535" i="32"/>
  <c r="I1535" i="32"/>
  <c r="B1536" i="32"/>
  <c r="C1536" i="32"/>
  <c r="D1536" i="32"/>
  <c r="E1536" i="32"/>
  <c r="F1536" i="32"/>
  <c r="G1536" i="32"/>
  <c r="H1536" i="32"/>
  <c r="I1536" i="32"/>
  <c r="B1537" i="32"/>
  <c r="C1537" i="32"/>
  <c r="D1537" i="32"/>
  <c r="E1537" i="32"/>
  <c r="F1537" i="32"/>
  <c r="G1537" i="32"/>
  <c r="H1537" i="32"/>
  <c r="I1537" i="32"/>
  <c r="B1538" i="32"/>
  <c r="C1538" i="32"/>
  <c r="D1538" i="32"/>
  <c r="E1538" i="32"/>
  <c r="F1538" i="32"/>
  <c r="G1538" i="32"/>
  <c r="H1538" i="32"/>
  <c r="I1538" i="32"/>
  <c r="B1539" i="32"/>
  <c r="C1539" i="32"/>
  <c r="D1539" i="32"/>
  <c r="E1539" i="32"/>
  <c r="F1539" i="32"/>
  <c r="G1539" i="32"/>
  <c r="H1539" i="32"/>
  <c r="I1539" i="32"/>
  <c r="B1540" i="32"/>
  <c r="C1540" i="32"/>
  <c r="D1540" i="32"/>
  <c r="E1540" i="32"/>
  <c r="F1540" i="32"/>
  <c r="G1540" i="32"/>
  <c r="H1540" i="32"/>
  <c r="I1540" i="32"/>
  <c r="B1541" i="32"/>
  <c r="C1541" i="32"/>
  <c r="D1541" i="32"/>
  <c r="E1541" i="32"/>
  <c r="F1541" i="32"/>
  <c r="G1541" i="32"/>
  <c r="H1541" i="32"/>
  <c r="I1541" i="32"/>
  <c r="B1542" i="32"/>
  <c r="C1542" i="32"/>
  <c r="D1542" i="32"/>
  <c r="E1542" i="32"/>
  <c r="F1542" i="32"/>
  <c r="G1542" i="32"/>
  <c r="H1542" i="32"/>
  <c r="I1542" i="32"/>
  <c r="B1543" i="32"/>
  <c r="C1543" i="32"/>
  <c r="D1543" i="32"/>
  <c r="E1543" i="32"/>
  <c r="F1543" i="32"/>
  <c r="G1543" i="32"/>
  <c r="H1543" i="32"/>
  <c r="I1543" i="32"/>
  <c r="B1544" i="32"/>
  <c r="C1544" i="32"/>
  <c r="D1544" i="32"/>
  <c r="E1544" i="32"/>
  <c r="F1544" i="32"/>
  <c r="G1544" i="32"/>
  <c r="H1544" i="32"/>
  <c r="I1544" i="32"/>
  <c r="B1545" i="32"/>
  <c r="C1545" i="32"/>
  <c r="D1545" i="32"/>
  <c r="E1545" i="32"/>
  <c r="F1545" i="32"/>
  <c r="G1545" i="32"/>
  <c r="H1545" i="32"/>
  <c r="I1545" i="32"/>
  <c r="B1546" i="32"/>
  <c r="C1546" i="32"/>
  <c r="D1546" i="32"/>
  <c r="E1546" i="32"/>
  <c r="F1546" i="32"/>
  <c r="G1546" i="32"/>
  <c r="H1546" i="32"/>
  <c r="I1546" i="32"/>
  <c r="B1547" i="32"/>
  <c r="C1547" i="32"/>
  <c r="D1547" i="32"/>
  <c r="E1547" i="32"/>
  <c r="F1547" i="32"/>
  <c r="G1547" i="32"/>
  <c r="H1547" i="32"/>
  <c r="I1547" i="32"/>
  <c r="B1548" i="32"/>
  <c r="C1548" i="32"/>
  <c r="D1548" i="32"/>
  <c r="E1548" i="32"/>
  <c r="F1548" i="32"/>
  <c r="G1548" i="32"/>
  <c r="H1548" i="32"/>
  <c r="I1548" i="32"/>
  <c r="B1549" i="32"/>
  <c r="C1549" i="32"/>
  <c r="D1549" i="32"/>
  <c r="E1549" i="32"/>
  <c r="F1549" i="32"/>
  <c r="G1549" i="32"/>
  <c r="H1549" i="32"/>
  <c r="I1549" i="32"/>
  <c r="B1550" i="32"/>
  <c r="C1550" i="32"/>
  <c r="D1550" i="32"/>
  <c r="E1550" i="32"/>
  <c r="F1550" i="32"/>
  <c r="G1550" i="32"/>
  <c r="H1550" i="32"/>
  <c r="I1550" i="32"/>
  <c r="B1551" i="32"/>
  <c r="C1551" i="32"/>
  <c r="D1551" i="32"/>
  <c r="E1551" i="32"/>
  <c r="F1551" i="32"/>
  <c r="G1551" i="32"/>
  <c r="H1551" i="32"/>
  <c r="I1551" i="32"/>
  <c r="B1552" i="32"/>
  <c r="C1552" i="32"/>
  <c r="D1552" i="32"/>
  <c r="E1552" i="32"/>
  <c r="F1552" i="32"/>
  <c r="G1552" i="32"/>
  <c r="H1552" i="32"/>
  <c r="I1552" i="32"/>
  <c r="B1553" i="32"/>
  <c r="C1553" i="32"/>
  <c r="D1553" i="32"/>
  <c r="E1553" i="32"/>
  <c r="F1553" i="32"/>
  <c r="G1553" i="32"/>
  <c r="H1553" i="32"/>
  <c r="I1553" i="32"/>
  <c r="B1554" i="32"/>
  <c r="C1554" i="32"/>
  <c r="D1554" i="32"/>
  <c r="E1554" i="32"/>
  <c r="F1554" i="32"/>
  <c r="G1554" i="32"/>
  <c r="H1554" i="32"/>
  <c r="I1554" i="32"/>
  <c r="B1555" i="32"/>
  <c r="C1555" i="32"/>
  <c r="D1555" i="32"/>
  <c r="E1555" i="32"/>
  <c r="F1555" i="32"/>
  <c r="G1555" i="32"/>
  <c r="H1555" i="32"/>
  <c r="I1555" i="32"/>
  <c r="B1556" i="32"/>
  <c r="C1556" i="32"/>
  <c r="D1556" i="32"/>
  <c r="E1556" i="32"/>
  <c r="F1556" i="32"/>
  <c r="G1556" i="32"/>
  <c r="H1556" i="32"/>
  <c r="I1556" i="32"/>
  <c r="B1557" i="32"/>
  <c r="C1557" i="32"/>
  <c r="D1557" i="32"/>
  <c r="E1557" i="32"/>
  <c r="F1557" i="32"/>
  <c r="G1557" i="32"/>
  <c r="H1557" i="32"/>
  <c r="I1557" i="32"/>
  <c r="B1558" i="32"/>
  <c r="C1558" i="32"/>
  <c r="D1558" i="32"/>
  <c r="E1558" i="32"/>
  <c r="F1558" i="32"/>
  <c r="G1558" i="32"/>
  <c r="H1558" i="32"/>
  <c r="I1558" i="32"/>
  <c r="B1559" i="32"/>
  <c r="C1559" i="32"/>
  <c r="D1559" i="32"/>
  <c r="E1559" i="32"/>
  <c r="F1559" i="32"/>
  <c r="G1559" i="32"/>
  <c r="H1559" i="32"/>
  <c r="I1559" i="32"/>
  <c r="B1560" i="32"/>
  <c r="C1560" i="32"/>
  <c r="D1560" i="32"/>
  <c r="E1560" i="32"/>
  <c r="F1560" i="32"/>
  <c r="G1560" i="32"/>
  <c r="H1560" i="32"/>
  <c r="I1560" i="32"/>
  <c r="B1561" i="32"/>
  <c r="C1561" i="32"/>
  <c r="D1561" i="32"/>
  <c r="E1561" i="32"/>
  <c r="F1561" i="32"/>
  <c r="G1561" i="32"/>
  <c r="H1561" i="32"/>
  <c r="I1561" i="32"/>
  <c r="B1562" i="32"/>
  <c r="C1562" i="32"/>
  <c r="D1562" i="32"/>
  <c r="E1562" i="32"/>
  <c r="F1562" i="32"/>
  <c r="G1562" i="32"/>
  <c r="H1562" i="32"/>
  <c r="I1562" i="32"/>
  <c r="B1563" i="32"/>
  <c r="C1563" i="32"/>
  <c r="D1563" i="32"/>
  <c r="E1563" i="32"/>
  <c r="F1563" i="32"/>
  <c r="G1563" i="32"/>
  <c r="H1563" i="32"/>
  <c r="I1563" i="32"/>
  <c r="B1564" i="32"/>
  <c r="C1564" i="32"/>
  <c r="D1564" i="32"/>
  <c r="E1564" i="32"/>
  <c r="F1564" i="32"/>
  <c r="G1564" i="32"/>
  <c r="H1564" i="32"/>
  <c r="I1564" i="32"/>
  <c r="B1565" i="32"/>
  <c r="C1565" i="32"/>
  <c r="D1565" i="32"/>
  <c r="E1565" i="32"/>
  <c r="F1565" i="32"/>
  <c r="G1565" i="32"/>
  <c r="H1565" i="32"/>
  <c r="I1565" i="32"/>
  <c r="B1566" i="32"/>
  <c r="C1566" i="32"/>
  <c r="D1566" i="32"/>
  <c r="E1566" i="32"/>
  <c r="F1566" i="32"/>
  <c r="G1566" i="32"/>
  <c r="H1566" i="32"/>
  <c r="I1566" i="32"/>
  <c r="B1567" i="32"/>
  <c r="C1567" i="32"/>
  <c r="D1567" i="32"/>
  <c r="E1567" i="32"/>
  <c r="F1567" i="32"/>
  <c r="G1567" i="32"/>
  <c r="H1567" i="32"/>
  <c r="I1567" i="32"/>
  <c r="B1568" i="32"/>
  <c r="C1568" i="32"/>
  <c r="D1568" i="32"/>
  <c r="E1568" i="32"/>
  <c r="F1568" i="32"/>
  <c r="G1568" i="32"/>
  <c r="H1568" i="32"/>
  <c r="I1568" i="32"/>
  <c r="B1569" i="32"/>
  <c r="C1569" i="32"/>
  <c r="D1569" i="32"/>
  <c r="E1569" i="32"/>
  <c r="F1569" i="32"/>
  <c r="G1569" i="32"/>
  <c r="H1569" i="32"/>
  <c r="I1569" i="32"/>
  <c r="B1570" i="32"/>
  <c r="C1570" i="32"/>
  <c r="D1570" i="32"/>
  <c r="E1570" i="32"/>
  <c r="F1570" i="32"/>
  <c r="G1570" i="32"/>
  <c r="H1570" i="32"/>
  <c r="I1570" i="32"/>
  <c r="B1571" i="32"/>
  <c r="C1571" i="32"/>
  <c r="D1571" i="32"/>
  <c r="E1571" i="32"/>
  <c r="F1571" i="32"/>
  <c r="G1571" i="32"/>
  <c r="H1571" i="32"/>
  <c r="I1571" i="32"/>
  <c r="B1572" i="32"/>
  <c r="C1572" i="32"/>
  <c r="D1572" i="32"/>
  <c r="E1572" i="32"/>
  <c r="F1572" i="32"/>
  <c r="G1572" i="32"/>
  <c r="H1572" i="32"/>
  <c r="I1572" i="32"/>
  <c r="B1573" i="32"/>
  <c r="C1573" i="32"/>
  <c r="D1573" i="32"/>
  <c r="E1573" i="32"/>
  <c r="F1573" i="32"/>
  <c r="G1573" i="32"/>
  <c r="H1573" i="32"/>
  <c r="I1573" i="32"/>
  <c r="B1574" i="32"/>
  <c r="C1574" i="32"/>
  <c r="D1574" i="32"/>
  <c r="E1574" i="32"/>
  <c r="F1574" i="32"/>
  <c r="G1574" i="32"/>
  <c r="H1574" i="32"/>
  <c r="I1574" i="32"/>
  <c r="B1575" i="32"/>
  <c r="C1575" i="32"/>
  <c r="D1575" i="32"/>
  <c r="E1575" i="32"/>
  <c r="F1575" i="32"/>
  <c r="G1575" i="32"/>
  <c r="H1575" i="32"/>
  <c r="I1575" i="32"/>
  <c r="B1576" i="32"/>
  <c r="C1576" i="32"/>
  <c r="D1576" i="32"/>
  <c r="E1576" i="32"/>
  <c r="F1576" i="32"/>
  <c r="G1576" i="32"/>
  <c r="H1576" i="32"/>
  <c r="I1576" i="32"/>
  <c r="B1577" i="32"/>
  <c r="C1577" i="32"/>
  <c r="D1577" i="32"/>
  <c r="E1577" i="32"/>
  <c r="F1577" i="32"/>
  <c r="G1577" i="32"/>
  <c r="H1577" i="32"/>
  <c r="I1577" i="32"/>
  <c r="B1578" i="32"/>
  <c r="C1578" i="32"/>
  <c r="D1578" i="32"/>
  <c r="E1578" i="32"/>
  <c r="F1578" i="32"/>
  <c r="G1578" i="32"/>
  <c r="H1578" i="32"/>
  <c r="I1578" i="32"/>
  <c r="B1579" i="32"/>
  <c r="C1579" i="32"/>
  <c r="D1579" i="32"/>
  <c r="E1579" i="32"/>
  <c r="F1579" i="32"/>
  <c r="G1579" i="32"/>
  <c r="H1579" i="32"/>
  <c r="I1579" i="32"/>
  <c r="B1580" i="32"/>
  <c r="C1580" i="32"/>
  <c r="D1580" i="32"/>
  <c r="E1580" i="32"/>
  <c r="F1580" i="32"/>
  <c r="G1580" i="32"/>
  <c r="H1580" i="32"/>
  <c r="I1580" i="32"/>
  <c r="B1581" i="32"/>
  <c r="C1581" i="32"/>
  <c r="D1581" i="32"/>
  <c r="E1581" i="32"/>
  <c r="F1581" i="32"/>
  <c r="G1581" i="32"/>
  <c r="H1581" i="32"/>
  <c r="I1581" i="32"/>
  <c r="B1582" i="32"/>
  <c r="C1582" i="32"/>
  <c r="D1582" i="32"/>
  <c r="E1582" i="32"/>
  <c r="F1582" i="32"/>
  <c r="G1582" i="32"/>
  <c r="H1582" i="32"/>
  <c r="I1582" i="32"/>
  <c r="B1583" i="32"/>
  <c r="C1583" i="32"/>
  <c r="D1583" i="32"/>
  <c r="E1583" i="32"/>
  <c r="F1583" i="32"/>
  <c r="G1583" i="32"/>
  <c r="H1583" i="32"/>
  <c r="I1583" i="32"/>
  <c r="B1584" i="32"/>
  <c r="C1584" i="32"/>
  <c r="D1584" i="32"/>
  <c r="E1584" i="32"/>
  <c r="F1584" i="32"/>
  <c r="G1584" i="32"/>
  <c r="H1584" i="32"/>
  <c r="I1584" i="32"/>
  <c r="B1585" i="32"/>
  <c r="C1585" i="32"/>
  <c r="D1585" i="32"/>
  <c r="E1585" i="32"/>
  <c r="F1585" i="32"/>
  <c r="G1585" i="32"/>
  <c r="H1585" i="32"/>
  <c r="I1585" i="32"/>
  <c r="B1586" i="32"/>
  <c r="C1586" i="32"/>
  <c r="D1586" i="32"/>
  <c r="E1586" i="32"/>
  <c r="F1586" i="32"/>
  <c r="G1586" i="32"/>
  <c r="H1586" i="32"/>
  <c r="I1586" i="32"/>
  <c r="B1587" i="32"/>
  <c r="C1587" i="32"/>
  <c r="D1587" i="32"/>
  <c r="E1587" i="32"/>
  <c r="F1587" i="32"/>
  <c r="G1587" i="32"/>
  <c r="H1587" i="32"/>
  <c r="I1587" i="32"/>
  <c r="B1588" i="32"/>
  <c r="C1588" i="32"/>
  <c r="D1588" i="32"/>
  <c r="E1588" i="32"/>
  <c r="F1588" i="32"/>
  <c r="G1588" i="32"/>
  <c r="H1588" i="32"/>
  <c r="I1588" i="32"/>
  <c r="B1589" i="32"/>
  <c r="C1589" i="32"/>
  <c r="D1589" i="32"/>
  <c r="E1589" i="32"/>
  <c r="F1589" i="32"/>
  <c r="G1589" i="32"/>
  <c r="H1589" i="32"/>
  <c r="I1589" i="32"/>
  <c r="B1590" i="32"/>
  <c r="C1590" i="32"/>
  <c r="D1590" i="32"/>
  <c r="E1590" i="32"/>
  <c r="F1590" i="32"/>
  <c r="G1590" i="32"/>
  <c r="H1590" i="32"/>
  <c r="I1590" i="32"/>
  <c r="B1591" i="32"/>
  <c r="C1591" i="32"/>
  <c r="D1591" i="32"/>
  <c r="E1591" i="32"/>
  <c r="F1591" i="32"/>
  <c r="G1591" i="32"/>
  <c r="H1591" i="32"/>
  <c r="I1591" i="32"/>
  <c r="B1592" i="32"/>
  <c r="C1592" i="32"/>
  <c r="D1592" i="32"/>
  <c r="E1592" i="32"/>
  <c r="F1592" i="32"/>
  <c r="G1592" i="32"/>
  <c r="H1592" i="32"/>
  <c r="I1592" i="32"/>
  <c r="B1593" i="32"/>
  <c r="C1593" i="32"/>
  <c r="D1593" i="32"/>
  <c r="E1593" i="32"/>
  <c r="F1593" i="32"/>
  <c r="G1593" i="32"/>
  <c r="H1593" i="32"/>
  <c r="I1593" i="32"/>
  <c r="B1594" i="32"/>
  <c r="C1594" i="32"/>
  <c r="D1594" i="32"/>
  <c r="E1594" i="32"/>
  <c r="F1594" i="32"/>
  <c r="G1594" i="32"/>
  <c r="H1594" i="32"/>
  <c r="I1594" i="32"/>
  <c r="B1595" i="32"/>
  <c r="C1595" i="32"/>
  <c r="D1595" i="32"/>
  <c r="E1595" i="32"/>
  <c r="F1595" i="32"/>
  <c r="G1595" i="32"/>
  <c r="H1595" i="32"/>
  <c r="I1595" i="32"/>
  <c r="B1596" i="32"/>
  <c r="C1596" i="32"/>
  <c r="D1596" i="32"/>
  <c r="E1596" i="32"/>
  <c r="F1596" i="32"/>
  <c r="G1596" i="32"/>
  <c r="H1596" i="32"/>
  <c r="I1596" i="32"/>
  <c r="B1597" i="32"/>
  <c r="C1597" i="32"/>
  <c r="D1597" i="32"/>
  <c r="E1597" i="32"/>
  <c r="F1597" i="32"/>
  <c r="G1597" i="32"/>
  <c r="H1597" i="32"/>
  <c r="I1597" i="32"/>
  <c r="B1598" i="32"/>
  <c r="C1598" i="32"/>
  <c r="D1598" i="32"/>
  <c r="E1598" i="32"/>
  <c r="F1598" i="32"/>
  <c r="G1598" i="32"/>
  <c r="H1598" i="32"/>
  <c r="I1598" i="32"/>
  <c r="B1599" i="32"/>
  <c r="C1599" i="32"/>
  <c r="D1599" i="32"/>
  <c r="E1599" i="32"/>
  <c r="F1599" i="32"/>
  <c r="G1599" i="32"/>
  <c r="H1599" i="32"/>
  <c r="I1599" i="32"/>
  <c r="B1600" i="32"/>
  <c r="C1600" i="32"/>
  <c r="D1600" i="32"/>
  <c r="E1600" i="32"/>
  <c r="F1600" i="32"/>
  <c r="G1600" i="32"/>
  <c r="H1600" i="32"/>
  <c r="I1600" i="32"/>
  <c r="B1601" i="32"/>
  <c r="C1601" i="32"/>
  <c r="D1601" i="32"/>
  <c r="E1601" i="32"/>
  <c r="F1601" i="32"/>
  <c r="G1601" i="32"/>
  <c r="H1601" i="32"/>
  <c r="I1601" i="32"/>
  <c r="B1602" i="32"/>
  <c r="C1602" i="32"/>
  <c r="D1602" i="32"/>
  <c r="E1602" i="32"/>
  <c r="F1602" i="32"/>
  <c r="G1602" i="32"/>
  <c r="H1602" i="32"/>
  <c r="I1602" i="32"/>
  <c r="B1603" i="32"/>
  <c r="C1603" i="32"/>
  <c r="D1603" i="32"/>
  <c r="E1603" i="32"/>
  <c r="F1603" i="32"/>
  <c r="G1603" i="32"/>
  <c r="H1603" i="32"/>
  <c r="I1603" i="32"/>
  <c r="B1604" i="32"/>
  <c r="C1604" i="32"/>
  <c r="D1604" i="32"/>
  <c r="E1604" i="32"/>
  <c r="F1604" i="32"/>
  <c r="G1604" i="32"/>
  <c r="H1604" i="32"/>
  <c r="I1604" i="32"/>
  <c r="B1605" i="32"/>
  <c r="C1605" i="32"/>
  <c r="D1605" i="32"/>
  <c r="E1605" i="32"/>
  <c r="F1605" i="32"/>
  <c r="G1605" i="32"/>
  <c r="H1605" i="32"/>
  <c r="I1605" i="32"/>
  <c r="B1606" i="32"/>
  <c r="C1606" i="32"/>
  <c r="D1606" i="32"/>
  <c r="E1606" i="32"/>
  <c r="F1606" i="32"/>
  <c r="G1606" i="32"/>
  <c r="H1606" i="32"/>
  <c r="I1606" i="32"/>
  <c r="B1607" i="32"/>
  <c r="C1607" i="32"/>
  <c r="D1607" i="32"/>
  <c r="E1607" i="32"/>
  <c r="F1607" i="32"/>
  <c r="G1607" i="32"/>
  <c r="H1607" i="32"/>
  <c r="I1607" i="32"/>
  <c r="B1608" i="32"/>
  <c r="C1608" i="32"/>
  <c r="D1608" i="32"/>
  <c r="E1608" i="32"/>
  <c r="F1608" i="32"/>
  <c r="G1608" i="32"/>
  <c r="H1608" i="32"/>
  <c r="I1608" i="32"/>
  <c r="B1609" i="32"/>
  <c r="C1609" i="32"/>
  <c r="D1609" i="32"/>
  <c r="E1609" i="32"/>
  <c r="F1609" i="32"/>
  <c r="G1609" i="32"/>
  <c r="H1609" i="32"/>
  <c r="I1609" i="32"/>
  <c r="B1610" i="32"/>
  <c r="C1610" i="32"/>
  <c r="D1610" i="32"/>
  <c r="E1610" i="32"/>
  <c r="F1610" i="32"/>
  <c r="G1610" i="32"/>
  <c r="H1610" i="32"/>
  <c r="I1610" i="32"/>
  <c r="B1611" i="32"/>
  <c r="C1611" i="32"/>
  <c r="D1611" i="32"/>
  <c r="E1611" i="32"/>
  <c r="F1611" i="32"/>
  <c r="G1611" i="32"/>
  <c r="H1611" i="32"/>
  <c r="I1611" i="32"/>
  <c r="B1612" i="32"/>
  <c r="C1612" i="32"/>
  <c r="D1612" i="32"/>
  <c r="E1612" i="32"/>
  <c r="F1612" i="32"/>
  <c r="G1612" i="32"/>
  <c r="H1612" i="32"/>
  <c r="I1612" i="32"/>
  <c r="B1613" i="32"/>
  <c r="C1613" i="32"/>
  <c r="D1613" i="32"/>
  <c r="E1613" i="32"/>
  <c r="F1613" i="32"/>
  <c r="G1613" i="32"/>
  <c r="H1613" i="32"/>
  <c r="I1613" i="32"/>
  <c r="B1614" i="32"/>
  <c r="C1614" i="32"/>
  <c r="D1614" i="32"/>
  <c r="E1614" i="32"/>
  <c r="F1614" i="32"/>
  <c r="G1614" i="32"/>
  <c r="H1614" i="32"/>
  <c r="I1614" i="32"/>
  <c r="B1615" i="32"/>
  <c r="C1615" i="32"/>
  <c r="D1615" i="32"/>
  <c r="E1615" i="32"/>
  <c r="F1615" i="32"/>
  <c r="G1615" i="32"/>
  <c r="H1615" i="32"/>
  <c r="I1615" i="32"/>
  <c r="B1616" i="32"/>
  <c r="C1616" i="32"/>
  <c r="D1616" i="32"/>
  <c r="E1616" i="32"/>
  <c r="F1616" i="32"/>
  <c r="G1616" i="32"/>
  <c r="H1616" i="32"/>
  <c r="I1616" i="32"/>
  <c r="B1617" i="32"/>
  <c r="C1617" i="32"/>
  <c r="D1617" i="32"/>
  <c r="E1617" i="32"/>
  <c r="F1617" i="32"/>
  <c r="G1617" i="32"/>
  <c r="H1617" i="32"/>
  <c r="I1617" i="32"/>
  <c r="B1618" i="32"/>
  <c r="C1618" i="32"/>
  <c r="D1618" i="32"/>
  <c r="E1618" i="32"/>
  <c r="F1618" i="32"/>
  <c r="G1618" i="32"/>
  <c r="H1618" i="32"/>
  <c r="I1618" i="32"/>
  <c r="B1619" i="32"/>
  <c r="C1619" i="32"/>
  <c r="D1619" i="32"/>
  <c r="E1619" i="32"/>
  <c r="F1619" i="32"/>
  <c r="G1619" i="32"/>
  <c r="H1619" i="32"/>
  <c r="I1619" i="32"/>
  <c r="B1620" i="32"/>
  <c r="C1620" i="32"/>
  <c r="D1620" i="32"/>
  <c r="E1620" i="32"/>
  <c r="F1620" i="32"/>
  <c r="G1620" i="32"/>
  <c r="H1620" i="32"/>
  <c r="I1620" i="32"/>
  <c r="B1621" i="32"/>
  <c r="C1621" i="32"/>
  <c r="D1621" i="32"/>
  <c r="E1621" i="32"/>
  <c r="F1621" i="32"/>
  <c r="G1621" i="32"/>
  <c r="H1621" i="32"/>
  <c r="I1621" i="32"/>
  <c r="B1622" i="32"/>
  <c r="C1622" i="32"/>
  <c r="D1622" i="32"/>
  <c r="E1622" i="32"/>
  <c r="F1622" i="32"/>
  <c r="G1622" i="32"/>
  <c r="H1622" i="32"/>
  <c r="I1622" i="32"/>
  <c r="B1623" i="32"/>
  <c r="C1623" i="32"/>
  <c r="D1623" i="32"/>
  <c r="E1623" i="32"/>
  <c r="F1623" i="32"/>
  <c r="G1623" i="32"/>
  <c r="H1623" i="32"/>
  <c r="I1623" i="32"/>
  <c r="B1624" i="32"/>
  <c r="C1624" i="32"/>
  <c r="D1624" i="32"/>
  <c r="E1624" i="32"/>
  <c r="F1624" i="32"/>
  <c r="G1624" i="32"/>
  <c r="H1624" i="32"/>
  <c r="I1624" i="32"/>
  <c r="B1625" i="32"/>
  <c r="C1625" i="32"/>
  <c r="D1625" i="32"/>
  <c r="E1625" i="32"/>
  <c r="F1625" i="32"/>
  <c r="G1625" i="32"/>
  <c r="H1625" i="32"/>
  <c r="I1625" i="32"/>
  <c r="B1626" i="32"/>
  <c r="C1626" i="32"/>
  <c r="D1626" i="32"/>
  <c r="E1626" i="32"/>
  <c r="F1626" i="32"/>
  <c r="G1626" i="32"/>
  <c r="H1626" i="32"/>
  <c r="I1626" i="32"/>
  <c r="B1627" i="32"/>
  <c r="C1627" i="32"/>
  <c r="D1627" i="32"/>
  <c r="E1627" i="32"/>
  <c r="F1627" i="32"/>
  <c r="G1627" i="32"/>
  <c r="H1627" i="32"/>
  <c r="I1627" i="32"/>
  <c r="B1628" i="32"/>
  <c r="C1628" i="32"/>
  <c r="D1628" i="32"/>
  <c r="E1628" i="32"/>
  <c r="F1628" i="32"/>
  <c r="G1628" i="32"/>
  <c r="H1628" i="32"/>
  <c r="I1628" i="32"/>
  <c r="B1629" i="32"/>
  <c r="C1629" i="32"/>
  <c r="D1629" i="32"/>
  <c r="E1629" i="32"/>
  <c r="F1629" i="32"/>
  <c r="G1629" i="32"/>
  <c r="H1629" i="32"/>
  <c r="I1629" i="32"/>
  <c r="B1630" i="32"/>
  <c r="C1630" i="32"/>
  <c r="D1630" i="32"/>
  <c r="E1630" i="32"/>
  <c r="F1630" i="32"/>
  <c r="G1630" i="32"/>
  <c r="H1630" i="32"/>
  <c r="I1630" i="32"/>
  <c r="B1631" i="32"/>
  <c r="C1631" i="32"/>
  <c r="D1631" i="32"/>
  <c r="E1631" i="32"/>
  <c r="F1631" i="32"/>
  <c r="G1631" i="32"/>
  <c r="H1631" i="32"/>
  <c r="I1631" i="32"/>
  <c r="B1632" i="32"/>
  <c r="C1632" i="32"/>
  <c r="D1632" i="32"/>
  <c r="E1632" i="32"/>
  <c r="F1632" i="32"/>
  <c r="G1632" i="32"/>
  <c r="H1632" i="32"/>
  <c r="I1632" i="32"/>
  <c r="B1633" i="32"/>
  <c r="C1633" i="32"/>
  <c r="D1633" i="32"/>
  <c r="E1633" i="32"/>
  <c r="F1633" i="32"/>
  <c r="G1633" i="32"/>
  <c r="H1633" i="32"/>
  <c r="I1633" i="32"/>
  <c r="B1634" i="32"/>
  <c r="C1634" i="32"/>
  <c r="D1634" i="32"/>
  <c r="E1634" i="32"/>
  <c r="F1634" i="32"/>
  <c r="G1634" i="32"/>
  <c r="H1634" i="32"/>
  <c r="I1634" i="32"/>
  <c r="B1635" i="32"/>
  <c r="C1635" i="32"/>
  <c r="D1635" i="32"/>
  <c r="E1635" i="32"/>
  <c r="F1635" i="32"/>
  <c r="G1635" i="32"/>
  <c r="H1635" i="32"/>
  <c r="I1635" i="32"/>
  <c r="B1636" i="32"/>
  <c r="C1636" i="32"/>
  <c r="D1636" i="32"/>
  <c r="E1636" i="32"/>
  <c r="F1636" i="32"/>
  <c r="G1636" i="32"/>
  <c r="H1636" i="32"/>
  <c r="I1636" i="32"/>
  <c r="B1637" i="32"/>
  <c r="C1637" i="32"/>
  <c r="D1637" i="32"/>
  <c r="E1637" i="32"/>
  <c r="F1637" i="32"/>
  <c r="G1637" i="32"/>
  <c r="H1637" i="32"/>
  <c r="I1637" i="32"/>
  <c r="B1638" i="32"/>
  <c r="C1638" i="32"/>
  <c r="D1638" i="32"/>
  <c r="E1638" i="32"/>
  <c r="F1638" i="32"/>
  <c r="G1638" i="32"/>
  <c r="H1638" i="32"/>
  <c r="I1638" i="32"/>
  <c r="B1639" i="32"/>
  <c r="C1639" i="32"/>
  <c r="D1639" i="32"/>
  <c r="E1639" i="32"/>
  <c r="F1639" i="32"/>
  <c r="G1639" i="32"/>
  <c r="H1639" i="32"/>
  <c r="I1639" i="32"/>
  <c r="B1640" i="32"/>
  <c r="C1640" i="32"/>
  <c r="D1640" i="32"/>
  <c r="E1640" i="32"/>
  <c r="F1640" i="32"/>
  <c r="G1640" i="32"/>
  <c r="H1640" i="32"/>
  <c r="I1640" i="32"/>
  <c r="B1641" i="32"/>
  <c r="C1641" i="32"/>
  <c r="D1641" i="32"/>
  <c r="E1641" i="32"/>
  <c r="F1641" i="32"/>
  <c r="G1641" i="32"/>
  <c r="H1641" i="32"/>
  <c r="I1641" i="32"/>
  <c r="B1642" i="32"/>
  <c r="C1642" i="32"/>
  <c r="D1642" i="32"/>
  <c r="E1642" i="32"/>
  <c r="F1642" i="32"/>
  <c r="G1642" i="32"/>
  <c r="H1642" i="32"/>
  <c r="I1642" i="32"/>
  <c r="B1643" i="32"/>
  <c r="C1643" i="32"/>
  <c r="D1643" i="32"/>
  <c r="E1643" i="32"/>
  <c r="F1643" i="32"/>
  <c r="G1643" i="32"/>
  <c r="H1643" i="32"/>
  <c r="I1643" i="32"/>
  <c r="B1644" i="32"/>
  <c r="C1644" i="32"/>
  <c r="D1644" i="32"/>
  <c r="E1644" i="32"/>
  <c r="F1644" i="32"/>
  <c r="G1644" i="32"/>
  <c r="H1644" i="32"/>
  <c r="I1644" i="32"/>
  <c r="B1645" i="32"/>
  <c r="C1645" i="32"/>
  <c r="D1645" i="32"/>
  <c r="E1645" i="32"/>
  <c r="F1645" i="32"/>
  <c r="G1645" i="32"/>
  <c r="H1645" i="32"/>
  <c r="I1645" i="32"/>
  <c r="B1646" i="32"/>
  <c r="C1646" i="32"/>
  <c r="D1646" i="32"/>
  <c r="E1646" i="32"/>
  <c r="F1646" i="32"/>
  <c r="G1646" i="32"/>
  <c r="H1646" i="32"/>
  <c r="I1646" i="32"/>
  <c r="B1647" i="32"/>
  <c r="C1647" i="32"/>
  <c r="D1647" i="32"/>
  <c r="E1647" i="32"/>
  <c r="F1647" i="32"/>
  <c r="G1647" i="32"/>
  <c r="H1647" i="32"/>
  <c r="I1647" i="32"/>
  <c r="B1648" i="32"/>
  <c r="C1648" i="32"/>
  <c r="D1648" i="32"/>
  <c r="E1648" i="32"/>
  <c r="F1648" i="32"/>
  <c r="G1648" i="32"/>
  <c r="H1648" i="32"/>
  <c r="I1648" i="32"/>
  <c r="B1649" i="32"/>
  <c r="C1649" i="32"/>
  <c r="D1649" i="32"/>
  <c r="E1649" i="32"/>
  <c r="F1649" i="32"/>
  <c r="G1649" i="32"/>
  <c r="H1649" i="32"/>
  <c r="I1649" i="32"/>
  <c r="B1650" i="32"/>
  <c r="C1650" i="32"/>
  <c r="D1650" i="32"/>
  <c r="E1650" i="32"/>
  <c r="F1650" i="32"/>
  <c r="G1650" i="32"/>
  <c r="H1650" i="32"/>
  <c r="I1650" i="32"/>
  <c r="B1651" i="32"/>
  <c r="C1651" i="32"/>
  <c r="D1651" i="32"/>
  <c r="E1651" i="32"/>
  <c r="F1651" i="32"/>
  <c r="G1651" i="32"/>
  <c r="H1651" i="32"/>
  <c r="I1651" i="32"/>
  <c r="B1652" i="32"/>
  <c r="C1652" i="32"/>
  <c r="D1652" i="32"/>
  <c r="E1652" i="32"/>
  <c r="F1652" i="32"/>
  <c r="G1652" i="32"/>
  <c r="H1652" i="32"/>
  <c r="I1652" i="32"/>
  <c r="B1653" i="32"/>
  <c r="C1653" i="32"/>
  <c r="D1653" i="32"/>
  <c r="E1653" i="32"/>
  <c r="F1653" i="32"/>
  <c r="G1653" i="32"/>
  <c r="H1653" i="32"/>
  <c r="I1653" i="32"/>
  <c r="B1654" i="32"/>
  <c r="C1654" i="32"/>
  <c r="D1654" i="32"/>
  <c r="E1654" i="32"/>
  <c r="F1654" i="32"/>
  <c r="G1654" i="32"/>
  <c r="H1654" i="32"/>
  <c r="I1654" i="32"/>
  <c r="B1655" i="32"/>
  <c r="C1655" i="32"/>
  <c r="D1655" i="32"/>
  <c r="E1655" i="32"/>
  <c r="F1655" i="32"/>
  <c r="G1655" i="32"/>
  <c r="H1655" i="32"/>
  <c r="I1655" i="32"/>
  <c r="B1656" i="32"/>
  <c r="C1656" i="32"/>
  <c r="D1656" i="32"/>
  <c r="E1656" i="32"/>
  <c r="F1656" i="32"/>
  <c r="G1656" i="32"/>
  <c r="H1656" i="32"/>
  <c r="I1656" i="32"/>
  <c r="B1657" i="32"/>
  <c r="C1657" i="32"/>
  <c r="D1657" i="32"/>
  <c r="E1657" i="32"/>
  <c r="F1657" i="32"/>
  <c r="G1657" i="32"/>
  <c r="H1657" i="32"/>
  <c r="I1657" i="32"/>
  <c r="B1658" i="32"/>
  <c r="C1658" i="32"/>
  <c r="D1658" i="32"/>
  <c r="E1658" i="32"/>
  <c r="F1658" i="32"/>
  <c r="G1658" i="32"/>
  <c r="H1658" i="32"/>
  <c r="I1658" i="32"/>
  <c r="B1659" i="32"/>
  <c r="C1659" i="32"/>
  <c r="D1659" i="32"/>
  <c r="E1659" i="32"/>
  <c r="F1659" i="32"/>
  <c r="G1659" i="32"/>
  <c r="H1659" i="32"/>
  <c r="I1659" i="32"/>
  <c r="B1660" i="32"/>
  <c r="C1660" i="32"/>
  <c r="D1660" i="32"/>
  <c r="E1660" i="32"/>
  <c r="F1660" i="32"/>
  <c r="G1660" i="32"/>
  <c r="H1660" i="32"/>
  <c r="I1660" i="32"/>
  <c r="B1661" i="32"/>
  <c r="C1661" i="32"/>
  <c r="D1661" i="32"/>
  <c r="E1661" i="32"/>
  <c r="F1661" i="32"/>
  <c r="G1661" i="32"/>
  <c r="H1661" i="32"/>
  <c r="I1661" i="32"/>
  <c r="B1662" i="32"/>
  <c r="C1662" i="32"/>
  <c r="D1662" i="32"/>
  <c r="E1662" i="32"/>
  <c r="F1662" i="32"/>
  <c r="G1662" i="32"/>
  <c r="H1662" i="32"/>
  <c r="I1662" i="32"/>
  <c r="B1663" i="32"/>
  <c r="C1663" i="32"/>
  <c r="D1663" i="32"/>
  <c r="E1663" i="32"/>
  <c r="F1663" i="32"/>
  <c r="G1663" i="32"/>
  <c r="H1663" i="32"/>
  <c r="I1663" i="32"/>
  <c r="B1664" i="32"/>
  <c r="C1664" i="32"/>
  <c r="D1664" i="32"/>
  <c r="E1664" i="32"/>
  <c r="F1664" i="32"/>
  <c r="G1664" i="32"/>
  <c r="H1664" i="32"/>
  <c r="I1664" i="32"/>
  <c r="B1665" i="32"/>
  <c r="C1665" i="32"/>
  <c r="D1665" i="32"/>
  <c r="E1665" i="32"/>
  <c r="F1665" i="32"/>
  <c r="G1665" i="32"/>
  <c r="H1665" i="32"/>
  <c r="I1665" i="32"/>
  <c r="B1666" i="32"/>
  <c r="C1666" i="32"/>
  <c r="D1666" i="32"/>
  <c r="E1666" i="32"/>
  <c r="F1666" i="32"/>
  <c r="G1666" i="32"/>
  <c r="H1666" i="32"/>
  <c r="I1666" i="32"/>
  <c r="B1667" i="32"/>
  <c r="C1667" i="32"/>
  <c r="D1667" i="32"/>
  <c r="E1667" i="32"/>
  <c r="F1667" i="32"/>
  <c r="G1667" i="32"/>
  <c r="H1667" i="32"/>
  <c r="I1667" i="32"/>
  <c r="B1668" i="32"/>
  <c r="C1668" i="32"/>
  <c r="D1668" i="32"/>
  <c r="E1668" i="32"/>
  <c r="F1668" i="32"/>
  <c r="G1668" i="32"/>
  <c r="H1668" i="32"/>
  <c r="I1668" i="32"/>
  <c r="B1669" i="32"/>
  <c r="C1669" i="32"/>
  <c r="D1669" i="32"/>
  <c r="E1669" i="32"/>
  <c r="F1669" i="32"/>
  <c r="G1669" i="32"/>
  <c r="H1669" i="32"/>
  <c r="I1669" i="32"/>
  <c r="B1670" i="32"/>
  <c r="C1670" i="32"/>
  <c r="D1670" i="32"/>
  <c r="E1670" i="32"/>
  <c r="F1670" i="32"/>
  <c r="G1670" i="32"/>
  <c r="H1670" i="32"/>
  <c r="I1670" i="32"/>
  <c r="B1671" i="32"/>
  <c r="C1671" i="32"/>
  <c r="D1671" i="32"/>
  <c r="E1671" i="32"/>
  <c r="F1671" i="32"/>
  <c r="G1671" i="32"/>
  <c r="H1671" i="32"/>
  <c r="I1671" i="32"/>
  <c r="B1672" i="32"/>
  <c r="C1672" i="32"/>
  <c r="D1672" i="32"/>
  <c r="E1672" i="32"/>
  <c r="F1672" i="32"/>
  <c r="G1672" i="32"/>
  <c r="H1672" i="32"/>
  <c r="I1672" i="32"/>
  <c r="B1673" i="32"/>
  <c r="C1673" i="32"/>
  <c r="D1673" i="32"/>
  <c r="E1673" i="32"/>
  <c r="F1673" i="32"/>
  <c r="G1673" i="32"/>
  <c r="H1673" i="32"/>
  <c r="I1673" i="32"/>
  <c r="B1674" i="32"/>
  <c r="C1674" i="32"/>
  <c r="D1674" i="32"/>
  <c r="E1674" i="32"/>
  <c r="F1674" i="32"/>
  <c r="G1674" i="32"/>
  <c r="H1674" i="32"/>
  <c r="I1674" i="32"/>
  <c r="B1675" i="32"/>
  <c r="C1675" i="32"/>
  <c r="D1675" i="32"/>
  <c r="E1675" i="32"/>
  <c r="F1675" i="32"/>
  <c r="G1675" i="32"/>
  <c r="H1675" i="32"/>
  <c r="I1675" i="32"/>
  <c r="B1676" i="32"/>
  <c r="C1676" i="32"/>
  <c r="D1676" i="32"/>
  <c r="E1676" i="32"/>
  <c r="F1676" i="32"/>
  <c r="G1676" i="32"/>
  <c r="H1676" i="32"/>
  <c r="I1676" i="32"/>
  <c r="B1677" i="32"/>
  <c r="C1677" i="32"/>
  <c r="D1677" i="32"/>
  <c r="E1677" i="32"/>
  <c r="F1677" i="32"/>
  <c r="G1677" i="32"/>
  <c r="H1677" i="32"/>
  <c r="I1677" i="32"/>
  <c r="B1678" i="32"/>
  <c r="C1678" i="32"/>
  <c r="D1678" i="32"/>
  <c r="E1678" i="32"/>
  <c r="F1678" i="32"/>
  <c r="G1678" i="32"/>
  <c r="H1678" i="32"/>
  <c r="I1678" i="32"/>
  <c r="B1679" i="32"/>
  <c r="C1679" i="32"/>
  <c r="D1679" i="32"/>
  <c r="E1679" i="32"/>
  <c r="F1679" i="32"/>
  <c r="G1679" i="32"/>
  <c r="H1679" i="32"/>
  <c r="I1679" i="32"/>
  <c r="B1680" i="32"/>
  <c r="C1680" i="32"/>
  <c r="D1680" i="32"/>
  <c r="E1680" i="32"/>
  <c r="F1680" i="32"/>
  <c r="G1680" i="32"/>
  <c r="H1680" i="32"/>
  <c r="I1680" i="32"/>
  <c r="B1681" i="32"/>
  <c r="C1681" i="32"/>
  <c r="D1681" i="32"/>
  <c r="E1681" i="32"/>
  <c r="F1681" i="32"/>
  <c r="G1681" i="32"/>
  <c r="H1681" i="32"/>
  <c r="I1681" i="32"/>
  <c r="B1682" i="32"/>
  <c r="C1682" i="32"/>
  <c r="D1682" i="32"/>
  <c r="E1682" i="32"/>
  <c r="F1682" i="32"/>
  <c r="G1682" i="32"/>
  <c r="H1682" i="32"/>
  <c r="I1682" i="32"/>
  <c r="B1683" i="32"/>
  <c r="C1683" i="32"/>
  <c r="D1683" i="32"/>
  <c r="E1683" i="32"/>
  <c r="F1683" i="32"/>
  <c r="G1683" i="32"/>
  <c r="H1683" i="32"/>
  <c r="I1683" i="32"/>
  <c r="B1684" i="32"/>
  <c r="C1684" i="32"/>
  <c r="D1684" i="32"/>
  <c r="E1684" i="32"/>
  <c r="F1684" i="32"/>
  <c r="G1684" i="32"/>
  <c r="H1684" i="32"/>
  <c r="I1684" i="32"/>
  <c r="B1685" i="32"/>
  <c r="C1685" i="32"/>
  <c r="D1685" i="32"/>
  <c r="E1685" i="32"/>
  <c r="F1685" i="32"/>
  <c r="G1685" i="32"/>
  <c r="H1685" i="32"/>
  <c r="I1685" i="32"/>
  <c r="B1686" i="32"/>
  <c r="C1686" i="32"/>
  <c r="D1686" i="32"/>
  <c r="E1686" i="32"/>
  <c r="F1686" i="32"/>
  <c r="G1686" i="32"/>
  <c r="H1686" i="32"/>
  <c r="I1686" i="32"/>
  <c r="B1687" i="32"/>
  <c r="C1687" i="32"/>
  <c r="D1687" i="32"/>
  <c r="E1687" i="32"/>
  <c r="F1687" i="32"/>
  <c r="G1687" i="32"/>
  <c r="H1687" i="32"/>
  <c r="I1687" i="32"/>
  <c r="B1688" i="32"/>
  <c r="C1688" i="32"/>
  <c r="D1688" i="32"/>
  <c r="E1688" i="32"/>
  <c r="F1688" i="32"/>
  <c r="G1688" i="32"/>
  <c r="H1688" i="32"/>
  <c r="I1688" i="32"/>
  <c r="B1689" i="32"/>
  <c r="C1689" i="32"/>
  <c r="D1689" i="32"/>
  <c r="E1689" i="32"/>
  <c r="F1689" i="32"/>
  <c r="G1689" i="32"/>
  <c r="H1689" i="32"/>
  <c r="I1689" i="32"/>
  <c r="B1690" i="32"/>
  <c r="C1690" i="32"/>
  <c r="D1690" i="32"/>
  <c r="E1690" i="32"/>
  <c r="F1690" i="32"/>
  <c r="G1690" i="32"/>
  <c r="H1690" i="32"/>
  <c r="I1690" i="32"/>
  <c r="B1691" i="32"/>
  <c r="C1691" i="32"/>
  <c r="D1691" i="32"/>
  <c r="E1691" i="32"/>
  <c r="F1691" i="32"/>
  <c r="G1691" i="32"/>
  <c r="H1691" i="32"/>
  <c r="I1691" i="32"/>
  <c r="B1692" i="32"/>
  <c r="C1692" i="32"/>
  <c r="D1692" i="32"/>
  <c r="E1692" i="32"/>
  <c r="F1692" i="32"/>
  <c r="G1692" i="32"/>
  <c r="H1692" i="32"/>
  <c r="I1692" i="32"/>
  <c r="B1693" i="32"/>
  <c r="C1693" i="32"/>
  <c r="D1693" i="32"/>
  <c r="E1693" i="32"/>
  <c r="F1693" i="32"/>
  <c r="G1693" i="32"/>
  <c r="H1693" i="32"/>
  <c r="I1693" i="32"/>
  <c r="B1694" i="32"/>
  <c r="C1694" i="32"/>
  <c r="D1694" i="32"/>
  <c r="E1694" i="32"/>
  <c r="F1694" i="32"/>
  <c r="G1694" i="32"/>
  <c r="H1694" i="32"/>
  <c r="I1694" i="32"/>
  <c r="B1695" i="32"/>
  <c r="C1695" i="32"/>
  <c r="D1695" i="32"/>
  <c r="E1695" i="32"/>
  <c r="F1695" i="32"/>
  <c r="G1695" i="32"/>
  <c r="H1695" i="32"/>
  <c r="I1695" i="32"/>
  <c r="B1696" i="32"/>
  <c r="C1696" i="32"/>
  <c r="D1696" i="32"/>
  <c r="E1696" i="32"/>
  <c r="F1696" i="32"/>
  <c r="G1696" i="32"/>
  <c r="H1696" i="32"/>
  <c r="I1696" i="32"/>
  <c r="B1697" i="32"/>
  <c r="C1697" i="32"/>
  <c r="D1697" i="32"/>
  <c r="E1697" i="32"/>
  <c r="F1697" i="32"/>
  <c r="G1697" i="32"/>
  <c r="H1697" i="32"/>
  <c r="I1697" i="32"/>
  <c r="B1698" i="32"/>
  <c r="C1698" i="32"/>
  <c r="D1698" i="32"/>
  <c r="E1698" i="32"/>
  <c r="F1698" i="32"/>
  <c r="G1698" i="32"/>
  <c r="H1698" i="32"/>
  <c r="I1698" i="32"/>
  <c r="B1699" i="32"/>
  <c r="C1699" i="32"/>
  <c r="D1699" i="32"/>
  <c r="E1699" i="32"/>
  <c r="F1699" i="32"/>
  <c r="G1699" i="32"/>
  <c r="H1699" i="32"/>
  <c r="I1699" i="32"/>
  <c r="B1700" i="32"/>
  <c r="C1700" i="32"/>
  <c r="D1700" i="32"/>
  <c r="E1700" i="32"/>
  <c r="F1700" i="32"/>
  <c r="G1700" i="32"/>
  <c r="H1700" i="32"/>
  <c r="I1700" i="32"/>
  <c r="B1701" i="32"/>
  <c r="C1701" i="32"/>
  <c r="D1701" i="32"/>
  <c r="E1701" i="32"/>
  <c r="F1701" i="32"/>
  <c r="G1701" i="32"/>
  <c r="H1701" i="32"/>
  <c r="I1701" i="32"/>
  <c r="B1702" i="32"/>
  <c r="C1702" i="32"/>
  <c r="D1702" i="32"/>
  <c r="E1702" i="32"/>
  <c r="F1702" i="32"/>
  <c r="G1702" i="32"/>
  <c r="H1702" i="32"/>
  <c r="I1702" i="32"/>
  <c r="B1703" i="32"/>
  <c r="C1703" i="32"/>
  <c r="D1703" i="32"/>
  <c r="E1703" i="32"/>
  <c r="F1703" i="32"/>
  <c r="G1703" i="32"/>
  <c r="H1703" i="32"/>
  <c r="I1703" i="32"/>
  <c r="B1704" i="32"/>
  <c r="C1704" i="32"/>
  <c r="D1704" i="32"/>
  <c r="E1704" i="32"/>
  <c r="F1704" i="32"/>
  <c r="G1704" i="32"/>
  <c r="H1704" i="32"/>
  <c r="I1704" i="32"/>
  <c r="B1705" i="32"/>
  <c r="C1705" i="32"/>
  <c r="D1705" i="32"/>
  <c r="E1705" i="32"/>
  <c r="F1705" i="32"/>
  <c r="G1705" i="32"/>
  <c r="H1705" i="32"/>
  <c r="I1705" i="32"/>
  <c r="B1706" i="32"/>
  <c r="C1706" i="32"/>
  <c r="D1706" i="32"/>
  <c r="E1706" i="32"/>
  <c r="F1706" i="32"/>
  <c r="G1706" i="32"/>
  <c r="H1706" i="32"/>
  <c r="I1706" i="32"/>
  <c r="B1707" i="32"/>
  <c r="C1707" i="32"/>
  <c r="D1707" i="32"/>
  <c r="E1707" i="32"/>
  <c r="F1707" i="32"/>
  <c r="G1707" i="32"/>
  <c r="H1707" i="32"/>
  <c r="I1707" i="32"/>
  <c r="B1708" i="32"/>
  <c r="C1708" i="32"/>
  <c r="D1708" i="32"/>
  <c r="E1708" i="32"/>
  <c r="F1708" i="32"/>
  <c r="G1708" i="32"/>
  <c r="H1708" i="32"/>
  <c r="I1708" i="32"/>
  <c r="B1709" i="32"/>
  <c r="C1709" i="32"/>
  <c r="D1709" i="32"/>
  <c r="E1709" i="32"/>
  <c r="F1709" i="32"/>
  <c r="G1709" i="32"/>
  <c r="H1709" i="32"/>
  <c r="I1709" i="32"/>
  <c r="B1710" i="32"/>
  <c r="C1710" i="32"/>
  <c r="D1710" i="32"/>
  <c r="E1710" i="32"/>
  <c r="F1710" i="32"/>
  <c r="G1710" i="32"/>
  <c r="H1710" i="32"/>
  <c r="I1710" i="32"/>
  <c r="B1711" i="32"/>
  <c r="C1711" i="32"/>
  <c r="D1711" i="32"/>
  <c r="E1711" i="32"/>
  <c r="F1711" i="32"/>
  <c r="G1711" i="32"/>
  <c r="H1711" i="32"/>
  <c r="I1711" i="32"/>
  <c r="B1712" i="32"/>
  <c r="C1712" i="32"/>
  <c r="D1712" i="32"/>
  <c r="E1712" i="32"/>
  <c r="F1712" i="32"/>
  <c r="G1712" i="32"/>
  <c r="H1712" i="32"/>
  <c r="I1712" i="32"/>
  <c r="B1713" i="32"/>
  <c r="C1713" i="32"/>
  <c r="D1713" i="32"/>
  <c r="E1713" i="32"/>
  <c r="F1713" i="32"/>
  <c r="G1713" i="32"/>
  <c r="H1713" i="32"/>
  <c r="I1713" i="32"/>
  <c r="B1714" i="32"/>
  <c r="C1714" i="32"/>
  <c r="D1714" i="32"/>
  <c r="E1714" i="32"/>
  <c r="F1714" i="32"/>
  <c r="G1714" i="32"/>
  <c r="H1714" i="32"/>
  <c r="I1714" i="32"/>
  <c r="B1715" i="32"/>
  <c r="C1715" i="32"/>
  <c r="D1715" i="32"/>
  <c r="E1715" i="32"/>
  <c r="F1715" i="32"/>
  <c r="G1715" i="32"/>
  <c r="H1715" i="32"/>
  <c r="I1715" i="32"/>
  <c r="B1716" i="32"/>
  <c r="C1716" i="32"/>
  <c r="D1716" i="32"/>
  <c r="E1716" i="32"/>
  <c r="F1716" i="32"/>
  <c r="G1716" i="32"/>
  <c r="H1716" i="32"/>
  <c r="I1716" i="32"/>
  <c r="B1717" i="32"/>
  <c r="C1717" i="32"/>
  <c r="D1717" i="32"/>
  <c r="E1717" i="32"/>
  <c r="F1717" i="32"/>
  <c r="G1717" i="32"/>
  <c r="H1717" i="32"/>
  <c r="I1717" i="32"/>
  <c r="B1718" i="32"/>
  <c r="C1718" i="32"/>
  <c r="D1718" i="32"/>
  <c r="E1718" i="32"/>
  <c r="F1718" i="32"/>
  <c r="G1718" i="32"/>
  <c r="H1718" i="32"/>
  <c r="I1718" i="32"/>
  <c r="B1719" i="32"/>
  <c r="C1719" i="32"/>
  <c r="D1719" i="32"/>
  <c r="E1719" i="32"/>
  <c r="F1719" i="32"/>
  <c r="G1719" i="32"/>
  <c r="H1719" i="32"/>
  <c r="I1719" i="32"/>
  <c r="B1720" i="32"/>
  <c r="C1720" i="32"/>
  <c r="D1720" i="32"/>
  <c r="E1720" i="32"/>
  <c r="F1720" i="32"/>
  <c r="G1720" i="32"/>
  <c r="H1720" i="32"/>
  <c r="I1720" i="32"/>
  <c r="B1721" i="32"/>
  <c r="C1721" i="32"/>
  <c r="D1721" i="32"/>
  <c r="E1721" i="32"/>
  <c r="F1721" i="32"/>
  <c r="G1721" i="32"/>
  <c r="H1721" i="32"/>
  <c r="I1721" i="32"/>
  <c r="B1722" i="32"/>
  <c r="C1722" i="32"/>
  <c r="D1722" i="32"/>
  <c r="E1722" i="32"/>
  <c r="F1722" i="32"/>
  <c r="G1722" i="32"/>
  <c r="H1722" i="32"/>
  <c r="I1722" i="32"/>
  <c r="B1723" i="32"/>
  <c r="C1723" i="32"/>
  <c r="D1723" i="32"/>
  <c r="E1723" i="32"/>
  <c r="F1723" i="32"/>
  <c r="G1723" i="32"/>
  <c r="H1723" i="32"/>
  <c r="I1723" i="32"/>
  <c r="B1724" i="32"/>
  <c r="C1724" i="32"/>
  <c r="D1724" i="32"/>
  <c r="E1724" i="32"/>
  <c r="F1724" i="32"/>
  <c r="G1724" i="32"/>
  <c r="H1724" i="32"/>
  <c r="I1724" i="32"/>
  <c r="B1725" i="32"/>
  <c r="C1725" i="32"/>
  <c r="D1725" i="32"/>
  <c r="E1725" i="32"/>
  <c r="F1725" i="32"/>
  <c r="G1725" i="32"/>
  <c r="H1725" i="32"/>
  <c r="I1725" i="32"/>
  <c r="B1726" i="32"/>
  <c r="C1726" i="32"/>
  <c r="D1726" i="32"/>
  <c r="E1726" i="32"/>
  <c r="F1726" i="32"/>
  <c r="G1726" i="32"/>
  <c r="H1726" i="32"/>
  <c r="I1726" i="32"/>
  <c r="B1727" i="32"/>
  <c r="C1727" i="32"/>
  <c r="D1727" i="32"/>
  <c r="E1727" i="32"/>
  <c r="F1727" i="32"/>
  <c r="G1727" i="32"/>
  <c r="H1727" i="32"/>
  <c r="I1727" i="32"/>
  <c r="B1728" i="32"/>
  <c r="C1728" i="32"/>
  <c r="D1728" i="32"/>
  <c r="E1728" i="32"/>
  <c r="F1728" i="32"/>
  <c r="G1728" i="32"/>
  <c r="H1728" i="32"/>
  <c r="I1728" i="32"/>
  <c r="B1729" i="32"/>
  <c r="C1729" i="32"/>
  <c r="D1729" i="32"/>
  <c r="E1729" i="32"/>
  <c r="F1729" i="32"/>
  <c r="G1729" i="32"/>
  <c r="H1729" i="32"/>
  <c r="I1729" i="32"/>
  <c r="B1730" i="32"/>
  <c r="C1730" i="32"/>
  <c r="D1730" i="32"/>
  <c r="E1730" i="32"/>
  <c r="F1730" i="32"/>
  <c r="G1730" i="32"/>
  <c r="H1730" i="32"/>
  <c r="I1730" i="32"/>
  <c r="B1731" i="32"/>
  <c r="C1731" i="32"/>
  <c r="D1731" i="32"/>
  <c r="E1731" i="32"/>
  <c r="F1731" i="32"/>
  <c r="G1731" i="32"/>
  <c r="H1731" i="32"/>
  <c r="I1731" i="32"/>
  <c r="B1732" i="32"/>
  <c r="C1732" i="32"/>
  <c r="D1732" i="32"/>
  <c r="E1732" i="32"/>
  <c r="F1732" i="32"/>
  <c r="G1732" i="32"/>
  <c r="H1732" i="32"/>
  <c r="I1732" i="32"/>
  <c r="B1733" i="32"/>
  <c r="C1733" i="32"/>
  <c r="D1733" i="32"/>
  <c r="E1733" i="32"/>
  <c r="F1733" i="32"/>
  <c r="G1733" i="32"/>
  <c r="H1733" i="32"/>
  <c r="I1733" i="32"/>
  <c r="B1734" i="32"/>
  <c r="C1734" i="32"/>
  <c r="D1734" i="32"/>
  <c r="E1734" i="32"/>
  <c r="F1734" i="32"/>
  <c r="G1734" i="32"/>
  <c r="H1734" i="32"/>
  <c r="I1734" i="32"/>
  <c r="B1735" i="32"/>
  <c r="C1735" i="32"/>
  <c r="D1735" i="32"/>
  <c r="E1735" i="32"/>
  <c r="F1735" i="32"/>
  <c r="G1735" i="32"/>
  <c r="H1735" i="32"/>
  <c r="I1735" i="32"/>
  <c r="B1736" i="32"/>
  <c r="C1736" i="32"/>
  <c r="D1736" i="32"/>
  <c r="E1736" i="32"/>
  <c r="F1736" i="32"/>
  <c r="G1736" i="32"/>
  <c r="H1736" i="32"/>
  <c r="I1736" i="32"/>
  <c r="B1737" i="32"/>
  <c r="C1737" i="32"/>
  <c r="D1737" i="32"/>
  <c r="E1737" i="32"/>
  <c r="F1737" i="32"/>
  <c r="G1737" i="32"/>
  <c r="H1737" i="32"/>
  <c r="I1737" i="32"/>
  <c r="B1738" i="32"/>
  <c r="C1738" i="32"/>
  <c r="D1738" i="32"/>
  <c r="E1738" i="32"/>
  <c r="F1738" i="32"/>
  <c r="G1738" i="32"/>
  <c r="H1738" i="32"/>
  <c r="I1738" i="32"/>
  <c r="B1739" i="32"/>
  <c r="C1739" i="32"/>
  <c r="D1739" i="32"/>
  <c r="E1739" i="32"/>
  <c r="F1739" i="32"/>
  <c r="G1739" i="32"/>
  <c r="H1739" i="32"/>
  <c r="I1739" i="32"/>
  <c r="B1740" i="32"/>
  <c r="C1740" i="32"/>
  <c r="D1740" i="32"/>
  <c r="E1740" i="32"/>
  <c r="F1740" i="32"/>
  <c r="G1740" i="32"/>
  <c r="H1740" i="32"/>
  <c r="I1740" i="32"/>
  <c r="B1741" i="32"/>
  <c r="C1741" i="32"/>
  <c r="D1741" i="32"/>
  <c r="E1741" i="32"/>
  <c r="F1741" i="32"/>
  <c r="G1741" i="32"/>
  <c r="H1741" i="32"/>
  <c r="I1741" i="32"/>
  <c r="B1742" i="32"/>
  <c r="C1742" i="32"/>
  <c r="D1742" i="32"/>
  <c r="E1742" i="32"/>
  <c r="F1742" i="32"/>
  <c r="G1742" i="32"/>
  <c r="H1742" i="32"/>
  <c r="I1742" i="32"/>
  <c r="B1743" i="32"/>
  <c r="C1743" i="32"/>
  <c r="D1743" i="32"/>
  <c r="E1743" i="32"/>
  <c r="F1743" i="32"/>
  <c r="G1743" i="32"/>
  <c r="H1743" i="32"/>
  <c r="I1743" i="32"/>
  <c r="B1744" i="32"/>
  <c r="C1744" i="32"/>
  <c r="D1744" i="32"/>
  <c r="E1744" i="32"/>
  <c r="F1744" i="32"/>
  <c r="G1744" i="32"/>
  <c r="H1744" i="32"/>
  <c r="I1744" i="32"/>
  <c r="B1745" i="32"/>
  <c r="C1745" i="32"/>
  <c r="D1745" i="32"/>
  <c r="E1745" i="32"/>
  <c r="F1745" i="32"/>
  <c r="G1745" i="32"/>
  <c r="H1745" i="32"/>
  <c r="I1745" i="32"/>
  <c r="B1746" i="32"/>
  <c r="C1746" i="32"/>
  <c r="D1746" i="32"/>
  <c r="E1746" i="32"/>
  <c r="F1746" i="32"/>
  <c r="G1746" i="32"/>
  <c r="H1746" i="32"/>
  <c r="I1746" i="32"/>
  <c r="B1747" i="32"/>
  <c r="C1747" i="32"/>
  <c r="D1747" i="32"/>
  <c r="E1747" i="32"/>
  <c r="F1747" i="32"/>
  <c r="G1747" i="32"/>
  <c r="H1747" i="32"/>
  <c r="I1747" i="32"/>
  <c r="B1748" i="32"/>
  <c r="C1748" i="32"/>
  <c r="D1748" i="32"/>
  <c r="E1748" i="32"/>
  <c r="F1748" i="32"/>
  <c r="G1748" i="32"/>
  <c r="H1748" i="32"/>
  <c r="I1748" i="32"/>
  <c r="B1749" i="32"/>
  <c r="C1749" i="32"/>
  <c r="D1749" i="32"/>
  <c r="E1749" i="32"/>
  <c r="F1749" i="32"/>
  <c r="G1749" i="32"/>
  <c r="H1749" i="32"/>
  <c r="I1749" i="32"/>
  <c r="B1750" i="32"/>
  <c r="C1750" i="32"/>
  <c r="D1750" i="32"/>
  <c r="E1750" i="32"/>
  <c r="F1750" i="32"/>
  <c r="G1750" i="32"/>
  <c r="H1750" i="32"/>
  <c r="I1750" i="32"/>
  <c r="B1751" i="32"/>
  <c r="C1751" i="32"/>
  <c r="D1751" i="32"/>
  <c r="E1751" i="32"/>
  <c r="F1751" i="32"/>
  <c r="G1751" i="32"/>
  <c r="H1751" i="32"/>
  <c r="I1751" i="32"/>
  <c r="B1752" i="32"/>
  <c r="C1752" i="32"/>
  <c r="D1752" i="32"/>
  <c r="E1752" i="32"/>
  <c r="F1752" i="32"/>
  <c r="G1752" i="32"/>
  <c r="H1752" i="32"/>
  <c r="I1752" i="32"/>
  <c r="B1753" i="32"/>
  <c r="C1753" i="32"/>
  <c r="D1753" i="32"/>
  <c r="E1753" i="32"/>
  <c r="F1753" i="32"/>
  <c r="G1753" i="32"/>
  <c r="H1753" i="32"/>
  <c r="I1753" i="32"/>
  <c r="B1754" i="32"/>
  <c r="C1754" i="32"/>
  <c r="D1754" i="32"/>
  <c r="E1754" i="32"/>
  <c r="F1754" i="32"/>
  <c r="G1754" i="32"/>
  <c r="H1754" i="32"/>
  <c r="I1754" i="32"/>
  <c r="B1755" i="32"/>
  <c r="C1755" i="32"/>
  <c r="D1755" i="32"/>
  <c r="E1755" i="32"/>
  <c r="F1755" i="32"/>
  <c r="G1755" i="32"/>
  <c r="H1755" i="32"/>
  <c r="I1755" i="32"/>
  <c r="B1756" i="32"/>
  <c r="C1756" i="32"/>
  <c r="D1756" i="32"/>
  <c r="E1756" i="32"/>
  <c r="F1756" i="32"/>
  <c r="G1756" i="32"/>
  <c r="H1756" i="32"/>
  <c r="I1756" i="32"/>
  <c r="B1757" i="32"/>
  <c r="C1757" i="32"/>
  <c r="D1757" i="32"/>
  <c r="E1757" i="32"/>
  <c r="F1757" i="32"/>
  <c r="G1757" i="32"/>
  <c r="H1757" i="32"/>
  <c r="I1757" i="32"/>
  <c r="B1758" i="32"/>
  <c r="C1758" i="32"/>
  <c r="D1758" i="32"/>
  <c r="E1758" i="32"/>
  <c r="F1758" i="32"/>
  <c r="G1758" i="32"/>
  <c r="H1758" i="32"/>
  <c r="I1758" i="32"/>
  <c r="B1759" i="32"/>
  <c r="C1759" i="32"/>
  <c r="D1759" i="32"/>
  <c r="E1759" i="32"/>
  <c r="F1759" i="32"/>
  <c r="G1759" i="32"/>
  <c r="H1759" i="32"/>
  <c r="I1759" i="32"/>
  <c r="B1760" i="32"/>
  <c r="C1760" i="32"/>
  <c r="D1760" i="32"/>
  <c r="E1760" i="32"/>
  <c r="F1760" i="32"/>
  <c r="G1760" i="32"/>
  <c r="H1760" i="32"/>
  <c r="I1760" i="32"/>
  <c r="B1761" i="32"/>
  <c r="C1761" i="32"/>
  <c r="D1761" i="32"/>
  <c r="E1761" i="32"/>
  <c r="F1761" i="32"/>
  <c r="G1761" i="32"/>
  <c r="H1761" i="32"/>
  <c r="I1761" i="32"/>
  <c r="B1762" i="32"/>
  <c r="C1762" i="32"/>
  <c r="D1762" i="32"/>
  <c r="E1762" i="32"/>
  <c r="F1762" i="32"/>
  <c r="G1762" i="32"/>
  <c r="H1762" i="32"/>
  <c r="I1762" i="32"/>
  <c r="B1763" i="32"/>
  <c r="C1763" i="32"/>
  <c r="D1763" i="32"/>
  <c r="E1763" i="32"/>
  <c r="F1763" i="32"/>
  <c r="G1763" i="32"/>
  <c r="H1763" i="32"/>
  <c r="I1763" i="32"/>
  <c r="B1764" i="32"/>
  <c r="C1764" i="32"/>
  <c r="D1764" i="32"/>
  <c r="E1764" i="32"/>
  <c r="F1764" i="32"/>
  <c r="G1764" i="32"/>
  <c r="H1764" i="32"/>
  <c r="I1764" i="32"/>
  <c r="B1765" i="32"/>
  <c r="C1765" i="32"/>
  <c r="D1765" i="32"/>
  <c r="E1765" i="32"/>
  <c r="F1765" i="32"/>
  <c r="G1765" i="32"/>
  <c r="H1765" i="32"/>
  <c r="I1765" i="32"/>
  <c r="B1766" i="32"/>
  <c r="C1766" i="32"/>
  <c r="D1766" i="32"/>
  <c r="E1766" i="32"/>
  <c r="F1766" i="32"/>
  <c r="G1766" i="32"/>
  <c r="H1766" i="32"/>
  <c r="I1766" i="32"/>
  <c r="B1767" i="32"/>
  <c r="C1767" i="32"/>
  <c r="D1767" i="32"/>
  <c r="E1767" i="32"/>
  <c r="F1767" i="32"/>
  <c r="G1767" i="32"/>
  <c r="H1767" i="32"/>
  <c r="I1767" i="32"/>
  <c r="B1768" i="32"/>
  <c r="C1768" i="32"/>
  <c r="D1768" i="32"/>
  <c r="E1768" i="32"/>
  <c r="F1768" i="32"/>
  <c r="G1768" i="32"/>
  <c r="H1768" i="32"/>
  <c r="I1768" i="32"/>
  <c r="B1769" i="32"/>
  <c r="C1769" i="32"/>
  <c r="D1769" i="32"/>
  <c r="E1769" i="32"/>
  <c r="F1769" i="32"/>
  <c r="G1769" i="32"/>
  <c r="H1769" i="32"/>
  <c r="I1769" i="32"/>
  <c r="B1770" i="32"/>
  <c r="C1770" i="32"/>
  <c r="D1770" i="32"/>
  <c r="E1770" i="32"/>
  <c r="F1770" i="32"/>
  <c r="G1770" i="32"/>
  <c r="H1770" i="32"/>
  <c r="I1770" i="32"/>
  <c r="B1771" i="32"/>
  <c r="C1771" i="32"/>
  <c r="D1771" i="32"/>
  <c r="E1771" i="32"/>
  <c r="F1771" i="32"/>
  <c r="G1771" i="32"/>
  <c r="H1771" i="32"/>
  <c r="I1771" i="32"/>
  <c r="B1772" i="32"/>
  <c r="C1772" i="32"/>
  <c r="D1772" i="32"/>
  <c r="E1772" i="32"/>
  <c r="F1772" i="32"/>
  <c r="G1772" i="32"/>
  <c r="H1772" i="32"/>
  <c r="I1772" i="32"/>
  <c r="B1773" i="32"/>
  <c r="C1773" i="32"/>
  <c r="D1773" i="32"/>
  <c r="E1773" i="32"/>
  <c r="F1773" i="32"/>
  <c r="G1773" i="32"/>
  <c r="H1773" i="32"/>
  <c r="I1773" i="32"/>
  <c r="B1774" i="32"/>
  <c r="C1774" i="32"/>
  <c r="D1774" i="32"/>
  <c r="E1774" i="32"/>
  <c r="F1774" i="32"/>
  <c r="G1774" i="32"/>
  <c r="H1774" i="32"/>
  <c r="I1774" i="32"/>
  <c r="B1775" i="32"/>
  <c r="C1775" i="32"/>
  <c r="D1775" i="32"/>
  <c r="E1775" i="32"/>
  <c r="F1775" i="32"/>
  <c r="G1775" i="32"/>
  <c r="H1775" i="32"/>
  <c r="I1775" i="32"/>
  <c r="B1776" i="32"/>
  <c r="C1776" i="32"/>
  <c r="D1776" i="32"/>
  <c r="E1776" i="32"/>
  <c r="F1776" i="32"/>
  <c r="G1776" i="32"/>
  <c r="H1776" i="32"/>
  <c r="I1776" i="32"/>
  <c r="B1777" i="32"/>
  <c r="C1777" i="32"/>
  <c r="D1777" i="32"/>
  <c r="E1777" i="32"/>
  <c r="F1777" i="32"/>
  <c r="G1777" i="32"/>
  <c r="H1777" i="32"/>
  <c r="I1777" i="32"/>
  <c r="B1778" i="32"/>
  <c r="C1778" i="32"/>
  <c r="D1778" i="32"/>
  <c r="E1778" i="32"/>
  <c r="F1778" i="32"/>
  <c r="G1778" i="32"/>
  <c r="H1778" i="32"/>
  <c r="I1778" i="32"/>
  <c r="B1779" i="32"/>
  <c r="C1779" i="32"/>
  <c r="D1779" i="32"/>
  <c r="E1779" i="32"/>
  <c r="F1779" i="32"/>
  <c r="G1779" i="32"/>
  <c r="H1779" i="32"/>
  <c r="I1779" i="32"/>
  <c r="B1780" i="32"/>
  <c r="C1780" i="32"/>
  <c r="D1780" i="32"/>
  <c r="E1780" i="32"/>
  <c r="F1780" i="32"/>
  <c r="G1780" i="32"/>
  <c r="H1780" i="32"/>
  <c r="I1780" i="32"/>
  <c r="B1781" i="32"/>
  <c r="C1781" i="32"/>
  <c r="D1781" i="32"/>
  <c r="E1781" i="32"/>
  <c r="F1781" i="32"/>
  <c r="G1781" i="32"/>
  <c r="H1781" i="32"/>
  <c r="I1781" i="32"/>
  <c r="B1782" i="32"/>
  <c r="C1782" i="32"/>
  <c r="D1782" i="32"/>
  <c r="E1782" i="32"/>
  <c r="F1782" i="32"/>
  <c r="G1782" i="32"/>
  <c r="H1782" i="32"/>
  <c r="I1782" i="32"/>
  <c r="B1783" i="32"/>
  <c r="C1783" i="32"/>
  <c r="D1783" i="32"/>
  <c r="E1783" i="32"/>
  <c r="F1783" i="32"/>
  <c r="G1783" i="32"/>
  <c r="H1783" i="32"/>
  <c r="I1783" i="32"/>
  <c r="B1784" i="32"/>
  <c r="C1784" i="32"/>
  <c r="D1784" i="32"/>
  <c r="E1784" i="32"/>
  <c r="F1784" i="32"/>
  <c r="G1784" i="32"/>
  <c r="H1784" i="32"/>
  <c r="I1784" i="32"/>
  <c r="B1785" i="32"/>
  <c r="C1785" i="32"/>
  <c r="D1785" i="32"/>
  <c r="E1785" i="32"/>
  <c r="F1785" i="32"/>
  <c r="G1785" i="32"/>
  <c r="H1785" i="32"/>
  <c r="I1785" i="32"/>
  <c r="B1786" i="32"/>
  <c r="C1786" i="32"/>
  <c r="D1786" i="32"/>
  <c r="E1786" i="32"/>
  <c r="F1786" i="32"/>
  <c r="G1786" i="32"/>
  <c r="H1786" i="32"/>
  <c r="I1786" i="32"/>
  <c r="B1787" i="32"/>
  <c r="C1787" i="32"/>
  <c r="D1787" i="32"/>
  <c r="E1787" i="32"/>
  <c r="F1787" i="32"/>
  <c r="G1787" i="32"/>
  <c r="H1787" i="32"/>
  <c r="I1787" i="32"/>
  <c r="B1788" i="32"/>
  <c r="C1788" i="32"/>
  <c r="D1788" i="32"/>
  <c r="E1788" i="32"/>
  <c r="F1788" i="32"/>
  <c r="G1788" i="32"/>
  <c r="H1788" i="32"/>
  <c r="I1788" i="32"/>
  <c r="B1789" i="32"/>
  <c r="C1789" i="32"/>
  <c r="D1789" i="32"/>
  <c r="E1789" i="32"/>
  <c r="F1789" i="32"/>
  <c r="G1789" i="32"/>
  <c r="H1789" i="32"/>
  <c r="I1789" i="32"/>
  <c r="B1790" i="32"/>
  <c r="C1790" i="32"/>
  <c r="D1790" i="32"/>
  <c r="E1790" i="32"/>
  <c r="F1790" i="32"/>
  <c r="G1790" i="32"/>
  <c r="H1790" i="32"/>
  <c r="I1790" i="32"/>
  <c r="B1791" i="32"/>
  <c r="C1791" i="32"/>
  <c r="D1791" i="32"/>
  <c r="E1791" i="32"/>
  <c r="F1791" i="32"/>
  <c r="G1791" i="32"/>
  <c r="H1791" i="32"/>
  <c r="I1791" i="32"/>
  <c r="B1792" i="32"/>
  <c r="C1792" i="32"/>
  <c r="D1792" i="32"/>
  <c r="E1792" i="32"/>
  <c r="F1792" i="32"/>
  <c r="G1792" i="32"/>
  <c r="H1792" i="32"/>
  <c r="I1792" i="32"/>
  <c r="B1793" i="32"/>
  <c r="C1793" i="32"/>
  <c r="D1793" i="32"/>
  <c r="E1793" i="32"/>
  <c r="F1793" i="32"/>
  <c r="G1793" i="32"/>
  <c r="H1793" i="32"/>
  <c r="I1793" i="32"/>
  <c r="B1794" i="32"/>
  <c r="C1794" i="32"/>
  <c r="D1794" i="32"/>
  <c r="E1794" i="32"/>
  <c r="F1794" i="32"/>
  <c r="G1794" i="32"/>
  <c r="H1794" i="32"/>
  <c r="I1794" i="32"/>
  <c r="B1795" i="32"/>
  <c r="C1795" i="32"/>
  <c r="D1795" i="32"/>
  <c r="E1795" i="32"/>
  <c r="F1795" i="32"/>
  <c r="G1795" i="32"/>
  <c r="H1795" i="32"/>
  <c r="I1795" i="32"/>
  <c r="B1796" i="32"/>
  <c r="C1796" i="32"/>
  <c r="D1796" i="32"/>
  <c r="E1796" i="32"/>
  <c r="F1796" i="32"/>
  <c r="G1796" i="32"/>
  <c r="H1796" i="32"/>
  <c r="I1796" i="32"/>
  <c r="B1797" i="32"/>
  <c r="C1797" i="32"/>
  <c r="D1797" i="32"/>
  <c r="E1797" i="32"/>
  <c r="F1797" i="32"/>
  <c r="G1797" i="32"/>
  <c r="H1797" i="32"/>
  <c r="I1797" i="32"/>
  <c r="B1798" i="32"/>
  <c r="C1798" i="32"/>
  <c r="D1798" i="32"/>
  <c r="E1798" i="32"/>
  <c r="F1798" i="32"/>
  <c r="G1798" i="32"/>
  <c r="H1798" i="32"/>
  <c r="I1798" i="32"/>
  <c r="B1799" i="32"/>
  <c r="C1799" i="32"/>
  <c r="D1799" i="32"/>
  <c r="E1799" i="32"/>
  <c r="F1799" i="32"/>
  <c r="G1799" i="32"/>
  <c r="H1799" i="32"/>
  <c r="I1799" i="32"/>
  <c r="B1800" i="32"/>
  <c r="C1800" i="32"/>
  <c r="D1800" i="32"/>
  <c r="E1800" i="32"/>
  <c r="F1800" i="32"/>
  <c r="G1800" i="32"/>
  <c r="H1800" i="32"/>
  <c r="I1800" i="32"/>
  <c r="B1801" i="32"/>
  <c r="C1801" i="32"/>
  <c r="D1801" i="32"/>
  <c r="E1801" i="32"/>
  <c r="F1801" i="32"/>
  <c r="G1801" i="32"/>
  <c r="H1801" i="32"/>
  <c r="I1801" i="32"/>
  <c r="B1802" i="32"/>
  <c r="C1802" i="32"/>
  <c r="D1802" i="32"/>
  <c r="E1802" i="32"/>
  <c r="F1802" i="32"/>
  <c r="G1802" i="32"/>
  <c r="H1802" i="32"/>
  <c r="I1802" i="32"/>
  <c r="B1803" i="32"/>
  <c r="C1803" i="32"/>
  <c r="D1803" i="32"/>
  <c r="E1803" i="32"/>
  <c r="F1803" i="32"/>
  <c r="G1803" i="32"/>
  <c r="H1803" i="32"/>
  <c r="I1803" i="32"/>
  <c r="B1804" i="32"/>
  <c r="C1804" i="32"/>
  <c r="D1804" i="32"/>
  <c r="E1804" i="32"/>
  <c r="F1804" i="32"/>
  <c r="G1804" i="32"/>
  <c r="H1804" i="32"/>
  <c r="I1804" i="32"/>
  <c r="B1805" i="32"/>
  <c r="C1805" i="32"/>
  <c r="D1805" i="32"/>
  <c r="E1805" i="32"/>
  <c r="F1805" i="32"/>
  <c r="G1805" i="32"/>
  <c r="H1805" i="32"/>
  <c r="I1805" i="32"/>
  <c r="B1806" i="32"/>
  <c r="C1806" i="32"/>
  <c r="D1806" i="32"/>
  <c r="E1806" i="32"/>
  <c r="F1806" i="32"/>
  <c r="G1806" i="32"/>
  <c r="H1806" i="32"/>
  <c r="I1806" i="32"/>
  <c r="B1807" i="32"/>
  <c r="C1807" i="32"/>
  <c r="D1807" i="32"/>
  <c r="E1807" i="32"/>
  <c r="F1807" i="32"/>
  <c r="G1807" i="32"/>
  <c r="H1807" i="32"/>
  <c r="I1807" i="32"/>
  <c r="B1808" i="32"/>
  <c r="C1808" i="32"/>
  <c r="D1808" i="32"/>
  <c r="E1808" i="32"/>
  <c r="F1808" i="32"/>
  <c r="G1808" i="32"/>
  <c r="H1808" i="32"/>
  <c r="I1808" i="32"/>
  <c r="B1809" i="32"/>
  <c r="C1809" i="32"/>
  <c r="D1809" i="32"/>
  <c r="E1809" i="32"/>
  <c r="F1809" i="32"/>
  <c r="G1809" i="32"/>
  <c r="H1809" i="32"/>
  <c r="I1809" i="32"/>
  <c r="B1810" i="32"/>
  <c r="C1810" i="32"/>
  <c r="D1810" i="32"/>
  <c r="E1810" i="32"/>
  <c r="F1810" i="32"/>
  <c r="G1810" i="32"/>
  <c r="H1810" i="32"/>
  <c r="I1810" i="32"/>
  <c r="B1811" i="32"/>
  <c r="C1811" i="32"/>
  <c r="D1811" i="32"/>
  <c r="E1811" i="32"/>
  <c r="F1811" i="32"/>
  <c r="G1811" i="32"/>
  <c r="H1811" i="32"/>
  <c r="I1811" i="32"/>
  <c r="B1812" i="32"/>
  <c r="C1812" i="32"/>
  <c r="D1812" i="32"/>
  <c r="E1812" i="32"/>
  <c r="F1812" i="32"/>
  <c r="G1812" i="32"/>
  <c r="H1812" i="32"/>
  <c r="I1812" i="32"/>
  <c r="B1813" i="32"/>
  <c r="C1813" i="32"/>
  <c r="D1813" i="32"/>
  <c r="E1813" i="32"/>
  <c r="F1813" i="32"/>
  <c r="G1813" i="32"/>
  <c r="H1813" i="32"/>
  <c r="I1813" i="32"/>
  <c r="B1814" i="32"/>
  <c r="C1814" i="32"/>
  <c r="D1814" i="32"/>
  <c r="E1814" i="32"/>
  <c r="F1814" i="32"/>
  <c r="G1814" i="32"/>
  <c r="H1814" i="32"/>
  <c r="I1814" i="32"/>
  <c r="B1815" i="32"/>
  <c r="C1815" i="32"/>
  <c r="D1815" i="32"/>
  <c r="E1815" i="32"/>
  <c r="F1815" i="32"/>
  <c r="G1815" i="32"/>
  <c r="H1815" i="32"/>
  <c r="I1815" i="32"/>
  <c r="B1816" i="32"/>
  <c r="C1816" i="32"/>
  <c r="D1816" i="32"/>
  <c r="E1816" i="32"/>
  <c r="F1816" i="32"/>
  <c r="G1816" i="32"/>
  <c r="H1816" i="32"/>
  <c r="I1816" i="32"/>
  <c r="B1817" i="32"/>
  <c r="C1817" i="32"/>
  <c r="D1817" i="32"/>
  <c r="E1817" i="32"/>
  <c r="F1817" i="32"/>
  <c r="G1817" i="32"/>
  <c r="H1817" i="32"/>
  <c r="I1817" i="32"/>
  <c r="B1818" i="32"/>
  <c r="C1818" i="32"/>
  <c r="D1818" i="32"/>
  <c r="E1818" i="32"/>
  <c r="F1818" i="32"/>
  <c r="G1818" i="32"/>
  <c r="H1818" i="32"/>
  <c r="I1818" i="32"/>
  <c r="B1819" i="32"/>
  <c r="C1819" i="32"/>
  <c r="D1819" i="32"/>
  <c r="E1819" i="32"/>
  <c r="F1819" i="32"/>
  <c r="G1819" i="32"/>
  <c r="H1819" i="32"/>
  <c r="I1819" i="32"/>
  <c r="B1820" i="32"/>
  <c r="C1820" i="32"/>
  <c r="D1820" i="32"/>
  <c r="E1820" i="32"/>
  <c r="F1820" i="32"/>
  <c r="G1820" i="32"/>
  <c r="H1820" i="32"/>
  <c r="I1820" i="32"/>
  <c r="B1821" i="32"/>
  <c r="C1821" i="32"/>
  <c r="D1821" i="32"/>
  <c r="E1821" i="32"/>
  <c r="F1821" i="32"/>
  <c r="G1821" i="32"/>
  <c r="H1821" i="32"/>
  <c r="I1821" i="32"/>
  <c r="B1822" i="32"/>
  <c r="C1822" i="32"/>
  <c r="D1822" i="32"/>
  <c r="E1822" i="32"/>
  <c r="F1822" i="32"/>
  <c r="G1822" i="32"/>
  <c r="H1822" i="32"/>
  <c r="I1822" i="32"/>
  <c r="B1823" i="32"/>
  <c r="C1823" i="32"/>
  <c r="D1823" i="32"/>
  <c r="E1823" i="32"/>
  <c r="F1823" i="32"/>
  <c r="G1823" i="32"/>
  <c r="H1823" i="32"/>
  <c r="I1823" i="32"/>
  <c r="B1824" i="32"/>
  <c r="C1824" i="32"/>
  <c r="D1824" i="32"/>
  <c r="E1824" i="32"/>
  <c r="F1824" i="32"/>
  <c r="G1824" i="32"/>
  <c r="H1824" i="32"/>
  <c r="I1824" i="32"/>
  <c r="B1825" i="32"/>
  <c r="C1825" i="32"/>
  <c r="D1825" i="32"/>
  <c r="E1825" i="32"/>
  <c r="F1825" i="32"/>
  <c r="G1825" i="32"/>
  <c r="H1825" i="32"/>
  <c r="I1825" i="32"/>
  <c r="B1826" i="32"/>
  <c r="C1826" i="32"/>
  <c r="D1826" i="32"/>
  <c r="E1826" i="32"/>
  <c r="F1826" i="32"/>
  <c r="G1826" i="32"/>
  <c r="H1826" i="32"/>
  <c r="I1826" i="32"/>
  <c r="B1827" i="32"/>
  <c r="C1827" i="32"/>
  <c r="D1827" i="32"/>
  <c r="E1827" i="32"/>
  <c r="F1827" i="32"/>
  <c r="G1827" i="32"/>
  <c r="H1827" i="32"/>
  <c r="I1827" i="32"/>
  <c r="B1828" i="32"/>
  <c r="C1828" i="32"/>
  <c r="D1828" i="32"/>
  <c r="E1828" i="32"/>
  <c r="F1828" i="32"/>
  <c r="G1828" i="32"/>
  <c r="H1828" i="32"/>
  <c r="I1828" i="32"/>
  <c r="B1829" i="32"/>
  <c r="C1829" i="32"/>
  <c r="D1829" i="32"/>
  <c r="E1829" i="32"/>
  <c r="F1829" i="32"/>
  <c r="G1829" i="32"/>
  <c r="H1829" i="32"/>
  <c r="I1829" i="32"/>
  <c r="B1830" i="32"/>
  <c r="C1830" i="32"/>
  <c r="D1830" i="32"/>
  <c r="E1830" i="32"/>
  <c r="F1830" i="32"/>
  <c r="G1830" i="32"/>
  <c r="H1830" i="32"/>
  <c r="I1830" i="32"/>
  <c r="B1831" i="32"/>
  <c r="C1831" i="32"/>
  <c r="D1831" i="32"/>
  <c r="E1831" i="32"/>
  <c r="F1831" i="32"/>
  <c r="G1831" i="32"/>
  <c r="H1831" i="32"/>
  <c r="I1831" i="32"/>
  <c r="B1832" i="32"/>
  <c r="C1832" i="32"/>
  <c r="D1832" i="32"/>
  <c r="E1832" i="32"/>
  <c r="F1832" i="32"/>
  <c r="G1832" i="32"/>
  <c r="H1832" i="32"/>
  <c r="I1832" i="32"/>
  <c r="B1833" i="32"/>
  <c r="C1833" i="32"/>
  <c r="D1833" i="32"/>
  <c r="E1833" i="32"/>
  <c r="F1833" i="32"/>
  <c r="G1833" i="32"/>
  <c r="H1833" i="32"/>
  <c r="I1833" i="32"/>
  <c r="B1834" i="32"/>
  <c r="C1834" i="32"/>
  <c r="D1834" i="32"/>
  <c r="E1834" i="32"/>
  <c r="F1834" i="32"/>
  <c r="G1834" i="32"/>
  <c r="H1834" i="32"/>
  <c r="I1834" i="32"/>
  <c r="B1835" i="32"/>
  <c r="C1835" i="32"/>
  <c r="D1835" i="32"/>
  <c r="E1835" i="32"/>
  <c r="F1835" i="32"/>
  <c r="G1835" i="32"/>
  <c r="H1835" i="32"/>
  <c r="I1835" i="32"/>
  <c r="B1836" i="32"/>
  <c r="C1836" i="32"/>
  <c r="D1836" i="32"/>
  <c r="E1836" i="32"/>
  <c r="F1836" i="32"/>
  <c r="G1836" i="32"/>
  <c r="H1836" i="32"/>
  <c r="I1836" i="32"/>
  <c r="B1838" i="32"/>
  <c r="C1838" i="32"/>
  <c r="D1838" i="32"/>
  <c r="E1838" i="32"/>
  <c r="F1838" i="32"/>
  <c r="G1838" i="32"/>
  <c r="H1838" i="32"/>
  <c r="I1838" i="32"/>
  <c r="B1839" i="32"/>
  <c r="C1839" i="32"/>
  <c r="D1839" i="32"/>
  <c r="E1839" i="32"/>
  <c r="F1839" i="32"/>
  <c r="G1839" i="32"/>
  <c r="H1839" i="32"/>
  <c r="I1839" i="32"/>
  <c r="B1840" i="32"/>
  <c r="C1840" i="32"/>
  <c r="D1840" i="32"/>
  <c r="E1840" i="32"/>
  <c r="F1840" i="32"/>
  <c r="G1840" i="32"/>
  <c r="H1840" i="32"/>
  <c r="I1840" i="32"/>
  <c r="B1841" i="32"/>
  <c r="C1841" i="32"/>
  <c r="D1841" i="32"/>
  <c r="E1841" i="32"/>
  <c r="F1841" i="32"/>
  <c r="G1841" i="32"/>
  <c r="H1841" i="32"/>
  <c r="I1841" i="32"/>
  <c r="B1842" i="32"/>
  <c r="C1842" i="32"/>
  <c r="D1842" i="32"/>
  <c r="E1842" i="32"/>
  <c r="F1842" i="32"/>
  <c r="G1842" i="32"/>
  <c r="H1842" i="32"/>
  <c r="I1842" i="32"/>
  <c r="B1843" i="32"/>
  <c r="C1843" i="32"/>
  <c r="D1843" i="32"/>
  <c r="E1843" i="32"/>
  <c r="F1843" i="32"/>
  <c r="G1843" i="32"/>
  <c r="H1843" i="32"/>
  <c r="I1843" i="32"/>
  <c r="B1931" i="32"/>
  <c r="C1931" i="32"/>
  <c r="D1931" i="32"/>
  <c r="E1931" i="32"/>
  <c r="F1931" i="32"/>
  <c r="G1931" i="32"/>
  <c r="H1931" i="32"/>
  <c r="I1931" i="32"/>
  <c r="B1932" i="32"/>
  <c r="C1932" i="32"/>
  <c r="D1932" i="32"/>
  <c r="E1932" i="32"/>
  <c r="F1932" i="32"/>
  <c r="G1932" i="32"/>
  <c r="H1932" i="32"/>
  <c r="I1932" i="32"/>
  <c r="B1933" i="32"/>
  <c r="C1933" i="32"/>
  <c r="D1933" i="32"/>
  <c r="E1933" i="32"/>
  <c r="F1933" i="32"/>
  <c r="G1933" i="32"/>
  <c r="H1933" i="32"/>
  <c r="I1933" i="32"/>
  <c r="B1934" i="32"/>
  <c r="C1934" i="32"/>
  <c r="D1934" i="32"/>
  <c r="E1934" i="32"/>
  <c r="F1934" i="32"/>
  <c r="G1934" i="32"/>
  <c r="H1934" i="32"/>
  <c r="I1934" i="32"/>
  <c r="B1935" i="32"/>
  <c r="C1935" i="32"/>
  <c r="D1935" i="32"/>
  <c r="E1935" i="32"/>
  <c r="F1935" i="32"/>
  <c r="G1935" i="32"/>
  <c r="H1935" i="32"/>
  <c r="I1935" i="32"/>
  <c r="B1936" i="32"/>
  <c r="C1936" i="32"/>
  <c r="D1936" i="32"/>
  <c r="E1936" i="32"/>
  <c r="F1936" i="32"/>
  <c r="G1936" i="32"/>
  <c r="H1936" i="32"/>
  <c r="I1936" i="32"/>
  <c r="B1937" i="32"/>
  <c r="C1937" i="32"/>
  <c r="D1937" i="32"/>
  <c r="E1937" i="32"/>
  <c r="F1937" i="32"/>
  <c r="G1937" i="32"/>
  <c r="H1937" i="32"/>
  <c r="I1937" i="32"/>
  <c r="B1938" i="32"/>
  <c r="C1938" i="32"/>
  <c r="D1938" i="32"/>
  <c r="E1938" i="32"/>
  <c r="F1938" i="32"/>
  <c r="G1938" i="32"/>
  <c r="H1938" i="32"/>
  <c r="I1938" i="32"/>
  <c r="B1939" i="32"/>
  <c r="C1939" i="32"/>
  <c r="D1939" i="32"/>
  <c r="E1939" i="32"/>
  <c r="F1939" i="32"/>
  <c r="G1939" i="32"/>
  <c r="H1939" i="32"/>
  <c r="I1939" i="32"/>
  <c r="B1940" i="32"/>
  <c r="C1940" i="32"/>
  <c r="D1940" i="32"/>
  <c r="E1940" i="32"/>
  <c r="F1940" i="32"/>
  <c r="G1940" i="32"/>
  <c r="H1940" i="32"/>
  <c r="I1940" i="32"/>
  <c r="B1941" i="32"/>
  <c r="C1941" i="32"/>
  <c r="D1941" i="32"/>
  <c r="E1941" i="32"/>
  <c r="F1941" i="32"/>
  <c r="G1941" i="32"/>
  <c r="H1941" i="32"/>
  <c r="I1941" i="32"/>
  <c r="B1942" i="32"/>
  <c r="C1942" i="32"/>
  <c r="D1942" i="32"/>
  <c r="E1942" i="32"/>
  <c r="F1942" i="32"/>
  <c r="G1942" i="32"/>
  <c r="H1942" i="32"/>
  <c r="I1942" i="32"/>
  <c r="B1943" i="32"/>
  <c r="C1943" i="32"/>
  <c r="D1943" i="32"/>
  <c r="E1943" i="32"/>
  <c r="F1943" i="32"/>
  <c r="G1943" i="32"/>
  <c r="H1943" i="32"/>
  <c r="I1943" i="32"/>
  <c r="B1944" i="32"/>
  <c r="C1944" i="32"/>
  <c r="D1944" i="32"/>
  <c r="E1944" i="32"/>
  <c r="F1944" i="32"/>
  <c r="G1944" i="32"/>
  <c r="H1944" i="32"/>
  <c r="I1944" i="32"/>
  <c r="B1945" i="32"/>
  <c r="C1945" i="32"/>
  <c r="D1945" i="32"/>
  <c r="E1945" i="32"/>
  <c r="F1945" i="32"/>
  <c r="G1945" i="32"/>
  <c r="H1945" i="32"/>
  <c r="I1945" i="32"/>
  <c r="B1946" i="32"/>
  <c r="C1946" i="32"/>
  <c r="D1946" i="32"/>
  <c r="E1946" i="32"/>
  <c r="F1946" i="32"/>
  <c r="G1946" i="32"/>
  <c r="H1946" i="32"/>
  <c r="I1946" i="32"/>
  <c r="B1947" i="32"/>
  <c r="C1947" i="32"/>
  <c r="D1947" i="32"/>
  <c r="E1947" i="32"/>
  <c r="F1947" i="32"/>
  <c r="G1947" i="32"/>
  <c r="H1947" i="32"/>
  <c r="I1947" i="32"/>
  <c r="B1948" i="32"/>
  <c r="C1948" i="32"/>
  <c r="D1948" i="32"/>
  <c r="E1948" i="32"/>
  <c r="F1948" i="32"/>
  <c r="G1948" i="32"/>
  <c r="H1948" i="32"/>
  <c r="I1948" i="32"/>
  <c r="B1949" i="32"/>
  <c r="C1949" i="32"/>
  <c r="D1949" i="32"/>
  <c r="E1949" i="32"/>
  <c r="F1949" i="32"/>
  <c r="G1949" i="32"/>
  <c r="H1949" i="32"/>
  <c r="I1949" i="32"/>
  <c r="B1950" i="32"/>
  <c r="C1950" i="32"/>
  <c r="D1950" i="32"/>
  <c r="E1950" i="32"/>
  <c r="F1950" i="32"/>
  <c r="G1950" i="32"/>
  <c r="H1950" i="32"/>
  <c r="I1950" i="32"/>
  <c r="B1951" i="32"/>
  <c r="C1951" i="32"/>
  <c r="D1951" i="32"/>
  <c r="E1951" i="32"/>
  <c r="F1951" i="32"/>
  <c r="G1951" i="32"/>
  <c r="H1951" i="32"/>
  <c r="I1951" i="32"/>
  <c r="B1952" i="32"/>
  <c r="C1952" i="32"/>
  <c r="D1952" i="32"/>
  <c r="E1952" i="32"/>
  <c r="F1952" i="32"/>
  <c r="G1952" i="32"/>
  <c r="H1952" i="32"/>
  <c r="I1952" i="32"/>
  <c r="B1953" i="32"/>
  <c r="C1953" i="32"/>
  <c r="D1953" i="32"/>
  <c r="E1953" i="32"/>
  <c r="F1953" i="32"/>
  <c r="G1953" i="32"/>
  <c r="H1953" i="32"/>
  <c r="I1953" i="32"/>
  <c r="B1954" i="32"/>
  <c r="C1954" i="32"/>
  <c r="D1954" i="32"/>
  <c r="E1954" i="32"/>
  <c r="F1954" i="32"/>
  <c r="G1954" i="32"/>
  <c r="H1954" i="32"/>
  <c r="I1954" i="32"/>
  <c r="B1955" i="32"/>
  <c r="C1955" i="32"/>
  <c r="D1955" i="32"/>
  <c r="E1955" i="32"/>
  <c r="F1955" i="32"/>
  <c r="G1955" i="32"/>
  <c r="H1955" i="32"/>
  <c r="I1955" i="32"/>
  <c r="B1956" i="32"/>
  <c r="C1956" i="32"/>
  <c r="D1956" i="32"/>
  <c r="E1956" i="32"/>
  <c r="F1956" i="32"/>
  <c r="G1956" i="32"/>
  <c r="H1956" i="32"/>
  <c r="I1956" i="32"/>
  <c r="B1957" i="32"/>
  <c r="C1957" i="32"/>
  <c r="D1957" i="32"/>
  <c r="E1957" i="32"/>
  <c r="F1957" i="32"/>
  <c r="G1957" i="32"/>
  <c r="H1957" i="32"/>
  <c r="I1957" i="32"/>
  <c r="B1958" i="32"/>
  <c r="C1958" i="32"/>
  <c r="D1958" i="32"/>
  <c r="E1958" i="32"/>
  <c r="F1958" i="32"/>
  <c r="G1958" i="32"/>
  <c r="H1958" i="32"/>
  <c r="I1958" i="32"/>
  <c r="B1959" i="32"/>
  <c r="C1959" i="32"/>
  <c r="D1959" i="32"/>
  <c r="E1959" i="32"/>
  <c r="F1959" i="32"/>
  <c r="G1959" i="32"/>
  <c r="H1959" i="32"/>
  <c r="I1959" i="32"/>
  <c r="B1960" i="32"/>
  <c r="C1960" i="32"/>
  <c r="D1960" i="32"/>
  <c r="E1960" i="32"/>
  <c r="F1960" i="32"/>
  <c r="G1960" i="32"/>
  <c r="H1960" i="32"/>
  <c r="I1960" i="32"/>
  <c r="B1961" i="32"/>
  <c r="C1961" i="32"/>
  <c r="D1961" i="32"/>
  <c r="E1961" i="32"/>
  <c r="F1961" i="32"/>
  <c r="G1961" i="32"/>
  <c r="H1961" i="32"/>
  <c r="I1961" i="32"/>
  <c r="B1962" i="32"/>
  <c r="C1962" i="32"/>
  <c r="D1962" i="32"/>
  <c r="E1962" i="32"/>
  <c r="F1962" i="32"/>
  <c r="G1962" i="32"/>
  <c r="H1962" i="32"/>
  <c r="I1962" i="32"/>
  <c r="B1963" i="32"/>
  <c r="C1963" i="32"/>
  <c r="D1963" i="32"/>
  <c r="E1963" i="32"/>
  <c r="F1963" i="32"/>
  <c r="G1963" i="32"/>
  <c r="H1963" i="32"/>
  <c r="I1963" i="32"/>
  <c r="B1964" i="32"/>
  <c r="C1964" i="32"/>
  <c r="D1964" i="32"/>
  <c r="E1964" i="32"/>
  <c r="F1964" i="32"/>
  <c r="G1964" i="32"/>
  <c r="H1964" i="32"/>
  <c r="I1964" i="32"/>
  <c r="B1965" i="32"/>
  <c r="C1965" i="32"/>
  <c r="D1965" i="32"/>
  <c r="E1965" i="32"/>
  <c r="F1965" i="32"/>
  <c r="G1965" i="32"/>
  <c r="H1965" i="32"/>
  <c r="I1965" i="32"/>
  <c r="B1966" i="32"/>
  <c r="C1966" i="32"/>
  <c r="D1966" i="32"/>
  <c r="E1966" i="32"/>
  <c r="F1966" i="32"/>
  <c r="G1966" i="32"/>
  <c r="H1966" i="32"/>
  <c r="I1966" i="32"/>
  <c r="B1967" i="32"/>
  <c r="C1967" i="32"/>
  <c r="D1967" i="32"/>
  <c r="E1967" i="32"/>
  <c r="F1967" i="32"/>
  <c r="G1967" i="32"/>
  <c r="H1967" i="32"/>
  <c r="I1967" i="32"/>
  <c r="B1968" i="32"/>
  <c r="C1968" i="32"/>
  <c r="D1968" i="32"/>
  <c r="E1968" i="32"/>
  <c r="F1968" i="32"/>
  <c r="G1968" i="32"/>
  <c r="H1968" i="32"/>
  <c r="I1968" i="32"/>
  <c r="B1969" i="32"/>
  <c r="C1969" i="32"/>
  <c r="D1969" i="32"/>
  <c r="E1969" i="32"/>
  <c r="F1969" i="32"/>
  <c r="G1969" i="32"/>
  <c r="H1969" i="32"/>
  <c r="I1969" i="32"/>
  <c r="B1970" i="32"/>
  <c r="C1970" i="32"/>
  <c r="D1970" i="32"/>
  <c r="E1970" i="32"/>
  <c r="F1970" i="32"/>
  <c r="G1970" i="32"/>
  <c r="H1970" i="32"/>
  <c r="I1970" i="32"/>
  <c r="B1971" i="32"/>
  <c r="C1971" i="32"/>
  <c r="D1971" i="32"/>
  <c r="E1971" i="32"/>
  <c r="F1971" i="32"/>
  <c r="G1971" i="32"/>
  <c r="H1971" i="32"/>
  <c r="I1971" i="32"/>
  <c r="B1972" i="32"/>
  <c r="C1972" i="32"/>
  <c r="D1972" i="32"/>
  <c r="E1972" i="32"/>
  <c r="F1972" i="32"/>
  <c r="G1972" i="32"/>
  <c r="H1972" i="32"/>
  <c r="I1972" i="32"/>
  <c r="B1973" i="32"/>
  <c r="C1973" i="32"/>
  <c r="D1973" i="32"/>
  <c r="E1973" i="32"/>
  <c r="F1973" i="32"/>
  <c r="G1973" i="32"/>
  <c r="H1973" i="32"/>
  <c r="I1973" i="32"/>
  <c r="B1974" i="32"/>
  <c r="C1974" i="32"/>
  <c r="D1974" i="32"/>
  <c r="E1974" i="32"/>
  <c r="F1974" i="32"/>
  <c r="G1974" i="32"/>
  <c r="H1974" i="32"/>
  <c r="I1974" i="32"/>
  <c r="B1975" i="32"/>
  <c r="C1975" i="32"/>
  <c r="D1975" i="32"/>
  <c r="E1975" i="32"/>
  <c r="F1975" i="32"/>
  <c r="G1975" i="32"/>
  <c r="H1975" i="32"/>
  <c r="I1975" i="32"/>
  <c r="B1976" i="32"/>
  <c r="C1976" i="32"/>
  <c r="D1976" i="32"/>
  <c r="E1976" i="32"/>
  <c r="F1976" i="32"/>
  <c r="G1976" i="32"/>
  <c r="H1976" i="32"/>
  <c r="I1976" i="32"/>
  <c r="B1977" i="32"/>
  <c r="C1977" i="32"/>
  <c r="D1977" i="32"/>
  <c r="E1977" i="32"/>
  <c r="F1977" i="32"/>
  <c r="G1977" i="32"/>
  <c r="H1977" i="32"/>
  <c r="I1977" i="32"/>
  <c r="B1978" i="32"/>
  <c r="C1978" i="32"/>
  <c r="D1978" i="32"/>
  <c r="E1978" i="32"/>
  <c r="F1978" i="32"/>
  <c r="G1978" i="32"/>
  <c r="H1978" i="32"/>
  <c r="I1978" i="32"/>
  <c r="B1979" i="32"/>
  <c r="C1979" i="32"/>
  <c r="D1979" i="32"/>
  <c r="E1979" i="32"/>
  <c r="F1979" i="32"/>
  <c r="G1979" i="32"/>
  <c r="H1979" i="32"/>
  <c r="I1979" i="32"/>
  <c r="B1980" i="32"/>
  <c r="C1980" i="32"/>
  <c r="D1980" i="32"/>
  <c r="E1980" i="32"/>
  <c r="F1980" i="32"/>
  <c r="G1980" i="32"/>
  <c r="H1980" i="32"/>
  <c r="I1980" i="32"/>
  <c r="B1981" i="32"/>
  <c r="C1981" i="32"/>
  <c r="D1981" i="32"/>
  <c r="E1981" i="32"/>
  <c r="F1981" i="32"/>
  <c r="G1981" i="32"/>
  <c r="H1981" i="32"/>
  <c r="I1981" i="32"/>
  <c r="B1982" i="32"/>
  <c r="C1982" i="32"/>
  <c r="D1982" i="32"/>
  <c r="E1982" i="32"/>
  <c r="F1982" i="32"/>
  <c r="G1982" i="32"/>
  <c r="H1982" i="32"/>
  <c r="I1982" i="32"/>
  <c r="B1983" i="32"/>
  <c r="C1983" i="32"/>
  <c r="D1983" i="32"/>
  <c r="E1983" i="32"/>
  <c r="F1983" i="32"/>
  <c r="G1983" i="32"/>
  <c r="H1983" i="32"/>
  <c r="I1983" i="32"/>
  <c r="B1984" i="32"/>
  <c r="C1984" i="32"/>
  <c r="D1984" i="32"/>
  <c r="E1984" i="32"/>
  <c r="F1984" i="32"/>
  <c r="G1984" i="32"/>
  <c r="H1984" i="32"/>
  <c r="I1984" i="32"/>
  <c r="B1985" i="32"/>
  <c r="C1985" i="32"/>
  <c r="D1985" i="32"/>
  <c r="E1985" i="32"/>
  <c r="F1985" i="32"/>
  <c r="G1985" i="32"/>
  <c r="H1985" i="32"/>
  <c r="I1985" i="32"/>
  <c r="B1986" i="32"/>
  <c r="C1986" i="32"/>
  <c r="D1986" i="32"/>
  <c r="E1986" i="32"/>
  <c r="F1986" i="32"/>
  <c r="G1986" i="32"/>
  <c r="H1986" i="32"/>
  <c r="I1986" i="32"/>
  <c r="B1987" i="32"/>
  <c r="C1987" i="32"/>
  <c r="D1987" i="32"/>
  <c r="E1987" i="32"/>
  <c r="F1987" i="32"/>
  <c r="G1987" i="32"/>
  <c r="H1987" i="32"/>
  <c r="I1987" i="32"/>
  <c r="B1988" i="32"/>
  <c r="C1988" i="32"/>
  <c r="D1988" i="32"/>
  <c r="E1988" i="32"/>
  <c r="F1988" i="32"/>
  <c r="G1988" i="32"/>
  <c r="H1988" i="32"/>
  <c r="I1988" i="32"/>
  <c r="B1989" i="32"/>
  <c r="C1989" i="32"/>
  <c r="D1989" i="32"/>
  <c r="E1989" i="32"/>
  <c r="F1989" i="32"/>
  <c r="G1989" i="32"/>
  <c r="H1989" i="32"/>
  <c r="I1989" i="32"/>
  <c r="B1990" i="32"/>
  <c r="C1990" i="32"/>
  <c r="D1990" i="32"/>
  <c r="E1990" i="32"/>
  <c r="F1990" i="32"/>
  <c r="G1990" i="32"/>
  <c r="H1990" i="32"/>
  <c r="I1990" i="32"/>
  <c r="B1991" i="32"/>
  <c r="C1991" i="32"/>
  <c r="D1991" i="32"/>
  <c r="E1991" i="32"/>
  <c r="F1991" i="32"/>
  <c r="G1991" i="32"/>
  <c r="H1991" i="32"/>
  <c r="I1991" i="32"/>
  <c r="B1992" i="32"/>
  <c r="C1992" i="32"/>
  <c r="D1992" i="32"/>
  <c r="E1992" i="32"/>
  <c r="F1992" i="32"/>
  <c r="G1992" i="32"/>
  <c r="H1992" i="32"/>
  <c r="I1992" i="32"/>
  <c r="B1993" i="32"/>
  <c r="C1993" i="32"/>
  <c r="D1993" i="32"/>
  <c r="E1993" i="32"/>
  <c r="F1993" i="32"/>
  <c r="G1993" i="32"/>
  <c r="H1993" i="32"/>
  <c r="I1993" i="32"/>
  <c r="B1994" i="32"/>
  <c r="C1994" i="32"/>
  <c r="D1994" i="32"/>
  <c r="E1994" i="32"/>
  <c r="F1994" i="32"/>
  <c r="G1994" i="32"/>
  <c r="H1994" i="32"/>
  <c r="I1994" i="32"/>
  <c r="B1995" i="32"/>
  <c r="C1995" i="32"/>
  <c r="D1995" i="32"/>
  <c r="E1995" i="32"/>
  <c r="F1995" i="32"/>
  <c r="G1995" i="32"/>
  <c r="H1995" i="32"/>
  <c r="I1995" i="32"/>
  <c r="B1996" i="32"/>
  <c r="C1996" i="32"/>
  <c r="D1996" i="32"/>
  <c r="E1996" i="32"/>
  <c r="F1996" i="32"/>
  <c r="G1996" i="32"/>
  <c r="H1996" i="32"/>
  <c r="I1996" i="32"/>
  <c r="B1997" i="32"/>
  <c r="C1997" i="32"/>
  <c r="D1997" i="32"/>
  <c r="E1997" i="32"/>
  <c r="F1997" i="32"/>
  <c r="G1997" i="32"/>
  <c r="H1997" i="32"/>
  <c r="I1997" i="32"/>
  <c r="B1998" i="32"/>
  <c r="C1998" i="32"/>
  <c r="D1998" i="32"/>
  <c r="E1998" i="32"/>
  <c r="F1998" i="32"/>
  <c r="G1998" i="32"/>
  <c r="H1998" i="32"/>
  <c r="I1998" i="32"/>
  <c r="B1999" i="32"/>
  <c r="C1999" i="32"/>
  <c r="D1999" i="32"/>
  <c r="E1999" i="32"/>
  <c r="F1999" i="32"/>
  <c r="G1999" i="32"/>
  <c r="H1999" i="32"/>
  <c r="I1999" i="32"/>
  <c r="B2000" i="32"/>
  <c r="C2000" i="32"/>
  <c r="D2000" i="32"/>
  <c r="E2000" i="32"/>
  <c r="F2000" i="32"/>
  <c r="G2000" i="32"/>
  <c r="H2000" i="32"/>
  <c r="I2000" i="32"/>
  <c r="B2001" i="32"/>
  <c r="C2001" i="32"/>
  <c r="D2001" i="32"/>
  <c r="E2001" i="32"/>
  <c r="F2001" i="32"/>
  <c r="G2001" i="32"/>
  <c r="H2001" i="32"/>
  <c r="I2001" i="32"/>
  <c r="B2002" i="32"/>
  <c r="C2002" i="32"/>
  <c r="D2002" i="32"/>
  <c r="E2002" i="32"/>
  <c r="F2002" i="32"/>
  <c r="G2002" i="32"/>
  <c r="H2002" i="32"/>
  <c r="I2002" i="32"/>
  <c r="B2003" i="32"/>
  <c r="C2003" i="32"/>
  <c r="D2003" i="32"/>
  <c r="E2003" i="32"/>
  <c r="F2003" i="32"/>
  <c r="G2003" i="32"/>
  <c r="H2003" i="32"/>
  <c r="I2003" i="32"/>
  <c r="B2004" i="32"/>
  <c r="C2004" i="32"/>
  <c r="D2004" i="32"/>
  <c r="E2004" i="32"/>
  <c r="F2004" i="32"/>
  <c r="G2004" i="32"/>
  <c r="H2004" i="32"/>
  <c r="I2004" i="32"/>
  <c r="B2005" i="32"/>
  <c r="C2005" i="32"/>
  <c r="D2005" i="32"/>
  <c r="E2005" i="32"/>
  <c r="F2005" i="32"/>
  <c r="G2005" i="32"/>
  <c r="H2005" i="32"/>
  <c r="I2005" i="32"/>
  <c r="B2006" i="32"/>
  <c r="C2006" i="32"/>
  <c r="D2006" i="32"/>
  <c r="E2006" i="32"/>
  <c r="F2006" i="32"/>
  <c r="G2006" i="32"/>
  <c r="H2006" i="32"/>
  <c r="I2006" i="32"/>
  <c r="B2007" i="32"/>
  <c r="C2007" i="32"/>
  <c r="D2007" i="32"/>
  <c r="E2007" i="32"/>
  <c r="F2007" i="32"/>
  <c r="G2007" i="32"/>
  <c r="H2007" i="32"/>
  <c r="I2007" i="32"/>
  <c r="B2008" i="32"/>
  <c r="C2008" i="32"/>
  <c r="D2008" i="32"/>
  <c r="E2008" i="32"/>
  <c r="F2008" i="32"/>
  <c r="G2008" i="32"/>
  <c r="H2008" i="32"/>
  <c r="I2008" i="32"/>
  <c r="B2009" i="32"/>
  <c r="C2009" i="32"/>
  <c r="D2009" i="32"/>
  <c r="E2009" i="32"/>
  <c r="F2009" i="32"/>
  <c r="G2009" i="32"/>
  <c r="H2009" i="32"/>
  <c r="I2009" i="32"/>
  <c r="B2010" i="32"/>
  <c r="C2010" i="32"/>
  <c r="D2010" i="32"/>
  <c r="E2010" i="32"/>
  <c r="F2010" i="32"/>
  <c r="G2010" i="32"/>
  <c r="H2010" i="32"/>
  <c r="I2010" i="32"/>
  <c r="B2011" i="32"/>
  <c r="C2011" i="32"/>
  <c r="D2011" i="32"/>
  <c r="E2011" i="32"/>
  <c r="F2011" i="32"/>
  <c r="G2011" i="32"/>
  <c r="H2011" i="32"/>
  <c r="I2011" i="32"/>
  <c r="B2012" i="32"/>
  <c r="C2012" i="32"/>
  <c r="D2012" i="32"/>
  <c r="E2012" i="32"/>
  <c r="F2012" i="32"/>
  <c r="G2012" i="32"/>
  <c r="H2012" i="32"/>
  <c r="I2012" i="32"/>
  <c r="B2013" i="32"/>
  <c r="C2013" i="32"/>
  <c r="D2013" i="32"/>
  <c r="E2013" i="32"/>
  <c r="F2013" i="32"/>
  <c r="G2013" i="32"/>
  <c r="H2013" i="32"/>
  <c r="I2013" i="32"/>
  <c r="B2014" i="32"/>
  <c r="C2014" i="32"/>
  <c r="D2014" i="32"/>
  <c r="E2014" i="32"/>
  <c r="F2014" i="32"/>
  <c r="G2014" i="32"/>
  <c r="H2014" i="32"/>
  <c r="I2014" i="32"/>
  <c r="B2015" i="32"/>
  <c r="C2015" i="32"/>
  <c r="D2015" i="32"/>
  <c r="E2015" i="32"/>
  <c r="F2015" i="32"/>
  <c r="G2015" i="32"/>
  <c r="H2015" i="32"/>
  <c r="I2015" i="32"/>
  <c r="B2016" i="32"/>
  <c r="C2016" i="32"/>
  <c r="D2016" i="32"/>
  <c r="E2016" i="32"/>
  <c r="F2016" i="32"/>
  <c r="G2016" i="32"/>
  <c r="H2016" i="32"/>
  <c r="I2016" i="32"/>
  <c r="B2017" i="32"/>
  <c r="C2017" i="32"/>
  <c r="D2017" i="32"/>
  <c r="E2017" i="32"/>
  <c r="F2017" i="32"/>
  <c r="G2017" i="32"/>
  <c r="H2017" i="32"/>
  <c r="I2017" i="32"/>
  <c r="B2018" i="32"/>
  <c r="C2018" i="32"/>
  <c r="D2018" i="32"/>
  <c r="E2018" i="32"/>
  <c r="F2018" i="32"/>
  <c r="G2018" i="32"/>
  <c r="H2018" i="32"/>
  <c r="I2018" i="32"/>
  <c r="B2019" i="32"/>
  <c r="C2019" i="32"/>
  <c r="D2019" i="32"/>
  <c r="E2019" i="32"/>
  <c r="F2019" i="32"/>
  <c r="G2019" i="32"/>
  <c r="H2019" i="32"/>
  <c r="I2019" i="32"/>
  <c r="B2020" i="32"/>
  <c r="C2020" i="32"/>
  <c r="D2020" i="32"/>
  <c r="E2020" i="32"/>
  <c r="F2020" i="32"/>
  <c r="G2020" i="32"/>
  <c r="H2020" i="32"/>
  <c r="I2020" i="32"/>
  <c r="B2021" i="32"/>
  <c r="C2021" i="32"/>
  <c r="D2021" i="32"/>
  <c r="E2021" i="32"/>
  <c r="F2021" i="32"/>
  <c r="G2021" i="32"/>
  <c r="H2021" i="32"/>
  <c r="I2021" i="32"/>
  <c r="B2022" i="32"/>
  <c r="C2022" i="32"/>
  <c r="D2022" i="32"/>
  <c r="E2022" i="32"/>
  <c r="F2022" i="32"/>
  <c r="G2022" i="32"/>
  <c r="H2022" i="32"/>
  <c r="I2022" i="32"/>
  <c r="B2023" i="32"/>
  <c r="C2023" i="32"/>
  <c r="D2023" i="32"/>
  <c r="E2023" i="32"/>
  <c r="F2023" i="32"/>
  <c r="G2023" i="32"/>
  <c r="H2023" i="32"/>
  <c r="I2023" i="32"/>
  <c r="B2024" i="32"/>
  <c r="C2024" i="32"/>
  <c r="D2024" i="32"/>
  <c r="E2024" i="32"/>
  <c r="F2024" i="32"/>
  <c r="G2024" i="32"/>
  <c r="H2024" i="32"/>
  <c r="I2024" i="32"/>
  <c r="B2025" i="32"/>
  <c r="C2025" i="32"/>
  <c r="D2025" i="32"/>
  <c r="E2025" i="32"/>
  <c r="F2025" i="32"/>
  <c r="G2025" i="32"/>
  <c r="H2025" i="32"/>
  <c r="I2025" i="32"/>
  <c r="B2026" i="32"/>
  <c r="C2026" i="32"/>
  <c r="D2026" i="32"/>
  <c r="E2026" i="32"/>
  <c r="F2026" i="32"/>
  <c r="G2026" i="32"/>
  <c r="H2026" i="32"/>
  <c r="I2026" i="32"/>
  <c r="B2027" i="32"/>
  <c r="C2027" i="32"/>
  <c r="D2027" i="32"/>
  <c r="E2027" i="32"/>
  <c r="F2027" i="32"/>
  <c r="G2027" i="32"/>
  <c r="H2027" i="32"/>
  <c r="I2027" i="32"/>
  <c r="B2028" i="32"/>
  <c r="C2028" i="32"/>
  <c r="D2028" i="32"/>
  <c r="E2028" i="32"/>
  <c r="F2028" i="32"/>
  <c r="G2028" i="32"/>
  <c r="H2028" i="32"/>
  <c r="I2028" i="32"/>
  <c r="B2029" i="32"/>
  <c r="C2029" i="32"/>
  <c r="D2029" i="32"/>
  <c r="E2029" i="32"/>
  <c r="F2029" i="32"/>
  <c r="G2029" i="32"/>
  <c r="H2029" i="32"/>
  <c r="I2029" i="32"/>
  <c r="B2030" i="32"/>
  <c r="C2030" i="32"/>
  <c r="D2030" i="32"/>
  <c r="E2030" i="32"/>
  <c r="F2030" i="32"/>
  <c r="G2030" i="32"/>
  <c r="H2030" i="32"/>
  <c r="I2030" i="32"/>
  <c r="B2031" i="32"/>
  <c r="C2031" i="32"/>
  <c r="D2031" i="32"/>
  <c r="E2031" i="32"/>
  <c r="F2031" i="32"/>
  <c r="G2031" i="32"/>
  <c r="H2031" i="32"/>
  <c r="I2031" i="32"/>
  <c r="B2032" i="32"/>
  <c r="C2032" i="32"/>
  <c r="D2032" i="32"/>
  <c r="E2032" i="32"/>
  <c r="F2032" i="32"/>
  <c r="G2032" i="32"/>
  <c r="H2032" i="32"/>
  <c r="I2032" i="32"/>
  <c r="B2033" i="32"/>
  <c r="C2033" i="32"/>
  <c r="D2033" i="32"/>
  <c r="E2033" i="32"/>
  <c r="F2033" i="32"/>
  <c r="G2033" i="32"/>
  <c r="H2033" i="32"/>
  <c r="I2033" i="32"/>
  <c r="B2034" i="32"/>
  <c r="C2034" i="32"/>
  <c r="D2034" i="32"/>
  <c r="E2034" i="32"/>
  <c r="F2034" i="32"/>
  <c r="G2034" i="32"/>
  <c r="H2034" i="32"/>
  <c r="I2034" i="32"/>
  <c r="B2035" i="32"/>
  <c r="C2035" i="32"/>
  <c r="D2035" i="32"/>
  <c r="E2035" i="32"/>
  <c r="F2035" i="32"/>
  <c r="G2035" i="32"/>
  <c r="H2035" i="32"/>
  <c r="I2035" i="32"/>
  <c r="B2036" i="32"/>
  <c r="C2036" i="32"/>
  <c r="D2036" i="32"/>
  <c r="E2036" i="32"/>
  <c r="F2036" i="32"/>
  <c r="G2036" i="32"/>
  <c r="H2036" i="32"/>
  <c r="I2036" i="32"/>
  <c r="B2037" i="32"/>
  <c r="C2037" i="32"/>
  <c r="D2037" i="32"/>
  <c r="E2037" i="32"/>
  <c r="F2037" i="32"/>
  <c r="G2037" i="32"/>
  <c r="H2037" i="32"/>
  <c r="I2037" i="32"/>
  <c r="B2038" i="32"/>
  <c r="C2038" i="32"/>
  <c r="D2038" i="32"/>
  <c r="E2038" i="32"/>
  <c r="F2038" i="32"/>
  <c r="G2038" i="32"/>
  <c r="H2038" i="32"/>
  <c r="I2038" i="32"/>
  <c r="B2039" i="32"/>
  <c r="C2039" i="32"/>
  <c r="D2039" i="32"/>
  <c r="E2039" i="32"/>
  <c r="F2039" i="32"/>
  <c r="G2039" i="32"/>
  <c r="H2039" i="32"/>
  <c r="I2039" i="32"/>
  <c r="B2040" i="32"/>
  <c r="C2040" i="32"/>
  <c r="D2040" i="32"/>
  <c r="E2040" i="32"/>
  <c r="F2040" i="32"/>
  <c r="G2040" i="32"/>
  <c r="H2040" i="32"/>
  <c r="I2040" i="32"/>
  <c r="B2041" i="32"/>
  <c r="C2041" i="32"/>
  <c r="D2041" i="32"/>
  <c r="E2041" i="32"/>
  <c r="F2041" i="32"/>
  <c r="G2041" i="32"/>
  <c r="H2041" i="32"/>
  <c r="I2041" i="32"/>
  <c r="B2042" i="32"/>
  <c r="C2042" i="32"/>
  <c r="D2042" i="32"/>
  <c r="E2042" i="32"/>
  <c r="F2042" i="32"/>
  <c r="G2042" i="32"/>
  <c r="H2042" i="32"/>
  <c r="I2042" i="32"/>
  <c r="B2043" i="32"/>
  <c r="C2043" i="32"/>
  <c r="D2043" i="32"/>
  <c r="E2043" i="32"/>
  <c r="F2043" i="32"/>
  <c r="G2043" i="32"/>
  <c r="H2043" i="32"/>
  <c r="I2043" i="32"/>
  <c r="B2044" i="32"/>
  <c r="C2044" i="32"/>
  <c r="D2044" i="32"/>
  <c r="E2044" i="32"/>
  <c r="F2044" i="32"/>
  <c r="G2044" i="32"/>
  <c r="H2044" i="32"/>
  <c r="I2044" i="32"/>
  <c r="B2045" i="32"/>
  <c r="C2045" i="32"/>
  <c r="D2045" i="32"/>
  <c r="E2045" i="32"/>
  <c r="F2045" i="32"/>
  <c r="G2045" i="32"/>
  <c r="H2045" i="32"/>
  <c r="I2045" i="32"/>
  <c r="B2046" i="32"/>
  <c r="C2046" i="32"/>
  <c r="D2046" i="32"/>
  <c r="E2046" i="32"/>
  <c r="F2046" i="32"/>
  <c r="G2046" i="32"/>
  <c r="H2046" i="32"/>
  <c r="I2046" i="32"/>
  <c r="B2047" i="32"/>
  <c r="C2047" i="32"/>
  <c r="D2047" i="32"/>
  <c r="E2047" i="32"/>
  <c r="F2047" i="32"/>
  <c r="G2047" i="32"/>
  <c r="H2047" i="32"/>
  <c r="I2047" i="32"/>
  <c r="B2048" i="32"/>
  <c r="C2048" i="32"/>
  <c r="D2048" i="32"/>
  <c r="E2048" i="32"/>
  <c r="F2048" i="32"/>
  <c r="G2048" i="32"/>
  <c r="H2048" i="32"/>
  <c r="I2048" i="32"/>
  <c r="B2049" i="32"/>
  <c r="C2049" i="32"/>
  <c r="D2049" i="32"/>
  <c r="E2049" i="32"/>
  <c r="F2049" i="32"/>
  <c r="G2049" i="32"/>
  <c r="H2049" i="32"/>
  <c r="I2049" i="32"/>
  <c r="B2050" i="32"/>
  <c r="C2050" i="32"/>
  <c r="D2050" i="32"/>
  <c r="E2050" i="32"/>
  <c r="F2050" i="32"/>
  <c r="G2050" i="32"/>
  <c r="H2050" i="32"/>
  <c r="I2050" i="32"/>
  <c r="B2051" i="32"/>
  <c r="C2051" i="32"/>
  <c r="D2051" i="32"/>
  <c r="E2051" i="32"/>
  <c r="F2051" i="32"/>
  <c r="G2051" i="32"/>
  <c r="H2051" i="32"/>
  <c r="I2051" i="32"/>
  <c r="B2052" i="32"/>
  <c r="C2052" i="32"/>
  <c r="D2052" i="32"/>
  <c r="E2052" i="32"/>
  <c r="F2052" i="32"/>
  <c r="G2052" i="32"/>
  <c r="H2052" i="32"/>
  <c r="I2052" i="32"/>
  <c r="B2053" i="32"/>
  <c r="C2053" i="32"/>
  <c r="D2053" i="32"/>
  <c r="E2053" i="32"/>
  <c r="F2053" i="32"/>
  <c r="G2053" i="32"/>
  <c r="H2053" i="32"/>
  <c r="I2053" i="32"/>
  <c r="B2054" i="32"/>
  <c r="C2054" i="32"/>
  <c r="D2054" i="32"/>
  <c r="E2054" i="32"/>
  <c r="F2054" i="32"/>
  <c r="G2054" i="32"/>
  <c r="H2054" i="32"/>
  <c r="I2054" i="32"/>
  <c r="B2055" i="32"/>
  <c r="C2055" i="32"/>
  <c r="D2055" i="32"/>
  <c r="E2055" i="32"/>
  <c r="F2055" i="32"/>
  <c r="G2055" i="32"/>
  <c r="H2055" i="32"/>
  <c r="I2055" i="32"/>
  <c r="B2056" i="32"/>
  <c r="C2056" i="32"/>
  <c r="D2056" i="32"/>
  <c r="E2056" i="32"/>
  <c r="F2056" i="32"/>
  <c r="G2056" i="32"/>
  <c r="H2056" i="32"/>
  <c r="I2056" i="32"/>
  <c r="B2057" i="32"/>
  <c r="C2057" i="32"/>
  <c r="D2057" i="32"/>
  <c r="E2057" i="32"/>
  <c r="F2057" i="32"/>
  <c r="G2057" i="32"/>
  <c r="H2057" i="32"/>
  <c r="I2057" i="32"/>
  <c r="B2058" i="32"/>
  <c r="C2058" i="32"/>
  <c r="D2058" i="32"/>
  <c r="E2058" i="32"/>
  <c r="F2058" i="32"/>
  <c r="G2058" i="32"/>
  <c r="H2058" i="32"/>
  <c r="I2058" i="32"/>
  <c r="B2059" i="32"/>
  <c r="C2059" i="32"/>
  <c r="D2059" i="32"/>
  <c r="E2059" i="32"/>
  <c r="F2059" i="32"/>
  <c r="G2059" i="32"/>
  <c r="H2059" i="32"/>
  <c r="I2059" i="32"/>
  <c r="B2060" i="32"/>
  <c r="C2060" i="32"/>
  <c r="D2060" i="32"/>
  <c r="E2060" i="32"/>
  <c r="F2060" i="32"/>
  <c r="G2060" i="32"/>
  <c r="H2060" i="32"/>
  <c r="I2060" i="32"/>
  <c r="B2061" i="32"/>
  <c r="C2061" i="32"/>
  <c r="D2061" i="32"/>
  <c r="E2061" i="32"/>
  <c r="F2061" i="32"/>
  <c r="G2061" i="32"/>
  <c r="H2061" i="32"/>
  <c r="I2061" i="32"/>
  <c r="B2062" i="32"/>
  <c r="C2062" i="32"/>
  <c r="D2062" i="32"/>
  <c r="E2062" i="32"/>
  <c r="F2062" i="32"/>
  <c r="G2062" i="32"/>
  <c r="H2062" i="32"/>
  <c r="I2062" i="32"/>
  <c r="B2063" i="32"/>
  <c r="C2063" i="32"/>
  <c r="D2063" i="32"/>
  <c r="E2063" i="32"/>
  <c r="F2063" i="32"/>
  <c r="G2063" i="32"/>
  <c r="H2063" i="32"/>
  <c r="I2063" i="32"/>
  <c r="B2064" i="32"/>
  <c r="C2064" i="32"/>
  <c r="D2064" i="32"/>
  <c r="E2064" i="32"/>
  <c r="F2064" i="32"/>
  <c r="G2064" i="32"/>
  <c r="H2064" i="32"/>
  <c r="I2064" i="32"/>
  <c r="B2065" i="32"/>
  <c r="C2065" i="32"/>
  <c r="D2065" i="32"/>
  <c r="E2065" i="32"/>
  <c r="F2065" i="32"/>
  <c r="G2065" i="32"/>
  <c r="H2065" i="32"/>
  <c r="I2065" i="32"/>
  <c r="B2066" i="32"/>
  <c r="C2066" i="32"/>
  <c r="D2066" i="32"/>
  <c r="E2066" i="32"/>
  <c r="F2066" i="32"/>
  <c r="G2066" i="32"/>
  <c r="H2066" i="32"/>
  <c r="I2066" i="32"/>
  <c r="B2067" i="32"/>
  <c r="C2067" i="32"/>
  <c r="D2067" i="32"/>
  <c r="E2067" i="32"/>
  <c r="F2067" i="32"/>
  <c r="G2067" i="32"/>
  <c r="H2067" i="32"/>
  <c r="I2067" i="32"/>
  <c r="B2068" i="32"/>
  <c r="C2068" i="32"/>
  <c r="D2068" i="32"/>
  <c r="E2068" i="32"/>
  <c r="F2068" i="32"/>
  <c r="G2068" i="32"/>
  <c r="H2068" i="32"/>
  <c r="I2068" i="32"/>
  <c r="B2069" i="32"/>
  <c r="C2069" i="32"/>
  <c r="D2069" i="32"/>
  <c r="E2069" i="32"/>
  <c r="F2069" i="32"/>
  <c r="G2069" i="32"/>
  <c r="H2069" i="32"/>
  <c r="I2069" i="32"/>
  <c r="B2070" i="32"/>
  <c r="C2070" i="32"/>
  <c r="D2070" i="32"/>
  <c r="E2070" i="32"/>
  <c r="F2070" i="32"/>
  <c r="G2070" i="32"/>
  <c r="H2070" i="32"/>
  <c r="I2070" i="32"/>
  <c r="B2071" i="32"/>
  <c r="C2071" i="32"/>
  <c r="D2071" i="32"/>
  <c r="E2071" i="32"/>
  <c r="F2071" i="32"/>
  <c r="G2071" i="32"/>
  <c r="H2071" i="32"/>
  <c r="I2071" i="32"/>
  <c r="B2072" i="32"/>
  <c r="C2072" i="32"/>
  <c r="D2072" i="32"/>
  <c r="E2072" i="32"/>
  <c r="F2072" i="32"/>
  <c r="G2072" i="32"/>
  <c r="H2072" i="32"/>
  <c r="I2072" i="32"/>
  <c r="B2073" i="32"/>
  <c r="C2073" i="32"/>
  <c r="D2073" i="32"/>
  <c r="E2073" i="32"/>
  <c r="F2073" i="32"/>
  <c r="G2073" i="32"/>
  <c r="H2073" i="32"/>
  <c r="I2073" i="32"/>
  <c r="B2074" i="32"/>
  <c r="C2074" i="32"/>
  <c r="D2074" i="32"/>
  <c r="E2074" i="32"/>
  <c r="F2074" i="32"/>
  <c r="G2074" i="32"/>
  <c r="H2074" i="32"/>
  <c r="I2074" i="32"/>
  <c r="B2075" i="32"/>
  <c r="C2075" i="32"/>
  <c r="D2075" i="32"/>
  <c r="E2075" i="32"/>
  <c r="F2075" i="32"/>
  <c r="G2075" i="32"/>
  <c r="H2075" i="32"/>
  <c r="I2075" i="32"/>
  <c r="B2076" i="32"/>
  <c r="C2076" i="32"/>
  <c r="D2076" i="32"/>
  <c r="E2076" i="32"/>
  <c r="F2076" i="32"/>
  <c r="G2076" i="32"/>
  <c r="H2076" i="32"/>
  <c r="I2076" i="32"/>
  <c r="B2077" i="32"/>
  <c r="C2077" i="32"/>
  <c r="D2077" i="32"/>
  <c r="E2077" i="32"/>
  <c r="F2077" i="32"/>
  <c r="G2077" i="32"/>
  <c r="H2077" i="32"/>
  <c r="I2077" i="32"/>
  <c r="B2078" i="32"/>
  <c r="C2078" i="32"/>
  <c r="D2078" i="32"/>
  <c r="E2078" i="32"/>
  <c r="F2078" i="32"/>
  <c r="G2078" i="32"/>
  <c r="H2078" i="32"/>
  <c r="I2078" i="32"/>
  <c r="B2079" i="32"/>
  <c r="C2079" i="32"/>
  <c r="D2079" i="32"/>
  <c r="E2079" i="32"/>
  <c r="F2079" i="32"/>
  <c r="G2079" i="32"/>
  <c r="H2079" i="32"/>
  <c r="I2079" i="32"/>
  <c r="B2080" i="32"/>
  <c r="C2080" i="32"/>
  <c r="D2080" i="32"/>
  <c r="E2080" i="32"/>
  <c r="F2080" i="32"/>
  <c r="G2080" i="32"/>
  <c r="H2080" i="32"/>
  <c r="I2080" i="32"/>
  <c r="B2081" i="32"/>
  <c r="C2081" i="32"/>
  <c r="D2081" i="32"/>
  <c r="E2081" i="32"/>
  <c r="F2081" i="32"/>
  <c r="G2081" i="32"/>
  <c r="H2081" i="32"/>
  <c r="I2081" i="32"/>
  <c r="B2082" i="32"/>
  <c r="C2082" i="32"/>
  <c r="D2082" i="32"/>
  <c r="E2082" i="32"/>
  <c r="F2082" i="32"/>
  <c r="G2082" i="32"/>
  <c r="H2082" i="32"/>
  <c r="I2082" i="32"/>
  <c r="B2083" i="32"/>
  <c r="C2083" i="32"/>
  <c r="D2083" i="32"/>
  <c r="E2083" i="32"/>
  <c r="F2083" i="32"/>
  <c r="G2083" i="32"/>
  <c r="H2083" i="32"/>
  <c r="I2083" i="32"/>
  <c r="B2084" i="32"/>
  <c r="C2084" i="32"/>
  <c r="D2084" i="32"/>
  <c r="E2084" i="32"/>
  <c r="F2084" i="32"/>
  <c r="G2084" i="32"/>
  <c r="H2084" i="32"/>
  <c r="I2084" i="32"/>
  <c r="B2085" i="32"/>
  <c r="C2085" i="32"/>
  <c r="D2085" i="32"/>
  <c r="E2085" i="32"/>
  <c r="F2085" i="32"/>
  <c r="G2085" i="32"/>
  <c r="H2085" i="32"/>
  <c r="I2085" i="32"/>
  <c r="B2086" i="32"/>
  <c r="C2086" i="32"/>
  <c r="D2086" i="32"/>
  <c r="E2086" i="32"/>
  <c r="F2086" i="32"/>
  <c r="G2086" i="32"/>
  <c r="H2086" i="32"/>
  <c r="I2086" i="32"/>
  <c r="B2087" i="32"/>
  <c r="C2087" i="32"/>
  <c r="D2087" i="32"/>
  <c r="E2087" i="32"/>
  <c r="F2087" i="32"/>
  <c r="G2087" i="32"/>
  <c r="H2087" i="32"/>
  <c r="I2087" i="32"/>
  <c r="B2088" i="32"/>
  <c r="C2088" i="32"/>
  <c r="D2088" i="32"/>
  <c r="E2088" i="32"/>
  <c r="F2088" i="32"/>
  <c r="G2088" i="32"/>
  <c r="H2088" i="32"/>
  <c r="I2088" i="32"/>
  <c r="B2089" i="32"/>
  <c r="C2089" i="32"/>
  <c r="D2089" i="32"/>
  <c r="E2089" i="32"/>
  <c r="F2089" i="32"/>
  <c r="G2089" i="32"/>
  <c r="H2089" i="32"/>
  <c r="I2089" i="32"/>
  <c r="B2090" i="32"/>
  <c r="C2090" i="32"/>
  <c r="D2090" i="32"/>
  <c r="E2090" i="32"/>
  <c r="F2090" i="32"/>
  <c r="G2090" i="32"/>
  <c r="H2090" i="32"/>
  <c r="I2090" i="32"/>
  <c r="B2091" i="32"/>
  <c r="C2091" i="32"/>
  <c r="D2091" i="32"/>
  <c r="E2091" i="32"/>
  <c r="F2091" i="32"/>
  <c r="G2091" i="32"/>
  <c r="H2091" i="32"/>
  <c r="I2091" i="32"/>
  <c r="B2092" i="32"/>
  <c r="C2092" i="32"/>
  <c r="D2092" i="32"/>
  <c r="E2092" i="32"/>
  <c r="F2092" i="32"/>
  <c r="G2092" i="32"/>
  <c r="H2092" i="32"/>
  <c r="I2092" i="32"/>
  <c r="B2093" i="32"/>
  <c r="C2093" i="32"/>
  <c r="D2093" i="32"/>
  <c r="E2093" i="32"/>
  <c r="F2093" i="32"/>
  <c r="G2093" i="32"/>
  <c r="H2093" i="32"/>
  <c r="I2093" i="32"/>
  <c r="B2094" i="32"/>
  <c r="C2094" i="32"/>
  <c r="D2094" i="32"/>
  <c r="E2094" i="32"/>
  <c r="F2094" i="32"/>
  <c r="G2094" i="32"/>
  <c r="H2094" i="32"/>
  <c r="I2094" i="32"/>
  <c r="B2095" i="32"/>
  <c r="C2095" i="32"/>
  <c r="D2095" i="32"/>
  <c r="E2095" i="32"/>
  <c r="F2095" i="32"/>
  <c r="G2095" i="32"/>
  <c r="H2095" i="32"/>
  <c r="I2095" i="32"/>
  <c r="B2096" i="32"/>
  <c r="C2096" i="32"/>
  <c r="D2096" i="32"/>
  <c r="E2096" i="32"/>
  <c r="F2096" i="32"/>
  <c r="G2096" i="32"/>
  <c r="H2096" i="32"/>
  <c r="I2096" i="32"/>
  <c r="B2097" i="32"/>
  <c r="C2097" i="32"/>
  <c r="D2097" i="32"/>
  <c r="E2097" i="32"/>
  <c r="F2097" i="32"/>
  <c r="G2097" i="32"/>
  <c r="H2097" i="32"/>
  <c r="I2097" i="32"/>
  <c r="B2098" i="32"/>
  <c r="C2098" i="32"/>
  <c r="D2098" i="32"/>
  <c r="E2098" i="32"/>
  <c r="F2098" i="32"/>
  <c r="G2098" i="32"/>
  <c r="H2098" i="32"/>
  <c r="I2098" i="32"/>
  <c r="B2099" i="32"/>
  <c r="C2099" i="32"/>
  <c r="D2099" i="32"/>
  <c r="E2099" i="32"/>
  <c r="F2099" i="32"/>
  <c r="G2099" i="32"/>
  <c r="H2099" i="32"/>
  <c r="I2099" i="32"/>
  <c r="B2100" i="32"/>
  <c r="C2100" i="32"/>
  <c r="D2100" i="32"/>
  <c r="E2100" i="32"/>
  <c r="F2100" i="32"/>
  <c r="G2100" i="32"/>
  <c r="H2100" i="32"/>
  <c r="I2100" i="32"/>
  <c r="B2101" i="32"/>
  <c r="C2101" i="32"/>
  <c r="D2101" i="32"/>
  <c r="E2101" i="32"/>
  <c r="F2101" i="32"/>
  <c r="G2101" i="32"/>
  <c r="H2101" i="32"/>
  <c r="I2101" i="32"/>
  <c r="B2102" i="32"/>
  <c r="C2102" i="32"/>
  <c r="D2102" i="32"/>
  <c r="E2102" i="32"/>
  <c r="F2102" i="32"/>
  <c r="G2102" i="32"/>
  <c r="H2102" i="32"/>
  <c r="I2102" i="32"/>
  <c r="B2103" i="32"/>
  <c r="C2103" i="32"/>
  <c r="D2103" i="32"/>
  <c r="E2103" i="32"/>
  <c r="F2103" i="32"/>
  <c r="G2103" i="32"/>
  <c r="H2103" i="32"/>
  <c r="I2103" i="32"/>
  <c r="B2104" i="32"/>
  <c r="C2104" i="32"/>
  <c r="D2104" i="32"/>
  <c r="E2104" i="32"/>
  <c r="F2104" i="32"/>
  <c r="G2104" i="32"/>
  <c r="H2104" i="32"/>
  <c r="I2104" i="32"/>
  <c r="B2105" i="32"/>
  <c r="C2105" i="32"/>
  <c r="D2105" i="32"/>
  <c r="E2105" i="32"/>
  <c r="F2105" i="32"/>
  <c r="G2105" i="32"/>
  <c r="H2105" i="32"/>
  <c r="I2105" i="32"/>
  <c r="B2106" i="32"/>
  <c r="C2106" i="32"/>
  <c r="D2106" i="32"/>
  <c r="E2106" i="32"/>
  <c r="F2106" i="32"/>
  <c r="G2106" i="32"/>
  <c r="H2106" i="32"/>
  <c r="I2106" i="32"/>
  <c r="B2107" i="32"/>
  <c r="C2107" i="32"/>
  <c r="D2107" i="32"/>
  <c r="E2107" i="32"/>
  <c r="F2107" i="32"/>
  <c r="G2107" i="32"/>
  <c r="H2107" i="32"/>
  <c r="I2107" i="32"/>
  <c r="B2108" i="32"/>
  <c r="C2108" i="32"/>
  <c r="D2108" i="32"/>
  <c r="E2108" i="32"/>
  <c r="F2108" i="32"/>
  <c r="G2108" i="32"/>
  <c r="H2108" i="32"/>
  <c r="I2108" i="32"/>
  <c r="B2109" i="32"/>
  <c r="C2109" i="32"/>
  <c r="D2109" i="32"/>
  <c r="E2109" i="32"/>
  <c r="F2109" i="32"/>
  <c r="G2109" i="32"/>
  <c r="H2109" i="32"/>
  <c r="I2109" i="32"/>
  <c r="B2110" i="32"/>
  <c r="C2110" i="32"/>
  <c r="D2110" i="32"/>
  <c r="E2110" i="32"/>
  <c r="F2110" i="32"/>
  <c r="G2110" i="32"/>
  <c r="H2110" i="32"/>
  <c r="I2110" i="32"/>
  <c r="B2111" i="32"/>
  <c r="C2111" i="32"/>
  <c r="D2111" i="32"/>
  <c r="E2111" i="32"/>
  <c r="F2111" i="32"/>
  <c r="G2111" i="32"/>
  <c r="H2111" i="32"/>
  <c r="I2111" i="32"/>
  <c r="B2112" i="32"/>
  <c r="C2112" i="32"/>
  <c r="D2112" i="32"/>
  <c r="E2112" i="32"/>
  <c r="F2112" i="32"/>
  <c r="G2112" i="32"/>
  <c r="H2112" i="32"/>
  <c r="I2112" i="32"/>
  <c r="B2113" i="32"/>
  <c r="C2113" i="32"/>
  <c r="D2113" i="32"/>
  <c r="E2113" i="32"/>
  <c r="F2113" i="32"/>
  <c r="G2113" i="32"/>
  <c r="H2113" i="32"/>
  <c r="I2113" i="32"/>
  <c r="B2114" i="32"/>
  <c r="C2114" i="32"/>
  <c r="D2114" i="32"/>
  <c r="E2114" i="32"/>
  <c r="F2114" i="32"/>
  <c r="G2114" i="32"/>
  <c r="H2114" i="32"/>
  <c r="I2114" i="32"/>
  <c r="B2115" i="32"/>
  <c r="C2115" i="32"/>
  <c r="D2115" i="32"/>
  <c r="E2115" i="32"/>
  <c r="F2115" i="32"/>
  <c r="G2115" i="32"/>
  <c r="H2115" i="32"/>
  <c r="I2115" i="32"/>
  <c r="B2116" i="32"/>
  <c r="C2116" i="32"/>
  <c r="D2116" i="32"/>
  <c r="E2116" i="32"/>
  <c r="F2116" i="32"/>
  <c r="G2116" i="32"/>
  <c r="H2116" i="32"/>
  <c r="I2116" i="32"/>
  <c r="B2117" i="32"/>
  <c r="C2117" i="32"/>
  <c r="D2117" i="32"/>
  <c r="E2117" i="32"/>
  <c r="F2117" i="32"/>
  <c r="G2117" i="32"/>
  <c r="H2117" i="32"/>
  <c r="I2117" i="32"/>
  <c r="B2118" i="32"/>
  <c r="C2118" i="32"/>
  <c r="D2118" i="32"/>
  <c r="E2118" i="32"/>
  <c r="F2118" i="32"/>
  <c r="G2118" i="32"/>
  <c r="H2118" i="32"/>
  <c r="I2118" i="32"/>
  <c r="B2119" i="32"/>
  <c r="C2119" i="32"/>
  <c r="D2119" i="32"/>
  <c r="E2119" i="32"/>
  <c r="F2119" i="32"/>
  <c r="G2119" i="32"/>
  <c r="H2119" i="32"/>
  <c r="I2119" i="32"/>
  <c r="B2120" i="32"/>
  <c r="C2120" i="32"/>
  <c r="D2120" i="32"/>
  <c r="E2120" i="32"/>
  <c r="F2120" i="32"/>
  <c r="G2120" i="32"/>
  <c r="H2120" i="32"/>
  <c r="I2120" i="32"/>
  <c r="B2121" i="32"/>
  <c r="C2121" i="32"/>
  <c r="D2121" i="32"/>
  <c r="E2121" i="32"/>
  <c r="F2121" i="32"/>
  <c r="G2121" i="32"/>
  <c r="H2121" i="32"/>
  <c r="I2121" i="32"/>
  <c r="B2122" i="32"/>
  <c r="C2122" i="32"/>
  <c r="D2122" i="32"/>
  <c r="E2122" i="32"/>
  <c r="F2122" i="32"/>
  <c r="G2122" i="32"/>
  <c r="H2122" i="32"/>
  <c r="I2122" i="32"/>
  <c r="B2123" i="32"/>
  <c r="C2123" i="32"/>
  <c r="D2123" i="32"/>
  <c r="E2123" i="32"/>
  <c r="F2123" i="32"/>
  <c r="G2123" i="32"/>
  <c r="H2123" i="32"/>
  <c r="I2123" i="32"/>
  <c r="B2124" i="32"/>
  <c r="C2124" i="32"/>
  <c r="D2124" i="32"/>
  <c r="E2124" i="32"/>
  <c r="F2124" i="32"/>
  <c r="G2124" i="32"/>
  <c r="H2124" i="32"/>
  <c r="I2124" i="32"/>
  <c r="B2125" i="32"/>
  <c r="C2125" i="32"/>
  <c r="D2125" i="32"/>
  <c r="E2125" i="32"/>
  <c r="F2125" i="32"/>
  <c r="G2125" i="32"/>
  <c r="H2125" i="32"/>
  <c r="I2125" i="32"/>
  <c r="B2126" i="32"/>
  <c r="C2126" i="32"/>
  <c r="D2126" i="32"/>
  <c r="E2126" i="32"/>
  <c r="F2126" i="32"/>
  <c r="G2126" i="32"/>
  <c r="H2126" i="32"/>
  <c r="I2126" i="32"/>
  <c r="B2127" i="32"/>
  <c r="C2127" i="32"/>
  <c r="D2127" i="32"/>
  <c r="E2127" i="32"/>
  <c r="F2127" i="32"/>
  <c r="G2127" i="32"/>
  <c r="H2127" i="32"/>
  <c r="I2127" i="32"/>
  <c r="B2128" i="32"/>
  <c r="C2128" i="32"/>
  <c r="D2128" i="32"/>
  <c r="E2128" i="32"/>
  <c r="F2128" i="32"/>
  <c r="G2128" i="32"/>
  <c r="H2128" i="32"/>
  <c r="I2128" i="32"/>
  <c r="B2129" i="32"/>
  <c r="C2129" i="32"/>
  <c r="D2129" i="32"/>
  <c r="E2129" i="32"/>
  <c r="F2129" i="32"/>
  <c r="G2129" i="32"/>
  <c r="H2129" i="32"/>
  <c r="I2129" i="32"/>
  <c r="B2130" i="32"/>
  <c r="C2130" i="32"/>
  <c r="D2130" i="32"/>
  <c r="E2130" i="32"/>
  <c r="F2130" i="32"/>
  <c r="G2130" i="32"/>
  <c r="H2130" i="32"/>
  <c r="I2130" i="32"/>
  <c r="B2131" i="32"/>
  <c r="C2131" i="32"/>
  <c r="D2131" i="32"/>
  <c r="E2131" i="32"/>
  <c r="F2131" i="32"/>
  <c r="G2131" i="32"/>
  <c r="H2131" i="32"/>
  <c r="I2131" i="32"/>
  <c r="B2132" i="32"/>
  <c r="C2132" i="32"/>
  <c r="D2132" i="32"/>
  <c r="E2132" i="32"/>
  <c r="F2132" i="32"/>
  <c r="G2132" i="32"/>
  <c r="H2132" i="32"/>
  <c r="I2132" i="32"/>
  <c r="B2133" i="32"/>
  <c r="C2133" i="32"/>
  <c r="D2133" i="32"/>
  <c r="E2133" i="32"/>
  <c r="F2133" i="32"/>
  <c r="G2133" i="32"/>
  <c r="H2133" i="32"/>
  <c r="I2133" i="32"/>
  <c r="B2134" i="32"/>
  <c r="C2134" i="32"/>
  <c r="D2134" i="32"/>
  <c r="E2134" i="32"/>
  <c r="F2134" i="32"/>
  <c r="G2134" i="32"/>
  <c r="H2134" i="32"/>
  <c r="I2134" i="32"/>
  <c r="B2135" i="32"/>
  <c r="C2135" i="32"/>
  <c r="D2135" i="32"/>
  <c r="E2135" i="32"/>
  <c r="F2135" i="32"/>
  <c r="G2135" i="32"/>
  <c r="H2135" i="32"/>
  <c r="I2135" i="32"/>
  <c r="B2136" i="32"/>
  <c r="C2136" i="32"/>
  <c r="D2136" i="32"/>
  <c r="E2136" i="32"/>
  <c r="F2136" i="32"/>
  <c r="G2136" i="32"/>
  <c r="H2136" i="32"/>
  <c r="I2136" i="32"/>
  <c r="B2137" i="32"/>
  <c r="C2137" i="32"/>
  <c r="D2137" i="32"/>
  <c r="E2137" i="32"/>
  <c r="F2137" i="32"/>
  <c r="G2137" i="32"/>
  <c r="H2137" i="32"/>
  <c r="I2137" i="32"/>
  <c r="B2138" i="32"/>
  <c r="C2138" i="32"/>
  <c r="D2138" i="32"/>
  <c r="E2138" i="32"/>
  <c r="F2138" i="32"/>
  <c r="G2138" i="32"/>
  <c r="H2138" i="32"/>
  <c r="I2138" i="32"/>
  <c r="B2139" i="32"/>
  <c r="C2139" i="32"/>
  <c r="D2139" i="32"/>
  <c r="E2139" i="32"/>
  <c r="F2139" i="32"/>
  <c r="G2139" i="32"/>
  <c r="H2139" i="32"/>
  <c r="I2139" i="32"/>
  <c r="B2140" i="32"/>
  <c r="C2140" i="32"/>
  <c r="D2140" i="32"/>
  <c r="E2140" i="32"/>
  <c r="F2140" i="32"/>
  <c r="G2140" i="32"/>
  <c r="H2140" i="32"/>
  <c r="I2140" i="32"/>
  <c r="B2141" i="32"/>
  <c r="C2141" i="32"/>
  <c r="D2141" i="32"/>
  <c r="E2141" i="32"/>
  <c r="F2141" i="32"/>
  <c r="G2141" i="32"/>
  <c r="H2141" i="32"/>
  <c r="I2141" i="32"/>
  <c r="B2142" i="32"/>
  <c r="C2142" i="32"/>
  <c r="D2142" i="32"/>
  <c r="E2142" i="32"/>
  <c r="F2142" i="32"/>
  <c r="G2142" i="32"/>
  <c r="H2142" i="32"/>
  <c r="I2142" i="32"/>
  <c r="B2143" i="32"/>
  <c r="C2143" i="32"/>
  <c r="D2143" i="32"/>
  <c r="E2143" i="32"/>
  <c r="F2143" i="32"/>
  <c r="G2143" i="32"/>
  <c r="H2143" i="32"/>
  <c r="I2143" i="32"/>
  <c r="B2144" i="32"/>
  <c r="C2144" i="32"/>
  <c r="D2144" i="32"/>
  <c r="E2144" i="32"/>
  <c r="F2144" i="32"/>
  <c r="G2144" i="32"/>
  <c r="H2144" i="32"/>
  <c r="I2144" i="32"/>
  <c r="B2145" i="32"/>
  <c r="C2145" i="32"/>
  <c r="D2145" i="32"/>
  <c r="E2145" i="32"/>
  <c r="F2145" i="32"/>
  <c r="G2145" i="32"/>
  <c r="H2145" i="32"/>
  <c r="I2145" i="32"/>
  <c r="B2146" i="32"/>
  <c r="C2146" i="32"/>
  <c r="D2146" i="32"/>
  <c r="E2146" i="32"/>
  <c r="F2146" i="32"/>
  <c r="G2146" i="32"/>
  <c r="H2146" i="32"/>
  <c r="I2146" i="32"/>
  <c r="B2147" i="32"/>
  <c r="C2147" i="32"/>
  <c r="D2147" i="32"/>
  <c r="E2147" i="32"/>
  <c r="F2147" i="32"/>
  <c r="G2147" i="32"/>
  <c r="H2147" i="32"/>
  <c r="I2147" i="32"/>
  <c r="B2148" i="32"/>
  <c r="C2148" i="32"/>
  <c r="D2148" i="32"/>
  <c r="E2148" i="32"/>
  <c r="F2148" i="32"/>
  <c r="G2148" i="32"/>
  <c r="H2148" i="32"/>
  <c r="I2148" i="32"/>
  <c r="B2149" i="32"/>
  <c r="C2149" i="32"/>
  <c r="D2149" i="32"/>
  <c r="E2149" i="32"/>
  <c r="F2149" i="32"/>
  <c r="G2149" i="32"/>
  <c r="H2149" i="32"/>
  <c r="I2149" i="32"/>
  <c r="B2150" i="32"/>
  <c r="C2150" i="32"/>
  <c r="D2150" i="32"/>
  <c r="E2150" i="32"/>
  <c r="F2150" i="32"/>
  <c r="G2150" i="32"/>
  <c r="H2150" i="32"/>
  <c r="I2150" i="32"/>
  <c r="B2151" i="32"/>
  <c r="C2151" i="32"/>
  <c r="D2151" i="32"/>
  <c r="E2151" i="32"/>
  <c r="F2151" i="32"/>
  <c r="G2151" i="32"/>
  <c r="H2151" i="32"/>
  <c r="I2151" i="32"/>
  <c r="B2152" i="32"/>
  <c r="C2152" i="32"/>
  <c r="D2152" i="32"/>
  <c r="E2152" i="32"/>
  <c r="F2152" i="32"/>
  <c r="G2152" i="32"/>
  <c r="H2152" i="32"/>
  <c r="I2152" i="32"/>
  <c r="B2153" i="32"/>
  <c r="C2153" i="32"/>
  <c r="D2153" i="32"/>
  <c r="E2153" i="32"/>
  <c r="F2153" i="32"/>
  <c r="G2153" i="32"/>
  <c r="H2153" i="32"/>
  <c r="I2153" i="32"/>
  <c r="B2154" i="32"/>
  <c r="C2154" i="32"/>
  <c r="D2154" i="32"/>
  <c r="E2154" i="32"/>
  <c r="F2154" i="32"/>
  <c r="G2154" i="32"/>
  <c r="H2154" i="32"/>
  <c r="I2154" i="32"/>
  <c r="B2155" i="32"/>
  <c r="C2155" i="32"/>
  <c r="D2155" i="32"/>
  <c r="E2155" i="32"/>
  <c r="F2155" i="32"/>
  <c r="G2155" i="32"/>
  <c r="H2155" i="32"/>
  <c r="I2155" i="32"/>
  <c r="B2156" i="32"/>
  <c r="C2156" i="32"/>
  <c r="D2156" i="32"/>
  <c r="E2156" i="32"/>
  <c r="F2156" i="32"/>
  <c r="G2156" i="32"/>
  <c r="H2156" i="32"/>
  <c r="I2156" i="32"/>
  <c r="B2157" i="32"/>
  <c r="C2157" i="32"/>
  <c r="D2157" i="32"/>
  <c r="E2157" i="32"/>
  <c r="F2157" i="32"/>
  <c r="G2157" i="32"/>
  <c r="H2157" i="32"/>
  <c r="I2157" i="32"/>
  <c r="B2158" i="32"/>
  <c r="C2158" i="32"/>
  <c r="D2158" i="32"/>
  <c r="E2158" i="32"/>
  <c r="F2158" i="32"/>
  <c r="G2158" i="32"/>
  <c r="H2158" i="32"/>
  <c r="I2158" i="32"/>
  <c r="B2159" i="32"/>
  <c r="C2159" i="32"/>
  <c r="D2159" i="32"/>
  <c r="E2159" i="32"/>
  <c r="F2159" i="32"/>
  <c r="G2159" i="32"/>
  <c r="H2159" i="32"/>
  <c r="I2159" i="32"/>
  <c r="B2160" i="32"/>
  <c r="C2160" i="32"/>
  <c r="D2160" i="32"/>
  <c r="E2160" i="32"/>
  <c r="F2160" i="32"/>
  <c r="G2160" i="32"/>
  <c r="H2160" i="32"/>
  <c r="I2160" i="32"/>
  <c r="B2161" i="32"/>
  <c r="C2161" i="32"/>
  <c r="D2161" i="32"/>
  <c r="E2161" i="32"/>
  <c r="F2161" i="32"/>
  <c r="G2161" i="32"/>
  <c r="H2161" i="32"/>
  <c r="I2161" i="32"/>
  <c r="B2162" i="32"/>
  <c r="C2162" i="32"/>
  <c r="D2162" i="32"/>
  <c r="E2162" i="32"/>
  <c r="F2162" i="32"/>
  <c r="G2162" i="32"/>
  <c r="H2162" i="32"/>
  <c r="I2162" i="32"/>
  <c r="B2163" i="32"/>
  <c r="C2163" i="32"/>
  <c r="D2163" i="32"/>
  <c r="E2163" i="32"/>
  <c r="F2163" i="32"/>
  <c r="G2163" i="32"/>
  <c r="H2163" i="32"/>
  <c r="I2163" i="32"/>
  <c r="B2164" i="32"/>
  <c r="C2164" i="32"/>
  <c r="D2164" i="32"/>
  <c r="E2164" i="32"/>
  <c r="F2164" i="32"/>
  <c r="G2164" i="32"/>
  <c r="H2164" i="32"/>
  <c r="I2164" i="32"/>
  <c r="B2165" i="32"/>
  <c r="C2165" i="32"/>
  <c r="D2165" i="32"/>
  <c r="E2165" i="32"/>
  <c r="F2165" i="32"/>
  <c r="G2165" i="32"/>
  <c r="H2165" i="32"/>
  <c r="I2165" i="32"/>
  <c r="B2166" i="32"/>
  <c r="C2166" i="32"/>
  <c r="D2166" i="32"/>
  <c r="E2166" i="32"/>
  <c r="F2166" i="32"/>
  <c r="G2166" i="32"/>
  <c r="H2166" i="32"/>
  <c r="I2166" i="32"/>
  <c r="B2167" i="32"/>
  <c r="C2167" i="32"/>
  <c r="D2167" i="32"/>
  <c r="E2167" i="32"/>
  <c r="F2167" i="32"/>
  <c r="G2167" i="32"/>
  <c r="H2167" i="32"/>
  <c r="I2167" i="32"/>
  <c r="B2168" i="32"/>
  <c r="C2168" i="32"/>
  <c r="D2168" i="32"/>
  <c r="E2168" i="32"/>
  <c r="F2168" i="32"/>
  <c r="G2168" i="32"/>
  <c r="H2168" i="32"/>
  <c r="I2168" i="32"/>
  <c r="B2169" i="32"/>
  <c r="C2169" i="32"/>
  <c r="D2169" i="32"/>
  <c r="E2169" i="32"/>
  <c r="F2169" i="32"/>
  <c r="G2169" i="32"/>
  <c r="H2169" i="32"/>
  <c r="I2169" i="32"/>
  <c r="B2170" i="32"/>
  <c r="C2170" i="32"/>
  <c r="D2170" i="32"/>
  <c r="E2170" i="32"/>
  <c r="F2170" i="32"/>
  <c r="G2170" i="32"/>
  <c r="H2170" i="32"/>
  <c r="I2170" i="32"/>
  <c r="B2171" i="32"/>
  <c r="C2171" i="32"/>
  <c r="D2171" i="32"/>
  <c r="E2171" i="32"/>
  <c r="F2171" i="32"/>
  <c r="G2171" i="32"/>
  <c r="H2171" i="32"/>
  <c r="I2171" i="32"/>
  <c r="B2172" i="32"/>
  <c r="C2172" i="32"/>
  <c r="D2172" i="32"/>
  <c r="E2172" i="32"/>
  <c r="F2172" i="32"/>
  <c r="G2172" i="32"/>
  <c r="H2172" i="32"/>
  <c r="I2172" i="32"/>
  <c r="B2173" i="32"/>
  <c r="C2173" i="32"/>
  <c r="D2173" i="32"/>
  <c r="E2173" i="32"/>
  <c r="F2173" i="32"/>
  <c r="G2173" i="32"/>
  <c r="H2173" i="32"/>
  <c r="I2173" i="32"/>
  <c r="B2174" i="32"/>
  <c r="C2174" i="32"/>
  <c r="D2174" i="32"/>
  <c r="E2174" i="32"/>
  <c r="F2174" i="32"/>
  <c r="G2174" i="32"/>
  <c r="H2174" i="32"/>
  <c r="I2174" i="32"/>
  <c r="B2175" i="32"/>
  <c r="C2175" i="32"/>
  <c r="D2175" i="32"/>
  <c r="E2175" i="32"/>
  <c r="F2175" i="32"/>
  <c r="G2175" i="32"/>
  <c r="H2175" i="32"/>
  <c r="I2175" i="32"/>
  <c r="B2176" i="32"/>
  <c r="C2176" i="32"/>
  <c r="D2176" i="32"/>
  <c r="E2176" i="32"/>
  <c r="F2176" i="32"/>
  <c r="G2176" i="32"/>
  <c r="H2176" i="32"/>
  <c r="I2176" i="32"/>
  <c r="B2177" i="32"/>
  <c r="C2177" i="32"/>
  <c r="D2177" i="32"/>
  <c r="E2177" i="32"/>
  <c r="F2177" i="32"/>
  <c r="G2177" i="32"/>
  <c r="H2177" i="32"/>
  <c r="I2177" i="32"/>
  <c r="B2178" i="32"/>
  <c r="C2178" i="32"/>
  <c r="D2178" i="32"/>
  <c r="E2178" i="32"/>
  <c r="F2178" i="32"/>
  <c r="G2178" i="32"/>
  <c r="H2178" i="32"/>
  <c r="I2178" i="32"/>
  <c r="B2179" i="32"/>
  <c r="C2179" i="32"/>
  <c r="D2179" i="32"/>
  <c r="E2179" i="32"/>
  <c r="F2179" i="32"/>
  <c r="G2179" i="32"/>
  <c r="H2179" i="32"/>
  <c r="I2179" i="32"/>
  <c r="B2180" i="32"/>
  <c r="C2180" i="32"/>
  <c r="D2180" i="32"/>
  <c r="E2180" i="32"/>
  <c r="F2180" i="32"/>
  <c r="G2180" i="32"/>
  <c r="H2180" i="32"/>
  <c r="I2180" i="32"/>
  <c r="B2181" i="32"/>
  <c r="C2181" i="32"/>
  <c r="D2181" i="32"/>
  <c r="E2181" i="32"/>
  <c r="F2181" i="32"/>
  <c r="G2181" i="32"/>
  <c r="H2181" i="32"/>
  <c r="I2181" i="32"/>
  <c r="B2182" i="32"/>
  <c r="C2182" i="32"/>
  <c r="D2182" i="32"/>
  <c r="E2182" i="32"/>
  <c r="F2182" i="32"/>
  <c r="G2182" i="32"/>
  <c r="H2182" i="32"/>
  <c r="I2182" i="32"/>
  <c r="B2183" i="32"/>
  <c r="C2183" i="32"/>
  <c r="D2183" i="32"/>
  <c r="E2183" i="32"/>
  <c r="F2183" i="32"/>
  <c r="G2183" i="32"/>
  <c r="H2183" i="32"/>
  <c r="I2183" i="32"/>
  <c r="B2184" i="32"/>
  <c r="C2184" i="32"/>
  <c r="D2184" i="32"/>
  <c r="E2184" i="32"/>
  <c r="F2184" i="32"/>
  <c r="G2184" i="32"/>
  <c r="H2184" i="32"/>
  <c r="I2184" i="32"/>
  <c r="B2185" i="32"/>
  <c r="C2185" i="32"/>
  <c r="D2185" i="32"/>
  <c r="E2185" i="32"/>
  <c r="F2185" i="32"/>
  <c r="G2185" i="32"/>
  <c r="H2185" i="32"/>
  <c r="I2185" i="32"/>
  <c r="B2186" i="32"/>
  <c r="C2186" i="32"/>
  <c r="D2186" i="32"/>
  <c r="E2186" i="32"/>
  <c r="F2186" i="32"/>
  <c r="G2186" i="32"/>
  <c r="H2186" i="32"/>
  <c r="I2186" i="32"/>
  <c r="B2187" i="32"/>
  <c r="C2187" i="32"/>
  <c r="D2187" i="32"/>
  <c r="E2187" i="32"/>
  <c r="F2187" i="32"/>
  <c r="G2187" i="32"/>
  <c r="H2187" i="32"/>
  <c r="I2187" i="32"/>
  <c r="B2188" i="32"/>
  <c r="C2188" i="32"/>
  <c r="D2188" i="32"/>
  <c r="E2188" i="32"/>
  <c r="F2188" i="32"/>
  <c r="G2188" i="32"/>
  <c r="H2188" i="32"/>
  <c r="I2188" i="32"/>
  <c r="B2189" i="32"/>
  <c r="C2189" i="32"/>
  <c r="D2189" i="32"/>
  <c r="E2189" i="32"/>
  <c r="F2189" i="32"/>
  <c r="G2189" i="32"/>
  <c r="H2189" i="32"/>
  <c r="I2189" i="32"/>
  <c r="B2190" i="32"/>
  <c r="C2190" i="32"/>
  <c r="D2190" i="32"/>
  <c r="E2190" i="32"/>
  <c r="F2190" i="32"/>
  <c r="G2190" i="32"/>
  <c r="H2190" i="32"/>
  <c r="I2190" i="32"/>
  <c r="B2191" i="32"/>
  <c r="C2191" i="32"/>
  <c r="D2191" i="32"/>
  <c r="E2191" i="32"/>
  <c r="F2191" i="32"/>
  <c r="G2191" i="32"/>
  <c r="H2191" i="32"/>
  <c r="I2191" i="32"/>
  <c r="B2192" i="32"/>
  <c r="C2192" i="32"/>
  <c r="D2192" i="32"/>
  <c r="E2192" i="32"/>
  <c r="F2192" i="32"/>
  <c r="G2192" i="32"/>
  <c r="H2192" i="32"/>
  <c r="I2192" i="32"/>
  <c r="B2193" i="32"/>
  <c r="C2193" i="32"/>
  <c r="D2193" i="32"/>
  <c r="E2193" i="32"/>
  <c r="F2193" i="32"/>
  <c r="G2193" i="32"/>
  <c r="H2193" i="32"/>
  <c r="I2193" i="32"/>
  <c r="B2194" i="32"/>
  <c r="C2194" i="32"/>
  <c r="D2194" i="32"/>
  <c r="E2194" i="32"/>
  <c r="F2194" i="32"/>
  <c r="G2194" i="32"/>
  <c r="H2194" i="32"/>
  <c r="I2194" i="32"/>
  <c r="B2195" i="32"/>
  <c r="C2195" i="32"/>
  <c r="D2195" i="32"/>
  <c r="E2195" i="32"/>
  <c r="F2195" i="32"/>
  <c r="G2195" i="32"/>
  <c r="H2195" i="32"/>
  <c r="I2195" i="32"/>
  <c r="B2196" i="32"/>
  <c r="C2196" i="32"/>
  <c r="D2196" i="32"/>
  <c r="E2196" i="32"/>
  <c r="F2196" i="32"/>
  <c r="G2196" i="32"/>
  <c r="H2196" i="32"/>
  <c r="I2196" i="32"/>
  <c r="B2197" i="32"/>
  <c r="C2197" i="32"/>
  <c r="D2197" i="32"/>
  <c r="E2197" i="32"/>
  <c r="F2197" i="32"/>
  <c r="G2197" i="32"/>
  <c r="H2197" i="32"/>
  <c r="I2197" i="32"/>
  <c r="B2198" i="32"/>
  <c r="C2198" i="32"/>
  <c r="D2198" i="32"/>
  <c r="E2198" i="32"/>
  <c r="F2198" i="32"/>
  <c r="G2198" i="32"/>
  <c r="H2198" i="32"/>
  <c r="I2198" i="32"/>
  <c r="B2199" i="32"/>
  <c r="C2199" i="32"/>
  <c r="D2199" i="32"/>
  <c r="E2199" i="32"/>
  <c r="F2199" i="32"/>
  <c r="G2199" i="32"/>
  <c r="H2199" i="32"/>
  <c r="I2199" i="32"/>
  <c r="B2200" i="32"/>
  <c r="C2200" i="32"/>
  <c r="D2200" i="32"/>
  <c r="E2200" i="32"/>
  <c r="F2200" i="32"/>
  <c r="G2200" i="32"/>
  <c r="H2200" i="32"/>
  <c r="I2200" i="32"/>
  <c r="B2201" i="32"/>
  <c r="C2201" i="32"/>
  <c r="D2201" i="32"/>
  <c r="E2201" i="32"/>
  <c r="F2201" i="32"/>
  <c r="G2201" i="32"/>
  <c r="H2201" i="32"/>
  <c r="I2201" i="32"/>
  <c r="B2202" i="32"/>
  <c r="C2202" i="32"/>
  <c r="D2202" i="32"/>
  <c r="E2202" i="32"/>
  <c r="F2202" i="32"/>
  <c r="G2202" i="32"/>
  <c r="H2202" i="32"/>
  <c r="I2202" i="32"/>
  <c r="B2203" i="32"/>
  <c r="C2203" i="32"/>
  <c r="D2203" i="32"/>
  <c r="E2203" i="32"/>
  <c r="F2203" i="32"/>
  <c r="G2203" i="32"/>
  <c r="H2203" i="32"/>
  <c r="I2203" i="32"/>
  <c r="B2204" i="32"/>
  <c r="C2204" i="32"/>
  <c r="D2204" i="32"/>
  <c r="E2204" i="32"/>
  <c r="F2204" i="32"/>
  <c r="G2204" i="32"/>
  <c r="H2204" i="32"/>
  <c r="I2204" i="32"/>
  <c r="B2205" i="32"/>
  <c r="C2205" i="32"/>
  <c r="D2205" i="32"/>
  <c r="E2205" i="32"/>
  <c r="F2205" i="32"/>
  <c r="G2205" i="32"/>
  <c r="H2205" i="32"/>
  <c r="I2205" i="32"/>
  <c r="B2206" i="32"/>
  <c r="C2206" i="32"/>
  <c r="D2206" i="32"/>
  <c r="E2206" i="32"/>
  <c r="F2206" i="32"/>
  <c r="G2206" i="32"/>
  <c r="H2206" i="32"/>
  <c r="I2206" i="32"/>
  <c r="B2207" i="32"/>
  <c r="C2207" i="32"/>
  <c r="D2207" i="32"/>
  <c r="E2207" i="32"/>
  <c r="F2207" i="32"/>
  <c r="G2207" i="32"/>
  <c r="H2207" i="32"/>
  <c r="I2207" i="32"/>
  <c r="B2208" i="32"/>
  <c r="C2208" i="32"/>
  <c r="D2208" i="32"/>
  <c r="E2208" i="32"/>
  <c r="F2208" i="32"/>
  <c r="G2208" i="32"/>
  <c r="H2208" i="32"/>
  <c r="I2208" i="32"/>
  <c r="B2209" i="32"/>
  <c r="C2209" i="32"/>
  <c r="D2209" i="32"/>
  <c r="E2209" i="32"/>
  <c r="F2209" i="32"/>
  <c r="G2209" i="32"/>
  <c r="H2209" i="32"/>
  <c r="I2209" i="32"/>
  <c r="B2210" i="32"/>
  <c r="C2210" i="32"/>
  <c r="D2210" i="32"/>
  <c r="E2210" i="32"/>
  <c r="F2210" i="32"/>
  <c r="G2210" i="32"/>
  <c r="H2210" i="32"/>
  <c r="I2210" i="32"/>
  <c r="B2211" i="32"/>
  <c r="C2211" i="32"/>
  <c r="D2211" i="32"/>
  <c r="E2211" i="32"/>
  <c r="F2211" i="32"/>
  <c r="G2211" i="32"/>
  <c r="H2211" i="32"/>
  <c r="I2211" i="32"/>
  <c r="B2212" i="32"/>
  <c r="C2212" i="32"/>
  <c r="D2212" i="32"/>
  <c r="E2212" i="32"/>
  <c r="F2212" i="32"/>
  <c r="G2212" i="32"/>
  <c r="H2212" i="32"/>
  <c r="I2212" i="32"/>
  <c r="B2213" i="32"/>
  <c r="C2213" i="32"/>
  <c r="D2213" i="32"/>
  <c r="E2213" i="32"/>
  <c r="F2213" i="32"/>
  <c r="G2213" i="32"/>
  <c r="H2213" i="32"/>
  <c r="I2213" i="32"/>
  <c r="B2214" i="32"/>
  <c r="C2214" i="32"/>
  <c r="D2214" i="32"/>
  <c r="E2214" i="32"/>
  <c r="F2214" i="32"/>
  <c r="G2214" i="32"/>
  <c r="H2214" i="32"/>
  <c r="I2214" i="32"/>
  <c r="B2215" i="32"/>
  <c r="C2215" i="32"/>
  <c r="D2215" i="32"/>
  <c r="E2215" i="32"/>
  <c r="F2215" i="32"/>
  <c r="G2215" i="32"/>
  <c r="H2215" i="32"/>
  <c r="I2215" i="32"/>
  <c r="B2216" i="32"/>
  <c r="C2216" i="32"/>
  <c r="D2216" i="32"/>
  <c r="E2216" i="32"/>
  <c r="F2216" i="32"/>
  <c r="G2216" i="32"/>
  <c r="H2216" i="32"/>
  <c r="I2216" i="32"/>
  <c r="B2217" i="32"/>
  <c r="C2217" i="32"/>
  <c r="D2217" i="32"/>
  <c r="E2217" i="32"/>
  <c r="F2217" i="32"/>
  <c r="G2217" i="32"/>
  <c r="H2217" i="32"/>
  <c r="I2217" i="32"/>
  <c r="B2218" i="32"/>
  <c r="C2218" i="32"/>
  <c r="D2218" i="32"/>
  <c r="E2218" i="32"/>
  <c r="F2218" i="32"/>
  <c r="G2218" i="32"/>
  <c r="H2218" i="32"/>
  <c r="I2218" i="32"/>
  <c r="B2219" i="32"/>
  <c r="C2219" i="32"/>
  <c r="D2219" i="32"/>
  <c r="E2219" i="32"/>
  <c r="F2219" i="32"/>
  <c r="G2219" i="32"/>
  <c r="H2219" i="32"/>
  <c r="I2219" i="32"/>
  <c r="B2220" i="32"/>
  <c r="C2220" i="32"/>
  <c r="D2220" i="32"/>
  <c r="E2220" i="32"/>
  <c r="F2220" i="32"/>
  <c r="G2220" i="32"/>
  <c r="H2220" i="32"/>
  <c r="I2220" i="32"/>
  <c r="B2221" i="32"/>
  <c r="C2221" i="32"/>
  <c r="D2221" i="32"/>
  <c r="E2221" i="32"/>
  <c r="F2221" i="32"/>
  <c r="G2221" i="32"/>
  <c r="H2221" i="32"/>
  <c r="I2221" i="32"/>
  <c r="B2222" i="32"/>
  <c r="C2222" i="32"/>
  <c r="D2222" i="32"/>
  <c r="E2222" i="32"/>
  <c r="F2222" i="32"/>
  <c r="G2222" i="32"/>
  <c r="H2222" i="32"/>
  <c r="I2222" i="32"/>
  <c r="B2223" i="32"/>
  <c r="C2223" i="32"/>
  <c r="D2223" i="32"/>
  <c r="E2223" i="32"/>
  <c r="F2223" i="32"/>
  <c r="G2223" i="32"/>
  <c r="H2223" i="32"/>
  <c r="I2223" i="32"/>
  <c r="B2224" i="32"/>
  <c r="C2224" i="32"/>
  <c r="D2224" i="32"/>
  <c r="E2224" i="32"/>
  <c r="F2224" i="32"/>
  <c r="G2224" i="32"/>
  <c r="H2224" i="32"/>
  <c r="I2224" i="32"/>
  <c r="B2225" i="32"/>
  <c r="C2225" i="32"/>
  <c r="D2225" i="32"/>
  <c r="E2225" i="32"/>
  <c r="F2225" i="32"/>
  <c r="G2225" i="32"/>
  <c r="H2225" i="32"/>
  <c r="I2225" i="32"/>
  <c r="B2226" i="32"/>
  <c r="C2226" i="32"/>
  <c r="D2226" i="32"/>
  <c r="E2226" i="32"/>
  <c r="F2226" i="32"/>
  <c r="G2226" i="32"/>
  <c r="H2226" i="32"/>
  <c r="I2226" i="32"/>
  <c r="B2227" i="32"/>
  <c r="C2227" i="32"/>
  <c r="D2227" i="32"/>
  <c r="E2227" i="32"/>
  <c r="F2227" i="32"/>
  <c r="G2227" i="32"/>
  <c r="H2227" i="32"/>
  <c r="I2227" i="32"/>
  <c r="B2228" i="32"/>
  <c r="C2228" i="32"/>
  <c r="D2228" i="32"/>
  <c r="E2228" i="32"/>
  <c r="F2228" i="32"/>
  <c r="G2228" i="32"/>
  <c r="H2228" i="32"/>
  <c r="I2228" i="32"/>
  <c r="B2229" i="32"/>
  <c r="C2229" i="32"/>
  <c r="D2229" i="32"/>
  <c r="E2229" i="32"/>
  <c r="F2229" i="32"/>
  <c r="G2229" i="32"/>
  <c r="H2229" i="32"/>
  <c r="I2229" i="32"/>
  <c r="B2230" i="32"/>
  <c r="C2230" i="32"/>
  <c r="D2230" i="32"/>
  <c r="E2230" i="32"/>
  <c r="F2230" i="32"/>
  <c r="G2230" i="32"/>
  <c r="H2230" i="32"/>
  <c r="I2230" i="32"/>
  <c r="B2231" i="32"/>
  <c r="C2231" i="32"/>
  <c r="D2231" i="32"/>
  <c r="E2231" i="32"/>
  <c r="F2231" i="32"/>
  <c r="G2231" i="32"/>
  <c r="H2231" i="32"/>
  <c r="I2231" i="32"/>
  <c r="B2232" i="32"/>
  <c r="C2232" i="32"/>
  <c r="D2232" i="32"/>
  <c r="E2232" i="32"/>
  <c r="F2232" i="32"/>
  <c r="G2232" i="32"/>
  <c r="H2232" i="32"/>
  <c r="I2232" i="32"/>
  <c r="B2233" i="32"/>
  <c r="C2233" i="32"/>
  <c r="D2233" i="32"/>
  <c r="E2233" i="32"/>
  <c r="F2233" i="32"/>
  <c r="G2233" i="32"/>
  <c r="H2233" i="32"/>
  <c r="I2233" i="32"/>
  <c r="B2234" i="32"/>
  <c r="C2234" i="32"/>
  <c r="D2234" i="32"/>
  <c r="E2234" i="32"/>
  <c r="F2234" i="32"/>
  <c r="G2234" i="32"/>
  <c r="H2234" i="32"/>
  <c r="I2234" i="32"/>
  <c r="B2235" i="32"/>
  <c r="C2235" i="32"/>
  <c r="D2235" i="32"/>
  <c r="E2235" i="32"/>
  <c r="F2235" i="32"/>
  <c r="G2235" i="32"/>
  <c r="H2235" i="32"/>
  <c r="I2235" i="32"/>
  <c r="B2236" i="32"/>
  <c r="C2236" i="32"/>
  <c r="D2236" i="32"/>
  <c r="E2236" i="32"/>
  <c r="F2236" i="32"/>
  <c r="G2236" i="32"/>
  <c r="H2236" i="32"/>
  <c r="I2236" i="32"/>
  <c r="B2237" i="32"/>
  <c r="C2237" i="32"/>
  <c r="D2237" i="32"/>
  <c r="E2237" i="32"/>
  <c r="F2237" i="32"/>
  <c r="G2237" i="32"/>
  <c r="H2237" i="32"/>
  <c r="I2237" i="32"/>
  <c r="B2238" i="32"/>
  <c r="C2238" i="32"/>
  <c r="D2238" i="32"/>
  <c r="E2238" i="32"/>
  <c r="F2238" i="32"/>
  <c r="G2238" i="32"/>
  <c r="H2238" i="32"/>
  <c r="I2238" i="32"/>
  <c r="B2239" i="32"/>
  <c r="C2239" i="32"/>
  <c r="D2239" i="32"/>
  <c r="E2239" i="32"/>
  <c r="F2239" i="32"/>
  <c r="G2239" i="32"/>
  <c r="H2239" i="32"/>
  <c r="I2239" i="32"/>
  <c r="B2240" i="32"/>
  <c r="C2240" i="32"/>
  <c r="D2240" i="32"/>
  <c r="E2240" i="32"/>
  <c r="F2240" i="32"/>
  <c r="G2240" i="32"/>
  <c r="H2240" i="32"/>
  <c r="I2240" i="32"/>
  <c r="B2241" i="32"/>
  <c r="C2241" i="32"/>
  <c r="D2241" i="32"/>
  <c r="E2241" i="32"/>
  <c r="F2241" i="32"/>
  <c r="G2241" i="32"/>
  <c r="H2241" i="32"/>
  <c r="I2241" i="32"/>
  <c r="B2242" i="32"/>
  <c r="C2242" i="32"/>
  <c r="D2242" i="32"/>
  <c r="E2242" i="32"/>
  <c r="F2242" i="32"/>
  <c r="G2242" i="32"/>
  <c r="H2242" i="32"/>
  <c r="I2242" i="32"/>
  <c r="B2243" i="32"/>
  <c r="C2243" i="32"/>
  <c r="D2243" i="32"/>
  <c r="E2243" i="32"/>
  <c r="F2243" i="32"/>
  <c r="G2243" i="32"/>
  <c r="H2243" i="32"/>
  <c r="I2243" i="32"/>
  <c r="B2244" i="32"/>
  <c r="C2244" i="32"/>
  <c r="D2244" i="32"/>
  <c r="E2244" i="32"/>
  <c r="F2244" i="32"/>
  <c r="G2244" i="32"/>
  <c r="H2244" i="32"/>
  <c r="I2244" i="32"/>
  <c r="B2245" i="32"/>
  <c r="C2245" i="32"/>
  <c r="D2245" i="32"/>
  <c r="E2245" i="32"/>
  <c r="F2245" i="32"/>
  <c r="G2245" i="32"/>
  <c r="H2245" i="32"/>
  <c r="I2245" i="32"/>
  <c r="B2246" i="32"/>
  <c r="C2246" i="32"/>
  <c r="D2246" i="32"/>
  <c r="E2246" i="32"/>
  <c r="F2246" i="32"/>
  <c r="G2246" i="32"/>
  <c r="H2246" i="32"/>
  <c r="I2246" i="32"/>
  <c r="B2247" i="32"/>
  <c r="C2247" i="32"/>
  <c r="D2247" i="32"/>
  <c r="E2247" i="32"/>
  <c r="F2247" i="32"/>
  <c r="G2247" i="32"/>
  <c r="H2247" i="32"/>
  <c r="I2247" i="32"/>
  <c r="B2248" i="32"/>
  <c r="C2248" i="32"/>
  <c r="D2248" i="32"/>
  <c r="E2248" i="32"/>
  <c r="F2248" i="32"/>
  <c r="G2248" i="32"/>
  <c r="H2248" i="32"/>
  <c r="I2248" i="32"/>
  <c r="B2249" i="32"/>
  <c r="C2249" i="32"/>
  <c r="D2249" i="32"/>
  <c r="E2249" i="32"/>
  <c r="F2249" i="32"/>
  <c r="G2249" i="32"/>
  <c r="H2249" i="32"/>
  <c r="I2249" i="32"/>
  <c r="B2250" i="32"/>
  <c r="C2250" i="32"/>
  <c r="D2250" i="32"/>
  <c r="E2250" i="32"/>
  <c r="F2250" i="32"/>
  <c r="G2250" i="32"/>
  <c r="H2250" i="32"/>
  <c r="I2250" i="32"/>
  <c r="B2251" i="32"/>
  <c r="C2251" i="32"/>
  <c r="D2251" i="32"/>
  <c r="E2251" i="32"/>
  <c r="F2251" i="32"/>
  <c r="G2251" i="32"/>
  <c r="H2251" i="32"/>
  <c r="I2251" i="32"/>
  <c r="B2252" i="32"/>
  <c r="C2252" i="32"/>
  <c r="D2252" i="32"/>
  <c r="E2252" i="32"/>
  <c r="F2252" i="32"/>
  <c r="G2252" i="32"/>
  <c r="H2252" i="32"/>
  <c r="I2252" i="32"/>
  <c r="B2253" i="32"/>
  <c r="C2253" i="32"/>
  <c r="D2253" i="32"/>
  <c r="E2253" i="32"/>
  <c r="F2253" i="32"/>
  <c r="G2253" i="32"/>
  <c r="H2253" i="32"/>
  <c r="I2253" i="32"/>
  <c r="B2254" i="32"/>
  <c r="C2254" i="32"/>
  <c r="D2254" i="32"/>
  <c r="E2254" i="32"/>
  <c r="F2254" i="32"/>
  <c r="G2254" i="32"/>
  <c r="H2254" i="32"/>
  <c r="I2254" i="32"/>
  <c r="B2255" i="32"/>
  <c r="C2255" i="32"/>
  <c r="D2255" i="32"/>
  <c r="E2255" i="32"/>
  <c r="F2255" i="32"/>
  <c r="G2255" i="32"/>
  <c r="H2255" i="32"/>
  <c r="I2255" i="32"/>
  <c r="B2256" i="32"/>
  <c r="C2256" i="32"/>
  <c r="D2256" i="32"/>
  <c r="E2256" i="32"/>
  <c r="F2256" i="32"/>
  <c r="G2256" i="32"/>
  <c r="H2256" i="32"/>
  <c r="I2256" i="32"/>
  <c r="B2257" i="32"/>
  <c r="C2257" i="32"/>
  <c r="D2257" i="32"/>
  <c r="E2257" i="32"/>
  <c r="F2257" i="32"/>
  <c r="G2257" i="32"/>
  <c r="H2257" i="32"/>
  <c r="I2257" i="32"/>
  <c r="B2258" i="32"/>
  <c r="C2258" i="32"/>
  <c r="D2258" i="32"/>
  <c r="E2258" i="32"/>
  <c r="F2258" i="32"/>
  <c r="G2258" i="32"/>
  <c r="H2258" i="32"/>
  <c r="I2258" i="32"/>
  <c r="B2259" i="32"/>
  <c r="C2259" i="32"/>
  <c r="D2259" i="32"/>
  <c r="E2259" i="32"/>
  <c r="F2259" i="32"/>
  <c r="G2259" i="32"/>
  <c r="H2259" i="32"/>
  <c r="I2259" i="32"/>
  <c r="B2260" i="32"/>
  <c r="C2260" i="32"/>
  <c r="D2260" i="32"/>
  <c r="E2260" i="32"/>
  <c r="F2260" i="32"/>
  <c r="G2260" i="32"/>
  <c r="H2260" i="32"/>
  <c r="I2260" i="32"/>
  <c r="B2261" i="32"/>
  <c r="C2261" i="32"/>
  <c r="D2261" i="32"/>
  <c r="E2261" i="32"/>
  <c r="F2261" i="32"/>
  <c r="G2261" i="32"/>
  <c r="H2261" i="32"/>
  <c r="I2261" i="32"/>
  <c r="B2262" i="32"/>
  <c r="C2262" i="32"/>
  <c r="D2262" i="32"/>
  <c r="E2262" i="32"/>
  <c r="F2262" i="32"/>
  <c r="G2262" i="32"/>
  <c r="H2262" i="32"/>
  <c r="I2262" i="32"/>
  <c r="B2263" i="32"/>
  <c r="C2263" i="32"/>
  <c r="D2263" i="32"/>
  <c r="E2263" i="32"/>
  <c r="F2263" i="32"/>
  <c r="G2263" i="32"/>
  <c r="H2263" i="32"/>
  <c r="I2263" i="32"/>
  <c r="B2264" i="32"/>
  <c r="C2264" i="32"/>
  <c r="D2264" i="32"/>
  <c r="E2264" i="32"/>
  <c r="F2264" i="32"/>
  <c r="G2264" i="32"/>
  <c r="H2264" i="32"/>
  <c r="I2264" i="32"/>
  <c r="B2265" i="32"/>
  <c r="C2265" i="32"/>
  <c r="D2265" i="32"/>
  <c r="E2265" i="32"/>
  <c r="F2265" i="32"/>
  <c r="G2265" i="32"/>
  <c r="H2265" i="32"/>
  <c r="I2265" i="32"/>
  <c r="B2266" i="32"/>
  <c r="C2266" i="32"/>
  <c r="D2266" i="32"/>
  <c r="E2266" i="32"/>
  <c r="F2266" i="32"/>
  <c r="G2266" i="32"/>
  <c r="H2266" i="32"/>
  <c r="I2266" i="32"/>
  <c r="B2267" i="32"/>
  <c r="C2267" i="32"/>
  <c r="D2267" i="32"/>
  <c r="E2267" i="32"/>
  <c r="F2267" i="32"/>
  <c r="G2267" i="32"/>
  <c r="H2267" i="32"/>
  <c r="I2267" i="32"/>
  <c r="B2268" i="32"/>
  <c r="C2268" i="32"/>
  <c r="D2268" i="32"/>
  <c r="E2268" i="32"/>
  <c r="F2268" i="32"/>
  <c r="G2268" i="32"/>
  <c r="H2268" i="32"/>
  <c r="I2268" i="32"/>
  <c r="B2269" i="32"/>
  <c r="C2269" i="32"/>
  <c r="D2269" i="32"/>
  <c r="E2269" i="32"/>
  <c r="F2269" i="32"/>
  <c r="G2269" i="32"/>
  <c r="H2269" i="32"/>
  <c r="I2269" i="32"/>
  <c r="B2270" i="32"/>
  <c r="C2270" i="32"/>
  <c r="D2270" i="32"/>
  <c r="E2270" i="32"/>
  <c r="F2270" i="32"/>
  <c r="G2270" i="32"/>
  <c r="H2270" i="32"/>
  <c r="I2270" i="32"/>
  <c r="B2271" i="32"/>
  <c r="C2271" i="32"/>
  <c r="D2271" i="32"/>
  <c r="E2271" i="32"/>
  <c r="F2271" i="32"/>
  <c r="G2271" i="32"/>
  <c r="H2271" i="32"/>
  <c r="I2271" i="32"/>
  <c r="B2272" i="32"/>
  <c r="C2272" i="32"/>
  <c r="D2272" i="32"/>
  <c r="E2272" i="32"/>
  <c r="F2272" i="32"/>
  <c r="G2272" i="32"/>
  <c r="H2272" i="32"/>
  <c r="I2272" i="32"/>
  <c r="B2273" i="32"/>
  <c r="C2273" i="32"/>
  <c r="D2273" i="32"/>
  <c r="E2273" i="32"/>
  <c r="F2273" i="32"/>
  <c r="G2273" i="32"/>
  <c r="H2273" i="32"/>
  <c r="I2273" i="32"/>
  <c r="B2274" i="32"/>
  <c r="C2274" i="32"/>
  <c r="D2274" i="32"/>
  <c r="E2274" i="32"/>
  <c r="F2274" i="32"/>
  <c r="G2274" i="32"/>
  <c r="H2274" i="32"/>
  <c r="I2274" i="32"/>
  <c r="B2275" i="32"/>
  <c r="C2275" i="32"/>
  <c r="D2275" i="32"/>
  <c r="E2275" i="32"/>
  <c r="F2275" i="32"/>
  <c r="G2275" i="32"/>
  <c r="H2275" i="32"/>
  <c r="I2275" i="32"/>
  <c r="B2276" i="32"/>
  <c r="C2276" i="32"/>
  <c r="D2276" i="32"/>
  <c r="E2276" i="32"/>
  <c r="F2276" i="32"/>
  <c r="G2276" i="32"/>
  <c r="H2276" i="32"/>
  <c r="I2276" i="32"/>
  <c r="B2277" i="32"/>
  <c r="C2277" i="32"/>
  <c r="D2277" i="32"/>
  <c r="E2277" i="32"/>
  <c r="F2277" i="32"/>
  <c r="G2277" i="32"/>
  <c r="H2277" i="32"/>
  <c r="I2277" i="32"/>
  <c r="B2278" i="32"/>
  <c r="C2278" i="32"/>
  <c r="D2278" i="32"/>
  <c r="E2278" i="32"/>
  <c r="F2278" i="32"/>
  <c r="G2278" i="32"/>
  <c r="H2278" i="32"/>
  <c r="I2278" i="32"/>
  <c r="B2279" i="32"/>
  <c r="C2279" i="32"/>
  <c r="D2279" i="32"/>
  <c r="E2279" i="32"/>
  <c r="F2279" i="32"/>
  <c r="G2279" i="32"/>
  <c r="H2279" i="32"/>
  <c r="I2279" i="32"/>
  <c r="B2280" i="32"/>
  <c r="C2280" i="32"/>
  <c r="D2280" i="32"/>
  <c r="E2280" i="32"/>
  <c r="F2280" i="32"/>
  <c r="G2280" i="32"/>
  <c r="H2280" i="32"/>
  <c r="I2280" i="32"/>
  <c r="B2281" i="32"/>
  <c r="C2281" i="32"/>
  <c r="D2281" i="32"/>
  <c r="E2281" i="32"/>
  <c r="F2281" i="32"/>
  <c r="G2281" i="32"/>
  <c r="H2281" i="32"/>
  <c r="I2281" i="32"/>
  <c r="B2282" i="32"/>
  <c r="C2282" i="32"/>
  <c r="D2282" i="32"/>
  <c r="E2282" i="32"/>
  <c r="F2282" i="32"/>
  <c r="G2282" i="32"/>
  <c r="H2282" i="32"/>
  <c r="I2282" i="32"/>
  <c r="B2283" i="32"/>
  <c r="C2283" i="32"/>
  <c r="D2283" i="32"/>
  <c r="E2283" i="32"/>
  <c r="F2283" i="32"/>
  <c r="G2283" i="32"/>
  <c r="H2283" i="32"/>
  <c r="I2283" i="32"/>
  <c r="B2284" i="32"/>
  <c r="C2284" i="32"/>
  <c r="D2284" i="32"/>
  <c r="E2284" i="32"/>
  <c r="F2284" i="32"/>
  <c r="G2284" i="32"/>
  <c r="H2284" i="32"/>
  <c r="I2284" i="32"/>
  <c r="B2285" i="32"/>
  <c r="C2285" i="32"/>
  <c r="D2285" i="32"/>
  <c r="E2285" i="32"/>
  <c r="F2285" i="32"/>
  <c r="G2285" i="32"/>
  <c r="H2285" i="32"/>
  <c r="I2285" i="32"/>
  <c r="B2286" i="32"/>
  <c r="C2286" i="32"/>
  <c r="D2286" i="32"/>
  <c r="E2286" i="32"/>
  <c r="F2286" i="32"/>
  <c r="G2286" i="32"/>
  <c r="H2286" i="32"/>
  <c r="I2286" i="32"/>
  <c r="B2287" i="32"/>
  <c r="C2287" i="32"/>
  <c r="D2287" i="32"/>
  <c r="E2287" i="32"/>
  <c r="F2287" i="32"/>
  <c r="G2287" i="32"/>
  <c r="H2287" i="32"/>
  <c r="I2287" i="32"/>
  <c r="B2288" i="32"/>
  <c r="C2288" i="32"/>
  <c r="D2288" i="32"/>
  <c r="E2288" i="32"/>
  <c r="F2288" i="32"/>
  <c r="G2288" i="32"/>
  <c r="H2288" i="32"/>
  <c r="I2288" i="32"/>
  <c r="B2289" i="32"/>
  <c r="C2289" i="32"/>
  <c r="D2289" i="32"/>
  <c r="E2289" i="32"/>
  <c r="F2289" i="32"/>
  <c r="G2289" i="32"/>
  <c r="H2289" i="32"/>
  <c r="I2289" i="32"/>
  <c r="B2290" i="32"/>
  <c r="C2290" i="32"/>
  <c r="D2290" i="32"/>
  <c r="E2290" i="32"/>
  <c r="F2290" i="32"/>
  <c r="G2290" i="32"/>
  <c r="H2290" i="32"/>
  <c r="I2290" i="32"/>
  <c r="B2291" i="32"/>
  <c r="C2291" i="32"/>
  <c r="D2291" i="32"/>
  <c r="E2291" i="32"/>
  <c r="F2291" i="32"/>
  <c r="G2291" i="32"/>
  <c r="H2291" i="32"/>
  <c r="I2291" i="32"/>
  <c r="B2292" i="32"/>
  <c r="C2292" i="32"/>
  <c r="D2292" i="32"/>
  <c r="E2292" i="32"/>
  <c r="F2292" i="32"/>
  <c r="G2292" i="32"/>
  <c r="H2292" i="32"/>
  <c r="I2292" i="32"/>
  <c r="B2293" i="32"/>
  <c r="C2293" i="32"/>
  <c r="D2293" i="32"/>
  <c r="E2293" i="32"/>
  <c r="F2293" i="32"/>
  <c r="G2293" i="32"/>
  <c r="H2293" i="32"/>
  <c r="I2293" i="32"/>
  <c r="B2294" i="32"/>
  <c r="C2294" i="32"/>
  <c r="D2294" i="32"/>
  <c r="E2294" i="32"/>
  <c r="F2294" i="32"/>
  <c r="G2294" i="32"/>
  <c r="H2294" i="32"/>
  <c r="I2294" i="32"/>
  <c r="B2295" i="32"/>
  <c r="C2295" i="32"/>
  <c r="D2295" i="32"/>
  <c r="E2295" i="32"/>
  <c r="F2295" i="32"/>
  <c r="G2295" i="32"/>
  <c r="H2295" i="32"/>
  <c r="I2295" i="32"/>
  <c r="B2296" i="32"/>
  <c r="C2296" i="32"/>
  <c r="D2296" i="32"/>
  <c r="E2296" i="32"/>
  <c r="F2296" i="32"/>
  <c r="G2296" i="32"/>
  <c r="H2296" i="32"/>
  <c r="I2296" i="32"/>
  <c r="B2297" i="32"/>
  <c r="C2297" i="32"/>
  <c r="D2297" i="32"/>
  <c r="E2297" i="32"/>
  <c r="F2297" i="32"/>
  <c r="G2297" i="32"/>
  <c r="H2297" i="32"/>
  <c r="I2297" i="32"/>
  <c r="B2298" i="32"/>
  <c r="C2298" i="32"/>
  <c r="D2298" i="32"/>
  <c r="E2298" i="32"/>
  <c r="F2298" i="32"/>
  <c r="G2298" i="32"/>
  <c r="H2298" i="32"/>
  <c r="I2298" i="32"/>
  <c r="B2299" i="32"/>
  <c r="C2299" i="32"/>
  <c r="D2299" i="32"/>
  <c r="E2299" i="32"/>
  <c r="F2299" i="32"/>
  <c r="G2299" i="32"/>
  <c r="H2299" i="32"/>
  <c r="I2299" i="32"/>
  <c r="B2300" i="32"/>
  <c r="C2300" i="32"/>
  <c r="D2300" i="32"/>
  <c r="E2300" i="32"/>
  <c r="F2300" i="32"/>
  <c r="G2300" i="32"/>
  <c r="H2300" i="32"/>
  <c r="I2300" i="32"/>
  <c r="B2301" i="32"/>
  <c r="C2301" i="32"/>
  <c r="D2301" i="32"/>
  <c r="E2301" i="32"/>
  <c r="F2301" i="32"/>
  <c r="G2301" i="32"/>
  <c r="H2301" i="32"/>
  <c r="I2301" i="32"/>
  <c r="B2302" i="32"/>
  <c r="C2302" i="32"/>
  <c r="D2302" i="32"/>
  <c r="E2302" i="32"/>
  <c r="F2302" i="32"/>
  <c r="G2302" i="32"/>
  <c r="H2302" i="32"/>
  <c r="I2302" i="32"/>
  <c r="B2303" i="32"/>
  <c r="C2303" i="32"/>
  <c r="D2303" i="32"/>
  <c r="E2303" i="32"/>
  <c r="F2303" i="32"/>
  <c r="G2303" i="32"/>
  <c r="H2303" i="32"/>
  <c r="I2303" i="32"/>
  <c r="B2304" i="32"/>
  <c r="C2304" i="32"/>
  <c r="D2304" i="32"/>
  <c r="E2304" i="32"/>
  <c r="F2304" i="32"/>
  <c r="G2304" i="32"/>
  <c r="H2304" i="32"/>
  <c r="I2304" i="32"/>
  <c r="B2305" i="32"/>
  <c r="C2305" i="32"/>
  <c r="D2305" i="32"/>
  <c r="E2305" i="32"/>
  <c r="F2305" i="32"/>
  <c r="G2305" i="32"/>
  <c r="H2305" i="32"/>
  <c r="I2305" i="32"/>
  <c r="B2306" i="32"/>
  <c r="C2306" i="32"/>
  <c r="D2306" i="32"/>
  <c r="E2306" i="32"/>
  <c r="F2306" i="32"/>
  <c r="G2306" i="32"/>
  <c r="H2306" i="32"/>
  <c r="I2306" i="32"/>
  <c r="B2307" i="32"/>
  <c r="C2307" i="32"/>
  <c r="D2307" i="32"/>
  <c r="E2307" i="32"/>
  <c r="F2307" i="32"/>
  <c r="G2307" i="32"/>
  <c r="H2307" i="32"/>
  <c r="I2307" i="32"/>
  <c r="B2308" i="32"/>
  <c r="C2308" i="32"/>
  <c r="D2308" i="32"/>
  <c r="E2308" i="32"/>
  <c r="F2308" i="32"/>
  <c r="G2308" i="32"/>
  <c r="H2308" i="32"/>
  <c r="I2308" i="32"/>
  <c r="B2309" i="32"/>
  <c r="C2309" i="32"/>
  <c r="D2309" i="32"/>
  <c r="E2309" i="32"/>
  <c r="F2309" i="32"/>
  <c r="G2309" i="32"/>
  <c r="H2309" i="32"/>
  <c r="I2309" i="32"/>
  <c r="B2310" i="32"/>
  <c r="C2310" i="32"/>
  <c r="D2310" i="32"/>
  <c r="E2310" i="32"/>
  <c r="F2310" i="32"/>
  <c r="G2310" i="32"/>
  <c r="H2310" i="32"/>
  <c r="I2310" i="32"/>
  <c r="B2311" i="32"/>
  <c r="C2311" i="32"/>
  <c r="D2311" i="32"/>
  <c r="E2311" i="32"/>
  <c r="F2311" i="32"/>
  <c r="G2311" i="32"/>
  <c r="H2311" i="32"/>
  <c r="I2311" i="32"/>
  <c r="B2312" i="32"/>
  <c r="C2312" i="32"/>
  <c r="D2312" i="32"/>
  <c r="E2312" i="32"/>
  <c r="F2312" i="32"/>
  <c r="G2312" i="32"/>
  <c r="H2312" i="32"/>
  <c r="I2312" i="32"/>
  <c r="B2313" i="32"/>
  <c r="C2313" i="32"/>
  <c r="D2313" i="32"/>
  <c r="E2313" i="32"/>
  <c r="F2313" i="32"/>
  <c r="G2313" i="32"/>
  <c r="H2313" i="32"/>
  <c r="I2313" i="32"/>
  <c r="B2314" i="32"/>
  <c r="C2314" i="32"/>
  <c r="D2314" i="32"/>
  <c r="E2314" i="32"/>
  <c r="F2314" i="32"/>
  <c r="G2314" i="32"/>
  <c r="H2314" i="32"/>
  <c r="I2314" i="32"/>
  <c r="B2315" i="32"/>
  <c r="C2315" i="32"/>
  <c r="D2315" i="32"/>
  <c r="E2315" i="32"/>
  <c r="F2315" i="32"/>
  <c r="G2315" i="32"/>
  <c r="H2315" i="32"/>
  <c r="I2315" i="32"/>
  <c r="B2316" i="32"/>
  <c r="C2316" i="32"/>
  <c r="D2316" i="32"/>
  <c r="E2316" i="32"/>
  <c r="F2316" i="32"/>
  <c r="G2316" i="32"/>
  <c r="H2316" i="32"/>
  <c r="I2316" i="32"/>
  <c r="B2317" i="32"/>
  <c r="C2317" i="32"/>
  <c r="D2317" i="32"/>
  <c r="E2317" i="32"/>
  <c r="F2317" i="32"/>
  <c r="G2317" i="32"/>
  <c r="H2317" i="32"/>
  <c r="I2317" i="32"/>
  <c r="B2318" i="32"/>
  <c r="C2318" i="32"/>
  <c r="D2318" i="32"/>
  <c r="E2318" i="32"/>
  <c r="F2318" i="32"/>
  <c r="G2318" i="32"/>
  <c r="H2318" i="32"/>
  <c r="I2318" i="32"/>
  <c r="B2319" i="32"/>
  <c r="C2319" i="32"/>
  <c r="D2319" i="32"/>
  <c r="E2319" i="32"/>
  <c r="F2319" i="32"/>
  <c r="G2319" i="32"/>
  <c r="H2319" i="32"/>
  <c r="I2319" i="32"/>
  <c r="B2320" i="32"/>
  <c r="C2320" i="32"/>
  <c r="D2320" i="32"/>
  <c r="E2320" i="32"/>
  <c r="F2320" i="32"/>
  <c r="G2320" i="32"/>
  <c r="H2320" i="32"/>
  <c r="I2320" i="32"/>
  <c r="B2321" i="32"/>
  <c r="C2321" i="32"/>
  <c r="D2321" i="32"/>
  <c r="E2321" i="32"/>
  <c r="F2321" i="32"/>
  <c r="G2321" i="32"/>
  <c r="H2321" i="32"/>
  <c r="I2321" i="32"/>
  <c r="B2322" i="32"/>
  <c r="C2322" i="32"/>
  <c r="D2322" i="32"/>
  <c r="E2322" i="32"/>
  <c r="F2322" i="32"/>
  <c r="G2322" i="32"/>
  <c r="H2322" i="32"/>
  <c r="I2322" i="32"/>
  <c r="B2323" i="32"/>
  <c r="C2323" i="32"/>
  <c r="D2323" i="32"/>
  <c r="E2323" i="32"/>
  <c r="F2323" i="32"/>
  <c r="G2323" i="32"/>
  <c r="H2323" i="32"/>
  <c r="I2323" i="32"/>
  <c r="B2324" i="32"/>
  <c r="C2324" i="32"/>
  <c r="D2324" i="32"/>
  <c r="E2324" i="32"/>
  <c r="F2324" i="32"/>
  <c r="G2324" i="32"/>
  <c r="H2324" i="32"/>
  <c r="I2324" i="32"/>
  <c r="B2325" i="32"/>
  <c r="C2325" i="32"/>
  <c r="D2325" i="32"/>
  <c r="E2325" i="32"/>
  <c r="F2325" i="32"/>
  <c r="G2325" i="32"/>
  <c r="H2325" i="32"/>
  <c r="I2325" i="32"/>
  <c r="B2326" i="32"/>
  <c r="C2326" i="32"/>
  <c r="D2326" i="32"/>
  <c r="E2326" i="32"/>
  <c r="F2326" i="32"/>
  <c r="G2326" i="32"/>
  <c r="H2326" i="32"/>
  <c r="I2326" i="32"/>
  <c r="B2327" i="32"/>
  <c r="C2327" i="32"/>
  <c r="D2327" i="32"/>
  <c r="E2327" i="32"/>
  <c r="F2327" i="32"/>
  <c r="G2327" i="32"/>
  <c r="H2327" i="32"/>
  <c r="I2327" i="32"/>
  <c r="B2328" i="32"/>
  <c r="C2328" i="32"/>
  <c r="D2328" i="32"/>
  <c r="E2328" i="32"/>
  <c r="F2328" i="32"/>
  <c r="G2328" i="32"/>
  <c r="H2328" i="32"/>
  <c r="I2328" i="32"/>
  <c r="B2329" i="32"/>
  <c r="C2329" i="32"/>
  <c r="D2329" i="32"/>
  <c r="E2329" i="32"/>
  <c r="F2329" i="32"/>
  <c r="G2329" i="32"/>
  <c r="H2329" i="32"/>
  <c r="I2329" i="32"/>
  <c r="B2330" i="32"/>
  <c r="C2330" i="32"/>
  <c r="D2330" i="32"/>
  <c r="E2330" i="32"/>
  <c r="F2330" i="32"/>
  <c r="G2330" i="32"/>
  <c r="H2330" i="32"/>
  <c r="I2330" i="32"/>
  <c r="B2331" i="32"/>
  <c r="C2331" i="32"/>
  <c r="D2331" i="32"/>
  <c r="E2331" i="32"/>
  <c r="F2331" i="32"/>
  <c r="G2331" i="32"/>
  <c r="H2331" i="32"/>
  <c r="I2331" i="32"/>
  <c r="B2332" i="32"/>
  <c r="C2332" i="32"/>
  <c r="D2332" i="32"/>
  <c r="E2332" i="32"/>
  <c r="F2332" i="32"/>
  <c r="G2332" i="32"/>
  <c r="H2332" i="32"/>
  <c r="I2332" i="32"/>
  <c r="B2333" i="32"/>
  <c r="C2333" i="32"/>
  <c r="D2333" i="32"/>
  <c r="E2333" i="32"/>
  <c r="F2333" i="32"/>
  <c r="G2333" i="32"/>
  <c r="H2333" i="32"/>
  <c r="I2333" i="32"/>
  <c r="B2334" i="32"/>
  <c r="C2334" i="32"/>
  <c r="D2334" i="32"/>
  <c r="E2334" i="32"/>
  <c r="F2334" i="32"/>
  <c r="G2334" i="32"/>
  <c r="H2334" i="32"/>
  <c r="I2334" i="32"/>
  <c r="B2335" i="32"/>
  <c r="C2335" i="32"/>
  <c r="D2335" i="32"/>
  <c r="E2335" i="32"/>
  <c r="F2335" i="32"/>
  <c r="G2335" i="32"/>
  <c r="H2335" i="32"/>
  <c r="I2335" i="32"/>
  <c r="B2336" i="32"/>
  <c r="C2336" i="32"/>
  <c r="D2336" i="32"/>
  <c r="E2336" i="32"/>
  <c r="F2336" i="32"/>
  <c r="G2336" i="32"/>
  <c r="H2336" i="32"/>
  <c r="I2336" i="32"/>
  <c r="B2337" i="32"/>
  <c r="C2337" i="32"/>
  <c r="D2337" i="32"/>
  <c r="E2337" i="32"/>
  <c r="F2337" i="32"/>
  <c r="G2337" i="32"/>
  <c r="H2337" i="32"/>
  <c r="I2337" i="32"/>
  <c r="B2338" i="32"/>
  <c r="C2338" i="32"/>
  <c r="D2338" i="32"/>
  <c r="E2338" i="32"/>
  <c r="F2338" i="32"/>
  <c r="G2338" i="32"/>
  <c r="H2338" i="32"/>
  <c r="I2338" i="32"/>
  <c r="B2339" i="32"/>
  <c r="C2339" i="32"/>
  <c r="D2339" i="32"/>
  <c r="E2339" i="32"/>
  <c r="F2339" i="32"/>
  <c r="G2339" i="32"/>
  <c r="H2339" i="32"/>
  <c r="I2339" i="32"/>
  <c r="B2340" i="32"/>
  <c r="C2340" i="32"/>
  <c r="D2340" i="32"/>
  <c r="E2340" i="32"/>
  <c r="F2340" i="32"/>
  <c r="G2340" i="32"/>
  <c r="H2340" i="32"/>
  <c r="I2340" i="32"/>
  <c r="B2341" i="32"/>
  <c r="C2341" i="32"/>
  <c r="D2341" i="32"/>
  <c r="E2341" i="32"/>
  <c r="F2341" i="32"/>
  <c r="G2341" i="32"/>
  <c r="H2341" i="32"/>
  <c r="I2341" i="32"/>
  <c r="B2342" i="32"/>
  <c r="C2342" i="32"/>
  <c r="D2342" i="32"/>
  <c r="E2342" i="32"/>
  <c r="F2342" i="32"/>
  <c r="G2342" i="32"/>
  <c r="H2342" i="32"/>
  <c r="I2342" i="32"/>
  <c r="B2343" i="32"/>
  <c r="C2343" i="32"/>
  <c r="D2343" i="32"/>
  <c r="E2343" i="32"/>
  <c r="F2343" i="32"/>
  <c r="G2343" i="32"/>
  <c r="H2343" i="32"/>
  <c r="I2343" i="32"/>
  <c r="B2344" i="32"/>
  <c r="C2344" i="32"/>
  <c r="D2344" i="32"/>
  <c r="E2344" i="32"/>
  <c r="F2344" i="32"/>
  <c r="G2344" i="32"/>
  <c r="H2344" i="32"/>
  <c r="I2344" i="32"/>
  <c r="B2345" i="32"/>
  <c r="C2345" i="32"/>
  <c r="D2345" i="32"/>
  <c r="E2345" i="32"/>
  <c r="F2345" i="32"/>
  <c r="G2345" i="32"/>
  <c r="H2345" i="32"/>
  <c r="I2345" i="32"/>
  <c r="B2346" i="32"/>
  <c r="C2346" i="32"/>
  <c r="D2346" i="32"/>
  <c r="E2346" i="32"/>
  <c r="F2346" i="32"/>
  <c r="G2346" i="32"/>
  <c r="H2346" i="32"/>
  <c r="I2346" i="32"/>
  <c r="B2347" i="32"/>
  <c r="C2347" i="32"/>
  <c r="D2347" i="32"/>
  <c r="E2347" i="32"/>
  <c r="F2347" i="32"/>
  <c r="G2347" i="32"/>
  <c r="H2347" i="32"/>
  <c r="I2347" i="32"/>
  <c r="B2348" i="32"/>
  <c r="C2348" i="32"/>
  <c r="D2348" i="32"/>
  <c r="E2348" i="32"/>
  <c r="F2348" i="32"/>
  <c r="G2348" i="32"/>
  <c r="H2348" i="32"/>
  <c r="I2348" i="32"/>
  <c r="B2349" i="32"/>
  <c r="C2349" i="32"/>
  <c r="D2349" i="32"/>
  <c r="E2349" i="32"/>
  <c r="F2349" i="32"/>
  <c r="G2349" i="32"/>
  <c r="H2349" i="32"/>
  <c r="I2349" i="32"/>
  <c r="B2350" i="32"/>
  <c r="C2350" i="32"/>
  <c r="D2350" i="32"/>
  <c r="E2350" i="32"/>
  <c r="F2350" i="32"/>
  <c r="G2350" i="32"/>
  <c r="H2350" i="32"/>
  <c r="I2350" i="32"/>
  <c r="B2351" i="32"/>
  <c r="C2351" i="32"/>
  <c r="D2351" i="32"/>
  <c r="E2351" i="32"/>
  <c r="F2351" i="32"/>
  <c r="G2351" i="32"/>
  <c r="H2351" i="32"/>
  <c r="I2351" i="32"/>
  <c r="B2352" i="32"/>
  <c r="C2352" i="32"/>
  <c r="D2352" i="32"/>
  <c r="E2352" i="32"/>
  <c r="F2352" i="32"/>
  <c r="G2352" i="32"/>
  <c r="H2352" i="32"/>
  <c r="I2352" i="32"/>
  <c r="B2353" i="32"/>
  <c r="C2353" i="32"/>
  <c r="D2353" i="32"/>
  <c r="E2353" i="32"/>
  <c r="F2353" i="32"/>
  <c r="G2353" i="32"/>
  <c r="H2353" i="32"/>
  <c r="I2353" i="32"/>
  <c r="B2354" i="32"/>
  <c r="C2354" i="32"/>
  <c r="D2354" i="32"/>
  <c r="E2354" i="32"/>
  <c r="F2354" i="32"/>
  <c r="G2354" i="32"/>
  <c r="H2354" i="32"/>
  <c r="I2354" i="32"/>
  <c r="B2355" i="32"/>
  <c r="C2355" i="32"/>
  <c r="D2355" i="32"/>
  <c r="E2355" i="32"/>
  <c r="F2355" i="32"/>
  <c r="G2355" i="32"/>
  <c r="H2355" i="32"/>
  <c r="I2355" i="32"/>
  <c r="B2356" i="32"/>
  <c r="C2356" i="32"/>
  <c r="D2356" i="32"/>
  <c r="E2356" i="32"/>
  <c r="F2356" i="32"/>
  <c r="G2356" i="32"/>
  <c r="H2356" i="32"/>
  <c r="I2356" i="32"/>
  <c r="B2357" i="32"/>
  <c r="C2357" i="32"/>
  <c r="D2357" i="32"/>
  <c r="E2357" i="32"/>
  <c r="F2357" i="32"/>
  <c r="G2357" i="32"/>
  <c r="H2357" i="32"/>
  <c r="I2357" i="32"/>
  <c r="B2358" i="32"/>
  <c r="C2358" i="32"/>
  <c r="D2358" i="32"/>
  <c r="E2358" i="32"/>
  <c r="F2358" i="32"/>
  <c r="G2358" i="32"/>
  <c r="H2358" i="32"/>
  <c r="I2358" i="32"/>
  <c r="B2359" i="32"/>
  <c r="C2359" i="32"/>
  <c r="D2359" i="32"/>
  <c r="E2359" i="32"/>
  <c r="F2359" i="32"/>
  <c r="G2359" i="32"/>
  <c r="H2359" i="32"/>
  <c r="I2359" i="32"/>
  <c r="B2360" i="32"/>
  <c r="C2360" i="32"/>
  <c r="D2360" i="32"/>
  <c r="E2360" i="32"/>
  <c r="F2360" i="32"/>
  <c r="G2360" i="32"/>
  <c r="H2360" i="32"/>
  <c r="I2360" i="32"/>
  <c r="B2361" i="32"/>
  <c r="C2361" i="32"/>
  <c r="D2361" i="32"/>
  <c r="E2361" i="32"/>
  <c r="F2361" i="32"/>
  <c r="G2361" i="32"/>
  <c r="H2361" i="32"/>
  <c r="I2361" i="32"/>
  <c r="B2362" i="32"/>
  <c r="C2362" i="32"/>
  <c r="D2362" i="32"/>
  <c r="E2362" i="32"/>
  <c r="F2362" i="32"/>
  <c r="G2362" i="32"/>
  <c r="H2362" i="32"/>
  <c r="I2362" i="32"/>
  <c r="B2363" i="32"/>
  <c r="C2363" i="32"/>
  <c r="D2363" i="32"/>
  <c r="E2363" i="32"/>
  <c r="F2363" i="32"/>
  <c r="G2363" i="32"/>
  <c r="H2363" i="32"/>
  <c r="I2363" i="32"/>
  <c r="B2364" i="32"/>
  <c r="C2364" i="32"/>
  <c r="D2364" i="32"/>
  <c r="E2364" i="32"/>
  <c r="F2364" i="32"/>
  <c r="G2364" i="32"/>
  <c r="H2364" i="32"/>
  <c r="I2364" i="32"/>
  <c r="B2365" i="32"/>
  <c r="C2365" i="32"/>
  <c r="D2365" i="32"/>
  <c r="E2365" i="32"/>
  <c r="F2365" i="32"/>
  <c r="G2365" i="32"/>
  <c r="H2365" i="32"/>
  <c r="I2365" i="32"/>
  <c r="B2366" i="32"/>
  <c r="C2366" i="32"/>
  <c r="D2366" i="32"/>
  <c r="E2366" i="32"/>
  <c r="F2366" i="32"/>
  <c r="G2366" i="32"/>
  <c r="H2366" i="32"/>
  <c r="I2366" i="32"/>
  <c r="B2367" i="32"/>
  <c r="C2367" i="32"/>
  <c r="D2367" i="32"/>
  <c r="E2367" i="32"/>
  <c r="F2367" i="32"/>
  <c r="G2367" i="32"/>
  <c r="H2367" i="32"/>
  <c r="I2367" i="32"/>
  <c r="B2368" i="32"/>
  <c r="C2368" i="32"/>
  <c r="D2368" i="32"/>
  <c r="E2368" i="32"/>
  <c r="F2368" i="32"/>
  <c r="G2368" i="32"/>
  <c r="H2368" i="32"/>
  <c r="I2368" i="32"/>
  <c r="B2369" i="32"/>
  <c r="C2369" i="32"/>
  <c r="D2369" i="32"/>
  <c r="E2369" i="32"/>
  <c r="F2369" i="32"/>
  <c r="G2369" i="32"/>
  <c r="H2369" i="32"/>
  <c r="I2369" i="32"/>
  <c r="B2370" i="32"/>
  <c r="C2370" i="32"/>
  <c r="D2370" i="32"/>
  <c r="E2370" i="32"/>
  <c r="F2370" i="32"/>
  <c r="G2370" i="32"/>
  <c r="H2370" i="32"/>
  <c r="I2370" i="32"/>
  <c r="B2371" i="32"/>
  <c r="C2371" i="32"/>
  <c r="D2371" i="32"/>
  <c r="E2371" i="32"/>
  <c r="F2371" i="32"/>
  <c r="G2371" i="32"/>
  <c r="H2371" i="32"/>
  <c r="I2371" i="32"/>
  <c r="B2372" i="32"/>
  <c r="C2372" i="32"/>
  <c r="D2372" i="32"/>
  <c r="E2372" i="32"/>
  <c r="F2372" i="32"/>
  <c r="G2372" i="32"/>
  <c r="H2372" i="32"/>
  <c r="I2372" i="32"/>
  <c r="B2373" i="32"/>
  <c r="C2373" i="32"/>
  <c r="D2373" i="32"/>
  <c r="E2373" i="32"/>
  <c r="F2373" i="32"/>
  <c r="G2373" i="32"/>
  <c r="H2373" i="32"/>
  <c r="I2373" i="32"/>
  <c r="B2374" i="32"/>
  <c r="C2374" i="32"/>
  <c r="D2374" i="32"/>
  <c r="E2374" i="32"/>
  <c r="F2374" i="32"/>
  <c r="G2374" i="32"/>
  <c r="H2374" i="32"/>
  <c r="I2374" i="32"/>
  <c r="B2375" i="32"/>
  <c r="C2375" i="32"/>
  <c r="D2375" i="32"/>
  <c r="E2375" i="32"/>
  <c r="F2375" i="32"/>
  <c r="G2375" i="32"/>
  <c r="H2375" i="32"/>
  <c r="I2375" i="32"/>
  <c r="B2376" i="32"/>
  <c r="C2376" i="32"/>
  <c r="D2376" i="32"/>
  <c r="E2376" i="32"/>
  <c r="F2376" i="32"/>
  <c r="G2376" i="32"/>
  <c r="H2376" i="32"/>
  <c r="I2376" i="32"/>
  <c r="B2377" i="32"/>
  <c r="C2377" i="32"/>
  <c r="D2377" i="32"/>
  <c r="E2377" i="32"/>
  <c r="F2377" i="32"/>
  <c r="G2377" i="32"/>
  <c r="H2377" i="32"/>
  <c r="I2377" i="32"/>
  <c r="B2378" i="32"/>
  <c r="C2378" i="32"/>
  <c r="D2378" i="32"/>
  <c r="E2378" i="32"/>
  <c r="F2378" i="32"/>
  <c r="G2378" i="32"/>
  <c r="H2378" i="32"/>
  <c r="I2378" i="32"/>
  <c r="B2379" i="32"/>
  <c r="C2379" i="32"/>
  <c r="D2379" i="32"/>
  <c r="E2379" i="32"/>
  <c r="F2379" i="32"/>
  <c r="G2379" i="32"/>
  <c r="H2379" i="32"/>
  <c r="I2379" i="32"/>
  <c r="B2380" i="32"/>
  <c r="C2380" i="32"/>
  <c r="D2380" i="32"/>
  <c r="E2380" i="32"/>
  <c r="F2380" i="32"/>
  <c r="G2380" i="32"/>
  <c r="H2380" i="32"/>
  <c r="I2380" i="32"/>
  <c r="B2381" i="32"/>
  <c r="C2381" i="32"/>
  <c r="D2381" i="32"/>
  <c r="E2381" i="32"/>
  <c r="F2381" i="32"/>
  <c r="G2381" i="32"/>
  <c r="H2381" i="32"/>
  <c r="I2381" i="32"/>
  <c r="B2382" i="32"/>
  <c r="C2382" i="32"/>
  <c r="D2382" i="32"/>
  <c r="E2382" i="32"/>
  <c r="F2382" i="32"/>
  <c r="G2382" i="32"/>
  <c r="H2382" i="32"/>
  <c r="I2382" i="32"/>
  <c r="B2383" i="32"/>
  <c r="C2383" i="32"/>
  <c r="D2383" i="32"/>
  <c r="E2383" i="32"/>
  <c r="F2383" i="32"/>
  <c r="G2383" i="32"/>
  <c r="H2383" i="32"/>
  <c r="I2383" i="32"/>
  <c r="B2384" i="32"/>
  <c r="C2384" i="32"/>
  <c r="D2384" i="32"/>
  <c r="E2384" i="32"/>
  <c r="F2384" i="32"/>
  <c r="G2384" i="32"/>
  <c r="H2384" i="32"/>
  <c r="I2384" i="32"/>
  <c r="B2385" i="32"/>
  <c r="C2385" i="32"/>
  <c r="D2385" i="32"/>
  <c r="E2385" i="32"/>
  <c r="F2385" i="32"/>
  <c r="G2385" i="32"/>
  <c r="H2385" i="32"/>
  <c r="I2385" i="32"/>
  <c r="B2386" i="32"/>
  <c r="C2386" i="32"/>
  <c r="D2386" i="32"/>
  <c r="E2386" i="32"/>
  <c r="F2386" i="32"/>
  <c r="G2386" i="32"/>
  <c r="H2386" i="32"/>
  <c r="I2386" i="32"/>
  <c r="B2387" i="32"/>
  <c r="C2387" i="32"/>
  <c r="D2387" i="32"/>
  <c r="E2387" i="32"/>
  <c r="F2387" i="32"/>
  <c r="G2387" i="32"/>
  <c r="H2387" i="32"/>
  <c r="I2387" i="32"/>
  <c r="B2388" i="32"/>
  <c r="C2388" i="32"/>
  <c r="D2388" i="32"/>
  <c r="E2388" i="32"/>
  <c r="F2388" i="32"/>
  <c r="G2388" i="32"/>
  <c r="H2388" i="32"/>
  <c r="I2388" i="32"/>
  <c r="B2389" i="32"/>
  <c r="C2389" i="32"/>
  <c r="D2389" i="32"/>
  <c r="E2389" i="32"/>
  <c r="F2389" i="32"/>
  <c r="G2389" i="32"/>
  <c r="H2389" i="32"/>
  <c r="I2389" i="32"/>
  <c r="B2390" i="32"/>
  <c r="C2390" i="32"/>
  <c r="D2390" i="32"/>
  <c r="E2390" i="32"/>
  <c r="F2390" i="32"/>
  <c r="G2390" i="32"/>
  <c r="H2390" i="32"/>
  <c r="I2390" i="32"/>
  <c r="B2391" i="32"/>
  <c r="C2391" i="32"/>
  <c r="D2391" i="32"/>
  <c r="E2391" i="32"/>
  <c r="F2391" i="32"/>
  <c r="G2391" i="32"/>
  <c r="H2391" i="32"/>
  <c r="I2391" i="32"/>
  <c r="B2392" i="32"/>
  <c r="C2392" i="32"/>
  <c r="D2392" i="32"/>
  <c r="E2392" i="32"/>
  <c r="F2392" i="32"/>
  <c r="G2392" i="32"/>
  <c r="H2392" i="32"/>
  <c r="I2392" i="32"/>
  <c r="B2393" i="32"/>
  <c r="C2393" i="32"/>
  <c r="D2393" i="32"/>
  <c r="E2393" i="32"/>
  <c r="F2393" i="32"/>
  <c r="G2393" i="32"/>
  <c r="H2393" i="32"/>
  <c r="I2393" i="32"/>
  <c r="B2394" i="32"/>
  <c r="C2394" i="32"/>
  <c r="D2394" i="32"/>
  <c r="E2394" i="32"/>
  <c r="F2394" i="32"/>
  <c r="G2394" i="32"/>
  <c r="H2394" i="32"/>
  <c r="I2394" i="32"/>
  <c r="B2395" i="32"/>
  <c r="C2395" i="32"/>
  <c r="D2395" i="32"/>
  <c r="E2395" i="32"/>
  <c r="F2395" i="32"/>
  <c r="G2395" i="32"/>
  <c r="H2395" i="32"/>
  <c r="I2395" i="32"/>
  <c r="B2396" i="32"/>
  <c r="C2396" i="32"/>
  <c r="D2396" i="32"/>
  <c r="E2396" i="32"/>
  <c r="F2396" i="32"/>
  <c r="G2396" i="32"/>
  <c r="H2396" i="32"/>
  <c r="I2396" i="32"/>
  <c r="B2397" i="32"/>
  <c r="C2397" i="32"/>
  <c r="D2397" i="32"/>
  <c r="E2397" i="32"/>
  <c r="F2397" i="32"/>
  <c r="G2397" i="32"/>
  <c r="H2397" i="32"/>
  <c r="I2397" i="32"/>
  <c r="B2398" i="32"/>
  <c r="C2398" i="32"/>
  <c r="D2398" i="32"/>
  <c r="E2398" i="32"/>
  <c r="F2398" i="32"/>
  <c r="G2398" i="32"/>
  <c r="H2398" i="32"/>
  <c r="I2398" i="32"/>
  <c r="B2399" i="32"/>
  <c r="C2399" i="32"/>
  <c r="D2399" i="32"/>
  <c r="E2399" i="32"/>
  <c r="F2399" i="32"/>
  <c r="G2399" i="32"/>
  <c r="H2399" i="32"/>
  <c r="I2399" i="32"/>
  <c r="B2400" i="32"/>
  <c r="C2400" i="32"/>
  <c r="D2400" i="32"/>
  <c r="E2400" i="32"/>
  <c r="F2400" i="32"/>
  <c r="G2400" i="32"/>
  <c r="H2400" i="32"/>
  <c r="I2400" i="32"/>
  <c r="B2401" i="32"/>
  <c r="C2401" i="32"/>
  <c r="D2401" i="32"/>
  <c r="E2401" i="32"/>
  <c r="F2401" i="32"/>
  <c r="G2401" i="32"/>
  <c r="H2401" i="32"/>
  <c r="I2401" i="32"/>
  <c r="B2402" i="32"/>
  <c r="C2402" i="32"/>
  <c r="D2402" i="32"/>
  <c r="E2402" i="32"/>
  <c r="F2402" i="32"/>
  <c r="G2402" i="32"/>
  <c r="H2402" i="32"/>
  <c r="I2402" i="32"/>
  <c r="B2403" i="32"/>
  <c r="C2403" i="32"/>
  <c r="D2403" i="32"/>
  <c r="E2403" i="32"/>
  <c r="F2403" i="32"/>
  <c r="G2403" i="32"/>
  <c r="H2403" i="32"/>
  <c r="I2403" i="32"/>
  <c r="B2404" i="32"/>
  <c r="C2404" i="32"/>
  <c r="D2404" i="32"/>
  <c r="E2404" i="32"/>
  <c r="F2404" i="32"/>
  <c r="G2404" i="32"/>
  <c r="H2404" i="32"/>
  <c r="I2404" i="32"/>
  <c r="B2405" i="32"/>
  <c r="C2405" i="32"/>
  <c r="D2405" i="32"/>
  <c r="E2405" i="32"/>
  <c r="F2405" i="32"/>
  <c r="G2405" i="32"/>
  <c r="H2405" i="32"/>
  <c r="I2405" i="32"/>
  <c r="B2406" i="32"/>
  <c r="C2406" i="32"/>
  <c r="D2406" i="32"/>
  <c r="E2406" i="32"/>
  <c r="F2406" i="32"/>
  <c r="G2406" i="32"/>
  <c r="H2406" i="32"/>
  <c r="I2406" i="32"/>
  <c r="B2407" i="32"/>
  <c r="C2407" i="32"/>
  <c r="D2407" i="32"/>
  <c r="E2407" i="32"/>
  <c r="F2407" i="32"/>
  <c r="G2407" i="32"/>
  <c r="H2407" i="32"/>
  <c r="I2407" i="32"/>
  <c r="B2408" i="32"/>
  <c r="C2408" i="32"/>
  <c r="D2408" i="32"/>
  <c r="E2408" i="32"/>
  <c r="F2408" i="32"/>
  <c r="G2408" i="32"/>
  <c r="H2408" i="32"/>
  <c r="I2408" i="32"/>
  <c r="B2409" i="32"/>
  <c r="C2409" i="32"/>
  <c r="D2409" i="32"/>
  <c r="E2409" i="32"/>
  <c r="F2409" i="32"/>
  <c r="G2409" i="32"/>
  <c r="H2409" i="32"/>
  <c r="I2409" i="32"/>
  <c r="B2410" i="32"/>
  <c r="C2410" i="32"/>
  <c r="D2410" i="32"/>
  <c r="E2410" i="32"/>
  <c r="F2410" i="32"/>
  <c r="G2410" i="32"/>
  <c r="H2410" i="32"/>
  <c r="I2410" i="32"/>
  <c r="B2411" i="32"/>
  <c r="C2411" i="32"/>
  <c r="D2411" i="32"/>
  <c r="E2411" i="32"/>
  <c r="F2411" i="32"/>
  <c r="G2411" i="32"/>
  <c r="H2411" i="32"/>
  <c r="I2411" i="32"/>
  <c r="B2412" i="32"/>
  <c r="C2412" i="32"/>
  <c r="D2412" i="32"/>
  <c r="E2412" i="32"/>
  <c r="F2412" i="32"/>
  <c r="G2412" i="32"/>
  <c r="H2412" i="32"/>
  <c r="I2412" i="32"/>
  <c r="B2413" i="32"/>
  <c r="C2413" i="32"/>
  <c r="D2413" i="32"/>
  <c r="E2413" i="32"/>
  <c r="F2413" i="32"/>
  <c r="G2413" i="32"/>
  <c r="H2413" i="32"/>
  <c r="I2413" i="32"/>
  <c r="B2414" i="32"/>
  <c r="C2414" i="32"/>
  <c r="D2414" i="32"/>
  <c r="E2414" i="32"/>
  <c r="F2414" i="32"/>
  <c r="G2414" i="32"/>
  <c r="H2414" i="32"/>
  <c r="I2414" i="32"/>
  <c r="B2415" i="32"/>
  <c r="C2415" i="32"/>
  <c r="D2415" i="32"/>
  <c r="E2415" i="32"/>
  <c r="F2415" i="32"/>
  <c r="G2415" i="32"/>
  <c r="H2415" i="32"/>
  <c r="I2415" i="32"/>
  <c r="B2416" i="32"/>
  <c r="C2416" i="32"/>
  <c r="D2416" i="32"/>
  <c r="E2416" i="32"/>
  <c r="F2416" i="32"/>
  <c r="G2416" i="32"/>
  <c r="H2416" i="32"/>
  <c r="I2416" i="32"/>
  <c r="B2417" i="32"/>
  <c r="C2417" i="32"/>
  <c r="D2417" i="32"/>
  <c r="E2417" i="32"/>
  <c r="F2417" i="32"/>
  <c r="G2417" i="32"/>
  <c r="H2417" i="32"/>
  <c r="I2417" i="32"/>
  <c r="B2418" i="32"/>
  <c r="C2418" i="32"/>
  <c r="D2418" i="32"/>
  <c r="E2418" i="32"/>
  <c r="F2418" i="32"/>
  <c r="G2418" i="32"/>
  <c r="H2418" i="32"/>
  <c r="I2418" i="32"/>
  <c r="B2419" i="32"/>
  <c r="C2419" i="32"/>
  <c r="D2419" i="32"/>
  <c r="E2419" i="32"/>
  <c r="F2419" i="32"/>
  <c r="G2419" i="32"/>
  <c r="H2419" i="32"/>
  <c r="I2419" i="32"/>
  <c r="B2420" i="32"/>
  <c r="C2420" i="32"/>
  <c r="D2420" i="32"/>
  <c r="E2420" i="32"/>
  <c r="F2420" i="32"/>
  <c r="G2420" i="32"/>
  <c r="H2420" i="32"/>
  <c r="I2420" i="32"/>
  <c r="B2421" i="32"/>
  <c r="C2421" i="32"/>
  <c r="D2421" i="32"/>
  <c r="E2421" i="32"/>
  <c r="F2421" i="32"/>
  <c r="G2421" i="32"/>
  <c r="H2421" i="32"/>
  <c r="I2421" i="32"/>
  <c r="B2422" i="32"/>
  <c r="C2422" i="32"/>
  <c r="D2422" i="32"/>
  <c r="E2422" i="32"/>
  <c r="F2422" i="32"/>
  <c r="G2422" i="32"/>
  <c r="H2422" i="32"/>
  <c r="I2422" i="32"/>
  <c r="B2423" i="32"/>
  <c r="C2423" i="32"/>
  <c r="D2423" i="32"/>
  <c r="E2423" i="32"/>
  <c r="F2423" i="32"/>
  <c r="G2423" i="32"/>
  <c r="H2423" i="32"/>
  <c r="I2423" i="32"/>
  <c r="B2424" i="32"/>
  <c r="C2424" i="32"/>
  <c r="D2424" i="32"/>
  <c r="E2424" i="32"/>
  <c r="F2424" i="32"/>
  <c r="G2424" i="32"/>
  <c r="H2424" i="32"/>
  <c r="I2424" i="32"/>
  <c r="B2425" i="32"/>
  <c r="C2425" i="32"/>
  <c r="D2425" i="32"/>
  <c r="E2425" i="32"/>
  <c r="F2425" i="32"/>
  <c r="G2425" i="32"/>
  <c r="H2425" i="32"/>
  <c r="I2425" i="32"/>
  <c r="B2426" i="32"/>
  <c r="C2426" i="32"/>
  <c r="D2426" i="32"/>
  <c r="E2426" i="32"/>
  <c r="F2426" i="32"/>
  <c r="G2426" i="32"/>
  <c r="H2426" i="32"/>
  <c r="I2426" i="32"/>
  <c r="B2427" i="32"/>
  <c r="C2427" i="32"/>
  <c r="D2427" i="32"/>
  <c r="E2427" i="32"/>
  <c r="F2427" i="32"/>
  <c r="G2427" i="32"/>
  <c r="H2427" i="32"/>
  <c r="I2427" i="32"/>
  <c r="B2428" i="32"/>
  <c r="C2428" i="32"/>
  <c r="D2428" i="32"/>
  <c r="E2428" i="32"/>
  <c r="F2428" i="32"/>
  <c r="G2428" i="32"/>
  <c r="H2428" i="32"/>
  <c r="I2428" i="32"/>
  <c r="B2429" i="32"/>
  <c r="C2429" i="32"/>
  <c r="D2429" i="32"/>
  <c r="E2429" i="32"/>
  <c r="F2429" i="32"/>
  <c r="G2429" i="32"/>
  <c r="H2429" i="32"/>
  <c r="I2429" i="32"/>
  <c r="B2430" i="32"/>
  <c r="C2430" i="32"/>
  <c r="D2430" i="32"/>
  <c r="E2430" i="32"/>
  <c r="F2430" i="32"/>
  <c r="G2430" i="32"/>
  <c r="H2430" i="32"/>
  <c r="I2430" i="32"/>
  <c r="B2431" i="32"/>
  <c r="C2431" i="32"/>
  <c r="D2431" i="32"/>
  <c r="E2431" i="32"/>
  <c r="F2431" i="32"/>
  <c r="G2431" i="32"/>
  <c r="H2431" i="32"/>
  <c r="I2431" i="32"/>
  <c r="B2432" i="32"/>
  <c r="C2432" i="32"/>
  <c r="D2432" i="32"/>
  <c r="E2432" i="32"/>
  <c r="F2432" i="32"/>
  <c r="G2432" i="32"/>
  <c r="H2432" i="32"/>
  <c r="I2432" i="32"/>
  <c r="B2433" i="32"/>
  <c r="C2433" i="32"/>
  <c r="D2433" i="32"/>
  <c r="E2433" i="32"/>
  <c r="F2433" i="32"/>
  <c r="G2433" i="32"/>
  <c r="H2433" i="32"/>
  <c r="I2433" i="32"/>
  <c r="B2434" i="32"/>
  <c r="C2434" i="32"/>
  <c r="D2434" i="32"/>
  <c r="E2434" i="32"/>
  <c r="F2434" i="32"/>
  <c r="G2434" i="32"/>
  <c r="H2434" i="32"/>
  <c r="I2434" i="32"/>
  <c r="B2435" i="32"/>
  <c r="C2435" i="32"/>
  <c r="D2435" i="32"/>
  <c r="E2435" i="32"/>
  <c r="F2435" i="32"/>
  <c r="G2435" i="32"/>
  <c r="H2435" i="32"/>
  <c r="I2435" i="32"/>
  <c r="B2436" i="32"/>
  <c r="C2436" i="32"/>
  <c r="D2436" i="32"/>
  <c r="E2436" i="32"/>
  <c r="F2436" i="32"/>
  <c r="G2436" i="32"/>
  <c r="H2436" i="32"/>
  <c r="I2436" i="32"/>
  <c r="B2437" i="32"/>
  <c r="C2437" i="32"/>
  <c r="D2437" i="32"/>
  <c r="E2437" i="32"/>
  <c r="F2437" i="32"/>
  <c r="G2437" i="32"/>
  <c r="H2437" i="32"/>
  <c r="I2437" i="32"/>
  <c r="B2438" i="32"/>
  <c r="C2438" i="32"/>
  <c r="D2438" i="32"/>
  <c r="E2438" i="32"/>
  <c r="F2438" i="32"/>
  <c r="G2438" i="32"/>
  <c r="H2438" i="32"/>
  <c r="I2438" i="32"/>
  <c r="B2439" i="32"/>
  <c r="C2439" i="32"/>
  <c r="D2439" i="32"/>
  <c r="E2439" i="32"/>
  <c r="F2439" i="32"/>
  <c r="G2439" i="32"/>
  <c r="H2439" i="32"/>
  <c r="I2439" i="32"/>
  <c r="B2440" i="32"/>
  <c r="C2440" i="32"/>
  <c r="D2440" i="32"/>
  <c r="E2440" i="32"/>
  <c r="F2440" i="32"/>
  <c r="G2440" i="32"/>
  <c r="H2440" i="32"/>
  <c r="I2440" i="32"/>
  <c r="B2441" i="32"/>
  <c r="C2441" i="32"/>
  <c r="D2441" i="32"/>
  <c r="E2441" i="32"/>
  <c r="F2441" i="32"/>
  <c r="G2441" i="32"/>
  <c r="H2441" i="32"/>
  <c r="I2441" i="32"/>
  <c r="B2442" i="32"/>
  <c r="C2442" i="32"/>
  <c r="D2442" i="32"/>
  <c r="E2442" i="32"/>
  <c r="F2442" i="32"/>
  <c r="G2442" i="32"/>
  <c r="H2442" i="32"/>
  <c r="I2442" i="32"/>
  <c r="B2443" i="32"/>
  <c r="C2443" i="32"/>
  <c r="D2443" i="32"/>
  <c r="E2443" i="32"/>
  <c r="F2443" i="32"/>
  <c r="G2443" i="32"/>
  <c r="H2443" i="32"/>
  <c r="I2443" i="32"/>
  <c r="B2444" i="32"/>
  <c r="C2444" i="32"/>
  <c r="D2444" i="32"/>
  <c r="E2444" i="32"/>
  <c r="F2444" i="32"/>
  <c r="G2444" i="32"/>
  <c r="H2444" i="32"/>
  <c r="I2444" i="32"/>
  <c r="B2445" i="32"/>
  <c r="C2445" i="32"/>
  <c r="D2445" i="32"/>
  <c r="E2445" i="32"/>
  <c r="F2445" i="32"/>
  <c r="G2445" i="32"/>
  <c r="H2445" i="32"/>
  <c r="I2445" i="32"/>
  <c r="B2446" i="32"/>
  <c r="C2446" i="32"/>
  <c r="D2446" i="32"/>
  <c r="E2446" i="32"/>
  <c r="F2446" i="32"/>
  <c r="G2446" i="32"/>
  <c r="H2446" i="32"/>
  <c r="I2446" i="32"/>
  <c r="B2447" i="32"/>
  <c r="C2447" i="32"/>
  <c r="D2447" i="32"/>
  <c r="E2447" i="32"/>
  <c r="F2447" i="32"/>
  <c r="G2447" i="32"/>
  <c r="H2447" i="32"/>
  <c r="I2447" i="32"/>
  <c r="B2448" i="32"/>
  <c r="C2448" i="32"/>
  <c r="D2448" i="32"/>
  <c r="E2448" i="32"/>
  <c r="F2448" i="32"/>
  <c r="G2448" i="32"/>
  <c r="H2448" i="32"/>
  <c r="I2448" i="32"/>
  <c r="B2449" i="32"/>
  <c r="C2449" i="32"/>
  <c r="D2449" i="32"/>
  <c r="E2449" i="32"/>
  <c r="F2449" i="32"/>
  <c r="G2449" i="32"/>
  <c r="H2449" i="32"/>
  <c r="I2449" i="32"/>
  <c r="B2450" i="32"/>
  <c r="C2450" i="32"/>
  <c r="D2450" i="32"/>
  <c r="E2450" i="32"/>
  <c r="F2450" i="32"/>
  <c r="G2450" i="32"/>
  <c r="H2450" i="32"/>
  <c r="I2450" i="32"/>
  <c r="B2451" i="32"/>
  <c r="C2451" i="32"/>
  <c r="D2451" i="32"/>
  <c r="E2451" i="32"/>
  <c r="F2451" i="32"/>
  <c r="G2451" i="32"/>
  <c r="H2451" i="32"/>
  <c r="I2451" i="32"/>
  <c r="B2452" i="32"/>
  <c r="C2452" i="32"/>
  <c r="D2452" i="32"/>
  <c r="E2452" i="32"/>
  <c r="F2452" i="32"/>
  <c r="G2452" i="32"/>
  <c r="H2452" i="32"/>
  <c r="I2452" i="32"/>
  <c r="B2453" i="32"/>
  <c r="C2453" i="32"/>
  <c r="D2453" i="32"/>
  <c r="E2453" i="32"/>
  <c r="F2453" i="32"/>
  <c r="G2453" i="32"/>
  <c r="H2453" i="32"/>
  <c r="I2453" i="32"/>
  <c r="B2454" i="32"/>
  <c r="C2454" i="32"/>
  <c r="D2454" i="32"/>
  <c r="E2454" i="32"/>
  <c r="F2454" i="32"/>
  <c r="G2454" i="32"/>
  <c r="H2454" i="32"/>
  <c r="I2454" i="32"/>
  <c r="B2455" i="32"/>
  <c r="C2455" i="32"/>
  <c r="D2455" i="32"/>
  <c r="E2455" i="32"/>
  <c r="F2455" i="32"/>
  <c r="G2455" i="32"/>
  <c r="H2455" i="32"/>
  <c r="I2455" i="32"/>
  <c r="B2456" i="32"/>
  <c r="C2456" i="32"/>
  <c r="D2456" i="32"/>
  <c r="E2456" i="32"/>
  <c r="F2456" i="32"/>
  <c r="G2456" i="32"/>
  <c r="H2456" i="32"/>
  <c r="I2456" i="32"/>
  <c r="B2457" i="32"/>
  <c r="C2457" i="32"/>
  <c r="D2457" i="32"/>
  <c r="E2457" i="32"/>
  <c r="F2457" i="32"/>
  <c r="G2457" i="32"/>
  <c r="H2457" i="32"/>
  <c r="I2457" i="32"/>
  <c r="B2458" i="32"/>
  <c r="C2458" i="32"/>
  <c r="D2458" i="32"/>
  <c r="E2458" i="32"/>
  <c r="F2458" i="32"/>
  <c r="G2458" i="32"/>
  <c r="H2458" i="32"/>
  <c r="I2458" i="32"/>
  <c r="B2459" i="32"/>
  <c r="C2459" i="32"/>
  <c r="D2459" i="32"/>
  <c r="E2459" i="32"/>
  <c r="F2459" i="32"/>
  <c r="G2459" i="32"/>
  <c r="H2459" i="32"/>
  <c r="I2459" i="32"/>
  <c r="B2460" i="32"/>
  <c r="C2460" i="32"/>
  <c r="D2460" i="32"/>
  <c r="E2460" i="32"/>
  <c r="F2460" i="32"/>
  <c r="G2460" i="32"/>
  <c r="H2460" i="32"/>
  <c r="I2460" i="32"/>
  <c r="B2461" i="32"/>
  <c r="C2461" i="32"/>
  <c r="D2461" i="32"/>
  <c r="E2461" i="32"/>
  <c r="F2461" i="32"/>
  <c r="G2461" i="32"/>
  <c r="H2461" i="32"/>
  <c r="I2461" i="32"/>
  <c r="B2462" i="32"/>
  <c r="C2462" i="32"/>
  <c r="D2462" i="32"/>
  <c r="E2462" i="32"/>
  <c r="F2462" i="32"/>
  <c r="G2462" i="32"/>
  <c r="H2462" i="32"/>
  <c r="I2462" i="32"/>
  <c r="B2463" i="32"/>
  <c r="C2463" i="32"/>
  <c r="D2463" i="32"/>
  <c r="E2463" i="32"/>
  <c r="F2463" i="32"/>
  <c r="G2463" i="32"/>
  <c r="H2463" i="32"/>
  <c r="I2463" i="32"/>
  <c r="B2464" i="32"/>
  <c r="C2464" i="32"/>
  <c r="D2464" i="32"/>
  <c r="E2464" i="32"/>
  <c r="F2464" i="32"/>
  <c r="G2464" i="32"/>
  <c r="H2464" i="32"/>
  <c r="I2464" i="32"/>
  <c r="B2465" i="32"/>
  <c r="C2465" i="32"/>
  <c r="D2465" i="32"/>
  <c r="E2465" i="32"/>
  <c r="F2465" i="32"/>
  <c r="G2465" i="32"/>
  <c r="H2465" i="32"/>
  <c r="I2465" i="32"/>
  <c r="B2466" i="32"/>
  <c r="C2466" i="32"/>
  <c r="D2466" i="32"/>
  <c r="E2466" i="32"/>
  <c r="F2466" i="32"/>
  <c r="G2466" i="32"/>
  <c r="H2466" i="32"/>
  <c r="I2466" i="32"/>
  <c r="B2467" i="32"/>
  <c r="C2467" i="32"/>
  <c r="D2467" i="32"/>
  <c r="E2467" i="32"/>
  <c r="F2467" i="32"/>
  <c r="G2467" i="32"/>
  <c r="H2467" i="32"/>
  <c r="I2467" i="32"/>
  <c r="B2468" i="32"/>
  <c r="C2468" i="32"/>
  <c r="D2468" i="32"/>
  <c r="E2468" i="32"/>
  <c r="F2468" i="32"/>
  <c r="G2468" i="32"/>
  <c r="H2468" i="32"/>
  <c r="I2468" i="32"/>
  <c r="B2469" i="32"/>
  <c r="C2469" i="32"/>
  <c r="D2469" i="32"/>
  <c r="E2469" i="32"/>
  <c r="F2469" i="32"/>
  <c r="G2469" i="32"/>
  <c r="H2469" i="32"/>
  <c r="I2469" i="32"/>
  <c r="B2470" i="32"/>
  <c r="C2470" i="32"/>
  <c r="D2470" i="32"/>
  <c r="E2470" i="32"/>
  <c r="F2470" i="32"/>
  <c r="G2470" i="32"/>
  <c r="H2470" i="32"/>
  <c r="I2470" i="32"/>
  <c r="B2471" i="32"/>
  <c r="C2471" i="32"/>
  <c r="D2471" i="32"/>
  <c r="E2471" i="32"/>
  <c r="F2471" i="32"/>
  <c r="G2471" i="32"/>
  <c r="H2471" i="32"/>
  <c r="I2471" i="32"/>
  <c r="B2472" i="32"/>
  <c r="C2472" i="32"/>
  <c r="D2472" i="32"/>
  <c r="E2472" i="32"/>
  <c r="F2472" i="32"/>
  <c r="G2472" i="32"/>
  <c r="H2472" i="32"/>
  <c r="I2472" i="32"/>
  <c r="B2473" i="32"/>
  <c r="C2473" i="32"/>
  <c r="D2473" i="32"/>
  <c r="E2473" i="32"/>
  <c r="F2473" i="32"/>
  <c r="G2473" i="32"/>
  <c r="H2473" i="32"/>
  <c r="I2473" i="32"/>
  <c r="B2474" i="32"/>
  <c r="C2474" i="32"/>
  <c r="D2474" i="32"/>
  <c r="E2474" i="32"/>
  <c r="F2474" i="32"/>
  <c r="G2474" i="32"/>
  <c r="H2474" i="32"/>
  <c r="I2474" i="32"/>
  <c r="B2475" i="32"/>
  <c r="C2475" i="32"/>
  <c r="D2475" i="32"/>
  <c r="E2475" i="32"/>
  <c r="F2475" i="32"/>
  <c r="G2475" i="32"/>
  <c r="H2475" i="32"/>
  <c r="I2475" i="32"/>
  <c r="B2476" i="32"/>
  <c r="C2476" i="32"/>
  <c r="D2476" i="32"/>
  <c r="E2476" i="32"/>
  <c r="F2476" i="32"/>
  <c r="G2476" i="32"/>
  <c r="H2476" i="32"/>
  <c r="I2476" i="32"/>
  <c r="B2477" i="32"/>
  <c r="C2477" i="32"/>
  <c r="D2477" i="32"/>
  <c r="E2477" i="32"/>
  <c r="F2477" i="32"/>
  <c r="G2477" i="32"/>
  <c r="H2477" i="32"/>
  <c r="I2477" i="32"/>
  <c r="B2478" i="32"/>
  <c r="C2478" i="32"/>
  <c r="D2478" i="32"/>
  <c r="E2478" i="32"/>
  <c r="F2478" i="32"/>
  <c r="G2478" i="32"/>
  <c r="H2478" i="32"/>
  <c r="I2478" i="32"/>
  <c r="B2479" i="32"/>
  <c r="C2479" i="32"/>
  <c r="D2479" i="32"/>
  <c r="E2479" i="32"/>
  <c r="F2479" i="32"/>
  <c r="G2479" i="32"/>
  <c r="H2479" i="32"/>
  <c r="I2479" i="32"/>
  <c r="B2480" i="32"/>
  <c r="C2480" i="32"/>
  <c r="D2480" i="32"/>
  <c r="E2480" i="32"/>
  <c r="F2480" i="32"/>
  <c r="G2480" i="32"/>
  <c r="H2480" i="32"/>
  <c r="I2480" i="32"/>
  <c r="B2481" i="32"/>
  <c r="C2481" i="32"/>
  <c r="D2481" i="32"/>
  <c r="E2481" i="32"/>
  <c r="F2481" i="32"/>
  <c r="G2481" i="32"/>
  <c r="H2481" i="32"/>
  <c r="I2481" i="32"/>
  <c r="B2482" i="32"/>
  <c r="C2482" i="32"/>
  <c r="D2482" i="32"/>
  <c r="E2482" i="32"/>
  <c r="F2482" i="32"/>
  <c r="G2482" i="32"/>
  <c r="H2482" i="32"/>
  <c r="I2482" i="32"/>
  <c r="B2483" i="32"/>
  <c r="C2483" i="32"/>
  <c r="D2483" i="32"/>
  <c r="E2483" i="32"/>
  <c r="F2483" i="32"/>
  <c r="G2483" i="32"/>
  <c r="H2483" i="32"/>
  <c r="I2483" i="32"/>
  <c r="B2484" i="32"/>
  <c r="C2484" i="32"/>
  <c r="D2484" i="32"/>
  <c r="E2484" i="32"/>
  <c r="F2484" i="32"/>
  <c r="G2484" i="32"/>
  <c r="H2484" i="32"/>
  <c r="I2484" i="32"/>
  <c r="B2485" i="32"/>
  <c r="C2485" i="32"/>
  <c r="D2485" i="32"/>
  <c r="E2485" i="32"/>
  <c r="F2485" i="32"/>
  <c r="G2485" i="32"/>
  <c r="H2485" i="32"/>
  <c r="I2485" i="32"/>
  <c r="B2486" i="32"/>
  <c r="C2486" i="32"/>
  <c r="D2486" i="32"/>
  <c r="E2486" i="32"/>
  <c r="F2486" i="32"/>
  <c r="G2486" i="32"/>
  <c r="H2486" i="32"/>
  <c r="I2486" i="32"/>
  <c r="B2487" i="32"/>
  <c r="C2487" i="32"/>
  <c r="D2487" i="32"/>
  <c r="E2487" i="32"/>
  <c r="F2487" i="32"/>
  <c r="G2487" i="32"/>
  <c r="H2487" i="32"/>
  <c r="I2487" i="32"/>
  <c r="B2488" i="32"/>
  <c r="C2488" i="32"/>
  <c r="D2488" i="32"/>
  <c r="E2488" i="32"/>
  <c r="F2488" i="32"/>
  <c r="G2488" i="32"/>
  <c r="H2488" i="32"/>
  <c r="I2488" i="32"/>
  <c r="B2489" i="32"/>
  <c r="C2489" i="32"/>
  <c r="D2489" i="32"/>
  <c r="E2489" i="32"/>
  <c r="F2489" i="32"/>
  <c r="G2489" i="32"/>
  <c r="H2489" i="32"/>
  <c r="I2489" i="32"/>
  <c r="B2490" i="32"/>
  <c r="C2490" i="32"/>
  <c r="D2490" i="32"/>
  <c r="E2490" i="32"/>
  <c r="F2490" i="32"/>
  <c r="G2490" i="32"/>
  <c r="H2490" i="32"/>
  <c r="I2490" i="32"/>
  <c r="B2491" i="32"/>
  <c r="C2491" i="32"/>
  <c r="D2491" i="32"/>
  <c r="E2491" i="32"/>
  <c r="F2491" i="32"/>
  <c r="G2491" i="32"/>
  <c r="H2491" i="32"/>
  <c r="I2491" i="32"/>
  <c r="B2492" i="32"/>
  <c r="C2492" i="32"/>
  <c r="D2492" i="32"/>
  <c r="E2492" i="32"/>
  <c r="F2492" i="32"/>
  <c r="G2492" i="32"/>
  <c r="H2492" i="32"/>
  <c r="I2492" i="32"/>
  <c r="B2493" i="32"/>
  <c r="C2493" i="32"/>
  <c r="D2493" i="32"/>
  <c r="E2493" i="32"/>
  <c r="F2493" i="32"/>
  <c r="G2493" i="32"/>
  <c r="H2493" i="32"/>
  <c r="I2493" i="32"/>
  <c r="B2494" i="32"/>
  <c r="C2494" i="32"/>
  <c r="D2494" i="32"/>
  <c r="E2494" i="32"/>
  <c r="F2494" i="32"/>
  <c r="G2494" i="32"/>
  <c r="H2494" i="32"/>
  <c r="I2494" i="32"/>
  <c r="B2495" i="32"/>
  <c r="C2495" i="32"/>
  <c r="D2495" i="32"/>
  <c r="E2495" i="32"/>
  <c r="F2495" i="32"/>
  <c r="G2495" i="32"/>
  <c r="H2495" i="32"/>
  <c r="I2495" i="32"/>
  <c r="B2496" i="32"/>
  <c r="C2496" i="32"/>
  <c r="D2496" i="32"/>
  <c r="E2496" i="32"/>
  <c r="F2496" i="32"/>
  <c r="G2496" i="32"/>
  <c r="H2496" i="32"/>
  <c r="I2496" i="32"/>
  <c r="B2497" i="32"/>
  <c r="C2497" i="32"/>
  <c r="D2497" i="32"/>
  <c r="E2497" i="32"/>
  <c r="F2497" i="32"/>
  <c r="G2497" i="32"/>
  <c r="H2497" i="32"/>
  <c r="I2497" i="32"/>
  <c r="B2498" i="32"/>
  <c r="C2498" i="32"/>
  <c r="D2498" i="32"/>
  <c r="E2498" i="32"/>
  <c r="F2498" i="32"/>
  <c r="G2498" i="32"/>
  <c r="H2498" i="32"/>
  <c r="I2498" i="32"/>
  <c r="B2499" i="32"/>
  <c r="C2499" i="32"/>
  <c r="D2499" i="32"/>
  <c r="E2499" i="32"/>
  <c r="F2499" i="32"/>
  <c r="G2499" i="32"/>
  <c r="H2499" i="32"/>
  <c r="I2499" i="32"/>
  <c r="B2500" i="32"/>
  <c r="C2500" i="32"/>
  <c r="D2500" i="32"/>
  <c r="E2500" i="32"/>
  <c r="F2500" i="32"/>
  <c r="G2500" i="32"/>
  <c r="H2500" i="32"/>
  <c r="I2500" i="32"/>
  <c r="B2501" i="32"/>
  <c r="C2501" i="32"/>
  <c r="D2501" i="32"/>
  <c r="E2501" i="32"/>
  <c r="F2501" i="32"/>
  <c r="G2501" i="32"/>
  <c r="H2501" i="32"/>
  <c r="I2501" i="32"/>
  <c r="B2502" i="32"/>
  <c r="C2502" i="32"/>
  <c r="D2502" i="32"/>
  <c r="E2502" i="32"/>
  <c r="F2502" i="32"/>
  <c r="G2502" i="32"/>
  <c r="H2502" i="32"/>
  <c r="I2502" i="32"/>
  <c r="B2503" i="32"/>
  <c r="C2503" i="32"/>
  <c r="D2503" i="32"/>
  <c r="E2503" i="32"/>
  <c r="F2503" i="32"/>
  <c r="G2503" i="32"/>
  <c r="H2503" i="32"/>
  <c r="I2503" i="32"/>
  <c r="B2504" i="32"/>
  <c r="C2504" i="32"/>
  <c r="D2504" i="32"/>
  <c r="E2504" i="32"/>
  <c r="F2504" i="32"/>
  <c r="G2504" i="32"/>
  <c r="H2504" i="32"/>
  <c r="I2504" i="32"/>
  <c r="B2505" i="32"/>
  <c r="C2505" i="32"/>
  <c r="D2505" i="32"/>
  <c r="E2505" i="32"/>
  <c r="F2505" i="32"/>
  <c r="G2505" i="32"/>
  <c r="H2505" i="32"/>
  <c r="I2505" i="32"/>
  <c r="B2506" i="32"/>
  <c r="C2506" i="32"/>
  <c r="D2506" i="32"/>
  <c r="E2506" i="32"/>
  <c r="F2506" i="32"/>
  <c r="G2506" i="32"/>
  <c r="H2506" i="32"/>
  <c r="I2506" i="32"/>
  <c r="B2507" i="32"/>
  <c r="C2507" i="32"/>
  <c r="D2507" i="32"/>
  <c r="E2507" i="32"/>
  <c r="F2507" i="32"/>
  <c r="G2507" i="32"/>
  <c r="H2507" i="32"/>
  <c r="I2507" i="32"/>
  <c r="B2508" i="32"/>
  <c r="C2508" i="32"/>
  <c r="D2508" i="32"/>
  <c r="E2508" i="32"/>
  <c r="F2508" i="32"/>
  <c r="G2508" i="32"/>
  <c r="H2508" i="32"/>
  <c r="I2508" i="32"/>
  <c r="B2509" i="32"/>
  <c r="C2509" i="32"/>
  <c r="D2509" i="32"/>
  <c r="E2509" i="32"/>
  <c r="F2509" i="32"/>
  <c r="G2509" i="32"/>
  <c r="H2509" i="32"/>
  <c r="I2509" i="32"/>
  <c r="B2510" i="32"/>
  <c r="C2510" i="32"/>
  <c r="D2510" i="32"/>
  <c r="E2510" i="32"/>
  <c r="F2510" i="32"/>
  <c r="G2510" i="32"/>
  <c r="H2510" i="32"/>
  <c r="I2510" i="32"/>
  <c r="B2511" i="32"/>
  <c r="C2511" i="32"/>
  <c r="D2511" i="32"/>
  <c r="E2511" i="32"/>
  <c r="F2511" i="32"/>
  <c r="G2511" i="32"/>
  <c r="H2511" i="32"/>
  <c r="I2511" i="32"/>
  <c r="B2512" i="32"/>
  <c r="C2512" i="32"/>
  <c r="D2512" i="32"/>
  <c r="E2512" i="32"/>
  <c r="F2512" i="32"/>
  <c r="G2512" i="32"/>
  <c r="H2512" i="32"/>
  <c r="I2512" i="32"/>
  <c r="B2513" i="32"/>
  <c r="C2513" i="32"/>
  <c r="D2513" i="32"/>
  <c r="E2513" i="32"/>
  <c r="F2513" i="32"/>
  <c r="G2513" i="32"/>
  <c r="H2513" i="32"/>
  <c r="I2513" i="32"/>
  <c r="B2514" i="32"/>
  <c r="C2514" i="32"/>
  <c r="D2514" i="32"/>
  <c r="E2514" i="32"/>
  <c r="F2514" i="32"/>
  <c r="G2514" i="32"/>
  <c r="H2514" i="32"/>
  <c r="I2514" i="32"/>
  <c r="B2515" i="32"/>
  <c r="C2515" i="32"/>
  <c r="D2515" i="32"/>
  <c r="E2515" i="32"/>
  <c r="F2515" i="32"/>
  <c r="G2515" i="32"/>
  <c r="H2515" i="32"/>
  <c r="I2515" i="32"/>
  <c r="B2516" i="32"/>
  <c r="C2516" i="32"/>
  <c r="D2516" i="32"/>
  <c r="E2516" i="32"/>
  <c r="F2516" i="32"/>
  <c r="G2516" i="32"/>
  <c r="H2516" i="32"/>
  <c r="I2516" i="32"/>
  <c r="B2517" i="32"/>
  <c r="C2517" i="32"/>
  <c r="D2517" i="32"/>
  <c r="E2517" i="32"/>
  <c r="F2517" i="32"/>
  <c r="G2517" i="32"/>
  <c r="H2517" i="32"/>
  <c r="I2517" i="32"/>
  <c r="B2518" i="32"/>
  <c r="C2518" i="32"/>
  <c r="D2518" i="32"/>
  <c r="E2518" i="32"/>
  <c r="F2518" i="32"/>
  <c r="G2518" i="32"/>
  <c r="H2518" i="32"/>
  <c r="I2518" i="32"/>
  <c r="B2519" i="32"/>
  <c r="C2519" i="32"/>
  <c r="D2519" i="32"/>
  <c r="E2519" i="32"/>
  <c r="F2519" i="32"/>
  <c r="G2519" i="32"/>
  <c r="H2519" i="32"/>
  <c r="I2519" i="32"/>
  <c r="B2520" i="32"/>
  <c r="C2520" i="32"/>
  <c r="D2520" i="32"/>
  <c r="E2520" i="32"/>
  <c r="F2520" i="32"/>
  <c r="G2520" i="32"/>
  <c r="H2520" i="32"/>
  <c r="I2520" i="32"/>
  <c r="B2521" i="32"/>
  <c r="C2521" i="32"/>
  <c r="D2521" i="32"/>
  <c r="E2521" i="32"/>
  <c r="F2521" i="32"/>
  <c r="G2521" i="32"/>
  <c r="H2521" i="32"/>
  <c r="I2521" i="32"/>
  <c r="B2522" i="32"/>
  <c r="C2522" i="32"/>
  <c r="D2522" i="32"/>
  <c r="E2522" i="32"/>
  <c r="F2522" i="32"/>
  <c r="G2522" i="32"/>
  <c r="H2522" i="32"/>
  <c r="I2522" i="32"/>
  <c r="B2523" i="32"/>
  <c r="C2523" i="32"/>
  <c r="D2523" i="32"/>
  <c r="E2523" i="32"/>
  <c r="F2523" i="32"/>
  <c r="G2523" i="32"/>
  <c r="H2523" i="32"/>
  <c r="I2523" i="32"/>
  <c r="B2524" i="32"/>
  <c r="C2524" i="32"/>
  <c r="D2524" i="32"/>
  <c r="E2524" i="32"/>
  <c r="F2524" i="32"/>
  <c r="G2524" i="32"/>
  <c r="H2524" i="32"/>
  <c r="I2524" i="32"/>
  <c r="B2525" i="32"/>
  <c r="C2525" i="32"/>
  <c r="D2525" i="32"/>
  <c r="E2525" i="32"/>
  <c r="F2525" i="32"/>
  <c r="G2525" i="32"/>
  <c r="H2525" i="32"/>
  <c r="I2525" i="32"/>
  <c r="B2526" i="32"/>
  <c r="C2526" i="32"/>
  <c r="D2526" i="32"/>
  <c r="E2526" i="32"/>
  <c r="F2526" i="32"/>
  <c r="G2526" i="32"/>
  <c r="H2526" i="32"/>
  <c r="I2526" i="32"/>
  <c r="B2527" i="32"/>
  <c r="C2527" i="32"/>
  <c r="D2527" i="32"/>
  <c r="E2527" i="32"/>
  <c r="F2527" i="32"/>
  <c r="G2527" i="32"/>
  <c r="H2527" i="32"/>
  <c r="I2527" i="32"/>
  <c r="B2528" i="32"/>
  <c r="C2528" i="32"/>
  <c r="D2528" i="32"/>
  <c r="E2528" i="32"/>
  <c r="F2528" i="32"/>
  <c r="G2528" i="32"/>
  <c r="H2528" i="32"/>
  <c r="I2528" i="32"/>
  <c r="B2529" i="32"/>
  <c r="C2529" i="32"/>
  <c r="D2529" i="32"/>
  <c r="E2529" i="32"/>
  <c r="F2529" i="32"/>
  <c r="G2529" i="32"/>
  <c r="H2529" i="32"/>
  <c r="I2529" i="32"/>
  <c r="B2530" i="32"/>
  <c r="C2530" i="32"/>
  <c r="D2530" i="32"/>
  <c r="E2530" i="32"/>
  <c r="F2530" i="32"/>
  <c r="G2530" i="32"/>
  <c r="H2530" i="32"/>
  <c r="I2530" i="32"/>
  <c r="B2531" i="32"/>
  <c r="C2531" i="32"/>
  <c r="D2531" i="32"/>
  <c r="E2531" i="32"/>
  <c r="F2531" i="32"/>
  <c r="G2531" i="32"/>
  <c r="H2531" i="32"/>
  <c r="I2531" i="32"/>
  <c r="B2532" i="32"/>
  <c r="C2532" i="32"/>
  <c r="D2532" i="32"/>
  <c r="E2532" i="32"/>
  <c r="F2532" i="32"/>
  <c r="G2532" i="32"/>
  <c r="H2532" i="32"/>
  <c r="I2532" i="32"/>
  <c r="B2533" i="32"/>
  <c r="C2533" i="32"/>
  <c r="D2533" i="32"/>
  <c r="E2533" i="32"/>
  <c r="F2533" i="32"/>
  <c r="G2533" i="32"/>
  <c r="H2533" i="32"/>
  <c r="I2533" i="32"/>
  <c r="B2534" i="32"/>
  <c r="C2534" i="32"/>
  <c r="D2534" i="32"/>
  <c r="E2534" i="32"/>
  <c r="F2534" i="32"/>
  <c r="G2534" i="32"/>
  <c r="H2534" i="32"/>
  <c r="I2534" i="32"/>
  <c r="B2535" i="32"/>
  <c r="C2535" i="32"/>
  <c r="D2535" i="32"/>
  <c r="E2535" i="32"/>
  <c r="F2535" i="32"/>
  <c r="G2535" i="32"/>
  <c r="H2535" i="32"/>
  <c r="I2535" i="32"/>
  <c r="B2536" i="32"/>
  <c r="C2536" i="32"/>
  <c r="D2536" i="32"/>
  <c r="E2536" i="32"/>
  <c r="F2536" i="32"/>
  <c r="G2536" i="32"/>
  <c r="H2536" i="32"/>
  <c r="I2536" i="32"/>
  <c r="B2537" i="32"/>
  <c r="C2537" i="32"/>
  <c r="D2537" i="32"/>
  <c r="E2537" i="32"/>
  <c r="F2537" i="32"/>
  <c r="G2537" i="32"/>
  <c r="H2537" i="32"/>
  <c r="I2537" i="32"/>
  <c r="B2538" i="32"/>
  <c r="C2538" i="32"/>
  <c r="D2538" i="32"/>
  <c r="E2538" i="32"/>
  <c r="F2538" i="32"/>
  <c r="G2538" i="32"/>
  <c r="H2538" i="32"/>
  <c r="I2538" i="32"/>
  <c r="B2539" i="32"/>
  <c r="C2539" i="32"/>
  <c r="D2539" i="32"/>
  <c r="E2539" i="32"/>
  <c r="F2539" i="32"/>
  <c r="G2539" i="32"/>
  <c r="H2539" i="32"/>
  <c r="I2539" i="32"/>
  <c r="B2540" i="32"/>
  <c r="C2540" i="32"/>
  <c r="D2540" i="32"/>
  <c r="E2540" i="32"/>
  <c r="F2540" i="32"/>
  <c r="G2540" i="32"/>
  <c r="H2540" i="32"/>
  <c r="I2540" i="32"/>
  <c r="B2541" i="32"/>
  <c r="C2541" i="32"/>
  <c r="D2541" i="32"/>
  <c r="E2541" i="32"/>
  <c r="F2541" i="32"/>
  <c r="G2541" i="32"/>
  <c r="H2541" i="32"/>
  <c r="I2541" i="32"/>
  <c r="B2542" i="32"/>
  <c r="C2542" i="32"/>
  <c r="D2542" i="32"/>
  <c r="E2542" i="32"/>
  <c r="F2542" i="32"/>
  <c r="G2542" i="32"/>
  <c r="H2542" i="32"/>
  <c r="I2542" i="32"/>
  <c r="B2543" i="32"/>
  <c r="C2543" i="32"/>
  <c r="D2543" i="32"/>
  <c r="E2543" i="32"/>
  <c r="F2543" i="32"/>
  <c r="G2543" i="32"/>
  <c r="H2543" i="32"/>
  <c r="I2543" i="32"/>
  <c r="B2544" i="32"/>
  <c r="C2544" i="32"/>
  <c r="D2544" i="32"/>
  <c r="E2544" i="32"/>
  <c r="F2544" i="32"/>
  <c r="G2544" i="32"/>
  <c r="H2544" i="32"/>
  <c r="I2544" i="32"/>
  <c r="B2545" i="32"/>
  <c r="C2545" i="32"/>
  <c r="D2545" i="32"/>
  <c r="E2545" i="32"/>
  <c r="F2545" i="32"/>
  <c r="G2545" i="32"/>
  <c r="H2545" i="32"/>
  <c r="I2545" i="32"/>
  <c r="B2546" i="32"/>
  <c r="C2546" i="32"/>
  <c r="D2546" i="32"/>
  <c r="E2546" i="32"/>
  <c r="F2546" i="32"/>
  <c r="G2546" i="32"/>
  <c r="H2546" i="32"/>
  <c r="I2546" i="32"/>
  <c r="B2547" i="32"/>
  <c r="C2547" i="32"/>
  <c r="D2547" i="32"/>
  <c r="E2547" i="32"/>
  <c r="F2547" i="32"/>
  <c r="G2547" i="32"/>
  <c r="H2547" i="32"/>
  <c r="I2547" i="32"/>
  <c r="B2548" i="32"/>
  <c r="C2548" i="32"/>
  <c r="D2548" i="32"/>
  <c r="E2548" i="32"/>
  <c r="F2548" i="32"/>
  <c r="G2548" i="32"/>
  <c r="H2548" i="32"/>
  <c r="I2548" i="32"/>
  <c r="B2549" i="32"/>
  <c r="C2549" i="32"/>
  <c r="D2549" i="32"/>
  <c r="E2549" i="32"/>
  <c r="F2549" i="32"/>
  <c r="G2549" i="32"/>
  <c r="H2549" i="32"/>
  <c r="I2549" i="32"/>
  <c r="B2550" i="32"/>
  <c r="C2550" i="32"/>
  <c r="D2550" i="32"/>
  <c r="E2550" i="32"/>
  <c r="F2550" i="32"/>
  <c r="G2550" i="32"/>
  <c r="H2550" i="32"/>
  <c r="I2550" i="32"/>
  <c r="B2551" i="32"/>
  <c r="C2551" i="32"/>
  <c r="D2551" i="32"/>
  <c r="E2551" i="32"/>
  <c r="F2551" i="32"/>
  <c r="G2551" i="32"/>
  <c r="H2551" i="32"/>
  <c r="I2551" i="32"/>
  <c r="B2552" i="32"/>
  <c r="C2552" i="32"/>
  <c r="D2552" i="32"/>
  <c r="E2552" i="32"/>
  <c r="F2552" i="32"/>
  <c r="G2552" i="32"/>
  <c r="H2552" i="32"/>
  <c r="I2552" i="32"/>
  <c r="B2553" i="32"/>
  <c r="C2553" i="32"/>
  <c r="D2553" i="32"/>
  <c r="E2553" i="32"/>
  <c r="F2553" i="32"/>
  <c r="G2553" i="32"/>
  <c r="H2553" i="32"/>
  <c r="I2553" i="32"/>
  <c r="B2554" i="32"/>
  <c r="C2554" i="32"/>
  <c r="D2554" i="32"/>
  <c r="E2554" i="32"/>
  <c r="F2554" i="32"/>
  <c r="G2554" i="32"/>
  <c r="H2554" i="32"/>
  <c r="I2554" i="32"/>
  <c r="B2555" i="32"/>
  <c r="C2555" i="32"/>
  <c r="D2555" i="32"/>
  <c r="E2555" i="32"/>
  <c r="F2555" i="32"/>
  <c r="G2555" i="32"/>
  <c r="H2555" i="32"/>
  <c r="I2555" i="32"/>
  <c r="B2556" i="32"/>
  <c r="C2556" i="32"/>
  <c r="D2556" i="32"/>
  <c r="E2556" i="32"/>
  <c r="F2556" i="32"/>
  <c r="G2556" i="32"/>
  <c r="H2556" i="32"/>
  <c r="I2556" i="32"/>
  <c r="B2557" i="32"/>
  <c r="C2557" i="32"/>
  <c r="D2557" i="32"/>
  <c r="E2557" i="32"/>
  <c r="F2557" i="32"/>
  <c r="G2557" i="32"/>
  <c r="H2557" i="32"/>
  <c r="I2557" i="32"/>
  <c r="B2558" i="32"/>
  <c r="C2558" i="32"/>
  <c r="D2558" i="32"/>
  <c r="E2558" i="32"/>
  <c r="F2558" i="32"/>
  <c r="G2558" i="32"/>
  <c r="H2558" i="32"/>
  <c r="I2558" i="32"/>
  <c r="B2559" i="32"/>
  <c r="C2559" i="32"/>
  <c r="D2559" i="32"/>
  <c r="E2559" i="32"/>
  <c r="F2559" i="32"/>
  <c r="G2559" i="32"/>
  <c r="H2559" i="32"/>
  <c r="I2559" i="32"/>
  <c r="B2560" i="32"/>
  <c r="C2560" i="32"/>
  <c r="D2560" i="32"/>
  <c r="E2560" i="32"/>
  <c r="F2560" i="32"/>
  <c r="G2560" i="32"/>
  <c r="H2560" i="32"/>
  <c r="I2560" i="32"/>
  <c r="B2561" i="32"/>
  <c r="C2561" i="32"/>
  <c r="D2561" i="32"/>
  <c r="E2561" i="32"/>
  <c r="F2561" i="32"/>
  <c r="G2561" i="32"/>
  <c r="H2561" i="32"/>
  <c r="I2561" i="32"/>
  <c r="B2562" i="32"/>
  <c r="C2562" i="32"/>
  <c r="D2562" i="32"/>
  <c r="E2562" i="32"/>
  <c r="F2562" i="32"/>
  <c r="G2562" i="32"/>
  <c r="H2562" i="32"/>
  <c r="I2562" i="32"/>
  <c r="B2563" i="32"/>
  <c r="C2563" i="32"/>
  <c r="D2563" i="32"/>
  <c r="E2563" i="32"/>
  <c r="F2563" i="32"/>
  <c r="G2563" i="32"/>
  <c r="H2563" i="32"/>
  <c r="I2563" i="32"/>
  <c r="B2564" i="32"/>
  <c r="C2564" i="32"/>
  <c r="D2564" i="32"/>
  <c r="E2564" i="32"/>
  <c r="F2564" i="32"/>
  <c r="G2564" i="32"/>
  <c r="H2564" i="32"/>
  <c r="I2564" i="32"/>
  <c r="B2565" i="32"/>
  <c r="C2565" i="32"/>
  <c r="D2565" i="32"/>
  <c r="E2565" i="32"/>
  <c r="F2565" i="32"/>
  <c r="G2565" i="32"/>
  <c r="H2565" i="32"/>
  <c r="I2565" i="32"/>
  <c r="B2566" i="32"/>
  <c r="C2566" i="32"/>
  <c r="D2566" i="32"/>
  <c r="E2566" i="32"/>
  <c r="F2566" i="32"/>
  <c r="G2566" i="32"/>
  <c r="H2566" i="32"/>
  <c r="I2566" i="32"/>
  <c r="B2567" i="32"/>
  <c r="C2567" i="32"/>
  <c r="D2567" i="32"/>
  <c r="E2567" i="32"/>
  <c r="F2567" i="32"/>
  <c r="G2567" i="32"/>
  <c r="H2567" i="32"/>
  <c r="I2567" i="32"/>
  <c r="B2568" i="32"/>
  <c r="C2568" i="32"/>
  <c r="D2568" i="32"/>
  <c r="E2568" i="32"/>
  <c r="F2568" i="32"/>
  <c r="G2568" i="32"/>
  <c r="H2568" i="32"/>
  <c r="I2568" i="32"/>
  <c r="B2569" i="32"/>
  <c r="C2569" i="32"/>
  <c r="D2569" i="32"/>
  <c r="E2569" i="32"/>
  <c r="F2569" i="32"/>
  <c r="G2569" i="32"/>
  <c r="H2569" i="32"/>
  <c r="I2569" i="32"/>
  <c r="B2570" i="32"/>
  <c r="C2570" i="32"/>
  <c r="D2570" i="32"/>
  <c r="E2570" i="32"/>
  <c r="F2570" i="32"/>
  <c r="G2570" i="32"/>
  <c r="H2570" i="32"/>
  <c r="I2570" i="32"/>
  <c r="B2571" i="32"/>
  <c r="C2571" i="32"/>
  <c r="D2571" i="32"/>
  <c r="E2571" i="32"/>
  <c r="F2571" i="32"/>
  <c r="G2571" i="32"/>
  <c r="H2571" i="32"/>
  <c r="I2571" i="32"/>
  <c r="B2572" i="32"/>
  <c r="C2572" i="32"/>
  <c r="D2572" i="32"/>
  <c r="E2572" i="32"/>
  <c r="F2572" i="32"/>
  <c r="G2572" i="32"/>
  <c r="H2572" i="32"/>
  <c r="I2572" i="32"/>
  <c r="B2573" i="32"/>
  <c r="C2573" i="32"/>
  <c r="D2573" i="32"/>
  <c r="E2573" i="32"/>
  <c r="F2573" i="32"/>
  <c r="G2573" i="32"/>
  <c r="H2573" i="32"/>
  <c r="I2573" i="32"/>
  <c r="B2574" i="32"/>
  <c r="C2574" i="32"/>
  <c r="D2574" i="32"/>
  <c r="E2574" i="32"/>
  <c r="F2574" i="32"/>
  <c r="G2574" i="32"/>
  <c r="H2574" i="32"/>
  <c r="I2574" i="32"/>
  <c r="B2575" i="32"/>
  <c r="C2575" i="32"/>
  <c r="D2575" i="32"/>
  <c r="E2575" i="32"/>
  <c r="F2575" i="32"/>
  <c r="G2575" i="32"/>
  <c r="H2575" i="32"/>
  <c r="I2575" i="32"/>
  <c r="B2576" i="32"/>
  <c r="C2576" i="32"/>
  <c r="D2576" i="32"/>
  <c r="E2576" i="32"/>
  <c r="F2576" i="32"/>
  <c r="G2576" i="32"/>
  <c r="H2576" i="32"/>
  <c r="I2576" i="32"/>
  <c r="B2577" i="32"/>
  <c r="C2577" i="32"/>
  <c r="D2577" i="32"/>
  <c r="E2577" i="32"/>
  <c r="F2577" i="32"/>
  <c r="G2577" i="32"/>
  <c r="H2577" i="32"/>
  <c r="I2577" i="32"/>
  <c r="B2578" i="32"/>
  <c r="C2578" i="32"/>
  <c r="D2578" i="32"/>
  <c r="E2578" i="32"/>
  <c r="F2578" i="32"/>
  <c r="G2578" i="32"/>
  <c r="H2578" i="32"/>
  <c r="I2578" i="32"/>
  <c r="B2579" i="32"/>
  <c r="C2579" i="32"/>
  <c r="D2579" i="32"/>
  <c r="E2579" i="32"/>
  <c r="F2579" i="32"/>
  <c r="G2579" i="32"/>
  <c r="H2579" i="32"/>
  <c r="I2579" i="32"/>
  <c r="B2580" i="32"/>
  <c r="C2580" i="32"/>
  <c r="D2580" i="32"/>
  <c r="E2580" i="32"/>
  <c r="F2580" i="32"/>
  <c r="G2580" i="32"/>
  <c r="H2580" i="32"/>
  <c r="I2580" i="32"/>
  <c r="B2581" i="32"/>
  <c r="C2581" i="32"/>
  <c r="D2581" i="32"/>
  <c r="E2581" i="32"/>
  <c r="F2581" i="32"/>
  <c r="G2581" i="32"/>
  <c r="H2581" i="32"/>
  <c r="I2581" i="32"/>
  <c r="B2582" i="32"/>
  <c r="C2582" i="32"/>
  <c r="D2582" i="32"/>
  <c r="E2582" i="32"/>
  <c r="F2582" i="32"/>
  <c r="G2582" i="32"/>
  <c r="H2582" i="32"/>
  <c r="I2582" i="32"/>
  <c r="B2583" i="32"/>
  <c r="C2583" i="32"/>
  <c r="D2583" i="32"/>
  <c r="E2583" i="32"/>
  <c r="F2583" i="32"/>
  <c r="G2583" i="32"/>
  <c r="H2583" i="32"/>
  <c r="I2583" i="32"/>
  <c r="B2584" i="32"/>
  <c r="C2584" i="32"/>
  <c r="D2584" i="32"/>
  <c r="E2584" i="32"/>
  <c r="F2584" i="32"/>
  <c r="G2584" i="32"/>
  <c r="H2584" i="32"/>
  <c r="I2584" i="32"/>
  <c r="B2585" i="32"/>
  <c r="C2585" i="32"/>
  <c r="D2585" i="32"/>
  <c r="E2585" i="32"/>
  <c r="F2585" i="32"/>
  <c r="G2585" i="32"/>
  <c r="H2585" i="32"/>
  <c r="I2585" i="32"/>
  <c r="B2586" i="32"/>
  <c r="C2586" i="32"/>
  <c r="D2586" i="32"/>
  <c r="E2586" i="32"/>
  <c r="F2586" i="32"/>
  <c r="G2586" i="32"/>
  <c r="H2586" i="32"/>
  <c r="I2586" i="32"/>
  <c r="B2587" i="32"/>
  <c r="C2587" i="32"/>
  <c r="D2587" i="32"/>
  <c r="E2587" i="32"/>
  <c r="F2587" i="32"/>
  <c r="G2587" i="32"/>
  <c r="H2587" i="32"/>
  <c r="I2587" i="32"/>
  <c r="B2588" i="32"/>
  <c r="C2588" i="32"/>
  <c r="D2588" i="32"/>
  <c r="E2588" i="32"/>
  <c r="F2588" i="32"/>
  <c r="G2588" i="32"/>
  <c r="H2588" i="32"/>
  <c r="I2588" i="32"/>
  <c r="B2589" i="32"/>
  <c r="C2589" i="32"/>
  <c r="D2589" i="32"/>
  <c r="E2589" i="32"/>
  <c r="F2589" i="32"/>
  <c r="G2589" i="32"/>
  <c r="H2589" i="32"/>
  <c r="I2589" i="32"/>
  <c r="B2590" i="32"/>
  <c r="C2590" i="32"/>
  <c r="D2590" i="32"/>
  <c r="E2590" i="32"/>
  <c r="F2590" i="32"/>
  <c r="G2590" i="32"/>
  <c r="H2590" i="32"/>
  <c r="I2590" i="32"/>
  <c r="B2591" i="32"/>
  <c r="C2591" i="32"/>
  <c r="D2591" i="32"/>
  <c r="E2591" i="32"/>
  <c r="F2591" i="32"/>
  <c r="G2591" i="32"/>
  <c r="H2591" i="32"/>
  <c r="I2591" i="32"/>
  <c r="B2592" i="32"/>
  <c r="C2592" i="32"/>
  <c r="D2592" i="32"/>
  <c r="E2592" i="32"/>
  <c r="F2592" i="32"/>
  <c r="G2592" i="32"/>
  <c r="H2592" i="32"/>
  <c r="I2592" i="32"/>
  <c r="B2593" i="32"/>
  <c r="C2593" i="32"/>
  <c r="D2593" i="32"/>
  <c r="E2593" i="32"/>
  <c r="F2593" i="32"/>
  <c r="G2593" i="32"/>
  <c r="H2593" i="32"/>
  <c r="I2593" i="32"/>
  <c r="B2594" i="32"/>
  <c r="C2594" i="32"/>
  <c r="D2594" i="32"/>
  <c r="E2594" i="32"/>
  <c r="F2594" i="32"/>
  <c r="G2594" i="32"/>
  <c r="H2594" i="32"/>
  <c r="I2594" i="32"/>
  <c r="B2595" i="32"/>
  <c r="C2595" i="32"/>
  <c r="D2595" i="32"/>
  <c r="E2595" i="32"/>
  <c r="F2595" i="32"/>
  <c r="G2595" i="32"/>
  <c r="H2595" i="32"/>
  <c r="I2595" i="32"/>
  <c r="B2596" i="32"/>
  <c r="C2596" i="32"/>
  <c r="D2596" i="32"/>
  <c r="E2596" i="32"/>
  <c r="F2596" i="32"/>
  <c r="G2596" i="32"/>
  <c r="H2596" i="32"/>
  <c r="I2596" i="32"/>
  <c r="B2597" i="32"/>
  <c r="C2597" i="32"/>
  <c r="D2597" i="32"/>
  <c r="E2597" i="32"/>
  <c r="F2597" i="32"/>
  <c r="G2597" i="32"/>
  <c r="H2597" i="32"/>
  <c r="I2597" i="32"/>
  <c r="B2598" i="32"/>
  <c r="C2598" i="32"/>
  <c r="D2598" i="32"/>
  <c r="E2598" i="32"/>
  <c r="F2598" i="32"/>
  <c r="G2598" i="32"/>
  <c r="H2598" i="32"/>
  <c r="I2598" i="32"/>
  <c r="B2599" i="32"/>
  <c r="C2599" i="32"/>
  <c r="D2599" i="32"/>
  <c r="E2599" i="32"/>
  <c r="F2599" i="32"/>
  <c r="G2599" i="32"/>
  <c r="H2599" i="32"/>
  <c r="I2599" i="32"/>
  <c r="B2600" i="32"/>
  <c r="C2600" i="32"/>
  <c r="D2600" i="32"/>
  <c r="E2600" i="32"/>
  <c r="F2600" i="32"/>
  <c r="G2600" i="32"/>
  <c r="H2600" i="32"/>
  <c r="I2600" i="32"/>
  <c r="B2601" i="32"/>
  <c r="C2601" i="32"/>
  <c r="D2601" i="32"/>
  <c r="E2601" i="32"/>
  <c r="F2601" i="32"/>
  <c r="G2601" i="32"/>
  <c r="H2601" i="32"/>
  <c r="I2601" i="32"/>
  <c r="B2602" i="32"/>
  <c r="C2602" i="32"/>
  <c r="D2602" i="32"/>
  <c r="E2602" i="32"/>
  <c r="F2602" i="32"/>
  <c r="G2602" i="32"/>
  <c r="H2602" i="32"/>
  <c r="I2602" i="32"/>
  <c r="B2603" i="32"/>
  <c r="C2603" i="32"/>
  <c r="D2603" i="32"/>
  <c r="E2603" i="32"/>
  <c r="F2603" i="32"/>
  <c r="G2603" i="32"/>
  <c r="H2603" i="32"/>
  <c r="I2603" i="32"/>
  <c r="B2604" i="32"/>
  <c r="C2604" i="32"/>
  <c r="D2604" i="32"/>
  <c r="E2604" i="32"/>
  <c r="F2604" i="32"/>
  <c r="G2604" i="32"/>
  <c r="H2604" i="32"/>
  <c r="I2604" i="32"/>
  <c r="B2605" i="32"/>
  <c r="C2605" i="32"/>
  <c r="D2605" i="32"/>
  <c r="E2605" i="32"/>
  <c r="F2605" i="32"/>
  <c r="G2605" i="32"/>
  <c r="H2605" i="32"/>
  <c r="I2605" i="32"/>
  <c r="B2606" i="32"/>
  <c r="C2606" i="32"/>
  <c r="D2606" i="32"/>
  <c r="E2606" i="32"/>
  <c r="F2606" i="32"/>
  <c r="G2606" i="32"/>
  <c r="H2606" i="32"/>
  <c r="I2606" i="32"/>
  <c r="B2607" i="32"/>
  <c r="C2607" i="32"/>
  <c r="D2607" i="32"/>
  <c r="E2607" i="32"/>
  <c r="F2607" i="32"/>
  <c r="G2607" i="32"/>
  <c r="H2607" i="32"/>
  <c r="I2607" i="32"/>
  <c r="B2608" i="32"/>
  <c r="C2608" i="32"/>
  <c r="D2608" i="32"/>
  <c r="E2608" i="32"/>
  <c r="F2608" i="32"/>
  <c r="G2608" i="32"/>
  <c r="H2608" i="32"/>
  <c r="I2608" i="32"/>
  <c r="B2609" i="32"/>
  <c r="C2609" i="32"/>
  <c r="D2609" i="32"/>
  <c r="E2609" i="32"/>
  <c r="F2609" i="32"/>
  <c r="G2609" i="32"/>
  <c r="H2609" i="32"/>
  <c r="I2609" i="32"/>
  <c r="B2610" i="32"/>
  <c r="C2610" i="32"/>
  <c r="D2610" i="32"/>
  <c r="E2610" i="32"/>
  <c r="F2610" i="32"/>
  <c r="G2610" i="32"/>
  <c r="H2610" i="32"/>
  <c r="I2610" i="32"/>
  <c r="B2611" i="32"/>
  <c r="C2611" i="32"/>
  <c r="D2611" i="32"/>
  <c r="E2611" i="32"/>
  <c r="F2611" i="32"/>
  <c r="G2611" i="32"/>
  <c r="H2611" i="32"/>
  <c r="I2611" i="32"/>
  <c r="B2612" i="32"/>
  <c r="C2612" i="32"/>
  <c r="D2612" i="32"/>
  <c r="E2612" i="32"/>
  <c r="F2612" i="32"/>
  <c r="G2612" i="32"/>
  <c r="H2612" i="32"/>
  <c r="I2612" i="32"/>
  <c r="B2613" i="32"/>
  <c r="C2613" i="32"/>
  <c r="D2613" i="32"/>
  <c r="E2613" i="32"/>
  <c r="F2613" i="32"/>
  <c r="G2613" i="32"/>
  <c r="H2613" i="32"/>
  <c r="I2613" i="32"/>
  <c r="B2614" i="32"/>
  <c r="C2614" i="32"/>
  <c r="D2614" i="32"/>
  <c r="E2614" i="32"/>
  <c r="F2614" i="32"/>
  <c r="G2614" i="32"/>
  <c r="H2614" i="32"/>
  <c r="I2614" i="32"/>
  <c r="B2615" i="32"/>
  <c r="C2615" i="32"/>
  <c r="D2615" i="32"/>
  <c r="E2615" i="32"/>
  <c r="F2615" i="32"/>
  <c r="G2615" i="32"/>
  <c r="H2615" i="32"/>
  <c r="I2615" i="32"/>
  <c r="B2616" i="32"/>
  <c r="C2616" i="32"/>
  <c r="D2616" i="32"/>
  <c r="E2616" i="32"/>
  <c r="F2616" i="32"/>
  <c r="G2616" i="32"/>
  <c r="H2616" i="32"/>
  <c r="I2616" i="32"/>
  <c r="B2617" i="32"/>
  <c r="C2617" i="32"/>
  <c r="D2617" i="32"/>
  <c r="E2617" i="32"/>
  <c r="F2617" i="32"/>
  <c r="G2617" i="32"/>
  <c r="H2617" i="32"/>
  <c r="I2617" i="32"/>
  <c r="B2618" i="32"/>
  <c r="C2618" i="32"/>
  <c r="D2618" i="32"/>
  <c r="E2618" i="32"/>
  <c r="F2618" i="32"/>
  <c r="G2618" i="32"/>
  <c r="H2618" i="32"/>
  <c r="I2618" i="32"/>
  <c r="B2619" i="32"/>
  <c r="C2619" i="32"/>
  <c r="D2619" i="32"/>
  <c r="E2619" i="32"/>
  <c r="F2619" i="32"/>
  <c r="G2619" i="32"/>
  <c r="H2619" i="32"/>
  <c r="I2619" i="32"/>
  <c r="B2620" i="32"/>
  <c r="C2620" i="32"/>
  <c r="D2620" i="32"/>
  <c r="E2620" i="32"/>
  <c r="F2620" i="32"/>
  <c r="G2620" i="32"/>
  <c r="H2620" i="32"/>
  <c r="I2620" i="32"/>
  <c r="B2621" i="32"/>
  <c r="C2621" i="32"/>
  <c r="D2621" i="32"/>
  <c r="E2621" i="32"/>
  <c r="F2621" i="32"/>
  <c r="G2621" i="32"/>
  <c r="H2621" i="32"/>
  <c r="I2621" i="32"/>
  <c r="B2622" i="32"/>
  <c r="C2622" i="32"/>
  <c r="D2622" i="32"/>
  <c r="E2622" i="32"/>
  <c r="F2622" i="32"/>
  <c r="G2622" i="32"/>
  <c r="H2622" i="32"/>
  <c r="I2622" i="32"/>
  <c r="B2623" i="32"/>
  <c r="C2623" i="32"/>
  <c r="D2623" i="32"/>
  <c r="E2623" i="32"/>
  <c r="F2623" i="32"/>
  <c r="G2623" i="32"/>
  <c r="H2623" i="32"/>
  <c r="I2623" i="32"/>
  <c r="B2624" i="32"/>
  <c r="C2624" i="32"/>
  <c r="D2624" i="32"/>
  <c r="E2624" i="32"/>
  <c r="F2624" i="32"/>
  <c r="G2624" i="32"/>
  <c r="H2624" i="32"/>
  <c r="I2624" i="32"/>
  <c r="B2625" i="32"/>
  <c r="C2625" i="32"/>
  <c r="D2625" i="32"/>
  <c r="E2625" i="32"/>
  <c r="F2625" i="32"/>
  <c r="G2625" i="32"/>
  <c r="H2625" i="32"/>
  <c r="I2625" i="32"/>
  <c r="B2626" i="32"/>
  <c r="C2626" i="32"/>
  <c r="D2626" i="32"/>
  <c r="E2626" i="32"/>
  <c r="F2626" i="32"/>
  <c r="G2626" i="32"/>
  <c r="H2626" i="32"/>
  <c r="I2626" i="32"/>
  <c r="B2627" i="32"/>
  <c r="C2627" i="32"/>
  <c r="D2627" i="32"/>
  <c r="E2627" i="32"/>
  <c r="F2627" i="32"/>
  <c r="G2627" i="32"/>
  <c r="H2627" i="32"/>
  <c r="I2627" i="32"/>
  <c r="B2628" i="32"/>
  <c r="C2628" i="32"/>
  <c r="D2628" i="32"/>
  <c r="E2628" i="32"/>
  <c r="F2628" i="32"/>
  <c r="G2628" i="32"/>
  <c r="H2628" i="32"/>
  <c r="I2628" i="32"/>
  <c r="B2629" i="32"/>
  <c r="C2629" i="32"/>
  <c r="D2629" i="32"/>
  <c r="E2629" i="32"/>
  <c r="F2629" i="32"/>
  <c r="G2629" i="32"/>
  <c r="H2629" i="32"/>
  <c r="I2629" i="32"/>
  <c r="B2630" i="32"/>
  <c r="C2630" i="32"/>
  <c r="D2630" i="32"/>
  <c r="E2630" i="32"/>
  <c r="F2630" i="32"/>
  <c r="G2630" i="32"/>
  <c r="H2630" i="32"/>
  <c r="I2630" i="32"/>
  <c r="B2631" i="32"/>
  <c r="C2631" i="32"/>
  <c r="D2631" i="32"/>
  <c r="E2631" i="32"/>
  <c r="F2631" i="32"/>
  <c r="G2631" i="32"/>
  <c r="H2631" i="32"/>
  <c r="I2631" i="32"/>
  <c r="B2632" i="32"/>
  <c r="C2632" i="32"/>
  <c r="D2632" i="32"/>
  <c r="E2632" i="32"/>
  <c r="F2632" i="32"/>
  <c r="G2632" i="32"/>
  <c r="H2632" i="32"/>
  <c r="I2632" i="32"/>
  <c r="B2633" i="32"/>
  <c r="C2633" i="32"/>
  <c r="D2633" i="32"/>
  <c r="E2633" i="32"/>
  <c r="F2633" i="32"/>
  <c r="G2633" i="32"/>
  <c r="H2633" i="32"/>
  <c r="I2633" i="32"/>
  <c r="B2634" i="32"/>
  <c r="C2634" i="32"/>
  <c r="D2634" i="32"/>
  <c r="E2634" i="32"/>
  <c r="F2634" i="32"/>
  <c r="G2634" i="32"/>
  <c r="H2634" i="32"/>
  <c r="I2634" i="32"/>
  <c r="B2635" i="32"/>
  <c r="C2635" i="32"/>
  <c r="D2635" i="32"/>
  <c r="E2635" i="32"/>
  <c r="F2635" i="32"/>
  <c r="G2635" i="32"/>
  <c r="H2635" i="32"/>
  <c r="I2635" i="32"/>
  <c r="B2636" i="32"/>
  <c r="C2636" i="32"/>
  <c r="D2636" i="32"/>
  <c r="E2636" i="32"/>
  <c r="F2636" i="32"/>
  <c r="G2636" i="32"/>
  <c r="H2636" i="32"/>
  <c r="I2636" i="32"/>
  <c r="B2637" i="32"/>
  <c r="C2637" i="32"/>
  <c r="D2637" i="32"/>
  <c r="E2637" i="32"/>
  <c r="F2637" i="32"/>
  <c r="G2637" i="32"/>
  <c r="H2637" i="32"/>
  <c r="I2637" i="32"/>
  <c r="B2638" i="32"/>
  <c r="C2638" i="32"/>
  <c r="D2638" i="32"/>
  <c r="E2638" i="32"/>
  <c r="F2638" i="32"/>
  <c r="G2638" i="32"/>
  <c r="H2638" i="32"/>
  <c r="I2638" i="32"/>
  <c r="B2639" i="32"/>
  <c r="C2639" i="32"/>
  <c r="D2639" i="32"/>
  <c r="E2639" i="32"/>
  <c r="F2639" i="32"/>
  <c r="G2639" i="32"/>
  <c r="H2639" i="32"/>
  <c r="I2639" i="32"/>
  <c r="B2640" i="32"/>
  <c r="C2640" i="32"/>
  <c r="D2640" i="32"/>
  <c r="E2640" i="32"/>
  <c r="F2640" i="32"/>
  <c r="G2640" i="32"/>
  <c r="H2640" i="32"/>
  <c r="I2640" i="32"/>
  <c r="B2641" i="32"/>
  <c r="C2641" i="32"/>
  <c r="D2641" i="32"/>
  <c r="E2641" i="32"/>
  <c r="F2641" i="32"/>
  <c r="G2641" i="32"/>
  <c r="H2641" i="32"/>
  <c r="I2641" i="32"/>
  <c r="B2642" i="32"/>
  <c r="C2642" i="32"/>
  <c r="D2642" i="32"/>
  <c r="E2642" i="32"/>
  <c r="F2642" i="32"/>
  <c r="G2642" i="32"/>
  <c r="H2642" i="32"/>
  <c r="I2642" i="32"/>
  <c r="B2643" i="32"/>
  <c r="C2643" i="32"/>
  <c r="D2643" i="32"/>
  <c r="E2643" i="32"/>
  <c r="F2643" i="32"/>
  <c r="G2643" i="32"/>
  <c r="H2643" i="32"/>
  <c r="I2643" i="32"/>
  <c r="B2644" i="32"/>
  <c r="C2644" i="32"/>
  <c r="D2644" i="32"/>
  <c r="E2644" i="32"/>
  <c r="F2644" i="32"/>
  <c r="G2644" i="32"/>
  <c r="H2644" i="32"/>
  <c r="I2644" i="32"/>
  <c r="B2645" i="32"/>
  <c r="C2645" i="32"/>
  <c r="D2645" i="32"/>
  <c r="E2645" i="32"/>
  <c r="F2645" i="32"/>
  <c r="G2645" i="32"/>
  <c r="H2645" i="32"/>
  <c r="I2645" i="32"/>
  <c r="B2646" i="32"/>
  <c r="C2646" i="32"/>
  <c r="D2646" i="32"/>
  <c r="E2646" i="32"/>
  <c r="F2646" i="32"/>
  <c r="G2646" i="32"/>
  <c r="H2646" i="32"/>
  <c r="I2646" i="32"/>
  <c r="B2647" i="32"/>
  <c r="C2647" i="32"/>
  <c r="D2647" i="32"/>
  <c r="E2647" i="32"/>
  <c r="F2647" i="32"/>
  <c r="G2647" i="32"/>
  <c r="H2647" i="32"/>
  <c r="I2647" i="32"/>
  <c r="B2648" i="32"/>
  <c r="C2648" i="32"/>
  <c r="D2648" i="32"/>
  <c r="E2648" i="32"/>
  <c r="F2648" i="32"/>
  <c r="G2648" i="32"/>
  <c r="H2648" i="32"/>
  <c r="I2648" i="32"/>
  <c r="B2649" i="32"/>
  <c r="C2649" i="32"/>
  <c r="D2649" i="32"/>
  <c r="E2649" i="32"/>
  <c r="F2649" i="32"/>
  <c r="G2649" i="32"/>
  <c r="H2649" i="32"/>
  <c r="I2649" i="32"/>
  <c r="B2650" i="32"/>
  <c r="C2650" i="32"/>
  <c r="D2650" i="32"/>
  <c r="E2650" i="32"/>
  <c r="F2650" i="32"/>
  <c r="G2650" i="32"/>
  <c r="H2650" i="32"/>
  <c r="I2650" i="32"/>
  <c r="B2651" i="32"/>
  <c r="C2651" i="32"/>
  <c r="D2651" i="32"/>
  <c r="E2651" i="32"/>
  <c r="F2651" i="32"/>
  <c r="G2651" i="32"/>
  <c r="H2651" i="32"/>
  <c r="I2651" i="32"/>
  <c r="B2652" i="32"/>
  <c r="C2652" i="32"/>
  <c r="D2652" i="32"/>
  <c r="E2652" i="32"/>
  <c r="F2652" i="32"/>
  <c r="G2652" i="32"/>
  <c r="H2652" i="32"/>
  <c r="I2652" i="32"/>
  <c r="B2653" i="32"/>
  <c r="C2653" i="32"/>
  <c r="D2653" i="32"/>
  <c r="E2653" i="32"/>
  <c r="F2653" i="32"/>
  <c r="G2653" i="32"/>
  <c r="H2653" i="32"/>
  <c r="I2653" i="32"/>
  <c r="B2654" i="32"/>
  <c r="C2654" i="32"/>
  <c r="D2654" i="32"/>
  <c r="E2654" i="32"/>
  <c r="F2654" i="32"/>
  <c r="G2654" i="32"/>
  <c r="H2654" i="32"/>
  <c r="I2654" i="32"/>
  <c r="B2655" i="32"/>
  <c r="C2655" i="32"/>
  <c r="D2655" i="32"/>
  <c r="E2655" i="32"/>
  <c r="F2655" i="32"/>
  <c r="G2655" i="32"/>
  <c r="H2655" i="32"/>
  <c r="I2655" i="32"/>
  <c r="B2656" i="32"/>
  <c r="C2656" i="32"/>
  <c r="D2656" i="32"/>
  <c r="E2656" i="32"/>
  <c r="F2656" i="32"/>
  <c r="G2656" i="32"/>
  <c r="H2656" i="32"/>
  <c r="I2656" i="32"/>
  <c r="B2657" i="32"/>
  <c r="C2657" i="32"/>
  <c r="D2657" i="32"/>
  <c r="E2657" i="32"/>
  <c r="F2657" i="32"/>
  <c r="G2657" i="32"/>
  <c r="H2657" i="32"/>
  <c r="I2657" i="32"/>
  <c r="B2658" i="32"/>
  <c r="C2658" i="32"/>
  <c r="D2658" i="32"/>
  <c r="E2658" i="32"/>
  <c r="F2658" i="32"/>
  <c r="G2658" i="32"/>
  <c r="H2658" i="32"/>
  <c r="I2658" i="32"/>
  <c r="B2659" i="32"/>
  <c r="C2659" i="32"/>
  <c r="D2659" i="32"/>
  <c r="E2659" i="32"/>
  <c r="F2659" i="32"/>
  <c r="G2659" i="32"/>
  <c r="H2659" i="32"/>
  <c r="I2659" i="32"/>
  <c r="B2660" i="32"/>
  <c r="C2660" i="32"/>
  <c r="D2660" i="32"/>
  <c r="E2660" i="32"/>
  <c r="F2660" i="32"/>
  <c r="G2660" i="32"/>
  <c r="H2660" i="32"/>
  <c r="I2660" i="32"/>
  <c r="B2661" i="32"/>
  <c r="C2661" i="32"/>
  <c r="D2661" i="32"/>
  <c r="E2661" i="32"/>
  <c r="F2661" i="32"/>
  <c r="G2661" i="32"/>
  <c r="H2661" i="32"/>
  <c r="I2661" i="32"/>
  <c r="B2662" i="32"/>
  <c r="C2662" i="32"/>
  <c r="D2662" i="32"/>
  <c r="E2662" i="32"/>
  <c r="F2662" i="32"/>
  <c r="G2662" i="32"/>
  <c r="H2662" i="32"/>
  <c r="I2662" i="32"/>
  <c r="B2663" i="32"/>
  <c r="C2663" i="32"/>
  <c r="D2663" i="32"/>
  <c r="E2663" i="32"/>
  <c r="F2663" i="32"/>
  <c r="G2663" i="32"/>
  <c r="H2663" i="32"/>
  <c r="I2663" i="32"/>
  <c r="B2664" i="32"/>
  <c r="C2664" i="32"/>
  <c r="D2664" i="32"/>
  <c r="E2664" i="32"/>
  <c r="F2664" i="32"/>
  <c r="G2664" i="32"/>
  <c r="H2664" i="32"/>
  <c r="I2664" i="32"/>
  <c r="B2665" i="32"/>
  <c r="C2665" i="32"/>
  <c r="D2665" i="32"/>
  <c r="E2665" i="32"/>
  <c r="F2665" i="32"/>
  <c r="G2665" i="32"/>
  <c r="H2665" i="32"/>
  <c r="I2665" i="32"/>
  <c r="B2666" i="32"/>
  <c r="C2666" i="32"/>
  <c r="D2666" i="32"/>
  <c r="E2666" i="32"/>
  <c r="F2666" i="32"/>
  <c r="G2666" i="32"/>
  <c r="H2666" i="32"/>
  <c r="I2666" i="32"/>
  <c r="B2667" i="32"/>
  <c r="C2667" i="32"/>
  <c r="D2667" i="32"/>
  <c r="E2667" i="32"/>
  <c r="F2667" i="32"/>
  <c r="G2667" i="32"/>
  <c r="H2667" i="32"/>
  <c r="I2667" i="32"/>
  <c r="B2668" i="32"/>
  <c r="C2668" i="32"/>
  <c r="D2668" i="32"/>
  <c r="E2668" i="32"/>
  <c r="F2668" i="32"/>
  <c r="G2668" i="32"/>
  <c r="H2668" i="32"/>
  <c r="I2668" i="32"/>
  <c r="B2669" i="32"/>
  <c r="C2669" i="32"/>
  <c r="D2669" i="32"/>
  <c r="E2669" i="32"/>
  <c r="F2669" i="32"/>
  <c r="G2669" i="32"/>
  <c r="H2669" i="32"/>
  <c r="I2669" i="32"/>
  <c r="B2670" i="32"/>
  <c r="C2670" i="32"/>
  <c r="D2670" i="32"/>
  <c r="E2670" i="32"/>
  <c r="F2670" i="32"/>
  <c r="G2670" i="32"/>
  <c r="H2670" i="32"/>
  <c r="I2670" i="32"/>
  <c r="B2671" i="32"/>
  <c r="C2671" i="32"/>
  <c r="D2671" i="32"/>
  <c r="E2671" i="32"/>
  <c r="F2671" i="32"/>
  <c r="G2671" i="32"/>
  <c r="H2671" i="32"/>
  <c r="I2671" i="32"/>
  <c r="B2672" i="32"/>
  <c r="C2672" i="32"/>
  <c r="D2672" i="32"/>
  <c r="E2672" i="32"/>
  <c r="F2672" i="32"/>
  <c r="G2672" i="32"/>
  <c r="H2672" i="32"/>
  <c r="I2672" i="32"/>
  <c r="B2673" i="32"/>
  <c r="C2673" i="32"/>
  <c r="D2673" i="32"/>
  <c r="E2673" i="32"/>
  <c r="F2673" i="32"/>
  <c r="G2673" i="32"/>
  <c r="H2673" i="32"/>
  <c r="I2673" i="32"/>
  <c r="B2674" i="32"/>
  <c r="C2674" i="32"/>
  <c r="D2674" i="32"/>
  <c r="E2674" i="32"/>
  <c r="F2674" i="32"/>
  <c r="G2674" i="32"/>
  <c r="H2674" i="32"/>
  <c r="I2674" i="32"/>
  <c r="B2675" i="32"/>
  <c r="C2675" i="32"/>
  <c r="D2675" i="32"/>
  <c r="E2675" i="32"/>
  <c r="F2675" i="32"/>
  <c r="G2675" i="32"/>
  <c r="H2675" i="32"/>
  <c r="I2675" i="32"/>
  <c r="B2676" i="32"/>
  <c r="C2676" i="32"/>
  <c r="D2676" i="32"/>
  <c r="E2676" i="32"/>
  <c r="F2676" i="32"/>
  <c r="G2676" i="32"/>
  <c r="H2676" i="32"/>
  <c r="I2676" i="32"/>
  <c r="B2677" i="32"/>
  <c r="C2677" i="32"/>
  <c r="D2677" i="32"/>
  <c r="E2677" i="32"/>
  <c r="F2677" i="32"/>
  <c r="G2677" i="32"/>
  <c r="H2677" i="32"/>
  <c r="I2677" i="32"/>
  <c r="B2678" i="32"/>
  <c r="C2678" i="32"/>
  <c r="D2678" i="32"/>
  <c r="E2678" i="32"/>
  <c r="F2678" i="32"/>
  <c r="G2678" i="32"/>
  <c r="H2678" i="32"/>
  <c r="I2678" i="32"/>
  <c r="B2679" i="32"/>
  <c r="C2679" i="32"/>
  <c r="D2679" i="32"/>
  <c r="E2679" i="32"/>
  <c r="F2679" i="32"/>
  <c r="G2679" i="32"/>
  <c r="H2679" i="32"/>
  <c r="I2679" i="32"/>
  <c r="B2680" i="32"/>
  <c r="C2680" i="32"/>
  <c r="D2680" i="32"/>
  <c r="E2680" i="32"/>
  <c r="F2680" i="32"/>
  <c r="G2680" i="32"/>
  <c r="H2680" i="32"/>
  <c r="I2680" i="32"/>
  <c r="B2681" i="32"/>
  <c r="C2681" i="32"/>
  <c r="D2681" i="32"/>
  <c r="E2681" i="32"/>
  <c r="F2681" i="32"/>
  <c r="G2681" i="32"/>
  <c r="H2681" i="32"/>
  <c r="I2681" i="32"/>
  <c r="B2682" i="32"/>
  <c r="C2682" i="32"/>
  <c r="D2682" i="32"/>
  <c r="E2682" i="32"/>
  <c r="F2682" i="32"/>
  <c r="G2682" i="32"/>
  <c r="H2682" i="32"/>
  <c r="I2682" i="32"/>
  <c r="B2683" i="32"/>
  <c r="C2683" i="32"/>
  <c r="D2683" i="32"/>
  <c r="E2683" i="32"/>
  <c r="F2683" i="32"/>
  <c r="G2683" i="32"/>
  <c r="H2683" i="32"/>
  <c r="I2683" i="32"/>
  <c r="B2684" i="32"/>
  <c r="C2684" i="32"/>
  <c r="D2684" i="32"/>
  <c r="E2684" i="32"/>
  <c r="F2684" i="32"/>
  <c r="G2684" i="32"/>
  <c r="H2684" i="32"/>
  <c r="I2684" i="32"/>
  <c r="B2685" i="32"/>
  <c r="C2685" i="32"/>
  <c r="D2685" i="32"/>
  <c r="E2685" i="32"/>
  <c r="F2685" i="32"/>
  <c r="G2685" i="32"/>
  <c r="H2685" i="32"/>
  <c r="I2685" i="32"/>
  <c r="B2686" i="32"/>
  <c r="C2686" i="32"/>
  <c r="D2686" i="32"/>
  <c r="E2686" i="32"/>
  <c r="F2686" i="32"/>
  <c r="G2686" i="32"/>
  <c r="H2686" i="32"/>
  <c r="I2686" i="32"/>
  <c r="B2687" i="32"/>
  <c r="C2687" i="32"/>
  <c r="D2687" i="32"/>
  <c r="E2687" i="32"/>
  <c r="F2687" i="32"/>
  <c r="G2687" i="32"/>
  <c r="H2687" i="32"/>
  <c r="I2687" i="32"/>
  <c r="B2688" i="32"/>
  <c r="C2688" i="32"/>
  <c r="D2688" i="32"/>
  <c r="E2688" i="32"/>
  <c r="F2688" i="32"/>
  <c r="G2688" i="32"/>
  <c r="H2688" i="32"/>
  <c r="I2688" i="32"/>
  <c r="B2689" i="32"/>
  <c r="C2689" i="32"/>
  <c r="D2689" i="32"/>
  <c r="E2689" i="32"/>
  <c r="F2689" i="32"/>
  <c r="G2689" i="32"/>
  <c r="H2689" i="32"/>
  <c r="I2689" i="32"/>
  <c r="B2690" i="32"/>
  <c r="C2690" i="32"/>
  <c r="D2690" i="32"/>
  <c r="E2690" i="32"/>
  <c r="F2690" i="32"/>
  <c r="G2690" i="32"/>
  <c r="H2690" i="32"/>
  <c r="I2690" i="32"/>
  <c r="B2691" i="32"/>
  <c r="C2691" i="32"/>
  <c r="D2691" i="32"/>
  <c r="E2691" i="32"/>
  <c r="F2691" i="32"/>
  <c r="G2691" i="32"/>
  <c r="H2691" i="32"/>
  <c r="I2691" i="32"/>
  <c r="B2692" i="32"/>
  <c r="C2692" i="32"/>
  <c r="D2692" i="32"/>
  <c r="E2692" i="32"/>
  <c r="F2692" i="32"/>
  <c r="G2692" i="32"/>
  <c r="H2692" i="32"/>
  <c r="I2692" i="32"/>
  <c r="B2693" i="32"/>
  <c r="C2693" i="32"/>
  <c r="D2693" i="32"/>
  <c r="E2693" i="32"/>
  <c r="F2693" i="32"/>
  <c r="G2693" i="32"/>
  <c r="H2693" i="32"/>
  <c r="I2693" i="32"/>
  <c r="B2694" i="32"/>
  <c r="C2694" i="32"/>
  <c r="D2694" i="32"/>
  <c r="E2694" i="32"/>
  <c r="F2694" i="32"/>
  <c r="G2694" i="32"/>
  <c r="H2694" i="32"/>
  <c r="I2694" i="32"/>
  <c r="B2695" i="32"/>
  <c r="C2695" i="32"/>
  <c r="D2695" i="32"/>
  <c r="E2695" i="32"/>
  <c r="F2695" i="32"/>
  <c r="G2695" i="32"/>
  <c r="H2695" i="32"/>
  <c r="I2695" i="32"/>
  <c r="B2697" i="32"/>
  <c r="C2697" i="32"/>
  <c r="D2697" i="32"/>
  <c r="E2697" i="32"/>
  <c r="F2697" i="32"/>
  <c r="G2697" i="32"/>
  <c r="H2697" i="32"/>
  <c r="I2697" i="32"/>
  <c r="B2698" i="32"/>
  <c r="C2698" i="32"/>
  <c r="D2698" i="32"/>
  <c r="E2698" i="32"/>
  <c r="F2698" i="32"/>
  <c r="G2698" i="32"/>
  <c r="H2698" i="32"/>
  <c r="I2698" i="32"/>
  <c r="B2700" i="32"/>
  <c r="C2700" i="32"/>
  <c r="D2700" i="32"/>
  <c r="E2700" i="32"/>
  <c r="F2700" i="32"/>
  <c r="G2700" i="32"/>
  <c r="H2700" i="32"/>
  <c r="I2700" i="32"/>
  <c r="B2703" i="32"/>
  <c r="C2703" i="32"/>
  <c r="D2703" i="32"/>
  <c r="E2703" i="32"/>
  <c r="F2703" i="32"/>
  <c r="G2703" i="32"/>
  <c r="H2703" i="32"/>
  <c r="I2703" i="32"/>
  <c r="B2704" i="32"/>
  <c r="C2704" i="32"/>
  <c r="D2704" i="32"/>
  <c r="E2704" i="32"/>
  <c r="F2704" i="32"/>
  <c r="G2704" i="32"/>
  <c r="H2704" i="32"/>
  <c r="I2704" i="32"/>
  <c r="B2705" i="32"/>
  <c r="C2705" i="32"/>
  <c r="D2705" i="32"/>
  <c r="E2705" i="32"/>
  <c r="F2705" i="32"/>
  <c r="G2705" i="32"/>
  <c r="H2705" i="32"/>
  <c r="I2705" i="32"/>
  <c r="B2706" i="32"/>
  <c r="C2706" i="32"/>
  <c r="D2706" i="32"/>
  <c r="E2706" i="32"/>
  <c r="F2706" i="32"/>
  <c r="G2706" i="32"/>
  <c r="H2706" i="32"/>
  <c r="I2706" i="32"/>
  <c r="B2707" i="32"/>
  <c r="C2707" i="32"/>
  <c r="D2707" i="32"/>
  <c r="E2707" i="32"/>
  <c r="F2707" i="32"/>
  <c r="G2707" i="32"/>
  <c r="H2707" i="32"/>
  <c r="I2707" i="32"/>
  <c r="B2708" i="32"/>
  <c r="C2708" i="32"/>
  <c r="D2708" i="32"/>
  <c r="E2708" i="32"/>
  <c r="F2708" i="32"/>
  <c r="G2708" i="32"/>
  <c r="H2708" i="32"/>
  <c r="I2708" i="32"/>
  <c r="B2709" i="32"/>
  <c r="C2709" i="32"/>
  <c r="D2709" i="32"/>
  <c r="E2709" i="32"/>
  <c r="F2709" i="32"/>
  <c r="G2709" i="32"/>
  <c r="H2709" i="32"/>
  <c r="I2709" i="32"/>
  <c r="B2710" i="32"/>
  <c r="C2710" i="32"/>
  <c r="D2710" i="32"/>
  <c r="E2710" i="32"/>
  <c r="F2710" i="32"/>
  <c r="G2710" i="32"/>
  <c r="H2710" i="32"/>
  <c r="I2710" i="32"/>
  <c r="B2711" i="32"/>
  <c r="C2711" i="32"/>
  <c r="D2711" i="32"/>
  <c r="E2711" i="32"/>
  <c r="F2711" i="32"/>
  <c r="G2711" i="32"/>
  <c r="H2711" i="32"/>
  <c r="I2711" i="32"/>
  <c r="B2712" i="32"/>
  <c r="C2712" i="32"/>
  <c r="D2712" i="32"/>
  <c r="E2712" i="32"/>
  <c r="F2712" i="32"/>
  <c r="G2712" i="32"/>
  <c r="H2712" i="32"/>
  <c r="I2712" i="32"/>
  <c r="B2713" i="32"/>
  <c r="C2713" i="32"/>
  <c r="D2713" i="32"/>
  <c r="E2713" i="32"/>
  <c r="F2713" i="32"/>
  <c r="G2713" i="32"/>
  <c r="H2713" i="32"/>
  <c r="I2713" i="32"/>
  <c r="B2714" i="32"/>
  <c r="C2714" i="32"/>
  <c r="D2714" i="32"/>
  <c r="E2714" i="32"/>
  <c r="F2714" i="32"/>
  <c r="G2714" i="32"/>
  <c r="H2714" i="32"/>
  <c r="I2714" i="32"/>
  <c r="B2715" i="32"/>
  <c r="C2715" i="32"/>
  <c r="D2715" i="32"/>
  <c r="E2715" i="32"/>
  <c r="F2715" i="32"/>
  <c r="G2715" i="32"/>
  <c r="H2715" i="32"/>
  <c r="I2715" i="32"/>
  <c r="B2716" i="32"/>
  <c r="C2716" i="32"/>
  <c r="D2716" i="32"/>
  <c r="E2716" i="32"/>
  <c r="F2716" i="32"/>
  <c r="G2716" i="32"/>
  <c r="H2716" i="32"/>
  <c r="I2716" i="32"/>
  <c r="B2717" i="32"/>
  <c r="C2717" i="32"/>
  <c r="D2717" i="32"/>
  <c r="E2717" i="32"/>
  <c r="F2717" i="32"/>
  <c r="G2717" i="32"/>
  <c r="H2717" i="32"/>
  <c r="I2717" i="32"/>
  <c r="B2718" i="32"/>
  <c r="C2718" i="32"/>
  <c r="D2718" i="32"/>
  <c r="E2718" i="32"/>
  <c r="F2718" i="32"/>
  <c r="G2718" i="32"/>
  <c r="H2718" i="32"/>
  <c r="I2718" i="32"/>
  <c r="B2719" i="32"/>
  <c r="C2719" i="32"/>
  <c r="D2719" i="32"/>
  <c r="E2719" i="32"/>
  <c r="F2719" i="32"/>
  <c r="G2719" i="32"/>
  <c r="H2719" i="32"/>
  <c r="I2719" i="32"/>
  <c r="B2720" i="32"/>
  <c r="C2720" i="32"/>
  <c r="D2720" i="32"/>
  <c r="E2720" i="32"/>
  <c r="F2720" i="32"/>
  <c r="G2720" i="32"/>
  <c r="H2720" i="32"/>
  <c r="I2720" i="32"/>
  <c r="B2721" i="32"/>
  <c r="C2721" i="32"/>
  <c r="D2721" i="32"/>
  <c r="E2721" i="32"/>
  <c r="F2721" i="32"/>
  <c r="G2721" i="32"/>
  <c r="H2721" i="32"/>
  <c r="I2721" i="32"/>
  <c r="B2722" i="32"/>
  <c r="C2722" i="32"/>
  <c r="D2722" i="32"/>
  <c r="E2722" i="32"/>
  <c r="F2722" i="32"/>
  <c r="G2722" i="32"/>
  <c r="H2722" i="32"/>
  <c r="I2722" i="32"/>
  <c r="B2723" i="32"/>
  <c r="C2723" i="32"/>
  <c r="D2723" i="32"/>
  <c r="E2723" i="32"/>
  <c r="F2723" i="32"/>
  <c r="G2723" i="32"/>
  <c r="H2723" i="32"/>
  <c r="I2723" i="32"/>
  <c r="B2724" i="32"/>
  <c r="C2724" i="32"/>
  <c r="D2724" i="32"/>
  <c r="E2724" i="32"/>
  <c r="F2724" i="32"/>
  <c r="G2724" i="32"/>
  <c r="H2724" i="32"/>
  <c r="I2724" i="32"/>
  <c r="B2725" i="32"/>
  <c r="C2725" i="32"/>
  <c r="D2725" i="32"/>
  <c r="E2725" i="32"/>
  <c r="F2725" i="32"/>
  <c r="G2725" i="32"/>
  <c r="H2725" i="32"/>
  <c r="I2725" i="32"/>
  <c r="B2726" i="32"/>
  <c r="C2726" i="32"/>
  <c r="D2726" i="32"/>
  <c r="E2726" i="32"/>
  <c r="F2726" i="32"/>
  <c r="G2726" i="32"/>
  <c r="H2726" i="32"/>
  <c r="I2726" i="32"/>
  <c r="B2727" i="32"/>
  <c r="C2727" i="32"/>
  <c r="D2727" i="32"/>
  <c r="E2727" i="32"/>
  <c r="F2727" i="32"/>
  <c r="G2727" i="32"/>
  <c r="H2727" i="32"/>
  <c r="I2727" i="32"/>
  <c r="B2728" i="32"/>
  <c r="C2728" i="32"/>
  <c r="D2728" i="32"/>
  <c r="E2728" i="32"/>
  <c r="F2728" i="32"/>
  <c r="G2728" i="32"/>
  <c r="H2728" i="32"/>
  <c r="I2728" i="32"/>
  <c r="B2729" i="32"/>
  <c r="C2729" i="32"/>
  <c r="D2729" i="32"/>
  <c r="E2729" i="32"/>
  <c r="F2729" i="32"/>
  <c r="G2729" i="32"/>
  <c r="H2729" i="32"/>
  <c r="I2729" i="32"/>
  <c r="B2730" i="32"/>
  <c r="C2730" i="32"/>
  <c r="D2730" i="32"/>
  <c r="E2730" i="32"/>
  <c r="F2730" i="32"/>
  <c r="G2730" i="32"/>
  <c r="H2730" i="32"/>
  <c r="I2730" i="32"/>
  <c r="B2731" i="32"/>
  <c r="C2731" i="32"/>
  <c r="D2731" i="32"/>
  <c r="E2731" i="32"/>
  <c r="F2731" i="32"/>
  <c r="G2731" i="32"/>
  <c r="H2731" i="32"/>
  <c r="I2731" i="32"/>
  <c r="B2732" i="32"/>
  <c r="C2732" i="32"/>
  <c r="D2732" i="32"/>
  <c r="E2732" i="32"/>
  <c r="F2732" i="32"/>
  <c r="G2732" i="32"/>
  <c r="H2732" i="32"/>
  <c r="I2732" i="32"/>
  <c r="B2734" i="32"/>
  <c r="C2734" i="32"/>
  <c r="D2734" i="32"/>
  <c r="E2734" i="32"/>
  <c r="F2734" i="32"/>
  <c r="G2734" i="32"/>
  <c r="H2734" i="32"/>
  <c r="I2734" i="32"/>
  <c r="B2735" i="32"/>
  <c r="C2735" i="32"/>
  <c r="D2735" i="32"/>
  <c r="E2735" i="32"/>
  <c r="F2735" i="32"/>
  <c r="G2735" i="32"/>
  <c r="H2735" i="32"/>
  <c r="I2735" i="32"/>
  <c r="B2736" i="32"/>
  <c r="C2736" i="32"/>
  <c r="D2736" i="32"/>
  <c r="E2736" i="32"/>
  <c r="F2736" i="32"/>
  <c r="G2736" i="32"/>
  <c r="H2736" i="32"/>
  <c r="I2736" i="32"/>
  <c r="B2737" i="32"/>
  <c r="C2737" i="32"/>
  <c r="D2737" i="32"/>
  <c r="E2737" i="32"/>
  <c r="F2737" i="32"/>
  <c r="G2737" i="32"/>
  <c r="H2737" i="32"/>
  <c r="I2737" i="32"/>
  <c r="B2738" i="32"/>
  <c r="C2738" i="32"/>
  <c r="D2738" i="32"/>
  <c r="E2738" i="32"/>
  <c r="F2738" i="32"/>
  <c r="G2738" i="32"/>
  <c r="H2738" i="32"/>
  <c r="I2738" i="32"/>
  <c r="B2739" i="32"/>
  <c r="C2739" i="32"/>
  <c r="D2739" i="32"/>
  <c r="E2739" i="32"/>
  <c r="F2739" i="32"/>
  <c r="G2739" i="32"/>
  <c r="H2739" i="32"/>
  <c r="I2739" i="32"/>
  <c r="B2740" i="32"/>
  <c r="C2740" i="32"/>
  <c r="D2740" i="32"/>
  <c r="E2740" i="32"/>
  <c r="F2740" i="32"/>
  <c r="G2740" i="32"/>
  <c r="H2740" i="32"/>
  <c r="I2740" i="32"/>
  <c r="B2741" i="32"/>
  <c r="C2741" i="32"/>
  <c r="D2741" i="32"/>
  <c r="E2741" i="32"/>
  <c r="F2741" i="32"/>
  <c r="G2741" i="32"/>
  <c r="H2741" i="32"/>
  <c r="I2741" i="32"/>
  <c r="B2742" i="32"/>
  <c r="C2742" i="32"/>
  <c r="D2742" i="32"/>
  <c r="E2742" i="32"/>
  <c r="F2742" i="32"/>
  <c r="G2742" i="32"/>
  <c r="H2742" i="32"/>
  <c r="I2742" i="32"/>
  <c r="B2743" i="32"/>
  <c r="C2743" i="32"/>
  <c r="D2743" i="32"/>
  <c r="E2743" i="32"/>
  <c r="F2743" i="32"/>
  <c r="G2743" i="32"/>
  <c r="H2743" i="32"/>
  <c r="I2743" i="32"/>
  <c r="B2744" i="32"/>
  <c r="C2744" i="32"/>
  <c r="D2744" i="32"/>
  <c r="E2744" i="32"/>
  <c r="F2744" i="32"/>
  <c r="G2744" i="32"/>
  <c r="H2744" i="32"/>
  <c r="I2744" i="32"/>
  <c r="B2745" i="32"/>
  <c r="C2745" i="32"/>
  <c r="D2745" i="32"/>
  <c r="E2745" i="32"/>
  <c r="F2745" i="32"/>
  <c r="G2745" i="32"/>
  <c r="H2745" i="32"/>
  <c r="I2745" i="32"/>
  <c r="B2746" i="32"/>
  <c r="C2746" i="32"/>
  <c r="D2746" i="32"/>
  <c r="E2746" i="32"/>
  <c r="F2746" i="32"/>
  <c r="G2746" i="32"/>
  <c r="H2746" i="32"/>
  <c r="I2746" i="32"/>
  <c r="B2747" i="32"/>
  <c r="C2747" i="32"/>
  <c r="D2747" i="32"/>
  <c r="E2747" i="32"/>
  <c r="F2747" i="32"/>
  <c r="G2747" i="32"/>
  <c r="H2747" i="32"/>
  <c r="I2747" i="32"/>
  <c r="B2748" i="32"/>
  <c r="C2748" i="32"/>
  <c r="D2748" i="32"/>
  <c r="E2748" i="32"/>
  <c r="F2748" i="32"/>
  <c r="G2748" i="32"/>
  <c r="H2748" i="32"/>
  <c r="I2748" i="32"/>
  <c r="B2749" i="32"/>
  <c r="C2749" i="32"/>
  <c r="D2749" i="32"/>
  <c r="E2749" i="32"/>
  <c r="F2749" i="32"/>
  <c r="G2749" i="32"/>
  <c r="H2749" i="32"/>
  <c r="I2749" i="32"/>
  <c r="B2750" i="32"/>
  <c r="C2750" i="32"/>
  <c r="D2750" i="32"/>
  <c r="E2750" i="32"/>
  <c r="F2750" i="32"/>
  <c r="G2750" i="32"/>
  <c r="H2750" i="32"/>
  <c r="I2750" i="32"/>
  <c r="B2751" i="32"/>
  <c r="C2751" i="32"/>
  <c r="D2751" i="32"/>
  <c r="E2751" i="32"/>
  <c r="F2751" i="32"/>
  <c r="G2751" i="32"/>
  <c r="H2751" i="32"/>
  <c r="I2751" i="32"/>
  <c r="B2752" i="32"/>
  <c r="C2752" i="32"/>
  <c r="D2752" i="32"/>
  <c r="E2752" i="32"/>
  <c r="F2752" i="32"/>
  <c r="G2752" i="32"/>
  <c r="H2752" i="32"/>
  <c r="I2752" i="32"/>
  <c r="B2753" i="32"/>
  <c r="C2753" i="32"/>
  <c r="D2753" i="32"/>
  <c r="E2753" i="32"/>
  <c r="F2753" i="32"/>
  <c r="G2753" i="32"/>
  <c r="H2753" i="32"/>
  <c r="I2753" i="32"/>
  <c r="B2754" i="32"/>
  <c r="C2754" i="32"/>
  <c r="D2754" i="32"/>
  <c r="E2754" i="32"/>
  <c r="F2754" i="32"/>
  <c r="G2754" i="32"/>
  <c r="H2754" i="32"/>
  <c r="I2754" i="32"/>
  <c r="B2755" i="32"/>
  <c r="C2755" i="32"/>
  <c r="D2755" i="32"/>
  <c r="E2755" i="32"/>
  <c r="F2755" i="32"/>
  <c r="G2755" i="32"/>
  <c r="H2755" i="32"/>
  <c r="I2755" i="32"/>
  <c r="B2756" i="32"/>
  <c r="C2756" i="32"/>
  <c r="D2756" i="32"/>
  <c r="E2756" i="32"/>
  <c r="F2756" i="32"/>
  <c r="G2756" i="32"/>
  <c r="H2756" i="32"/>
  <c r="I2756" i="32"/>
  <c r="B2757" i="32"/>
  <c r="C2757" i="32"/>
  <c r="D2757" i="32"/>
  <c r="E2757" i="32"/>
  <c r="F2757" i="32"/>
  <c r="G2757" i="32"/>
  <c r="H2757" i="32"/>
  <c r="I2757" i="32"/>
  <c r="B2758" i="32"/>
  <c r="C2758" i="32"/>
  <c r="D2758" i="32"/>
  <c r="E2758" i="32"/>
  <c r="F2758" i="32"/>
  <c r="G2758" i="32"/>
  <c r="H2758" i="32"/>
  <c r="I2758" i="32"/>
  <c r="B2759" i="32"/>
  <c r="C2759" i="32"/>
  <c r="D2759" i="32"/>
  <c r="E2759" i="32"/>
  <c r="F2759" i="32"/>
  <c r="G2759" i="32"/>
  <c r="H2759" i="32"/>
  <c r="I2759" i="32"/>
  <c r="B2760" i="32"/>
  <c r="C2760" i="32"/>
  <c r="D2760" i="32"/>
  <c r="E2760" i="32"/>
  <c r="F2760" i="32"/>
  <c r="G2760" i="32"/>
  <c r="H2760" i="32"/>
  <c r="I2760" i="32"/>
  <c r="B2761" i="32"/>
  <c r="C2761" i="32"/>
  <c r="D2761" i="32"/>
  <c r="E2761" i="32"/>
  <c r="F2761" i="32"/>
  <c r="G2761" i="32"/>
  <c r="H2761" i="32"/>
  <c r="I2761" i="32"/>
  <c r="B2762" i="32"/>
  <c r="C2762" i="32"/>
  <c r="D2762" i="32"/>
  <c r="E2762" i="32"/>
  <c r="F2762" i="32"/>
  <c r="G2762" i="32"/>
  <c r="H2762" i="32"/>
  <c r="I2762" i="32"/>
  <c r="B2763" i="32"/>
  <c r="C2763" i="32"/>
  <c r="D2763" i="32"/>
  <c r="E2763" i="32"/>
  <c r="F2763" i="32"/>
  <c r="G2763" i="32"/>
  <c r="H2763" i="32"/>
  <c r="I2763" i="32"/>
  <c r="B2764" i="32"/>
  <c r="C2764" i="32"/>
  <c r="D2764" i="32"/>
  <c r="E2764" i="32"/>
  <c r="F2764" i="32"/>
  <c r="G2764" i="32"/>
  <c r="H2764" i="32"/>
  <c r="I2764" i="32"/>
  <c r="B2765" i="32"/>
  <c r="C2765" i="32"/>
  <c r="D2765" i="32"/>
  <c r="E2765" i="32"/>
  <c r="F2765" i="32"/>
  <c r="G2765" i="32"/>
  <c r="H2765" i="32"/>
  <c r="I2765" i="32"/>
  <c r="B2766" i="32"/>
  <c r="C2766" i="32"/>
  <c r="D2766" i="32"/>
  <c r="E2766" i="32"/>
  <c r="F2766" i="32"/>
  <c r="G2766" i="32"/>
  <c r="H2766" i="32"/>
  <c r="I2766" i="32"/>
  <c r="B2767" i="32"/>
  <c r="C2767" i="32"/>
  <c r="D2767" i="32"/>
  <c r="E2767" i="32"/>
  <c r="F2767" i="32"/>
  <c r="G2767" i="32"/>
  <c r="H2767" i="32"/>
  <c r="I2767" i="32"/>
  <c r="B2768" i="32"/>
  <c r="C2768" i="32"/>
  <c r="D2768" i="32"/>
  <c r="E2768" i="32"/>
  <c r="F2768" i="32"/>
  <c r="G2768" i="32"/>
  <c r="H2768" i="32"/>
  <c r="I2768" i="32"/>
  <c r="B2769" i="32"/>
  <c r="C2769" i="32"/>
  <c r="D2769" i="32"/>
  <c r="E2769" i="32"/>
  <c r="F2769" i="32"/>
  <c r="G2769" i="32"/>
  <c r="H2769" i="32"/>
  <c r="I2769" i="32"/>
  <c r="B2770" i="32"/>
  <c r="C2770" i="32"/>
  <c r="D2770" i="32"/>
  <c r="E2770" i="32"/>
  <c r="F2770" i="32"/>
  <c r="G2770" i="32"/>
  <c r="H2770" i="32"/>
  <c r="I2770" i="32"/>
  <c r="B2771" i="32"/>
  <c r="C2771" i="32"/>
  <c r="D2771" i="32"/>
  <c r="E2771" i="32"/>
  <c r="F2771" i="32"/>
  <c r="G2771" i="32"/>
  <c r="H2771" i="32"/>
  <c r="I2771" i="32"/>
  <c r="B2773" i="32"/>
  <c r="C2773" i="32"/>
  <c r="D2773" i="32"/>
  <c r="E2773" i="32"/>
  <c r="F2773" i="32"/>
  <c r="G2773" i="32"/>
  <c r="H2773" i="32"/>
  <c r="I2773" i="32"/>
  <c r="B2774" i="32"/>
  <c r="C2774" i="32"/>
  <c r="D2774" i="32"/>
  <c r="E2774" i="32"/>
  <c r="F2774" i="32"/>
  <c r="G2774" i="32"/>
  <c r="H2774" i="32"/>
  <c r="I2774" i="32"/>
  <c r="B2775" i="32"/>
  <c r="C2775" i="32"/>
  <c r="D2775" i="32"/>
  <c r="E2775" i="32"/>
  <c r="F2775" i="32"/>
  <c r="G2775" i="32"/>
  <c r="H2775" i="32"/>
  <c r="I2775" i="32"/>
  <c r="B2776" i="32"/>
  <c r="C2776" i="32"/>
  <c r="D2776" i="32"/>
  <c r="E2776" i="32"/>
  <c r="F2776" i="32"/>
  <c r="G2776" i="32"/>
  <c r="H2776" i="32"/>
  <c r="I2776" i="32"/>
  <c r="B2778" i="32"/>
  <c r="C2778" i="32"/>
  <c r="D2778" i="32"/>
  <c r="E2778" i="32"/>
  <c r="F2778" i="32"/>
  <c r="G2778" i="32"/>
  <c r="H2778" i="32"/>
  <c r="I2778" i="32"/>
  <c r="B2779" i="32"/>
  <c r="C2779" i="32"/>
  <c r="D2779" i="32"/>
  <c r="E2779" i="32"/>
  <c r="F2779" i="32"/>
  <c r="G2779" i="32"/>
  <c r="H2779" i="32"/>
  <c r="I2779" i="32"/>
  <c r="B2780" i="32"/>
  <c r="C2780" i="32"/>
  <c r="D2780" i="32"/>
  <c r="E2780" i="32"/>
  <c r="F2780" i="32"/>
  <c r="G2780" i="32"/>
  <c r="H2780" i="32"/>
  <c r="I2780" i="32"/>
  <c r="B2781" i="32"/>
  <c r="C2781" i="32"/>
  <c r="D2781" i="32"/>
  <c r="E2781" i="32"/>
  <c r="F2781" i="32"/>
  <c r="G2781" i="32"/>
  <c r="H2781" i="32"/>
  <c r="I2781" i="32"/>
  <c r="B2782" i="32"/>
  <c r="C2782" i="32"/>
  <c r="D2782" i="32"/>
  <c r="E2782" i="32"/>
  <c r="F2782" i="32"/>
  <c r="G2782" i="32"/>
  <c r="H2782" i="32"/>
  <c r="I2782" i="32"/>
  <c r="B2783" i="32"/>
  <c r="C2783" i="32"/>
  <c r="D2783" i="32"/>
  <c r="E2783" i="32"/>
  <c r="F2783" i="32"/>
  <c r="G2783" i="32"/>
  <c r="H2783" i="32"/>
  <c r="I2783" i="32"/>
  <c r="B2784" i="32"/>
  <c r="C2784" i="32"/>
  <c r="D2784" i="32"/>
  <c r="E2784" i="32"/>
  <c r="F2784" i="32"/>
  <c r="G2784" i="32"/>
  <c r="H2784" i="32"/>
  <c r="I2784" i="32"/>
  <c r="B2785" i="32"/>
  <c r="C2785" i="32"/>
  <c r="D2785" i="32"/>
  <c r="E2785" i="32"/>
  <c r="F2785" i="32"/>
  <c r="G2785" i="32"/>
  <c r="H2785" i="32"/>
  <c r="I2785" i="32"/>
  <c r="B2800" i="32"/>
  <c r="C2800" i="32"/>
  <c r="D2800" i="32"/>
  <c r="E2800" i="32"/>
  <c r="F2800" i="32"/>
  <c r="G2800" i="32"/>
  <c r="H2800" i="32"/>
  <c r="I2800" i="32"/>
  <c r="B2801" i="32"/>
  <c r="C2801" i="32"/>
  <c r="D2801" i="32"/>
  <c r="E2801" i="32"/>
  <c r="F2801" i="32"/>
  <c r="G2801" i="32"/>
  <c r="H2801" i="32"/>
  <c r="I2801" i="32"/>
  <c r="B2802" i="32"/>
  <c r="C2802" i="32"/>
  <c r="D2802" i="32"/>
  <c r="E2802" i="32"/>
  <c r="F2802" i="32"/>
  <c r="G2802" i="32"/>
  <c r="H2802" i="32"/>
  <c r="I2802" i="32"/>
  <c r="B2803" i="32"/>
  <c r="C2803" i="32"/>
  <c r="D2803" i="32"/>
  <c r="E2803" i="32"/>
  <c r="F2803" i="32"/>
  <c r="G2803" i="32"/>
  <c r="H2803" i="32"/>
  <c r="I2803" i="32"/>
  <c r="B2804" i="32"/>
  <c r="C2804" i="32"/>
  <c r="D2804" i="32"/>
  <c r="E2804" i="32"/>
  <c r="F2804" i="32"/>
  <c r="G2804" i="32"/>
  <c r="H2804" i="32"/>
  <c r="I2804" i="32"/>
  <c r="B2805" i="32"/>
  <c r="C2805" i="32"/>
  <c r="D2805" i="32"/>
  <c r="E2805" i="32"/>
  <c r="F2805" i="32"/>
  <c r="G2805" i="32"/>
  <c r="H2805" i="32"/>
  <c r="I2805" i="32"/>
  <c r="B2806" i="32"/>
  <c r="C2806" i="32"/>
  <c r="D2806" i="32"/>
  <c r="E2806" i="32"/>
  <c r="F2806" i="32"/>
  <c r="G2806" i="32"/>
  <c r="H2806" i="32"/>
  <c r="I2806" i="32"/>
  <c r="B2807" i="32"/>
  <c r="C2807" i="32"/>
  <c r="D2807" i="32"/>
  <c r="E2807" i="32"/>
  <c r="F2807" i="32"/>
  <c r="G2807" i="32"/>
  <c r="H2807" i="32"/>
  <c r="I2807" i="32"/>
  <c r="B2808" i="32"/>
  <c r="C2808" i="32"/>
  <c r="D2808" i="32"/>
  <c r="E2808" i="32"/>
  <c r="F2808" i="32"/>
  <c r="G2808" i="32"/>
  <c r="H2808" i="32"/>
  <c r="I2808" i="32"/>
  <c r="B2809" i="32"/>
  <c r="C2809" i="32"/>
  <c r="D2809" i="32"/>
  <c r="E2809" i="32"/>
  <c r="F2809" i="32"/>
  <c r="G2809" i="32"/>
  <c r="H2809" i="32"/>
  <c r="I2809" i="32"/>
  <c r="B2810" i="32"/>
  <c r="C2810" i="32"/>
  <c r="D2810" i="32"/>
  <c r="E2810" i="32"/>
  <c r="F2810" i="32"/>
  <c r="G2810" i="32"/>
  <c r="H2810" i="32"/>
  <c r="I2810" i="32"/>
  <c r="B2811" i="32"/>
  <c r="C2811" i="32"/>
  <c r="D2811" i="32"/>
  <c r="E2811" i="32"/>
  <c r="F2811" i="32"/>
  <c r="G2811" i="32"/>
  <c r="H2811" i="32"/>
  <c r="I2811" i="32"/>
  <c r="B2813" i="32"/>
  <c r="C2813" i="32"/>
  <c r="D2813" i="32"/>
  <c r="E2813" i="32"/>
  <c r="F2813" i="32"/>
  <c r="G2813" i="32"/>
  <c r="H2813" i="32"/>
  <c r="I2813" i="32"/>
  <c r="B2814" i="32"/>
  <c r="C2814" i="32"/>
  <c r="D2814" i="32"/>
  <c r="E2814" i="32"/>
  <c r="F2814" i="32"/>
  <c r="G2814" i="32"/>
  <c r="H2814" i="32"/>
  <c r="I2814" i="32"/>
  <c r="B2815" i="32"/>
  <c r="C2815" i="32"/>
  <c r="D2815" i="32"/>
  <c r="E2815" i="32"/>
  <c r="F2815" i="32"/>
  <c r="G2815" i="32"/>
  <c r="H2815" i="32"/>
  <c r="I2815" i="32"/>
  <c r="B2816" i="32"/>
  <c r="C2816" i="32"/>
  <c r="D2816" i="32"/>
  <c r="E2816" i="32"/>
  <c r="F2816" i="32"/>
  <c r="G2816" i="32"/>
  <c r="H2816" i="32"/>
  <c r="I2816" i="32"/>
  <c r="B2818" i="32"/>
  <c r="C2818" i="32"/>
  <c r="D2818" i="32"/>
  <c r="E2818" i="32"/>
  <c r="F2818" i="32"/>
  <c r="G2818" i="32"/>
  <c r="H2818" i="32"/>
  <c r="I2818" i="32"/>
  <c r="B2819" i="32"/>
  <c r="C2819" i="32"/>
  <c r="D2819" i="32"/>
  <c r="E2819" i="32"/>
  <c r="F2819" i="32"/>
  <c r="G2819" i="32"/>
  <c r="H2819" i="32"/>
  <c r="I2819" i="32"/>
  <c r="B2820" i="32"/>
  <c r="C2820" i="32"/>
  <c r="D2820" i="32"/>
  <c r="E2820" i="32"/>
  <c r="F2820" i="32"/>
  <c r="G2820" i="32"/>
  <c r="H2820" i="32"/>
  <c r="I2820" i="32"/>
  <c r="B2821" i="32"/>
  <c r="C2821" i="32"/>
  <c r="D2821" i="32"/>
  <c r="E2821" i="32"/>
  <c r="F2821" i="32"/>
  <c r="G2821" i="32"/>
  <c r="H2821" i="32"/>
  <c r="I2821" i="32"/>
  <c r="B2822" i="32"/>
  <c r="C2822" i="32"/>
  <c r="D2822" i="32"/>
  <c r="E2822" i="32"/>
  <c r="F2822" i="32"/>
  <c r="G2822" i="32"/>
  <c r="H2822" i="32"/>
  <c r="I2822" i="32"/>
  <c r="B2823" i="32"/>
  <c r="C2823" i="32"/>
  <c r="D2823" i="32"/>
  <c r="E2823" i="32"/>
  <c r="F2823" i="32"/>
  <c r="G2823" i="32"/>
  <c r="H2823" i="32"/>
  <c r="I2823" i="32"/>
  <c r="B2824" i="32"/>
  <c r="C2824" i="32"/>
  <c r="D2824" i="32"/>
  <c r="E2824" i="32"/>
  <c r="F2824" i="32"/>
  <c r="G2824" i="32"/>
  <c r="H2824" i="32"/>
  <c r="I2824" i="32"/>
  <c r="B2825" i="32"/>
  <c r="C2825" i="32"/>
  <c r="D2825" i="32"/>
  <c r="E2825" i="32"/>
  <c r="F2825" i="32"/>
  <c r="G2825" i="32"/>
  <c r="H2825" i="32"/>
  <c r="I2825" i="32"/>
  <c r="B2826" i="32"/>
  <c r="C2826" i="32"/>
  <c r="D2826" i="32"/>
  <c r="E2826" i="32"/>
  <c r="F2826" i="32"/>
  <c r="G2826" i="32"/>
  <c r="H2826" i="32"/>
  <c r="I2826" i="32"/>
  <c r="B2827" i="32"/>
  <c r="C2827" i="32"/>
  <c r="D2827" i="32"/>
  <c r="E2827" i="32"/>
  <c r="F2827" i="32"/>
  <c r="G2827" i="32"/>
  <c r="H2827" i="32"/>
  <c r="I2827" i="32"/>
  <c r="B2828" i="32"/>
  <c r="C2828" i="32"/>
  <c r="D2828" i="32"/>
  <c r="E2828" i="32"/>
  <c r="F2828" i="32"/>
  <c r="G2828" i="32"/>
  <c r="H2828" i="32"/>
  <c r="I2828" i="32"/>
  <c r="B2829" i="32"/>
  <c r="C2829" i="32"/>
  <c r="D2829" i="32"/>
  <c r="E2829" i="32"/>
  <c r="F2829" i="32"/>
  <c r="G2829" i="32"/>
  <c r="H2829" i="32"/>
  <c r="I2829" i="32"/>
  <c r="B2830" i="32"/>
  <c r="C2830" i="32"/>
  <c r="D2830" i="32"/>
  <c r="E2830" i="32"/>
  <c r="F2830" i="32"/>
  <c r="G2830" i="32"/>
  <c r="H2830" i="32"/>
  <c r="I2830" i="32"/>
  <c r="B2831" i="32"/>
  <c r="C2831" i="32"/>
  <c r="D2831" i="32"/>
  <c r="E2831" i="32"/>
  <c r="F2831" i="32"/>
  <c r="G2831" i="32"/>
  <c r="H2831" i="32"/>
  <c r="I2831" i="32"/>
  <c r="B2832" i="32"/>
  <c r="C2832" i="32"/>
  <c r="D2832" i="32"/>
  <c r="E2832" i="32"/>
  <c r="F2832" i="32"/>
  <c r="G2832" i="32"/>
  <c r="H2832" i="32"/>
  <c r="I2832" i="32"/>
  <c r="B2833" i="32"/>
  <c r="C2833" i="32"/>
  <c r="D2833" i="32"/>
  <c r="E2833" i="32"/>
  <c r="F2833" i="32"/>
  <c r="G2833" i="32"/>
  <c r="H2833" i="32"/>
  <c r="I2833" i="32"/>
  <c r="B2834" i="32"/>
  <c r="C2834" i="32"/>
  <c r="D2834" i="32"/>
  <c r="E2834" i="32"/>
  <c r="F2834" i="32"/>
  <c r="G2834" i="32"/>
  <c r="H2834" i="32"/>
  <c r="I2834" i="32"/>
  <c r="B2835" i="32"/>
  <c r="C2835" i="32"/>
  <c r="D2835" i="32"/>
  <c r="E2835" i="32"/>
  <c r="F2835" i="32"/>
  <c r="G2835" i="32"/>
  <c r="H2835" i="32"/>
  <c r="I2835" i="32"/>
  <c r="B2836" i="32"/>
  <c r="C2836" i="32"/>
  <c r="D2836" i="32"/>
  <c r="E2836" i="32"/>
  <c r="F2836" i="32"/>
  <c r="G2836" i="32"/>
  <c r="H2836" i="32"/>
  <c r="I2836" i="32"/>
  <c r="B2837" i="32"/>
  <c r="C2837" i="32"/>
  <c r="D2837" i="32"/>
  <c r="E2837" i="32"/>
  <c r="F2837" i="32"/>
  <c r="G2837" i="32"/>
  <c r="H2837" i="32"/>
  <c r="I2837" i="32"/>
  <c r="B2838" i="32"/>
  <c r="C2838" i="32"/>
  <c r="D2838" i="32"/>
  <c r="E2838" i="32"/>
  <c r="F2838" i="32"/>
  <c r="G2838" i="32"/>
  <c r="H2838" i="32"/>
  <c r="I2838" i="32"/>
  <c r="B2839" i="32"/>
  <c r="C2839" i="32"/>
  <c r="D2839" i="32"/>
  <c r="E2839" i="32"/>
  <c r="F2839" i="32"/>
  <c r="G2839" i="32"/>
  <c r="H2839" i="32"/>
  <c r="I2839" i="32"/>
  <c r="B2840" i="32"/>
  <c r="C2840" i="32"/>
  <c r="D2840" i="32"/>
  <c r="E2840" i="32"/>
  <c r="F2840" i="32"/>
  <c r="G2840" i="32"/>
  <c r="H2840" i="32"/>
  <c r="I2840" i="32"/>
  <c r="B2841" i="32"/>
  <c r="C2841" i="32"/>
  <c r="D2841" i="32"/>
  <c r="E2841" i="32"/>
  <c r="F2841" i="32"/>
  <c r="G2841" i="32"/>
  <c r="H2841" i="32"/>
  <c r="I2841" i="32"/>
  <c r="B2842" i="32"/>
  <c r="C2842" i="32"/>
  <c r="D2842" i="32"/>
  <c r="E2842" i="32"/>
  <c r="F2842" i="32"/>
  <c r="G2842" i="32"/>
  <c r="H2842" i="32"/>
  <c r="I2842" i="32"/>
  <c r="B2843" i="32"/>
  <c r="C2843" i="32"/>
  <c r="D2843" i="32"/>
  <c r="E2843" i="32"/>
  <c r="F2843" i="32"/>
  <c r="G2843" i="32"/>
  <c r="H2843" i="32"/>
  <c r="I2843" i="32"/>
  <c r="B2844" i="32"/>
  <c r="C2844" i="32"/>
  <c r="D2844" i="32"/>
  <c r="E2844" i="32"/>
  <c r="F2844" i="32"/>
  <c r="G2844" i="32"/>
  <c r="H2844" i="32"/>
  <c r="I2844" i="32"/>
  <c r="B2845" i="32"/>
  <c r="C2845" i="32"/>
  <c r="D2845" i="32"/>
  <c r="E2845" i="32"/>
  <c r="F2845" i="32"/>
  <c r="G2845" i="32"/>
  <c r="H2845" i="32"/>
  <c r="I2845" i="32"/>
  <c r="B2846" i="32"/>
  <c r="C2846" i="32"/>
  <c r="D2846" i="32"/>
  <c r="E2846" i="32"/>
  <c r="F2846" i="32"/>
  <c r="G2846" i="32"/>
  <c r="H2846" i="32"/>
  <c r="I2846" i="32"/>
  <c r="B2847" i="32"/>
  <c r="C2847" i="32"/>
  <c r="D2847" i="32"/>
  <c r="E2847" i="32"/>
  <c r="F2847" i="32"/>
  <c r="G2847" i="32"/>
  <c r="H2847" i="32"/>
  <c r="I2847" i="32"/>
  <c r="B2848" i="32"/>
  <c r="C2848" i="32"/>
  <c r="D2848" i="32"/>
  <c r="E2848" i="32"/>
  <c r="F2848" i="32"/>
  <c r="G2848" i="32"/>
  <c r="H2848" i="32"/>
  <c r="I2848" i="32"/>
  <c r="B2849" i="32"/>
  <c r="C2849" i="32"/>
  <c r="D2849" i="32"/>
  <c r="E2849" i="32"/>
  <c r="F2849" i="32"/>
  <c r="G2849" i="32"/>
  <c r="H2849" i="32"/>
  <c r="I2849" i="32"/>
  <c r="B2850" i="32"/>
  <c r="C2850" i="32"/>
  <c r="D2850" i="32"/>
  <c r="E2850" i="32"/>
  <c r="F2850" i="32"/>
  <c r="G2850" i="32"/>
  <c r="H2850" i="32"/>
  <c r="I2850" i="32"/>
  <c r="B2851" i="32"/>
  <c r="C2851" i="32"/>
  <c r="D2851" i="32"/>
  <c r="E2851" i="32"/>
  <c r="F2851" i="32"/>
  <c r="G2851" i="32"/>
  <c r="H2851" i="32"/>
  <c r="I2851" i="32"/>
  <c r="B2852" i="32"/>
  <c r="C2852" i="32"/>
  <c r="D2852" i="32"/>
  <c r="E2852" i="32"/>
  <c r="F2852" i="32"/>
  <c r="G2852" i="32"/>
  <c r="H2852" i="32"/>
  <c r="I2852" i="32"/>
  <c r="B2853" i="32"/>
  <c r="C2853" i="32"/>
  <c r="D2853" i="32"/>
  <c r="E2853" i="32"/>
  <c r="F2853" i="32"/>
  <c r="G2853" i="32"/>
  <c r="H2853" i="32"/>
  <c r="I2853" i="32"/>
  <c r="B2854" i="32"/>
  <c r="C2854" i="32"/>
  <c r="D2854" i="32"/>
  <c r="E2854" i="32"/>
  <c r="F2854" i="32"/>
  <c r="G2854" i="32"/>
  <c r="H2854" i="32"/>
  <c r="I2854" i="32"/>
  <c r="B2855" i="32"/>
  <c r="C2855" i="32"/>
  <c r="D2855" i="32"/>
  <c r="E2855" i="32"/>
  <c r="F2855" i="32"/>
  <c r="G2855" i="32"/>
  <c r="H2855" i="32"/>
  <c r="I2855" i="32"/>
  <c r="B2856" i="32"/>
  <c r="C2856" i="32"/>
  <c r="D2856" i="32"/>
  <c r="E2856" i="32"/>
  <c r="F2856" i="32"/>
  <c r="G2856" i="32"/>
  <c r="H2856" i="32"/>
  <c r="I2856" i="32"/>
  <c r="B2857" i="32"/>
  <c r="C2857" i="32"/>
  <c r="D2857" i="32"/>
  <c r="E2857" i="32"/>
  <c r="F2857" i="32"/>
  <c r="G2857" i="32"/>
  <c r="H2857" i="32"/>
  <c r="I2857" i="32"/>
  <c r="B2858" i="32"/>
  <c r="C2858" i="32"/>
  <c r="D2858" i="32"/>
  <c r="E2858" i="32"/>
  <c r="F2858" i="32"/>
  <c r="G2858" i="32"/>
  <c r="H2858" i="32"/>
  <c r="I2858" i="32"/>
  <c r="B2859" i="32"/>
  <c r="C2859" i="32"/>
  <c r="D2859" i="32"/>
  <c r="E2859" i="32"/>
  <c r="F2859" i="32"/>
  <c r="G2859" i="32"/>
  <c r="H2859" i="32"/>
  <c r="I2859" i="32"/>
  <c r="B2860" i="32"/>
  <c r="C2860" i="32"/>
  <c r="D2860" i="32"/>
  <c r="E2860" i="32"/>
  <c r="F2860" i="32"/>
  <c r="G2860" i="32"/>
  <c r="H2860" i="32"/>
  <c r="I2860" i="32"/>
  <c r="B2861" i="32"/>
  <c r="C2861" i="32"/>
  <c r="D2861" i="32"/>
  <c r="E2861" i="32"/>
  <c r="F2861" i="32"/>
  <c r="G2861" i="32"/>
  <c r="H2861" i="32"/>
  <c r="I2861" i="32"/>
  <c r="B2870" i="32"/>
  <c r="C2870" i="32"/>
  <c r="D2870" i="32"/>
  <c r="E2870" i="32"/>
  <c r="F2870" i="32"/>
  <c r="G2870" i="32"/>
  <c r="H2870" i="32"/>
  <c r="I2870" i="32"/>
  <c r="B2871" i="32"/>
  <c r="C2871" i="32"/>
  <c r="D2871" i="32"/>
  <c r="E2871" i="32"/>
  <c r="F2871" i="32"/>
  <c r="G2871" i="32"/>
  <c r="H2871" i="32"/>
  <c r="I2871" i="32"/>
  <c r="B2872" i="32"/>
  <c r="C2872" i="32"/>
  <c r="D2872" i="32"/>
  <c r="E2872" i="32"/>
  <c r="F2872" i="32"/>
  <c r="G2872" i="32"/>
  <c r="H2872" i="32"/>
  <c r="I2872" i="32"/>
  <c r="B2873" i="32"/>
  <c r="C2873" i="32"/>
  <c r="D2873" i="32"/>
  <c r="E2873" i="32"/>
  <c r="F2873" i="32"/>
  <c r="G2873" i="32"/>
  <c r="H2873" i="32"/>
  <c r="I2873" i="32"/>
  <c r="B2874" i="32"/>
  <c r="C2874" i="32"/>
  <c r="D2874" i="32"/>
  <c r="E2874" i="32"/>
  <c r="F2874" i="32"/>
  <c r="G2874" i="32"/>
  <c r="H2874" i="32"/>
  <c r="I2874" i="32"/>
  <c r="B2875" i="32"/>
  <c r="C2875" i="32"/>
  <c r="D2875" i="32"/>
  <c r="E2875" i="32"/>
  <c r="F2875" i="32"/>
  <c r="G2875" i="32"/>
  <c r="H2875" i="32"/>
  <c r="I2875" i="32"/>
  <c r="B2876" i="32"/>
  <c r="C2876" i="32"/>
  <c r="D2876" i="32"/>
  <c r="E2876" i="32"/>
  <c r="F2876" i="32"/>
  <c r="G2876" i="32"/>
  <c r="H2876" i="32"/>
  <c r="I2876" i="32"/>
  <c r="B2877" i="32"/>
  <c r="C2877" i="32"/>
  <c r="D2877" i="32"/>
  <c r="E2877" i="32"/>
  <c r="F2877" i="32"/>
  <c r="G2877" i="32"/>
  <c r="H2877" i="32"/>
  <c r="I2877" i="32"/>
  <c r="B2878" i="32"/>
  <c r="C2878" i="32"/>
  <c r="D2878" i="32"/>
  <c r="E2878" i="32"/>
  <c r="F2878" i="32"/>
  <c r="G2878" i="32"/>
  <c r="H2878" i="32"/>
  <c r="I2878" i="32"/>
  <c r="B2879" i="32"/>
  <c r="C2879" i="32"/>
  <c r="D2879" i="32"/>
  <c r="E2879" i="32"/>
  <c r="F2879" i="32"/>
  <c r="G2879" i="32"/>
  <c r="H2879" i="32"/>
  <c r="I2879" i="32"/>
  <c r="B2880" i="32"/>
  <c r="C2880" i="32"/>
  <c r="D2880" i="32"/>
  <c r="E2880" i="32"/>
  <c r="F2880" i="32"/>
  <c r="G2880" i="32"/>
  <c r="H2880" i="32"/>
  <c r="I2880" i="32"/>
  <c r="B2881" i="32"/>
  <c r="C2881" i="32"/>
  <c r="D2881" i="32"/>
  <c r="E2881" i="32"/>
  <c r="F2881" i="32"/>
  <c r="G2881" i="32"/>
  <c r="H2881" i="32"/>
  <c r="I2881" i="32"/>
  <c r="B2882" i="32"/>
  <c r="C2882" i="32"/>
  <c r="D2882" i="32"/>
  <c r="E2882" i="32"/>
  <c r="F2882" i="32"/>
  <c r="G2882" i="32"/>
  <c r="H2882" i="32"/>
  <c r="I2882" i="32"/>
  <c r="B2883" i="32"/>
  <c r="C2883" i="32"/>
  <c r="D2883" i="32"/>
  <c r="E2883" i="32"/>
  <c r="F2883" i="32"/>
  <c r="G2883" i="32"/>
  <c r="H2883" i="32"/>
  <c r="I2883" i="32"/>
  <c r="B2884" i="32"/>
  <c r="C2884" i="32"/>
  <c r="D2884" i="32"/>
  <c r="E2884" i="32"/>
  <c r="F2884" i="32"/>
  <c r="G2884" i="32"/>
  <c r="H2884" i="32"/>
  <c r="I2884" i="32"/>
  <c r="B2885" i="32"/>
  <c r="C2885" i="32"/>
  <c r="D2885" i="32"/>
  <c r="E2885" i="32"/>
  <c r="F2885" i="32"/>
  <c r="G2885" i="32"/>
  <c r="H2885" i="32"/>
  <c r="I2885" i="32"/>
  <c r="B2886" i="32"/>
  <c r="C2886" i="32"/>
  <c r="D2886" i="32"/>
  <c r="E2886" i="32"/>
  <c r="F2886" i="32"/>
  <c r="G2886" i="32"/>
  <c r="H2886" i="32"/>
  <c r="I2886" i="32"/>
  <c r="B2887" i="32"/>
  <c r="C2887" i="32"/>
  <c r="D2887" i="32"/>
  <c r="E2887" i="32"/>
  <c r="F2887" i="32"/>
  <c r="G2887" i="32"/>
  <c r="H2887" i="32"/>
  <c r="I2887" i="32"/>
  <c r="B2888" i="32"/>
  <c r="C2888" i="32"/>
  <c r="D2888" i="32"/>
  <c r="E2888" i="32"/>
  <c r="F2888" i="32"/>
  <c r="G2888" i="32"/>
  <c r="H2888" i="32"/>
  <c r="I2888" i="32"/>
  <c r="B2889" i="32"/>
  <c r="C2889" i="32"/>
  <c r="D2889" i="32"/>
  <c r="E2889" i="32"/>
  <c r="F2889" i="32"/>
  <c r="G2889" i="32"/>
  <c r="H2889" i="32"/>
  <c r="I2889" i="32"/>
  <c r="B2890" i="32"/>
  <c r="C2890" i="32"/>
  <c r="D2890" i="32"/>
  <c r="E2890" i="32"/>
  <c r="F2890" i="32"/>
  <c r="G2890" i="32"/>
  <c r="H2890" i="32"/>
  <c r="I2890" i="32"/>
  <c r="B2891" i="32"/>
  <c r="C2891" i="32"/>
  <c r="D2891" i="32"/>
  <c r="E2891" i="32"/>
  <c r="F2891" i="32"/>
  <c r="G2891" i="32"/>
  <c r="H2891" i="32"/>
  <c r="I2891" i="32"/>
  <c r="B2892" i="32"/>
  <c r="C2892" i="32"/>
  <c r="D2892" i="32"/>
  <c r="E2892" i="32"/>
  <c r="F2892" i="32"/>
  <c r="G2892" i="32"/>
  <c r="H2892" i="32"/>
  <c r="I2892" i="32"/>
  <c r="B2893" i="32"/>
  <c r="C2893" i="32"/>
  <c r="D2893" i="32"/>
  <c r="E2893" i="32"/>
  <c r="F2893" i="32"/>
  <c r="G2893" i="32"/>
  <c r="H2893" i="32"/>
  <c r="I2893" i="32"/>
  <c r="B2894" i="32"/>
  <c r="C2894" i="32"/>
  <c r="D2894" i="32"/>
  <c r="E2894" i="32"/>
  <c r="F2894" i="32"/>
  <c r="G2894" i="32"/>
  <c r="H2894" i="32"/>
  <c r="I2894" i="32"/>
  <c r="B2895" i="32"/>
  <c r="C2895" i="32"/>
  <c r="D2895" i="32"/>
  <c r="E2895" i="32"/>
  <c r="F2895" i="32"/>
  <c r="G2895" i="32"/>
  <c r="H2895" i="32"/>
  <c r="I2895" i="32"/>
  <c r="B2896" i="32"/>
  <c r="C2896" i="32"/>
  <c r="D2896" i="32"/>
  <c r="E2896" i="32"/>
  <c r="F2896" i="32"/>
  <c r="G2896" i="32"/>
  <c r="H2896" i="32"/>
  <c r="I2896" i="32"/>
  <c r="B2897" i="32"/>
  <c r="C2897" i="32"/>
  <c r="D2897" i="32"/>
  <c r="E2897" i="32"/>
  <c r="F2897" i="32"/>
  <c r="G2897" i="32"/>
  <c r="H2897" i="32"/>
  <c r="I2897" i="32"/>
  <c r="B2898" i="32"/>
  <c r="C2898" i="32"/>
  <c r="D2898" i="32"/>
  <c r="E2898" i="32"/>
  <c r="F2898" i="32"/>
  <c r="G2898" i="32"/>
  <c r="H2898" i="32"/>
  <c r="I2898" i="32"/>
  <c r="B2899" i="32"/>
  <c r="C2899" i="32"/>
  <c r="D2899" i="32"/>
  <c r="E2899" i="32"/>
  <c r="F2899" i="32"/>
  <c r="G2899" i="32"/>
  <c r="H2899" i="32"/>
  <c r="I2899" i="32"/>
  <c r="B2900" i="32"/>
  <c r="C2900" i="32"/>
  <c r="D2900" i="32"/>
  <c r="E2900" i="32"/>
  <c r="F2900" i="32"/>
  <c r="G2900" i="32"/>
  <c r="H2900" i="32"/>
  <c r="I2900" i="32"/>
  <c r="B2901" i="32"/>
  <c r="C2901" i="32"/>
  <c r="D2901" i="32"/>
  <c r="E2901" i="32"/>
  <c r="F2901" i="32"/>
  <c r="G2901" i="32"/>
  <c r="H2901" i="32"/>
  <c r="I2901" i="32"/>
  <c r="B2902" i="32"/>
  <c r="C2902" i="32"/>
  <c r="D2902" i="32"/>
  <c r="E2902" i="32"/>
  <c r="F2902" i="32"/>
  <c r="G2902" i="32"/>
  <c r="H2902" i="32"/>
  <c r="I2902" i="32"/>
  <c r="B2903" i="32"/>
  <c r="C2903" i="32"/>
  <c r="D2903" i="32"/>
  <c r="E2903" i="32"/>
  <c r="F2903" i="32"/>
  <c r="G2903" i="32"/>
  <c r="H2903" i="32"/>
  <c r="I2903" i="32"/>
  <c r="B2904" i="32"/>
  <c r="C2904" i="32"/>
  <c r="D2904" i="32"/>
  <c r="E2904" i="32"/>
  <c r="F2904" i="32"/>
  <c r="G2904" i="32"/>
  <c r="H2904" i="32"/>
  <c r="I2904" i="32"/>
  <c r="B2905" i="32"/>
  <c r="C2905" i="32"/>
  <c r="D2905" i="32"/>
  <c r="E2905" i="32"/>
  <c r="F2905" i="32"/>
  <c r="G2905" i="32"/>
  <c r="H2905" i="32"/>
  <c r="I2905" i="32"/>
  <c r="B2906" i="32"/>
  <c r="C2906" i="32"/>
  <c r="D2906" i="32"/>
  <c r="E2906" i="32"/>
  <c r="F2906" i="32"/>
  <c r="G2906" i="32"/>
  <c r="H2906" i="32"/>
  <c r="I2906" i="32"/>
  <c r="B2907" i="32"/>
  <c r="C2907" i="32"/>
  <c r="D2907" i="32"/>
  <c r="E2907" i="32"/>
  <c r="F2907" i="32"/>
  <c r="G2907" i="32"/>
  <c r="H2907" i="32"/>
  <c r="I2907" i="32"/>
  <c r="B2908" i="32"/>
  <c r="C2908" i="32"/>
  <c r="D2908" i="32"/>
  <c r="E2908" i="32"/>
  <c r="F2908" i="32"/>
  <c r="G2908" i="32"/>
  <c r="H2908" i="32"/>
  <c r="I2908" i="32"/>
  <c r="B2909" i="32"/>
  <c r="C2909" i="32"/>
  <c r="D2909" i="32"/>
  <c r="E2909" i="32"/>
  <c r="F2909" i="32"/>
  <c r="G2909" i="32"/>
  <c r="H2909" i="32"/>
  <c r="I2909" i="32"/>
  <c r="B2910" i="32"/>
  <c r="C2910" i="32"/>
  <c r="D2910" i="32"/>
  <c r="E2910" i="32"/>
  <c r="F2910" i="32"/>
  <c r="G2910" i="32"/>
  <c r="H2910" i="32"/>
  <c r="I2910" i="32"/>
  <c r="B2911" i="32"/>
  <c r="C2911" i="32"/>
  <c r="D2911" i="32"/>
  <c r="E2911" i="32"/>
  <c r="F2911" i="32"/>
  <c r="G2911" i="32"/>
  <c r="H2911" i="32"/>
  <c r="I2911" i="32"/>
  <c r="B2912" i="32"/>
  <c r="C2912" i="32"/>
  <c r="D2912" i="32"/>
  <c r="E2912" i="32"/>
  <c r="F2912" i="32"/>
  <c r="G2912" i="32"/>
  <c r="H2912" i="32"/>
  <c r="I2912" i="32"/>
  <c r="B2913" i="32"/>
  <c r="C2913" i="32"/>
  <c r="D2913" i="32"/>
  <c r="E2913" i="32"/>
  <c r="F2913" i="32"/>
  <c r="G2913" i="32"/>
  <c r="H2913" i="32"/>
  <c r="I2913" i="32"/>
  <c r="B2914" i="32"/>
  <c r="C2914" i="32"/>
  <c r="D2914" i="32"/>
  <c r="E2914" i="32"/>
  <c r="F2914" i="32"/>
  <c r="G2914" i="32"/>
  <c r="H2914" i="32"/>
  <c r="I2914" i="32"/>
  <c r="B2915" i="32"/>
  <c r="C2915" i="32"/>
  <c r="D2915" i="32"/>
  <c r="E2915" i="32"/>
  <c r="F2915" i="32"/>
  <c r="G2915" i="32"/>
  <c r="H2915" i="32"/>
  <c r="I2915" i="32"/>
  <c r="B2916" i="32"/>
  <c r="C2916" i="32"/>
  <c r="D2916" i="32"/>
  <c r="E2916" i="32"/>
  <c r="F2916" i="32"/>
  <c r="G2916" i="32"/>
  <c r="H2916" i="32"/>
  <c r="I2916" i="32"/>
  <c r="B2917" i="32"/>
  <c r="C2917" i="32"/>
  <c r="D2917" i="32"/>
  <c r="E2917" i="32"/>
  <c r="F2917" i="32"/>
  <c r="G2917" i="32"/>
  <c r="H2917" i="32"/>
  <c r="I2917" i="32"/>
  <c r="B2918" i="32"/>
  <c r="C2918" i="32"/>
  <c r="D2918" i="32"/>
  <c r="E2918" i="32"/>
  <c r="F2918" i="32"/>
  <c r="G2918" i="32"/>
  <c r="H2918" i="32"/>
  <c r="I2918" i="32"/>
  <c r="B2919" i="32"/>
  <c r="C2919" i="32"/>
  <c r="D2919" i="32"/>
  <c r="E2919" i="32"/>
  <c r="F2919" i="32"/>
  <c r="G2919" i="32"/>
  <c r="H2919" i="32"/>
  <c r="I2919" i="32"/>
  <c r="B2920" i="32"/>
  <c r="C2920" i="32"/>
  <c r="D2920" i="32"/>
  <c r="E2920" i="32"/>
  <c r="F2920" i="32"/>
  <c r="G2920" i="32"/>
  <c r="H2920" i="32"/>
  <c r="I2920" i="32"/>
  <c r="B2921" i="32"/>
  <c r="C2921" i="32"/>
  <c r="D2921" i="32"/>
  <c r="E2921" i="32"/>
  <c r="F2921" i="32"/>
  <c r="G2921" i="32"/>
  <c r="H2921" i="32"/>
  <c r="I2921" i="32"/>
  <c r="B2922" i="32"/>
  <c r="C2922" i="32"/>
  <c r="D2922" i="32"/>
  <c r="E2922" i="32"/>
  <c r="F2922" i="32"/>
  <c r="G2922" i="32"/>
  <c r="H2922" i="32"/>
  <c r="I2922" i="32"/>
  <c r="B2923" i="32"/>
  <c r="C2923" i="32"/>
  <c r="D2923" i="32"/>
  <c r="E2923" i="32"/>
  <c r="F2923" i="32"/>
  <c r="G2923" i="32"/>
  <c r="H2923" i="32"/>
  <c r="I2923" i="32"/>
  <c r="B2924" i="32"/>
  <c r="C2924" i="32"/>
  <c r="D2924" i="32"/>
  <c r="E2924" i="32"/>
  <c r="F2924" i="32"/>
  <c r="G2924" i="32"/>
  <c r="H2924" i="32"/>
  <c r="I2924" i="32"/>
  <c r="B2948" i="32"/>
  <c r="C2948" i="32"/>
  <c r="D2948" i="32"/>
  <c r="E2948" i="32"/>
  <c r="F2948" i="32"/>
  <c r="G2948" i="32"/>
  <c r="H2948" i="32"/>
  <c r="I2948" i="32"/>
  <c r="B2949" i="32"/>
  <c r="C2949" i="32"/>
  <c r="D2949" i="32"/>
  <c r="E2949" i="32"/>
  <c r="F2949" i="32"/>
  <c r="G2949" i="32"/>
  <c r="H2949" i="32"/>
  <c r="I2949" i="32"/>
  <c r="B2950" i="32"/>
  <c r="C2950" i="32"/>
  <c r="D2950" i="32"/>
  <c r="E2950" i="32"/>
  <c r="F2950" i="32"/>
  <c r="G2950" i="32"/>
  <c r="H2950" i="32"/>
  <c r="I2950" i="32"/>
  <c r="B2951" i="32"/>
  <c r="C2951" i="32"/>
  <c r="D2951" i="32"/>
  <c r="E2951" i="32"/>
  <c r="F2951" i="32"/>
  <c r="G2951" i="32"/>
  <c r="H2951" i="32"/>
  <c r="I2951" i="32"/>
  <c r="B2952" i="32"/>
  <c r="C2952" i="32"/>
  <c r="D2952" i="32"/>
  <c r="E2952" i="32"/>
  <c r="F2952" i="32"/>
  <c r="G2952" i="32"/>
  <c r="H2952" i="32"/>
  <c r="I2952" i="32"/>
  <c r="B2953" i="32"/>
  <c r="C2953" i="32"/>
  <c r="D2953" i="32"/>
  <c r="E2953" i="32"/>
  <c r="F2953" i="32"/>
  <c r="G2953" i="32"/>
  <c r="H2953" i="32"/>
  <c r="I2953" i="32"/>
  <c r="B2954" i="32"/>
  <c r="C2954" i="32"/>
  <c r="D2954" i="32"/>
  <c r="E2954" i="32"/>
  <c r="F2954" i="32"/>
  <c r="G2954" i="32"/>
  <c r="H2954" i="32"/>
  <c r="I2954" i="32"/>
  <c r="B2955" i="32"/>
  <c r="C2955" i="32"/>
  <c r="D2955" i="32"/>
  <c r="E2955" i="32"/>
  <c r="F2955" i="32"/>
  <c r="G2955" i="32"/>
  <c r="H2955" i="32"/>
  <c r="I2955" i="32"/>
  <c r="B2974" i="32"/>
  <c r="C2974" i="32"/>
  <c r="D2974" i="32"/>
  <c r="E2974" i="32"/>
  <c r="F2974" i="32"/>
  <c r="G2974" i="32"/>
  <c r="H2974" i="32"/>
  <c r="I2974" i="32"/>
  <c r="B2995" i="32"/>
  <c r="C2995" i="32"/>
  <c r="D2995" i="32"/>
  <c r="E2995" i="32"/>
  <c r="F2995" i="32"/>
  <c r="G2995" i="32"/>
  <c r="H2995" i="32"/>
  <c r="I2995" i="32"/>
  <c r="B2996" i="32"/>
  <c r="C2996" i="32"/>
  <c r="D2996" i="32"/>
  <c r="E2996" i="32"/>
  <c r="F2996" i="32"/>
  <c r="G2996" i="32"/>
  <c r="H2996" i="32"/>
  <c r="I2996" i="32"/>
  <c r="B2998" i="32"/>
  <c r="C2998" i="32"/>
  <c r="D2998" i="32"/>
  <c r="E2998" i="32"/>
  <c r="F2998" i="32"/>
  <c r="G2998" i="32"/>
  <c r="H2998" i="32"/>
  <c r="I2998" i="32"/>
  <c r="B2999" i="32"/>
  <c r="C2999" i="32"/>
  <c r="D2999" i="32"/>
  <c r="E2999" i="32"/>
  <c r="F2999" i="32"/>
  <c r="G2999" i="32"/>
  <c r="H2999" i="32"/>
  <c r="I2999" i="32"/>
  <c r="B3001" i="32"/>
  <c r="C3001" i="32"/>
  <c r="D3001" i="32"/>
  <c r="E3001" i="32"/>
  <c r="F3001" i="32"/>
  <c r="G3001" i="32"/>
  <c r="H3001" i="32"/>
  <c r="I3001" i="32"/>
  <c r="B3022" i="32"/>
  <c r="C3022" i="32"/>
  <c r="D3022" i="32"/>
  <c r="E3022" i="32"/>
  <c r="F3022" i="32"/>
  <c r="G3022" i="32"/>
  <c r="H3022" i="32"/>
  <c r="I3022" i="32"/>
  <c r="B3023" i="32"/>
  <c r="C3023" i="32"/>
  <c r="D3023" i="32"/>
  <c r="E3023" i="32"/>
  <c r="F3023" i="32"/>
  <c r="G3023" i="32"/>
  <c r="H3023" i="32"/>
  <c r="I3023" i="32"/>
  <c r="B3036" i="32"/>
  <c r="C3036" i="32"/>
  <c r="D3036" i="32"/>
  <c r="E3036" i="32"/>
  <c r="F3036" i="32"/>
  <c r="G3036" i="32"/>
  <c r="H3036" i="32"/>
  <c r="I3036" i="32"/>
  <c r="B3038" i="32"/>
  <c r="C3038" i="32"/>
  <c r="D3038" i="32"/>
  <c r="E3038" i="32"/>
  <c r="F3038" i="32"/>
  <c r="G3038" i="32"/>
  <c r="H3038" i="32"/>
  <c r="I3038" i="32"/>
  <c r="B3040" i="32"/>
  <c r="C3040" i="32"/>
  <c r="D3040" i="32"/>
  <c r="E3040" i="32"/>
  <c r="F3040" i="32"/>
  <c r="G3040" i="32"/>
  <c r="H3040" i="32"/>
  <c r="I3040" i="32"/>
  <c r="B3051" i="32"/>
  <c r="C3051" i="32"/>
  <c r="D3051" i="32"/>
  <c r="E3051" i="32"/>
  <c r="F3051" i="32"/>
  <c r="G3051" i="32"/>
  <c r="H3051" i="32"/>
  <c r="I3051" i="32"/>
  <c r="B3052" i="32"/>
  <c r="C3052" i="32"/>
  <c r="D3052" i="32"/>
  <c r="E3052" i="32"/>
  <c r="F3052" i="32"/>
  <c r="G3052" i="32"/>
  <c r="H3052" i="32"/>
  <c r="I3052" i="32"/>
  <c r="B3053" i="32"/>
  <c r="C3053" i="32"/>
  <c r="D3053" i="32"/>
  <c r="E3053" i="32"/>
  <c r="F3053" i="32"/>
  <c r="G3053" i="32"/>
  <c r="H3053" i="32"/>
  <c r="I3053" i="32"/>
  <c r="B3057" i="32"/>
  <c r="C3057" i="32"/>
  <c r="D3057" i="32"/>
  <c r="E3057" i="32"/>
  <c r="F3057" i="32"/>
  <c r="G3057" i="32"/>
  <c r="H3057" i="32"/>
  <c r="I3057" i="32"/>
  <c r="B3058" i="32"/>
  <c r="C3058" i="32"/>
  <c r="D3058" i="32"/>
  <c r="E3058" i="32"/>
  <c r="F3058" i="32"/>
  <c r="G3058" i="32"/>
  <c r="H3058" i="32"/>
  <c r="I3058" i="32"/>
  <c r="B3059" i="32"/>
  <c r="C3059" i="32"/>
  <c r="D3059" i="32"/>
  <c r="E3059" i="32"/>
  <c r="F3059" i="32"/>
  <c r="G3059" i="32"/>
  <c r="H3059" i="32"/>
  <c r="I3059" i="32"/>
  <c r="B3088" i="32"/>
  <c r="C3088" i="32"/>
  <c r="D3088" i="32"/>
  <c r="E3088" i="32"/>
  <c r="F3088" i="32"/>
  <c r="G3088" i="32"/>
  <c r="H3088" i="32"/>
  <c r="I3088" i="32"/>
  <c r="B3097" i="32"/>
  <c r="C3097" i="32"/>
  <c r="D3097" i="32"/>
  <c r="E3097" i="32"/>
  <c r="F3097" i="32"/>
  <c r="G3097" i="32"/>
  <c r="H3097" i="32"/>
  <c r="I3097" i="32"/>
  <c r="B3099" i="32"/>
  <c r="C3099" i="32"/>
  <c r="D3099" i="32"/>
  <c r="E3099" i="32"/>
  <c r="F3099" i="32"/>
  <c r="G3099" i="32"/>
  <c r="H3099" i="32"/>
  <c r="I3099" i="32"/>
  <c r="B3102" i="32"/>
  <c r="C3102" i="32"/>
  <c r="D3102" i="32"/>
  <c r="E3102" i="32"/>
  <c r="F3102" i="32"/>
  <c r="G3102" i="32"/>
  <c r="H3102" i="32"/>
  <c r="I3102" i="32"/>
  <c r="B3103" i="32"/>
  <c r="C3103" i="32"/>
  <c r="D3103" i="32"/>
  <c r="E3103" i="32"/>
  <c r="F3103" i="32"/>
  <c r="G3103" i="32"/>
  <c r="H3103" i="32"/>
  <c r="I3103" i="32"/>
  <c r="B3104" i="32"/>
  <c r="C3104" i="32"/>
  <c r="D3104" i="32"/>
  <c r="E3104" i="32"/>
  <c r="F3104" i="32"/>
  <c r="G3104" i="32"/>
  <c r="H3104" i="32"/>
  <c r="I3104" i="32"/>
  <c r="B3105" i="32"/>
  <c r="C3105" i="32"/>
  <c r="D3105" i="32"/>
  <c r="E3105" i="32"/>
  <c r="F3105" i="32"/>
  <c r="G3105" i="32"/>
  <c r="H3105" i="32"/>
  <c r="I3105" i="32"/>
  <c r="B3106" i="32"/>
  <c r="C3106" i="32"/>
  <c r="D3106" i="32"/>
  <c r="E3106" i="32"/>
  <c r="F3106" i="32"/>
  <c r="G3106" i="32"/>
  <c r="H3106" i="32"/>
  <c r="I3106" i="32"/>
  <c r="B3116" i="32"/>
  <c r="C3116" i="32"/>
  <c r="D3116" i="32"/>
  <c r="E3116" i="32"/>
  <c r="F3116" i="32"/>
  <c r="G3116" i="32"/>
  <c r="H3116" i="32"/>
  <c r="I3116" i="32"/>
  <c r="B3118" i="32"/>
  <c r="C3118" i="32"/>
  <c r="D3118" i="32"/>
  <c r="E3118" i="32"/>
  <c r="F3118" i="32"/>
  <c r="G3118" i="32"/>
  <c r="H3118" i="32"/>
  <c r="I3118" i="32"/>
  <c r="B3125" i="32"/>
  <c r="C3125" i="32"/>
  <c r="D3125" i="32"/>
  <c r="E3125" i="32"/>
  <c r="F3125" i="32"/>
  <c r="G3125" i="32"/>
  <c r="H3125" i="32"/>
  <c r="I3125" i="32"/>
  <c r="B3126" i="32"/>
  <c r="C3126" i="32"/>
  <c r="D3126" i="32"/>
  <c r="E3126" i="32"/>
  <c r="F3126" i="32"/>
  <c r="G3126" i="32"/>
  <c r="H3126" i="32"/>
  <c r="I3126" i="32"/>
  <c r="B3127" i="32"/>
  <c r="C3127" i="32"/>
  <c r="D3127" i="32"/>
  <c r="E3127" i="32"/>
  <c r="F3127" i="32"/>
  <c r="G3127" i="32"/>
  <c r="H3127" i="32"/>
  <c r="I3127" i="32"/>
  <c r="B3133" i="32"/>
  <c r="C3133" i="32"/>
  <c r="D3133" i="32"/>
  <c r="E3133" i="32"/>
  <c r="F3133" i="32"/>
  <c r="G3133" i="32"/>
  <c r="H3133" i="32"/>
  <c r="I3133" i="32"/>
  <c r="B3137" i="32"/>
  <c r="C3137" i="32"/>
  <c r="D3137" i="32"/>
  <c r="E3137" i="32"/>
  <c r="F3137" i="32"/>
  <c r="G3137" i="32"/>
  <c r="H3137" i="32"/>
  <c r="I3137" i="32"/>
  <c r="B3138" i="32"/>
  <c r="C3138" i="32"/>
  <c r="D3138" i="32"/>
  <c r="E3138" i="32"/>
  <c r="F3138" i="32"/>
  <c r="G3138" i="32"/>
  <c r="H3138" i="32"/>
  <c r="I3138" i="32"/>
  <c r="B3139" i="32"/>
  <c r="C3139" i="32"/>
  <c r="D3139" i="32"/>
  <c r="E3139" i="32"/>
  <c r="F3139" i="32"/>
  <c r="G3139" i="32"/>
  <c r="H3139" i="32"/>
  <c r="I3139" i="32"/>
  <c r="B3159" i="32"/>
  <c r="C3159" i="32"/>
  <c r="D3159" i="32"/>
  <c r="E3159" i="32"/>
  <c r="F3159" i="32"/>
  <c r="G3159" i="32"/>
  <c r="H3159" i="32"/>
  <c r="I3159" i="32"/>
  <c r="B3160" i="32"/>
  <c r="C3160" i="32"/>
  <c r="D3160" i="32"/>
  <c r="E3160" i="32"/>
  <c r="F3160" i="32"/>
  <c r="G3160" i="32"/>
  <c r="H3160" i="32"/>
  <c r="I3160" i="32"/>
  <c r="B3162" i="32"/>
  <c r="C3162" i="32"/>
  <c r="D3162" i="32"/>
  <c r="E3162" i="32"/>
  <c r="F3162" i="32"/>
  <c r="G3162" i="32"/>
  <c r="H3162" i="32"/>
  <c r="I3162" i="32"/>
  <c r="B3168" i="32"/>
  <c r="C3168" i="32"/>
  <c r="D3168" i="32"/>
  <c r="E3168" i="32"/>
  <c r="F3168" i="32"/>
  <c r="G3168" i="32"/>
  <c r="H3168" i="32"/>
  <c r="I3168" i="32"/>
  <c r="B3169" i="32"/>
  <c r="C3169" i="32"/>
  <c r="D3169" i="32"/>
  <c r="E3169" i="32"/>
  <c r="F3169" i="32"/>
  <c r="G3169" i="32"/>
  <c r="H3169" i="32"/>
  <c r="I3169" i="32"/>
  <c r="B3170" i="32"/>
  <c r="C3170" i="32"/>
  <c r="D3170" i="32"/>
  <c r="E3170" i="32"/>
  <c r="F3170" i="32"/>
  <c r="G3170" i="32"/>
  <c r="H3170" i="32"/>
  <c r="I3170" i="32"/>
  <c r="B3171" i="32"/>
  <c r="C3171" i="32"/>
  <c r="D3171" i="32"/>
  <c r="E3171" i="32"/>
  <c r="F3171" i="32"/>
  <c r="G3171" i="32"/>
  <c r="H3171" i="32"/>
  <c r="I3171" i="32"/>
  <c r="B3172" i="32"/>
  <c r="C3172" i="32"/>
  <c r="D3172" i="32"/>
  <c r="E3172" i="32"/>
  <c r="F3172" i="32"/>
  <c r="G3172" i="32"/>
  <c r="H3172" i="32"/>
  <c r="I3172" i="32"/>
  <c r="B3173" i="32"/>
  <c r="C3173" i="32"/>
  <c r="D3173" i="32"/>
  <c r="E3173" i="32"/>
  <c r="F3173" i="32"/>
  <c r="G3173" i="32"/>
  <c r="H3173" i="32"/>
  <c r="I3173" i="32"/>
  <c r="V502" i="30" l="1"/>
  <c r="U502" i="30"/>
  <c r="T502" i="30"/>
  <c r="S502" i="30"/>
  <c r="R502" i="30"/>
  <c r="Q502" i="30"/>
  <c r="P502" i="30"/>
  <c r="O502" i="30"/>
  <c r="N502" i="30"/>
  <c r="M502" i="30"/>
  <c r="L502" i="30"/>
  <c r="K502" i="30"/>
  <c r="I502" i="30"/>
  <c r="H502" i="30"/>
  <c r="G502" i="30"/>
  <c r="F502" i="30"/>
  <c r="E502" i="30"/>
  <c r="D502" i="30"/>
  <c r="C502" i="30"/>
  <c r="B502" i="30"/>
  <c r="V501" i="30"/>
  <c r="U501" i="30"/>
  <c r="T501" i="30"/>
  <c r="S501" i="30"/>
  <c r="R501" i="30"/>
  <c r="Q501" i="30"/>
  <c r="P501" i="30"/>
  <c r="O501" i="30"/>
  <c r="N501" i="30"/>
  <c r="M501" i="30"/>
  <c r="L501" i="30"/>
  <c r="K501" i="30"/>
  <c r="I501" i="30"/>
  <c r="H501" i="30"/>
  <c r="G501" i="30"/>
  <c r="F501" i="30"/>
  <c r="E501" i="30"/>
  <c r="D501" i="30"/>
  <c r="C501" i="30"/>
  <c r="B501" i="30"/>
  <c r="V500" i="30"/>
  <c r="U500" i="30"/>
  <c r="T500" i="30"/>
  <c r="S500" i="30"/>
  <c r="R500" i="30"/>
  <c r="Q500" i="30"/>
  <c r="P500" i="30"/>
  <c r="O500" i="30"/>
  <c r="N500" i="30"/>
  <c r="M500" i="30"/>
  <c r="L500" i="30"/>
  <c r="K500" i="30"/>
  <c r="I500" i="30"/>
  <c r="H500" i="30"/>
  <c r="G500" i="30"/>
  <c r="F500" i="30"/>
  <c r="E500" i="30"/>
  <c r="D500" i="30"/>
  <c r="C500" i="30"/>
  <c r="B500" i="30"/>
  <c r="V499" i="30"/>
  <c r="U499" i="30"/>
  <c r="T499" i="30"/>
  <c r="S499" i="30"/>
  <c r="R499" i="30"/>
  <c r="Q499" i="30"/>
  <c r="P499" i="30"/>
  <c r="O499" i="30"/>
  <c r="N499" i="30"/>
  <c r="M499" i="30"/>
  <c r="L499" i="30"/>
  <c r="K499" i="30"/>
  <c r="I499" i="30"/>
  <c r="H499" i="30"/>
  <c r="G499" i="30"/>
  <c r="F499" i="30"/>
  <c r="E499" i="30"/>
  <c r="D499" i="30"/>
  <c r="C499" i="30"/>
  <c r="B499" i="30"/>
  <c r="V498" i="30"/>
  <c r="U498" i="30"/>
  <c r="T498" i="30"/>
  <c r="S498" i="30"/>
  <c r="R498" i="30"/>
  <c r="Q498" i="30"/>
  <c r="P498" i="30"/>
  <c r="O498" i="30"/>
  <c r="N498" i="30"/>
  <c r="M498" i="30"/>
  <c r="L498" i="30"/>
  <c r="K498" i="30"/>
  <c r="I498" i="30"/>
  <c r="H498" i="30"/>
  <c r="G498" i="30"/>
  <c r="F498" i="30"/>
  <c r="E498" i="30"/>
  <c r="D498" i="30"/>
  <c r="C498" i="30"/>
  <c r="B498" i="30"/>
  <c r="V497" i="30"/>
  <c r="U497" i="30"/>
  <c r="T497" i="30"/>
  <c r="S497" i="30"/>
  <c r="R497" i="30"/>
  <c r="Q497" i="30"/>
  <c r="P497" i="30"/>
  <c r="O497" i="30"/>
  <c r="N497" i="30"/>
  <c r="M497" i="30"/>
  <c r="L497" i="30"/>
  <c r="K497" i="30"/>
  <c r="I497" i="30"/>
  <c r="H497" i="30"/>
  <c r="G497" i="30"/>
  <c r="F497" i="30"/>
  <c r="E497" i="30"/>
  <c r="D497" i="30"/>
  <c r="C497" i="30"/>
  <c r="B497" i="30"/>
  <c r="V496" i="30"/>
  <c r="U496" i="30"/>
  <c r="T496" i="30"/>
  <c r="S496" i="30"/>
  <c r="R496" i="30"/>
  <c r="Q496" i="30"/>
  <c r="P496" i="30"/>
  <c r="O496" i="30"/>
  <c r="N496" i="30"/>
  <c r="M496" i="30"/>
  <c r="L496" i="30"/>
  <c r="K496" i="30"/>
  <c r="I496" i="30"/>
  <c r="H496" i="30"/>
  <c r="G496" i="30"/>
  <c r="F496" i="30"/>
  <c r="E496" i="30"/>
  <c r="D496" i="30"/>
  <c r="C496" i="30"/>
  <c r="B496" i="30"/>
  <c r="V495" i="30"/>
  <c r="U495" i="30"/>
  <c r="T495" i="30"/>
  <c r="S495" i="30"/>
  <c r="R495" i="30"/>
  <c r="Q495" i="30"/>
  <c r="P495" i="30"/>
  <c r="O495" i="30"/>
  <c r="N495" i="30"/>
  <c r="M495" i="30"/>
  <c r="L495" i="30"/>
  <c r="K495" i="30"/>
  <c r="I495" i="30"/>
  <c r="H495" i="30"/>
  <c r="G495" i="30"/>
  <c r="F495" i="30"/>
  <c r="E495" i="30"/>
  <c r="D495" i="30"/>
  <c r="C495" i="30"/>
  <c r="B495" i="30"/>
  <c r="V494" i="30"/>
  <c r="U494" i="30"/>
  <c r="T494" i="30"/>
  <c r="S494" i="30"/>
  <c r="R494" i="30"/>
  <c r="Q494" i="30"/>
  <c r="P494" i="30"/>
  <c r="O494" i="30"/>
  <c r="N494" i="30"/>
  <c r="M494" i="30"/>
  <c r="L494" i="30"/>
  <c r="K494" i="30"/>
  <c r="I494" i="30"/>
  <c r="H494" i="30"/>
  <c r="G494" i="30"/>
  <c r="F494" i="30"/>
  <c r="E494" i="30"/>
  <c r="D494" i="30"/>
  <c r="C494" i="30"/>
  <c r="B494" i="30"/>
  <c r="V493" i="30"/>
  <c r="U493" i="30"/>
  <c r="T493" i="30"/>
  <c r="S493" i="30"/>
  <c r="R493" i="30"/>
  <c r="Q493" i="30"/>
  <c r="P493" i="30"/>
  <c r="O493" i="30"/>
  <c r="N493" i="30"/>
  <c r="M493" i="30"/>
  <c r="L493" i="30"/>
  <c r="K493" i="30"/>
  <c r="I493" i="30"/>
  <c r="H493" i="30"/>
  <c r="G493" i="30"/>
  <c r="F493" i="30"/>
  <c r="E493" i="30"/>
  <c r="D493" i="30"/>
  <c r="C493" i="30"/>
  <c r="B493" i="30"/>
  <c r="V492" i="30"/>
  <c r="U492" i="30"/>
  <c r="T492" i="30"/>
  <c r="S492" i="30"/>
  <c r="R492" i="30"/>
  <c r="Q492" i="30"/>
  <c r="P492" i="30"/>
  <c r="O492" i="30"/>
  <c r="N492" i="30"/>
  <c r="M492" i="30"/>
  <c r="L492" i="30"/>
  <c r="K492" i="30"/>
  <c r="I492" i="30"/>
  <c r="H492" i="30"/>
  <c r="G492" i="30"/>
  <c r="F492" i="30"/>
  <c r="E492" i="30"/>
  <c r="D492" i="30"/>
  <c r="C492" i="30"/>
  <c r="B492" i="30"/>
  <c r="V491" i="30"/>
  <c r="U491" i="30"/>
  <c r="T491" i="30"/>
  <c r="S491" i="30"/>
  <c r="R491" i="30"/>
  <c r="Q491" i="30"/>
  <c r="P491" i="30"/>
  <c r="O491" i="30"/>
  <c r="N491" i="30"/>
  <c r="M491" i="30"/>
  <c r="L491" i="30"/>
  <c r="K491" i="30"/>
  <c r="I491" i="30"/>
  <c r="H491" i="30"/>
  <c r="G491" i="30"/>
  <c r="F491" i="30"/>
  <c r="E491" i="30"/>
  <c r="D491" i="30"/>
  <c r="C491" i="30"/>
  <c r="B491" i="30"/>
  <c r="V490" i="30"/>
  <c r="U490" i="30"/>
  <c r="T490" i="30"/>
  <c r="S490" i="30"/>
  <c r="R490" i="30"/>
  <c r="Q490" i="30"/>
  <c r="P490" i="30"/>
  <c r="O490" i="30"/>
  <c r="N490" i="30"/>
  <c r="M490" i="30"/>
  <c r="L490" i="30"/>
  <c r="K490" i="30"/>
  <c r="I490" i="30"/>
  <c r="H490" i="30"/>
  <c r="G490" i="30"/>
  <c r="F490" i="30"/>
  <c r="E490" i="30"/>
  <c r="D490" i="30"/>
  <c r="C490" i="30"/>
  <c r="B490" i="30"/>
  <c r="V489" i="30"/>
  <c r="U489" i="30"/>
  <c r="T489" i="30"/>
  <c r="S489" i="30"/>
  <c r="R489" i="30"/>
  <c r="Q489" i="30"/>
  <c r="P489" i="30"/>
  <c r="O489" i="30"/>
  <c r="N489" i="30"/>
  <c r="M489" i="30"/>
  <c r="L489" i="30"/>
  <c r="K489" i="30"/>
  <c r="I489" i="30"/>
  <c r="H489" i="30"/>
  <c r="G489" i="30"/>
  <c r="F489" i="30"/>
  <c r="E489" i="30"/>
  <c r="D489" i="30"/>
  <c r="C489" i="30"/>
  <c r="B489" i="30"/>
  <c r="V488" i="30"/>
  <c r="U488" i="30"/>
  <c r="T488" i="30"/>
  <c r="S488" i="30"/>
  <c r="R488" i="30"/>
  <c r="Q488" i="30"/>
  <c r="P488" i="30"/>
  <c r="O488" i="30"/>
  <c r="N488" i="30"/>
  <c r="M488" i="30"/>
  <c r="L488" i="30"/>
  <c r="K488" i="30"/>
  <c r="I488" i="30"/>
  <c r="H488" i="30"/>
  <c r="G488" i="30"/>
  <c r="F488" i="30"/>
  <c r="E488" i="30"/>
  <c r="D488" i="30"/>
  <c r="C488" i="30"/>
  <c r="B488" i="30"/>
  <c r="V487" i="30"/>
  <c r="U487" i="30"/>
  <c r="T487" i="30"/>
  <c r="S487" i="30"/>
  <c r="R487" i="30"/>
  <c r="Q487" i="30"/>
  <c r="P487" i="30"/>
  <c r="O487" i="30"/>
  <c r="N487" i="30"/>
  <c r="M487" i="30"/>
  <c r="L487" i="30"/>
  <c r="K487" i="30"/>
  <c r="I487" i="30"/>
  <c r="H487" i="30"/>
  <c r="G487" i="30"/>
  <c r="F487" i="30"/>
  <c r="E487" i="30"/>
  <c r="D487" i="30"/>
  <c r="C487" i="30"/>
  <c r="B487" i="30"/>
  <c r="V486" i="30"/>
  <c r="U486" i="30"/>
  <c r="T486" i="30"/>
  <c r="S486" i="30"/>
  <c r="R486" i="30"/>
  <c r="Q486" i="30"/>
  <c r="P486" i="30"/>
  <c r="O486" i="30"/>
  <c r="N486" i="30"/>
  <c r="M486" i="30"/>
  <c r="L486" i="30"/>
  <c r="K486" i="30"/>
  <c r="I486" i="30"/>
  <c r="H486" i="30"/>
  <c r="G486" i="30"/>
  <c r="F486" i="30"/>
  <c r="E486" i="30"/>
  <c r="D486" i="30"/>
  <c r="C486" i="30"/>
  <c r="B486" i="30"/>
  <c r="V485" i="30"/>
  <c r="U485" i="30"/>
  <c r="T485" i="30"/>
  <c r="S485" i="30"/>
  <c r="R485" i="30"/>
  <c r="Q485" i="30"/>
  <c r="P485" i="30"/>
  <c r="O485" i="30"/>
  <c r="N485" i="30"/>
  <c r="M485" i="30"/>
  <c r="L485" i="30"/>
  <c r="K485" i="30"/>
  <c r="I485" i="30"/>
  <c r="H485" i="30"/>
  <c r="G485" i="30"/>
  <c r="F485" i="30"/>
  <c r="E485" i="30"/>
  <c r="D485" i="30"/>
  <c r="C485" i="30"/>
  <c r="B485" i="30"/>
  <c r="V484" i="30"/>
  <c r="U484" i="30"/>
  <c r="T484" i="30"/>
  <c r="S484" i="30"/>
  <c r="R484" i="30"/>
  <c r="Q484" i="30"/>
  <c r="P484" i="30"/>
  <c r="O484" i="30"/>
  <c r="N484" i="30"/>
  <c r="M484" i="30"/>
  <c r="L484" i="30"/>
  <c r="K484" i="30"/>
  <c r="I484" i="30"/>
  <c r="H484" i="30"/>
  <c r="G484" i="30"/>
  <c r="F484" i="30"/>
  <c r="E484" i="30"/>
  <c r="D484" i="30"/>
  <c r="C484" i="30"/>
  <c r="B484" i="30"/>
  <c r="V483" i="30"/>
  <c r="U483" i="30"/>
  <c r="T483" i="30"/>
  <c r="S483" i="30"/>
  <c r="R483" i="30"/>
  <c r="Q483" i="30"/>
  <c r="P483" i="30"/>
  <c r="O483" i="30"/>
  <c r="N483" i="30"/>
  <c r="M483" i="30"/>
  <c r="L483" i="30"/>
  <c r="K483" i="30"/>
  <c r="I483" i="30"/>
  <c r="H483" i="30"/>
  <c r="G483" i="30"/>
  <c r="F483" i="30"/>
  <c r="E483" i="30"/>
  <c r="D483" i="30"/>
  <c r="C483" i="30"/>
  <c r="B483" i="30"/>
  <c r="V482" i="30"/>
  <c r="U482" i="30"/>
  <c r="T482" i="30"/>
  <c r="S482" i="30"/>
  <c r="R482" i="30"/>
  <c r="Q482" i="30"/>
  <c r="P482" i="30"/>
  <c r="O482" i="30"/>
  <c r="N482" i="30"/>
  <c r="M482" i="30"/>
  <c r="L482" i="30"/>
  <c r="K482" i="30"/>
  <c r="I482" i="30"/>
  <c r="H482" i="30"/>
  <c r="G482" i="30"/>
  <c r="F482" i="30"/>
  <c r="E482" i="30"/>
  <c r="D482" i="30"/>
  <c r="C482" i="30"/>
  <c r="B482" i="30"/>
  <c r="V481" i="30"/>
  <c r="U481" i="30"/>
  <c r="T481" i="30"/>
  <c r="S481" i="30"/>
  <c r="R481" i="30"/>
  <c r="Q481" i="30"/>
  <c r="P481" i="30"/>
  <c r="O481" i="30"/>
  <c r="N481" i="30"/>
  <c r="M481" i="30"/>
  <c r="L481" i="30"/>
  <c r="K481" i="30"/>
  <c r="I481" i="30"/>
  <c r="H481" i="30"/>
  <c r="G481" i="30"/>
  <c r="F481" i="30"/>
  <c r="E481" i="30"/>
  <c r="D481" i="30"/>
  <c r="C481" i="30"/>
  <c r="B481" i="30"/>
  <c r="V480" i="30"/>
  <c r="U480" i="30"/>
  <c r="T480" i="30"/>
  <c r="S480" i="30"/>
  <c r="R480" i="30"/>
  <c r="Q480" i="30"/>
  <c r="P480" i="30"/>
  <c r="O480" i="30"/>
  <c r="N480" i="30"/>
  <c r="M480" i="30"/>
  <c r="L480" i="30"/>
  <c r="K480" i="30"/>
  <c r="I480" i="30"/>
  <c r="H480" i="30"/>
  <c r="G480" i="30"/>
  <c r="F480" i="30"/>
  <c r="E480" i="30"/>
  <c r="D480" i="30"/>
  <c r="C480" i="30"/>
  <c r="B480" i="30"/>
  <c r="V479" i="30"/>
  <c r="U479" i="30"/>
  <c r="T479" i="30"/>
  <c r="S479" i="30"/>
  <c r="R479" i="30"/>
  <c r="Q479" i="30"/>
  <c r="P479" i="30"/>
  <c r="O479" i="30"/>
  <c r="N479" i="30"/>
  <c r="M479" i="30"/>
  <c r="L479" i="30"/>
  <c r="K479" i="30"/>
  <c r="I479" i="30"/>
  <c r="H479" i="30"/>
  <c r="G479" i="30"/>
  <c r="F479" i="30"/>
  <c r="E479" i="30"/>
  <c r="D479" i="30"/>
  <c r="C479" i="30"/>
  <c r="B479" i="30"/>
  <c r="V478" i="30"/>
  <c r="U478" i="30"/>
  <c r="T478" i="30"/>
  <c r="S478" i="30"/>
  <c r="R478" i="30"/>
  <c r="Q478" i="30"/>
  <c r="P478" i="30"/>
  <c r="O478" i="30"/>
  <c r="N478" i="30"/>
  <c r="M478" i="30"/>
  <c r="L478" i="30"/>
  <c r="K478" i="30"/>
  <c r="I478" i="30"/>
  <c r="H478" i="30"/>
  <c r="G478" i="30"/>
  <c r="F478" i="30"/>
  <c r="E478" i="30"/>
  <c r="D478" i="30"/>
  <c r="C478" i="30"/>
  <c r="B478" i="30"/>
  <c r="V477" i="30"/>
  <c r="U477" i="30"/>
  <c r="T477" i="30"/>
  <c r="S477" i="30"/>
  <c r="R477" i="30"/>
  <c r="Q477" i="30"/>
  <c r="P477" i="30"/>
  <c r="O477" i="30"/>
  <c r="N477" i="30"/>
  <c r="M477" i="30"/>
  <c r="L477" i="30"/>
  <c r="K477" i="30"/>
  <c r="I477" i="30"/>
  <c r="H477" i="30"/>
  <c r="G477" i="30"/>
  <c r="F477" i="30"/>
  <c r="E477" i="30"/>
  <c r="D477" i="30"/>
  <c r="C477" i="30"/>
  <c r="B477" i="30"/>
  <c r="V476" i="30"/>
  <c r="U476" i="30"/>
  <c r="T476" i="30"/>
  <c r="S476" i="30"/>
  <c r="R476" i="30"/>
  <c r="Q476" i="30"/>
  <c r="P476" i="30"/>
  <c r="O476" i="30"/>
  <c r="N476" i="30"/>
  <c r="M476" i="30"/>
  <c r="L476" i="30"/>
  <c r="K476" i="30"/>
  <c r="I476" i="30"/>
  <c r="H476" i="30"/>
  <c r="G476" i="30"/>
  <c r="F476" i="30"/>
  <c r="E476" i="30"/>
  <c r="D476" i="30"/>
  <c r="C476" i="30"/>
  <c r="B476" i="30"/>
  <c r="V475" i="30"/>
  <c r="U475" i="30"/>
  <c r="T475" i="30"/>
  <c r="S475" i="30"/>
  <c r="R475" i="30"/>
  <c r="Q475" i="30"/>
  <c r="P475" i="30"/>
  <c r="O475" i="30"/>
  <c r="N475" i="30"/>
  <c r="M475" i="30"/>
  <c r="L475" i="30"/>
  <c r="K475" i="30"/>
  <c r="I475" i="30"/>
  <c r="H475" i="30"/>
  <c r="G475" i="30"/>
  <c r="F475" i="30"/>
  <c r="E475" i="30"/>
  <c r="D475" i="30"/>
  <c r="C475" i="30"/>
  <c r="B475" i="30"/>
  <c r="V474" i="30"/>
  <c r="U474" i="30"/>
  <c r="T474" i="30"/>
  <c r="S474" i="30"/>
  <c r="R474" i="30"/>
  <c r="Q474" i="30"/>
  <c r="P474" i="30"/>
  <c r="O474" i="30"/>
  <c r="N474" i="30"/>
  <c r="M474" i="30"/>
  <c r="L474" i="30"/>
  <c r="K474" i="30"/>
  <c r="I474" i="30"/>
  <c r="H474" i="30"/>
  <c r="G474" i="30"/>
  <c r="F474" i="30"/>
  <c r="E474" i="30"/>
  <c r="D474" i="30"/>
  <c r="C474" i="30"/>
  <c r="B474" i="30"/>
  <c r="V473" i="30"/>
  <c r="U473" i="30"/>
  <c r="T473" i="30"/>
  <c r="S473" i="30"/>
  <c r="R473" i="30"/>
  <c r="Q473" i="30"/>
  <c r="P473" i="30"/>
  <c r="O473" i="30"/>
  <c r="N473" i="30"/>
  <c r="M473" i="30"/>
  <c r="L473" i="30"/>
  <c r="K473" i="30"/>
  <c r="I473" i="30"/>
  <c r="H473" i="30"/>
  <c r="G473" i="30"/>
  <c r="F473" i="30"/>
  <c r="E473" i="30"/>
  <c r="D473" i="30"/>
  <c r="C473" i="30"/>
  <c r="B473" i="30"/>
  <c r="V472" i="30"/>
  <c r="U472" i="30"/>
  <c r="T472" i="30"/>
  <c r="S472" i="30"/>
  <c r="R472" i="30"/>
  <c r="Q472" i="30"/>
  <c r="P472" i="30"/>
  <c r="O472" i="30"/>
  <c r="N472" i="30"/>
  <c r="M472" i="30"/>
  <c r="L472" i="30"/>
  <c r="K472" i="30"/>
  <c r="I472" i="30"/>
  <c r="H472" i="30"/>
  <c r="G472" i="30"/>
  <c r="F472" i="30"/>
  <c r="E472" i="30"/>
  <c r="D472" i="30"/>
  <c r="C472" i="30"/>
  <c r="B472" i="30"/>
  <c r="V471" i="30"/>
  <c r="U471" i="30"/>
  <c r="T471" i="30"/>
  <c r="S471" i="30"/>
  <c r="R471" i="30"/>
  <c r="Q471" i="30"/>
  <c r="P471" i="30"/>
  <c r="O471" i="30"/>
  <c r="N471" i="30"/>
  <c r="M471" i="30"/>
  <c r="L471" i="30"/>
  <c r="K471" i="30"/>
  <c r="I471" i="30"/>
  <c r="H471" i="30"/>
  <c r="G471" i="30"/>
  <c r="F471" i="30"/>
  <c r="E471" i="30"/>
  <c r="D471" i="30"/>
  <c r="C471" i="30"/>
  <c r="B471" i="30"/>
  <c r="V470" i="30"/>
  <c r="U470" i="30"/>
  <c r="T470" i="30"/>
  <c r="S470" i="30"/>
  <c r="R470" i="30"/>
  <c r="Q470" i="30"/>
  <c r="P470" i="30"/>
  <c r="O470" i="30"/>
  <c r="N470" i="30"/>
  <c r="M470" i="30"/>
  <c r="L470" i="30"/>
  <c r="K470" i="30"/>
  <c r="I470" i="30"/>
  <c r="H470" i="30"/>
  <c r="G470" i="30"/>
  <c r="F470" i="30"/>
  <c r="E470" i="30"/>
  <c r="D470" i="30"/>
  <c r="C470" i="30"/>
  <c r="B470" i="30"/>
  <c r="V469" i="30"/>
  <c r="U469" i="30"/>
  <c r="T469" i="30"/>
  <c r="S469" i="30"/>
  <c r="R469" i="30"/>
  <c r="Q469" i="30"/>
  <c r="P469" i="30"/>
  <c r="O469" i="30"/>
  <c r="N469" i="30"/>
  <c r="M469" i="30"/>
  <c r="L469" i="30"/>
  <c r="K469" i="30"/>
  <c r="I469" i="30"/>
  <c r="H469" i="30"/>
  <c r="G469" i="30"/>
  <c r="F469" i="30"/>
  <c r="E469" i="30"/>
  <c r="D469" i="30"/>
  <c r="C469" i="30"/>
  <c r="B469" i="30"/>
  <c r="V468" i="30"/>
  <c r="U468" i="30"/>
  <c r="T468" i="30"/>
  <c r="S468" i="30"/>
  <c r="R468" i="30"/>
  <c r="Q468" i="30"/>
  <c r="P468" i="30"/>
  <c r="O468" i="30"/>
  <c r="N468" i="30"/>
  <c r="M468" i="30"/>
  <c r="L468" i="30"/>
  <c r="K468" i="30"/>
  <c r="I468" i="30"/>
  <c r="H468" i="30"/>
  <c r="G468" i="30"/>
  <c r="F468" i="30"/>
  <c r="E468" i="30"/>
  <c r="D468" i="30"/>
  <c r="C468" i="30"/>
  <c r="B468" i="30"/>
  <c r="V467" i="30"/>
  <c r="U467" i="30"/>
  <c r="T467" i="30"/>
  <c r="S467" i="30"/>
  <c r="R467" i="30"/>
  <c r="Q467" i="30"/>
  <c r="P467" i="30"/>
  <c r="O467" i="30"/>
  <c r="N467" i="30"/>
  <c r="M467" i="30"/>
  <c r="L467" i="30"/>
  <c r="K467" i="30"/>
  <c r="I467" i="30"/>
  <c r="H467" i="30"/>
  <c r="G467" i="30"/>
  <c r="F467" i="30"/>
  <c r="E467" i="30"/>
  <c r="D467" i="30"/>
  <c r="C467" i="30"/>
  <c r="B467" i="30"/>
  <c r="V466" i="30"/>
  <c r="U466" i="30"/>
  <c r="T466" i="30"/>
  <c r="S466" i="30"/>
  <c r="R466" i="30"/>
  <c r="Q466" i="30"/>
  <c r="P466" i="30"/>
  <c r="O466" i="30"/>
  <c r="N466" i="30"/>
  <c r="M466" i="30"/>
  <c r="L466" i="30"/>
  <c r="K466" i="30"/>
  <c r="I466" i="30"/>
  <c r="H466" i="30"/>
  <c r="G466" i="30"/>
  <c r="F466" i="30"/>
  <c r="E466" i="30"/>
  <c r="D466" i="30"/>
  <c r="C466" i="30"/>
  <c r="B466" i="30"/>
  <c r="V465" i="30"/>
  <c r="U465" i="30"/>
  <c r="T465" i="30"/>
  <c r="S465" i="30"/>
  <c r="R465" i="30"/>
  <c r="Q465" i="30"/>
  <c r="P465" i="30"/>
  <c r="O465" i="30"/>
  <c r="N465" i="30"/>
  <c r="M465" i="30"/>
  <c r="L465" i="30"/>
  <c r="K465" i="30"/>
  <c r="I465" i="30"/>
  <c r="H465" i="30"/>
  <c r="G465" i="30"/>
  <c r="F465" i="30"/>
  <c r="E465" i="30"/>
  <c r="D465" i="30"/>
  <c r="C465" i="30"/>
  <c r="B465" i="30"/>
  <c r="V464" i="30"/>
  <c r="U464" i="30"/>
  <c r="T464" i="30"/>
  <c r="S464" i="30"/>
  <c r="R464" i="30"/>
  <c r="Q464" i="30"/>
  <c r="P464" i="30"/>
  <c r="O464" i="30"/>
  <c r="N464" i="30"/>
  <c r="M464" i="30"/>
  <c r="L464" i="30"/>
  <c r="K464" i="30"/>
  <c r="I464" i="30"/>
  <c r="H464" i="30"/>
  <c r="G464" i="30"/>
  <c r="F464" i="30"/>
  <c r="E464" i="30"/>
  <c r="D464" i="30"/>
  <c r="C464" i="30"/>
  <c r="B464" i="30"/>
  <c r="V463" i="30"/>
  <c r="U463" i="30"/>
  <c r="T463" i="30"/>
  <c r="S463" i="30"/>
  <c r="R463" i="30"/>
  <c r="Q463" i="30"/>
  <c r="P463" i="30"/>
  <c r="O463" i="30"/>
  <c r="N463" i="30"/>
  <c r="M463" i="30"/>
  <c r="L463" i="30"/>
  <c r="K463" i="30"/>
  <c r="I463" i="30"/>
  <c r="H463" i="30"/>
  <c r="G463" i="30"/>
  <c r="F463" i="30"/>
  <c r="E463" i="30"/>
  <c r="D463" i="30"/>
  <c r="C463" i="30"/>
  <c r="B463" i="30"/>
  <c r="V462" i="30"/>
  <c r="U462" i="30"/>
  <c r="T462" i="30"/>
  <c r="S462" i="30"/>
  <c r="R462" i="30"/>
  <c r="Q462" i="30"/>
  <c r="P462" i="30"/>
  <c r="O462" i="30"/>
  <c r="N462" i="30"/>
  <c r="M462" i="30"/>
  <c r="L462" i="30"/>
  <c r="K462" i="30"/>
  <c r="I462" i="30"/>
  <c r="H462" i="30"/>
  <c r="G462" i="30"/>
  <c r="F462" i="30"/>
  <c r="E462" i="30"/>
  <c r="D462" i="30"/>
  <c r="C462" i="30"/>
  <c r="B462" i="30"/>
  <c r="V461" i="30"/>
  <c r="U461" i="30"/>
  <c r="T461" i="30"/>
  <c r="S461" i="30"/>
  <c r="R461" i="30"/>
  <c r="Q461" i="30"/>
  <c r="P461" i="30"/>
  <c r="O461" i="30"/>
  <c r="N461" i="30"/>
  <c r="M461" i="30"/>
  <c r="L461" i="30"/>
  <c r="K461" i="30"/>
  <c r="I461" i="30"/>
  <c r="H461" i="30"/>
  <c r="G461" i="30"/>
  <c r="F461" i="30"/>
  <c r="E461" i="30"/>
  <c r="D461" i="30"/>
  <c r="C461" i="30"/>
  <c r="B461" i="30"/>
  <c r="V460" i="30"/>
  <c r="U460" i="30"/>
  <c r="T460" i="30"/>
  <c r="S460" i="30"/>
  <c r="R460" i="30"/>
  <c r="Q460" i="30"/>
  <c r="P460" i="30"/>
  <c r="O460" i="30"/>
  <c r="N460" i="30"/>
  <c r="M460" i="30"/>
  <c r="L460" i="30"/>
  <c r="K460" i="30"/>
  <c r="I460" i="30"/>
  <c r="H460" i="30"/>
  <c r="G460" i="30"/>
  <c r="F460" i="30"/>
  <c r="E460" i="30"/>
  <c r="D460" i="30"/>
  <c r="C460" i="30"/>
  <c r="B460" i="30"/>
  <c r="V459" i="30"/>
  <c r="U459" i="30"/>
  <c r="T459" i="30"/>
  <c r="S459" i="30"/>
  <c r="R459" i="30"/>
  <c r="Q459" i="30"/>
  <c r="P459" i="30"/>
  <c r="O459" i="30"/>
  <c r="N459" i="30"/>
  <c r="M459" i="30"/>
  <c r="L459" i="30"/>
  <c r="K459" i="30"/>
  <c r="I459" i="30"/>
  <c r="H459" i="30"/>
  <c r="G459" i="30"/>
  <c r="F459" i="30"/>
  <c r="E459" i="30"/>
  <c r="D459" i="30"/>
  <c r="C459" i="30"/>
  <c r="B459" i="30"/>
  <c r="V458" i="30"/>
  <c r="U458" i="30"/>
  <c r="T458" i="30"/>
  <c r="S458" i="30"/>
  <c r="R458" i="30"/>
  <c r="Q458" i="30"/>
  <c r="P458" i="30"/>
  <c r="O458" i="30"/>
  <c r="N458" i="30"/>
  <c r="M458" i="30"/>
  <c r="L458" i="30"/>
  <c r="K458" i="30"/>
  <c r="I458" i="30"/>
  <c r="H458" i="30"/>
  <c r="G458" i="30"/>
  <c r="F458" i="30"/>
  <c r="E458" i="30"/>
  <c r="D458" i="30"/>
  <c r="C458" i="30"/>
  <c r="B458" i="30"/>
  <c r="V457" i="30"/>
  <c r="U457" i="30"/>
  <c r="T457" i="30"/>
  <c r="S457" i="30"/>
  <c r="R457" i="30"/>
  <c r="Q457" i="30"/>
  <c r="P457" i="30"/>
  <c r="O457" i="30"/>
  <c r="N457" i="30"/>
  <c r="M457" i="30"/>
  <c r="L457" i="30"/>
  <c r="K457" i="30"/>
  <c r="I457" i="30"/>
  <c r="H457" i="30"/>
  <c r="G457" i="30"/>
  <c r="F457" i="30"/>
  <c r="E457" i="30"/>
  <c r="D457" i="30"/>
  <c r="C457" i="30"/>
  <c r="B457" i="30"/>
  <c r="V456" i="30"/>
  <c r="U456" i="30"/>
  <c r="T456" i="30"/>
  <c r="S456" i="30"/>
  <c r="R456" i="30"/>
  <c r="Q456" i="30"/>
  <c r="P456" i="30"/>
  <c r="O456" i="30"/>
  <c r="N456" i="30"/>
  <c r="M456" i="30"/>
  <c r="L456" i="30"/>
  <c r="K456" i="30"/>
  <c r="I456" i="30"/>
  <c r="H456" i="30"/>
  <c r="G456" i="30"/>
  <c r="F456" i="30"/>
  <c r="E456" i="30"/>
  <c r="D456" i="30"/>
  <c r="C456" i="30"/>
  <c r="B456" i="30"/>
  <c r="V455" i="30"/>
  <c r="U455" i="30"/>
  <c r="T455" i="30"/>
  <c r="S455" i="30"/>
  <c r="R455" i="30"/>
  <c r="Q455" i="30"/>
  <c r="P455" i="30"/>
  <c r="O455" i="30"/>
  <c r="N455" i="30"/>
  <c r="M455" i="30"/>
  <c r="L455" i="30"/>
  <c r="K455" i="30"/>
  <c r="I455" i="30"/>
  <c r="H455" i="30"/>
  <c r="G455" i="30"/>
  <c r="F455" i="30"/>
  <c r="E455" i="30"/>
  <c r="D455" i="30"/>
  <c r="C455" i="30"/>
  <c r="B455" i="30"/>
  <c r="V454" i="30"/>
  <c r="U454" i="30"/>
  <c r="T454" i="30"/>
  <c r="S454" i="30"/>
  <c r="R454" i="30"/>
  <c r="Q454" i="30"/>
  <c r="P454" i="30"/>
  <c r="O454" i="30"/>
  <c r="N454" i="30"/>
  <c r="M454" i="30"/>
  <c r="L454" i="30"/>
  <c r="K454" i="30"/>
  <c r="I454" i="30"/>
  <c r="H454" i="30"/>
  <c r="G454" i="30"/>
  <c r="F454" i="30"/>
  <c r="E454" i="30"/>
  <c r="D454" i="30"/>
  <c r="C454" i="30"/>
  <c r="B454" i="30"/>
  <c r="V453" i="30"/>
  <c r="U453" i="30"/>
  <c r="T453" i="30"/>
  <c r="S453" i="30"/>
  <c r="R453" i="30"/>
  <c r="Q453" i="30"/>
  <c r="P453" i="30"/>
  <c r="O453" i="30"/>
  <c r="N453" i="30"/>
  <c r="M453" i="30"/>
  <c r="L453" i="30"/>
  <c r="K453" i="30"/>
  <c r="I453" i="30"/>
  <c r="H453" i="30"/>
  <c r="G453" i="30"/>
  <c r="F453" i="30"/>
  <c r="E453" i="30"/>
  <c r="D453" i="30"/>
  <c r="C453" i="30"/>
  <c r="B453" i="30"/>
  <c r="V452" i="30"/>
  <c r="U452" i="30"/>
  <c r="T452" i="30"/>
  <c r="S452" i="30"/>
  <c r="R452" i="30"/>
  <c r="Q452" i="30"/>
  <c r="P452" i="30"/>
  <c r="O452" i="30"/>
  <c r="N452" i="30"/>
  <c r="M452" i="30"/>
  <c r="L452" i="30"/>
  <c r="K452" i="30"/>
  <c r="I452" i="30"/>
  <c r="H452" i="30"/>
  <c r="G452" i="30"/>
  <c r="F452" i="30"/>
  <c r="E452" i="30"/>
  <c r="D452" i="30"/>
  <c r="C452" i="30"/>
  <c r="B452" i="30"/>
  <c r="V451" i="30"/>
  <c r="U451" i="30"/>
  <c r="T451" i="30"/>
  <c r="S451" i="30"/>
  <c r="R451" i="30"/>
  <c r="Q451" i="30"/>
  <c r="P451" i="30"/>
  <c r="O451" i="30"/>
  <c r="N451" i="30"/>
  <c r="M451" i="30"/>
  <c r="L451" i="30"/>
  <c r="K451" i="30"/>
  <c r="I451" i="30"/>
  <c r="H451" i="30"/>
  <c r="G451" i="30"/>
  <c r="F451" i="30"/>
  <c r="E451" i="30"/>
  <c r="D451" i="30"/>
  <c r="C451" i="30"/>
  <c r="B451" i="30"/>
  <c r="V450" i="30"/>
  <c r="U450" i="30"/>
  <c r="T450" i="30"/>
  <c r="S450" i="30"/>
  <c r="R450" i="30"/>
  <c r="Q450" i="30"/>
  <c r="P450" i="30"/>
  <c r="O450" i="30"/>
  <c r="N450" i="30"/>
  <c r="M450" i="30"/>
  <c r="L450" i="30"/>
  <c r="K450" i="30"/>
  <c r="I450" i="30"/>
  <c r="H450" i="30"/>
  <c r="G450" i="30"/>
  <c r="F450" i="30"/>
  <c r="E450" i="30"/>
  <c r="D450" i="30"/>
  <c r="C450" i="30"/>
  <c r="B450" i="30"/>
  <c r="V449" i="30"/>
  <c r="U449" i="30"/>
  <c r="T449" i="30"/>
  <c r="S449" i="30"/>
  <c r="R449" i="30"/>
  <c r="Q449" i="30"/>
  <c r="P449" i="30"/>
  <c r="O449" i="30"/>
  <c r="N449" i="30"/>
  <c r="M449" i="30"/>
  <c r="L449" i="30"/>
  <c r="K449" i="30"/>
  <c r="I449" i="30"/>
  <c r="H449" i="30"/>
  <c r="G449" i="30"/>
  <c r="F449" i="30"/>
  <c r="E449" i="30"/>
  <c r="D449" i="30"/>
  <c r="C449" i="30"/>
  <c r="B449" i="30"/>
  <c r="V448" i="30"/>
  <c r="U448" i="30"/>
  <c r="T448" i="30"/>
  <c r="S448" i="30"/>
  <c r="R448" i="30"/>
  <c r="Q448" i="30"/>
  <c r="P448" i="30"/>
  <c r="O448" i="30"/>
  <c r="N448" i="30"/>
  <c r="M448" i="30"/>
  <c r="L448" i="30"/>
  <c r="K448" i="30"/>
  <c r="I448" i="30"/>
  <c r="H448" i="30"/>
  <c r="G448" i="30"/>
  <c r="F448" i="30"/>
  <c r="E448" i="30"/>
  <c r="D448" i="30"/>
  <c r="C448" i="30"/>
  <c r="B448" i="30"/>
  <c r="V447" i="30"/>
  <c r="U447" i="30"/>
  <c r="T447" i="30"/>
  <c r="S447" i="30"/>
  <c r="R447" i="30"/>
  <c r="Q447" i="30"/>
  <c r="P447" i="30"/>
  <c r="O447" i="30"/>
  <c r="N447" i="30"/>
  <c r="M447" i="30"/>
  <c r="L447" i="30"/>
  <c r="K447" i="30"/>
  <c r="I447" i="30"/>
  <c r="H447" i="30"/>
  <c r="G447" i="30"/>
  <c r="F447" i="30"/>
  <c r="E447" i="30"/>
  <c r="D447" i="30"/>
  <c r="C447" i="30"/>
  <c r="B447" i="30"/>
  <c r="V446" i="30"/>
  <c r="U446" i="30"/>
  <c r="T446" i="30"/>
  <c r="S446" i="30"/>
  <c r="R446" i="30"/>
  <c r="Q446" i="30"/>
  <c r="P446" i="30"/>
  <c r="O446" i="30"/>
  <c r="N446" i="30"/>
  <c r="M446" i="30"/>
  <c r="L446" i="30"/>
  <c r="K446" i="30"/>
  <c r="I446" i="30"/>
  <c r="H446" i="30"/>
  <c r="G446" i="30"/>
  <c r="F446" i="30"/>
  <c r="E446" i="30"/>
  <c r="D446" i="30"/>
  <c r="C446" i="30"/>
  <c r="B446" i="30"/>
  <c r="V445" i="30"/>
  <c r="U445" i="30"/>
  <c r="T445" i="30"/>
  <c r="S445" i="30"/>
  <c r="R445" i="30"/>
  <c r="Q445" i="30"/>
  <c r="P445" i="30"/>
  <c r="O445" i="30"/>
  <c r="N445" i="30"/>
  <c r="M445" i="30"/>
  <c r="L445" i="30"/>
  <c r="K445" i="30"/>
  <c r="I445" i="30"/>
  <c r="H445" i="30"/>
  <c r="G445" i="30"/>
  <c r="F445" i="30"/>
  <c r="E445" i="30"/>
  <c r="D445" i="30"/>
  <c r="C445" i="30"/>
  <c r="B445" i="30"/>
  <c r="V444" i="30"/>
  <c r="U444" i="30"/>
  <c r="T444" i="30"/>
  <c r="S444" i="30"/>
  <c r="R444" i="30"/>
  <c r="Q444" i="30"/>
  <c r="P444" i="30"/>
  <c r="O444" i="30"/>
  <c r="N444" i="30"/>
  <c r="M444" i="30"/>
  <c r="L444" i="30"/>
  <c r="K444" i="30"/>
  <c r="I444" i="30"/>
  <c r="H444" i="30"/>
  <c r="G444" i="30"/>
  <c r="F444" i="30"/>
  <c r="E444" i="30"/>
  <c r="D444" i="30"/>
  <c r="C444" i="30"/>
  <c r="B444" i="30"/>
  <c r="V443" i="30"/>
  <c r="U443" i="30"/>
  <c r="T443" i="30"/>
  <c r="S443" i="30"/>
  <c r="R443" i="30"/>
  <c r="Q443" i="30"/>
  <c r="P443" i="30"/>
  <c r="O443" i="30"/>
  <c r="N443" i="30"/>
  <c r="M443" i="30"/>
  <c r="L443" i="30"/>
  <c r="K443" i="30"/>
  <c r="I443" i="30"/>
  <c r="H443" i="30"/>
  <c r="G443" i="30"/>
  <c r="F443" i="30"/>
  <c r="E443" i="30"/>
  <c r="D443" i="30"/>
  <c r="C443" i="30"/>
  <c r="B443" i="30"/>
  <c r="V442" i="30"/>
  <c r="U442" i="30"/>
  <c r="T442" i="30"/>
  <c r="S442" i="30"/>
  <c r="R442" i="30"/>
  <c r="Q442" i="30"/>
  <c r="P442" i="30"/>
  <c r="O442" i="30"/>
  <c r="N442" i="30"/>
  <c r="M442" i="30"/>
  <c r="L442" i="30"/>
  <c r="K442" i="30"/>
  <c r="I442" i="30"/>
  <c r="H442" i="30"/>
  <c r="G442" i="30"/>
  <c r="F442" i="30"/>
  <c r="E442" i="30"/>
  <c r="D442" i="30"/>
  <c r="C442" i="30"/>
  <c r="B442" i="30"/>
  <c r="V441" i="30"/>
  <c r="U441" i="30"/>
  <c r="T441" i="30"/>
  <c r="S441" i="30"/>
  <c r="R441" i="30"/>
  <c r="Q441" i="30"/>
  <c r="P441" i="30"/>
  <c r="O441" i="30"/>
  <c r="N441" i="30"/>
  <c r="M441" i="30"/>
  <c r="L441" i="30"/>
  <c r="K441" i="30"/>
  <c r="I441" i="30"/>
  <c r="H441" i="30"/>
  <c r="G441" i="30"/>
  <c r="F441" i="30"/>
  <c r="E441" i="30"/>
  <c r="D441" i="30"/>
  <c r="C441" i="30"/>
  <c r="B441" i="30"/>
  <c r="V440" i="30"/>
  <c r="U440" i="30"/>
  <c r="T440" i="30"/>
  <c r="S440" i="30"/>
  <c r="R440" i="30"/>
  <c r="Q440" i="30"/>
  <c r="P440" i="30"/>
  <c r="O440" i="30"/>
  <c r="N440" i="30"/>
  <c r="M440" i="30"/>
  <c r="L440" i="30"/>
  <c r="K440" i="30"/>
  <c r="I440" i="30"/>
  <c r="H440" i="30"/>
  <c r="G440" i="30"/>
  <c r="F440" i="30"/>
  <c r="E440" i="30"/>
  <c r="D440" i="30"/>
  <c r="C440" i="30"/>
  <c r="B440" i="30"/>
  <c r="V439" i="30"/>
  <c r="U439" i="30"/>
  <c r="T439" i="30"/>
  <c r="S439" i="30"/>
  <c r="R439" i="30"/>
  <c r="Q439" i="30"/>
  <c r="P439" i="30"/>
  <c r="O439" i="30"/>
  <c r="N439" i="30"/>
  <c r="M439" i="30"/>
  <c r="L439" i="30"/>
  <c r="K439" i="30"/>
  <c r="I439" i="30"/>
  <c r="H439" i="30"/>
  <c r="G439" i="30"/>
  <c r="F439" i="30"/>
  <c r="E439" i="30"/>
  <c r="D439" i="30"/>
  <c r="C439" i="30"/>
  <c r="B439" i="30"/>
  <c r="V438" i="30"/>
  <c r="U438" i="30"/>
  <c r="T438" i="30"/>
  <c r="S438" i="30"/>
  <c r="R438" i="30"/>
  <c r="Q438" i="30"/>
  <c r="P438" i="30"/>
  <c r="O438" i="30"/>
  <c r="N438" i="30"/>
  <c r="M438" i="30"/>
  <c r="L438" i="30"/>
  <c r="K438" i="30"/>
  <c r="I438" i="30"/>
  <c r="H438" i="30"/>
  <c r="G438" i="30"/>
  <c r="F438" i="30"/>
  <c r="E438" i="30"/>
  <c r="D438" i="30"/>
  <c r="C438" i="30"/>
  <c r="B438" i="30"/>
  <c r="V437" i="30"/>
  <c r="U437" i="30"/>
  <c r="T437" i="30"/>
  <c r="S437" i="30"/>
  <c r="R437" i="30"/>
  <c r="Q437" i="30"/>
  <c r="P437" i="30"/>
  <c r="O437" i="30"/>
  <c r="N437" i="30"/>
  <c r="M437" i="30"/>
  <c r="L437" i="30"/>
  <c r="K437" i="30"/>
  <c r="I437" i="30"/>
  <c r="H437" i="30"/>
  <c r="G437" i="30"/>
  <c r="F437" i="30"/>
  <c r="E437" i="30"/>
  <c r="D437" i="30"/>
  <c r="C437" i="30"/>
  <c r="B437" i="30"/>
  <c r="V436" i="30"/>
  <c r="U436" i="30"/>
  <c r="T436" i="30"/>
  <c r="S436" i="30"/>
  <c r="R436" i="30"/>
  <c r="Q436" i="30"/>
  <c r="P436" i="30"/>
  <c r="O436" i="30"/>
  <c r="N436" i="30"/>
  <c r="M436" i="30"/>
  <c r="L436" i="30"/>
  <c r="K436" i="30"/>
  <c r="I436" i="30"/>
  <c r="H436" i="30"/>
  <c r="G436" i="30"/>
  <c r="F436" i="30"/>
  <c r="E436" i="30"/>
  <c r="D436" i="30"/>
  <c r="C436" i="30"/>
  <c r="B436" i="30"/>
  <c r="V435" i="30"/>
  <c r="U435" i="30"/>
  <c r="T435" i="30"/>
  <c r="S435" i="30"/>
  <c r="R435" i="30"/>
  <c r="Q435" i="30"/>
  <c r="P435" i="30"/>
  <c r="O435" i="30"/>
  <c r="N435" i="30"/>
  <c r="M435" i="30"/>
  <c r="L435" i="30"/>
  <c r="K435" i="30"/>
  <c r="I435" i="30"/>
  <c r="H435" i="30"/>
  <c r="G435" i="30"/>
  <c r="F435" i="30"/>
  <c r="E435" i="30"/>
  <c r="D435" i="30"/>
  <c r="C435" i="30"/>
  <c r="B435" i="30"/>
  <c r="V434" i="30"/>
  <c r="U434" i="30"/>
  <c r="T434" i="30"/>
  <c r="S434" i="30"/>
  <c r="R434" i="30"/>
  <c r="Q434" i="30"/>
  <c r="P434" i="30"/>
  <c r="O434" i="30"/>
  <c r="N434" i="30"/>
  <c r="M434" i="30"/>
  <c r="L434" i="30"/>
  <c r="K434" i="30"/>
  <c r="I434" i="30"/>
  <c r="H434" i="30"/>
  <c r="G434" i="30"/>
  <c r="F434" i="30"/>
  <c r="E434" i="30"/>
  <c r="D434" i="30"/>
  <c r="C434" i="30"/>
  <c r="B434" i="30"/>
  <c r="V433" i="30"/>
  <c r="U433" i="30"/>
  <c r="T433" i="30"/>
  <c r="S433" i="30"/>
  <c r="R433" i="30"/>
  <c r="Q433" i="30"/>
  <c r="P433" i="30"/>
  <c r="O433" i="30"/>
  <c r="N433" i="30"/>
  <c r="M433" i="30"/>
  <c r="L433" i="30"/>
  <c r="K433" i="30"/>
  <c r="I433" i="30"/>
  <c r="H433" i="30"/>
  <c r="G433" i="30"/>
  <c r="F433" i="30"/>
  <c r="E433" i="30"/>
  <c r="D433" i="30"/>
  <c r="C433" i="30"/>
  <c r="B433" i="30"/>
  <c r="V432" i="30"/>
  <c r="U432" i="30"/>
  <c r="T432" i="30"/>
  <c r="S432" i="30"/>
  <c r="R432" i="30"/>
  <c r="Q432" i="30"/>
  <c r="P432" i="30"/>
  <c r="O432" i="30"/>
  <c r="N432" i="30"/>
  <c r="M432" i="30"/>
  <c r="L432" i="30"/>
  <c r="K432" i="30"/>
  <c r="I432" i="30"/>
  <c r="H432" i="30"/>
  <c r="G432" i="30"/>
  <c r="F432" i="30"/>
  <c r="E432" i="30"/>
  <c r="D432" i="30"/>
  <c r="C432" i="30"/>
  <c r="B432" i="30"/>
  <c r="V431" i="30"/>
  <c r="U431" i="30"/>
  <c r="T431" i="30"/>
  <c r="S431" i="30"/>
  <c r="R431" i="30"/>
  <c r="Q431" i="30"/>
  <c r="P431" i="30"/>
  <c r="O431" i="30"/>
  <c r="N431" i="30"/>
  <c r="M431" i="30"/>
  <c r="L431" i="30"/>
  <c r="K431" i="30"/>
  <c r="I431" i="30"/>
  <c r="H431" i="30"/>
  <c r="G431" i="30"/>
  <c r="F431" i="30"/>
  <c r="E431" i="30"/>
  <c r="D431" i="30"/>
  <c r="C431" i="30"/>
  <c r="B431" i="30"/>
  <c r="V430" i="30"/>
  <c r="U430" i="30"/>
  <c r="T430" i="30"/>
  <c r="S430" i="30"/>
  <c r="R430" i="30"/>
  <c r="Q430" i="30"/>
  <c r="P430" i="30"/>
  <c r="O430" i="30"/>
  <c r="N430" i="30"/>
  <c r="M430" i="30"/>
  <c r="L430" i="30"/>
  <c r="K430" i="30"/>
  <c r="I430" i="30"/>
  <c r="H430" i="30"/>
  <c r="G430" i="30"/>
  <c r="F430" i="30"/>
  <c r="E430" i="30"/>
  <c r="D430" i="30"/>
  <c r="C430" i="30"/>
  <c r="B430" i="30"/>
  <c r="V429" i="30"/>
  <c r="U429" i="30"/>
  <c r="T429" i="30"/>
  <c r="S429" i="30"/>
  <c r="R429" i="30"/>
  <c r="Q429" i="30"/>
  <c r="P429" i="30"/>
  <c r="O429" i="30"/>
  <c r="N429" i="30"/>
  <c r="M429" i="30"/>
  <c r="L429" i="30"/>
  <c r="K429" i="30"/>
  <c r="I429" i="30"/>
  <c r="H429" i="30"/>
  <c r="G429" i="30"/>
  <c r="F429" i="30"/>
  <c r="E429" i="30"/>
  <c r="D429" i="30"/>
  <c r="C429" i="30"/>
  <c r="B429" i="30"/>
  <c r="V428" i="30"/>
  <c r="U428" i="30"/>
  <c r="T428" i="30"/>
  <c r="S428" i="30"/>
  <c r="R428" i="30"/>
  <c r="Q428" i="30"/>
  <c r="P428" i="30"/>
  <c r="O428" i="30"/>
  <c r="N428" i="30"/>
  <c r="M428" i="30"/>
  <c r="L428" i="30"/>
  <c r="K428" i="30"/>
  <c r="I428" i="30"/>
  <c r="H428" i="30"/>
  <c r="G428" i="30"/>
  <c r="F428" i="30"/>
  <c r="E428" i="30"/>
  <c r="D428" i="30"/>
  <c r="C428" i="30"/>
  <c r="B428" i="30"/>
  <c r="V427" i="30"/>
  <c r="U427" i="30"/>
  <c r="T427" i="30"/>
  <c r="S427" i="30"/>
  <c r="R427" i="30"/>
  <c r="Q427" i="30"/>
  <c r="P427" i="30"/>
  <c r="O427" i="30"/>
  <c r="N427" i="30"/>
  <c r="M427" i="30"/>
  <c r="L427" i="30"/>
  <c r="K427" i="30"/>
  <c r="I427" i="30"/>
  <c r="H427" i="30"/>
  <c r="G427" i="30"/>
  <c r="F427" i="30"/>
  <c r="E427" i="30"/>
  <c r="D427" i="30"/>
  <c r="C427" i="30"/>
  <c r="B427" i="30"/>
  <c r="V426" i="30"/>
  <c r="U426" i="30"/>
  <c r="T426" i="30"/>
  <c r="S426" i="30"/>
  <c r="R426" i="30"/>
  <c r="Q426" i="30"/>
  <c r="P426" i="30"/>
  <c r="O426" i="30"/>
  <c r="N426" i="30"/>
  <c r="M426" i="30"/>
  <c r="L426" i="30"/>
  <c r="K426" i="30"/>
  <c r="I426" i="30"/>
  <c r="H426" i="30"/>
  <c r="G426" i="30"/>
  <c r="F426" i="30"/>
  <c r="E426" i="30"/>
  <c r="D426" i="30"/>
  <c r="C426" i="30"/>
  <c r="B426" i="30"/>
  <c r="V425" i="30"/>
  <c r="U425" i="30"/>
  <c r="T425" i="30"/>
  <c r="S425" i="30"/>
  <c r="R425" i="30"/>
  <c r="Q425" i="30"/>
  <c r="P425" i="30"/>
  <c r="O425" i="30"/>
  <c r="N425" i="30"/>
  <c r="M425" i="30"/>
  <c r="L425" i="30"/>
  <c r="K425" i="30"/>
  <c r="I425" i="30"/>
  <c r="H425" i="30"/>
  <c r="G425" i="30"/>
  <c r="F425" i="30"/>
  <c r="E425" i="30"/>
  <c r="D425" i="30"/>
  <c r="C425" i="30"/>
  <c r="B425" i="30"/>
  <c r="V424" i="30"/>
  <c r="U424" i="30"/>
  <c r="T424" i="30"/>
  <c r="S424" i="30"/>
  <c r="R424" i="30"/>
  <c r="Q424" i="30"/>
  <c r="P424" i="30"/>
  <c r="O424" i="30"/>
  <c r="N424" i="30"/>
  <c r="M424" i="30"/>
  <c r="L424" i="30"/>
  <c r="K424" i="30"/>
  <c r="I424" i="30"/>
  <c r="H424" i="30"/>
  <c r="G424" i="30"/>
  <c r="F424" i="30"/>
  <c r="E424" i="30"/>
  <c r="D424" i="30"/>
  <c r="C424" i="30"/>
  <c r="B424" i="30"/>
  <c r="V423" i="30"/>
  <c r="U423" i="30"/>
  <c r="T423" i="30"/>
  <c r="S423" i="30"/>
  <c r="R423" i="30"/>
  <c r="Q423" i="30"/>
  <c r="P423" i="30"/>
  <c r="O423" i="30"/>
  <c r="N423" i="30"/>
  <c r="M423" i="30"/>
  <c r="L423" i="30"/>
  <c r="K423" i="30"/>
  <c r="I423" i="30"/>
  <c r="H423" i="30"/>
  <c r="G423" i="30"/>
  <c r="F423" i="30"/>
  <c r="E423" i="30"/>
  <c r="D423" i="30"/>
  <c r="C423" i="30"/>
  <c r="B423" i="30"/>
  <c r="V422" i="30"/>
  <c r="U422" i="30"/>
  <c r="T422" i="30"/>
  <c r="S422" i="30"/>
  <c r="R422" i="30"/>
  <c r="Q422" i="30"/>
  <c r="P422" i="30"/>
  <c r="O422" i="30"/>
  <c r="N422" i="30"/>
  <c r="M422" i="30"/>
  <c r="L422" i="30"/>
  <c r="K422" i="30"/>
  <c r="I422" i="30"/>
  <c r="H422" i="30"/>
  <c r="G422" i="30"/>
  <c r="F422" i="30"/>
  <c r="E422" i="30"/>
  <c r="D422" i="30"/>
  <c r="C422" i="30"/>
  <c r="B422" i="30"/>
  <c r="V421" i="30"/>
  <c r="U421" i="30"/>
  <c r="T421" i="30"/>
  <c r="S421" i="30"/>
  <c r="R421" i="30"/>
  <c r="Q421" i="30"/>
  <c r="P421" i="30"/>
  <c r="O421" i="30"/>
  <c r="N421" i="30"/>
  <c r="M421" i="30"/>
  <c r="L421" i="30"/>
  <c r="K421" i="30"/>
  <c r="I421" i="30"/>
  <c r="H421" i="30"/>
  <c r="G421" i="30"/>
  <c r="F421" i="30"/>
  <c r="E421" i="30"/>
  <c r="D421" i="30"/>
  <c r="C421" i="30"/>
  <c r="B421" i="30"/>
  <c r="V420" i="30"/>
  <c r="U420" i="30"/>
  <c r="T420" i="30"/>
  <c r="S420" i="30"/>
  <c r="R420" i="30"/>
  <c r="Q420" i="30"/>
  <c r="P420" i="30"/>
  <c r="O420" i="30"/>
  <c r="N420" i="30"/>
  <c r="M420" i="30"/>
  <c r="L420" i="30"/>
  <c r="K420" i="30"/>
  <c r="I420" i="30"/>
  <c r="H420" i="30"/>
  <c r="G420" i="30"/>
  <c r="F420" i="30"/>
  <c r="E420" i="30"/>
  <c r="D420" i="30"/>
  <c r="C420" i="30"/>
  <c r="B420" i="30"/>
  <c r="V419" i="30"/>
  <c r="U419" i="30"/>
  <c r="T419" i="30"/>
  <c r="S419" i="30"/>
  <c r="R419" i="30"/>
  <c r="Q419" i="30"/>
  <c r="P419" i="30"/>
  <c r="O419" i="30"/>
  <c r="N419" i="30"/>
  <c r="M419" i="30"/>
  <c r="L419" i="30"/>
  <c r="K419" i="30"/>
  <c r="I419" i="30"/>
  <c r="H419" i="30"/>
  <c r="G419" i="30"/>
  <c r="F419" i="30"/>
  <c r="E419" i="30"/>
  <c r="D419" i="30"/>
  <c r="C419" i="30"/>
  <c r="B419" i="30"/>
  <c r="V418" i="30"/>
  <c r="U418" i="30"/>
  <c r="T418" i="30"/>
  <c r="S418" i="30"/>
  <c r="R418" i="30"/>
  <c r="Q418" i="30"/>
  <c r="P418" i="30"/>
  <c r="O418" i="30"/>
  <c r="N418" i="30"/>
  <c r="M418" i="30"/>
  <c r="L418" i="30"/>
  <c r="K418" i="30"/>
  <c r="I418" i="30"/>
  <c r="H418" i="30"/>
  <c r="G418" i="30"/>
  <c r="F418" i="30"/>
  <c r="E418" i="30"/>
  <c r="D418" i="30"/>
  <c r="C418" i="30"/>
  <c r="B418" i="30"/>
  <c r="V417" i="30"/>
  <c r="U417" i="30"/>
  <c r="T417" i="30"/>
  <c r="S417" i="30"/>
  <c r="R417" i="30"/>
  <c r="Q417" i="30"/>
  <c r="P417" i="30"/>
  <c r="O417" i="30"/>
  <c r="N417" i="30"/>
  <c r="M417" i="30"/>
  <c r="L417" i="30"/>
  <c r="K417" i="30"/>
  <c r="I417" i="30"/>
  <c r="H417" i="30"/>
  <c r="G417" i="30"/>
  <c r="F417" i="30"/>
  <c r="E417" i="30"/>
  <c r="D417" i="30"/>
  <c r="C417" i="30"/>
  <c r="B417" i="30"/>
  <c r="V416" i="30"/>
  <c r="U416" i="30"/>
  <c r="T416" i="30"/>
  <c r="S416" i="30"/>
  <c r="R416" i="30"/>
  <c r="Q416" i="30"/>
  <c r="P416" i="30"/>
  <c r="O416" i="30"/>
  <c r="N416" i="30"/>
  <c r="M416" i="30"/>
  <c r="L416" i="30"/>
  <c r="K416" i="30"/>
  <c r="I416" i="30"/>
  <c r="H416" i="30"/>
  <c r="G416" i="30"/>
  <c r="F416" i="30"/>
  <c r="E416" i="30"/>
  <c r="D416" i="30"/>
  <c r="C416" i="30"/>
  <c r="B416" i="30"/>
  <c r="V415" i="30"/>
  <c r="U415" i="30"/>
  <c r="T415" i="30"/>
  <c r="S415" i="30"/>
  <c r="R415" i="30"/>
  <c r="Q415" i="30"/>
  <c r="P415" i="30"/>
  <c r="O415" i="30"/>
  <c r="N415" i="30"/>
  <c r="M415" i="30"/>
  <c r="L415" i="30"/>
  <c r="K415" i="30"/>
  <c r="I415" i="30"/>
  <c r="H415" i="30"/>
  <c r="G415" i="30"/>
  <c r="F415" i="30"/>
  <c r="E415" i="30"/>
  <c r="D415" i="30"/>
  <c r="C415" i="30"/>
  <c r="B415" i="30"/>
  <c r="V414" i="30"/>
  <c r="U414" i="30"/>
  <c r="T414" i="30"/>
  <c r="S414" i="30"/>
  <c r="R414" i="30"/>
  <c r="Q414" i="30"/>
  <c r="P414" i="30"/>
  <c r="O414" i="30"/>
  <c r="N414" i="30"/>
  <c r="M414" i="30"/>
  <c r="L414" i="30"/>
  <c r="K414" i="30"/>
  <c r="I414" i="30"/>
  <c r="H414" i="30"/>
  <c r="G414" i="30"/>
  <c r="F414" i="30"/>
  <c r="E414" i="30"/>
  <c r="D414" i="30"/>
  <c r="C414" i="30"/>
  <c r="B414" i="30"/>
  <c r="V413" i="30"/>
  <c r="U413" i="30"/>
  <c r="T413" i="30"/>
  <c r="S413" i="30"/>
  <c r="R413" i="30"/>
  <c r="Q413" i="30"/>
  <c r="P413" i="30"/>
  <c r="O413" i="30"/>
  <c r="N413" i="30"/>
  <c r="M413" i="30"/>
  <c r="L413" i="30"/>
  <c r="K413" i="30"/>
  <c r="I413" i="30"/>
  <c r="H413" i="30"/>
  <c r="G413" i="30"/>
  <c r="F413" i="30"/>
  <c r="E413" i="30"/>
  <c r="D413" i="30"/>
  <c r="C413" i="30"/>
  <c r="B413" i="30"/>
  <c r="V412" i="30"/>
  <c r="U412" i="30"/>
  <c r="T412" i="30"/>
  <c r="S412" i="30"/>
  <c r="R412" i="30"/>
  <c r="Q412" i="30"/>
  <c r="P412" i="30"/>
  <c r="O412" i="30"/>
  <c r="N412" i="30"/>
  <c r="M412" i="30"/>
  <c r="L412" i="30"/>
  <c r="K412" i="30"/>
  <c r="I412" i="30"/>
  <c r="H412" i="30"/>
  <c r="G412" i="30"/>
  <c r="F412" i="30"/>
  <c r="E412" i="30"/>
  <c r="D412" i="30"/>
  <c r="C412" i="30"/>
  <c r="B412" i="30"/>
  <c r="V411" i="30"/>
  <c r="U411" i="30"/>
  <c r="T411" i="30"/>
  <c r="S411" i="30"/>
  <c r="R411" i="30"/>
  <c r="Q411" i="30"/>
  <c r="P411" i="30"/>
  <c r="O411" i="30"/>
  <c r="N411" i="30"/>
  <c r="M411" i="30"/>
  <c r="L411" i="30"/>
  <c r="K411" i="30"/>
  <c r="I411" i="30"/>
  <c r="H411" i="30"/>
  <c r="G411" i="30"/>
  <c r="F411" i="30"/>
  <c r="E411" i="30"/>
  <c r="D411" i="30"/>
  <c r="C411" i="30"/>
  <c r="B411" i="30"/>
  <c r="V410" i="30"/>
  <c r="U410" i="30"/>
  <c r="T410" i="30"/>
  <c r="S410" i="30"/>
  <c r="R410" i="30"/>
  <c r="Q410" i="30"/>
  <c r="P410" i="30"/>
  <c r="O410" i="30"/>
  <c r="N410" i="30"/>
  <c r="M410" i="30"/>
  <c r="L410" i="30"/>
  <c r="K410" i="30"/>
  <c r="I410" i="30"/>
  <c r="H410" i="30"/>
  <c r="G410" i="30"/>
  <c r="F410" i="30"/>
  <c r="E410" i="30"/>
  <c r="D410" i="30"/>
  <c r="C410" i="30"/>
  <c r="B410" i="30"/>
  <c r="V409" i="30"/>
  <c r="U409" i="30"/>
  <c r="T409" i="30"/>
  <c r="S409" i="30"/>
  <c r="R409" i="30"/>
  <c r="Q409" i="30"/>
  <c r="P409" i="30"/>
  <c r="O409" i="30"/>
  <c r="N409" i="30"/>
  <c r="M409" i="30"/>
  <c r="L409" i="30"/>
  <c r="K409" i="30"/>
  <c r="I409" i="30"/>
  <c r="H409" i="30"/>
  <c r="G409" i="30"/>
  <c r="F409" i="30"/>
  <c r="E409" i="30"/>
  <c r="D409" i="30"/>
  <c r="C409" i="30"/>
  <c r="B409" i="30"/>
  <c r="V408" i="30"/>
  <c r="U408" i="30"/>
  <c r="T408" i="30"/>
  <c r="S408" i="30"/>
  <c r="R408" i="30"/>
  <c r="Q408" i="30"/>
  <c r="P408" i="30"/>
  <c r="O408" i="30"/>
  <c r="N408" i="30"/>
  <c r="M408" i="30"/>
  <c r="L408" i="30"/>
  <c r="K408" i="30"/>
  <c r="I408" i="30"/>
  <c r="H408" i="30"/>
  <c r="G408" i="30"/>
  <c r="F408" i="30"/>
  <c r="E408" i="30"/>
  <c r="D408" i="30"/>
  <c r="C408" i="30"/>
  <c r="B408" i="30"/>
  <c r="V407" i="30"/>
  <c r="U407" i="30"/>
  <c r="T407" i="30"/>
  <c r="S407" i="30"/>
  <c r="R407" i="30"/>
  <c r="Q407" i="30"/>
  <c r="P407" i="30"/>
  <c r="O407" i="30"/>
  <c r="N407" i="30"/>
  <c r="M407" i="30"/>
  <c r="L407" i="30"/>
  <c r="K407" i="30"/>
  <c r="I407" i="30"/>
  <c r="H407" i="30"/>
  <c r="G407" i="30"/>
  <c r="F407" i="30"/>
  <c r="E407" i="30"/>
  <c r="D407" i="30"/>
  <c r="C407" i="30"/>
  <c r="B407" i="30"/>
  <c r="V406" i="30"/>
  <c r="U406" i="30"/>
  <c r="T406" i="30"/>
  <c r="S406" i="30"/>
  <c r="R406" i="30"/>
  <c r="Q406" i="30"/>
  <c r="P406" i="30"/>
  <c r="O406" i="30"/>
  <c r="N406" i="30"/>
  <c r="M406" i="30"/>
  <c r="L406" i="30"/>
  <c r="K406" i="30"/>
  <c r="I406" i="30"/>
  <c r="H406" i="30"/>
  <c r="G406" i="30"/>
  <c r="F406" i="30"/>
  <c r="E406" i="30"/>
  <c r="D406" i="30"/>
  <c r="C406" i="30"/>
  <c r="B406" i="30"/>
  <c r="V405" i="30"/>
  <c r="U405" i="30"/>
  <c r="T405" i="30"/>
  <c r="S405" i="30"/>
  <c r="R405" i="30"/>
  <c r="Q405" i="30"/>
  <c r="P405" i="30"/>
  <c r="O405" i="30"/>
  <c r="N405" i="30"/>
  <c r="M405" i="30"/>
  <c r="L405" i="30"/>
  <c r="K405" i="30"/>
  <c r="I405" i="30"/>
  <c r="H405" i="30"/>
  <c r="G405" i="30"/>
  <c r="F405" i="30"/>
  <c r="E405" i="30"/>
  <c r="D405" i="30"/>
  <c r="C405" i="30"/>
  <c r="B405" i="30"/>
  <c r="V404" i="30"/>
  <c r="U404" i="30"/>
  <c r="T404" i="30"/>
  <c r="S404" i="30"/>
  <c r="R404" i="30"/>
  <c r="Q404" i="30"/>
  <c r="P404" i="30"/>
  <c r="O404" i="30"/>
  <c r="N404" i="30"/>
  <c r="M404" i="30"/>
  <c r="L404" i="30"/>
  <c r="K404" i="30"/>
  <c r="I404" i="30"/>
  <c r="H404" i="30"/>
  <c r="G404" i="30"/>
  <c r="F404" i="30"/>
  <c r="E404" i="30"/>
  <c r="D404" i="30"/>
  <c r="C404" i="30"/>
  <c r="B404" i="30"/>
  <c r="V403" i="30"/>
  <c r="U403" i="30"/>
  <c r="T403" i="30"/>
  <c r="S403" i="30"/>
  <c r="R403" i="30"/>
  <c r="Q403" i="30"/>
  <c r="P403" i="30"/>
  <c r="O403" i="30"/>
  <c r="N403" i="30"/>
  <c r="M403" i="30"/>
  <c r="L403" i="30"/>
  <c r="K403" i="30"/>
  <c r="I403" i="30"/>
  <c r="H403" i="30"/>
  <c r="G403" i="30"/>
  <c r="F403" i="30"/>
  <c r="E403" i="30"/>
  <c r="D403" i="30"/>
  <c r="C403" i="30"/>
  <c r="B403" i="30"/>
  <c r="V402" i="30"/>
  <c r="U402" i="30"/>
  <c r="T402" i="30"/>
  <c r="S402" i="30"/>
  <c r="R402" i="30"/>
  <c r="Q402" i="30"/>
  <c r="P402" i="30"/>
  <c r="O402" i="30"/>
  <c r="N402" i="30"/>
  <c r="M402" i="30"/>
  <c r="L402" i="30"/>
  <c r="K402" i="30"/>
  <c r="I402" i="30"/>
  <c r="H402" i="30"/>
  <c r="G402" i="30"/>
  <c r="F402" i="30"/>
  <c r="E402" i="30"/>
  <c r="D402" i="30"/>
  <c r="C402" i="30"/>
  <c r="B402" i="30"/>
  <c r="V401" i="30"/>
  <c r="U401" i="30"/>
  <c r="T401" i="30"/>
  <c r="S401" i="30"/>
  <c r="R401" i="30"/>
  <c r="Q401" i="30"/>
  <c r="P401" i="30"/>
  <c r="O401" i="30"/>
  <c r="N401" i="30"/>
  <c r="M401" i="30"/>
  <c r="L401" i="30"/>
  <c r="K401" i="30"/>
  <c r="I401" i="30"/>
  <c r="H401" i="30"/>
  <c r="G401" i="30"/>
  <c r="F401" i="30"/>
  <c r="E401" i="30"/>
  <c r="D401" i="30"/>
  <c r="C401" i="30"/>
  <c r="B401" i="30"/>
  <c r="V400" i="30"/>
  <c r="U400" i="30"/>
  <c r="T400" i="30"/>
  <c r="S400" i="30"/>
  <c r="R400" i="30"/>
  <c r="Q400" i="30"/>
  <c r="P400" i="30"/>
  <c r="O400" i="30"/>
  <c r="N400" i="30"/>
  <c r="M400" i="30"/>
  <c r="L400" i="30"/>
  <c r="K400" i="30"/>
  <c r="I400" i="30"/>
  <c r="H400" i="30"/>
  <c r="G400" i="30"/>
  <c r="F400" i="30"/>
  <c r="E400" i="30"/>
  <c r="D400" i="30"/>
  <c r="C400" i="30"/>
  <c r="B400" i="30"/>
  <c r="V399" i="30"/>
  <c r="U399" i="30"/>
  <c r="T399" i="30"/>
  <c r="S399" i="30"/>
  <c r="R399" i="30"/>
  <c r="Q399" i="30"/>
  <c r="P399" i="30"/>
  <c r="O399" i="30"/>
  <c r="N399" i="30"/>
  <c r="M399" i="30"/>
  <c r="L399" i="30"/>
  <c r="K399" i="30"/>
  <c r="I399" i="30"/>
  <c r="H399" i="30"/>
  <c r="G399" i="30"/>
  <c r="F399" i="30"/>
  <c r="E399" i="30"/>
  <c r="D399" i="30"/>
  <c r="C399" i="30"/>
  <c r="B399" i="30"/>
  <c r="V398" i="30"/>
  <c r="U398" i="30"/>
  <c r="T398" i="30"/>
  <c r="S398" i="30"/>
  <c r="R398" i="30"/>
  <c r="Q398" i="30"/>
  <c r="P398" i="30"/>
  <c r="O398" i="30"/>
  <c r="N398" i="30"/>
  <c r="M398" i="30"/>
  <c r="L398" i="30"/>
  <c r="K398" i="30"/>
  <c r="I398" i="30"/>
  <c r="H398" i="30"/>
  <c r="G398" i="30"/>
  <c r="F398" i="30"/>
  <c r="E398" i="30"/>
  <c r="D398" i="30"/>
  <c r="C398" i="30"/>
  <c r="B398" i="30"/>
  <c r="V397" i="30"/>
  <c r="U397" i="30"/>
  <c r="T397" i="30"/>
  <c r="S397" i="30"/>
  <c r="R397" i="30"/>
  <c r="Q397" i="30"/>
  <c r="P397" i="30"/>
  <c r="O397" i="30"/>
  <c r="N397" i="30"/>
  <c r="M397" i="30"/>
  <c r="L397" i="30"/>
  <c r="K397" i="30"/>
  <c r="I397" i="30"/>
  <c r="H397" i="30"/>
  <c r="G397" i="30"/>
  <c r="F397" i="30"/>
  <c r="E397" i="30"/>
  <c r="D397" i="30"/>
  <c r="C397" i="30"/>
  <c r="B397" i="30"/>
  <c r="V396" i="30"/>
  <c r="U396" i="30"/>
  <c r="T396" i="30"/>
  <c r="S396" i="30"/>
  <c r="R396" i="30"/>
  <c r="Q396" i="30"/>
  <c r="P396" i="30"/>
  <c r="O396" i="30"/>
  <c r="N396" i="30"/>
  <c r="M396" i="30"/>
  <c r="L396" i="30"/>
  <c r="K396" i="30"/>
  <c r="I396" i="30"/>
  <c r="H396" i="30"/>
  <c r="G396" i="30"/>
  <c r="F396" i="30"/>
  <c r="E396" i="30"/>
  <c r="D396" i="30"/>
  <c r="C396" i="30"/>
  <c r="B396" i="30"/>
  <c r="V395" i="30"/>
  <c r="U395" i="30"/>
  <c r="T395" i="30"/>
  <c r="S395" i="30"/>
  <c r="R395" i="30"/>
  <c r="Q395" i="30"/>
  <c r="P395" i="30"/>
  <c r="O395" i="30"/>
  <c r="N395" i="30"/>
  <c r="M395" i="30"/>
  <c r="L395" i="30"/>
  <c r="K395" i="30"/>
  <c r="I395" i="30"/>
  <c r="H395" i="30"/>
  <c r="G395" i="30"/>
  <c r="F395" i="30"/>
  <c r="E395" i="30"/>
  <c r="D395" i="30"/>
  <c r="C395" i="30"/>
  <c r="B395" i="30"/>
  <c r="V394" i="30"/>
  <c r="U394" i="30"/>
  <c r="T394" i="30"/>
  <c r="S394" i="30"/>
  <c r="R394" i="30"/>
  <c r="Q394" i="30"/>
  <c r="P394" i="30"/>
  <c r="O394" i="30"/>
  <c r="N394" i="30"/>
  <c r="M394" i="30"/>
  <c r="L394" i="30"/>
  <c r="K394" i="30"/>
  <c r="I394" i="30"/>
  <c r="H394" i="30"/>
  <c r="G394" i="30"/>
  <c r="F394" i="30"/>
  <c r="E394" i="30"/>
  <c r="D394" i="30"/>
  <c r="C394" i="30"/>
  <c r="B394" i="30"/>
  <c r="V393" i="30"/>
  <c r="U393" i="30"/>
  <c r="T393" i="30"/>
  <c r="S393" i="30"/>
  <c r="R393" i="30"/>
  <c r="Q393" i="30"/>
  <c r="P393" i="30"/>
  <c r="O393" i="30"/>
  <c r="N393" i="30"/>
  <c r="M393" i="30"/>
  <c r="L393" i="30"/>
  <c r="K393" i="30"/>
  <c r="I393" i="30"/>
  <c r="H393" i="30"/>
  <c r="G393" i="30"/>
  <c r="F393" i="30"/>
  <c r="E393" i="30"/>
  <c r="D393" i="30"/>
  <c r="C393" i="30"/>
  <c r="B393" i="30"/>
  <c r="V392" i="30"/>
  <c r="U392" i="30"/>
  <c r="T392" i="30"/>
  <c r="S392" i="30"/>
  <c r="R392" i="30"/>
  <c r="Q392" i="30"/>
  <c r="P392" i="30"/>
  <c r="O392" i="30"/>
  <c r="N392" i="30"/>
  <c r="M392" i="30"/>
  <c r="L392" i="30"/>
  <c r="K392" i="30"/>
  <c r="I392" i="30"/>
  <c r="H392" i="30"/>
  <c r="G392" i="30"/>
  <c r="F392" i="30"/>
  <c r="E392" i="30"/>
  <c r="D392" i="30"/>
  <c r="C392" i="30"/>
  <c r="B392" i="30"/>
  <c r="V391" i="30"/>
  <c r="U391" i="30"/>
  <c r="T391" i="30"/>
  <c r="S391" i="30"/>
  <c r="R391" i="30"/>
  <c r="Q391" i="30"/>
  <c r="P391" i="30"/>
  <c r="O391" i="30"/>
  <c r="N391" i="30"/>
  <c r="M391" i="30"/>
  <c r="L391" i="30"/>
  <c r="K391" i="30"/>
  <c r="I391" i="30"/>
  <c r="H391" i="30"/>
  <c r="G391" i="30"/>
  <c r="F391" i="30"/>
  <c r="E391" i="30"/>
  <c r="D391" i="30"/>
  <c r="C391" i="30"/>
  <c r="B391" i="30"/>
  <c r="V390" i="30"/>
  <c r="U390" i="30"/>
  <c r="T390" i="30"/>
  <c r="S390" i="30"/>
  <c r="R390" i="30"/>
  <c r="Q390" i="30"/>
  <c r="P390" i="30"/>
  <c r="O390" i="30"/>
  <c r="N390" i="30"/>
  <c r="M390" i="30"/>
  <c r="L390" i="30"/>
  <c r="K390" i="30"/>
  <c r="I390" i="30"/>
  <c r="H390" i="30"/>
  <c r="G390" i="30"/>
  <c r="F390" i="30"/>
  <c r="E390" i="30"/>
  <c r="D390" i="30"/>
  <c r="C390" i="30"/>
  <c r="B390" i="30"/>
  <c r="V389" i="30"/>
  <c r="U389" i="30"/>
  <c r="T389" i="30"/>
  <c r="S389" i="30"/>
  <c r="R389" i="30"/>
  <c r="Q389" i="30"/>
  <c r="P389" i="30"/>
  <c r="O389" i="30"/>
  <c r="N389" i="30"/>
  <c r="M389" i="30"/>
  <c r="L389" i="30"/>
  <c r="K389" i="30"/>
  <c r="I389" i="30"/>
  <c r="H389" i="30"/>
  <c r="G389" i="30"/>
  <c r="F389" i="30"/>
  <c r="E389" i="30"/>
  <c r="D389" i="30"/>
  <c r="C389" i="30"/>
  <c r="B389" i="30"/>
  <c r="V388" i="30"/>
  <c r="U388" i="30"/>
  <c r="T388" i="30"/>
  <c r="S388" i="30"/>
  <c r="R388" i="30"/>
  <c r="Q388" i="30"/>
  <c r="P388" i="30"/>
  <c r="O388" i="30"/>
  <c r="N388" i="30"/>
  <c r="M388" i="30"/>
  <c r="L388" i="30"/>
  <c r="K388" i="30"/>
  <c r="I388" i="30"/>
  <c r="H388" i="30"/>
  <c r="G388" i="30"/>
  <c r="F388" i="30"/>
  <c r="E388" i="30"/>
  <c r="D388" i="30"/>
  <c r="C388" i="30"/>
  <c r="B388" i="30"/>
  <c r="V387" i="30"/>
  <c r="U387" i="30"/>
  <c r="T387" i="30"/>
  <c r="S387" i="30"/>
  <c r="R387" i="30"/>
  <c r="Q387" i="30"/>
  <c r="P387" i="30"/>
  <c r="O387" i="30"/>
  <c r="N387" i="30"/>
  <c r="M387" i="30"/>
  <c r="L387" i="30"/>
  <c r="K387" i="30"/>
  <c r="I387" i="30"/>
  <c r="H387" i="30"/>
  <c r="G387" i="30"/>
  <c r="F387" i="30"/>
  <c r="E387" i="30"/>
  <c r="D387" i="30"/>
  <c r="C387" i="30"/>
  <c r="B387" i="30"/>
  <c r="V386" i="30"/>
  <c r="U386" i="30"/>
  <c r="T386" i="30"/>
  <c r="S386" i="30"/>
  <c r="R386" i="30"/>
  <c r="Q386" i="30"/>
  <c r="P386" i="30"/>
  <c r="O386" i="30"/>
  <c r="N386" i="30"/>
  <c r="M386" i="30"/>
  <c r="L386" i="30"/>
  <c r="K386" i="30"/>
  <c r="I386" i="30"/>
  <c r="H386" i="30"/>
  <c r="G386" i="30"/>
  <c r="F386" i="30"/>
  <c r="E386" i="30"/>
  <c r="D386" i="30"/>
  <c r="C386" i="30"/>
  <c r="B386" i="30"/>
  <c r="V385" i="30"/>
  <c r="U385" i="30"/>
  <c r="T385" i="30"/>
  <c r="S385" i="30"/>
  <c r="R385" i="30"/>
  <c r="Q385" i="30"/>
  <c r="P385" i="30"/>
  <c r="O385" i="30"/>
  <c r="N385" i="30"/>
  <c r="M385" i="30"/>
  <c r="L385" i="30"/>
  <c r="K385" i="30"/>
  <c r="I385" i="30"/>
  <c r="H385" i="30"/>
  <c r="G385" i="30"/>
  <c r="F385" i="30"/>
  <c r="E385" i="30"/>
  <c r="D385" i="30"/>
  <c r="C385" i="30"/>
  <c r="B385" i="30"/>
  <c r="V384" i="30"/>
  <c r="U384" i="30"/>
  <c r="T384" i="30"/>
  <c r="S384" i="30"/>
  <c r="R384" i="30"/>
  <c r="Q384" i="30"/>
  <c r="P384" i="30"/>
  <c r="O384" i="30"/>
  <c r="N384" i="30"/>
  <c r="M384" i="30"/>
  <c r="L384" i="30"/>
  <c r="K384" i="30"/>
  <c r="I384" i="30"/>
  <c r="H384" i="30"/>
  <c r="G384" i="30"/>
  <c r="F384" i="30"/>
  <c r="E384" i="30"/>
  <c r="D384" i="30"/>
  <c r="C384" i="30"/>
  <c r="B384" i="30"/>
  <c r="V383" i="30"/>
  <c r="U383" i="30"/>
  <c r="T383" i="30"/>
  <c r="S383" i="30"/>
  <c r="R383" i="30"/>
  <c r="Q383" i="30"/>
  <c r="P383" i="30"/>
  <c r="O383" i="30"/>
  <c r="N383" i="30"/>
  <c r="M383" i="30"/>
  <c r="L383" i="30"/>
  <c r="K383" i="30"/>
  <c r="I383" i="30"/>
  <c r="H383" i="30"/>
  <c r="G383" i="30"/>
  <c r="F383" i="30"/>
  <c r="E383" i="30"/>
  <c r="D383" i="30"/>
  <c r="C383" i="30"/>
  <c r="B383" i="30"/>
  <c r="V382" i="30"/>
  <c r="U382" i="30"/>
  <c r="T382" i="30"/>
  <c r="S382" i="30"/>
  <c r="R382" i="30"/>
  <c r="Q382" i="30"/>
  <c r="P382" i="30"/>
  <c r="O382" i="30"/>
  <c r="N382" i="30"/>
  <c r="M382" i="30"/>
  <c r="L382" i="30"/>
  <c r="K382" i="30"/>
  <c r="I382" i="30"/>
  <c r="H382" i="30"/>
  <c r="G382" i="30"/>
  <c r="F382" i="30"/>
  <c r="E382" i="30"/>
  <c r="D382" i="30"/>
  <c r="C382" i="30"/>
  <c r="B382" i="30"/>
  <c r="V381" i="30"/>
  <c r="U381" i="30"/>
  <c r="T381" i="30"/>
  <c r="S381" i="30"/>
  <c r="R381" i="30"/>
  <c r="Q381" i="30"/>
  <c r="P381" i="30"/>
  <c r="O381" i="30"/>
  <c r="N381" i="30"/>
  <c r="M381" i="30"/>
  <c r="L381" i="30"/>
  <c r="K381" i="30"/>
  <c r="I381" i="30"/>
  <c r="H381" i="30"/>
  <c r="G381" i="30"/>
  <c r="F381" i="30"/>
  <c r="E381" i="30"/>
  <c r="D381" i="30"/>
  <c r="C381" i="30"/>
  <c r="B381" i="30"/>
  <c r="V380" i="30"/>
  <c r="U380" i="30"/>
  <c r="T380" i="30"/>
  <c r="S380" i="30"/>
  <c r="R380" i="30"/>
  <c r="Q380" i="30"/>
  <c r="P380" i="30"/>
  <c r="O380" i="30"/>
  <c r="N380" i="30"/>
  <c r="M380" i="30"/>
  <c r="L380" i="30"/>
  <c r="K380" i="30"/>
  <c r="I380" i="30"/>
  <c r="H380" i="30"/>
  <c r="G380" i="30"/>
  <c r="F380" i="30"/>
  <c r="E380" i="30"/>
  <c r="D380" i="30"/>
  <c r="C380" i="30"/>
  <c r="B380" i="30"/>
  <c r="V379" i="30"/>
  <c r="U379" i="30"/>
  <c r="T379" i="30"/>
  <c r="S379" i="30"/>
  <c r="R379" i="30"/>
  <c r="Q379" i="30"/>
  <c r="P379" i="30"/>
  <c r="O379" i="30"/>
  <c r="N379" i="30"/>
  <c r="M379" i="30"/>
  <c r="L379" i="30"/>
  <c r="K379" i="30"/>
  <c r="I379" i="30"/>
  <c r="H379" i="30"/>
  <c r="G379" i="30"/>
  <c r="F379" i="30"/>
  <c r="E379" i="30"/>
  <c r="D379" i="30"/>
  <c r="C379" i="30"/>
  <c r="B379" i="30"/>
  <c r="V378" i="30"/>
  <c r="U378" i="30"/>
  <c r="T378" i="30"/>
  <c r="S378" i="30"/>
  <c r="R378" i="30"/>
  <c r="Q378" i="30"/>
  <c r="P378" i="30"/>
  <c r="O378" i="30"/>
  <c r="N378" i="30"/>
  <c r="M378" i="30"/>
  <c r="L378" i="30"/>
  <c r="K378" i="30"/>
  <c r="I378" i="30"/>
  <c r="H378" i="30"/>
  <c r="G378" i="30"/>
  <c r="F378" i="30"/>
  <c r="E378" i="30"/>
  <c r="D378" i="30"/>
  <c r="C378" i="30"/>
  <c r="B378" i="30"/>
  <c r="V377" i="30"/>
  <c r="U377" i="30"/>
  <c r="T377" i="30"/>
  <c r="S377" i="30"/>
  <c r="R377" i="30"/>
  <c r="Q377" i="30"/>
  <c r="P377" i="30"/>
  <c r="O377" i="30"/>
  <c r="N377" i="30"/>
  <c r="M377" i="30"/>
  <c r="L377" i="30"/>
  <c r="K377" i="30"/>
  <c r="I377" i="30"/>
  <c r="H377" i="30"/>
  <c r="G377" i="30"/>
  <c r="F377" i="30"/>
  <c r="E377" i="30"/>
  <c r="D377" i="30"/>
  <c r="C377" i="30"/>
  <c r="B377" i="30"/>
  <c r="V376" i="30"/>
  <c r="U376" i="30"/>
  <c r="T376" i="30"/>
  <c r="S376" i="30"/>
  <c r="R376" i="30"/>
  <c r="Q376" i="30"/>
  <c r="P376" i="30"/>
  <c r="O376" i="30"/>
  <c r="N376" i="30"/>
  <c r="M376" i="30"/>
  <c r="L376" i="30"/>
  <c r="K376" i="30"/>
  <c r="I376" i="30"/>
  <c r="H376" i="30"/>
  <c r="G376" i="30"/>
  <c r="F376" i="30"/>
  <c r="E376" i="30"/>
  <c r="D376" i="30"/>
  <c r="C376" i="30"/>
  <c r="B376" i="30"/>
  <c r="V375" i="30"/>
  <c r="U375" i="30"/>
  <c r="T375" i="30"/>
  <c r="S375" i="30"/>
  <c r="R375" i="30"/>
  <c r="Q375" i="30"/>
  <c r="P375" i="30"/>
  <c r="O375" i="30"/>
  <c r="N375" i="30"/>
  <c r="M375" i="30"/>
  <c r="L375" i="30"/>
  <c r="K375" i="30"/>
  <c r="I375" i="30"/>
  <c r="H375" i="30"/>
  <c r="G375" i="30"/>
  <c r="F375" i="30"/>
  <c r="E375" i="30"/>
  <c r="D375" i="30"/>
  <c r="C375" i="30"/>
  <c r="B375" i="30"/>
  <c r="V374" i="30"/>
  <c r="U374" i="30"/>
  <c r="T374" i="30"/>
  <c r="S374" i="30"/>
  <c r="R374" i="30"/>
  <c r="Q374" i="30"/>
  <c r="P374" i="30"/>
  <c r="O374" i="30"/>
  <c r="N374" i="30"/>
  <c r="M374" i="30"/>
  <c r="L374" i="30"/>
  <c r="K374" i="30"/>
  <c r="I374" i="30"/>
  <c r="H374" i="30"/>
  <c r="G374" i="30"/>
  <c r="F374" i="30"/>
  <c r="E374" i="30"/>
  <c r="D374" i="30"/>
  <c r="C374" i="30"/>
  <c r="B374" i="30"/>
  <c r="V373" i="30"/>
  <c r="U373" i="30"/>
  <c r="T373" i="30"/>
  <c r="S373" i="30"/>
  <c r="R373" i="30"/>
  <c r="Q373" i="30"/>
  <c r="P373" i="30"/>
  <c r="O373" i="30"/>
  <c r="N373" i="30"/>
  <c r="M373" i="30"/>
  <c r="L373" i="30"/>
  <c r="K373" i="30"/>
  <c r="I373" i="30"/>
  <c r="H373" i="30"/>
  <c r="G373" i="30"/>
  <c r="F373" i="30"/>
  <c r="E373" i="30"/>
  <c r="D373" i="30"/>
  <c r="C373" i="30"/>
  <c r="B373" i="30"/>
  <c r="V372" i="30"/>
  <c r="U372" i="30"/>
  <c r="T372" i="30"/>
  <c r="S372" i="30"/>
  <c r="R372" i="30"/>
  <c r="Q372" i="30"/>
  <c r="P372" i="30"/>
  <c r="O372" i="30"/>
  <c r="N372" i="30"/>
  <c r="M372" i="30"/>
  <c r="L372" i="30"/>
  <c r="K372" i="30"/>
  <c r="I372" i="30"/>
  <c r="H372" i="30"/>
  <c r="G372" i="30"/>
  <c r="F372" i="30"/>
  <c r="E372" i="30"/>
  <c r="D372" i="30"/>
  <c r="C372" i="30"/>
  <c r="B372" i="30"/>
  <c r="V371" i="30"/>
  <c r="U371" i="30"/>
  <c r="T371" i="30"/>
  <c r="S371" i="30"/>
  <c r="R371" i="30"/>
  <c r="Q371" i="30"/>
  <c r="P371" i="30"/>
  <c r="O371" i="30"/>
  <c r="N371" i="30"/>
  <c r="M371" i="30"/>
  <c r="L371" i="30"/>
  <c r="K371" i="30"/>
  <c r="I371" i="30"/>
  <c r="H371" i="30"/>
  <c r="G371" i="30"/>
  <c r="F371" i="30"/>
  <c r="E371" i="30"/>
  <c r="D371" i="30"/>
  <c r="C371" i="30"/>
  <c r="B371" i="30"/>
  <c r="V370" i="30"/>
  <c r="U370" i="30"/>
  <c r="T370" i="30"/>
  <c r="S370" i="30"/>
  <c r="R370" i="30"/>
  <c r="Q370" i="30"/>
  <c r="P370" i="30"/>
  <c r="O370" i="30"/>
  <c r="N370" i="30"/>
  <c r="M370" i="30"/>
  <c r="L370" i="30"/>
  <c r="K370" i="30"/>
  <c r="I370" i="30"/>
  <c r="H370" i="30"/>
  <c r="G370" i="30"/>
  <c r="E370" i="30"/>
  <c r="D370" i="30"/>
  <c r="C370" i="30"/>
  <c r="B370" i="30"/>
  <c r="V369" i="30"/>
  <c r="U369" i="30"/>
  <c r="T369" i="30"/>
  <c r="S369" i="30"/>
  <c r="R369" i="30"/>
  <c r="Q369" i="30"/>
  <c r="P369" i="30"/>
  <c r="O369" i="30"/>
  <c r="N369" i="30"/>
  <c r="M369" i="30"/>
  <c r="L369" i="30"/>
  <c r="K369" i="30"/>
  <c r="I369" i="30"/>
  <c r="H369" i="30"/>
  <c r="G369" i="30"/>
  <c r="F369" i="30"/>
  <c r="E369" i="30"/>
  <c r="D369" i="30"/>
  <c r="C369" i="30"/>
  <c r="B369" i="30"/>
  <c r="V368" i="30"/>
  <c r="U368" i="30"/>
  <c r="T368" i="30"/>
  <c r="S368" i="30"/>
  <c r="R368" i="30"/>
  <c r="Q368" i="30"/>
  <c r="P368" i="30"/>
  <c r="O368" i="30"/>
  <c r="N368" i="30"/>
  <c r="M368" i="30"/>
  <c r="L368" i="30"/>
  <c r="K368" i="30"/>
  <c r="I368" i="30"/>
  <c r="H368" i="30"/>
  <c r="G368" i="30"/>
  <c r="F368" i="30"/>
  <c r="E368" i="30"/>
  <c r="D368" i="30"/>
  <c r="C368" i="30"/>
  <c r="B368" i="30"/>
  <c r="V367" i="30"/>
  <c r="U367" i="30"/>
  <c r="T367" i="30"/>
  <c r="S367" i="30"/>
  <c r="R367" i="30"/>
  <c r="Q367" i="30"/>
  <c r="P367" i="30"/>
  <c r="O367" i="30"/>
  <c r="N367" i="30"/>
  <c r="M367" i="30"/>
  <c r="L367" i="30"/>
  <c r="K367" i="30"/>
  <c r="I367" i="30"/>
  <c r="H367" i="30"/>
  <c r="G367" i="30"/>
  <c r="F367" i="30"/>
  <c r="E367" i="30"/>
  <c r="D367" i="30"/>
  <c r="C367" i="30"/>
  <c r="B367" i="30"/>
  <c r="V366" i="30"/>
  <c r="U366" i="30"/>
  <c r="T366" i="30"/>
  <c r="S366" i="30"/>
  <c r="R366" i="30"/>
  <c r="Q366" i="30"/>
  <c r="P366" i="30"/>
  <c r="O366" i="30"/>
  <c r="N366" i="30"/>
  <c r="M366" i="30"/>
  <c r="L366" i="30"/>
  <c r="K366" i="30"/>
  <c r="I366" i="30"/>
  <c r="H366" i="30"/>
  <c r="G366" i="30"/>
  <c r="F366" i="30"/>
  <c r="E366" i="30"/>
  <c r="D366" i="30"/>
  <c r="C366" i="30"/>
  <c r="B366" i="30"/>
  <c r="V365" i="30"/>
  <c r="U365" i="30"/>
  <c r="T365" i="30"/>
  <c r="S365" i="30"/>
  <c r="R365" i="30"/>
  <c r="Q365" i="30"/>
  <c r="P365" i="30"/>
  <c r="O365" i="30"/>
  <c r="N365" i="30"/>
  <c r="M365" i="30"/>
  <c r="L365" i="30"/>
  <c r="K365" i="30"/>
  <c r="I365" i="30"/>
  <c r="H365" i="30"/>
  <c r="G365" i="30"/>
  <c r="F365" i="30"/>
  <c r="E365" i="30"/>
  <c r="D365" i="30"/>
  <c r="C365" i="30"/>
  <c r="B365" i="30"/>
  <c r="V364" i="30"/>
  <c r="U364" i="30"/>
  <c r="T364" i="30"/>
  <c r="S364" i="30"/>
  <c r="R364" i="30"/>
  <c r="Q364" i="30"/>
  <c r="P364" i="30"/>
  <c r="O364" i="30"/>
  <c r="N364" i="30"/>
  <c r="M364" i="30"/>
  <c r="L364" i="30"/>
  <c r="K364" i="30"/>
  <c r="I364" i="30"/>
  <c r="H364" i="30"/>
  <c r="G364" i="30"/>
  <c r="F364" i="30"/>
  <c r="E364" i="30"/>
  <c r="D364" i="30"/>
  <c r="C364" i="30"/>
  <c r="B364" i="30"/>
  <c r="V363" i="30"/>
  <c r="U363" i="30"/>
  <c r="T363" i="30"/>
  <c r="S363" i="30"/>
  <c r="R363" i="30"/>
  <c r="Q363" i="30"/>
  <c r="P363" i="30"/>
  <c r="O363" i="30"/>
  <c r="N363" i="30"/>
  <c r="M363" i="30"/>
  <c r="L363" i="30"/>
  <c r="K363" i="30"/>
  <c r="I363" i="30"/>
  <c r="H363" i="30"/>
  <c r="G363" i="30"/>
  <c r="F363" i="30"/>
  <c r="E363" i="30"/>
  <c r="D363" i="30"/>
  <c r="C363" i="30"/>
  <c r="B363" i="30"/>
  <c r="V362" i="30"/>
  <c r="U362" i="30"/>
  <c r="T362" i="30"/>
  <c r="S362" i="30"/>
  <c r="R362" i="30"/>
  <c r="Q362" i="30"/>
  <c r="P362" i="30"/>
  <c r="O362" i="30"/>
  <c r="N362" i="30"/>
  <c r="M362" i="30"/>
  <c r="L362" i="30"/>
  <c r="K362" i="30"/>
  <c r="I362" i="30"/>
  <c r="H362" i="30"/>
  <c r="G362" i="30"/>
  <c r="F362" i="30"/>
  <c r="E362" i="30"/>
  <c r="D362" i="30"/>
  <c r="C362" i="30"/>
  <c r="B362" i="30"/>
  <c r="V361" i="30"/>
  <c r="U361" i="30"/>
  <c r="T361" i="30"/>
  <c r="S361" i="30"/>
  <c r="R361" i="30"/>
  <c r="Q361" i="30"/>
  <c r="P361" i="30"/>
  <c r="O361" i="30"/>
  <c r="N361" i="30"/>
  <c r="M361" i="30"/>
  <c r="L361" i="30"/>
  <c r="K361" i="30"/>
  <c r="I361" i="30"/>
  <c r="H361" i="30"/>
  <c r="G361" i="30"/>
  <c r="F361" i="30"/>
  <c r="E361" i="30"/>
  <c r="D361" i="30"/>
  <c r="C361" i="30"/>
  <c r="B361" i="30"/>
  <c r="V360" i="30"/>
  <c r="U360" i="30"/>
  <c r="T360" i="30"/>
  <c r="S360" i="30"/>
  <c r="R360" i="30"/>
  <c r="Q360" i="30"/>
  <c r="P360" i="30"/>
  <c r="O360" i="30"/>
  <c r="N360" i="30"/>
  <c r="M360" i="30"/>
  <c r="L360" i="30"/>
  <c r="K360" i="30"/>
  <c r="I360" i="30"/>
  <c r="H360" i="30"/>
  <c r="G360" i="30"/>
  <c r="F360" i="30"/>
  <c r="E360" i="30"/>
  <c r="D360" i="30"/>
  <c r="C360" i="30"/>
  <c r="B360" i="30"/>
  <c r="V359" i="30"/>
  <c r="U359" i="30"/>
  <c r="T359" i="30"/>
  <c r="S359" i="30"/>
  <c r="R359" i="30"/>
  <c r="Q359" i="30"/>
  <c r="P359" i="30"/>
  <c r="O359" i="30"/>
  <c r="N359" i="30"/>
  <c r="M359" i="30"/>
  <c r="L359" i="30"/>
  <c r="K359" i="30"/>
  <c r="I359" i="30"/>
  <c r="H359" i="30"/>
  <c r="G359" i="30"/>
  <c r="F359" i="30"/>
  <c r="E359" i="30"/>
  <c r="D359" i="30"/>
  <c r="C359" i="30"/>
  <c r="B359" i="30"/>
  <c r="V358" i="30"/>
  <c r="U358" i="30"/>
  <c r="T358" i="30"/>
  <c r="S358" i="30"/>
  <c r="R358" i="30"/>
  <c r="Q358" i="30"/>
  <c r="P358" i="30"/>
  <c r="O358" i="30"/>
  <c r="N358" i="30"/>
  <c r="M358" i="30"/>
  <c r="L358" i="30"/>
  <c r="K358" i="30"/>
  <c r="I358" i="30"/>
  <c r="H358" i="30"/>
  <c r="G358" i="30"/>
  <c r="F358" i="30"/>
  <c r="E358" i="30"/>
  <c r="D358" i="30"/>
  <c r="C358" i="30"/>
  <c r="B358" i="30"/>
  <c r="V357" i="30"/>
  <c r="U357" i="30"/>
  <c r="T357" i="30"/>
  <c r="S357" i="30"/>
  <c r="R357" i="30"/>
  <c r="Q357" i="30"/>
  <c r="P357" i="30"/>
  <c r="O357" i="30"/>
  <c r="N357" i="30"/>
  <c r="M357" i="30"/>
  <c r="L357" i="30"/>
  <c r="K357" i="30"/>
  <c r="I357" i="30"/>
  <c r="H357" i="30"/>
  <c r="G357" i="30"/>
  <c r="F357" i="30"/>
  <c r="E357" i="30"/>
  <c r="D357" i="30"/>
  <c r="C357" i="30"/>
  <c r="B357" i="30"/>
  <c r="V356" i="30"/>
  <c r="U356" i="30"/>
  <c r="T356" i="30"/>
  <c r="S356" i="30"/>
  <c r="R356" i="30"/>
  <c r="Q356" i="30"/>
  <c r="P356" i="30"/>
  <c r="O356" i="30"/>
  <c r="N356" i="30"/>
  <c r="M356" i="30"/>
  <c r="L356" i="30"/>
  <c r="K356" i="30"/>
  <c r="I356" i="30"/>
  <c r="H356" i="30"/>
  <c r="G356" i="30"/>
  <c r="F356" i="30"/>
  <c r="E356" i="30"/>
  <c r="D356" i="30"/>
  <c r="C356" i="30"/>
  <c r="B356" i="30"/>
  <c r="V355" i="30"/>
  <c r="U355" i="30"/>
  <c r="T355" i="30"/>
  <c r="S355" i="30"/>
  <c r="R355" i="30"/>
  <c r="Q355" i="30"/>
  <c r="P355" i="30"/>
  <c r="O355" i="30"/>
  <c r="N355" i="30"/>
  <c r="M355" i="30"/>
  <c r="L355" i="30"/>
  <c r="K355" i="30"/>
  <c r="I355" i="30"/>
  <c r="H355" i="30"/>
  <c r="G355" i="30"/>
  <c r="F355" i="30"/>
  <c r="E355" i="30"/>
  <c r="D355" i="30"/>
  <c r="C355" i="30"/>
  <c r="B355" i="30"/>
  <c r="V354" i="30"/>
  <c r="U354" i="30"/>
  <c r="T354" i="30"/>
  <c r="S354" i="30"/>
  <c r="R354" i="30"/>
  <c r="Q354" i="30"/>
  <c r="P354" i="30"/>
  <c r="O354" i="30"/>
  <c r="N354" i="30"/>
  <c r="M354" i="30"/>
  <c r="L354" i="30"/>
  <c r="K354" i="30"/>
  <c r="I354" i="30"/>
  <c r="H354" i="30"/>
  <c r="G354" i="30"/>
  <c r="F354" i="30"/>
  <c r="E354" i="30"/>
  <c r="D354" i="30"/>
  <c r="C354" i="30"/>
  <c r="B354" i="30"/>
  <c r="V353" i="30"/>
  <c r="U353" i="30"/>
  <c r="T353" i="30"/>
  <c r="S353" i="30"/>
  <c r="R353" i="30"/>
  <c r="Q353" i="30"/>
  <c r="P353" i="30"/>
  <c r="O353" i="30"/>
  <c r="N353" i="30"/>
  <c r="M353" i="30"/>
  <c r="L353" i="30"/>
  <c r="K353" i="30"/>
  <c r="I353" i="30"/>
  <c r="H353" i="30"/>
  <c r="G353" i="30"/>
  <c r="F353" i="30"/>
  <c r="E353" i="30"/>
  <c r="D353" i="30"/>
  <c r="C353" i="30"/>
  <c r="B353" i="30"/>
  <c r="V352" i="30"/>
  <c r="U352" i="30"/>
  <c r="T352" i="30"/>
  <c r="S352" i="30"/>
  <c r="R352" i="30"/>
  <c r="Q352" i="30"/>
  <c r="P352" i="30"/>
  <c r="O352" i="30"/>
  <c r="N352" i="30"/>
  <c r="M352" i="30"/>
  <c r="L352" i="30"/>
  <c r="K352" i="30"/>
  <c r="I352" i="30"/>
  <c r="H352" i="30"/>
  <c r="G352" i="30"/>
  <c r="F352" i="30"/>
  <c r="E352" i="30"/>
  <c r="D352" i="30"/>
  <c r="C352" i="30"/>
  <c r="B352" i="30"/>
  <c r="V351" i="30"/>
  <c r="U351" i="30"/>
  <c r="T351" i="30"/>
  <c r="S351" i="30"/>
  <c r="R351" i="30"/>
  <c r="Q351" i="30"/>
  <c r="P351" i="30"/>
  <c r="O351" i="30"/>
  <c r="N351" i="30"/>
  <c r="M351" i="30"/>
  <c r="L351" i="30"/>
  <c r="K351" i="30"/>
  <c r="I351" i="30"/>
  <c r="H351" i="30"/>
  <c r="G351" i="30"/>
  <c r="F351" i="30"/>
  <c r="E351" i="30"/>
  <c r="D351" i="30"/>
  <c r="C351" i="30"/>
  <c r="B351" i="30"/>
  <c r="V350" i="30"/>
  <c r="U350" i="30"/>
  <c r="T350" i="30"/>
  <c r="S350" i="30"/>
  <c r="R350" i="30"/>
  <c r="Q350" i="30"/>
  <c r="P350" i="30"/>
  <c r="O350" i="30"/>
  <c r="N350" i="30"/>
  <c r="M350" i="30"/>
  <c r="L350" i="30"/>
  <c r="K350" i="30"/>
  <c r="I350" i="30"/>
  <c r="H350" i="30"/>
  <c r="G350" i="30"/>
  <c r="F350" i="30"/>
  <c r="E350" i="30"/>
  <c r="D350" i="30"/>
  <c r="C350" i="30"/>
  <c r="B350" i="30"/>
  <c r="V349" i="30"/>
  <c r="U349" i="30"/>
  <c r="T349" i="30"/>
  <c r="S349" i="30"/>
  <c r="R349" i="30"/>
  <c r="Q349" i="30"/>
  <c r="P349" i="30"/>
  <c r="O349" i="30"/>
  <c r="N349" i="30"/>
  <c r="M349" i="30"/>
  <c r="L349" i="30"/>
  <c r="K349" i="30"/>
  <c r="I349" i="30"/>
  <c r="H349" i="30"/>
  <c r="G349" i="30"/>
  <c r="F349" i="30"/>
  <c r="E349" i="30"/>
  <c r="D349" i="30"/>
  <c r="C349" i="30"/>
  <c r="B349" i="30"/>
  <c r="V348" i="30"/>
  <c r="U348" i="30"/>
  <c r="T348" i="30"/>
  <c r="S348" i="30"/>
  <c r="R348" i="30"/>
  <c r="Q348" i="30"/>
  <c r="P348" i="30"/>
  <c r="O348" i="30"/>
  <c r="N348" i="30"/>
  <c r="M348" i="30"/>
  <c r="L348" i="30"/>
  <c r="K348" i="30"/>
  <c r="I348" i="30"/>
  <c r="H348" i="30"/>
  <c r="G348" i="30"/>
  <c r="F348" i="30"/>
  <c r="E348" i="30"/>
  <c r="D348" i="30"/>
  <c r="C348" i="30"/>
  <c r="B348" i="30"/>
  <c r="V347" i="30"/>
  <c r="U347" i="30"/>
  <c r="T347" i="30"/>
  <c r="S347" i="30"/>
  <c r="R347" i="30"/>
  <c r="Q347" i="30"/>
  <c r="P347" i="30"/>
  <c r="O347" i="30"/>
  <c r="N347" i="30"/>
  <c r="M347" i="30"/>
  <c r="L347" i="30"/>
  <c r="K347" i="30"/>
  <c r="I347" i="30"/>
  <c r="H347" i="30"/>
  <c r="G347" i="30"/>
  <c r="F347" i="30"/>
  <c r="E347" i="30"/>
  <c r="D347" i="30"/>
  <c r="C347" i="30"/>
  <c r="B347" i="30"/>
  <c r="V346" i="30"/>
  <c r="U346" i="30"/>
  <c r="T346" i="30"/>
  <c r="S346" i="30"/>
  <c r="R346" i="30"/>
  <c r="Q346" i="30"/>
  <c r="P346" i="30"/>
  <c r="O346" i="30"/>
  <c r="N346" i="30"/>
  <c r="M346" i="30"/>
  <c r="L346" i="30"/>
  <c r="K346" i="30"/>
  <c r="I346" i="30"/>
  <c r="H346" i="30"/>
  <c r="G346" i="30"/>
  <c r="F346" i="30"/>
  <c r="E346" i="30"/>
  <c r="D346" i="30"/>
  <c r="C346" i="30"/>
  <c r="B346" i="30"/>
  <c r="V345" i="30"/>
  <c r="U345" i="30"/>
  <c r="T345" i="30"/>
  <c r="S345" i="30"/>
  <c r="R345" i="30"/>
  <c r="Q345" i="30"/>
  <c r="P345" i="30"/>
  <c r="O345" i="30"/>
  <c r="N345" i="30"/>
  <c r="M345" i="30"/>
  <c r="L345" i="30"/>
  <c r="K345" i="30"/>
  <c r="I345" i="30"/>
  <c r="H345" i="30"/>
  <c r="G345" i="30"/>
  <c r="F345" i="30"/>
  <c r="E345" i="30"/>
  <c r="D345" i="30"/>
  <c r="C345" i="30"/>
  <c r="B345" i="30"/>
  <c r="V344" i="30"/>
  <c r="U344" i="30"/>
  <c r="T344" i="30"/>
  <c r="S344" i="30"/>
  <c r="R344" i="30"/>
  <c r="Q344" i="30"/>
  <c r="P344" i="30"/>
  <c r="O344" i="30"/>
  <c r="N344" i="30"/>
  <c r="M344" i="30"/>
  <c r="L344" i="30"/>
  <c r="K344" i="30"/>
  <c r="I344" i="30"/>
  <c r="H344" i="30"/>
  <c r="G344" i="30"/>
  <c r="F344" i="30"/>
  <c r="E344" i="30"/>
  <c r="D344" i="30"/>
  <c r="C344" i="30"/>
  <c r="B344" i="30"/>
  <c r="V343" i="30"/>
  <c r="U343" i="30"/>
  <c r="T343" i="30"/>
  <c r="S343" i="30"/>
  <c r="R343" i="30"/>
  <c r="Q343" i="30"/>
  <c r="P343" i="30"/>
  <c r="O343" i="30"/>
  <c r="N343" i="30"/>
  <c r="M343" i="30"/>
  <c r="L343" i="30"/>
  <c r="K343" i="30"/>
  <c r="I343" i="30"/>
  <c r="H343" i="30"/>
  <c r="G343" i="30"/>
  <c r="F343" i="30"/>
  <c r="E343" i="30"/>
  <c r="D343" i="30"/>
  <c r="C343" i="30"/>
  <c r="B343" i="30"/>
  <c r="V342" i="30"/>
  <c r="U342" i="30"/>
  <c r="T342" i="30"/>
  <c r="S342" i="30"/>
  <c r="R342" i="30"/>
  <c r="Q342" i="30"/>
  <c r="P342" i="30"/>
  <c r="O342" i="30"/>
  <c r="N342" i="30"/>
  <c r="M342" i="30"/>
  <c r="L342" i="30"/>
  <c r="K342" i="30"/>
  <c r="I342" i="30"/>
  <c r="H342" i="30"/>
  <c r="G342" i="30"/>
  <c r="F342" i="30"/>
  <c r="E342" i="30"/>
  <c r="D342" i="30"/>
  <c r="C342" i="30"/>
  <c r="B342" i="30"/>
  <c r="V341" i="30"/>
  <c r="U341" i="30"/>
  <c r="T341" i="30"/>
  <c r="S341" i="30"/>
  <c r="R341" i="30"/>
  <c r="Q341" i="30"/>
  <c r="P341" i="30"/>
  <c r="O341" i="30"/>
  <c r="N341" i="30"/>
  <c r="M341" i="30"/>
  <c r="L341" i="30"/>
  <c r="K341" i="30"/>
  <c r="I341" i="30"/>
  <c r="H341" i="30"/>
  <c r="G341" i="30"/>
  <c r="F341" i="30"/>
  <c r="E341" i="30"/>
  <c r="D341" i="30"/>
  <c r="C341" i="30"/>
  <c r="B341" i="30"/>
  <c r="V340" i="30"/>
  <c r="U340" i="30"/>
  <c r="T340" i="30"/>
  <c r="S340" i="30"/>
  <c r="R340" i="30"/>
  <c r="Q340" i="30"/>
  <c r="P340" i="30"/>
  <c r="O340" i="30"/>
  <c r="N340" i="30"/>
  <c r="M340" i="30"/>
  <c r="L340" i="30"/>
  <c r="K340" i="30"/>
  <c r="I340" i="30"/>
  <c r="H340" i="30"/>
  <c r="G340" i="30"/>
  <c r="F340" i="30"/>
  <c r="E340" i="30"/>
  <c r="D340" i="30"/>
  <c r="C340" i="30"/>
  <c r="B340" i="30"/>
  <c r="V339" i="30"/>
  <c r="U339" i="30"/>
  <c r="T339" i="30"/>
  <c r="S339" i="30"/>
  <c r="R339" i="30"/>
  <c r="Q339" i="30"/>
  <c r="P339" i="30"/>
  <c r="O339" i="30"/>
  <c r="N339" i="30"/>
  <c r="M339" i="30"/>
  <c r="L339" i="30"/>
  <c r="K339" i="30"/>
  <c r="I339" i="30"/>
  <c r="H339" i="30"/>
  <c r="G339" i="30"/>
  <c r="F339" i="30"/>
  <c r="E339" i="30"/>
  <c r="D339" i="30"/>
  <c r="C339" i="30"/>
  <c r="B339" i="30"/>
  <c r="V338" i="30"/>
  <c r="U338" i="30"/>
  <c r="T338" i="30"/>
  <c r="S338" i="30"/>
  <c r="R338" i="30"/>
  <c r="Q338" i="30"/>
  <c r="P338" i="30"/>
  <c r="O338" i="30"/>
  <c r="N338" i="30"/>
  <c r="M338" i="30"/>
  <c r="L338" i="30"/>
  <c r="K338" i="30"/>
  <c r="I338" i="30"/>
  <c r="H338" i="30"/>
  <c r="G338" i="30"/>
  <c r="F338" i="30"/>
  <c r="E338" i="30"/>
  <c r="D338" i="30"/>
  <c r="C338" i="30"/>
  <c r="B338" i="30"/>
  <c r="V337" i="30"/>
  <c r="U337" i="30"/>
  <c r="T337" i="30"/>
  <c r="S337" i="30"/>
  <c r="R337" i="30"/>
  <c r="Q337" i="30"/>
  <c r="P337" i="30"/>
  <c r="O337" i="30"/>
  <c r="N337" i="30"/>
  <c r="M337" i="30"/>
  <c r="L337" i="30"/>
  <c r="K337" i="30"/>
  <c r="I337" i="30"/>
  <c r="H337" i="30"/>
  <c r="G337" i="30"/>
  <c r="F337" i="30"/>
  <c r="E337" i="30"/>
  <c r="D337" i="30"/>
  <c r="C337" i="30"/>
  <c r="B337" i="30"/>
  <c r="V336" i="30"/>
  <c r="U336" i="30"/>
  <c r="T336" i="30"/>
  <c r="S336" i="30"/>
  <c r="R336" i="30"/>
  <c r="Q336" i="30"/>
  <c r="P336" i="30"/>
  <c r="O336" i="30"/>
  <c r="N336" i="30"/>
  <c r="M336" i="30"/>
  <c r="L336" i="30"/>
  <c r="K336" i="30"/>
  <c r="I336" i="30"/>
  <c r="H336" i="30"/>
  <c r="G336" i="30"/>
  <c r="F336" i="30"/>
  <c r="E336" i="30"/>
  <c r="D336" i="30"/>
  <c r="C336" i="30"/>
  <c r="B336" i="30"/>
  <c r="V335" i="30"/>
  <c r="U335" i="30"/>
  <c r="T335" i="30"/>
  <c r="S335" i="30"/>
  <c r="R335" i="30"/>
  <c r="Q335" i="30"/>
  <c r="P335" i="30"/>
  <c r="O335" i="30"/>
  <c r="N335" i="30"/>
  <c r="M335" i="30"/>
  <c r="L335" i="30"/>
  <c r="K335" i="30"/>
  <c r="I335" i="30"/>
  <c r="H335" i="30"/>
  <c r="G335" i="30"/>
  <c r="F335" i="30"/>
  <c r="E335" i="30"/>
  <c r="D335" i="30"/>
  <c r="C335" i="30"/>
  <c r="B335" i="30"/>
  <c r="V334" i="30"/>
  <c r="U334" i="30"/>
  <c r="T334" i="30"/>
  <c r="S334" i="30"/>
  <c r="R334" i="30"/>
  <c r="Q334" i="30"/>
  <c r="P334" i="30"/>
  <c r="O334" i="30"/>
  <c r="N334" i="30"/>
  <c r="M334" i="30"/>
  <c r="L334" i="30"/>
  <c r="K334" i="30"/>
  <c r="I334" i="30"/>
  <c r="H334" i="30"/>
  <c r="G334" i="30"/>
  <c r="F334" i="30"/>
  <c r="E334" i="30"/>
  <c r="D334" i="30"/>
  <c r="C334" i="30"/>
  <c r="B334" i="30"/>
  <c r="V333" i="30"/>
  <c r="U333" i="30"/>
  <c r="T333" i="30"/>
  <c r="S333" i="30"/>
  <c r="R333" i="30"/>
  <c r="Q333" i="30"/>
  <c r="P333" i="30"/>
  <c r="O333" i="30"/>
  <c r="N333" i="30"/>
  <c r="M333" i="30"/>
  <c r="L333" i="30"/>
  <c r="K333" i="30"/>
  <c r="I333" i="30"/>
  <c r="H333" i="30"/>
  <c r="G333" i="30"/>
  <c r="F333" i="30"/>
  <c r="E333" i="30"/>
  <c r="D333" i="30"/>
  <c r="C333" i="30"/>
  <c r="B333" i="30"/>
  <c r="V332" i="30"/>
  <c r="U332" i="30"/>
  <c r="T332" i="30"/>
  <c r="S332" i="30"/>
  <c r="R332" i="30"/>
  <c r="Q332" i="30"/>
  <c r="P332" i="30"/>
  <c r="O332" i="30"/>
  <c r="N332" i="30"/>
  <c r="M332" i="30"/>
  <c r="L332" i="30"/>
  <c r="K332" i="30"/>
  <c r="I332" i="30"/>
  <c r="H332" i="30"/>
  <c r="G332" i="30"/>
  <c r="F332" i="30"/>
  <c r="E332" i="30"/>
  <c r="D332" i="30"/>
  <c r="C332" i="30"/>
  <c r="B332" i="30"/>
  <c r="V331" i="30"/>
  <c r="U331" i="30"/>
  <c r="T331" i="30"/>
  <c r="S331" i="30"/>
  <c r="R331" i="30"/>
  <c r="Q331" i="30"/>
  <c r="P331" i="30"/>
  <c r="O331" i="30"/>
  <c r="N331" i="30"/>
  <c r="M331" i="30"/>
  <c r="L331" i="30"/>
  <c r="K331" i="30"/>
  <c r="I331" i="30"/>
  <c r="H331" i="30"/>
  <c r="G331" i="30"/>
  <c r="F331" i="30"/>
  <c r="E331" i="30"/>
  <c r="D331" i="30"/>
  <c r="C331" i="30"/>
  <c r="B331" i="30"/>
  <c r="V330" i="30"/>
  <c r="U330" i="30"/>
  <c r="T330" i="30"/>
  <c r="S330" i="30"/>
  <c r="R330" i="30"/>
  <c r="Q330" i="30"/>
  <c r="P330" i="30"/>
  <c r="O330" i="30"/>
  <c r="N330" i="30"/>
  <c r="M330" i="30"/>
  <c r="L330" i="30"/>
  <c r="K330" i="30"/>
  <c r="I330" i="30"/>
  <c r="H330" i="30"/>
  <c r="G330" i="30"/>
  <c r="F330" i="30"/>
  <c r="E330" i="30"/>
  <c r="D330" i="30"/>
  <c r="C330" i="30"/>
  <c r="B330" i="30"/>
  <c r="V329" i="30"/>
  <c r="U329" i="30"/>
  <c r="T329" i="30"/>
  <c r="S329" i="30"/>
  <c r="R329" i="30"/>
  <c r="Q329" i="30"/>
  <c r="P329" i="30"/>
  <c r="O329" i="30"/>
  <c r="N329" i="30"/>
  <c r="M329" i="30"/>
  <c r="L329" i="30"/>
  <c r="K329" i="30"/>
  <c r="I329" i="30"/>
  <c r="H329" i="30"/>
  <c r="G329" i="30"/>
  <c r="F329" i="30"/>
  <c r="E329" i="30"/>
  <c r="D329" i="30"/>
  <c r="C329" i="30"/>
  <c r="B329" i="30"/>
  <c r="V328" i="30"/>
  <c r="U328" i="30"/>
  <c r="T328" i="30"/>
  <c r="S328" i="30"/>
  <c r="R328" i="30"/>
  <c r="Q328" i="30"/>
  <c r="P328" i="30"/>
  <c r="O328" i="30"/>
  <c r="N328" i="30"/>
  <c r="M328" i="30"/>
  <c r="L328" i="30"/>
  <c r="K328" i="30"/>
  <c r="I328" i="30"/>
  <c r="H328" i="30"/>
  <c r="G328" i="30"/>
  <c r="F328" i="30"/>
  <c r="E328" i="30"/>
  <c r="D328" i="30"/>
  <c r="C328" i="30"/>
  <c r="B328" i="30"/>
  <c r="V327" i="30"/>
  <c r="U327" i="30"/>
  <c r="T327" i="30"/>
  <c r="S327" i="30"/>
  <c r="R327" i="30"/>
  <c r="Q327" i="30"/>
  <c r="P327" i="30"/>
  <c r="O327" i="30"/>
  <c r="N327" i="30"/>
  <c r="M327" i="30"/>
  <c r="L327" i="30"/>
  <c r="K327" i="30"/>
  <c r="I327" i="30"/>
  <c r="H327" i="30"/>
  <c r="G327" i="30"/>
  <c r="F327" i="30"/>
  <c r="E327" i="30"/>
  <c r="D327" i="30"/>
  <c r="C327" i="30"/>
  <c r="B327" i="30"/>
  <c r="V326" i="30"/>
  <c r="U326" i="30"/>
  <c r="T326" i="30"/>
  <c r="S326" i="30"/>
  <c r="R326" i="30"/>
  <c r="Q326" i="30"/>
  <c r="P326" i="30"/>
  <c r="O326" i="30"/>
  <c r="N326" i="30"/>
  <c r="M326" i="30"/>
  <c r="L326" i="30"/>
  <c r="K326" i="30"/>
  <c r="I326" i="30"/>
  <c r="H326" i="30"/>
  <c r="G326" i="30"/>
  <c r="F326" i="30"/>
  <c r="E326" i="30"/>
  <c r="D326" i="30"/>
  <c r="C326" i="30"/>
  <c r="B326" i="30"/>
  <c r="V325" i="30"/>
  <c r="U325" i="30"/>
  <c r="T325" i="30"/>
  <c r="S325" i="30"/>
  <c r="R325" i="30"/>
  <c r="Q325" i="30"/>
  <c r="P325" i="30"/>
  <c r="O325" i="30"/>
  <c r="N325" i="30"/>
  <c r="M325" i="30"/>
  <c r="L325" i="30"/>
  <c r="K325" i="30"/>
  <c r="I325" i="30"/>
  <c r="H325" i="30"/>
  <c r="G325" i="30"/>
  <c r="F325" i="30"/>
  <c r="E325" i="30"/>
  <c r="D325" i="30"/>
  <c r="C325" i="30"/>
  <c r="B325" i="30"/>
  <c r="V324" i="30"/>
  <c r="U324" i="30"/>
  <c r="T324" i="30"/>
  <c r="S324" i="30"/>
  <c r="R324" i="30"/>
  <c r="Q324" i="30"/>
  <c r="P324" i="30"/>
  <c r="O324" i="30"/>
  <c r="N324" i="30"/>
  <c r="M324" i="30"/>
  <c r="L324" i="30"/>
  <c r="K324" i="30"/>
  <c r="I324" i="30"/>
  <c r="H324" i="30"/>
  <c r="G324" i="30"/>
  <c r="F324" i="30"/>
  <c r="E324" i="30"/>
  <c r="D324" i="30"/>
  <c r="C324" i="30"/>
  <c r="B324" i="30"/>
  <c r="V323" i="30"/>
  <c r="U323" i="30"/>
  <c r="T323" i="30"/>
  <c r="S323" i="30"/>
  <c r="R323" i="30"/>
  <c r="Q323" i="30"/>
  <c r="P323" i="30"/>
  <c r="O323" i="30"/>
  <c r="N323" i="30"/>
  <c r="M323" i="30"/>
  <c r="L323" i="30"/>
  <c r="K323" i="30"/>
  <c r="I323" i="30"/>
  <c r="H323" i="30"/>
  <c r="G323" i="30"/>
  <c r="F323" i="30"/>
  <c r="E323" i="30"/>
  <c r="D323" i="30"/>
  <c r="C323" i="30"/>
  <c r="B323" i="30"/>
  <c r="V322" i="30"/>
  <c r="U322" i="30"/>
  <c r="T322" i="30"/>
  <c r="S322" i="30"/>
  <c r="R322" i="30"/>
  <c r="Q322" i="30"/>
  <c r="P322" i="30"/>
  <c r="O322" i="30"/>
  <c r="N322" i="30"/>
  <c r="M322" i="30"/>
  <c r="L322" i="30"/>
  <c r="K322" i="30"/>
  <c r="I322" i="30"/>
  <c r="H322" i="30"/>
  <c r="G322" i="30"/>
  <c r="F322" i="30"/>
  <c r="E322" i="30"/>
  <c r="D322" i="30"/>
  <c r="C322" i="30"/>
  <c r="B322" i="30"/>
  <c r="V321" i="30"/>
  <c r="U321" i="30"/>
  <c r="T321" i="30"/>
  <c r="S321" i="30"/>
  <c r="R321" i="30"/>
  <c r="Q321" i="30"/>
  <c r="P321" i="30"/>
  <c r="O321" i="30"/>
  <c r="N321" i="30"/>
  <c r="M321" i="30"/>
  <c r="L321" i="30"/>
  <c r="K321" i="30"/>
  <c r="I321" i="30"/>
  <c r="H321" i="30"/>
  <c r="G321" i="30"/>
  <c r="F321" i="30"/>
  <c r="E321" i="30"/>
  <c r="D321" i="30"/>
  <c r="C321" i="30"/>
  <c r="B321" i="30"/>
  <c r="V320" i="30"/>
  <c r="U320" i="30"/>
  <c r="T320" i="30"/>
  <c r="S320" i="30"/>
  <c r="R320" i="30"/>
  <c r="Q320" i="30"/>
  <c r="P320" i="30"/>
  <c r="O320" i="30"/>
  <c r="N320" i="30"/>
  <c r="M320" i="30"/>
  <c r="L320" i="30"/>
  <c r="K320" i="30"/>
  <c r="I320" i="30"/>
  <c r="H320" i="30"/>
  <c r="G320" i="30"/>
  <c r="F320" i="30"/>
  <c r="E320" i="30"/>
  <c r="D320" i="30"/>
  <c r="C320" i="30"/>
  <c r="B320" i="30"/>
  <c r="V319" i="30"/>
  <c r="U319" i="30"/>
  <c r="T319" i="30"/>
  <c r="S319" i="30"/>
  <c r="R319" i="30"/>
  <c r="Q319" i="30"/>
  <c r="P319" i="30"/>
  <c r="O319" i="30"/>
  <c r="N319" i="30"/>
  <c r="M319" i="30"/>
  <c r="L319" i="30"/>
  <c r="K319" i="30"/>
  <c r="I319" i="30"/>
  <c r="H319" i="30"/>
  <c r="G319" i="30"/>
  <c r="F319" i="30"/>
  <c r="E319" i="30"/>
  <c r="D319" i="30"/>
  <c r="C319" i="30"/>
  <c r="B319" i="30"/>
  <c r="V318" i="30"/>
  <c r="U318" i="30"/>
  <c r="T318" i="30"/>
  <c r="S318" i="30"/>
  <c r="R318" i="30"/>
  <c r="Q318" i="30"/>
  <c r="P318" i="30"/>
  <c r="O318" i="30"/>
  <c r="N318" i="30"/>
  <c r="M318" i="30"/>
  <c r="L318" i="30"/>
  <c r="K318" i="30"/>
  <c r="I318" i="30"/>
  <c r="H318" i="30"/>
  <c r="G318" i="30"/>
  <c r="F318" i="30"/>
  <c r="E318" i="30"/>
  <c r="D318" i="30"/>
  <c r="C318" i="30"/>
  <c r="B318" i="30"/>
  <c r="V317" i="30"/>
  <c r="U317" i="30"/>
  <c r="T317" i="30"/>
  <c r="S317" i="30"/>
  <c r="R317" i="30"/>
  <c r="Q317" i="30"/>
  <c r="P317" i="30"/>
  <c r="O317" i="30"/>
  <c r="N317" i="30"/>
  <c r="M317" i="30"/>
  <c r="L317" i="30"/>
  <c r="K317" i="30"/>
  <c r="I317" i="30"/>
  <c r="H317" i="30"/>
  <c r="G317" i="30"/>
  <c r="F317" i="30"/>
  <c r="E317" i="30"/>
  <c r="D317" i="30"/>
  <c r="C317" i="30"/>
  <c r="B317" i="30"/>
  <c r="V316" i="30"/>
  <c r="U316" i="30"/>
  <c r="T316" i="30"/>
  <c r="S316" i="30"/>
  <c r="R316" i="30"/>
  <c r="Q316" i="30"/>
  <c r="P316" i="30"/>
  <c r="O316" i="30"/>
  <c r="N316" i="30"/>
  <c r="M316" i="30"/>
  <c r="L316" i="30"/>
  <c r="K316" i="30"/>
  <c r="I316" i="30"/>
  <c r="H316" i="30"/>
  <c r="G316" i="30"/>
  <c r="F316" i="30"/>
  <c r="E316" i="30"/>
  <c r="D316" i="30"/>
  <c r="C316" i="30"/>
  <c r="B316" i="30"/>
  <c r="V315" i="30"/>
  <c r="U315" i="30"/>
  <c r="T315" i="30"/>
  <c r="S315" i="30"/>
  <c r="R315" i="30"/>
  <c r="Q315" i="30"/>
  <c r="P315" i="30"/>
  <c r="O315" i="30"/>
  <c r="N315" i="30"/>
  <c r="M315" i="30"/>
  <c r="L315" i="30"/>
  <c r="K315" i="30"/>
  <c r="I315" i="30"/>
  <c r="H315" i="30"/>
  <c r="G315" i="30"/>
  <c r="F315" i="30"/>
  <c r="E315" i="30"/>
  <c r="D315" i="30"/>
  <c r="C315" i="30"/>
  <c r="B315" i="30"/>
  <c r="V314" i="30"/>
  <c r="U314" i="30"/>
  <c r="T314" i="30"/>
  <c r="S314" i="30"/>
  <c r="R314" i="30"/>
  <c r="Q314" i="30"/>
  <c r="P314" i="30"/>
  <c r="O314" i="30"/>
  <c r="N314" i="30"/>
  <c r="M314" i="30"/>
  <c r="L314" i="30"/>
  <c r="K314" i="30"/>
  <c r="I314" i="30"/>
  <c r="H314" i="30"/>
  <c r="G314" i="30"/>
  <c r="F314" i="30"/>
  <c r="E314" i="30"/>
  <c r="D314" i="30"/>
  <c r="C314" i="30"/>
  <c r="B314" i="30"/>
  <c r="V313" i="30"/>
  <c r="U313" i="30"/>
  <c r="T313" i="30"/>
  <c r="S313" i="30"/>
  <c r="R313" i="30"/>
  <c r="Q313" i="30"/>
  <c r="P313" i="30"/>
  <c r="O313" i="30"/>
  <c r="N313" i="30"/>
  <c r="M313" i="30"/>
  <c r="L313" i="30"/>
  <c r="K313" i="30"/>
  <c r="I313" i="30"/>
  <c r="H313" i="30"/>
  <c r="G313" i="30"/>
  <c r="F313" i="30"/>
  <c r="E313" i="30"/>
  <c r="D313" i="30"/>
  <c r="C313" i="30"/>
  <c r="B313" i="30"/>
  <c r="V312" i="30"/>
  <c r="U312" i="30"/>
  <c r="T312" i="30"/>
  <c r="S312" i="30"/>
  <c r="R312" i="30"/>
  <c r="Q312" i="30"/>
  <c r="P312" i="30"/>
  <c r="O312" i="30"/>
  <c r="N312" i="30"/>
  <c r="M312" i="30"/>
  <c r="L312" i="30"/>
  <c r="K312" i="30"/>
  <c r="I312" i="30"/>
  <c r="H312" i="30"/>
  <c r="G312" i="30"/>
  <c r="F312" i="30"/>
  <c r="E312" i="30"/>
  <c r="D312" i="30"/>
  <c r="C312" i="30"/>
  <c r="B312" i="30"/>
  <c r="V311" i="30"/>
  <c r="U311" i="30"/>
  <c r="T311" i="30"/>
  <c r="S311" i="30"/>
  <c r="R311" i="30"/>
  <c r="Q311" i="30"/>
  <c r="P311" i="30"/>
  <c r="O311" i="30"/>
  <c r="N311" i="30"/>
  <c r="M311" i="30"/>
  <c r="L311" i="30"/>
  <c r="K311" i="30"/>
  <c r="I311" i="30"/>
  <c r="H311" i="30"/>
  <c r="G311" i="30"/>
  <c r="F311" i="30"/>
  <c r="E311" i="30"/>
  <c r="D311" i="30"/>
  <c r="C311" i="30"/>
  <c r="B311" i="30"/>
  <c r="V310" i="30"/>
  <c r="U310" i="30"/>
  <c r="T310" i="30"/>
  <c r="S310" i="30"/>
  <c r="R310" i="30"/>
  <c r="Q310" i="30"/>
  <c r="P310" i="30"/>
  <c r="O310" i="30"/>
  <c r="N310" i="30"/>
  <c r="M310" i="30"/>
  <c r="L310" i="30"/>
  <c r="K310" i="30"/>
  <c r="I310" i="30"/>
  <c r="H310" i="30"/>
  <c r="G310" i="30"/>
  <c r="F310" i="30"/>
  <c r="E310" i="30"/>
  <c r="D310" i="30"/>
  <c r="C310" i="30"/>
  <c r="B310" i="30"/>
  <c r="V309" i="30"/>
  <c r="U309" i="30"/>
  <c r="T309" i="30"/>
  <c r="S309" i="30"/>
  <c r="R309" i="30"/>
  <c r="Q309" i="30"/>
  <c r="P309" i="30"/>
  <c r="O309" i="30"/>
  <c r="N309" i="30"/>
  <c r="M309" i="30"/>
  <c r="L309" i="30"/>
  <c r="K309" i="30"/>
  <c r="I309" i="30"/>
  <c r="H309" i="30"/>
  <c r="G309" i="30"/>
  <c r="F309" i="30"/>
  <c r="E309" i="30"/>
  <c r="D309" i="30"/>
  <c r="C309" i="30"/>
  <c r="B309" i="30"/>
  <c r="V308" i="30"/>
  <c r="U308" i="30"/>
  <c r="T308" i="30"/>
  <c r="S308" i="30"/>
  <c r="R308" i="30"/>
  <c r="Q308" i="30"/>
  <c r="P308" i="30"/>
  <c r="O308" i="30"/>
  <c r="N308" i="30"/>
  <c r="M308" i="30"/>
  <c r="L308" i="30"/>
  <c r="K308" i="30"/>
  <c r="I308" i="30"/>
  <c r="H308" i="30"/>
  <c r="G308" i="30"/>
  <c r="F308" i="30"/>
  <c r="E308" i="30"/>
  <c r="D308" i="30"/>
  <c r="C308" i="30"/>
  <c r="B308" i="30"/>
  <c r="V307" i="30"/>
  <c r="U307" i="30"/>
  <c r="T307" i="30"/>
  <c r="S307" i="30"/>
  <c r="R307" i="30"/>
  <c r="Q307" i="30"/>
  <c r="P307" i="30"/>
  <c r="O307" i="30"/>
  <c r="N307" i="30"/>
  <c r="M307" i="30"/>
  <c r="L307" i="30"/>
  <c r="K307" i="30"/>
  <c r="I307" i="30"/>
  <c r="H307" i="30"/>
  <c r="G307" i="30"/>
  <c r="F307" i="30"/>
  <c r="E307" i="30"/>
  <c r="D307" i="30"/>
  <c r="C307" i="30"/>
  <c r="B307" i="30"/>
  <c r="V306" i="30"/>
  <c r="U306" i="30"/>
  <c r="T306" i="30"/>
  <c r="S306" i="30"/>
  <c r="R306" i="30"/>
  <c r="Q306" i="30"/>
  <c r="P306" i="30"/>
  <c r="O306" i="30"/>
  <c r="N306" i="30"/>
  <c r="M306" i="30"/>
  <c r="L306" i="30"/>
  <c r="K306" i="30"/>
  <c r="I306" i="30"/>
  <c r="H306" i="30"/>
  <c r="G306" i="30"/>
  <c r="F306" i="30"/>
  <c r="E306" i="30"/>
  <c r="D306" i="30"/>
  <c r="C306" i="30"/>
  <c r="B306" i="30"/>
  <c r="V305" i="30"/>
  <c r="U305" i="30"/>
  <c r="T305" i="30"/>
  <c r="S305" i="30"/>
  <c r="R305" i="30"/>
  <c r="Q305" i="30"/>
  <c r="P305" i="30"/>
  <c r="O305" i="30"/>
  <c r="N305" i="30"/>
  <c r="M305" i="30"/>
  <c r="L305" i="30"/>
  <c r="K305" i="30"/>
  <c r="I305" i="30"/>
  <c r="H305" i="30"/>
  <c r="G305" i="30"/>
  <c r="F305" i="30"/>
  <c r="E305" i="30"/>
  <c r="D305" i="30"/>
  <c r="C305" i="30"/>
  <c r="B305" i="30"/>
  <c r="V304" i="30"/>
  <c r="U304" i="30"/>
  <c r="T304" i="30"/>
  <c r="S304" i="30"/>
  <c r="R304" i="30"/>
  <c r="Q304" i="30"/>
  <c r="P304" i="30"/>
  <c r="O304" i="30"/>
  <c r="N304" i="30"/>
  <c r="M304" i="30"/>
  <c r="L304" i="30"/>
  <c r="K304" i="30"/>
  <c r="I304" i="30"/>
  <c r="H304" i="30"/>
  <c r="G304" i="30"/>
  <c r="F304" i="30"/>
  <c r="E304" i="30"/>
  <c r="D304" i="30"/>
  <c r="C304" i="30"/>
  <c r="B304" i="30"/>
  <c r="V303" i="30"/>
  <c r="U303" i="30"/>
  <c r="T303" i="30"/>
  <c r="S303" i="30"/>
  <c r="R303" i="30"/>
  <c r="Q303" i="30"/>
  <c r="P303" i="30"/>
  <c r="O303" i="30"/>
  <c r="N303" i="30"/>
  <c r="M303" i="30"/>
  <c r="L303" i="30"/>
  <c r="K303" i="30"/>
  <c r="I303" i="30"/>
  <c r="H303" i="30"/>
  <c r="G303" i="30"/>
  <c r="F303" i="30"/>
  <c r="E303" i="30"/>
  <c r="D303" i="30"/>
  <c r="C303" i="30"/>
  <c r="B303" i="30"/>
  <c r="V302" i="30"/>
  <c r="U302" i="30"/>
  <c r="T302" i="30"/>
  <c r="S302" i="30"/>
  <c r="R302" i="30"/>
  <c r="Q302" i="30"/>
  <c r="P302" i="30"/>
  <c r="O302" i="30"/>
  <c r="N302" i="30"/>
  <c r="M302" i="30"/>
  <c r="L302" i="30"/>
  <c r="K302" i="30"/>
  <c r="I302" i="30"/>
  <c r="H302" i="30"/>
  <c r="G302" i="30"/>
  <c r="F302" i="30"/>
  <c r="E302" i="30"/>
  <c r="D302" i="30"/>
  <c r="C302" i="30"/>
  <c r="B302" i="30"/>
  <c r="V301" i="30"/>
  <c r="U301" i="30"/>
  <c r="T301" i="30"/>
  <c r="S301" i="30"/>
  <c r="R301" i="30"/>
  <c r="Q301" i="30"/>
  <c r="P301" i="30"/>
  <c r="O301" i="30"/>
  <c r="N301" i="30"/>
  <c r="M301" i="30"/>
  <c r="L301" i="30"/>
  <c r="K301" i="30"/>
  <c r="I301" i="30"/>
  <c r="H301" i="30"/>
  <c r="G301" i="30"/>
  <c r="F301" i="30"/>
  <c r="E301" i="30"/>
  <c r="D301" i="30"/>
  <c r="C301" i="30"/>
  <c r="B301" i="30"/>
  <c r="V300" i="30"/>
  <c r="U300" i="30"/>
  <c r="T300" i="30"/>
  <c r="S300" i="30"/>
  <c r="R300" i="30"/>
  <c r="Q300" i="30"/>
  <c r="P300" i="30"/>
  <c r="O300" i="30"/>
  <c r="N300" i="30"/>
  <c r="M300" i="30"/>
  <c r="L300" i="30"/>
  <c r="K300" i="30"/>
  <c r="I300" i="30"/>
  <c r="H300" i="30"/>
  <c r="G300" i="30"/>
  <c r="F300" i="30"/>
  <c r="E300" i="30"/>
  <c r="D300" i="30"/>
  <c r="C300" i="30"/>
  <c r="B300" i="30"/>
  <c r="V299" i="30"/>
  <c r="U299" i="30"/>
  <c r="T299" i="30"/>
  <c r="S299" i="30"/>
  <c r="R299" i="30"/>
  <c r="Q299" i="30"/>
  <c r="P299" i="30"/>
  <c r="O299" i="30"/>
  <c r="N299" i="30"/>
  <c r="M299" i="30"/>
  <c r="L299" i="30"/>
  <c r="K299" i="30"/>
  <c r="I299" i="30"/>
  <c r="H299" i="30"/>
  <c r="G299" i="30"/>
  <c r="F299" i="30"/>
  <c r="E299" i="30"/>
  <c r="D299" i="30"/>
  <c r="C299" i="30"/>
  <c r="B299" i="30"/>
  <c r="V298" i="30"/>
  <c r="U298" i="30"/>
  <c r="T298" i="30"/>
  <c r="S298" i="30"/>
  <c r="R298" i="30"/>
  <c r="Q298" i="30"/>
  <c r="P298" i="30"/>
  <c r="O298" i="30"/>
  <c r="N298" i="30"/>
  <c r="M298" i="30"/>
  <c r="L298" i="30"/>
  <c r="K298" i="30"/>
  <c r="I298" i="30"/>
  <c r="H298" i="30"/>
  <c r="G298" i="30"/>
  <c r="F298" i="30"/>
  <c r="E298" i="30"/>
  <c r="D298" i="30"/>
  <c r="C298" i="30"/>
  <c r="B298" i="30"/>
  <c r="V297" i="30"/>
  <c r="U297" i="30"/>
  <c r="T297" i="30"/>
  <c r="S297" i="30"/>
  <c r="R297" i="30"/>
  <c r="Q297" i="30"/>
  <c r="P297" i="30"/>
  <c r="O297" i="30"/>
  <c r="N297" i="30"/>
  <c r="M297" i="30"/>
  <c r="L297" i="30"/>
  <c r="K297" i="30"/>
  <c r="I297" i="30"/>
  <c r="H297" i="30"/>
  <c r="G297" i="30"/>
  <c r="F297" i="30"/>
  <c r="E297" i="30"/>
  <c r="D297" i="30"/>
  <c r="C297" i="30"/>
  <c r="B297" i="30"/>
  <c r="V296" i="30"/>
  <c r="U296" i="30"/>
  <c r="T296" i="30"/>
  <c r="S296" i="30"/>
  <c r="R296" i="30"/>
  <c r="Q296" i="30"/>
  <c r="P296" i="30"/>
  <c r="O296" i="30"/>
  <c r="N296" i="30"/>
  <c r="M296" i="30"/>
  <c r="L296" i="30"/>
  <c r="K296" i="30"/>
  <c r="I296" i="30"/>
  <c r="H296" i="30"/>
  <c r="G296" i="30"/>
  <c r="F296" i="30"/>
  <c r="E296" i="30"/>
  <c r="D296" i="30"/>
  <c r="C296" i="30"/>
  <c r="B296" i="30"/>
  <c r="V295" i="30"/>
  <c r="U295" i="30"/>
  <c r="T295" i="30"/>
  <c r="S295" i="30"/>
  <c r="R295" i="30"/>
  <c r="Q295" i="30"/>
  <c r="P295" i="30"/>
  <c r="O295" i="30"/>
  <c r="N295" i="30"/>
  <c r="M295" i="30"/>
  <c r="L295" i="30"/>
  <c r="K295" i="30"/>
  <c r="I295" i="30"/>
  <c r="H295" i="30"/>
  <c r="G295" i="30"/>
  <c r="F295" i="30"/>
  <c r="E295" i="30"/>
  <c r="D295" i="30"/>
  <c r="C295" i="30"/>
  <c r="B295" i="30"/>
  <c r="V294" i="30"/>
  <c r="U294" i="30"/>
  <c r="T294" i="30"/>
  <c r="S294" i="30"/>
  <c r="R294" i="30"/>
  <c r="Q294" i="30"/>
  <c r="P294" i="30"/>
  <c r="O294" i="30"/>
  <c r="N294" i="30"/>
  <c r="M294" i="30"/>
  <c r="L294" i="30"/>
  <c r="K294" i="30"/>
  <c r="I294" i="30"/>
  <c r="H294" i="30"/>
  <c r="G294" i="30"/>
  <c r="F294" i="30"/>
  <c r="E294" i="30"/>
  <c r="D294" i="30"/>
  <c r="C294" i="30"/>
  <c r="B294" i="30"/>
  <c r="V293" i="30"/>
  <c r="U293" i="30"/>
  <c r="T293" i="30"/>
  <c r="S293" i="30"/>
  <c r="R293" i="30"/>
  <c r="Q293" i="30"/>
  <c r="P293" i="30"/>
  <c r="O293" i="30"/>
  <c r="N293" i="30"/>
  <c r="M293" i="30"/>
  <c r="L293" i="30"/>
  <c r="K293" i="30"/>
  <c r="I293" i="30"/>
  <c r="H293" i="30"/>
  <c r="G293" i="30"/>
  <c r="F293" i="30"/>
  <c r="E293" i="30"/>
  <c r="D293" i="30"/>
  <c r="C293" i="30"/>
  <c r="B293" i="30"/>
  <c r="V292" i="30"/>
  <c r="U292" i="30"/>
  <c r="T292" i="30"/>
  <c r="S292" i="30"/>
  <c r="R292" i="30"/>
  <c r="Q292" i="30"/>
  <c r="P292" i="30"/>
  <c r="O292" i="30"/>
  <c r="N292" i="30"/>
  <c r="M292" i="30"/>
  <c r="L292" i="30"/>
  <c r="K292" i="30"/>
  <c r="I292" i="30"/>
  <c r="H292" i="30"/>
  <c r="G292" i="30"/>
  <c r="F292" i="30"/>
  <c r="E292" i="30"/>
  <c r="D292" i="30"/>
  <c r="C292" i="30"/>
  <c r="B292" i="30"/>
  <c r="V291" i="30"/>
  <c r="U291" i="30"/>
  <c r="T291" i="30"/>
  <c r="S291" i="30"/>
  <c r="R291" i="30"/>
  <c r="Q291" i="30"/>
  <c r="P291" i="30"/>
  <c r="O291" i="30"/>
  <c r="N291" i="30"/>
  <c r="M291" i="30"/>
  <c r="L291" i="30"/>
  <c r="K291" i="30"/>
  <c r="I291" i="30"/>
  <c r="H291" i="30"/>
  <c r="G291" i="30"/>
  <c r="F291" i="30"/>
  <c r="E291" i="30"/>
  <c r="D291" i="30"/>
  <c r="C291" i="30"/>
  <c r="B291" i="30"/>
  <c r="V290" i="30"/>
  <c r="U290" i="30"/>
  <c r="T290" i="30"/>
  <c r="S290" i="30"/>
  <c r="R290" i="30"/>
  <c r="Q290" i="30"/>
  <c r="P290" i="30"/>
  <c r="O290" i="30"/>
  <c r="N290" i="30"/>
  <c r="M290" i="30"/>
  <c r="L290" i="30"/>
  <c r="K290" i="30"/>
  <c r="I290" i="30"/>
  <c r="H290" i="30"/>
  <c r="G290" i="30"/>
  <c r="F290" i="30"/>
  <c r="E290" i="30"/>
  <c r="D290" i="30"/>
  <c r="C290" i="30"/>
  <c r="B290" i="30"/>
  <c r="V289" i="30"/>
  <c r="U289" i="30"/>
  <c r="T289" i="30"/>
  <c r="S289" i="30"/>
  <c r="R289" i="30"/>
  <c r="Q289" i="30"/>
  <c r="P289" i="30"/>
  <c r="O289" i="30"/>
  <c r="N289" i="30"/>
  <c r="M289" i="30"/>
  <c r="L289" i="30"/>
  <c r="K289" i="30"/>
  <c r="I289" i="30"/>
  <c r="H289" i="30"/>
  <c r="G289" i="30"/>
  <c r="F289" i="30"/>
  <c r="E289" i="30"/>
  <c r="D289" i="30"/>
  <c r="C289" i="30"/>
  <c r="B289" i="30"/>
  <c r="V288" i="30"/>
  <c r="U288" i="30"/>
  <c r="T288" i="30"/>
  <c r="S288" i="30"/>
  <c r="R288" i="30"/>
  <c r="Q288" i="30"/>
  <c r="P288" i="30"/>
  <c r="O288" i="30"/>
  <c r="N288" i="30"/>
  <c r="M288" i="30"/>
  <c r="L288" i="30"/>
  <c r="K288" i="30"/>
  <c r="I288" i="30"/>
  <c r="H288" i="30"/>
  <c r="G288" i="30"/>
  <c r="F288" i="30"/>
  <c r="E288" i="30"/>
  <c r="D288" i="30"/>
  <c r="C288" i="30"/>
  <c r="B288" i="30"/>
  <c r="V287" i="30"/>
  <c r="U287" i="30"/>
  <c r="T287" i="30"/>
  <c r="S287" i="30"/>
  <c r="R287" i="30"/>
  <c r="Q287" i="30"/>
  <c r="P287" i="30"/>
  <c r="O287" i="30"/>
  <c r="N287" i="30"/>
  <c r="M287" i="30"/>
  <c r="L287" i="30"/>
  <c r="K287" i="30"/>
  <c r="I287" i="30"/>
  <c r="H287" i="30"/>
  <c r="G287" i="30"/>
  <c r="F287" i="30"/>
  <c r="E287" i="30"/>
  <c r="D287" i="30"/>
  <c r="C287" i="30"/>
  <c r="B287" i="30"/>
  <c r="V286" i="30"/>
  <c r="U286" i="30"/>
  <c r="T286" i="30"/>
  <c r="S286" i="30"/>
  <c r="R286" i="30"/>
  <c r="Q286" i="30"/>
  <c r="P286" i="30"/>
  <c r="O286" i="30"/>
  <c r="N286" i="30"/>
  <c r="M286" i="30"/>
  <c r="L286" i="30"/>
  <c r="K286" i="30"/>
  <c r="I286" i="30"/>
  <c r="H286" i="30"/>
  <c r="G286" i="30"/>
  <c r="F286" i="30"/>
  <c r="E286" i="30"/>
  <c r="D286" i="30"/>
  <c r="C286" i="30"/>
  <c r="B286" i="30"/>
  <c r="V285" i="30"/>
  <c r="U285" i="30"/>
  <c r="T285" i="30"/>
  <c r="S285" i="30"/>
  <c r="R285" i="30"/>
  <c r="Q285" i="30"/>
  <c r="P285" i="30"/>
  <c r="O285" i="30"/>
  <c r="N285" i="30"/>
  <c r="M285" i="30"/>
  <c r="L285" i="30"/>
  <c r="K285" i="30"/>
  <c r="I285" i="30"/>
  <c r="H285" i="30"/>
  <c r="G285" i="30"/>
  <c r="F285" i="30"/>
  <c r="E285" i="30"/>
  <c r="D285" i="30"/>
  <c r="C285" i="30"/>
  <c r="B285" i="30"/>
  <c r="V284" i="30"/>
  <c r="U284" i="30"/>
  <c r="T284" i="30"/>
  <c r="S284" i="30"/>
  <c r="R284" i="30"/>
  <c r="Q284" i="30"/>
  <c r="P284" i="30"/>
  <c r="O284" i="30"/>
  <c r="N284" i="30"/>
  <c r="M284" i="30"/>
  <c r="L284" i="30"/>
  <c r="K284" i="30"/>
  <c r="I284" i="30"/>
  <c r="H284" i="30"/>
  <c r="G284" i="30"/>
  <c r="F284" i="30"/>
  <c r="E284" i="30"/>
  <c r="D284" i="30"/>
  <c r="C284" i="30"/>
  <c r="B284" i="30"/>
  <c r="V283" i="30"/>
  <c r="U283" i="30"/>
  <c r="T283" i="30"/>
  <c r="S283" i="30"/>
  <c r="R283" i="30"/>
  <c r="Q283" i="30"/>
  <c r="P283" i="30"/>
  <c r="O283" i="30"/>
  <c r="N283" i="30"/>
  <c r="M283" i="30"/>
  <c r="L283" i="30"/>
  <c r="K283" i="30"/>
  <c r="I283" i="30"/>
  <c r="H283" i="30"/>
  <c r="G283" i="30"/>
  <c r="F283" i="30"/>
  <c r="E283" i="30"/>
  <c r="D283" i="30"/>
  <c r="C283" i="30"/>
  <c r="B283" i="30"/>
  <c r="V282" i="30"/>
  <c r="U282" i="30"/>
  <c r="T282" i="30"/>
  <c r="S282" i="30"/>
  <c r="R282" i="30"/>
  <c r="Q282" i="30"/>
  <c r="P282" i="30"/>
  <c r="O282" i="30"/>
  <c r="N282" i="30"/>
  <c r="M282" i="30"/>
  <c r="L282" i="30"/>
  <c r="K282" i="30"/>
  <c r="I282" i="30"/>
  <c r="H282" i="30"/>
  <c r="G282" i="30"/>
  <c r="F282" i="30"/>
  <c r="E282" i="30"/>
  <c r="D282" i="30"/>
  <c r="C282" i="30"/>
  <c r="B282" i="30"/>
  <c r="V281" i="30"/>
  <c r="U281" i="30"/>
  <c r="T281" i="30"/>
  <c r="S281" i="30"/>
  <c r="R281" i="30"/>
  <c r="Q281" i="30"/>
  <c r="P281" i="30"/>
  <c r="O281" i="30"/>
  <c r="N281" i="30"/>
  <c r="M281" i="30"/>
  <c r="L281" i="30"/>
  <c r="K281" i="30"/>
  <c r="I281" i="30"/>
  <c r="H281" i="30"/>
  <c r="G281" i="30"/>
  <c r="F281" i="30"/>
  <c r="E281" i="30"/>
  <c r="D281" i="30"/>
  <c r="C281" i="30"/>
  <c r="B281" i="30"/>
  <c r="V280" i="30"/>
  <c r="U280" i="30"/>
  <c r="T280" i="30"/>
  <c r="S280" i="30"/>
  <c r="R280" i="30"/>
  <c r="Q280" i="30"/>
  <c r="P280" i="30"/>
  <c r="O280" i="30"/>
  <c r="N280" i="30"/>
  <c r="M280" i="30"/>
  <c r="L280" i="30"/>
  <c r="K280" i="30"/>
  <c r="I280" i="30"/>
  <c r="H280" i="30"/>
  <c r="G280" i="30"/>
  <c r="F280" i="30"/>
  <c r="E280" i="30"/>
  <c r="D280" i="30"/>
  <c r="C280" i="30"/>
  <c r="B280" i="30"/>
  <c r="V279" i="30"/>
  <c r="U279" i="30"/>
  <c r="T279" i="30"/>
  <c r="S279" i="30"/>
  <c r="R279" i="30"/>
  <c r="Q279" i="30"/>
  <c r="P279" i="30"/>
  <c r="O279" i="30"/>
  <c r="N279" i="30"/>
  <c r="M279" i="30"/>
  <c r="L279" i="30"/>
  <c r="K279" i="30"/>
  <c r="I279" i="30"/>
  <c r="H279" i="30"/>
  <c r="G279" i="30"/>
  <c r="F279" i="30"/>
  <c r="E279" i="30"/>
  <c r="D279" i="30"/>
  <c r="C279" i="30"/>
  <c r="B279" i="30"/>
  <c r="V278" i="30"/>
  <c r="U278" i="30"/>
  <c r="T278" i="30"/>
  <c r="S278" i="30"/>
  <c r="R278" i="30"/>
  <c r="Q278" i="30"/>
  <c r="P278" i="30"/>
  <c r="O278" i="30"/>
  <c r="N278" i="30"/>
  <c r="M278" i="30"/>
  <c r="L278" i="30"/>
  <c r="K278" i="30"/>
  <c r="I278" i="30"/>
  <c r="H278" i="30"/>
  <c r="G278" i="30"/>
  <c r="F278" i="30"/>
  <c r="E278" i="30"/>
  <c r="D278" i="30"/>
  <c r="C278" i="30"/>
  <c r="B278" i="30"/>
  <c r="V277" i="30"/>
  <c r="U277" i="30"/>
  <c r="T277" i="30"/>
  <c r="S277" i="30"/>
  <c r="R277" i="30"/>
  <c r="Q277" i="30"/>
  <c r="P277" i="30"/>
  <c r="O277" i="30"/>
  <c r="N277" i="30"/>
  <c r="M277" i="30"/>
  <c r="L277" i="30"/>
  <c r="K277" i="30"/>
  <c r="I277" i="30"/>
  <c r="H277" i="30"/>
  <c r="G277" i="30"/>
  <c r="F277" i="30"/>
  <c r="E277" i="30"/>
  <c r="D277" i="30"/>
  <c r="C277" i="30"/>
  <c r="B277" i="30"/>
  <c r="V276" i="30"/>
  <c r="U276" i="30"/>
  <c r="T276" i="30"/>
  <c r="S276" i="30"/>
  <c r="R276" i="30"/>
  <c r="Q276" i="30"/>
  <c r="P276" i="30"/>
  <c r="O276" i="30"/>
  <c r="N276" i="30"/>
  <c r="M276" i="30"/>
  <c r="L276" i="30"/>
  <c r="K276" i="30"/>
  <c r="I276" i="30"/>
  <c r="H276" i="30"/>
  <c r="G276" i="30"/>
  <c r="F276" i="30"/>
  <c r="E276" i="30"/>
  <c r="D276" i="30"/>
  <c r="C276" i="30"/>
  <c r="B276" i="30"/>
  <c r="V275" i="30"/>
  <c r="U275" i="30"/>
  <c r="T275" i="30"/>
  <c r="S275" i="30"/>
  <c r="R275" i="30"/>
  <c r="Q275" i="30"/>
  <c r="P275" i="30"/>
  <c r="O275" i="30"/>
  <c r="N275" i="30"/>
  <c r="M275" i="30"/>
  <c r="L275" i="30"/>
  <c r="K275" i="30"/>
  <c r="I275" i="30"/>
  <c r="H275" i="30"/>
  <c r="G275" i="30"/>
  <c r="F275" i="30"/>
  <c r="E275" i="30"/>
  <c r="D275" i="30"/>
  <c r="C275" i="30"/>
  <c r="B275" i="30"/>
  <c r="V274" i="30"/>
  <c r="U274" i="30"/>
  <c r="T274" i="30"/>
  <c r="S274" i="30"/>
  <c r="R274" i="30"/>
  <c r="Q274" i="30"/>
  <c r="P274" i="30"/>
  <c r="O274" i="30"/>
  <c r="N274" i="30"/>
  <c r="M274" i="30"/>
  <c r="L274" i="30"/>
  <c r="K274" i="30"/>
  <c r="I274" i="30"/>
  <c r="H274" i="30"/>
  <c r="G274" i="30"/>
  <c r="F274" i="30"/>
  <c r="E274" i="30"/>
  <c r="D274" i="30"/>
  <c r="C274" i="30"/>
  <c r="B274" i="30"/>
  <c r="V273" i="30"/>
  <c r="U273" i="30"/>
  <c r="T273" i="30"/>
  <c r="S273" i="30"/>
  <c r="R273" i="30"/>
  <c r="Q273" i="30"/>
  <c r="P273" i="30"/>
  <c r="O273" i="30"/>
  <c r="N273" i="30"/>
  <c r="M273" i="30"/>
  <c r="L273" i="30"/>
  <c r="K273" i="30"/>
  <c r="I273" i="30"/>
  <c r="H273" i="30"/>
  <c r="G273" i="30"/>
  <c r="F273" i="30"/>
  <c r="E273" i="30"/>
  <c r="D273" i="30"/>
  <c r="C273" i="30"/>
  <c r="B273" i="30"/>
  <c r="V272" i="30"/>
  <c r="U272" i="30"/>
  <c r="T272" i="30"/>
  <c r="S272" i="30"/>
  <c r="R272" i="30"/>
  <c r="Q272" i="30"/>
  <c r="P272" i="30"/>
  <c r="O272" i="30"/>
  <c r="N272" i="30"/>
  <c r="M272" i="30"/>
  <c r="L272" i="30"/>
  <c r="K272" i="30"/>
  <c r="I272" i="30"/>
  <c r="H272" i="30"/>
  <c r="G272" i="30"/>
  <c r="F272" i="30"/>
  <c r="E272" i="30"/>
  <c r="D272" i="30"/>
  <c r="C272" i="30"/>
  <c r="B272" i="30"/>
  <c r="V271" i="30"/>
  <c r="U271" i="30"/>
  <c r="T271" i="30"/>
  <c r="S271" i="30"/>
  <c r="R271" i="30"/>
  <c r="Q271" i="30"/>
  <c r="P271" i="30"/>
  <c r="O271" i="30"/>
  <c r="N271" i="30"/>
  <c r="M271" i="30"/>
  <c r="L271" i="30"/>
  <c r="K271" i="30"/>
  <c r="I271" i="30"/>
  <c r="H271" i="30"/>
  <c r="G271" i="30"/>
  <c r="F271" i="30"/>
  <c r="E271" i="30"/>
  <c r="D271" i="30"/>
  <c r="C271" i="30"/>
  <c r="B271" i="30"/>
  <c r="V270" i="30"/>
  <c r="U270" i="30"/>
  <c r="T270" i="30"/>
  <c r="S270" i="30"/>
  <c r="R270" i="30"/>
  <c r="Q270" i="30"/>
  <c r="P270" i="30"/>
  <c r="O270" i="30"/>
  <c r="N270" i="30"/>
  <c r="M270" i="30"/>
  <c r="L270" i="30"/>
  <c r="K270" i="30"/>
  <c r="I270" i="30"/>
  <c r="H270" i="30"/>
  <c r="G270" i="30"/>
  <c r="F270" i="30"/>
  <c r="E270" i="30"/>
  <c r="D270" i="30"/>
  <c r="C270" i="30"/>
  <c r="B270" i="30"/>
  <c r="V269" i="30"/>
  <c r="U269" i="30"/>
  <c r="T269" i="30"/>
  <c r="S269" i="30"/>
  <c r="R269" i="30"/>
  <c r="Q269" i="30"/>
  <c r="P269" i="30"/>
  <c r="O269" i="30"/>
  <c r="N269" i="30"/>
  <c r="M269" i="30"/>
  <c r="L269" i="30"/>
  <c r="K269" i="30"/>
  <c r="I269" i="30"/>
  <c r="H269" i="30"/>
  <c r="G269" i="30"/>
  <c r="F269" i="30"/>
  <c r="E269" i="30"/>
  <c r="D269" i="30"/>
  <c r="C269" i="30"/>
  <c r="B269" i="30"/>
  <c r="V268" i="30"/>
  <c r="U268" i="30"/>
  <c r="T268" i="30"/>
  <c r="S268" i="30"/>
  <c r="R268" i="30"/>
  <c r="Q268" i="30"/>
  <c r="P268" i="30"/>
  <c r="O268" i="30"/>
  <c r="N268" i="30"/>
  <c r="M268" i="30"/>
  <c r="L268" i="30"/>
  <c r="K268" i="30"/>
  <c r="I268" i="30"/>
  <c r="H268" i="30"/>
  <c r="G268" i="30"/>
  <c r="F268" i="30"/>
  <c r="E268" i="30"/>
  <c r="D268" i="30"/>
  <c r="C268" i="30"/>
  <c r="B268" i="30"/>
  <c r="V267" i="30"/>
  <c r="U267" i="30"/>
  <c r="T267" i="30"/>
  <c r="S267" i="30"/>
  <c r="R267" i="30"/>
  <c r="Q267" i="30"/>
  <c r="P267" i="30"/>
  <c r="O267" i="30"/>
  <c r="N267" i="30"/>
  <c r="M267" i="30"/>
  <c r="L267" i="30"/>
  <c r="K267" i="30"/>
  <c r="I267" i="30"/>
  <c r="H267" i="30"/>
  <c r="G267" i="30"/>
  <c r="F267" i="30"/>
  <c r="E267" i="30"/>
  <c r="D267" i="30"/>
  <c r="C267" i="30"/>
  <c r="B267" i="30"/>
  <c r="V266" i="30"/>
  <c r="U266" i="30"/>
  <c r="T266" i="30"/>
  <c r="S266" i="30"/>
  <c r="R266" i="30"/>
  <c r="Q266" i="30"/>
  <c r="P266" i="30"/>
  <c r="O266" i="30"/>
  <c r="N266" i="30"/>
  <c r="M266" i="30"/>
  <c r="L266" i="30"/>
  <c r="K266" i="30"/>
  <c r="I266" i="30"/>
  <c r="H266" i="30"/>
  <c r="G266" i="30"/>
  <c r="F266" i="30"/>
  <c r="E266" i="30"/>
  <c r="D266" i="30"/>
  <c r="C266" i="30"/>
  <c r="B266" i="30"/>
  <c r="V265" i="30"/>
  <c r="U265" i="30"/>
  <c r="T265" i="30"/>
  <c r="S265" i="30"/>
  <c r="R265" i="30"/>
  <c r="Q265" i="30"/>
  <c r="P265" i="30"/>
  <c r="O265" i="30"/>
  <c r="N265" i="30"/>
  <c r="M265" i="30"/>
  <c r="L265" i="30"/>
  <c r="K265" i="30"/>
  <c r="I265" i="30"/>
  <c r="H265" i="30"/>
  <c r="G265" i="30"/>
  <c r="F265" i="30"/>
  <c r="E265" i="30"/>
  <c r="C265" i="30"/>
  <c r="B265" i="30"/>
  <c r="V264" i="30"/>
  <c r="U264" i="30"/>
  <c r="T264" i="30"/>
  <c r="S264" i="30"/>
  <c r="R264" i="30"/>
  <c r="Q264" i="30"/>
  <c r="P264" i="30"/>
  <c r="O264" i="30"/>
  <c r="N264" i="30"/>
  <c r="M264" i="30"/>
  <c r="L264" i="30"/>
  <c r="K264" i="30"/>
  <c r="I264" i="30"/>
  <c r="H264" i="30"/>
  <c r="G264" i="30"/>
  <c r="F264" i="30"/>
  <c r="E264" i="30"/>
  <c r="D264" i="30"/>
  <c r="C264" i="30"/>
  <c r="B264" i="30"/>
  <c r="V263" i="30"/>
  <c r="U263" i="30"/>
  <c r="T263" i="30"/>
  <c r="S263" i="30"/>
  <c r="R263" i="30"/>
  <c r="Q263" i="30"/>
  <c r="P263" i="30"/>
  <c r="O263" i="30"/>
  <c r="N263" i="30"/>
  <c r="M263" i="30"/>
  <c r="L263" i="30"/>
  <c r="K263" i="30"/>
  <c r="I263" i="30"/>
  <c r="H263" i="30"/>
  <c r="G263" i="30"/>
  <c r="F263" i="30"/>
  <c r="E263" i="30"/>
  <c r="D263" i="30"/>
  <c r="C263" i="30"/>
  <c r="B263" i="30"/>
  <c r="V262" i="30"/>
  <c r="U262" i="30"/>
  <c r="T262" i="30"/>
  <c r="S262" i="30"/>
  <c r="R262" i="30"/>
  <c r="Q262" i="30"/>
  <c r="P262" i="30"/>
  <c r="O262" i="30"/>
  <c r="N262" i="30"/>
  <c r="M262" i="30"/>
  <c r="L262" i="30"/>
  <c r="K262" i="30"/>
  <c r="I262" i="30"/>
  <c r="H262" i="30"/>
  <c r="G262" i="30"/>
  <c r="F262" i="30"/>
  <c r="E262" i="30"/>
  <c r="D262" i="30"/>
  <c r="C262" i="30"/>
  <c r="B262" i="30"/>
  <c r="V261" i="30"/>
  <c r="U261" i="30"/>
  <c r="T261" i="30"/>
  <c r="S261" i="30"/>
  <c r="R261" i="30"/>
  <c r="Q261" i="30"/>
  <c r="P261" i="30"/>
  <c r="O261" i="30"/>
  <c r="N261" i="30"/>
  <c r="M261" i="30"/>
  <c r="L261" i="30"/>
  <c r="K261" i="30"/>
  <c r="I261" i="30"/>
  <c r="H261" i="30"/>
  <c r="G261" i="30"/>
  <c r="F261" i="30"/>
  <c r="E261" i="30"/>
  <c r="D261" i="30"/>
  <c r="C261" i="30"/>
  <c r="B261" i="30"/>
  <c r="V260" i="30"/>
  <c r="U260" i="30"/>
  <c r="T260" i="30"/>
  <c r="S260" i="30"/>
  <c r="R260" i="30"/>
  <c r="Q260" i="30"/>
  <c r="P260" i="30"/>
  <c r="O260" i="30"/>
  <c r="N260" i="30"/>
  <c r="M260" i="30"/>
  <c r="L260" i="30"/>
  <c r="K260" i="30"/>
  <c r="I260" i="30"/>
  <c r="H260" i="30"/>
  <c r="G260" i="30"/>
  <c r="F260" i="30"/>
  <c r="E260" i="30"/>
  <c r="D260" i="30"/>
  <c r="C260" i="30"/>
  <c r="B260" i="30"/>
  <c r="V259" i="30"/>
  <c r="U259" i="30"/>
  <c r="T259" i="30"/>
  <c r="S259" i="30"/>
  <c r="R259" i="30"/>
  <c r="Q259" i="30"/>
  <c r="P259" i="30"/>
  <c r="O259" i="30"/>
  <c r="N259" i="30"/>
  <c r="M259" i="30"/>
  <c r="L259" i="30"/>
  <c r="K259" i="30"/>
  <c r="I259" i="30"/>
  <c r="H259" i="30"/>
  <c r="G259" i="30"/>
  <c r="F259" i="30"/>
  <c r="E259" i="30"/>
  <c r="D259" i="30"/>
  <c r="C259" i="30"/>
  <c r="B259" i="30"/>
  <c r="V258" i="30"/>
  <c r="U258" i="30"/>
  <c r="T258" i="30"/>
  <c r="S258" i="30"/>
  <c r="R258" i="30"/>
  <c r="Q258" i="30"/>
  <c r="P258" i="30"/>
  <c r="O258" i="30"/>
  <c r="N258" i="30"/>
  <c r="M258" i="30"/>
  <c r="L258" i="30"/>
  <c r="K258" i="30"/>
  <c r="I258" i="30"/>
  <c r="H258" i="30"/>
  <c r="G258" i="30"/>
  <c r="F258" i="30"/>
  <c r="E258" i="30"/>
  <c r="D258" i="30"/>
  <c r="C258" i="30"/>
  <c r="B258" i="30"/>
  <c r="V257" i="30"/>
  <c r="U257" i="30"/>
  <c r="T257" i="30"/>
  <c r="S257" i="30"/>
  <c r="R257" i="30"/>
  <c r="Q257" i="30"/>
  <c r="P257" i="30"/>
  <c r="O257" i="30"/>
  <c r="N257" i="30"/>
  <c r="M257" i="30"/>
  <c r="L257" i="30"/>
  <c r="K257" i="30"/>
  <c r="I257" i="30"/>
  <c r="H257" i="30"/>
  <c r="G257" i="30"/>
  <c r="F257" i="30"/>
  <c r="E257" i="30"/>
  <c r="D257" i="30"/>
  <c r="C257" i="30"/>
  <c r="B257" i="30"/>
  <c r="V256" i="30"/>
  <c r="U256" i="30"/>
  <c r="T256" i="30"/>
  <c r="S256" i="30"/>
  <c r="R256" i="30"/>
  <c r="Q256" i="30"/>
  <c r="P256" i="30"/>
  <c r="O256" i="30"/>
  <c r="N256" i="30"/>
  <c r="M256" i="30"/>
  <c r="L256" i="30"/>
  <c r="K256" i="30"/>
  <c r="I256" i="30"/>
  <c r="H256" i="30"/>
  <c r="G256" i="30"/>
  <c r="F256" i="30"/>
  <c r="E256" i="30"/>
  <c r="D256" i="30"/>
  <c r="C256" i="30"/>
  <c r="B256" i="30"/>
  <c r="V255" i="30"/>
  <c r="U255" i="30"/>
  <c r="T255" i="30"/>
  <c r="S255" i="30"/>
  <c r="R255" i="30"/>
  <c r="Q255" i="30"/>
  <c r="P255" i="30"/>
  <c r="O255" i="30"/>
  <c r="N255" i="30"/>
  <c r="M255" i="30"/>
  <c r="L255" i="30"/>
  <c r="K255" i="30"/>
  <c r="I255" i="30"/>
  <c r="H255" i="30"/>
  <c r="G255" i="30"/>
  <c r="F255" i="30"/>
  <c r="E255" i="30"/>
  <c r="D255" i="30"/>
  <c r="C255" i="30"/>
  <c r="B255" i="30"/>
  <c r="V254" i="30"/>
  <c r="U254" i="30"/>
  <c r="T254" i="30"/>
  <c r="S254" i="30"/>
  <c r="R254" i="30"/>
  <c r="Q254" i="30"/>
  <c r="P254" i="30"/>
  <c r="O254" i="30"/>
  <c r="N254" i="30"/>
  <c r="M254" i="30"/>
  <c r="L254" i="30"/>
  <c r="K254" i="30"/>
  <c r="I254" i="30"/>
  <c r="H254" i="30"/>
  <c r="G254" i="30"/>
  <c r="F254" i="30"/>
  <c r="E254" i="30"/>
  <c r="D254" i="30"/>
  <c r="C254" i="30"/>
  <c r="B254" i="30"/>
  <c r="V253" i="30"/>
  <c r="U253" i="30"/>
  <c r="T253" i="30"/>
  <c r="S253" i="30"/>
  <c r="R253" i="30"/>
  <c r="Q253" i="30"/>
  <c r="P253" i="30"/>
  <c r="O253" i="30"/>
  <c r="N253" i="30"/>
  <c r="M253" i="30"/>
  <c r="L253" i="30"/>
  <c r="K253" i="30"/>
  <c r="I253" i="30"/>
  <c r="H253" i="30"/>
  <c r="G253" i="30"/>
  <c r="F253" i="30"/>
  <c r="E253" i="30"/>
  <c r="D253" i="30"/>
  <c r="C253" i="30"/>
  <c r="B253" i="30"/>
  <c r="V252" i="30"/>
  <c r="U252" i="30"/>
  <c r="T252" i="30"/>
  <c r="S252" i="30"/>
  <c r="R252" i="30"/>
  <c r="Q252" i="30"/>
  <c r="P252" i="30"/>
  <c r="O252" i="30"/>
  <c r="N252" i="30"/>
  <c r="M252" i="30"/>
  <c r="L252" i="30"/>
  <c r="K252" i="30"/>
  <c r="I252" i="30"/>
  <c r="H252" i="30"/>
  <c r="G252" i="30"/>
  <c r="F252" i="30"/>
  <c r="E252" i="30"/>
  <c r="D252" i="30"/>
  <c r="C252" i="30"/>
  <c r="B252" i="30"/>
  <c r="V251" i="30"/>
  <c r="U251" i="30"/>
  <c r="T251" i="30"/>
  <c r="S251" i="30"/>
  <c r="R251" i="30"/>
  <c r="Q251" i="30"/>
  <c r="P251" i="30"/>
  <c r="O251" i="30"/>
  <c r="N251" i="30"/>
  <c r="M251" i="30"/>
  <c r="L251" i="30"/>
  <c r="K251" i="30"/>
  <c r="I251" i="30"/>
  <c r="H251" i="30"/>
  <c r="G251" i="30"/>
  <c r="F251" i="30"/>
  <c r="E251" i="30"/>
  <c r="D251" i="30"/>
  <c r="C251" i="30"/>
  <c r="B251" i="30"/>
  <c r="V250" i="30"/>
  <c r="U250" i="30"/>
  <c r="T250" i="30"/>
  <c r="S250" i="30"/>
  <c r="R250" i="30"/>
  <c r="Q250" i="30"/>
  <c r="P250" i="30"/>
  <c r="O250" i="30"/>
  <c r="N250" i="30"/>
  <c r="M250" i="30"/>
  <c r="L250" i="30"/>
  <c r="K250" i="30"/>
  <c r="I250" i="30"/>
  <c r="H250" i="30"/>
  <c r="G250" i="30"/>
  <c r="F250" i="30"/>
  <c r="E250" i="30"/>
  <c r="D250" i="30"/>
  <c r="C250" i="30"/>
  <c r="B250" i="30"/>
  <c r="V249" i="30"/>
  <c r="U249" i="30"/>
  <c r="T249" i="30"/>
  <c r="S249" i="30"/>
  <c r="R249" i="30"/>
  <c r="Q249" i="30"/>
  <c r="P249" i="30"/>
  <c r="O249" i="30"/>
  <c r="N249" i="30"/>
  <c r="M249" i="30"/>
  <c r="L249" i="30"/>
  <c r="K249" i="30"/>
  <c r="I249" i="30"/>
  <c r="H249" i="30"/>
  <c r="G249" i="30"/>
  <c r="F249" i="30"/>
  <c r="E249" i="30"/>
  <c r="D249" i="30"/>
  <c r="C249" i="30"/>
  <c r="B249" i="30"/>
  <c r="V248" i="30"/>
  <c r="U248" i="30"/>
  <c r="T248" i="30"/>
  <c r="S248" i="30"/>
  <c r="R248" i="30"/>
  <c r="Q248" i="30"/>
  <c r="P248" i="30"/>
  <c r="O248" i="30"/>
  <c r="N248" i="30"/>
  <c r="M248" i="30"/>
  <c r="L248" i="30"/>
  <c r="K248" i="30"/>
  <c r="I248" i="30"/>
  <c r="H248" i="30"/>
  <c r="G248" i="30"/>
  <c r="F248" i="30"/>
  <c r="E248" i="30"/>
  <c r="D248" i="30"/>
  <c r="C248" i="30"/>
  <c r="B248" i="30"/>
  <c r="V247" i="30"/>
  <c r="U247" i="30"/>
  <c r="T247" i="30"/>
  <c r="S247" i="30"/>
  <c r="R247" i="30"/>
  <c r="Q247" i="30"/>
  <c r="P247" i="30"/>
  <c r="O247" i="30"/>
  <c r="N247" i="30"/>
  <c r="M247" i="30"/>
  <c r="L247" i="30"/>
  <c r="K247" i="30"/>
  <c r="I247" i="30"/>
  <c r="H247" i="30"/>
  <c r="G247" i="30"/>
  <c r="F247" i="30"/>
  <c r="E247" i="30"/>
  <c r="D247" i="30"/>
  <c r="C247" i="30"/>
  <c r="B247" i="30"/>
  <c r="V246" i="30"/>
  <c r="U246" i="30"/>
  <c r="T246" i="30"/>
  <c r="S246" i="30"/>
  <c r="R246" i="30"/>
  <c r="Q246" i="30"/>
  <c r="P246" i="30"/>
  <c r="O246" i="30"/>
  <c r="N246" i="30"/>
  <c r="M246" i="30"/>
  <c r="L246" i="30"/>
  <c r="K246" i="30"/>
  <c r="I246" i="30"/>
  <c r="H246" i="30"/>
  <c r="G246" i="30"/>
  <c r="F246" i="30"/>
  <c r="E246" i="30"/>
  <c r="D246" i="30"/>
  <c r="C246" i="30"/>
  <c r="B246" i="30"/>
  <c r="V245" i="30"/>
  <c r="U245" i="30"/>
  <c r="T245" i="30"/>
  <c r="S245" i="30"/>
  <c r="R245" i="30"/>
  <c r="Q245" i="30"/>
  <c r="P245" i="30"/>
  <c r="O245" i="30"/>
  <c r="N245" i="30"/>
  <c r="M245" i="30"/>
  <c r="L245" i="30"/>
  <c r="K245" i="30"/>
  <c r="I245" i="30"/>
  <c r="H245" i="30"/>
  <c r="G245" i="30"/>
  <c r="F245" i="30"/>
  <c r="E245" i="30"/>
  <c r="D245" i="30"/>
  <c r="C245" i="30"/>
  <c r="B245" i="30"/>
  <c r="V244" i="30"/>
  <c r="U244" i="30"/>
  <c r="T244" i="30"/>
  <c r="S244" i="30"/>
  <c r="R244" i="30"/>
  <c r="Q244" i="30"/>
  <c r="P244" i="30"/>
  <c r="O244" i="30"/>
  <c r="N244" i="30"/>
  <c r="M244" i="30"/>
  <c r="L244" i="30"/>
  <c r="K244" i="30"/>
  <c r="I244" i="30"/>
  <c r="H244" i="30"/>
  <c r="G244" i="30"/>
  <c r="F244" i="30"/>
  <c r="E244" i="30"/>
  <c r="D244" i="30"/>
  <c r="C244" i="30"/>
  <c r="B244" i="30"/>
  <c r="V243" i="30"/>
  <c r="U243" i="30"/>
  <c r="T243" i="30"/>
  <c r="S243" i="30"/>
  <c r="R243" i="30"/>
  <c r="Q243" i="30"/>
  <c r="P243" i="30"/>
  <c r="O243" i="30"/>
  <c r="N243" i="30"/>
  <c r="M243" i="30"/>
  <c r="L243" i="30"/>
  <c r="K243" i="30"/>
  <c r="I243" i="30"/>
  <c r="H243" i="30"/>
  <c r="G243" i="30"/>
  <c r="F243" i="30"/>
  <c r="E243" i="30"/>
  <c r="D243" i="30"/>
  <c r="C243" i="30"/>
  <c r="B243" i="30"/>
  <c r="V242" i="30"/>
  <c r="U242" i="30"/>
  <c r="T242" i="30"/>
  <c r="S242" i="30"/>
  <c r="R242" i="30"/>
  <c r="Q242" i="30"/>
  <c r="P242" i="30"/>
  <c r="O242" i="30"/>
  <c r="N242" i="30"/>
  <c r="M242" i="30"/>
  <c r="L242" i="30"/>
  <c r="K242" i="30"/>
  <c r="I242" i="30"/>
  <c r="H242" i="30"/>
  <c r="G242" i="30"/>
  <c r="F242" i="30"/>
  <c r="E242" i="30"/>
  <c r="D242" i="30"/>
  <c r="C242" i="30"/>
  <c r="B242" i="30"/>
  <c r="V241" i="30"/>
  <c r="U241" i="30"/>
  <c r="T241" i="30"/>
  <c r="S241" i="30"/>
  <c r="R241" i="30"/>
  <c r="Q241" i="30"/>
  <c r="P241" i="30"/>
  <c r="O241" i="30"/>
  <c r="N241" i="30"/>
  <c r="M241" i="30"/>
  <c r="L241" i="30"/>
  <c r="K241" i="30"/>
  <c r="I241" i="30"/>
  <c r="H241" i="30"/>
  <c r="G241" i="30"/>
  <c r="F241" i="30"/>
  <c r="E241" i="30"/>
  <c r="D241" i="30"/>
  <c r="C241" i="30"/>
  <c r="B241" i="30"/>
  <c r="V240" i="30"/>
  <c r="U240" i="30"/>
  <c r="T240" i="30"/>
  <c r="S240" i="30"/>
  <c r="R240" i="30"/>
  <c r="Q240" i="30"/>
  <c r="P240" i="30"/>
  <c r="O240" i="30"/>
  <c r="N240" i="30"/>
  <c r="M240" i="30"/>
  <c r="L240" i="30"/>
  <c r="K240" i="30"/>
  <c r="I240" i="30"/>
  <c r="H240" i="30"/>
  <c r="G240" i="30"/>
  <c r="F240" i="30"/>
  <c r="E240" i="30"/>
  <c r="D240" i="30"/>
  <c r="C240" i="30"/>
  <c r="B240" i="30"/>
  <c r="V239" i="30"/>
  <c r="U239" i="30"/>
  <c r="T239" i="30"/>
  <c r="S239" i="30"/>
  <c r="R239" i="30"/>
  <c r="Q239" i="30"/>
  <c r="P239" i="30"/>
  <c r="O239" i="30"/>
  <c r="N239" i="30"/>
  <c r="M239" i="30"/>
  <c r="L239" i="30"/>
  <c r="K239" i="30"/>
  <c r="I239" i="30"/>
  <c r="H239" i="30"/>
  <c r="G239" i="30"/>
  <c r="F239" i="30"/>
  <c r="E239" i="30"/>
  <c r="D239" i="30"/>
  <c r="C239" i="30"/>
  <c r="B239" i="30"/>
  <c r="V238" i="30"/>
  <c r="U238" i="30"/>
  <c r="T238" i="30"/>
  <c r="S238" i="30"/>
  <c r="R238" i="30"/>
  <c r="Q238" i="30"/>
  <c r="P238" i="30"/>
  <c r="O238" i="30"/>
  <c r="N238" i="30"/>
  <c r="M238" i="30"/>
  <c r="L238" i="30"/>
  <c r="K238" i="30"/>
  <c r="I238" i="30"/>
  <c r="H238" i="30"/>
  <c r="G238" i="30"/>
  <c r="F238" i="30"/>
  <c r="E238" i="30"/>
  <c r="D238" i="30"/>
  <c r="C238" i="30"/>
  <c r="B238" i="30"/>
  <c r="V237" i="30"/>
  <c r="U237" i="30"/>
  <c r="T237" i="30"/>
  <c r="S237" i="30"/>
  <c r="R237" i="30"/>
  <c r="Q237" i="30"/>
  <c r="P237" i="30"/>
  <c r="O237" i="30"/>
  <c r="N237" i="30"/>
  <c r="M237" i="30"/>
  <c r="L237" i="30"/>
  <c r="K237" i="30"/>
  <c r="I237" i="30"/>
  <c r="H237" i="30"/>
  <c r="G237" i="30"/>
  <c r="F237" i="30"/>
  <c r="E237" i="30"/>
  <c r="D237" i="30"/>
  <c r="C237" i="30"/>
  <c r="B237" i="30"/>
  <c r="V236" i="30"/>
  <c r="U236" i="30"/>
  <c r="T236" i="30"/>
  <c r="S236" i="30"/>
  <c r="R236" i="30"/>
  <c r="Q236" i="30"/>
  <c r="P236" i="30"/>
  <c r="O236" i="30"/>
  <c r="N236" i="30"/>
  <c r="M236" i="30"/>
  <c r="L236" i="30"/>
  <c r="K236" i="30"/>
  <c r="I236" i="30"/>
  <c r="H236" i="30"/>
  <c r="G236" i="30"/>
  <c r="F236" i="30"/>
  <c r="E236" i="30"/>
  <c r="D236" i="30"/>
  <c r="C236" i="30"/>
  <c r="B236" i="30"/>
  <c r="V235" i="30"/>
  <c r="U235" i="30"/>
  <c r="T235" i="30"/>
  <c r="S235" i="30"/>
  <c r="R235" i="30"/>
  <c r="Q235" i="30"/>
  <c r="P235" i="30"/>
  <c r="O235" i="30"/>
  <c r="N235" i="30"/>
  <c r="M235" i="30"/>
  <c r="L235" i="30"/>
  <c r="K235" i="30"/>
  <c r="I235" i="30"/>
  <c r="H235" i="30"/>
  <c r="G235" i="30"/>
  <c r="F235" i="30"/>
  <c r="E235" i="30"/>
  <c r="D235" i="30"/>
  <c r="C235" i="30"/>
  <c r="B235" i="30"/>
  <c r="V234" i="30"/>
  <c r="U234" i="30"/>
  <c r="T234" i="30"/>
  <c r="S234" i="30"/>
  <c r="R234" i="30"/>
  <c r="Q234" i="30"/>
  <c r="P234" i="30"/>
  <c r="O234" i="30"/>
  <c r="N234" i="30"/>
  <c r="M234" i="30"/>
  <c r="L234" i="30"/>
  <c r="K234" i="30"/>
  <c r="I234" i="30"/>
  <c r="H234" i="30"/>
  <c r="G234" i="30"/>
  <c r="F234" i="30"/>
  <c r="E234" i="30"/>
  <c r="D234" i="30"/>
  <c r="C234" i="30"/>
  <c r="B234" i="30"/>
  <c r="V233" i="30"/>
  <c r="U233" i="30"/>
  <c r="T233" i="30"/>
  <c r="S233" i="30"/>
  <c r="R233" i="30"/>
  <c r="Q233" i="30"/>
  <c r="P233" i="30"/>
  <c r="O233" i="30"/>
  <c r="N233" i="30"/>
  <c r="M233" i="30"/>
  <c r="L233" i="30"/>
  <c r="K233" i="30"/>
  <c r="I233" i="30"/>
  <c r="H233" i="30"/>
  <c r="G233" i="30"/>
  <c r="F233" i="30"/>
  <c r="E233" i="30"/>
  <c r="D233" i="30"/>
  <c r="C233" i="30"/>
  <c r="B233" i="30"/>
  <c r="V232" i="30"/>
  <c r="U232" i="30"/>
  <c r="T232" i="30"/>
  <c r="S232" i="30"/>
  <c r="R232" i="30"/>
  <c r="Q232" i="30"/>
  <c r="P232" i="30"/>
  <c r="O232" i="30"/>
  <c r="N232" i="30"/>
  <c r="M232" i="30"/>
  <c r="L232" i="30"/>
  <c r="K232" i="30"/>
  <c r="I232" i="30"/>
  <c r="H232" i="30"/>
  <c r="G232" i="30"/>
  <c r="F232" i="30"/>
  <c r="E232" i="30"/>
  <c r="D232" i="30"/>
  <c r="C232" i="30"/>
  <c r="B232" i="30"/>
  <c r="V231" i="30"/>
  <c r="U231" i="30"/>
  <c r="T231" i="30"/>
  <c r="S231" i="30"/>
  <c r="R231" i="30"/>
  <c r="Q231" i="30"/>
  <c r="P231" i="30"/>
  <c r="O231" i="30"/>
  <c r="N231" i="30"/>
  <c r="M231" i="30"/>
  <c r="L231" i="30"/>
  <c r="K231" i="30"/>
  <c r="I231" i="30"/>
  <c r="H231" i="30"/>
  <c r="G231" i="30"/>
  <c r="F231" i="30"/>
  <c r="E231" i="30"/>
  <c r="D231" i="30"/>
  <c r="C231" i="30"/>
  <c r="B231" i="30"/>
  <c r="V230" i="30"/>
  <c r="U230" i="30"/>
  <c r="T230" i="30"/>
  <c r="S230" i="30"/>
  <c r="R230" i="30"/>
  <c r="Q230" i="30"/>
  <c r="P230" i="30"/>
  <c r="O230" i="30"/>
  <c r="N230" i="30"/>
  <c r="M230" i="30"/>
  <c r="L230" i="30"/>
  <c r="K230" i="30"/>
  <c r="I230" i="30"/>
  <c r="H230" i="30"/>
  <c r="G230" i="30"/>
  <c r="F230" i="30"/>
  <c r="E230" i="30"/>
  <c r="D230" i="30"/>
  <c r="C230" i="30"/>
  <c r="B230" i="30"/>
  <c r="V229" i="30"/>
  <c r="U229" i="30"/>
  <c r="T229" i="30"/>
  <c r="S229" i="30"/>
  <c r="R229" i="30"/>
  <c r="Q229" i="30"/>
  <c r="P229" i="30"/>
  <c r="O229" i="30"/>
  <c r="N229" i="30"/>
  <c r="M229" i="30"/>
  <c r="L229" i="30"/>
  <c r="K229" i="30"/>
  <c r="I229" i="30"/>
  <c r="H229" i="30"/>
  <c r="G229" i="30"/>
  <c r="F229" i="30"/>
  <c r="E229" i="30"/>
  <c r="D229" i="30"/>
  <c r="C229" i="30"/>
  <c r="B229" i="30"/>
  <c r="V228" i="30"/>
  <c r="U228" i="30"/>
  <c r="T228" i="30"/>
  <c r="S228" i="30"/>
  <c r="R228" i="30"/>
  <c r="Q228" i="30"/>
  <c r="P228" i="30"/>
  <c r="O228" i="30"/>
  <c r="N228" i="30"/>
  <c r="M228" i="30"/>
  <c r="L228" i="30"/>
  <c r="K228" i="30"/>
  <c r="I228" i="30"/>
  <c r="H228" i="30"/>
  <c r="G228" i="30"/>
  <c r="F228" i="30"/>
  <c r="E228" i="30"/>
  <c r="D228" i="30"/>
  <c r="C228" i="30"/>
  <c r="B228" i="30"/>
  <c r="V227" i="30"/>
  <c r="U227" i="30"/>
  <c r="T227" i="30"/>
  <c r="S227" i="30"/>
  <c r="R227" i="30"/>
  <c r="Q227" i="30"/>
  <c r="P227" i="30"/>
  <c r="O227" i="30"/>
  <c r="N227" i="30"/>
  <c r="M227" i="30"/>
  <c r="L227" i="30"/>
  <c r="K227" i="30"/>
  <c r="I227" i="30"/>
  <c r="H227" i="30"/>
  <c r="G227" i="30"/>
  <c r="F227" i="30"/>
  <c r="E227" i="30"/>
  <c r="D227" i="30"/>
  <c r="C227" i="30"/>
  <c r="B227" i="30"/>
  <c r="V226" i="30"/>
  <c r="U226" i="30"/>
  <c r="T226" i="30"/>
  <c r="S226" i="30"/>
  <c r="R226" i="30"/>
  <c r="Q226" i="30"/>
  <c r="P226" i="30"/>
  <c r="O226" i="30"/>
  <c r="N226" i="30"/>
  <c r="M226" i="30"/>
  <c r="L226" i="30"/>
  <c r="K226" i="30"/>
  <c r="I226" i="30"/>
  <c r="H226" i="30"/>
  <c r="G226" i="30"/>
  <c r="F226" i="30"/>
  <c r="E226" i="30"/>
  <c r="D226" i="30"/>
  <c r="C226" i="30"/>
  <c r="B226" i="30"/>
  <c r="V225" i="30"/>
  <c r="U225" i="30"/>
  <c r="T225" i="30"/>
  <c r="S225" i="30"/>
  <c r="R225" i="30"/>
  <c r="Q225" i="30"/>
  <c r="P225" i="30"/>
  <c r="O225" i="30"/>
  <c r="N225" i="30"/>
  <c r="M225" i="30"/>
  <c r="L225" i="30"/>
  <c r="K225" i="30"/>
  <c r="I225" i="30"/>
  <c r="H225" i="30"/>
  <c r="G225" i="30"/>
  <c r="F225" i="30"/>
  <c r="E225" i="30"/>
  <c r="D225" i="30"/>
  <c r="C225" i="30"/>
  <c r="B225" i="30"/>
  <c r="V224" i="30"/>
  <c r="U224" i="30"/>
  <c r="T224" i="30"/>
  <c r="S224" i="30"/>
  <c r="R224" i="30"/>
  <c r="Q224" i="30"/>
  <c r="P224" i="30"/>
  <c r="O224" i="30"/>
  <c r="N224" i="30"/>
  <c r="M224" i="30"/>
  <c r="L224" i="30"/>
  <c r="K224" i="30"/>
  <c r="I224" i="30"/>
  <c r="H224" i="30"/>
  <c r="G224" i="30"/>
  <c r="F224" i="30"/>
  <c r="E224" i="30"/>
  <c r="D224" i="30"/>
  <c r="C224" i="30"/>
  <c r="B224" i="30"/>
  <c r="V223" i="30"/>
  <c r="U223" i="30"/>
  <c r="T223" i="30"/>
  <c r="S223" i="30"/>
  <c r="R223" i="30"/>
  <c r="Q223" i="30"/>
  <c r="P223" i="30"/>
  <c r="O223" i="30"/>
  <c r="N223" i="30"/>
  <c r="M223" i="30"/>
  <c r="L223" i="30"/>
  <c r="K223" i="30"/>
  <c r="I223" i="30"/>
  <c r="H223" i="30"/>
  <c r="G223" i="30"/>
  <c r="F223" i="30"/>
  <c r="E223" i="30"/>
  <c r="D223" i="30"/>
  <c r="C223" i="30"/>
  <c r="B223" i="30"/>
  <c r="V222" i="30"/>
  <c r="U222" i="30"/>
  <c r="T222" i="30"/>
  <c r="S222" i="30"/>
  <c r="R222" i="30"/>
  <c r="Q222" i="30"/>
  <c r="P222" i="30"/>
  <c r="O222" i="30"/>
  <c r="N222" i="30"/>
  <c r="M222" i="30"/>
  <c r="L222" i="30"/>
  <c r="K222" i="30"/>
  <c r="I222" i="30"/>
  <c r="H222" i="30"/>
  <c r="G222" i="30"/>
  <c r="F222" i="30"/>
  <c r="E222" i="30"/>
  <c r="D222" i="30"/>
  <c r="C222" i="30"/>
  <c r="B222" i="30"/>
  <c r="V221" i="30"/>
  <c r="U221" i="30"/>
  <c r="T221" i="30"/>
  <c r="S221" i="30"/>
  <c r="R221" i="30"/>
  <c r="Q221" i="30"/>
  <c r="P221" i="30"/>
  <c r="O221" i="30"/>
  <c r="N221" i="30"/>
  <c r="M221" i="30"/>
  <c r="L221" i="30"/>
  <c r="K221" i="30"/>
  <c r="I221" i="30"/>
  <c r="H221" i="30"/>
  <c r="G221" i="30"/>
  <c r="F221" i="30"/>
  <c r="E221" i="30"/>
  <c r="D221" i="30"/>
  <c r="C221" i="30"/>
  <c r="B221" i="30"/>
  <c r="V220" i="30"/>
  <c r="U220" i="30"/>
  <c r="T220" i="30"/>
  <c r="S220" i="30"/>
  <c r="R220" i="30"/>
  <c r="Q220" i="30"/>
  <c r="P220" i="30"/>
  <c r="O220" i="30"/>
  <c r="N220" i="30"/>
  <c r="M220" i="30"/>
  <c r="L220" i="30"/>
  <c r="K220" i="30"/>
  <c r="I220" i="30"/>
  <c r="H220" i="30"/>
  <c r="G220" i="30"/>
  <c r="F220" i="30"/>
  <c r="E220" i="30"/>
  <c r="D220" i="30"/>
  <c r="C220" i="30"/>
  <c r="B220" i="30"/>
  <c r="V219" i="30"/>
  <c r="U219" i="30"/>
  <c r="T219" i="30"/>
  <c r="S219" i="30"/>
  <c r="R219" i="30"/>
  <c r="Q219" i="30"/>
  <c r="P219" i="30"/>
  <c r="O219" i="30"/>
  <c r="N219" i="30"/>
  <c r="M219" i="30"/>
  <c r="L219" i="30"/>
  <c r="K219" i="30"/>
  <c r="I219" i="30"/>
  <c r="H219" i="30"/>
  <c r="G219" i="30"/>
  <c r="F219" i="30"/>
  <c r="E219" i="30"/>
  <c r="D219" i="30"/>
  <c r="C219" i="30"/>
  <c r="B219" i="30"/>
  <c r="V218" i="30"/>
  <c r="U218" i="30"/>
  <c r="T218" i="30"/>
  <c r="S218" i="30"/>
  <c r="R218" i="30"/>
  <c r="Q218" i="30"/>
  <c r="P218" i="30"/>
  <c r="O218" i="30"/>
  <c r="N218" i="30"/>
  <c r="M218" i="30"/>
  <c r="L218" i="30"/>
  <c r="K218" i="30"/>
  <c r="I218" i="30"/>
  <c r="H218" i="30"/>
  <c r="G218" i="30"/>
  <c r="F218" i="30"/>
  <c r="E218" i="30"/>
  <c r="D218" i="30"/>
  <c r="C218" i="30"/>
  <c r="B218" i="30"/>
  <c r="V217" i="30"/>
  <c r="U217" i="30"/>
  <c r="T217" i="30"/>
  <c r="S217" i="30"/>
  <c r="R217" i="30"/>
  <c r="Q217" i="30"/>
  <c r="P217" i="30"/>
  <c r="O217" i="30"/>
  <c r="N217" i="30"/>
  <c r="M217" i="30"/>
  <c r="L217" i="30"/>
  <c r="K217" i="30"/>
  <c r="I217" i="30"/>
  <c r="H217" i="30"/>
  <c r="G217" i="30"/>
  <c r="F217" i="30"/>
  <c r="E217" i="30"/>
  <c r="D217" i="30"/>
  <c r="C217" i="30"/>
  <c r="B217" i="30"/>
  <c r="V216" i="30"/>
  <c r="U216" i="30"/>
  <c r="T216" i="30"/>
  <c r="S216" i="30"/>
  <c r="R216" i="30"/>
  <c r="Q216" i="30"/>
  <c r="P216" i="30"/>
  <c r="O216" i="30"/>
  <c r="N216" i="30"/>
  <c r="M216" i="30"/>
  <c r="L216" i="30"/>
  <c r="K216" i="30"/>
  <c r="I216" i="30"/>
  <c r="H216" i="30"/>
  <c r="G216" i="30"/>
  <c r="F216" i="30"/>
  <c r="E216" i="30"/>
  <c r="D216" i="30"/>
  <c r="C216" i="30"/>
  <c r="B216" i="30"/>
  <c r="V215" i="30"/>
  <c r="U215" i="30"/>
  <c r="T215" i="30"/>
  <c r="S215" i="30"/>
  <c r="R215" i="30"/>
  <c r="Q215" i="30"/>
  <c r="P215" i="30"/>
  <c r="O215" i="30"/>
  <c r="N215" i="30"/>
  <c r="M215" i="30"/>
  <c r="L215" i="30"/>
  <c r="K215" i="30"/>
  <c r="I215" i="30"/>
  <c r="H215" i="30"/>
  <c r="G215" i="30"/>
  <c r="F215" i="30"/>
  <c r="E215" i="30"/>
  <c r="D215" i="30"/>
  <c r="C215" i="30"/>
  <c r="B215" i="30"/>
  <c r="V214" i="30"/>
  <c r="U214" i="30"/>
  <c r="T214" i="30"/>
  <c r="S214" i="30"/>
  <c r="R214" i="30"/>
  <c r="Q214" i="30"/>
  <c r="P214" i="30"/>
  <c r="O214" i="30"/>
  <c r="N214" i="30"/>
  <c r="M214" i="30"/>
  <c r="L214" i="30"/>
  <c r="K214" i="30"/>
  <c r="I214" i="30"/>
  <c r="H214" i="30"/>
  <c r="G214" i="30"/>
  <c r="F214" i="30"/>
  <c r="E214" i="30"/>
  <c r="D214" i="30"/>
  <c r="C214" i="30"/>
  <c r="B214" i="30"/>
  <c r="V213" i="30"/>
  <c r="U213" i="30"/>
  <c r="T213" i="30"/>
  <c r="S213" i="30"/>
  <c r="R213" i="30"/>
  <c r="Q213" i="30"/>
  <c r="P213" i="30"/>
  <c r="O213" i="30"/>
  <c r="N213" i="30"/>
  <c r="M213" i="30"/>
  <c r="L213" i="30"/>
  <c r="K213" i="30"/>
  <c r="I213" i="30"/>
  <c r="H213" i="30"/>
  <c r="G213" i="30"/>
  <c r="F213" i="30"/>
  <c r="E213" i="30"/>
  <c r="D213" i="30"/>
  <c r="C213" i="30"/>
  <c r="B213" i="30"/>
  <c r="V212" i="30"/>
  <c r="U212" i="30"/>
  <c r="T212" i="30"/>
  <c r="S212" i="30"/>
  <c r="R212" i="30"/>
  <c r="Q212" i="30"/>
  <c r="P212" i="30"/>
  <c r="O212" i="30"/>
  <c r="N212" i="30"/>
  <c r="M212" i="30"/>
  <c r="L212" i="30"/>
  <c r="K212" i="30"/>
  <c r="I212" i="30"/>
  <c r="H212" i="30"/>
  <c r="G212" i="30"/>
  <c r="F212" i="30"/>
  <c r="E212" i="30"/>
  <c r="D212" i="30"/>
  <c r="C212" i="30"/>
  <c r="B212" i="30"/>
  <c r="V211" i="30"/>
  <c r="U211" i="30"/>
  <c r="T211" i="30"/>
  <c r="S211" i="30"/>
  <c r="R211" i="30"/>
  <c r="Q211" i="30"/>
  <c r="P211" i="30"/>
  <c r="O211" i="30"/>
  <c r="N211" i="30"/>
  <c r="M211" i="30"/>
  <c r="L211" i="30"/>
  <c r="K211" i="30"/>
  <c r="I211" i="30"/>
  <c r="H211" i="30"/>
  <c r="G211" i="30"/>
  <c r="F211" i="30"/>
  <c r="E211" i="30"/>
  <c r="D211" i="30"/>
  <c r="C211" i="30"/>
  <c r="B211" i="30"/>
  <c r="V210" i="30"/>
  <c r="U210" i="30"/>
  <c r="T210" i="30"/>
  <c r="S210" i="30"/>
  <c r="R210" i="30"/>
  <c r="Q210" i="30"/>
  <c r="P210" i="30"/>
  <c r="O210" i="30"/>
  <c r="N210" i="30"/>
  <c r="M210" i="30"/>
  <c r="L210" i="30"/>
  <c r="K210" i="30"/>
  <c r="I210" i="30"/>
  <c r="H210" i="30"/>
  <c r="G210" i="30"/>
  <c r="F210" i="30"/>
  <c r="E210" i="30"/>
  <c r="D210" i="30"/>
  <c r="C210" i="30"/>
  <c r="B210" i="30"/>
  <c r="V209" i="30"/>
  <c r="U209" i="30"/>
  <c r="T209" i="30"/>
  <c r="S209" i="30"/>
  <c r="R209" i="30"/>
  <c r="Q209" i="30"/>
  <c r="P209" i="30"/>
  <c r="O209" i="30"/>
  <c r="N209" i="30"/>
  <c r="M209" i="30"/>
  <c r="L209" i="30"/>
  <c r="K209" i="30"/>
  <c r="I209" i="30"/>
  <c r="H209" i="30"/>
  <c r="G209" i="30"/>
  <c r="F209" i="30"/>
  <c r="E209" i="30"/>
  <c r="D209" i="30"/>
  <c r="C209" i="30"/>
  <c r="B209" i="30"/>
  <c r="V208" i="30"/>
  <c r="U208" i="30"/>
  <c r="T208" i="30"/>
  <c r="S208" i="30"/>
  <c r="R208" i="30"/>
  <c r="Q208" i="30"/>
  <c r="P208" i="30"/>
  <c r="O208" i="30"/>
  <c r="N208" i="30"/>
  <c r="M208" i="30"/>
  <c r="L208" i="30"/>
  <c r="K208" i="30"/>
  <c r="I208" i="30"/>
  <c r="H208" i="30"/>
  <c r="G208" i="30"/>
  <c r="F208" i="30"/>
  <c r="E208" i="30"/>
  <c r="D208" i="30"/>
  <c r="C208" i="30"/>
  <c r="B208" i="30"/>
  <c r="V207" i="30"/>
  <c r="U207" i="30"/>
  <c r="T207" i="30"/>
  <c r="S207" i="30"/>
  <c r="R207" i="30"/>
  <c r="Q207" i="30"/>
  <c r="P207" i="30"/>
  <c r="O207" i="30"/>
  <c r="N207" i="30"/>
  <c r="M207" i="30"/>
  <c r="L207" i="30"/>
  <c r="K207" i="30"/>
  <c r="I207" i="30"/>
  <c r="H207" i="30"/>
  <c r="G207" i="30"/>
  <c r="F207" i="30"/>
  <c r="E207" i="30"/>
  <c r="D207" i="30"/>
  <c r="C207" i="30"/>
  <c r="B207" i="30"/>
  <c r="V206" i="30"/>
  <c r="U206" i="30"/>
  <c r="T206" i="30"/>
  <c r="S206" i="30"/>
  <c r="R206" i="30"/>
  <c r="Q206" i="30"/>
  <c r="P206" i="30"/>
  <c r="O206" i="30"/>
  <c r="N206" i="30"/>
  <c r="M206" i="30"/>
  <c r="L206" i="30"/>
  <c r="K206" i="30"/>
  <c r="I206" i="30"/>
  <c r="H206" i="30"/>
  <c r="G206" i="30"/>
  <c r="F206" i="30"/>
  <c r="E206" i="30"/>
  <c r="D206" i="30"/>
  <c r="C206" i="30"/>
  <c r="B206" i="30"/>
  <c r="V205" i="30"/>
  <c r="U205" i="30"/>
  <c r="T205" i="30"/>
  <c r="S205" i="30"/>
  <c r="R205" i="30"/>
  <c r="Q205" i="30"/>
  <c r="P205" i="30"/>
  <c r="O205" i="30"/>
  <c r="N205" i="30"/>
  <c r="M205" i="30"/>
  <c r="L205" i="30"/>
  <c r="K205" i="30"/>
  <c r="I205" i="30"/>
  <c r="H205" i="30"/>
  <c r="G205" i="30"/>
  <c r="F205" i="30"/>
  <c r="E205" i="30"/>
  <c r="D205" i="30"/>
  <c r="C205" i="30"/>
  <c r="B205" i="30"/>
  <c r="V204" i="30"/>
  <c r="U204" i="30"/>
  <c r="T204" i="30"/>
  <c r="S204" i="30"/>
  <c r="R204" i="30"/>
  <c r="Q204" i="30"/>
  <c r="P204" i="30"/>
  <c r="O204" i="30"/>
  <c r="N204" i="30"/>
  <c r="M204" i="30"/>
  <c r="L204" i="30"/>
  <c r="K204" i="30"/>
  <c r="I204" i="30"/>
  <c r="H204" i="30"/>
  <c r="G204" i="30"/>
  <c r="F204" i="30"/>
  <c r="E204" i="30"/>
  <c r="D204" i="30"/>
  <c r="C204" i="30"/>
  <c r="B204" i="30"/>
  <c r="V203" i="30"/>
  <c r="U203" i="30"/>
  <c r="T203" i="30"/>
  <c r="S203" i="30"/>
  <c r="R203" i="30"/>
  <c r="Q203" i="30"/>
  <c r="P203" i="30"/>
  <c r="O203" i="30"/>
  <c r="N203" i="30"/>
  <c r="M203" i="30"/>
  <c r="L203" i="30"/>
  <c r="K203" i="30"/>
  <c r="I203" i="30"/>
  <c r="H203" i="30"/>
  <c r="G203" i="30"/>
  <c r="F203" i="30"/>
  <c r="E203" i="30"/>
  <c r="D203" i="30"/>
  <c r="C203" i="30"/>
  <c r="B203" i="30"/>
  <c r="V202" i="30"/>
  <c r="U202" i="30"/>
  <c r="T202" i="30"/>
  <c r="S202" i="30"/>
  <c r="R202" i="30"/>
  <c r="Q202" i="30"/>
  <c r="P202" i="30"/>
  <c r="O202" i="30"/>
  <c r="N202" i="30"/>
  <c r="M202" i="30"/>
  <c r="L202" i="30"/>
  <c r="K202" i="30"/>
  <c r="I202" i="30"/>
  <c r="H202" i="30"/>
  <c r="G202" i="30"/>
  <c r="F202" i="30"/>
  <c r="E202" i="30"/>
  <c r="D202" i="30"/>
  <c r="C202" i="30"/>
  <c r="B202" i="30"/>
  <c r="V201" i="30"/>
  <c r="U201" i="30"/>
  <c r="T201" i="30"/>
  <c r="S201" i="30"/>
  <c r="R201" i="30"/>
  <c r="Q201" i="30"/>
  <c r="P201" i="30"/>
  <c r="O201" i="30"/>
  <c r="N201" i="30"/>
  <c r="M201" i="30"/>
  <c r="L201" i="30"/>
  <c r="K201" i="30"/>
  <c r="I201" i="30"/>
  <c r="H201" i="30"/>
  <c r="G201" i="30"/>
  <c r="F201" i="30"/>
  <c r="E201" i="30"/>
  <c r="D201" i="30"/>
  <c r="C201" i="30"/>
  <c r="B201" i="30"/>
  <c r="V200" i="30"/>
  <c r="U200" i="30"/>
  <c r="T200" i="30"/>
  <c r="S200" i="30"/>
  <c r="R200" i="30"/>
  <c r="Q200" i="30"/>
  <c r="P200" i="30"/>
  <c r="O200" i="30"/>
  <c r="N200" i="30"/>
  <c r="M200" i="30"/>
  <c r="L200" i="30"/>
  <c r="K200" i="30"/>
  <c r="I200" i="30"/>
  <c r="H200" i="30"/>
  <c r="G200" i="30"/>
  <c r="F200" i="30"/>
  <c r="E200" i="30"/>
  <c r="D200" i="30"/>
  <c r="C200" i="30"/>
  <c r="B200" i="30"/>
  <c r="V199" i="30"/>
  <c r="U199" i="30"/>
  <c r="T199" i="30"/>
  <c r="S199" i="30"/>
  <c r="R199" i="30"/>
  <c r="Q199" i="30"/>
  <c r="P199" i="30"/>
  <c r="O199" i="30"/>
  <c r="N199" i="30"/>
  <c r="M199" i="30"/>
  <c r="L199" i="30"/>
  <c r="K199" i="30"/>
  <c r="I199" i="30"/>
  <c r="H199" i="30"/>
  <c r="G199" i="30"/>
  <c r="F199" i="30"/>
  <c r="E199" i="30"/>
  <c r="D199" i="30"/>
  <c r="C199" i="30"/>
  <c r="B199" i="30"/>
  <c r="V198" i="30"/>
  <c r="U198" i="30"/>
  <c r="T198" i="30"/>
  <c r="S198" i="30"/>
  <c r="R198" i="30"/>
  <c r="Q198" i="30"/>
  <c r="P198" i="30"/>
  <c r="O198" i="30"/>
  <c r="N198" i="30"/>
  <c r="M198" i="30"/>
  <c r="L198" i="30"/>
  <c r="K198" i="30"/>
  <c r="I198" i="30"/>
  <c r="H198" i="30"/>
  <c r="G198" i="30"/>
  <c r="F198" i="30"/>
  <c r="E198" i="30"/>
  <c r="D198" i="30"/>
  <c r="C198" i="30"/>
  <c r="B198" i="30"/>
  <c r="V197" i="30"/>
  <c r="U197" i="30"/>
  <c r="T197" i="30"/>
  <c r="S197" i="30"/>
  <c r="R197" i="30"/>
  <c r="Q197" i="30"/>
  <c r="P197" i="30"/>
  <c r="O197" i="30"/>
  <c r="N197" i="30"/>
  <c r="M197" i="30"/>
  <c r="L197" i="30"/>
  <c r="K197" i="30"/>
  <c r="I197" i="30"/>
  <c r="H197" i="30"/>
  <c r="G197" i="30"/>
  <c r="F197" i="30"/>
  <c r="E197" i="30"/>
  <c r="D197" i="30"/>
  <c r="C197" i="30"/>
  <c r="B197" i="30"/>
  <c r="V196" i="30"/>
  <c r="U196" i="30"/>
  <c r="T196" i="30"/>
  <c r="S196" i="30"/>
  <c r="R196" i="30"/>
  <c r="Q196" i="30"/>
  <c r="P196" i="30"/>
  <c r="O196" i="30"/>
  <c r="N196" i="30"/>
  <c r="M196" i="30"/>
  <c r="L196" i="30"/>
  <c r="K196" i="30"/>
  <c r="I196" i="30"/>
  <c r="H196" i="30"/>
  <c r="G196" i="30"/>
  <c r="F196" i="30"/>
  <c r="E196" i="30"/>
  <c r="D196" i="30"/>
  <c r="C196" i="30"/>
  <c r="B196" i="30"/>
  <c r="V195" i="30"/>
  <c r="U195" i="30"/>
  <c r="T195" i="30"/>
  <c r="S195" i="30"/>
  <c r="R195" i="30"/>
  <c r="Q195" i="30"/>
  <c r="P195" i="30"/>
  <c r="O195" i="30"/>
  <c r="N195" i="30"/>
  <c r="M195" i="30"/>
  <c r="L195" i="30"/>
  <c r="K195" i="30"/>
  <c r="I195" i="30"/>
  <c r="H195" i="30"/>
  <c r="G195" i="30"/>
  <c r="F195" i="30"/>
  <c r="E195" i="30"/>
  <c r="D195" i="30"/>
  <c r="C195" i="30"/>
  <c r="B195" i="30"/>
  <c r="V194" i="30"/>
  <c r="U194" i="30"/>
  <c r="T194" i="30"/>
  <c r="S194" i="30"/>
  <c r="R194" i="30"/>
  <c r="Q194" i="30"/>
  <c r="P194" i="30"/>
  <c r="O194" i="30"/>
  <c r="N194" i="30"/>
  <c r="M194" i="30"/>
  <c r="L194" i="30"/>
  <c r="K194" i="30"/>
  <c r="I194" i="30"/>
  <c r="H194" i="30"/>
  <c r="G194" i="30"/>
  <c r="F194" i="30"/>
  <c r="E194" i="30"/>
  <c r="D194" i="30"/>
  <c r="C194" i="30"/>
  <c r="B194" i="30"/>
  <c r="V193" i="30"/>
  <c r="U193" i="30"/>
  <c r="T193" i="30"/>
  <c r="S193" i="30"/>
  <c r="R193" i="30"/>
  <c r="Q193" i="30"/>
  <c r="P193" i="30"/>
  <c r="O193" i="30"/>
  <c r="N193" i="30"/>
  <c r="M193" i="30"/>
  <c r="L193" i="30"/>
  <c r="K193" i="30"/>
  <c r="I193" i="30"/>
  <c r="H193" i="30"/>
  <c r="G193" i="30"/>
  <c r="F193" i="30"/>
  <c r="E193" i="30"/>
  <c r="D193" i="30"/>
  <c r="C193" i="30"/>
  <c r="B193" i="30"/>
  <c r="V192" i="30"/>
  <c r="U192" i="30"/>
  <c r="T192" i="30"/>
  <c r="S192" i="30"/>
  <c r="R192" i="30"/>
  <c r="Q192" i="30"/>
  <c r="P192" i="30"/>
  <c r="O192" i="30"/>
  <c r="N192" i="30"/>
  <c r="M192" i="30"/>
  <c r="L192" i="30"/>
  <c r="K192" i="30"/>
  <c r="I192" i="30"/>
  <c r="H192" i="30"/>
  <c r="G192" i="30"/>
  <c r="F192" i="30"/>
  <c r="E192" i="30"/>
  <c r="D192" i="30"/>
  <c r="C192" i="30"/>
  <c r="B192" i="30"/>
  <c r="V191" i="30"/>
  <c r="U191" i="30"/>
  <c r="T191" i="30"/>
  <c r="S191" i="30"/>
  <c r="R191" i="30"/>
  <c r="Q191" i="30"/>
  <c r="P191" i="30"/>
  <c r="O191" i="30"/>
  <c r="N191" i="30"/>
  <c r="M191" i="30"/>
  <c r="L191" i="30"/>
  <c r="K191" i="30"/>
  <c r="I191" i="30"/>
  <c r="H191" i="30"/>
  <c r="G191" i="30"/>
  <c r="F191" i="30"/>
  <c r="E191" i="30"/>
  <c r="D191" i="30"/>
  <c r="C191" i="30"/>
  <c r="B191" i="30"/>
  <c r="V190" i="30"/>
  <c r="U190" i="30"/>
  <c r="T190" i="30"/>
  <c r="S190" i="30"/>
  <c r="R190" i="30"/>
  <c r="Q190" i="30"/>
  <c r="P190" i="30"/>
  <c r="O190" i="30"/>
  <c r="N190" i="30"/>
  <c r="M190" i="30"/>
  <c r="L190" i="30"/>
  <c r="K190" i="30"/>
  <c r="I190" i="30"/>
  <c r="H190" i="30"/>
  <c r="G190" i="30"/>
  <c r="F190" i="30"/>
  <c r="E190" i="30"/>
  <c r="D190" i="30"/>
  <c r="C190" i="30"/>
  <c r="B190" i="30"/>
  <c r="V189" i="30"/>
  <c r="U189" i="30"/>
  <c r="T189" i="30"/>
  <c r="S189" i="30"/>
  <c r="R189" i="30"/>
  <c r="Q189" i="30"/>
  <c r="P189" i="30"/>
  <c r="O189" i="30"/>
  <c r="N189" i="30"/>
  <c r="M189" i="30"/>
  <c r="L189" i="30"/>
  <c r="K189" i="30"/>
  <c r="I189" i="30"/>
  <c r="H189" i="30"/>
  <c r="G189" i="30"/>
  <c r="F189" i="30"/>
  <c r="E189" i="30"/>
  <c r="D189" i="30"/>
  <c r="C189" i="30"/>
  <c r="B189" i="30"/>
  <c r="V188" i="30"/>
  <c r="U188" i="30"/>
  <c r="T188" i="30"/>
  <c r="S188" i="30"/>
  <c r="R188" i="30"/>
  <c r="Q188" i="30"/>
  <c r="P188" i="30"/>
  <c r="O188" i="30"/>
  <c r="N188" i="30"/>
  <c r="M188" i="30"/>
  <c r="L188" i="30"/>
  <c r="K188" i="30"/>
  <c r="I188" i="30"/>
  <c r="H188" i="30"/>
  <c r="G188" i="30"/>
  <c r="F188" i="30"/>
  <c r="E188" i="30"/>
  <c r="D188" i="30"/>
  <c r="C188" i="30"/>
  <c r="B188" i="30"/>
  <c r="V187" i="30"/>
  <c r="U187" i="30"/>
  <c r="T187" i="30"/>
  <c r="S187" i="30"/>
  <c r="R187" i="30"/>
  <c r="Q187" i="30"/>
  <c r="P187" i="30"/>
  <c r="O187" i="30"/>
  <c r="N187" i="30"/>
  <c r="M187" i="30"/>
  <c r="L187" i="30"/>
  <c r="K187" i="30"/>
  <c r="I187" i="30"/>
  <c r="H187" i="30"/>
  <c r="G187" i="30"/>
  <c r="F187" i="30"/>
  <c r="E187" i="30"/>
  <c r="D187" i="30"/>
  <c r="C187" i="30"/>
  <c r="B187" i="30"/>
  <c r="V186" i="30"/>
  <c r="U186" i="30"/>
  <c r="T186" i="30"/>
  <c r="S186" i="30"/>
  <c r="R186" i="30"/>
  <c r="Q186" i="30"/>
  <c r="P186" i="30"/>
  <c r="O186" i="30"/>
  <c r="N186" i="30"/>
  <c r="M186" i="30"/>
  <c r="L186" i="30"/>
  <c r="K186" i="30"/>
  <c r="I186" i="30"/>
  <c r="H186" i="30"/>
  <c r="G186" i="30"/>
  <c r="F186" i="30"/>
  <c r="E186" i="30"/>
  <c r="D186" i="30"/>
  <c r="C186" i="30"/>
  <c r="B186" i="30"/>
  <c r="V185" i="30"/>
  <c r="U185" i="30"/>
  <c r="T185" i="30"/>
  <c r="S185" i="30"/>
  <c r="R185" i="30"/>
  <c r="Q185" i="30"/>
  <c r="P185" i="30"/>
  <c r="O185" i="30"/>
  <c r="N185" i="30"/>
  <c r="M185" i="30"/>
  <c r="L185" i="30"/>
  <c r="K185" i="30"/>
  <c r="I185" i="30"/>
  <c r="H185" i="30"/>
  <c r="G185" i="30"/>
  <c r="F185" i="30"/>
  <c r="E185" i="30"/>
  <c r="D185" i="30"/>
  <c r="C185" i="30"/>
  <c r="B185" i="30"/>
  <c r="V184" i="30"/>
  <c r="U184" i="30"/>
  <c r="T184" i="30"/>
  <c r="S184" i="30"/>
  <c r="R184" i="30"/>
  <c r="Q184" i="30"/>
  <c r="P184" i="30"/>
  <c r="O184" i="30"/>
  <c r="N184" i="30"/>
  <c r="M184" i="30"/>
  <c r="L184" i="30"/>
  <c r="K184" i="30"/>
  <c r="I184" i="30"/>
  <c r="H184" i="30"/>
  <c r="G184" i="30"/>
  <c r="F184" i="30"/>
  <c r="E184" i="30"/>
  <c r="D184" i="30"/>
  <c r="C184" i="30"/>
  <c r="B184" i="30"/>
  <c r="V183" i="30"/>
  <c r="U183" i="30"/>
  <c r="T183" i="30"/>
  <c r="S183" i="30"/>
  <c r="R183" i="30"/>
  <c r="Q183" i="30"/>
  <c r="P183" i="30"/>
  <c r="O183" i="30"/>
  <c r="N183" i="30"/>
  <c r="M183" i="30"/>
  <c r="L183" i="30"/>
  <c r="K183" i="30"/>
  <c r="I183" i="30"/>
  <c r="H183" i="30"/>
  <c r="G183" i="30"/>
  <c r="F183" i="30"/>
  <c r="E183" i="30"/>
  <c r="D183" i="30"/>
  <c r="C183" i="30"/>
  <c r="B183" i="30"/>
  <c r="V182" i="30"/>
  <c r="U182" i="30"/>
  <c r="T182" i="30"/>
  <c r="S182" i="30"/>
  <c r="R182" i="30"/>
  <c r="Q182" i="30"/>
  <c r="P182" i="30"/>
  <c r="O182" i="30"/>
  <c r="N182" i="30"/>
  <c r="M182" i="30"/>
  <c r="L182" i="30"/>
  <c r="K182" i="30"/>
  <c r="I182" i="30"/>
  <c r="H182" i="30"/>
  <c r="G182" i="30"/>
  <c r="F182" i="30"/>
  <c r="E182" i="30"/>
  <c r="D182" i="30"/>
  <c r="C182" i="30"/>
  <c r="B182" i="30"/>
  <c r="V181" i="30"/>
  <c r="U181" i="30"/>
  <c r="T181" i="30"/>
  <c r="S181" i="30"/>
  <c r="R181" i="30"/>
  <c r="Q181" i="30"/>
  <c r="P181" i="30"/>
  <c r="O181" i="30"/>
  <c r="N181" i="30"/>
  <c r="M181" i="30"/>
  <c r="L181" i="30"/>
  <c r="K181" i="30"/>
  <c r="I181" i="30"/>
  <c r="H181" i="30"/>
  <c r="G181" i="30"/>
  <c r="F181" i="30"/>
  <c r="E181" i="30"/>
  <c r="D181" i="30"/>
  <c r="C181" i="30"/>
  <c r="B181" i="30"/>
  <c r="V180" i="30"/>
  <c r="U180" i="30"/>
  <c r="T180" i="30"/>
  <c r="S180" i="30"/>
  <c r="R180" i="30"/>
  <c r="Q180" i="30"/>
  <c r="P180" i="30"/>
  <c r="O180" i="30"/>
  <c r="N180" i="30"/>
  <c r="M180" i="30"/>
  <c r="L180" i="30"/>
  <c r="K180" i="30"/>
  <c r="I180" i="30"/>
  <c r="H180" i="30"/>
  <c r="G180" i="30"/>
  <c r="F180" i="30"/>
  <c r="E180" i="30"/>
  <c r="D180" i="30"/>
  <c r="C180" i="30"/>
  <c r="B180" i="30"/>
  <c r="V179" i="30"/>
  <c r="U179" i="30"/>
  <c r="T179" i="30"/>
  <c r="S179" i="30"/>
  <c r="R179" i="30"/>
  <c r="Q179" i="30"/>
  <c r="P179" i="30"/>
  <c r="O179" i="30"/>
  <c r="N179" i="30"/>
  <c r="M179" i="30"/>
  <c r="L179" i="30"/>
  <c r="K179" i="30"/>
  <c r="I179" i="30"/>
  <c r="H179" i="30"/>
  <c r="G179" i="30"/>
  <c r="F179" i="30"/>
  <c r="E179" i="30"/>
  <c r="D179" i="30"/>
  <c r="C179" i="30"/>
  <c r="B179" i="30"/>
  <c r="V178" i="30"/>
  <c r="U178" i="30"/>
  <c r="T178" i="30"/>
  <c r="S178" i="30"/>
  <c r="R178" i="30"/>
  <c r="Q178" i="30"/>
  <c r="P178" i="30"/>
  <c r="O178" i="30"/>
  <c r="N178" i="30"/>
  <c r="M178" i="30"/>
  <c r="L178" i="30"/>
  <c r="K178" i="30"/>
  <c r="I178" i="30"/>
  <c r="H178" i="30"/>
  <c r="G178" i="30"/>
  <c r="F178" i="30"/>
  <c r="E178" i="30"/>
  <c r="D178" i="30"/>
  <c r="C178" i="30"/>
  <c r="B178" i="30"/>
  <c r="V177" i="30"/>
  <c r="U177" i="30"/>
  <c r="T177" i="30"/>
  <c r="S177" i="30"/>
  <c r="R177" i="30"/>
  <c r="Q177" i="30"/>
  <c r="P177" i="30"/>
  <c r="O177" i="30"/>
  <c r="N177" i="30"/>
  <c r="M177" i="30"/>
  <c r="L177" i="30"/>
  <c r="K177" i="30"/>
  <c r="I177" i="30"/>
  <c r="H177" i="30"/>
  <c r="G177" i="30"/>
  <c r="F177" i="30"/>
  <c r="E177" i="30"/>
  <c r="D177" i="30"/>
  <c r="C177" i="30"/>
  <c r="B177" i="30"/>
  <c r="V176" i="30"/>
  <c r="U176" i="30"/>
  <c r="T176" i="30"/>
  <c r="S176" i="30"/>
  <c r="R176" i="30"/>
  <c r="Q176" i="30"/>
  <c r="P176" i="30"/>
  <c r="O176" i="30"/>
  <c r="N176" i="30"/>
  <c r="M176" i="30"/>
  <c r="L176" i="30"/>
  <c r="K176" i="30"/>
  <c r="I176" i="30"/>
  <c r="H176" i="30"/>
  <c r="G176" i="30"/>
  <c r="F176" i="30"/>
  <c r="E176" i="30"/>
  <c r="D176" i="30"/>
  <c r="C176" i="30"/>
  <c r="B176" i="30"/>
  <c r="V175" i="30"/>
  <c r="U175" i="30"/>
  <c r="T175" i="30"/>
  <c r="S175" i="30"/>
  <c r="R175" i="30"/>
  <c r="Q175" i="30"/>
  <c r="P175" i="30"/>
  <c r="O175" i="30"/>
  <c r="N175" i="30"/>
  <c r="M175" i="30"/>
  <c r="L175" i="30"/>
  <c r="K175" i="30"/>
  <c r="I175" i="30"/>
  <c r="H175" i="30"/>
  <c r="G175" i="30"/>
  <c r="F175" i="30"/>
  <c r="E175" i="30"/>
  <c r="D175" i="30"/>
  <c r="C175" i="30"/>
  <c r="B175" i="30"/>
  <c r="V174" i="30"/>
  <c r="U174" i="30"/>
  <c r="T174" i="30"/>
  <c r="S174" i="30"/>
  <c r="R174" i="30"/>
  <c r="Q174" i="30"/>
  <c r="P174" i="30"/>
  <c r="O174" i="30"/>
  <c r="N174" i="30"/>
  <c r="M174" i="30"/>
  <c r="L174" i="30"/>
  <c r="K174" i="30"/>
  <c r="I174" i="30"/>
  <c r="H174" i="30"/>
  <c r="G174" i="30"/>
  <c r="F174" i="30"/>
  <c r="E174" i="30"/>
  <c r="D174" i="30"/>
  <c r="C174" i="30"/>
  <c r="B174" i="30"/>
  <c r="V173" i="30"/>
  <c r="U173" i="30"/>
  <c r="T173" i="30"/>
  <c r="S173" i="30"/>
  <c r="R173" i="30"/>
  <c r="Q173" i="30"/>
  <c r="P173" i="30"/>
  <c r="O173" i="30"/>
  <c r="N173" i="30"/>
  <c r="M173" i="30"/>
  <c r="L173" i="30"/>
  <c r="K173" i="30"/>
  <c r="I173" i="30"/>
  <c r="H173" i="30"/>
  <c r="G173" i="30"/>
  <c r="F173" i="30"/>
  <c r="E173" i="30"/>
  <c r="D173" i="30"/>
  <c r="C173" i="30"/>
  <c r="B173" i="30"/>
  <c r="V172" i="30"/>
  <c r="U172" i="30"/>
  <c r="T172" i="30"/>
  <c r="S172" i="30"/>
  <c r="R172" i="30"/>
  <c r="Q172" i="30"/>
  <c r="P172" i="30"/>
  <c r="O172" i="30"/>
  <c r="N172" i="30"/>
  <c r="M172" i="30"/>
  <c r="L172" i="30"/>
  <c r="K172" i="30"/>
  <c r="I172" i="30"/>
  <c r="H172" i="30"/>
  <c r="G172" i="30"/>
  <c r="F172" i="30"/>
  <c r="E172" i="30"/>
  <c r="D172" i="30"/>
  <c r="C172" i="30"/>
  <c r="B172" i="30"/>
  <c r="V171" i="30"/>
  <c r="U171" i="30"/>
  <c r="T171" i="30"/>
  <c r="S171" i="30"/>
  <c r="R171" i="30"/>
  <c r="Q171" i="30"/>
  <c r="P171" i="30"/>
  <c r="O171" i="30"/>
  <c r="N171" i="30"/>
  <c r="M171" i="30"/>
  <c r="L171" i="30"/>
  <c r="K171" i="30"/>
  <c r="I171" i="30"/>
  <c r="H171" i="30"/>
  <c r="G171" i="30"/>
  <c r="F171" i="30"/>
  <c r="E171" i="30"/>
  <c r="D171" i="30"/>
  <c r="C171" i="30"/>
  <c r="B171" i="30"/>
  <c r="V170" i="30"/>
  <c r="U170" i="30"/>
  <c r="T170" i="30"/>
  <c r="S170" i="30"/>
  <c r="R170" i="30"/>
  <c r="Q170" i="30"/>
  <c r="P170" i="30"/>
  <c r="O170" i="30"/>
  <c r="N170" i="30"/>
  <c r="M170" i="30"/>
  <c r="L170" i="30"/>
  <c r="K170" i="30"/>
  <c r="I170" i="30"/>
  <c r="H170" i="30"/>
  <c r="G170" i="30"/>
  <c r="F170" i="30"/>
  <c r="E170" i="30"/>
  <c r="D170" i="30"/>
  <c r="C170" i="30"/>
  <c r="B170" i="30"/>
  <c r="V169" i="30"/>
  <c r="U169" i="30"/>
  <c r="T169" i="30"/>
  <c r="S169" i="30"/>
  <c r="R169" i="30"/>
  <c r="Q169" i="30"/>
  <c r="P169" i="30"/>
  <c r="O169" i="30"/>
  <c r="N169" i="30"/>
  <c r="M169" i="30"/>
  <c r="L169" i="30"/>
  <c r="K169" i="30"/>
  <c r="I169" i="30"/>
  <c r="H169" i="30"/>
  <c r="G169" i="30"/>
  <c r="F169" i="30"/>
  <c r="E169" i="30"/>
  <c r="D169" i="30"/>
  <c r="C169" i="30"/>
  <c r="B169" i="30"/>
  <c r="V168" i="30"/>
  <c r="U168" i="30"/>
  <c r="T168" i="30"/>
  <c r="S168" i="30"/>
  <c r="R168" i="30"/>
  <c r="Q168" i="30"/>
  <c r="P168" i="30"/>
  <c r="O168" i="30"/>
  <c r="N168" i="30"/>
  <c r="M168" i="30"/>
  <c r="L168" i="30"/>
  <c r="K168" i="30"/>
  <c r="I168" i="30"/>
  <c r="H168" i="30"/>
  <c r="G168" i="30"/>
  <c r="F168" i="30"/>
  <c r="E168" i="30"/>
  <c r="D168" i="30"/>
  <c r="C168" i="30"/>
  <c r="B168" i="30"/>
  <c r="V167" i="30"/>
  <c r="U167" i="30"/>
  <c r="T167" i="30"/>
  <c r="S167" i="30"/>
  <c r="R167" i="30"/>
  <c r="Q167" i="30"/>
  <c r="P167" i="30"/>
  <c r="O167" i="30"/>
  <c r="N167" i="30"/>
  <c r="M167" i="30"/>
  <c r="L167" i="30"/>
  <c r="K167" i="30"/>
  <c r="I167" i="30"/>
  <c r="H167" i="30"/>
  <c r="G167" i="30"/>
  <c r="F167" i="30"/>
  <c r="E167" i="30"/>
  <c r="D167" i="30"/>
  <c r="C167" i="30"/>
  <c r="B167" i="30"/>
  <c r="V166" i="30"/>
  <c r="U166" i="30"/>
  <c r="T166" i="30"/>
  <c r="S166" i="30"/>
  <c r="R166" i="30"/>
  <c r="Q166" i="30"/>
  <c r="P166" i="30"/>
  <c r="O166" i="30"/>
  <c r="N166" i="30"/>
  <c r="M166" i="30"/>
  <c r="L166" i="30"/>
  <c r="K166" i="30"/>
  <c r="I166" i="30"/>
  <c r="H166" i="30"/>
  <c r="G166" i="30"/>
  <c r="F166" i="30"/>
  <c r="E166" i="30"/>
  <c r="D166" i="30"/>
  <c r="C166" i="30"/>
  <c r="B166" i="30"/>
  <c r="V165" i="30"/>
  <c r="U165" i="30"/>
  <c r="T165" i="30"/>
  <c r="S165" i="30"/>
  <c r="R165" i="30"/>
  <c r="Q165" i="30"/>
  <c r="P165" i="30"/>
  <c r="O165" i="30"/>
  <c r="N165" i="30"/>
  <c r="M165" i="30"/>
  <c r="L165" i="30"/>
  <c r="K165" i="30"/>
  <c r="I165" i="30"/>
  <c r="H165" i="30"/>
  <c r="G165" i="30"/>
  <c r="F165" i="30"/>
  <c r="E165" i="30"/>
  <c r="D165" i="30"/>
  <c r="C165" i="30"/>
  <c r="B165" i="30"/>
  <c r="V164" i="30"/>
  <c r="U164" i="30"/>
  <c r="T164" i="30"/>
  <c r="S164" i="30"/>
  <c r="R164" i="30"/>
  <c r="Q164" i="30"/>
  <c r="P164" i="30"/>
  <c r="O164" i="30"/>
  <c r="N164" i="30"/>
  <c r="M164" i="30"/>
  <c r="L164" i="30"/>
  <c r="K164" i="30"/>
  <c r="I164" i="30"/>
  <c r="H164" i="30"/>
  <c r="G164" i="30"/>
  <c r="F164" i="30"/>
  <c r="E164" i="30"/>
  <c r="D164" i="30"/>
  <c r="C164" i="30"/>
  <c r="B164" i="30"/>
  <c r="V163" i="30"/>
  <c r="U163" i="30"/>
  <c r="T163" i="30"/>
  <c r="S163" i="30"/>
  <c r="R163" i="30"/>
  <c r="Q163" i="30"/>
  <c r="P163" i="30"/>
  <c r="O163" i="30"/>
  <c r="N163" i="30"/>
  <c r="M163" i="30"/>
  <c r="L163" i="30"/>
  <c r="K163" i="30"/>
  <c r="I163" i="30"/>
  <c r="H163" i="30"/>
  <c r="G163" i="30"/>
  <c r="F163" i="30"/>
  <c r="E163" i="30"/>
  <c r="D163" i="30"/>
  <c r="C163" i="30"/>
  <c r="B163" i="30"/>
  <c r="V162" i="30"/>
  <c r="U162" i="30"/>
  <c r="T162" i="30"/>
  <c r="S162" i="30"/>
  <c r="R162" i="30"/>
  <c r="Q162" i="30"/>
  <c r="P162" i="30"/>
  <c r="O162" i="30"/>
  <c r="N162" i="30"/>
  <c r="M162" i="30"/>
  <c r="L162" i="30"/>
  <c r="K162" i="30"/>
  <c r="I162" i="30"/>
  <c r="H162" i="30"/>
  <c r="G162" i="30"/>
  <c r="F162" i="30"/>
  <c r="E162" i="30"/>
  <c r="D162" i="30"/>
  <c r="C162" i="30"/>
  <c r="B162" i="30"/>
  <c r="V161" i="30"/>
  <c r="U161" i="30"/>
  <c r="T161" i="30"/>
  <c r="S161" i="30"/>
  <c r="R161" i="30"/>
  <c r="Q161" i="30"/>
  <c r="P161" i="30"/>
  <c r="O161" i="30"/>
  <c r="N161" i="30"/>
  <c r="M161" i="30"/>
  <c r="L161" i="30"/>
  <c r="K161" i="30"/>
  <c r="I161" i="30"/>
  <c r="H161" i="30"/>
  <c r="G161" i="30"/>
  <c r="F161" i="30"/>
  <c r="E161" i="30"/>
  <c r="D161" i="30"/>
  <c r="C161" i="30"/>
  <c r="B161" i="30"/>
  <c r="V160" i="30"/>
  <c r="U160" i="30"/>
  <c r="T160" i="30"/>
  <c r="S160" i="30"/>
  <c r="R160" i="30"/>
  <c r="Q160" i="30"/>
  <c r="P160" i="30"/>
  <c r="O160" i="30"/>
  <c r="N160" i="30"/>
  <c r="M160" i="30"/>
  <c r="L160" i="30"/>
  <c r="K160" i="30"/>
  <c r="I160" i="30"/>
  <c r="H160" i="30"/>
  <c r="G160" i="30"/>
  <c r="F160" i="30"/>
  <c r="E160" i="30"/>
  <c r="D160" i="30"/>
  <c r="C160" i="30"/>
  <c r="B160" i="30"/>
  <c r="V159" i="30"/>
  <c r="U159" i="30"/>
  <c r="T159" i="30"/>
  <c r="S159" i="30"/>
  <c r="R159" i="30"/>
  <c r="Q159" i="30"/>
  <c r="P159" i="30"/>
  <c r="O159" i="30"/>
  <c r="N159" i="30"/>
  <c r="M159" i="30"/>
  <c r="L159" i="30"/>
  <c r="K159" i="30"/>
  <c r="I159" i="30"/>
  <c r="H159" i="30"/>
  <c r="G159" i="30"/>
  <c r="F159" i="30"/>
  <c r="E159" i="30"/>
  <c r="D159" i="30"/>
  <c r="C159" i="30"/>
  <c r="B159" i="30"/>
  <c r="V158" i="30"/>
  <c r="U158" i="30"/>
  <c r="T158" i="30"/>
  <c r="S158" i="30"/>
  <c r="R158" i="30"/>
  <c r="Q158" i="30"/>
  <c r="P158" i="30"/>
  <c r="O158" i="30"/>
  <c r="N158" i="30"/>
  <c r="M158" i="30"/>
  <c r="L158" i="30"/>
  <c r="K158" i="30"/>
  <c r="I158" i="30"/>
  <c r="H158" i="30"/>
  <c r="G158" i="30"/>
  <c r="F158" i="30"/>
  <c r="E158" i="30"/>
  <c r="D158" i="30"/>
  <c r="C158" i="30"/>
  <c r="B158" i="30"/>
  <c r="V157" i="30"/>
  <c r="U157" i="30"/>
  <c r="T157" i="30"/>
  <c r="S157" i="30"/>
  <c r="R157" i="30"/>
  <c r="Q157" i="30"/>
  <c r="P157" i="30"/>
  <c r="O157" i="30"/>
  <c r="N157" i="30"/>
  <c r="M157" i="30"/>
  <c r="L157" i="30"/>
  <c r="K157" i="30"/>
  <c r="I157" i="30"/>
  <c r="H157" i="30"/>
  <c r="G157" i="30"/>
  <c r="F157" i="30"/>
  <c r="E157" i="30"/>
  <c r="D157" i="30"/>
  <c r="C157" i="30"/>
  <c r="B157" i="30"/>
  <c r="V156" i="30"/>
  <c r="U156" i="30"/>
  <c r="T156" i="30"/>
  <c r="S156" i="30"/>
  <c r="R156" i="30"/>
  <c r="Q156" i="30"/>
  <c r="P156" i="30"/>
  <c r="O156" i="30"/>
  <c r="N156" i="30"/>
  <c r="M156" i="30"/>
  <c r="L156" i="30"/>
  <c r="K156" i="30"/>
  <c r="I156" i="30"/>
  <c r="H156" i="30"/>
  <c r="G156" i="30"/>
  <c r="F156" i="30"/>
  <c r="E156" i="30"/>
  <c r="D156" i="30"/>
  <c r="C156" i="30"/>
  <c r="B156" i="30"/>
  <c r="V155" i="30"/>
  <c r="U155" i="30"/>
  <c r="T155" i="30"/>
  <c r="S155" i="30"/>
  <c r="R155" i="30"/>
  <c r="Q155" i="30"/>
  <c r="P155" i="30"/>
  <c r="O155" i="30"/>
  <c r="N155" i="30"/>
  <c r="M155" i="30"/>
  <c r="L155" i="30"/>
  <c r="K155" i="30"/>
  <c r="I155" i="30"/>
  <c r="H155" i="30"/>
  <c r="G155" i="30"/>
  <c r="F155" i="30"/>
  <c r="E155" i="30"/>
  <c r="D155" i="30"/>
  <c r="C155" i="30"/>
  <c r="B155" i="30"/>
  <c r="V154" i="30"/>
  <c r="U154" i="30"/>
  <c r="T154" i="30"/>
  <c r="S154" i="30"/>
  <c r="R154" i="30"/>
  <c r="Q154" i="30"/>
  <c r="P154" i="30"/>
  <c r="O154" i="30"/>
  <c r="N154" i="30"/>
  <c r="M154" i="30"/>
  <c r="L154" i="30"/>
  <c r="K154" i="30"/>
  <c r="I154" i="30"/>
  <c r="H154" i="30"/>
  <c r="G154" i="30"/>
  <c r="F154" i="30"/>
  <c r="E154" i="30"/>
  <c r="D154" i="30"/>
  <c r="C154" i="30"/>
  <c r="B154" i="30"/>
  <c r="V153" i="30"/>
  <c r="U153" i="30"/>
  <c r="T153" i="30"/>
  <c r="S153" i="30"/>
  <c r="R153" i="30"/>
  <c r="Q153" i="30"/>
  <c r="P153" i="30"/>
  <c r="O153" i="30"/>
  <c r="N153" i="30"/>
  <c r="M153" i="30"/>
  <c r="L153" i="30"/>
  <c r="K153" i="30"/>
  <c r="I153" i="30"/>
  <c r="H153" i="30"/>
  <c r="G153" i="30"/>
  <c r="F153" i="30"/>
  <c r="E153" i="30"/>
  <c r="D153" i="30"/>
  <c r="C153" i="30"/>
  <c r="B153" i="30"/>
  <c r="V152" i="30"/>
  <c r="U152" i="30"/>
  <c r="T152" i="30"/>
  <c r="S152" i="30"/>
  <c r="R152" i="30"/>
  <c r="Q152" i="30"/>
  <c r="P152" i="30"/>
  <c r="O152" i="30"/>
  <c r="N152" i="30"/>
  <c r="M152" i="30"/>
  <c r="L152" i="30"/>
  <c r="K152" i="30"/>
  <c r="I152" i="30"/>
  <c r="H152" i="30"/>
  <c r="G152" i="30"/>
  <c r="F152" i="30"/>
  <c r="E152" i="30"/>
  <c r="D152" i="30"/>
  <c r="C152" i="30"/>
  <c r="B152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I151" i="30"/>
  <c r="H151" i="30"/>
  <c r="G151" i="30"/>
  <c r="F151" i="30"/>
  <c r="E151" i="30"/>
  <c r="D151" i="30"/>
  <c r="C151" i="30"/>
  <c r="B151" i="30"/>
  <c r="V150" i="30"/>
  <c r="U150" i="30"/>
  <c r="T150" i="30"/>
  <c r="S150" i="30"/>
  <c r="R150" i="30"/>
  <c r="Q150" i="30"/>
  <c r="P150" i="30"/>
  <c r="O150" i="30"/>
  <c r="N150" i="30"/>
  <c r="M150" i="30"/>
  <c r="L150" i="30"/>
  <c r="K150" i="30"/>
  <c r="I150" i="30"/>
  <c r="H150" i="30"/>
  <c r="G150" i="30"/>
  <c r="F150" i="30"/>
  <c r="E150" i="30"/>
  <c r="D150" i="30"/>
  <c r="C150" i="30"/>
  <c r="B150" i="30"/>
  <c r="V149" i="30"/>
  <c r="U149" i="30"/>
  <c r="T149" i="30"/>
  <c r="S149" i="30"/>
  <c r="R149" i="30"/>
  <c r="Q149" i="30"/>
  <c r="P149" i="30"/>
  <c r="O149" i="30"/>
  <c r="N149" i="30"/>
  <c r="M149" i="30"/>
  <c r="L149" i="30"/>
  <c r="K149" i="30"/>
  <c r="I149" i="30"/>
  <c r="H149" i="30"/>
  <c r="G149" i="30"/>
  <c r="F149" i="30"/>
  <c r="E149" i="30"/>
  <c r="D149" i="30"/>
  <c r="C149" i="30"/>
  <c r="B149" i="30"/>
  <c r="V148" i="30"/>
  <c r="U148" i="30"/>
  <c r="T148" i="30"/>
  <c r="S148" i="30"/>
  <c r="R148" i="30"/>
  <c r="Q148" i="30"/>
  <c r="P148" i="30"/>
  <c r="O148" i="30"/>
  <c r="N148" i="30"/>
  <c r="M148" i="30"/>
  <c r="L148" i="30"/>
  <c r="K148" i="30"/>
  <c r="I148" i="30"/>
  <c r="H148" i="30"/>
  <c r="G148" i="30"/>
  <c r="F148" i="30"/>
  <c r="E148" i="30"/>
  <c r="D148" i="30"/>
  <c r="C148" i="30"/>
  <c r="B148" i="30"/>
  <c r="V147" i="30"/>
  <c r="U147" i="30"/>
  <c r="T147" i="30"/>
  <c r="S147" i="30"/>
  <c r="R147" i="30"/>
  <c r="Q147" i="30"/>
  <c r="P147" i="30"/>
  <c r="O147" i="30"/>
  <c r="N147" i="30"/>
  <c r="M147" i="30"/>
  <c r="L147" i="30"/>
  <c r="K147" i="30"/>
  <c r="I147" i="30"/>
  <c r="H147" i="30"/>
  <c r="G147" i="30"/>
  <c r="F147" i="30"/>
  <c r="E147" i="30"/>
  <c r="D147" i="30"/>
  <c r="C147" i="30"/>
  <c r="B147" i="30"/>
  <c r="V146" i="30"/>
  <c r="U146" i="30"/>
  <c r="T146" i="30"/>
  <c r="S146" i="30"/>
  <c r="R146" i="30"/>
  <c r="Q146" i="30"/>
  <c r="P146" i="30"/>
  <c r="O146" i="30"/>
  <c r="N146" i="30"/>
  <c r="M146" i="30"/>
  <c r="L146" i="30"/>
  <c r="K146" i="30"/>
  <c r="I146" i="30"/>
  <c r="H146" i="30"/>
  <c r="G146" i="30"/>
  <c r="F146" i="30"/>
  <c r="E146" i="30"/>
  <c r="D146" i="30"/>
  <c r="C146" i="30"/>
  <c r="B146" i="30"/>
  <c r="V145" i="30"/>
  <c r="U145" i="30"/>
  <c r="T145" i="30"/>
  <c r="S145" i="30"/>
  <c r="R145" i="30"/>
  <c r="Q145" i="30"/>
  <c r="P145" i="30"/>
  <c r="O145" i="30"/>
  <c r="N145" i="30"/>
  <c r="M145" i="30"/>
  <c r="L145" i="30"/>
  <c r="K145" i="30"/>
  <c r="I145" i="30"/>
  <c r="H145" i="30"/>
  <c r="G145" i="30"/>
  <c r="F145" i="30"/>
  <c r="E145" i="30"/>
  <c r="D145" i="30"/>
  <c r="C145" i="30"/>
  <c r="B145" i="30"/>
  <c r="V144" i="30"/>
  <c r="U144" i="30"/>
  <c r="T144" i="30"/>
  <c r="S144" i="30"/>
  <c r="R144" i="30"/>
  <c r="Q144" i="30"/>
  <c r="P144" i="30"/>
  <c r="O144" i="30"/>
  <c r="N144" i="30"/>
  <c r="M144" i="30"/>
  <c r="L144" i="30"/>
  <c r="K144" i="30"/>
  <c r="I144" i="30"/>
  <c r="H144" i="30"/>
  <c r="G144" i="30"/>
  <c r="F144" i="30"/>
  <c r="E144" i="30"/>
  <c r="D144" i="30"/>
  <c r="C144" i="30"/>
  <c r="B144" i="30"/>
  <c r="V143" i="30"/>
  <c r="U143" i="30"/>
  <c r="T143" i="30"/>
  <c r="S143" i="30"/>
  <c r="R143" i="30"/>
  <c r="Q143" i="30"/>
  <c r="P143" i="30"/>
  <c r="O143" i="30"/>
  <c r="N143" i="30"/>
  <c r="M143" i="30"/>
  <c r="L143" i="30"/>
  <c r="K143" i="30"/>
  <c r="I143" i="30"/>
  <c r="H143" i="30"/>
  <c r="G143" i="30"/>
  <c r="F143" i="30"/>
  <c r="E143" i="30"/>
  <c r="D143" i="30"/>
  <c r="C143" i="30"/>
  <c r="B143" i="30"/>
  <c r="V142" i="30"/>
  <c r="U142" i="30"/>
  <c r="T142" i="30"/>
  <c r="S142" i="30"/>
  <c r="R142" i="30"/>
  <c r="Q142" i="30"/>
  <c r="P142" i="30"/>
  <c r="O142" i="30"/>
  <c r="N142" i="30"/>
  <c r="M142" i="30"/>
  <c r="L142" i="30"/>
  <c r="K142" i="30"/>
  <c r="I142" i="30"/>
  <c r="H142" i="30"/>
  <c r="G142" i="30"/>
  <c r="F142" i="30"/>
  <c r="E142" i="30"/>
  <c r="D142" i="30"/>
  <c r="C142" i="30"/>
  <c r="B142" i="30"/>
  <c r="V141" i="30"/>
  <c r="U141" i="30"/>
  <c r="T141" i="30"/>
  <c r="S141" i="30"/>
  <c r="R141" i="30"/>
  <c r="Q141" i="30"/>
  <c r="P141" i="30"/>
  <c r="O141" i="30"/>
  <c r="N141" i="30"/>
  <c r="M141" i="30"/>
  <c r="L141" i="30"/>
  <c r="K141" i="30"/>
  <c r="I141" i="30"/>
  <c r="H141" i="30"/>
  <c r="G141" i="30"/>
  <c r="F141" i="30"/>
  <c r="E141" i="30"/>
  <c r="D141" i="30"/>
  <c r="C141" i="30"/>
  <c r="B141" i="30"/>
  <c r="V140" i="30"/>
  <c r="U140" i="30"/>
  <c r="T140" i="30"/>
  <c r="S140" i="30"/>
  <c r="R140" i="30"/>
  <c r="Q140" i="30"/>
  <c r="P140" i="30"/>
  <c r="O140" i="30"/>
  <c r="N140" i="30"/>
  <c r="M140" i="30"/>
  <c r="L140" i="30"/>
  <c r="K140" i="30"/>
  <c r="I140" i="30"/>
  <c r="H140" i="30"/>
  <c r="G140" i="30"/>
  <c r="F140" i="30"/>
  <c r="E140" i="30"/>
  <c r="D140" i="30"/>
  <c r="C140" i="30"/>
  <c r="B140" i="30"/>
  <c r="V139" i="30"/>
  <c r="U139" i="30"/>
  <c r="T139" i="30"/>
  <c r="S139" i="30"/>
  <c r="R139" i="30"/>
  <c r="Q139" i="30"/>
  <c r="P139" i="30"/>
  <c r="O139" i="30"/>
  <c r="N139" i="30"/>
  <c r="M139" i="30"/>
  <c r="L139" i="30"/>
  <c r="K139" i="30"/>
  <c r="I139" i="30"/>
  <c r="H139" i="30"/>
  <c r="G139" i="30"/>
  <c r="F139" i="30"/>
  <c r="E139" i="30"/>
  <c r="D139" i="30"/>
  <c r="C139" i="30"/>
  <c r="B139" i="30"/>
  <c r="V138" i="30"/>
  <c r="U138" i="30"/>
  <c r="T138" i="30"/>
  <c r="S138" i="30"/>
  <c r="R138" i="30"/>
  <c r="Q138" i="30"/>
  <c r="P138" i="30"/>
  <c r="O138" i="30"/>
  <c r="N138" i="30"/>
  <c r="M138" i="30"/>
  <c r="L138" i="30"/>
  <c r="K138" i="30"/>
  <c r="I138" i="30"/>
  <c r="H138" i="30"/>
  <c r="G138" i="30"/>
  <c r="F138" i="30"/>
  <c r="E138" i="30"/>
  <c r="D138" i="30"/>
  <c r="C138" i="30"/>
  <c r="B138" i="30"/>
  <c r="V137" i="30"/>
  <c r="U137" i="30"/>
  <c r="T137" i="30"/>
  <c r="S137" i="30"/>
  <c r="R137" i="30"/>
  <c r="Q137" i="30"/>
  <c r="P137" i="30"/>
  <c r="O137" i="30"/>
  <c r="N137" i="30"/>
  <c r="M137" i="30"/>
  <c r="L137" i="30"/>
  <c r="K137" i="30"/>
  <c r="I137" i="30"/>
  <c r="H137" i="30"/>
  <c r="G137" i="30"/>
  <c r="F137" i="30"/>
  <c r="E137" i="30"/>
  <c r="D137" i="30"/>
  <c r="C137" i="30"/>
  <c r="B137" i="30"/>
  <c r="V136" i="30"/>
  <c r="U136" i="30"/>
  <c r="T136" i="30"/>
  <c r="S136" i="30"/>
  <c r="R136" i="30"/>
  <c r="Q136" i="30"/>
  <c r="P136" i="30"/>
  <c r="O136" i="30"/>
  <c r="N136" i="30"/>
  <c r="M136" i="30"/>
  <c r="L136" i="30"/>
  <c r="K136" i="30"/>
  <c r="I136" i="30"/>
  <c r="H136" i="30"/>
  <c r="G136" i="30"/>
  <c r="F136" i="30"/>
  <c r="E136" i="30"/>
  <c r="D136" i="30"/>
  <c r="C136" i="30"/>
  <c r="B136" i="30"/>
  <c r="V135" i="30"/>
  <c r="U135" i="30"/>
  <c r="T135" i="30"/>
  <c r="S135" i="30"/>
  <c r="R135" i="30"/>
  <c r="Q135" i="30"/>
  <c r="P135" i="30"/>
  <c r="O135" i="30"/>
  <c r="N135" i="30"/>
  <c r="M135" i="30"/>
  <c r="L135" i="30"/>
  <c r="K135" i="30"/>
  <c r="I135" i="30"/>
  <c r="H135" i="30"/>
  <c r="G135" i="30"/>
  <c r="F135" i="30"/>
  <c r="E135" i="30"/>
  <c r="D135" i="30"/>
  <c r="C135" i="30"/>
  <c r="B135" i="30"/>
  <c r="V134" i="30"/>
  <c r="U134" i="30"/>
  <c r="T134" i="30"/>
  <c r="S134" i="30"/>
  <c r="R134" i="30"/>
  <c r="Q134" i="30"/>
  <c r="P134" i="30"/>
  <c r="O134" i="30"/>
  <c r="N134" i="30"/>
  <c r="M134" i="30"/>
  <c r="L134" i="30"/>
  <c r="K134" i="30"/>
  <c r="I134" i="30"/>
  <c r="H134" i="30"/>
  <c r="G134" i="30"/>
  <c r="F134" i="30"/>
  <c r="E134" i="30"/>
  <c r="D134" i="30"/>
  <c r="C134" i="30"/>
  <c r="B134" i="30"/>
  <c r="V133" i="30"/>
  <c r="U133" i="30"/>
  <c r="T133" i="30"/>
  <c r="S133" i="30"/>
  <c r="R133" i="30"/>
  <c r="Q133" i="30"/>
  <c r="P133" i="30"/>
  <c r="O133" i="30"/>
  <c r="N133" i="30"/>
  <c r="M133" i="30"/>
  <c r="L133" i="30"/>
  <c r="K133" i="30"/>
  <c r="I133" i="30"/>
  <c r="H133" i="30"/>
  <c r="G133" i="30"/>
  <c r="F133" i="30"/>
  <c r="E133" i="30"/>
  <c r="D133" i="30"/>
  <c r="C133" i="30"/>
  <c r="B133" i="30"/>
  <c r="V132" i="30"/>
  <c r="U132" i="30"/>
  <c r="T132" i="30"/>
  <c r="S132" i="30"/>
  <c r="R132" i="30"/>
  <c r="Q132" i="30"/>
  <c r="P132" i="30"/>
  <c r="O132" i="30"/>
  <c r="N132" i="30"/>
  <c r="M132" i="30"/>
  <c r="L132" i="30"/>
  <c r="K132" i="30"/>
  <c r="I132" i="30"/>
  <c r="H132" i="30"/>
  <c r="G132" i="30"/>
  <c r="F132" i="30"/>
  <c r="E132" i="30"/>
  <c r="D132" i="30"/>
  <c r="C132" i="30"/>
  <c r="B132" i="30"/>
  <c r="V131" i="30"/>
  <c r="U131" i="30"/>
  <c r="T131" i="30"/>
  <c r="S131" i="30"/>
  <c r="R131" i="30"/>
  <c r="Q131" i="30"/>
  <c r="P131" i="30"/>
  <c r="O131" i="30"/>
  <c r="N131" i="30"/>
  <c r="M131" i="30"/>
  <c r="L131" i="30"/>
  <c r="K131" i="30"/>
  <c r="I131" i="30"/>
  <c r="H131" i="30"/>
  <c r="G131" i="30"/>
  <c r="F131" i="30"/>
  <c r="E131" i="30"/>
  <c r="D131" i="30"/>
  <c r="C131" i="30"/>
  <c r="B131" i="30"/>
  <c r="V130" i="30"/>
  <c r="U130" i="30"/>
  <c r="T130" i="30"/>
  <c r="S130" i="30"/>
  <c r="R130" i="30"/>
  <c r="Q130" i="30"/>
  <c r="P130" i="30"/>
  <c r="O130" i="30"/>
  <c r="N130" i="30"/>
  <c r="M130" i="30"/>
  <c r="L130" i="30"/>
  <c r="K130" i="30"/>
  <c r="I130" i="30"/>
  <c r="H130" i="30"/>
  <c r="G130" i="30"/>
  <c r="F130" i="30"/>
  <c r="E130" i="30"/>
  <c r="D130" i="30"/>
  <c r="C130" i="30"/>
  <c r="B130" i="30"/>
  <c r="V129" i="30"/>
  <c r="U129" i="30"/>
  <c r="T129" i="30"/>
  <c r="S129" i="30"/>
  <c r="R129" i="30"/>
  <c r="Q129" i="30"/>
  <c r="P129" i="30"/>
  <c r="O129" i="30"/>
  <c r="N129" i="30"/>
  <c r="M129" i="30"/>
  <c r="L129" i="30"/>
  <c r="K129" i="30"/>
  <c r="I129" i="30"/>
  <c r="H129" i="30"/>
  <c r="G129" i="30"/>
  <c r="F129" i="30"/>
  <c r="E129" i="30"/>
  <c r="D129" i="30"/>
  <c r="C129" i="30"/>
  <c r="B129" i="30"/>
  <c r="V128" i="30"/>
  <c r="U128" i="30"/>
  <c r="T128" i="30"/>
  <c r="S128" i="30"/>
  <c r="R128" i="30"/>
  <c r="Q128" i="30"/>
  <c r="P128" i="30"/>
  <c r="O128" i="30"/>
  <c r="N128" i="30"/>
  <c r="M128" i="30"/>
  <c r="L128" i="30"/>
  <c r="K128" i="30"/>
  <c r="I128" i="30"/>
  <c r="H128" i="30"/>
  <c r="G128" i="30"/>
  <c r="F128" i="30"/>
  <c r="E128" i="30"/>
  <c r="D128" i="30"/>
  <c r="C128" i="30"/>
  <c r="B128" i="30"/>
  <c r="V127" i="30"/>
  <c r="U127" i="30"/>
  <c r="T127" i="30"/>
  <c r="S127" i="30"/>
  <c r="R127" i="30"/>
  <c r="Q127" i="30"/>
  <c r="P127" i="30"/>
  <c r="O127" i="30"/>
  <c r="N127" i="30"/>
  <c r="M127" i="30"/>
  <c r="L127" i="30"/>
  <c r="K127" i="30"/>
  <c r="I127" i="30"/>
  <c r="H127" i="30"/>
  <c r="G127" i="30"/>
  <c r="F127" i="30"/>
  <c r="E127" i="30"/>
  <c r="D127" i="30"/>
  <c r="C127" i="30"/>
  <c r="B127" i="30"/>
  <c r="V126" i="30"/>
  <c r="U126" i="30"/>
  <c r="T126" i="30"/>
  <c r="S126" i="30"/>
  <c r="R126" i="30"/>
  <c r="Q126" i="30"/>
  <c r="P126" i="30"/>
  <c r="O126" i="30"/>
  <c r="N126" i="30"/>
  <c r="M126" i="30"/>
  <c r="L126" i="30"/>
  <c r="K126" i="30"/>
  <c r="I126" i="30"/>
  <c r="H126" i="30"/>
  <c r="G126" i="30"/>
  <c r="F126" i="30"/>
  <c r="E126" i="30"/>
  <c r="D126" i="30"/>
  <c r="C126" i="30"/>
  <c r="B126" i="30"/>
  <c r="V125" i="30"/>
  <c r="U125" i="30"/>
  <c r="T125" i="30"/>
  <c r="S125" i="30"/>
  <c r="R125" i="30"/>
  <c r="Q125" i="30"/>
  <c r="P125" i="30"/>
  <c r="O125" i="30"/>
  <c r="N125" i="30"/>
  <c r="M125" i="30"/>
  <c r="L125" i="30"/>
  <c r="K125" i="30"/>
  <c r="I125" i="30"/>
  <c r="H125" i="30"/>
  <c r="G125" i="30"/>
  <c r="F125" i="30"/>
  <c r="E125" i="30"/>
  <c r="D125" i="30"/>
  <c r="C125" i="30"/>
  <c r="B125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I124" i="30"/>
  <c r="H124" i="30"/>
  <c r="G124" i="30"/>
  <c r="F124" i="30"/>
  <c r="E124" i="30"/>
  <c r="D124" i="30"/>
  <c r="C124" i="30"/>
  <c r="B124" i="30"/>
  <c r="V123" i="30"/>
  <c r="U123" i="30"/>
  <c r="T123" i="30"/>
  <c r="S123" i="30"/>
  <c r="R123" i="30"/>
  <c r="Q123" i="30"/>
  <c r="P123" i="30"/>
  <c r="O123" i="30"/>
  <c r="N123" i="30"/>
  <c r="M123" i="30"/>
  <c r="L123" i="30"/>
  <c r="K123" i="30"/>
  <c r="I123" i="30"/>
  <c r="H123" i="30"/>
  <c r="G123" i="30"/>
  <c r="F123" i="30"/>
  <c r="E123" i="30"/>
  <c r="D123" i="30"/>
  <c r="C123" i="30"/>
  <c r="B123" i="30"/>
  <c r="V122" i="30"/>
  <c r="U122" i="30"/>
  <c r="T122" i="30"/>
  <c r="S122" i="30"/>
  <c r="R122" i="30"/>
  <c r="Q122" i="30"/>
  <c r="P122" i="30"/>
  <c r="O122" i="30"/>
  <c r="N122" i="30"/>
  <c r="M122" i="30"/>
  <c r="L122" i="30"/>
  <c r="K122" i="30"/>
  <c r="I122" i="30"/>
  <c r="H122" i="30"/>
  <c r="G122" i="30"/>
  <c r="F122" i="30"/>
  <c r="E122" i="30"/>
  <c r="D122" i="30"/>
  <c r="C122" i="30"/>
  <c r="B122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I121" i="30"/>
  <c r="H121" i="30"/>
  <c r="G121" i="30"/>
  <c r="F121" i="30"/>
  <c r="E121" i="30"/>
  <c r="D121" i="30"/>
  <c r="C121" i="30"/>
  <c r="B121" i="30"/>
  <c r="V120" i="30"/>
  <c r="U120" i="30"/>
  <c r="T120" i="30"/>
  <c r="S120" i="30"/>
  <c r="R120" i="30"/>
  <c r="Q120" i="30"/>
  <c r="P120" i="30"/>
  <c r="O120" i="30"/>
  <c r="N120" i="30"/>
  <c r="M120" i="30"/>
  <c r="L120" i="30"/>
  <c r="K120" i="30"/>
  <c r="I120" i="30"/>
  <c r="H120" i="30"/>
  <c r="G120" i="30"/>
  <c r="F120" i="30"/>
  <c r="E120" i="30"/>
  <c r="D120" i="30"/>
  <c r="D505" i="30" s="1"/>
  <c r="C120" i="30"/>
  <c r="B120" i="30"/>
  <c r="V119" i="30"/>
  <c r="U119" i="30"/>
  <c r="T119" i="30"/>
  <c r="S119" i="30"/>
  <c r="R119" i="30"/>
  <c r="Q119" i="30"/>
  <c r="P119" i="30"/>
  <c r="O119" i="30"/>
  <c r="N119" i="30"/>
  <c r="M119" i="30"/>
  <c r="L119" i="30"/>
  <c r="K119" i="30"/>
  <c r="I119" i="30"/>
  <c r="G119" i="30"/>
  <c r="F119" i="30"/>
  <c r="E119" i="30"/>
  <c r="D119" i="30"/>
  <c r="C119" i="30"/>
  <c r="B119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I118" i="30"/>
  <c r="H118" i="30"/>
  <c r="G118" i="30"/>
  <c r="F118" i="30"/>
  <c r="E118" i="30"/>
  <c r="D118" i="30"/>
  <c r="C118" i="30"/>
  <c r="B118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I117" i="30"/>
  <c r="H117" i="30"/>
  <c r="G117" i="30"/>
  <c r="F117" i="30"/>
  <c r="E117" i="30"/>
  <c r="D117" i="30"/>
  <c r="C117" i="30"/>
  <c r="B117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I116" i="30"/>
  <c r="H116" i="30"/>
  <c r="G116" i="30"/>
  <c r="F116" i="30"/>
  <c r="E116" i="30"/>
  <c r="D116" i="30"/>
  <c r="C116" i="30"/>
  <c r="B116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I115" i="30"/>
  <c r="H115" i="30"/>
  <c r="G115" i="30"/>
  <c r="F115" i="30"/>
  <c r="E115" i="30"/>
  <c r="D115" i="30"/>
  <c r="C115" i="30"/>
  <c r="B115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I114" i="30"/>
  <c r="H114" i="30"/>
  <c r="G114" i="30"/>
  <c r="F114" i="30"/>
  <c r="E114" i="30"/>
  <c r="D114" i="30"/>
  <c r="C114" i="30"/>
  <c r="B114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I113" i="30"/>
  <c r="H113" i="30"/>
  <c r="G113" i="30"/>
  <c r="F113" i="30"/>
  <c r="E113" i="30"/>
  <c r="D113" i="30"/>
  <c r="C113" i="30"/>
  <c r="B113" i="30"/>
  <c r="V112" i="30"/>
  <c r="U112" i="30"/>
  <c r="T112" i="30"/>
  <c r="S112" i="30"/>
  <c r="R112" i="30"/>
  <c r="Q112" i="30"/>
  <c r="P112" i="30"/>
  <c r="O112" i="30"/>
  <c r="N112" i="30"/>
  <c r="M112" i="30"/>
  <c r="L112" i="30"/>
  <c r="K112" i="30"/>
  <c r="I112" i="30"/>
  <c r="H112" i="30"/>
  <c r="G112" i="30"/>
  <c r="F112" i="30"/>
  <c r="E112" i="30"/>
  <c r="D112" i="30"/>
  <c r="C112" i="30"/>
  <c r="B112" i="30"/>
  <c r="V111" i="30"/>
  <c r="U111" i="30"/>
  <c r="T111" i="30"/>
  <c r="S111" i="30"/>
  <c r="R111" i="30"/>
  <c r="Q111" i="30"/>
  <c r="P111" i="30"/>
  <c r="O111" i="30"/>
  <c r="N111" i="30"/>
  <c r="M111" i="30"/>
  <c r="L111" i="30"/>
  <c r="K111" i="30"/>
  <c r="I111" i="30"/>
  <c r="H111" i="30"/>
  <c r="G111" i="30"/>
  <c r="F111" i="30"/>
  <c r="E111" i="30"/>
  <c r="D111" i="30"/>
  <c r="C111" i="30"/>
  <c r="B111" i="30"/>
  <c r="V110" i="30"/>
  <c r="U110" i="30"/>
  <c r="T110" i="30"/>
  <c r="S110" i="30"/>
  <c r="R110" i="30"/>
  <c r="Q110" i="30"/>
  <c r="P110" i="30"/>
  <c r="O110" i="30"/>
  <c r="N110" i="30"/>
  <c r="M110" i="30"/>
  <c r="L110" i="30"/>
  <c r="K110" i="30"/>
  <c r="I110" i="30"/>
  <c r="H110" i="30"/>
  <c r="G110" i="30"/>
  <c r="F110" i="30"/>
  <c r="E110" i="30"/>
  <c r="D110" i="30"/>
  <c r="C110" i="30"/>
  <c r="B110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I109" i="30"/>
  <c r="H109" i="30"/>
  <c r="G109" i="30"/>
  <c r="F109" i="30"/>
  <c r="E109" i="30"/>
  <c r="D109" i="30"/>
  <c r="C109" i="30"/>
  <c r="B109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I108" i="30"/>
  <c r="H108" i="30"/>
  <c r="G108" i="30"/>
  <c r="F108" i="30"/>
  <c r="E108" i="30"/>
  <c r="D108" i="30"/>
  <c r="C108" i="30"/>
  <c r="B108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I107" i="30"/>
  <c r="H107" i="30"/>
  <c r="G107" i="30"/>
  <c r="F107" i="30"/>
  <c r="E107" i="30"/>
  <c r="D107" i="30"/>
  <c r="C107" i="30"/>
  <c r="B107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I106" i="30"/>
  <c r="H106" i="30"/>
  <c r="G106" i="30"/>
  <c r="F106" i="30"/>
  <c r="E106" i="30"/>
  <c r="D106" i="30"/>
  <c r="C106" i="30"/>
  <c r="B106" i="30"/>
  <c r="V105" i="30"/>
  <c r="U105" i="30"/>
  <c r="T105" i="30"/>
  <c r="S105" i="30"/>
  <c r="R105" i="30"/>
  <c r="Q105" i="30"/>
  <c r="P105" i="30"/>
  <c r="O105" i="30"/>
  <c r="N105" i="30"/>
  <c r="M105" i="30"/>
  <c r="L105" i="30"/>
  <c r="K105" i="30"/>
  <c r="I105" i="30"/>
  <c r="H105" i="30"/>
  <c r="G105" i="30"/>
  <c r="F105" i="30"/>
  <c r="E105" i="30"/>
  <c r="D105" i="30"/>
  <c r="C105" i="30"/>
  <c r="B105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I104" i="30"/>
  <c r="H104" i="30"/>
  <c r="G104" i="30"/>
  <c r="F104" i="30"/>
  <c r="E104" i="30"/>
  <c r="D104" i="30"/>
  <c r="C104" i="30"/>
  <c r="B104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I103" i="30"/>
  <c r="H103" i="30"/>
  <c r="G103" i="30"/>
  <c r="F103" i="30"/>
  <c r="E103" i="30"/>
  <c r="D103" i="30"/>
  <c r="C103" i="30"/>
  <c r="B103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I102" i="30"/>
  <c r="H102" i="30"/>
  <c r="G102" i="30"/>
  <c r="F102" i="30"/>
  <c r="E102" i="30"/>
  <c r="D102" i="30"/>
  <c r="C102" i="30"/>
  <c r="B102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I101" i="30"/>
  <c r="H101" i="30"/>
  <c r="G101" i="30"/>
  <c r="F101" i="30"/>
  <c r="E101" i="30"/>
  <c r="D101" i="30"/>
  <c r="C101" i="30"/>
  <c r="B101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I100" i="30"/>
  <c r="H100" i="30"/>
  <c r="G100" i="30"/>
  <c r="F100" i="30"/>
  <c r="E100" i="30"/>
  <c r="D100" i="30"/>
  <c r="C100" i="30"/>
  <c r="B100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I99" i="30"/>
  <c r="H99" i="30"/>
  <c r="G99" i="30"/>
  <c r="F99" i="30"/>
  <c r="E99" i="30"/>
  <c r="D99" i="30"/>
  <c r="C99" i="30"/>
  <c r="B99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I98" i="30"/>
  <c r="H98" i="30"/>
  <c r="G98" i="30"/>
  <c r="F98" i="30"/>
  <c r="E98" i="30"/>
  <c r="D98" i="30"/>
  <c r="C98" i="30"/>
  <c r="B98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I97" i="30"/>
  <c r="H97" i="30"/>
  <c r="G97" i="30"/>
  <c r="F97" i="30"/>
  <c r="E97" i="30"/>
  <c r="D97" i="30"/>
  <c r="C97" i="30"/>
  <c r="B97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I96" i="30"/>
  <c r="H96" i="30"/>
  <c r="G96" i="30"/>
  <c r="F96" i="30"/>
  <c r="E96" i="30"/>
  <c r="D96" i="30"/>
  <c r="C96" i="30"/>
  <c r="B96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I95" i="30"/>
  <c r="H95" i="30"/>
  <c r="G95" i="30"/>
  <c r="F95" i="30"/>
  <c r="E95" i="30"/>
  <c r="D95" i="30"/>
  <c r="C95" i="30"/>
  <c r="B95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I94" i="30"/>
  <c r="H94" i="30"/>
  <c r="G94" i="30"/>
  <c r="F94" i="30"/>
  <c r="E94" i="30"/>
  <c r="D94" i="30"/>
  <c r="C94" i="30"/>
  <c r="B94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I93" i="30"/>
  <c r="H93" i="30"/>
  <c r="G93" i="30"/>
  <c r="F93" i="30"/>
  <c r="E93" i="30"/>
  <c r="D93" i="30"/>
  <c r="C93" i="30"/>
  <c r="B93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I92" i="30"/>
  <c r="H92" i="30"/>
  <c r="G92" i="30"/>
  <c r="F92" i="30"/>
  <c r="E92" i="30"/>
  <c r="D92" i="30"/>
  <c r="C92" i="30"/>
  <c r="B92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I91" i="30"/>
  <c r="H91" i="30"/>
  <c r="G91" i="30"/>
  <c r="F91" i="30"/>
  <c r="E91" i="30"/>
  <c r="D91" i="30"/>
  <c r="C91" i="30"/>
  <c r="B91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I90" i="30"/>
  <c r="H90" i="30"/>
  <c r="G90" i="30"/>
  <c r="F90" i="30"/>
  <c r="E90" i="30"/>
  <c r="D90" i="30"/>
  <c r="C90" i="30"/>
  <c r="B90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I89" i="30"/>
  <c r="H89" i="30"/>
  <c r="G89" i="30"/>
  <c r="F89" i="30"/>
  <c r="E89" i="30"/>
  <c r="D89" i="30"/>
  <c r="C89" i="30"/>
  <c r="B89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I88" i="30"/>
  <c r="H88" i="30"/>
  <c r="G88" i="30"/>
  <c r="F88" i="30"/>
  <c r="E88" i="30"/>
  <c r="D88" i="30"/>
  <c r="C88" i="30"/>
  <c r="B88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I87" i="30"/>
  <c r="H87" i="30"/>
  <c r="G87" i="30"/>
  <c r="F87" i="30"/>
  <c r="E87" i="30"/>
  <c r="D87" i="30"/>
  <c r="C87" i="30"/>
  <c r="B87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I86" i="30"/>
  <c r="H86" i="30"/>
  <c r="G86" i="30"/>
  <c r="F86" i="30"/>
  <c r="E86" i="30"/>
  <c r="D86" i="30"/>
  <c r="C86" i="30"/>
  <c r="B86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I85" i="30"/>
  <c r="H85" i="30"/>
  <c r="G85" i="30"/>
  <c r="F85" i="30"/>
  <c r="E85" i="30"/>
  <c r="D85" i="30"/>
  <c r="C85" i="30"/>
  <c r="B85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I84" i="30"/>
  <c r="H84" i="30"/>
  <c r="G84" i="30"/>
  <c r="F84" i="30"/>
  <c r="E84" i="30"/>
  <c r="D84" i="30"/>
  <c r="C84" i="30"/>
  <c r="B84" i="30"/>
  <c r="V83" i="30"/>
  <c r="U83" i="30"/>
  <c r="T83" i="30"/>
  <c r="S83" i="30"/>
  <c r="R83" i="30"/>
  <c r="Q83" i="30"/>
  <c r="P83" i="30"/>
  <c r="O83" i="30"/>
  <c r="N83" i="30"/>
  <c r="M83" i="30"/>
  <c r="L83" i="30"/>
  <c r="K83" i="30"/>
  <c r="I83" i="30"/>
  <c r="H83" i="30"/>
  <c r="G83" i="30"/>
  <c r="F83" i="30"/>
  <c r="E83" i="30"/>
  <c r="D83" i="30"/>
  <c r="C83" i="30"/>
  <c r="B83" i="30"/>
  <c r="V82" i="30"/>
  <c r="U82" i="30"/>
  <c r="T82" i="30"/>
  <c r="S82" i="30"/>
  <c r="R82" i="30"/>
  <c r="Q82" i="30"/>
  <c r="P82" i="30"/>
  <c r="O82" i="30"/>
  <c r="N82" i="30"/>
  <c r="M82" i="30"/>
  <c r="L82" i="30"/>
  <c r="K82" i="30"/>
  <c r="I82" i="30"/>
  <c r="H82" i="30"/>
  <c r="G82" i="30"/>
  <c r="F82" i="30"/>
  <c r="E82" i="30"/>
  <c r="D82" i="30"/>
  <c r="C82" i="30"/>
  <c r="B82" i="30"/>
  <c r="V81" i="30"/>
  <c r="U81" i="30"/>
  <c r="T81" i="30"/>
  <c r="S81" i="30"/>
  <c r="R81" i="30"/>
  <c r="Q81" i="30"/>
  <c r="P81" i="30"/>
  <c r="O81" i="30"/>
  <c r="N81" i="30"/>
  <c r="M81" i="30"/>
  <c r="L81" i="30"/>
  <c r="K81" i="30"/>
  <c r="I81" i="30"/>
  <c r="H81" i="30"/>
  <c r="G81" i="30"/>
  <c r="F81" i="30"/>
  <c r="E81" i="30"/>
  <c r="D81" i="30"/>
  <c r="C81" i="30"/>
  <c r="B81" i="30"/>
  <c r="V80" i="30"/>
  <c r="U80" i="30"/>
  <c r="T80" i="30"/>
  <c r="S80" i="30"/>
  <c r="R80" i="30"/>
  <c r="Q80" i="30"/>
  <c r="P80" i="30"/>
  <c r="O80" i="30"/>
  <c r="N80" i="30"/>
  <c r="M80" i="30"/>
  <c r="L80" i="30"/>
  <c r="K80" i="30"/>
  <c r="I80" i="30"/>
  <c r="H80" i="30"/>
  <c r="G80" i="30"/>
  <c r="F80" i="30"/>
  <c r="E80" i="30"/>
  <c r="D80" i="30"/>
  <c r="C80" i="30"/>
  <c r="B80" i="30"/>
  <c r="V79" i="30"/>
  <c r="U79" i="30"/>
  <c r="T79" i="30"/>
  <c r="S79" i="30"/>
  <c r="R79" i="30"/>
  <c r="Q79" i="30"/>
  <c r="P79" i="30"/>
  <c r="O79" i="30"/>
  <c r="N79" i="30"/>
  <c r="M79" i="30"/>
  <c r="L79" i="30"/>
  <c r="K79" i="30"/>
  <c r="I79" i="30"/>
  <c r="H79" i="30"/>
  <c r="G79" i="30"/>
  <c r="F79" i="30"/>
  <c r="E79" i="30"/>
  <c r="D79" i="30"/>
  <c r="C79" i="30"/>
  <c r="B79" i="30"/>
  <c r="V78" i="30"/>
  <c r="U78" i="30"/>
  <c r="T78" i="30"/>
  <c r="S78" i="30"/>
  <c r="R78" i="30"/>
  <c r="Q78" i="30"/>
  <c r="P78" i="30"/>
  <c r="O78" i="30"/>
  <c r="N78" i="30"/>
  <c r="M78" i="30"/>
  <c r="L78" i="30"/>
  <c r="K78" i="30"/>
  <c r="I78" i="30"/>
  <c r="H78" i="30"/>
  <c r="G78" i="30"/>
  <c r="F78" i="30"/>
  <c r="E78" i="30"/>
  <c r="D78" i="30"/>
  <c r="C78" i="30"/>
  <c r="B78" i="30"/>
  <c r="V77" i="30"/>
  <c r="U77" i="30"/>
  <c r="T77" i="30"/>
  <c r="S77" i="30"/>
  <c r="R77" i="30"/>
  <c r="Q77" i="30"/>
  <c r="P77" i="30"/>
  <c r="O77" i="30"/>
  <c r="N77" i="30"/>
  <c r="M77" i="30"/>
  <c r="L77" i="30"/>
  <c r="K77" i="30"/>
  <c r="I77" i="30"/>
  <c r="H77" i="30"/>
  <c r="G77" i="30"/>
  <c r="F77" i="30"/>
  <c r="E77" i="30"/>
  <c r="D77" i="30"/>
  <c r="C77" i="30"/>
  <c r="B77" i="30"/>
  <c r="V76" i="30"/>
  <c r="U76" i="30"/>
  <c r="T76" i="30"/>
  <c r="S76" i="30"/>
  <c r="R76" i="30"/>
  <c r="Q76" i="30"/>
  <c r="P76" i="30"/>
  <c r="O76" i="30"/>
  <c r="N76" i="30"/>
  <c r="M76" i="30"/>
  <c r="L76" i="30"/>
  <c r="K76" i="30"/>
  <c r="I76" i="30"/>
  <c r="H76" i="30"/>
  <c r="G76" i="30"/>
  <c r="F76" i="30"/>
  <c r="E76" i="30"/>
  <c r="D76" i="30"/>
  <c r="C76" i="30"/>
  <c r="B76" i="30"/>
  <c r="V75" i="30"/>
  <c r="U75" i="30"/>
  <c r="T75" i="30"/>
  <c r="S75" i="30"/>
  <c r="R75" i="30"/>
  <c r="Q75" i="30"/>
  <c r="P75" i="30"/>
  <c r="O75" i="30"/>
  <c r="N75" i="30"/>
  <c r="M75" i="30"/>
  <c r="L75" i="30"/>
  <c r="K75" i="30"/>
  <c r="I75" i="30"/>
  <c r="H75" i="30"/>
  <c r="G75" i="30"/>
  <c r="F75" i="30"/>
  <c r="E75" i="30"/>
  <c r="D75" i="30"/>
  <c r="C75" i="30"/>
  <c r="B75" i="30"/>
  <c r="V74" i="30"/>
  <c r="U74" i="30"/>
  <c r="T74" i="30"/>
  <c r="S74" i="30"/>
  <c r="R74" i="30"/>
  <c r="Q74" i="30"/>
  <c r="P74" i="30"/>
  <c r="O74" i="30"/>
  <c r="N74" i="30"/>
  <c r="M74" i="30"/>
  <c r="L74" i="30"/>
  <c r="K74" i="30"/>
  <c r="I74" i="30"/>
  <c r="H74" i="30"/>
  <c r="G74" i="30"/>
  <c r="F74" i="30"/>
  <c r="E74" i="30"/>
  <c r="D74" i="30"/>
  <c r="C74" i="30"/>
  <c r="B74" i="30"/>
  <c r="V73" i="30"/>
  <c r="U73" i="30"/>
  <c r="T73" i="30"/>
  <c r="S73" i="30"/>
  <c r="R73" i="30"/>
  <c r="Q73" i="30"/>
  <c r="P73" i="30"/>
  <c r="O73" i="30"/>
  <c r="N73" i="30"/>
  <c r="M73" i="30"/>
  <c r="L73" i="30"/>
  <c r="K73" i="30"/>
  <c r="I73" i="30"/>
  <c r="H73" i="30"/>
  <c r="G73" i="30"/>
  <c r="F73" i="30"/>
  <c r="E73" i="30"/>
  <c r="D73" i="30"/>
  <c r="C73" i="30"/>
  <c r="B73" i="30"/>
  <c r="V72" i="30"/>
  <c r="U72" i="30"/>
  <c r="T72" i="30"/>
  <c r="S72" i="30"/>
  <c r="R72" i="30"/>
  <c r="Q72" i="30"/>
  <c r="P72" i="30"/>
  <c r="O72" i="30"/>
  <c r="N72" i="30"/>
  <c r="M72" i="30"/>
  <c r="L72" i="30"/>
  <c r="K72" i="30"/>
  <c r="I72" i="30"/>
  <c r="H72" i="30"/>
  <c r="G72" i="30"/>
  <c r="F72" i="30"/>
  <c r="E72" i="30"/>
  <c r="D72" i="30"/>
  <c r="C72" i="30"/>
  <c r="B72" i="30"/>
  <c r="V71" i="30"/>
  <c r="U71" i="30"/>
  <c r="T71" i="30"/>
  <c r="S71" i="30"/>
  <c r="R71" i="30"/>
  <c r="Q71" i="30"/>
  <c r="P71" i="30"/>
  <c r="O71" i="30"/>
  <c r="N71" i="30"/>
  <c r="M71" i="30"/>
  <c r="L71" i="30"/>
  <c r="K71" i="30"/>
  <c r="I71" i="30"/>
  <c r="H71" i="30"/>
  <c r="G71" i="30"/>
  <c r="F71" i="30"/>
  <c r="E71" i="30"/>
  <c r="D71" i="30"/>
  <c r="C71" i="30"/>
  <c r="B71" i="30"/>
  <c r="V70" i="30"/>
  <c r="U70" i="30"/>
  <c r="T70" i="30"/>
  <c r="S70" i="30"/>
  <c r="R70" i="30"/>
  <c r="Q70" i="30"/>
  <c r="P70" i="30"/>
  <c r="O70" i="30"/>
  <c r="N70" i="30"/>
  <c r="M70" i="30"/>
  <c r="L70" i="30"/>
  <c r="K70" i="30"/>
  <c r="I70" i="30"/>
  <c r="H70" i="30"/>
  <c r="G70" i="30"/>
  <c r="F70" i="30"/>
  <c r="E70" i="30"/>
  <c r="D70" i="30"/>
  <c r="C70" i="30"/>
  <c r="B70" i="30"/>
  <c r="V69" i="30"/>
  <c r="U69" i="30"/>
  <c r="T69" i="30"/>
  <c r="S69" i="30"/>
  <c r="R69" i="30"/>
  <c r="Q69" i="30"/>
  <c r="P69" i="30"/>
  <c r="O69" i="30"/>
  <c r="N69" i="30"/>
  <c r="M69" i="30"/>
  <c r="L69" i="30"/>
  <c r="K69" i="30"/>
  <c r="I69" i="30"/>
  <c r="H69" i="30"/>
  <c r="G69" i="30"/>
  <c r="F69" i="30"/>
  <c r="E69" i="30"/>
  <c r="D69" i="30"/>
  <c r="C69" i="30"/>
  <c r="B69" i="30"/>
  <c r="V68" i="30"/>
  <c r="U68" i="30"/>
  <c r="T68" i="30"/>
  <c r="S68" i="30"/>
  <c r="R68" i="30"/>
  <c r="Q68" i="30"/>
  <c r="P68" i="30"/>
  <c r="O68" i="30"/>
  <c r="N68" i="30"/>
  <c r="M68" i="30"/>
  <c r="L68" i="30"/>
  <c r="K68" i="30"/>
  <c r="I68" i="30"/>
  <c r="H68" i="30"/>
  <c r="G68" i="30"/>
  <c r="F68" i="30"/>
  <c r="E68" i="30"/>
  <c r="D68" i="30"/>
  <c r="C68" i="30"/>
  <c r="B68" i="30"/>
  <c r="V67" i="30"/>
  <c r="U67" i="30"/>
  <c r="T67" i="30"/>
  <c r="S67" i="30"/>
  <c r="R67" i="30"/>
  <c r="Q67" i="30"/>
  <c r="P67" i="30"/>
  <c r="O67" i="30"/>
  <c r="N67" i="30"/>
  <c r="M67" i="30"/>
  <c r="L67" i="30"/>
  <c r="K67" i="30"/>
  <c r="I67" i="30"/>
  <c r="H67" i="30"/>
  <c r="G67" i="30"/>
  <c r="F67" i="30"/>
  <c r="E67" i="30"/>
  <c r="D67" i="30"/>
  <c r="C67" i="30"/>
  <c r="B67" i="30"/>
  <c r="V66" i="30"/>
  <c r="U66" i="30"/>
  <c r="T66" i="30"/>
  <c r="S66" i="30"/>
  <c r="R66" i="30"/>
  <c r="Q66" i="30"/>
  <c r="P66" i="30"/>
  <c r="O66" i="30"/>
  <c r="N66" i="30"/>
  <c r="M66" i="30"/>
  <c r="L66" i="30"/>
  <c r="K66" i="30"/>
  <c r="I66" i="30"/>
  <c r="H66" i="30"/>
  <c r="G66" i="30"/>
  <c r="F66" i="30"/>
  <c r="E66" i="30"/>
  <c r="D66" i="30"/>
  <c r="C66" i="30"/>
  <c r="B66" i="30"/>
  <c r="V65" i="30"/>
  <c r="U65" i="30"/>
  <c r="T65" i="30"/>
  <c r="S65" i="30"/>
  <c r="R65" i="30"/>
  <c r="Q65" i="30"/>
  <c r="P65" i="30"/>
  <c r="O65" i="30"/>
  <c r="N65" i="30"/>
  <c r="M65" i="30"/>
  <c r="L65" i="30"/>
  <c r="K65" i="30"/>
  <c r="I65" i="30"/>
  <c r="H65" i="30"/>
  <c r="G65" i="30"/>
  <c r="F65" i="30"/>
  <c r="E65" i="30"/>
  <c r="D65" i="30"/>
  <c r="C65" i="30"/>
  <c r="B65" i="30"/>
  <c r="V64" i="30"/>
  <c r="U64" i="30"/>
  <c r="T64" i="30"/>
  <c r="S64" i="30"/>
  <c r="R64" i="30"/>
  <c r="Q64" i="30"/>
  <c r="P64" i="30"/>
  <c r="O64" i="30"/>
  <c r="N64" i="30"/>
  <c r="M64" i="30"/>
  <c r="L64" i="30"/>
  <c r="K64" i="30"/>
  <c r="I64" i="30"/>
  <c r="H64" i="30"/>
  <c r="G64" i="30"/>
  <c r="F64" i="30"/>
  <c r="E64" i="30"/>
  <c r="D64" i="30"/>
  <c r="C64" i="30"/>
  <c r="B64" i="30"/>
  <c r="V63" i="30"/>
  <c r="U63" i="30"/>
  <c r="T63" i="30"/>
  <c r="S63" i="30"/>
  <c r="R63" i="30"/>
  <c r="Q63" i="30"/>
  <c r="P63" i="30"/>
  <c r="O63" i="30"/>
  <c r="N63" i="30"/>
  <c r="M63" i="30"/>
  <c r="L63" i="30"/>
  <c r="K63" i="30"/>
  <c r="I63" i="30"/>
  <c r="H63" i="30"/>
  <c r="G63" i="30"/>
  <c r="F63" i="30"/>
  <c r="E63" i="30"/>
  <c r="D63" i="30"/>
  <c r="C63" i="30"/>
  <c r="B63" i="30"/>
  <c r="V62" i="30"/>
  <c r="U62" i="30"/>
  <c r="T62" i="30"/>
  <c r="S62" i="30"/>
  <c r="R62" i="30"/>
  <c r="Q62" i="30"/>
  <c r="P62" i="30"/>
  <c r="O62" i="30"/>
  <c r="N62" i="30"/>
  <c r="M62" i="30"/>
  <c r="L62" i="30"/>
  <c r="K62" i="30"/>
  <c r="I62" i="30"/>
  <c r="H62" i="30"/>
  <c r="G62" i="30"/>
  <c r="F62" i="30"/>
  <c r="E62" i="30"/>
  <c r="D62" i="30"/>
  <c r="C62" i="30"/>
  <c r="B62" i="30"/>
  <c r="V61" i="30"/>
  <c r="U61" i="30"/>
  <c r="T61" i="30"/>
  <c r="S61" i="30"/>
  <c r="R61" i="30"/>
  <c r="Q61" i="30"/>
  <c r="P61" i="30"/>
  <c r="O61" i="30"/>
  <c r="N61" i="30"/>
  <c r="M61" i="30"/>
  <c r="L61" i="30"/>
  <c r="K61" i="30"/>
  <c r="I61" i="30"/>
  <c r="H61" i="30"/>
  <c r="G61" i="30"/>
  <c r="F61" i="30"/>
  <c r="E61" i="30"/>
  <c r="D61" i="30"/>
  <c r="C61" i="30"/>
  <c r="B61" i="30"/>
  <c r="V60" i="30"/>
  <c r="U60" i="30"/>
  <c r="T60" i="30"/>
  <c r="S60" i="30"/>
  <c r="R60" i="30"/>
  <c r="Q60" i="30"/>
  <c r="P60" i="30"/>
  <c r="O60" i="30"/>
  <c r="N60" i="30"/>
  <c r="M60" i="30"/>
  <c r="L60" i="30"/>
  <c r="K60" i="30"/>
  <c r="I60" i="30"/>
  <c r="H60" i="30"/>
  <c r="G60" i="30"/>
  <c r="F60" i="30"/>
  <c r="E60" i="30"/>
  <c r="D60" i="30"/>
  <c r="C60" i="30"/>
  <c r="B60" i="30"/>
  <c r="V59" i="30"/>
  <c r="U59" i="30"/>
  <c r="T59" i="30"/>
  <c r="S59" i="30"/>
  <c r="R59" i="30"/>
  <c r="Q59" i="30"/>
  <c r="P59" i="30"/>
  <c r="O59" i="30"/>
  <c r="N59" i="30"/>
  <c r="M59" i="30"/>
  <c r="L59" i="30"/>
  <c r="K59" i="30"/>
  <c r="I59" i="30"/>
  <c r="H59" i="30"/>
  <c r="G59" i="30"/>
  <c r="F59" i="30"/>
  <c r="E59" i="30"/>
  <c r="D59" i="30"/>
  <c r="C59" i="30"/>
  <c r="B59" i="30"/>
  <c r="V58" i="30"/>
  <c r="U58" i="30"/>
  <c r="T58" i="30"/>
  <c r="S58" i="30"/>
  <c r="R58" i="30"/>
  <c r="Q58" i="30"/>
  <c r="P58" i="30"/>
  <c r="O58" i="30"/>
  <c r="N58" i="30"/>
  <c r="M58" i="30"/>
  <c r="L58" i="30"/>
  <c r="K58" i="30"/>
  <c r="I58" i="30"/>
  <c r="H58" i="30"/>
  <c r="G58" i="30"/>
  <c r="F58" i="30"/>
  <c r="E58" i="30"/>
  <c r="D58" i="30"/>
  <c r="C58" i="30"/>
  <c r="B58" i="30"/>
  <c r="V57" i="30"/>
  <c r="U57" i="30"/>
  <c r="T57" i="30"/>
  <c r="S57" i="30"/>
  <c r="R57" i="30"/>
  <c r="Q57" i="30"/>
  <c r="P57" i="30"/>
  <c r="O57" i="30"/>
  <c r="N57" i="30"/>
  <c r="M57" i="30"/>
  <c r="L57" i="30"/>
  <c r="K57" i="30"/>
  <c r="I57" i="30"/>
  <c r="H57" i="30"/>
  <c r="G57" i="30"/>
  <c r="F57" i="30"/>
  <c r="E57" i="30"/>
  <c r="D57" i="30"/>
  <c r="C57" i="30"/>
  <c r="B57" i="30"/>
  <c r="V56" i="30"/>
  <c r="U56" i="30"/>
  <c r="T56" i="30"/>
  <c r="S56" i="30"/>
  <c r="R56" i="30"/>
  <c r="Q56" i="30"/>
  <c r="P56" i="30"/>
  <c r="O56" i="30"/>
  <c r="N56" i="30"/>
  <c r="M56" i="30"/>
  <c r="L56" i="30"/>
  <c r="K56" i="30"/>
  <c r="I56" i="30"/>
  <c r="H56" i="30"/>
  <c r="G56" i="30"/>
  <c r="F56" i="30"/>
  <c r="E56" i="30"/>
  <c r="D56" i="30"/>
  <c r="C56" i="30"/>
  <c r="B56" i="30"/>
  <c r="V55" i="30"/>
  <c r="U55" i="30"/>
  <c r="T55" i="30"/>
  <c r="S55" i="30"/>
  <c r="R55" i="30"/>
  <c r="Q55" i="30"/>
  <c r="P55" i="30"/>
  <c r="O55" i="30"/>
  <c r="N55" i="30"/>
  <c r="M55" i="30"/>
  <c r="L55" i="30"/>
  <c r="K55" i="30"/>
  <c r="I55" i="30"/>
  <c r="H55" i="30"/>
  <c r="G55" i="30"/>
  <c r="F55" i="30"/>
  <c r="E55" i="30"/>
  <c r="D55" i="30"/>
  <c r="C55" i="30"/>
  <c r="B55" i="30"/>
  <c r="V54" i="30"/>
  <c r="U54" i="30"/>
  <c r="T54" i="30"/>
  <c r="S54" i="30"/>
  <c r="R54" i="30"/>
  <c r="Q54" i="30"/>
  <c r="P54" i="30"/>
  <c r="O54" i="30"/>
  <c r="N54" i="30"/>
  <c r="M54" i="30"/>
  <c r="L54" i="30"/>
  <c r="K54" i="30"/>
  <c r="I54" i="30"/>
  <c r="H54" i="30"/>
  <c r="G54" i="30"/>
  <c r="F54" i="30"/>
  <c r="E54" i="30"/>
  <c r="D54" i="30"/>
  <c r="C54" i="30"/>
  <c r="B54" i="30"/>
  <c r="V53" i="30"/>
  <c r="U53" i="30"/>
  <c r="T53" i="30"/>
  <c r="S53" i="30"/>
  <c r="R53" i="30"/>
  <c r="Q53" i="30"/>
  <c r="P53" i="30"/>
  <c r="O53" i="30"/>
  <c r="N53" i="30"/>
  <c r="M53" i="30"/>
  <c r="L53" i="30"/>
  <c r="K53" i="30"/>
  <c r="I53" i="30"/>
  <c r="H53" i="30"/>
  <c r="G53" i="30"/>
  <c r="F53" i="30"/>
  <c r="E53" i="30"/>
  <c r="D53" i="30"/>
  <c r="C53" i="30"/>
  <c r="B53" i="30"/>
  <c r="V52" i="30"/>
  <c r="U52" i="30"/>
  <c r="T52" i="30"/>
  <c r="S52" i="30"/>
  <c r="R52" i="30"/>
  <c r="Q52" i="30"/>
  <c r="P52" i="30"/>
  <c r="O52" i="30"/>
  <c r="N52" i="30"/>
  <c r="M52" i="30"/>
  <c r="L52" i="30"/>
  <c r="K52" i="30"/>
  <c r="I52" i="30"/>
  <c r="H52" i="30"/>
  <c r="G52" i="30"/>
  <c r="F52" i="30"/>
  <c r="E52" i="30"/>
  <c r="D52" i="30"/>
  <c r="C52" i="30"/>
  <c r="B52" i="30"/>
  <c r="V51" i="30"/>
  <c r="U51" i="30"/>
  <c r="T51" i="30"/>
  <c r="S51" i="30"/>
  <c r="R51" i="30"/>
  <c r="Q51" i="30"/>
  <c r="P51" i="30"/>
  <c r="O51" i="30"/>
  <c r="N51" i="30"/>
  <c r="M51" i="30"/>
  <c r="L51" i="30"/>
  <c r="K51" i="30"/>
  <c r="I51" i="30"/>
  <c r="H51" i="30"/>
  <c r="G51" i="30"/>
  <c r="F51" i="30"/>
  <c r="E51" i="30"/>
  <c r="D51" i="30"/>
  <c r="C51" i="30"/>
  <c r="B51" i="30"/>
  <c r="V50" i="30"/>
  <c r="U50" i="30"/>
  <c r="T50" i="30"/>
  <c r="S50" i="30"/>
  <c r="R50" i="30"/>
  <c r="Q50" i="30"/>
  <c r="P50" i="30"/>
  <c r="O50" i="30"/>
  <c r="N50" i="30"/>
  <c r="M50" i="30"/>
  <c r="L50" i="30"/>
  <c r="K50" i="30"/>
  <c r="I50" i="30"/>
  <c r="H50" i="30"/>
  <c r="G50" i="30"/>
  <c r="F50" i="30"/>
  <c r="E50" i="30"/>
  <c r="D50" i="30"/>
  <c r="C50" i="30"/>
  <c r="B50" i="30"/>
  <c r="V49" i="30"/>
  <c r="U49" i="30"/>
  <c r="T49" i="30"/>
  <c r="S49" i="30"/>
  <c r="R49" i="30"/>
  <c r="Q49" i="30"/>
  <c r="P49" i="30"/>
  <c r="O49" i="30"/>
  <c r="N49" i="30"/>
  <c r="M49" i="30"/>
  <c r="L49" i="30"/>
  <c r="K49" i="30"/>
  <c r="I49" i="30"/>
  <c r="H49" i="30"/>
  <c r="G49" i="30"/>
  <c r="F49" i="30"/>
  <c r="E49" i="30"/>
  <c r="D49" i="30"/>
  <c r="C49" i="30"/>
  <c r="B49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I48" i="30"/>
  <c r="H48" i="30"/>
  <c r="G48" i="30"/>
  <c r="F48" i="30"/>
  <c r="E48" i="30"/>
  <c r="D48" i="30"/>
  <c r="C48" i="30"/>
  <c r="B48" i="30"/>
  <c r="V47" i="30"/>
  <c r="U47" i="30"/>
  <c r="T47" i="30"/>
  <c r="S47" i="30"/>
  <c r="R47" i="30"/>
  <c r="Q47" i="30"/>
  <c r="P47" i="30"/>
  <c r="O47" i="30"/>
  <c r="N47" i="30"/>
  <c r="M47" i="30"/>
  <c r="L47" i="30"/>
  <c r="K47" i="30"/>
  <c r="I47" i="30"/>
  <c r="H47" i="30"/>
  <c r="G47" i="30"/>
  <c r="F47" i="30"/>
  <c r="E47" i="30"/>
  <c r="D47" i="30"/>
  <c r="C47" i="30"/>
  <c r="B47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I46" i="30"/>
  <c r="H46" i="30"/>
  <c r="G46" i="30"/>
  <c r="F46" i="30"/>
  <c r="E46" i="30"/>
  <c r="D46" i="30"/>
  <c r="C46" i="30"/>
  <c r="B46" i="30"/>
  <c r="V45" i="30"/>
  <c r="U45" i="30"/>
  <c r="T45" i="30"/>
  <c r="S45" i="30"/>
  <c r="R45" i="30"/>
  <c r="Q45" i="30"/>
  <c r="P45" i="30"/>
  <c r="O45" i="30"/>
  <c r="N45" i="30"/>
  <c r="M45" i="30"/>
  <c r="L45" i="30"/>
  <c r="K45" i="30"/>
  <c r="I45" i="30"/>
  <c r="H45" i="30"/>
  <c r="G45" i="30"/>
  <c r="F45" i="30"/>
  <c r="E45" i="30"/>
  <c r="D45" i="30"/>
  <c r="C45" i="30"/>
  <c r="B45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I44" i="30"/>
  <c r="H44" i="30"/>
  <c r="G44" i="30"/>
  <c r="F44" i="30"/>
  <c r="E44" i="30"/>
  <c r="D44" i="30"/>
  <c r="C44" i="30"/>
  <c r="B44" i="30"/>
  <c r="V43" i="30"/>
  <c r="U43" i="30"/>
  <c r="T43" i="30"/>
  <c r="S43" i="30"/>
  <c r="R43" i="30"/>
  <c r="Q43" i="30"/>
  <c r="P43" i="30"/>
  <c r="O43" i="30"/>
  <c r="N43" i="30"/>
  <c r="M43" i="30"/>
  <c r="L43" i="30"/>
  <c r="K43" i="30"/>
  <c r="I43" i="30"/>
  <c r="H43" i="30"/>
  <c r="G43" i="30"/>
  <c r="F43" i="30"/>
  <c r="E43" i="30"/>
  <c r="D43" i="30"/>
  <c r="C43" i="30"/>
  <c r="B43" i="30"/>
  <c r="V42" i="30"/>
  <c r="U42" i="30"/>
  <c r="T42" i="30"/>
  <c r="S42" i="30"/>
  <c r="R42" i="30"/>
  <c r="Q42" i="30"/>
  <c r="P42" i="30"/>
  <c r="O42" i="30"/>
  <c r="N42" i="30"/>
  <c r="M42" i="30"/>
  <c r="L42" i="30"/>
  <c r="K42" i="30"/>
  <c r="I42" i="30"/>
  <c r="H42" i="30"/>
  <c r="G42" i="30"/>
  <c r="F42" i="30"/>
  <c r="E42" i="30"/>
  <c r="D42" i="30"/>
  <c r="C42" i="30"/>
  <c r="B42" i="30"/>
  <c r="V41" i="30"/>
  <c r="U41" i="30"/>
  <c r="T41" i="30"/>
  <c r="S41" i="30"/>
  <c r="R41" i="30"/>
  <c r="Q41" i="30"/>
  <c r="P41" i="30"/>
  <c r="O41" i="30"/>
  <c r="N41" i="30"/>
  <c r="M41" i="30"/>
  <c r="L41" i="30"/>
  <c r="K41" i="30"/>
  <c r="I41" i="30"/>
  <c r="H41" i="30"/>
  <c r="G41" i="30"/>
  <c r="F41" i="30"/>
  <c r="E41" i="30"/>
  <c r="D41" i="30"/>
  <c r="C41" i="30"/>
  <c r="B41" i="30"/>
  <c r="V40" i="30"/>
  <c r="U40" i="30"/>
  <c r="T40" i="30"/>
  <c r="S40" i="30"/>
  <c r="R40" i="30"/>
  <c r="Q40" i="30"/>
  <c r="P40" i="30"/>
  <c r="O40" i="30"/>
  <c r="N40" i="30"/>
  <c r="M40" i="30"/>
  <c r="L40" i="30"/>
  <c r="K40" i="30"/>
  <c r="I40" i="30"/>
  <c r="H40" i="30"/>
  <c r="G40" i="30"/>
  <c r="F40" i="30"/>
  <c r="E40" i="30"/>
  <c r="D40" i="30"/>
  <c r="C40" i="30"/>
  <c r="B40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I39" i="30"/>
  <c r="H39" i="30"/>
  <c r="G39" i="30"/>
  <c r="F39" i="30"/>
  <c r="E39" i="30"/>
  <c r="D39" i="30"/>
  <c r="C39" i="30"/>
  <c r="B39" i="30"/>
  <c r="V38" i="30"/>
  <c r="U38" i="30"/>
  <c r="T38" i="30"/>
  <c r="S38" i="30"/>
  <c r="R38" i="30"/>
  <c r="Q38" i="30"/>
  <c r="P38" i="30"/>
  <c r="O38" i="30"/>
  <c r="N38" i="30"/>
  <c r="M38" i="30"/>
  <c r="L38" i="30"/>
  <c r="K38" i="30"/>
  <c r="I38" i="30"/>
  <c r="H38" i="30"/>
  <c r="G38" i="30"/>
  <c r="F38" i="30"/>
  <c r="E38" i="30"/>
  <c r="D38" i="30"/>
  <c r="C38" i="30"/>
  <c r="B38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I37" i="30"/>
  <c r="H37" i="30"/>
  <c r="G37" i="30"/>
  <c r="F37" i="30"/>
  <c r="E37" i="30"/>
  <c r="D37" i="30"/>
  <c r="C37" i="30"/>
  <c r="B37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I36" i="30"/>
  <c r="H36" i="30"/>
  <c r="G36" i="30"/>
  <c r="F36" i="30"/>
  <c r="E36" i="30"/>
  <c r="D36" i="30"/>
  <c r="C36" i="30"/>
  <c r="B36" i="30"/>
  <c r="V35" i="30"/>
  <c r="U35" i="30"/>
  <c r="T35" i="30"/>
  <c r="S35" i="30"/>
  <c r="R35" i="30"/>
  <c r="Q35" i="30"/>
  <c r="P35" i="30"/>
  <c r="O35" i="30"/>
  <c r="N35" i="30"/>
  <c r="M35" i="30"/>
  <c r="L35" i="30"/>
  <c r="K35" i="30"/>
  <c r="I35" i="30"/>
  <c r="H35" i="30"/>
  <c r="G35" i="30"/>
  <c r="F35" i="30"/>
  <c r="E35" i="30"/>
  <c r="D35" i="30"/>
  <c r="C35" i="30"/>
  <c r="B35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I34" i="30"/>
  <c r="H34" i="30"/>
  <c r="G34" i="30"/>
  <c r="F34" i="30"/>
  <c r="E34" i="30"/>
  <c r="D34" i="30"/>
  <c r="C34" i="30"/>
  <c r="B34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I33" i="30"/>
  <c r="H33" i="30"/>
  <c r="G33" i="30"/>
  <c r="F33" i="30"/>
  <c r="E33" i="30"/>
  <c r="D33" i="30"/>
  <c r="C33" i="30"/>
  <c r="B33" i="30"/>
  <c r="V32" i="30"/>
  <c r="U32" i="30"/>
  <c r="T32" i="30"/>
  <c r="S32" i="30"/>
  <c r="R32" i="30"/>
  <c r="Q32" i="30"/>
  <c r="P32" i="30"/>
  <c r="O32" i="30"/>
  <c r="N32" i="30"/>
  <c r="M32" i="30"/>
  <c r="L32" i="30"/>
  <c r="K32" i="30"/>
  <c r="I32" i="30"/>
  <c r="H32" i="30"/>
  <c r="G32" i="30"/>
  <c r="F32" i="30"/>
  <c r="E32" i="30"/>
  <c r="D32" i="30"/>
  <c r="C32" i="30"/>
  <c r="B32" i="30"/>
  <c r="V31" i="30"/>
  <c r="U31" i="30"/>
  <c r="T31" i="30"/>
  <c r="S31" i="30"/>
  <c r="R31" i="30"/>
  <c r="Q31" i="30"/>
  <c r="P31" i="30"/>
  <c r="O31" i="30"/>
  <c r="N31" i="30"/>
  <c r="M31" i="30"/>
  <c r="L31" i="30"/>
  <c r="K31" i="30"/>
  <c r="I31" i="30"/>
  <c r="H31" i="30"/>
  <c r="G31" i="30"/>
  <c r="F31" i="30"/>
  <c r="E31" i="30"/>
  <c r="D31" i="30"/>
  <c r="C31" i="30"/>
  <c r="B31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I30" i="30"/>
  <c r="H30" i="30"/>
  <c r="G30" i="30"/>
  <c r="F30" i="30"/>
  <c r="E30" i="30"/>
  <c r="D30" i="30"/>
  <c r="C30" i="30"/>
  <c r="B30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I29" i="30"/>
  <c r="H29" i="30"/>
  <c r="G29" i="30"/>
  <c r="F29" i="30"/>
  <c r="E29" i="30"/>
  <c r="D29" i="30"/>
  <c r="C29" i="30"/>
  <c r="B29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I28" i="30"/>
  <c r="H28" i="30"/>
  <c r="G28" i="30"/>
  <c r="F28" i="30"/>
  <c r="E28" i="30"/>
  <c r="D28" i="30"/>
  <c r="C28" i="30"/>
  <c r="B28" i="30"/>
  <c r="V27" i="30"/>
  <c r="U27" i="30"/>
  <c r="T27" i="30"/>
  <c r="S27" i="30"/>
  <c r="R27" i="30"/>
  <c r="Q27" i="30"/>
  <c r="P27" i="30"/>
  <c r="O27" i="30"/>
  <c r="N27" i="30"/>
  <c r="M27" i="30"/>
  <c r="L27" i="30"/>
  <c r="K27" i="30"/>
  <c r="I27" i="30"/>
  <c r="H27" i="30"/>
  <c r="G27" i="30"/>
  <c r="F27" i="30"/>
  <c r="E27" i="30"/>
  <c r="D27" i="30"/>
  <c r="C27" i="30"/>
  <c r="B27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I26" i="30"/>
  <c r="H26" i="30"/>
  <c r="G26" i="30"/>
  <c r="F26" i="30"/>
  <c r="E26" i="30"/>
  <c r="D26" i="30"/>
  <c r="C26" i="30"/>
  <c r="B26" i="30"/>
  <c r="V25" i="30"/>
  <c r="U25" i="30"/>
  <c r="T25" i="30"/>
  <c r="S25" i="30"/>
  <c r="R25" i="30"/>
  <c r="Q25" i="30"/>
  <c r="P25" i="30"/>
  <c r="O25" i="30"/>
  <c r="N25" i="30"/>
  <c r="M25" i="30"/>
  <c r="L25" i="30"/>
  <c r="K25" i="30"/>
  <c r="I25" i="30"/>
  <c r="H25" i="30"/>
  <c r="G25" i="30"/>
  <c r="F25" i="30"/>
  <c r="E25" i="30"/>
  <c r="D25" i="30"/>
  <c r="C25" i="30"/>
  <c r="B25" i="30"/>
  <c r="V24" i="30"/>
  <c r="U24" i="30"/>
  <c r="T24" i="30"/>
  <c r="S24" i="30"/>
  <c r="R24" i="30"/>
  <c r="Q24" i="30"/>
  <c r="P24" i="30"/>
  <c r="O24" i="30"/>
  <c r="N24" i="30"/>
  <c r="M24" i="30"/>
  <c r="L24" i="30"/>
  <c r="K24" i="30"/>
  <c r="I24" i="30"/>
  <c r="H24" i="30"/>
  <c r="G24" i="30"/>
  <c r="F24" i="30"/>
  <c r="E24" i="30"/>
  <c r="D24" i="30"/>
  <c r="C24" i="30"/>
  <c r="B24" i="30"/>
  <c r="V23" i="30"/>
  <c r="U23" i="30"/>
  <c r="T23" i="30"/>
  <c r="S23" i="30"/>
  <c r="R23" i="30"/>
  <c r="Q23" i="30"/>
  <c r="P23" i="30"/>
  <c r="O23" i="30"/>
  <c r="N23" i="30"/>
  <c r="M23" i="30"/>
  <c r="L23" i="30"/>
  <c r="K23" i="30"/>
  <c r="I23" i="30"/>
  <c r="H23" i="30"/>
  <c r="G23" i="30"/>
  <c r="F23" i="30"/>
  <c r="E23" i="30"/>
  <c r="D23" i="30"/>
  <c r="C23" i="30"/>
  <c r="B23" i="30"/>
  <c r="V22" i="30"/>
  <c r="U22" i="30"/>
  <c r="T22" i="30"/>
  <c r="S22" i="30"/>
  <c r="R22" i="30"/>
  <c r="Q22" i="30"/>
  <c r="P22" i="30"/>
  <c r="O22" i="30"/>
  <c r="N22" i="30"/>
  <c r="M22" i="30"/>
  <c r="L22" i="30"/>
  <c r="K22" i="30"/>
  <c r="I22" i="30"/>
  <c r="H22" i="30"/>
  <c r="G22" i="30"/>
  <c r="F22" i="30"/>
  <c r="E22" i="30"/>
  <c r="D22" i="30"/>
  <c r="C22" i="30"/>
  <c r="B22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I21" i="30"/>
  <c r="H21" i="30"/>
  <c r="G21" i="30"/>
  <c r="F21" i="30"/>
  <c r="E21" i="30"/>
  <c r="D21" i="30"/>
  <c r="C21" i="30"/>
  <c r="B21" i="30"/>
  <c r="V20" i="30"/>
  <c r="U20" i="30"/>
  <c r="T20" i="30"/>
  <c r="S20" i="30"/>
  <c r="R20" i="30"/>
  <c r="Q20" i="30"/>
  <c r="P20" i="30"/>
  <c r="O20" i="30"/>
  <c r="N20" i="30"/>
  <c r="M20" i="30"/>
  <c r="L20" i="30"/>
  <c r="K20" i="30"/>
  <c r="I20" i="30"/>
  <c r="H20" i="30"/>
  <c r="G20" i="30"/>
  <c r="F20" i="30"/>
  <c r="E20" i="30"/>
  <c r="D20" i="30"/>
  <c r="C20" i="30"/>
  <c r="B20" i="30"/>
  <c r="V19" i="30"/>
  <c r="U19" i="30"/>
  <c r="T19" i="30"/>
  <c r="S19" i="30"/>
  <c r="R19" i="30"/>
  <c r="Q19" i="30"/>
  <c r="P19" i="30"/>
  <c r="O19" i="30"/>
  <c r="N19" i="30"/>
  <c r="M19" i="30"/>
  <c r="L19" i="30"/>
  <c r="K19" i="30"/>
  <c r="I19" i="30"/>
  <c r="H19" i="30"/>
  <c r="G19" i="30"/>
  <c r="F19" i="30"/>
  <c r="E19" i="30"/>
  <c r="D19" i="30"/>
  <c r="C19" i="30"/>
  <c r="B19" i="30"/>
  <c r="V18" i="30"/>
  <c r="U18" i="30"/>
  <c r="T18" i="30"/>
  <c r="S18" i="30"/>
  <c r="R18" i="30"/>
  <c r="Q18" i="30"/>
  <c r="P18" i="30"/>
  <c r="O18" i="30"/>
  <c r="N18" i="30"/>
  <c r="M18" i="30"/>
  <c r="L18" i="30"/>
  <c r="K18" i="30"/>
  <c r="I18" i="30"/>
  <c r="H18" i="30"/>
  <c r="G18" i="30"/>
  <c r="F18" i="30"/>
  <c r="E18" i="30"/>
  <c r="D18" i="30"/>
  <c r="C18" i="30"/>
  <c r="B18" i="30"/>
  <c r="V17" i="30"/>
  <c r="U17" i="30"/>
  <c r="T17" i="30"/>
  <c r="S17" i="30"/>
  <c r="R17" i="30"/>
  <c r="Q17" i="30"/>
  <c r="P17" i="30"/>
  <c r="O17" i="30"/>
  <c r="N17" i="30"/>
  <c r="M17" i="30"/>
  <c r="L17" i="30"/>
  <c r="K17" i="30"/>
  <c r="I17" i="30"/>
  <c r="H17" i="30"/>
  <c r="G17" i="30"/>
  <c r="F17" i="30"/>
  <c r="E17" i="30"/>
  <c r="D17" i="30"/>
  <c r="C17" i="30"/>
  <c r="B17" i="30"/>
  <c r="V16" i="30"/>
  <c r="U16" i="30"/>
  <c r="T16" i="30"/>
  <c r="S16" i="30"/>
  <c r="R16" i="30"/>
  <c r="Q16" i="30"/>
  <c r="P16" i="30"/>
  <c r="O16" i="30"/>
  <c r="N16" i="30"/>
  <c r="M16" i="30"/>
  <c r="L16" i="30"/>
  <c r="K16" i="30"/>
  <c r="I16" i="30"/>
  <c r="H16" i="30"/>
  <c r="G16" i="30"/>
  <c r="F16" i="30"/>
  <c r="E16" i="30"/>
  <c r="D16" i="30"/>
  <c r="C16" i="30"/>
  <c r="B16" i="30"/>
  <c r="V15" i="30"/>
  <c r="U15" i="30"/>
  <c r="T15" i="30"/>
  <c r="S15" i="30"/>
  <c r="R15" i="30"/>
  <c r="Q15" i="30"/>
  <c r="P15" i="30"/>
  <c r="O15" i="30"/>
  <c r="N15" i="30"/>
  <c r="M15" i="30"/>
  <c r="L15" i="30"/>
  <c r="K15" i="30"/>
  <c r="I15" i="30"/>
  <c r="H15" i="30"/>
  <c r="G15" i="30"/>
  <c r="F15" i="30"/>
  <c r="E15" i="30"/>
  <c r="D15" i="30"/>
  <c r="C15" i="30"/>
  <c r="B15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I14" i="30"/>
  <c r="H14" i="30"/>
  <c r="G14" i="30"/>
  <c r="F14" i="30"/>
  <c r="E14" i="30"/>
  <c r="D14" i="30"/>
  <c r="C14" i="30"/>
  <c r="B14" i="30"/>
  <c r="V13" i="30"/>
  <c r="U13" i="30"/>
  <c r="T13" i="30"/>
  <c r="S13" i="30"/>
  <c r="R13" i="30"/>
  <c r="Q13" i="30"/>
  <c r="P13" i="30"/>
  <c r="O13" i="30"/>
  <c r="N13" i="30"/>
  <c r="M13" i="30"/>
  <c r="L13" i="30"/>
  <c r="K13" i="30"/>
  <c r="I13" i="30"/>
  <c r="H13" i="30"/>
  <c r="G13" i="30"/>
  <c r="F13" i="30"/>
  <c r="E13" i="30"/>
  <c r="D13" i="30"/>
  <c r="C13" i="30"/>
  <c r="B13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I12" i="30"/>
  <c r="H12" i="30"/>
  <c r="G12" i="30"/>
  <c r="F12" i="30"/>
  <c r="E12" i="30"/>
  <c r="D12" i="30"/>
  <c r="C12" i="30"/>
  <c r="B12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I11" i="30"/>
  <c r="H11" i="30"/>
  <c r="G11" i="30"/>
  <c r="F11" i="30"/>
  <c r="E11" i="30"/>
  <c r="D11" i="30"/>
  <c r="C11" i="30"/>
  <c r="B11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I10" i="30"/>
  <c r="H10" i="30"/>
  <c r="G10" i="30"/>
  <c r="F10" i="30"/>
  <c r="E10" i="30"/>
  <c r="D10" i="30"/>
  <c r="C10" i="30"/>
  <c r="B10" i="30"/>
  <c r="V9" i="30"/>
  <c r="U9" i="30"/>
  <c r="T9" i="30"/>
  <c r="S9" i="30"/>
  <c r="R9" i="30"/>
  <c r="Q9" i="30"/>
  <c r="P9" i="30"/>
  <c r="O9" i="30"/>
  <c r="N9" i="30"/>
  <c r="M9" i="30"/>
  <c r="L9" i="30"/>
  <c r="K9" i="30"/>
  <c r="I9" i="30"/>
  <c r="H9" i="30"/>
  <c r="G9" i="30"/>
  <c r="F9" i="30"/>
  <c r="E9" i="30"/>
  <c r="D9" i="30"/>
  <c r="C9" i="30"/>
  <c r="B9" i="30"/>
  <c r="V8" i="30"/>
  <c r="U8" i="30"/>
  <c r="T8" i="30"/>
  <c r="S8" i="30"/>
  <c r="R8" i="30"/>
  <c r="Q8" i="30"/>
  <c r="P8" i="30"/>
  <c r="O8" i="30"/>
  <c r="N8" i="30"/>
  <c r="M8" i="30"/>
  <c r="L8" i="30"/>
  <c r="K8" i="30"/>
  <c r="I8" i="30"/>
  <c r="H8" i="30"/>
  <c r="G8" i="30"/>
  <c r="F8" i="30"/>
  <c r="E8" i="30"/>
  <c r="D8" i="30"/>
  <c r="C8" i="30"/>
  <c r="B8" i="30"/>
  <c r="V7" i="30"/>
  <c r="U7" i="30"/>
  <c r="T7" i="30"/>
  <c r="S7" i="30"/>
  <c r="R7" i="30"/>
  <c r="Q7" i="30"/>
  <c r="P7" i="30"/>
  <c r="O7" i="30"/>
  <c r="N7" i="30"/>
  <c r="M7" i="30"/>
  <c r="L7" i="30"/>
  <c r="K7" i="30"/>
  <c r="I7" i="30"/>
  <c r="H7" i="30"/>
  <c r="G7" i="30"/>
  <c r="F7" i="30"/>
  <c r="E7" i="30"/>
  <c r="D7" i="30"/>
  <c r="C7" i="30"/>
  <c r="B7" i="30"/>
  <c r="V6" i="30"/>
  <c r="U6" i="30"/>
  <c r="T6" i="30"/>
  <c r="S6" i="30"/>
  <c r="R6" i="30"/>
  <c r="Q6" i="30"/>
  <c r="P6" i="30"/>
  <c r="O6" i="30"/>
  <c r="N6" i="30"/>
  <c r="M6" i="30"/>
  <c r="L6" i="30"/>
  <c r="K6" i="30"/>
  <c r="I6" i="30"/>
  <c r="H6" i="30"/>
  <c r="G6" i="30"/>
  <c r="F6" i="30"/>
  <c r="E6" i="30"/>
  <c r="D6" i="30"/>
  <c r="C6" i="30"/>
  <c r="B6" i="30"/>
  <c r="V5" i="30"/>
  <c r="U5" i="30"/>
  <c r="T5" i="30"/>
  <c r="S5" i="30"/>
  <c r="R5" i="30"/>
  <c r="Q5" i="30"/>
  <c r="P5" i="30"/>
  <c r="O5" i="30"/>
  <c r="N5" i="30"/>
  <c r="M5" i="30"/>
  <c r="L5" i="30"/>
  <c r="K5" i="30"/>
  <c r="I5" i="30"/>
  <c r="H5" i="30"/>
  <c r="G5" i="30"/>
  <c r="F5" i="30"/>
  <c r="E5" i="30"/>
  <c r="D5" i="30"/>
  <c r="C5" i="30"/>
  <c r="B5" i="30"/>
  <c r="V4" i="30"/>
  <c r="U4" i="30"/>
  <c r="T4" i="30"/>
  <c r="S4" i="30"/>
  <c r="R4" i="30"/>
  <c r="Q4" i="30"/>
  <c r="P4" i="30"/>
  <c r="O4" i="30"/>
  <c r="N4" i="30"/>
  <c r="M4" i="30"/>
  <c r="L4" i="30"/>
  <c r="K4" i="30"/>
  <c r="I4" i="30"/>
  <c r="H4" i="30"/>
  <c r="G4" i="30"/>
  <c r="F4" i="30"/>
  <c r="E4" i="30"/>
  <c r="D4" i="30"/>
  <c r="C4" i="30"/>
  <c r="B4" i="30"/>
  <c r="V3" i="30"/>
  <c r="U3" i="30"/>
  <c r="T3" i="30"/>
  <c r="S3" i="30"/>
  <c r="R3" i="30"/>
  <c r="Q3" i="30"/>
  <c r="P3" i="30"/>
  <c r="O3" i="30"/>
  <c r="N3" i="30"/>
  <c r="M3" i="30"/>
  <c r="L3" i="30"/>
  <c r="K3" i="30"/>
  <c r="I3" i="30"/>
  <c r="H3" i="30"/>
  <c r="G3" i="30"/>
  <c r="G505" i="30" s="1"/>
  <c r="F3" i="30"/>
  <c r="E3" i="30"/>
  <c r="D3" i="30"/>
  <c r="C3" i="30"/>
  <c r="B3" i="30"/>
  <c r="I505" i="30" l="1"/>
  <c r="B505" i="30"/>
  <c r="H505" i="30"/>
  <c r="E504" i="30"/>
  <c r="C505" i="30"/>
  <c r="F505" i="30"/>
  <c r="B503" i="30"/>
  <c r="B504" i="30"/>
  <c r="C503" i="30"/>
  <c r="C504" i="30"/>
  <c r="D503" i="30"/>
  <c r="E505" i="30"/>
  <c r="F503" i="30"/>
  <c r="F504" i="30"/>
  <c r="G503" i="30"/>
  <c r="G504" i="30"/>
  <c r="D504" i="30"/>
  <c r="E503" i="30"/>
  <c r="H503" i="30"/>
  <c r="H504" i="30"/>
  <c r="I503" i="30"/>
  <c r="I504" i="30"/>
  <c r="B3" i="32" l="1"/>
  <c r="C3" i="32"/>
  <c r="D3" i="32"/>
  <c r="E3" i="32"/>
  <c r="F3" i="32"/>
  <c r="G3" i="32"/>
  <c r="H3" i="32"/>
  <c r="I3" i="32"/>
  <c r="D3" i="12" l="1"/>
  <c r="J2" i="12"/>
  <c r="J6" i="12" s="1"/>
  <c r="H4" i="12"/>
  <c r="E2" i="12"/>
  <c r="E6" i="12" s="1"/>
  <c r="I2" i="12"/>
  <c r="I6" i="12" s="1"/>
  <c r="F2" i="12"/>
  <c r="F6" i="12" s="1"/>
  <c r="K4" i="12"/>
  <c r="D4" i="12" l="1"/>
  <c r="D2" i="12"/>
  <c r="D6" i="12" s="1"/>
  <c r="J4" i="12"/>
  <c r="J3" i="12"/>
  <c r="G3" i="12"/>
  <c r="E3" i="12"/>
  <c r="E4" i="12"/>
  <c r="H2" i="12"/>
  <c r="H6" i="12" s="1"/>
  <c r="H3" i="12"/>
  <c r="G4" i="12"/>
  <c r="G2" i="12"/>
  <c r="G6" i="12" s="1"/>
  <c r="I3" i="12"/>
  <c r="I4" i="12"/>
  <c r="F4" i="12"/>
  <c r="F3" i="12"/>
  <c r="K2" i="12"/>
  <c r="K6" i="12" s="1"/>
  <c r="K3" i="12"/>
</calcChain>
</file>

<file path=xl/sharedStrings.xml><?xml version="1.0" encoding="utf-8"?>
<sst xmlns="http://schemas.openxmlformats.org/spreadsheetml/2006/main" count="5905" uniqueCount="88">
  <si>
    <t>年度</t>
    <phoneticPr fontId="2" type="noConversion"/>
  </si>
  <si>
    <t>一季度</t>
    <phoneticPr fontId="2" type="noConversion"/>
  </si>
  <si>
    <t>二季度</t>
    <phoneticPr fontId="2" type="noConversion"/>
  </si>
  <si>
    <t>三季度</t>
    <phoneticPr fontId="2" type="noConversion"/>
  </si>
  <si>
    <t>市盈率</t>
  </si>
  <si>
    <t>市净率</t>
    <phoneticPr fontId="2" type="noConversion"/>
  </si>
  <si>
    <t>年市盈率</t>
    <phoneticPr fontId="2" type="noConversion"/>
  </si>
  <si>
    <t>年市净率</t>
    <phoneticPr fontId="2" type="noConversion"/>
  </si>
  <si>
    <t>1季市盈率</t>
    <phoneticPr fontId="2" type="noConversion"/>
  </si>
  <si>
    <t>1季市净率</t>
    <phoneticPr fontId="2" type="noConversion"/>
  </si>
  <si>
    <t>2季市盈率</t>
    <phoneticPr fontId="2" type="noConversion"/>
  </si>
  <si>
    <t>2季市净率</t>
    <phoneticPr fontId="2" type="noConversion"/>
  </si>
  <si>
    <t>3季市盈率</t>
    <phoneticPr fontId="2" type="noConversion"/>
  </si>
  <si>
    <t>3季市净率</t>
    <phoneticPr fontId="2" type="noConversion"/>
  </si>
  <si>
    <t>算术平均值</t>
  </si>
  <si>
    <t>最大值</t>
    <phoneticPr fontId="2" type="noConversion"/>
  </si>
  <si>
    <t>最小值</t>
    <phoneticPr fontId="2" type="noConversion"/>
  </si>
  <si>
    <t>板块平均</t>
    <phoneticPr fontId="2" type="noConversion"/>
  </si>
  <si>
    <t>返回目录</t>
  </si>
  <si>
    <t>中证500</t>
    <phoneticPr fontId="2" type="noConversion"/>
  </si>
  <si>
    <t>年收盘</t>
    <phoneticPr fontId="8" type="noConversion"/>
  </si>
  <si>
    <t>年收益</t>
    <phoneticPr fontId="8" type="noConversion"/>
  </si>
  <si>
    <t>年净资</t>
    <phoneticPr fontId="8" type="noConversion"/>
  </si>
  <si>
    <t>一收盘</t>
    <phoneticPr fontId="8" type="noConversion"/>
  </si>
  <si>
    <t>一收益</t>
    <phoneticPr fontId="8" type="noConversion"/>
  </si>
  <si>
    <t>一净资</t>
    <phoneticPr fontId="8" type="noConversion"/>
  </si>
  <si>
    <t>二收盘</t>
    <phoneticPr fontId="8" type="noConversion"/>
  </si>
  <si>
    <t>二收益</t>
    <phoneticPr fontId="8" type="noConversion"/>
  </si>
  <si>
    <t>二净资</t>
    <phoneticPr fontId="8" type="noConversion"/>
  </si>
  <si>
    <t>三收盘</t>
    <phoneticPr fontId="8" type="noConversion"/>
  </si>
  <si>
    <t>三收益</t>
    <phoneticPr fontId="8" type="noConversion"/>
  </si>
  <si>
    <t>三净资</t>
    <phoneticPr fontId="8" type="noConversion"/>
  </si>
  <si>
    <t>年度</t>
    <phoneticPr fontId="8" type="noConversion"/>
  </si>
  <si>
    <t>一季度</t>
    <phoneticPr fontId="8" type="noConversion"/>
  </si>
  <si>
    <t>二季度</t>
    <phoneticPr fontId="8" type="noConversion"/>
  </si>
  <si>
    <t>三季度</t>
    <phoneticPr fontId="8" type="noConversion"/>
  </si>
  <si>
    <t>市净率</t>
    <phoneticPr fontId="8" type="noConversion"/>
  </si>
  <si>
    <t>持股大于股东增</t>
  </si>
  <si>
    <t>持股大于股东增</t>
    <phoneticPr fontId="2" type="noConversion"/>
  </si>
  <si>
    <t>持股大于股东减</t>
  </si>
  <si>
    <t>持股大于股东减</t>
    <phoneticPr fontId="2" type="noConversion"/>
  </si>
  <si>
    <t>持股小于股东增</t>
  </si>
  <si>
    <t>持股小于股东增</t>
    <phoneticPr fontId="2" type="noConversion"/>
  </si>
  <si>
    <t>持股小于股东减</t>
  </si>
  <si>
    <t>持股小于股东减</t>
    <phoneticPr fontId="2" type="noConversion"/>
  </si>
  <si>
    <t>与上期同等大于</t>
  </si>
  <si>
    <t>与上期同等大于</t>
    <phoneticPr fontId="2" type="noConversion"/>
  </si>
  <si>
    <t>与上期同等小于</t>
  </si>
  <si>
    <t>与上期同等小于</t>
    <phoneticPr fontId="2" type="noConversion"/>
  </si>
  <si>
    <t>股东人数</t>
    <phoneticPr fontId="29" type="noConversion"/>
  </si>
  <si>
    <t>人均持股</t>
    <phoneticPr fontId="29" type="noConversion"/>
  </si>
  <si>
    <t>非常集中</t>
    <phoneticPr fontId="2" type="noConversion"/>
  </si>
  <si>
    <t>非常集中</t>
    <phoneticPr fontId="2" type="noConversion"/>
  </si>
  <si>
    <r>
      <t>1</t>
    </r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一季度收盘</t>
    </r>
    <phoneticPr fontId="8" type="noConversion"/>
  </si>
  <si>
    <t>15年12月31日</t>
    <phoneticPr fontId="2" type="noConversion"/>
  </si>
  <si>
    <t>年收盘</t>
    <phoneticPr fontId="2" type="noConversion"/>
  </si>
  <si>
    <t>16一季3月31日</t>
    <phoneticPr fontId="2" type="noConversion"/>
  </si>
  <si>
    <t>一收盘</t>
    <phoneticPr fontId="2" type="noConversion"/>
  </si>
  <si>
    <r>
      <t>1</t>
    </r>
    <r>
      <rPr>
        <sz val="12"/>
        <rFont val="宋体"/>
        <family val="3"/>
        <charset val="134"/>
      </rPr>
      <t>5半年</t>
    </r>
    <r>
      <rPr>
        <sz val="12"/>
        <rFont val="宋体"/>
        <family val="3"/>
        <charset val="134"/>
      </rPr>
      <t>6月30日</t>
    </r>
    <phoneticPr fontId="2" type="noConversion"/>
  </si>
  <si>
    <t>二收盘</t>
    <phoneticPr fontId="2" type="noConversion"/>
  </si>
  <si>
    <r>
      <t>15三季</t>
    </r>
    <r>
      <rPr>
        <sz val="12"/>
        <rFont val="宋体"/>
        <family val="3"/>
        <charset val="134"/>
      </rPr>
      <t>9月30日</t>
    </r>
    <phoneticPr fontId="2" type="noConversion"/>
  </si>
  <si>
    <t>三收盘</t>
    <phoneticPr fontId="2" type="noConversion"/>
  </si>
  <si>
    <r>
      <t>中证500</t>
    </r>
    <r>
      <rPr>
        <sz val="12"/>
        <rFont val="宋体"/>
        <family val="3"/>
        <charset val="134"/>
      </rPr>
      <t>Q</t>
    </r>
    <phoneticPr fontId="2" type="noConversion"/>
  </si>
  <si>
    <t>持股大于股东增</t>
    <phoneticPr fontId="2" type="noConversion"/>
  </si>
  <si>
    <t>持股大于股东减</t>
    <phoneticPr fontId="2" type="noConversion"/>
  </si>
  <si>
    <t>持股小于股东增</t>
    <phoneticPr fontId="2" type="noConversion"/>
  </si>
  <si>
    <t>与上期同等小于</t>
    <phoneticPr fontId="2" type="noConversion"/>
  </si>
  <si>
    <t>算术平均值</t>
    <phoneticPr fontId="2" type="noConversion"/>
  </si>
  <si>
    <t>最大值</t>
    <phoneticPr fontId="2" type="noConversion"/>
  </si>
  <si>
    <t>最小值</t>
    <phoneticPr fontId="2" type="noConversion"/>
  </si>
  <si>
    <r>
      <t>中证500</t>
    </r>
    <r>
      <rPr>
        <sz val="12"/>
        <rFont val="宋体"/>
        <family val="3"/>
        <charset val="134"/>
      </rPr>
      <t>Q</t>
    </r>
    <phoneticPr fontId="2" type="noConversion"/>
  </si>
  <si>
    <t>年市盈率</t>
    <phoneticPr fontId="2" type="noConversion"/>
  </si>
  <si>
    <t>年市净率</t>
    <phoneticPr fontId="2" type="noConversion"/>
  </si>
  <si>
    <t>1季市盈率</t>
    <phoneticPr fontId="2" type="noConversion"/>
  </si>
  <si>
    <t>1季市净率</t>
    <phoneticPr fontId="2" type="noConversion"/>
  </si>
  <si>
    <t>2季市盈率</t>
    <phoneticPr fontId="2" type="noConversion"/>
  </si>
  <si>
    <t>2季市净率</t>
    <phoneticPr fontId="2" type="noConversion"/>
  </si>
  <si>
    <t>3季市盈率</t>
    <phoneticPr fontId="2" type="noConversion"/>
  </si>
  <si>
    <t>3季市净率</t>
    <phoneticPr fontId="2" type="noConversion"/>
  </si>
  <si>
    <r>
      <t>1</t>
    </r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一季</t>
    </r>
    <r>
      <rPr>
        <sz val="12"/>
        <rFont val="宋体"/>
        <family val="3"/>
        <charset val="134"/>
      </rPr>
      <t>3月31日</t>
    </r>
    <phoneticPr fontId="8" type="noConversion"/>
  </si>
  <si>
    <r>
      <t>1</t>
    </r>
    <r>
      <rPr>
        <sz val="12"/>
        <rFont val="宋体"/>
        <family val="3"/>
        <charset val="134"/>
      </rPr>
      <t>6半年收盘</t>
    </r>
    <phoneticPr fontId="8" type="noConversion"/>
  </si>
  <si>
    <r>
      <t>1</t>
    </r>
    <r>
      <rPr>
        <sz val="12"/>
        <rFont val="宋体"/>
        <family val="3"/>
        <charset val="134"/>
      </rPr>
      <t>6半年6月30日</t>
    </r>
    <phoneticPr fontId="8" type="noConversion"/>
  </si>
  <si>
    <t>持股大于股东增</t>
    <phoneticPr fontId="2" type="noConversion"/>
  </si>
  <si>
    <t>持股大于股东增</t>
    <phoneticPr fontId="2" type="noConversion"/>
  </si>
  <si>
    <r>
      <t>1</t>
    </r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三季度收盘</t>
    </r>
    <phoneticPr fontId="8" type="noConversion"/>
  </si>
  <si>
    <r>
      <t>1</t>
    </r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三季</t>
    </r>
    <r>
      <rPr>
        <sz val="12"/>
        <rFont val="宋体"/>
        <family val="3"/>
        <charset val="134"/>
      </rPr>
      <t>9月30日</t>
    </r>
    <phoneticPr fontId="8" type="noConversion"/>
  </si>
  <si>
    <r>
      <t>1</t>
    </r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年收盘</t>
    </r>
    <phoneticPr fontId="8" type="noConversion"/>
  </si>
  <si>
    <t>16年12月30日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</si>
</sst>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.00_);[Red]\(0.00\)"/>
    <numFmt numFmtId="177" formatCode="0.00_ "/>
    <numFmt numFmtId="178" formatCode="000000"/>
    <numFmt numFmtId="179" formatCode="0.00_ ;[Red]\-0.00\ "/>
    <numFmt numFmtId="180" formatCode="m&quot;月&quot;d&quot;日&quot;;@"/>
    <numFmt numFmtId="181" formatCode="0.00;[Red]0.00"/>
  </numFmts>
  <fonts count="34" x14ac:knownFonts="1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0070C0"/>
      <name val="宋体"/>
      <family val="2"/>
      <scheme val="minor"/>
    </font>
    <font>
      <sz val="11"/>
      <color rgb="FF0070C0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8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177" fontId="0" fillId="0" borderId="0" xfId="0" applyNumberFormat="1" applyAlignment="1">
      <alignment horizontal="left" vertical="center"/>
    </xf>
    <xf numFmtId="177" fontId="0" fillId="0" borderId="0" xfId="0" applyNumberFormat="1">
      <alignment vertical="center"/>
    </xf>
    <xf numFmtId="0" fontId="3" fillId="0" borderId="0" xfId="1" applyAlignment="1" applyProtection="1">
      <alignment horizontal="center" vertical="center"/>
    </xf>
    <xf numFmtId="178" fontId="0" fillId="0" borderId="0" xfId="0" applyNumberFormat="1">
      <alignment vertical="center"/>
    </xf>
    <xf numFmtId="0" fontId="0" fillId="2" borderId="0" xfId="0" applyFill="1">
      <alignment vertical="center"/>
    </xf>
    <xf numFmtId="178" fontId="0" fillId="0" borderId="0" xfId="0" applyNumberFormat="1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179" fontId="0" fillId="3" borderId="0" xfId="0" applyNumberFormat="1" applyFill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180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58" fontId="0" fillId="2" borderId="0" xfId="0" applyNumberFormat="1" applyFill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0" fontId="9" fillId="0" borderId="0" xfId="0" applyNumberFormat="1" applyFont="1" applyAlignment="1">
      <alignment horizontal="center" vertical="center"/>
    </xf>
    <xf numFmtId="178" fontId="10" fillId="0" borderId="0" xfId="0" applyNumberFormat="1" applyFont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12" fillId="0" borderId="0" xfId="0" applyNumberFormat="1" applyFont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178" fontId="15" fillId="0" borderId="0" xfId="0" applyNumberFormat="1" applyFont="1" applyAlignment="1">
      <alignment horizontal="center" vertical="center"/>
    </xf>
    <xf numFmtId="178" fontId="16" fillId="0" borderId="0" xfId="0" applyNumberFormat="1" applyFont="1" applyAlignment="1">
      <alignment horizontal="center" vertical="center"/>
    </xf>
    <xf numFmtId="178" fontId="17" fillId="0" borderId="0" xfId="0" applyNumberFormat="1" applyFont="1" applyAlignment="1">
      <alignment horizontal="center" vertical="center"/>
    </xf>
    <xf numFmtId="178" fontId="18" fillId="0" borderId="0" xfId="0" applyNumberFormat="1" applyFont="1" applyAlignment="1">
      <alignment horizontal="center" vertical="center"/>
    </xf>
    <xf numFmtId="178" fontId="19" fillId="0" borderId="0" xfId="0" applyNumberFormat="1" applyFont="1" applyAlignment="1">
      <alignment horizontal="center" vertical="center"/>
    </xf>
    <xf numFmtId="178" fontId="20" fillId="0" borderId="0" xfId="0" applyNumberFormat="1" applyFont="1" applyAlignment="1">
      <alignment horizontal="center" vertical="center"/>
    </xf>
    <xf numFmtId="178" fontId="21" fillId="0" borderId="0" xfId="0" applyNumberFormat="1" applyFont="1" applyAlignment="1">
      <alignment horizontal="center" vertical="center"/>
    </xf>
    <xf numFmtId="178" fontId="22" fillId="0" borderId="0" xfId="0" applyNumberFormat="1" applyFont="1" applyAlignment="1">
      <alignment horizontal="center" vertical="center"/>
    </xf>
    <xf numFmtId="180" fontId="22" fillId="0" borderId="0" xfId="0" applyNumberFormat="1" applyFont="1" applyAlignment="1">
      <alignment horizontal="center" vertical="center"/>
    </xf>
    <xf numFmtId="178" fontId="23" fillId="0" borderId="0" xfId="0" applyNumberFormat="1" applyFont="1" applyAlignment="1">
      <alignment horizontal="center" vertical="center"/>
    </xf>
    <xf numFmtId="178" fontId="24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77" fontId="0" fillId="2" borderId="0" xfId="0" applyNumberFormat="1" applyFill="1" applyAlignment="1">
      <alignment horizontal="center" vertical="center"/>
    </xf>
    <xf numFmtId="178" fontId="25" fillId="0" borderId="0" xfId="0" applyNumberFormat="1" applyFont="1" applyAlignment="1">
      <alignment horizontal="center" vertical="center"/>
    </xf>
    <xf numFmtId="180" fontId="0" fillId="0" borderId="0" xfId="0" applyNumberFormat="1" applyFont="1" applyAlignment="1">
      <alignment horizontal="center" vertical="center"/>
    </xf>
    <xf numFmtId="178" fontId="26" fillId="0" borderId="0" xfId="0" applyNumberFormat="1" applyFont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178" fontId="0" fillId="5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78" fontId="28" fillId="7" borderId="0" xfId="0" applyNumberFormat="1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0" xfId="0" applyAlignment="1"/>
    <xf numFmtId="0" fontId="30" fillId="3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1" fillId="0" borderId="0" xfId="0" applyFont="1" applyFill="1" applyAlignment="1">
      <alignment horizontal="center"/>
    </xf>
    <xf numFmtId="0" fontId="0" fillId="0" borderId="0" xfId="0" applyFill="1">
      <alignment vertical="center"/>
    </xf>
    <xf numFmtId="176" fontId="28" fillId="0" borderId="0" xfId="0" applyNumberFormat="1" applyFont="1" applyFill="1" applyAlignment="1">
      <alignment horizontal="center" vertical="center"/>
    </xf>
    <xf numFmtId="0" fontId="32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179" fontId="28" fillId="2" borderId="0" xfId="0" applyNumberFormat="1" applyFont="1" applyFill="1" applyAlignment="1">
      <alignment horizontal="center" vertical="center"/>
    </xf>
    <xf numFmtId="0" fontId="3" fillId="0" borderId="0" xfId="1" applyAlignment="1" applyProtection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58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3" fillId="0" borderId="0" xfId="1" applyAlignment="1" applyProtection="1">
      <alignment horizontal="center" vertical="center"/>
    </xf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78" fontId="1" fillId="7" borderId="0" xfId="0" applyNumberFormat="1" applyFont="1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79" fontId="1" fillId="0" borderId="0" xfId="0" quotePrefix="1" applyNumberFormat="1" applyFont="1" applyAlignment="1">
      <alignment horizontal="center" vertical="center"/>
    </xf>
    <xf numFmtId="0" fontId="4" fillId="0" borderId="0" xfId="1" applyFont="1" applyAlignment="1" applyProtection="1">
      <alignment horizontal="center" vertical="center"/>
    </xf>
    <xf numFmtId="0" fontId="3" fillId="0" borderId="0" xfId="1" applyAlignment="1" applyProtection="1">
      <alignment horizontal="center" vertical="center"/>
    </xf>
  </cellXfs>
  <cellStyles count="2">
    <cellStyle name="常规" xfId="0" builtinId="0"/>
    <cellStyle name="超链接" xfId="1" builtinId="8"/>
  </cellStyles>
  <dxfs count="29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ue/Documents/&#26495;&#22359;%20&#32479;&#35745;/&#25351;&#25968;&#26495;&#2235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录"/>
      <sheetName val="中证500Q"/>
      <sheetName val="中证500Z"/>
      <sheetName val="沪深300Q"/>
      <sheetName val="沪深300Z"/>
      <sheetName val="上证50Q"/>
      <sheetName val="上证50Z"/>
      <sheetName val="中证100Q"/>
      <sheetName val="中证100Z"/>
      <sheetName val="上证380Q"/>
      <sheetName val="上证380Z"/>
      <sheetName val="上证180Q"/>
      <sheetName val="上证180Z"/>
      <sheetName val="深圳300Q"/>
      <sheetName val="深圳300Z"/>
      <sheetName val="深圳100Q"/>
      <sheetName val="深圳100Z"/>
      <sheetName val="中小300Q"/>
      <sheetName val="中小300Z"/>
      <sheetName val="基础数据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>
            <v>0</v>
          </cell>
          <cell r="B1" t="str">
            <v>年度</v>
          </cell>
          <cell r="C1" t="str">
            <v>年度</v>
          </cell>
          <cell r="D1" t="str">
            <v>一季度</v>
          </cell>
          <cell r="E1" t="str">
            <v>一季度</v>
          </cell>
          <cell r="F1" t="str">
            <v>二季度</v>
          </cell>
          <cell r="G1" t="str">
            <v>二季度</v>
          </cell>
          <cell r="H1" t="str">
            <v>三季度</v>
          </cell>
          <cell r="I1" t="str">
            <v>三季度</v>
          </cell>
          <cell r="J1" t="str">
            <v>15年收盘</v>
          </cell>
          <cell r="K1" t="str">
            <v>年收益</v>
          </cell>
          <cell r="L1" t="str">
            <v>年净资</v>
          </cell>
          <cell r="M1" t="str">
            <v>16一季度收盘</v>
          </cell>
          <cell r="N1" t="str">
            <v>一收益</v>
          </cell>
          <cell r="O1" t="str">
            <v>一净资</v>
          </cell>
          <cell r="P1" t="str">
            <v>15半年收盘</v>
          </cell>
          <cell r="Q1" t="str">
            <v>二收益</v>
          </cell>
          <cell r="R1" t="str">
            <v>二净资</v>
          </cell>
          <cell r="S1" t="str">
            <v>15三季度收盘</v>
          </cell>
          <cell r="T1" t="str">
            <v>三收益</v>
          </cell>
          <cell r="U1" t="str">
            <v>三净资</v>
          </cell>
          <cell r="V1">
            <v>0</v>
          </cell>
          <cell r="W1">
            <v>0</v>
          </cell>
          <cell r="X1" t="str">
            <v>非常集中</v>
          </cell>
          <cell r="Y1" t="str">
            <v>14年12月31日</v>
          </cell>
          <cell r="Z1" t="str">
            <v>年收盘</v>
          </cell>
          <cell r="AA1" t="str">
            <v>非常集中</v>
          </cell>
          <cell r="AB1" t="str">
            <v>15一季3月31日</v>
          </cell>
          <cell r="AC1" t="str">
            <v>一收盘</v>
          </cell>
          <cell r="AD1" t="str">
            <v>非常集中</v>
          </cell>
          <cell r="AE1" t="str">
            <v>15半年6月30日</v>
          </cell>
          <cell r="AF1" t="str">
            <v>二收盘</v>
          </cell>
          <cell r="AG1" t="str">
            <v>非常集中</v>
          </cell>
          <cell r="AH1" t="str">
            <v>15三季9月30日</v>
          </cell>
          <cell r="AI1" t="str">
            <v>三收盘</v>
          </cell>
        </row>
        <row r="2">
          <cell r="A2">
            <v>0</v>
          </cell>
          <cell r="B2" t="str">
            <v>市盈率</v>
          </cell>
          <cell r="C2" t="str">
            <v>市净率</v>
          </cell>
          <cell r="D2" t="str">
            <v>市盈率</v>
          </cell>
          <cell r="E2" t="str">
            <v>市净率</v>
          </cell>
          <cell r="F2" t="str">
            <v>市盈率</v>
          </cell>
          <cell r="G2" t="str">
            <v>市净率</v>
          </cell>
          <cell r="H2" t="str">
            <v>市盈率</v>
          </cell>
          <cell r="I2" t="str">
            <v>市净率</v>
          </cell>
          <cell r="J2">
            <v>42004</v>
          </cell>
          <cell r="K2">
            <v>42004</v>
          </cell>
          <cell r="L2">
            <v>42004</v>
          </cell>
          <cell r="M2">
            <v>42094</v>
          </cell>
          <cell r="N2">
            <v>42094</v>
          </cell>
          <cell r="O2">
            <v>42094</v>
          </cell>
          <cell r="P2">
            <v>42185</v>
          </cell>
          <cell r="Q2">
            <v>42185</v>
          </cell>
          <cell r="R2">
            <v>42185</v>
          </cell>
          <cell r="S2">
            <v>42277</v>
          </cell>
          <cell r="T2">
            <v>42277</v>
          </cell>
          <cell r="U2">
            <v>42277</v>
          </cell>
          <cell r="V2">
            <v>42277</v>
          </cell>
          <cell r="W2">
            <v>42277</v>
          </cell>
          <cell r="X2">
            <v>42277</v>
          </cell>
          <cell r="Y2" t="str">
            <v>股东人数</v>
          </cell>
          <cell r="Z2" t="str">
            <v>人均持股</v>
          </cell>
          <cell r="AA2">
            <v>42277</v>
          </cell>
          <cell r="AB2" t="str">
            <v>股东人数</v>
          </cell>
          <cell r="AC2" t="str">
            <v>人均持股</v>
          </cell>
          <cell r="AD2">
            <v>42277</v>
          </cell>
          <cell r="AE2" t="str">
            <v>股东人数</v>
          </cell>
          <cell r="AF2" t="str">
            <v>人均持股</v>
          </cell>
          <cell r="AG2">
            <v>42277</v>
          </cell>
          <cell r="AH2" t="str">
            <v>股东人数</v>
          </cell>
          <cell r="AI2" t="str">
            <v>人均持股</v>
          </cell>
        </row>
        <row r="3">
          <cell r="A3">
            <v>1</v>
          </cell>
          <cell r="B3">
            <v>7.6858974358974361</v>
          </cell>
          <cell r="C3">
            <v>1.0620017714791852</v>
          </cell>
          <cell r="D3">
            <v>9.1569767441860463</v>
          </cell>
          <cell r="E3">
            <v>1.3450042698548248</v>
          </cell>
          <cell r="F3">
            <v>8.6547619047619051</v>
          </cell>
          <cell r="G3">
            <v>1.3788917655314992</v>
          </cell>
          <cell r="H3">
            <v>6.1948818897637796</v>
          </cell>
          <cell r="I3">
            <v>0.95537340619307831</v>
          </cell>
          <cell r="J3">
            <v>11.99</v>
          </cell>
          <cell r="K3">
            <v>1.56</v>
          </cell>
          <cell r="L3">
            <v>11.29</v>
          </cell>
          <cell r="M3">
            <v>15.75</v>
          </cell>
          <cell r="N3">
            <v>0.43</v>
          </cell>
          <cell r="O3">
            <v>11.71</v>
          </cell>
          <cell r="P3">
            <v>14.54</v>
          </cell>
          <cell r="Q3">
            <v>0.84</v>
          </cell>
          <cell r="R3">
            <v>10.544700000000001</v>
          </cell>
          <cell r="S3">
            <v>10.49</v>
          </cell>
          <cell r="T3">
            <v>1.27</v>
          </cell>
          <cell r="U3">
            <v>10.98</v>
          </cell>
          <cell r="V3">
            <v>10.979995727539063</v>
          </cell>
          <cell r="W3">
            <v>1</v>
          </cell>
          <cell r="X3">
            <v>1</v>
          </cell>
          <cell r="Y3">
            <v>332918</v>
          </cell>
          <cell r="Z3">
            <v>42979</v>
          </cell>
          <cell r="AA3">
            <v>42979</v>
          </cell>
          <cell r="AB3">
            <v>341525</v>
          </cell>
          <cell r="AC3">
            <v>41896</v>
          </cell>
          <cell r="AD3">
            <v>41896</v>
          </cell>
          <cell r="AE3">
            <v>418294</v>
          </cell>
          <cell r="AF3">
            <v>34207</v>
          </cell>
          <cell r="AG3">
            <v>34207</v>
          </cell>
          <cell r="AH3">
            <v>358049</v>
          </cell>
          <cell r="AI3">
            <v>39962</v>
          </cell>
        </row>
        <row r="4">
          <cell r="A4">
            <v>2</v>
          </cell>
          <cell r="B4">
            <v>14.896341463414634</v>
          </cell>
          <cell r="C4">
            <v>2.6946834326053386</v>
          </cell>
          <cell r="D4">
            <v>46.06666666666667</v>
          </cell>
          <cell r="E4">
            <v>1.5159659072211313</v>
          </cell>
          <cell r="F4">
            <v>16.5</v>
          </cell>
          <cell r="G4">
            <v>1.8379746835443036</v>
          </cell>
          <cell r="H4">
            <v>15.399193548387098</v>
          </cell>
          <cell r="I4">
            <v>1.5817790976528039</v>
          </cell>
          <cell r="J4">
            <v>24.43</v>
          </cell>
          <cell r="K4">
            <v>1.64</v>
          </cell>
          <cell r="L4">
            <v>9.0660000000000007</v>
          </cell>
          <cell r="M4">
            <v>13.82</v>
          </cell>
          <cell r="N4">
            <v>7.4999999999999997E-2</v>
          </cell>
          <cell r="O4">
            <v>9.1163000000000007</v>
          </cell>
          <cell r="P4">
            <v>14.52</v>
          </cell>
          <cell r="Q4">
            <v>0.44</v>
          </cell>
          <cell r="R4">
            <v>7.9</v>
          </cell>
          <cell r="S4">
            <v>12.73</v>
          </cell>
          <cell r="T4">
            <v>0.62</v>
          </cell>
          <cell r="U4">
            <v>8.0479000000000003</v>
          </cell>
          <cell r="V4">
            <v>8.0478973388671875</v>
          </cell>
          <cell r="W4">
            <v>2</v>
          </cell>
          <cell r="X4">
            <v>2</v>
          </cell>
          <cell r="Y4">
            <v>272370</v>
          </cell>
          <cell r="Z4">
            <v>40575</v>
          </cell>
          <cell r="AA4">
            <v>40575</v>
          </cell>
          <cell r="AB4">
            <v>272085</v>
          </cell>
          <cell r="AC4">
            <v>40572</v>
          </cell>
          <cell r="AD4">
            <v>40572</v>
          </cell>
          <cell r="AE4">
            <v>40572</v>
          </cell>
          <cell r="AF4">
            <v>40572</v>
          </cell>
          <cell r="AG4">
            <v>40572</v>
          </cell>
          <cell r="AH4">
            <v>332360</v>
          </cell>
          <cell r="AI4">
            <v>33245</v>
          </cell>
        </row>
        <row r="5">
          <cell r="A5">
            <v>4</v>
          </cell>
          <cell r="B5">
            <v>3080.5369127516778</v>
          </cell>
          <cell r="C5">
            <v>47.280593325092703</v>
          </cell>
          <cell r="D5">
            <v>-210.35087719298247</v>
          </cell>
          <cell r="E5">
            <v>25.448371007110261</v>
          </cell>
          <cell r="F5">
            <v>1336.8055555555557</v>
          </cell>
          <cell r="G5">
            <v>39.674361088211043</v>
          </cell>
          <cell r="H5">
            <v>672.08480565371019</v>
          </cell>
          <cell r="I5">
            <v>25.740966301258627</v>
          </cell>
          <cell r="J5">
            <v>45.9</v>
          </cell>
          <cell r="K5">
            <v>1.49E-2</v>
          </cell>
          <cell r="L5">
            <v>0.9708</v>
          </cell>
          <cell r="M5">
            <v>23.98</v>
          </cell>
          <cell r="N5">
            <v>-2.8500000000000001E-2</v>
          </cell>
          <cell r="O5">
            <v>0.94230000000000003</v>
          </cell>
          <cell r="P5">
            <v>38.5</v>
          </cell>
          <cell r="Q5">
            <v>1.44E-2</v>
          </cell>
          <cell r="R5">
            <v>0.97040000000000004</v>
          </cell>
          <cell r="S5">
            <v>25.36</v>
          </cell>
          <cell r="T5">
            <v>2.8299999999999999E-2</v>
          </cell>
          <cell r="U5">
            <v>0.98519999999999996</v>
          </cell>
          <cell r="V5">
            <v>0.98519992828369141</v>
          </cell>
          <cell r="W5">
            <v>4</v>
          </cell>
          <cell r="X5">
            <v>4</v>
          </cell>
          <cell r="Y5">
            <v>11103</v>
          </cell>
          <cell r="Z5">
            <v>7563</v>
          </cell>
          <cell r="AA5">
            <v>7563</v>
          </cell>
          <cell r="AB5">
            <v>11576</v>
          </cell>
          <cell r="AC5">
            <v>7254</v>
          </cell>
          <cell r="AD5">
            <v>7254</v>
          </cell>
          <cell r="AE5">
            <v>10919</v>
          </cell>
          <cell r="AF5">
            <v>7690</v>
          </cell>
          <cell r="AG5">
            <v>7690</v>
          </cell>
          <cell r="AH5">
            <v>15009</v>
          </cell>
          <cell r="AI5">
            <v>5595</v>
          </cell>
        </row>
        <row r="6">
          <cell r="A6">
            <v>5</v>
          </cell>
          <cell r="B6">
            <v>-13.494623655913978</v>
          </cell>
          <cell r="C6">
            <v>3.5821321535607247</v>
          </cell>
          <cell r="D6">
            <v>341.66666666666663</v>
          </cell>
          <cell r="E6">
            <v>1.460946408209806</v>
          </cell>
          <cell r="F6">
            <v>-183.6</v>
          </cell>
          <cell r="G6">
            <v>12.982605006364022</v>
          </cell>
          <cell r="H6">
            <v>-140.45454545454544</v>
          </cell>
          <cell r="I6">
            <v>8.8310945984567013</v>
          </cell>
          <cell r="J6">
            <v>10.039999999999999</v>
          </cell>
          <cell r="K6">
            <v>-0.74399999999999999</v>
          </cell>
          <cell r="L6">
            <v>2.8028</v>
          </cell>
          <cell r="M6">
            <v>4.0999999999999996</v>
          </cell>
          <cell r="N6">
            <v>3.0000000000000001E-3</v>
          </cell>
          <cell r="O6">
            <v>2.8064</v>
          </cell>
          <cell r="P6">
            <v>9.18</v>
          </cell>
          <cell r="Q6">
            <v>-2.5000000000000001E-2</v>
          </cell>
          <cell r="R6">
            <v>0.70709999999999995</v>
          </cell>
          <cell r="S6">
            <v>6.18</v>
          </cell>
          <cell r="T6">
            <v>-3.3000000000000002E-2</v>
          </cell>
          <cell r="U6">
            <v>0.69979999999999998</v>
          </cell>
          <cell r="V6">
            <v>0.69979953765869141</v>
          </cell>
          <cell r="W6">
            <v>5</v>
          </cell>
          <cell r="X6">
            <v>5</v>
          </cell>
          <cell r="Y6">
            <v>5</v>
          </cell>
          <cell r="Z6">
            <v>5</v>
          </cell>
          <cell r="AA6">
            <v>5</v>
          </cell>
          <cell r="AB6">
            <v>5</v>
          </cell>
          <cell r="AC6">
            <v>5</v>
          </cell>
          <cell r="AD6">
            <v>5</v>
          </cell>
          <cell r="AE6">
            <v>5</v>
          </cell>
          <cell r="AF6">
            <v>5</v>
          </cell>
          <cell r="AG6">
            <v>5</v>
          </cell>
          <cell r="AH6">
            <v>5</v>
          </cell>
          <cell r="AI6">
            <v>5</v>
          </cell>
        </row>
        <row r="7">
          <cell r="A7">
            <v>6</v>
          </cell>
          <cell r="B7">
            <v>37.28539034661484</v>
          </cell>
          <cell r="C7">
            <v>3.5370763037398971</v>
          </cell>
          <cell r="D7">
            <v>60.773480662983424</v>
          </cell>
          <cell r="E7">
            <v>2.6750972762645917</v>
          </cell>
          <cell r="F7">
            <v>35.486401673640167</v>
          </cell>
          <cell r="G7">
            <v>4.3263406236051773</v>
          </cell>
          <cell r="H7">
            <v>34.373476352998537</v>
          </cell>
          <cell r="I7">
            <v>2.9844112137663905</v>
          </cell>
          <cell r="J7">
            <v>11.51</v>
          </cell>
          <cell r="K7">
            <v>0.30869999999999997</v>
          </cell>
          <cell r="L7">
            <v>3.2541000000000002</v>
          </cell>
          <cell r="M7">
            <v>8.8000000000000007</v>
          </cell>
          <cell r="N7">
            <v>3.6200000000000003E-2</v>
          </cell>
          <cell r="O7">
            <v>3.2896000000000001</v>
          </cell>
          <cell r="P7">
            <v>13.57</v>
          </cell>
          <cell r="Q7">
            <v>0.19120000000000001</v>
          </cell>
          <cell r="R7">
            <v>3.1366000000000001</v>
          </cell>
          <cell r="S7">
            <v>9.4</v>
          </cell>
          <cell r="T7">
            <v>0.2051</v>
          </cell>
          <cell r="U7">
            <v>3.1497000000000002</v>
          </cell>
          <cell r="V7">
            <v>3.1496982574462891</v>
          </cell>
          <cell r="W7">
            <v>6</v>
          </cell>
          <cell r="X7">
            <v>6</v>
          </cell>
          <cell r="Y7">
            <v>77633</v>
          </cell>
          <cell r="Z7">
            <v>17389</v>
          </cell>
          <cell r="AA7">
            <v>17389</v>
          </cell>
          <cell r="AB7">
            <v>83361</v>
          </cell>
          <cell r="AC7">
            <v>16194</v>
          </cell>
          <cell r="AD7">
            <v>16194</v>
          </cell>
          <cell r="AE7">
            <v>88304</v>
          </cell>
          <cell r="AF7">
            <v>15288</v>
          </cell>
          <cell r="AG7">
            <v>15288</v>
          </cell>
          <cell r="AH7">
            <v>82506</v>
          </cell>
          <cell r="AI7">
            <v>16362</v>
          </cell>
        </row>
        <row r="8">
          <cell r="A8">
            <v>7</v>
          </cell>
          <cell r="B8">
            <v>392.57425742574253</v>
          </cell>
          <cell r="C8">
            <v>14.882702533625272</v>
          </cell>
          <cell r="D8">
            <v>144.20180722891564</v>
          </cell>
          <cell r="E8">
            <v>11.723293541475359</v>
          </cell>
          <cell r="F8">
            <v>-452.95031055900625</v>
          </cell>
          <cell r="G8">
            <v>19.357621607273213</v>
          </cell>
          <cell r="H8">
            <v>-432.36166007905143</v>
          </cell>
          <cell r="I8">
            <v>19.745481621877751</v>
          </cell>
          <cell r="J8">
            <v>23.79</v>
          </cell>
          <cell r="K8">
            <v>6.0600000000000001E-2</v>
          </cell>
          <cell r="L8">
            <v>1.5985</v>
          </cell>
          <cell r="M8">
            <v>19.149999999999999</v>
          </cell>
          <cell r="N8">
            <v>3.32E-2</v>
          </cell>
          <cell r="O8">
            <v>1.6335</v>
          </cell>
          <cell r="P8">
            <v>29.17</v>
          </cell>
          <cell r="Q8">
            <v>-3.2199999999999999E-2</v>
          </cell>
          <cell r="R8">
            <v>1.5068999999999999</v>
          </cell>
          <cell r="S8">
            <v>29.17</v>
          </cell>
          <cell r="T8">
            <v>-5.0599999999999999E-2</v>
          </cell>
          <cell r="U8">
            <v>1.4773000000000001</v>
          </cell>
          <cell r="V8">
            <v>1.477299690246582</v>
          </cell>
          <cell r="W8">
            <v>7</v>
          </cell>
          <cell r="X8" t="str">
            <v>持股小于股东减</v>
          </cell>
          <cell r="Y8">
            <v>22051</v>
          </cell>
          <cell r="Z8">
            <v>10474</v>
          </cell>
          <cell r="AA8" t="str">
            <v>持股小于股东增</v>
          </cell>
          <cell r="AB8">
            <v>22000</v>
          </cell>
          <cell r="AC8">
            <v>10498</v>
          </cell>
          <cell r="AD8" t="str">
            <v>持股大于股东增</v>
          </cell>
          <cell r="AE8">
            <v>13570</v>
          </cell>
          <cell r="AF8">
            <v>17020</v>
          </cell>
          <cell r="AG8" t="str">
            <v>持股大于股东增</v>
          </cell>
          <cell r="AH8">
            <v>13531</v>
          </cell>
          <cell r="AI8">
            <v>17069</v>
          </cell>
        </row>
        <row r="9">
          <cell r="A9">
            <v>8</v>
          </cell>
          <cell r="B9">
            <v>151.02564102564102</v>
          </cell>
          <cell r="C9">
            <v>9.7605435413041661</v>
          </cell>
          <cell r="D9">
            <v>3358.6206896551726</v>
          </cell>
          <cell r="E9">
            <v>19.194954919446225</v>
          </cell>
          <cell r="F9">
            <v>216.44444444444446</v>
          </cell>
          <cell r="G9">
            <v>11.215383729633254</v>
          </cell>
          <cell r="H9">
            <v>155.625</v>
          </cell>
          <cell r="I9">
            <v>7.0988710229216565</v>
          </cell>
          <cell r="J9">
            <v>11.78</v>
          </cell>
          <cell r="K9">
            <v>7.8E-2</v>
          </cell>
          <cell r="L9">
            <v>1.2069000000000001</v>
          </cell>
          <cell r="M9">
            <v>38.96</v>
          </cell>
          <cell r="N9">
            <v>2.8999999999999998E-3</v>
          </cell>
          <cell r="O9">
            <v>2.0297000000000001</v>
          </cell>
          <cell r="P9">
            <v>38.96</v>
          </cell>
          <cell r="Q9">
            <v>0.09</v>
          </cell>
          <cell r="R9">
            <v>3.4738000000000002</v>
          </cell>
          <cell r="S9">
            <v>8.3000000000000007</v>
          </cell>
          <cell r="T9">
            <v>0.04</v>
          </cell>
          <cell r="U9">
            <v>1.1692</v>
          </cell>
          <cell r="V9">
            <v>1.1691999435424805</v>
          </cell>
          <cell r="W9">
            <v>8</v>
          </cell>
          <cell r="X9">
            <v>8</v>
          </cell>
          <cell r="Y9">
            <v>82354</v>
          </cell>
          <cell r="Z9">
            <v>29257</v>
          </cell>
          <cell r="AA9">
            <v>29257</v>
          </cell>
          <cell r="AB9">
            <v>73893</v>
          </cell>
          <cell r="AC9">
            <v>37320</v>
          </cell>
          <cell r="AD9" t="str">
            <v>持股大于股东增</v>
          </cell>
          <cell r="AE9">
            <v>10120</v>
          </cell>
          <cell r="AF9">
            <v>79362</v>
          </cell>
          <cell r="AG9" t="str">
            <v>持股大于股东减</v>
          </cell>
          <cell r="AH9">
            <v>35685</v>
          </cell>
          <cell r="AI9">
            <v>67519</v>
          </cell>
        </row>
        <row r="10">
          <cell r="A10">
            <v>9</v>
          </cell>
          <cell r="B10">
            <v>35.92</v>
          </cell>
          <cell r="C10">
            <v>6.3937344250622994</v>
          </cell>
          <cell r="D10">
            <v>208.75</v>
          </cell>
          <cell r="E10">
            <v>5.9517445382943084</v>
          </cell>
          <cell r="F10">
            <v>110.20270270270269</v>
          </cell>
          <cell r="G10">
            <v>6.9501853666851323</v>
          </cell>
          <cell r="H10">
            <v>18.600702576112411</v>
          </cell>
          <cell r="I10">
            <v>3.7725766805600083</v>
          </cell>
          <cell r="J10">
            <v>17.96</v>
          </cell>
          <cell r="K10">
            <v>0.5</v>
          </cell>
          <cell r="L10">
            <v>2.8090000000000002</v>
          </cell>
          <cell r="M10">
            <v>16.7</v>
          </cell>
          <cell r="N10">
            <v>0.02</v>
          </cell>
          <cell r="O10">
            <v>2.8058999999999998</v>
          </cell>
          <cell r="P10">
            <v>16.309999999999999</v>
          </cell>
          <cell r="Q10">
            <v>7.3999999999999996E-2</v>
          </cell>
          <cell r="R10">
            <v>2.3466999999999998</v>
          </cell>
          <cell r="S10">
            <v>10.59</v>
          </cell>
          <cell r="T10">
            <v>0.42699999999999999</v>
          </cell>
          <cell r="U10">
            <v>2.8071000000000002</v>
          </cell>
          <cell r="V10">
            <v>2.807098388671875</v>
          </cell>
          <cell r="W10">
            <v>9</v>
          </cell>
          <cell r="X10">
            <v>9</v>
          </cell>
          <cell r="Y10">
            <v>9</v>
          </cell>
          <cell r="Z10">
            <v>9</v>
          </cell>
          <cell r="AA10">
            <v>9</v>
          </cell>
          <cell r="AB10">
            <v>9</v>
          </cell>
          <cell r="AC10">
            <v>9</v>
          </cell>
          <cell r="AD10">
            <v>9</v>
          </cell>
          <cell r="AE10">
            <v>9</v>
          </cell>
          <cell r="AF10">
            <v>9</v>
          </cell>
          <cell r="AG10">
            <v>9</v>
          </cell>
          <cell r="AH10">
            <v>9</v>
          </cell>
          <cell r="AI10">
            <v>9</v>
          </cell>
        </row>
        <row r="11">
          <cell r="A11">
            <v>10</v>
          </cell>
          <cell r="B11">
            <v>18.634686346863468</v>
          </cell>
          <cell r="C11">
            <v>3.8065804846794555</v>
          </cell>
          <cell r="D11">
            <v>-46.365914786967423</v>
          </cell>
          <cell r="E11">
            <v>2.8314520757604744</v>
          </cell>
          <cell r="F11">
            <v>1930.3571428571429</v>
          </cell>
          <cell r="G11">
            <v>11.597468082823731</v>
          </cell>
          <cell r="H11">
            <v>984.57446808510633</v>
          </cell>
          <cell r="I11">
            <v>6.6052885130071726</v>
          </cell>
          <cell r="J11">
            <v>10.1</v>
          </cell>
          <cell r="K11">
            <v>0.54200000000000004</v>
          </cell>
          <cell r="L11">
            <v>2.6533000000000002</v>
          </cell>
          <cell r="M11">
            <v>7.4</v>
          </cell>
          <cell r="N11">
            <v>-3.9899999999999998E-2</v>
          </cell>
          <cell r="O11">
            <v>2.6135000000000002</v>
          </cell>
          <cell r="P11">
            <v>10.81</v>
          </cell>
          <cell r="Q11">
            <v>2.8E-3</v>
          </cell>
          <cell r="R11">
            <v>0.93210000000000004</v>
          </cell>
          <cell r="S11">
            <v>6.17</v>
          </cell>
          <cell r="T11">
            <v>4.7000000000000002E-3</v>
          </cell>
          <cell r="U11">
            <v>0.93410000000000004</v>
          </cell>
          <cell r="V11">
            <v>0.93409967422485352</v>
          </cell>
          <cell r="W11">
            <v>10</v>
          </cell>
          <cell r="X11">
            <v>10</v>
          </cell>
          <cell r="Y11">
            <v>42127</v>
          </cell>
          <cell r="Z11">
            <v>19461</v>
          </cell>
          <cell r="AA11">
            <v>19461</v>
          </cell>
          <cell r="AB11">
            <v>41038</v>
          </cell>
          <cell r="AC11">
            <v>19977</v>
          </cell>
          <cell r="AD11">
            <v>19977</v>
          </cell>
          <cell r="AE11">
            <v>35116</v>
          </cell>
          <cell r="AF11">
            <v>16746</v>
          </cell>
          <cell r="AG11">
            <v>16746</v>
          </cell>
          <cell r="AH11">
            <v>46663</v>
          </cell>
          <cell r="AI11">
            <v>12602</v>
          </cell>
        </row>
        <row r="12">
          <cell r="A12">
            <v>11</v>
          </cell>
          <cell r="B12">
            <v>55.188141391106043</v>
          </cell>
          <cell r="C12">
            <v>4.1209025117071096</v>
          </cell>
          <cell r="D12">
            <v>3002.5</v>
          </cell>
          <cell r="E12">
            <v>3.4071888564214587</v>
          </cell>
          <cell r="F12">
            <v>142.44741873804972</v>
          </cell>
          <cell r="G12">
            <v>4.5046406868821238</v>
          </cell>
          <cell r="H12">
            <v>98.876765083440304</v>
          </cell>
          <cell r="I12">
            <v>3.0839914717275758</v>
          </cell>
          <cell r="J12">
            <v>14.52</v>
          </cell>
          <cell r="K12">
            <v>0.2631</v>
          </cell>
          <cell r="L12">
            <v>3.5234999999999999</v>
          </cell>
          <cell r="M12">
            <v>12.01</v>
          </cell>
          <cell r="N12">
            <v>1E-3</v>
          </cell>
          <cell r="O12">
            <v>3.5249000000000001</v>
          </cell>
          <cell r="P12">
            <v>14.9</v>
          </cell>
          <cell r="Q12">
            <v>5.2299999999999999E-2</v>
          </cell>
          <cell r="R12">
            <v>3.3077000000000001</v>
          </cell>
          <cell r="S12">
            <v>10.27</v>
          </cell>
          <cell r="T12">
            <v>7.7899999999999997E-2</v>
          </cell>
          <cell r="U12">
            <v>3.3300999999999998</v>
          </cell>
          <cell r="V12">
            <v>3.3300991058349609</v>
          </cell>
          <cell r="W12">
            <v>11</v>
          </cell>
          <cell r="X12">
            <v>11</v>
          </cell>
          <cell r="Y12">
            <v>38372</v>
          </cell>
          <cell r="Z12">
            <v>15531</v>
          </cell>
          <cell r="AA12">
            <v>15531</v>
          </cell>
          <cell r="AB12">
            <v>45869</v>
          </cell>
          <cell r="AC12">
            <v>12993</v>
          </cell>
          <cell r="AD12">
            <v>12993</v>
          </cell>
          <cell r="AE12">
            <v>35206</v>
          </cell>
          <cell r="AF12">
            <v>16928</v>
          </cell>
          <cell r="AG12">
            <v>16928</v>
          </cell>
          <cell r="AH12">
            <v>42162</v>
          </cell>
          <cell r="AI12">
            <v>14135</v>
          </cell>
        </row>
        <row r="13">
          <cell r="A13">
            <v>12</v>
          </cell>
          <cell r="B13">
            <v>44.533333333333331</v>
          </cell>
          <cell r="C13">
            <v>3.521163881714195</v>
          </cell>
          <cell r="D13">
            <v>27.174999999999997</v>
          </cell>
          <cell r="E13">
            <v>2.7926215188572603</v>
          </cell>
          <cell r="F13">
            <v>66.699999999999989</v>
          </cell>
          <cell r="G13">
            <v>3.6825396825396823</v>
          </cell>
          <cell r="H13">
            <v>35.05263157894737</v>
          </cell>
          <cell r="I13">
            <v>2.3911462961467005</v>
          </cell>
          <cell r="J13">
            <v>13.36</v>
          </cell>
          <cell r="K13">
            <v>0.3</v>
          </cell>
          <cell r="L13">
            <v>3.7942</v>
          </cell>
          <cell r="M13">
            <v>10.87</v>
          </cell>
          <cell r="N13">
            <v>0.1</v>
          </cell>
          <cell r="O13">
            <v>3.8923999999999999</v>
          </cell>
          <cell r="P13">
            <v>13.34</v>
          </cell>
          <cell r="Q13">
            <v>0.1</v>
          </cell>
          <cell r="R13">
            <v>3.6225000000000001</v>
          </cell>
          <cell r="S13">
            <v>8.8800000000000008</v>
          </cell>
          <cell r="T13">
            <v>0.19</v>
          </cell>
          <cell r="U13">
            <v>3.7136999999999998</v>
          </cell>
          <cell r="V13">
            <v>3.7136993408203125</v>
          </cell>
          <cell r="W13">
            <v>12</v>
          </cell>
          <cell r="X13">
            <v>12</v>
          </cell>
          <cell r="Y13">
            <v>12</v>
          </cell>
          <cell r="Z13">
            <v>12</v>
          </cell>
          <cell r="AA13">
            <v>12</v>
          </cell>
          <cell r="AB13">
            <v>12</v>
          </cell>
          <cell r="AC13">
            <v>12</v>
          </cell>
          <cell r="AD13">
            <v>12</v>
          </cell>
          <cell r="AE13">
            <v>12</v>
          </cell>
          <cell r="AF13">
            <v>12</v>
          </cell>
          <cell r="AG13">
            <v>12</v>
          </cell>
          <cell r="AH13">
            <v>12</v>
          </cell>
          <cell r="AI13">
            <v>12</v>
          </cell>
        </row>
        <row r="14">
          <cell r="A14">
            <v>14</v>
          </cell>
          <cell r="B14">
            <v>86.862147753236854</v>
          </cell>
          <cell r="C14">
            <v>6.4342331669064334</v>
          </cell>
          <cell r="D14">
            <v>-214.0625</v>
          </cell>
          <cell r="E14">
            <v>5.8362443554571017</v>
          </cell>
          <cell r="F14">
            <v>165.53867403314916</v>
          </cell>
          <cell r="G14">
            <v>7.1447733166413299</v>
          </cell>
          <cell r="H14">
            <v>-2464.2857142857147</v>
          </cell>
          <cell r="I14">
            <v>4.911980962260122</v>
          </cell>
          <cell r="J14">
            <v>22.81</v>
          </cell>
          <cell r="K14">
            <v>0.2626</v>
          </cell>
          <cell r="L14">
            <v>3.5451000000000001</v>
          </cell>
          <cell r="M14">
            <v>20.55</v>
          </cell>
          <cell r="N14">
            <v>-2.4E-2</v>
          </cell>
          <cell r="O14">
            <v>3.5211000000000001</v>
          </cell>
          <cell r="P14">
            <v>23.97</v>
          </cell>
          <cell r="Q14">
            <v>7.2400000000000006E-2</v>
          </cell>
          <cell r="R14">
            <v>3.3549000000000002</v>
          </cell>
          <cell r="S14">
            <v>16.100000000000001</v>
          </cell>
          <cell r="T14">
            <v>-4.8999999999999998E-3</v>
          </cell>
          <cell r="U14">
            <v>3.2776999999999998</v>
          </cell>
          <cell r="V14">
            <v>3.2776985168457031</v>
          </cell>
          <cell r="W14">
            <v>14</v>
          </cell>
          <cell r="X14">
            <v>14</v>
          </cell>
          <cell r="Y14">
            <v>24268</v>
          </cell>
          <cell r="Z14">
            <v>8311</v>
          </cell>
          <cell r="AA14">
            <v>8311</v>
          </cell>
          <cell r="AB14">
            <v>23081</v>
          </cell>
          <cell r="AC14">
            <v>8739</v>
          </cell>
          <cell r="AD14" t="str">
            <v>持股小于股东减</v>
          </cell>
          <cell r="AE14">
            <v>16662</v>
          </cell>
          <cell r="AF14">
            <v>12105</v>
          </cell>
          <cell r="AG14">
            <v>12105</v>
          </cell>
          <cell r="AH14">
            <v>25816</v>
          </cell>
          <cell r="AI14">
            <v>7813</v>
          </cell>
        </row>
        <row r="15">
          <cell r="A15">
            <v>16</v>
          </cell>
          <cell r="B15">
            <v>-13.288461538461538</v>
          </cell>
          <cell r="C15">
            <v>5.9120465434633811</v>
          </cell>
          <cell r="D15">
            <v>700.71428571428578</v>
          </cell>
          <cell r="E15">
            <v>8.3667377398720681</v>
          </cell>
          <cell r="F15">
            <v>-60.34</v>
          </cell>
          <cell r="G15">
            <v>9.5647211742700442</v>
          </cell>
          <cell r="H15">
            <v>-11.337948573043231</v>
          </cell>
          <cell r="I15">
            <v>3.9809509636133638</v>
          </cell>
          <cell r="J15">
            <v>6.91</v>
          </cell>
          <cell r="K15">
            <v>-0.52</v>
          </cell>
          <cell r="L15">
            <v>1.1688000000000001</v>
          </cell>
          <cell r="M15">
            <v>9.81</v>
          </cell>
          <cell r="N15">
            <v>3.5000000000000001E-3</v>
          </cell>
          <cell r="O15">
            <v>1.1725000000000001</v>
          </cell>
          <cell r="P15">
            <v>30.17</v>
          </cell>
          <cell r="Q15">
            <v>-0.25</v>
          </cell>
          <cell r="R15">
            <v>3.1543000000000001</v>
          </cell>
          <cell r="S15">
            <v>5.35</v>
          </cell>
          <cell r="T15">
            <v>-0.35389999999999999</v>
          </cell>
          <cell r="U15">
            <v>1.3439000000000001</v>
          </cell>
          <cell r="V15">
            <v>1.3438997268676758</v>
          </cell>
          <cell r="W15">
            <v>16</v>
          </cell>
          <cell r="X15">
            <v>16</v>
          </cell>
          <cell r="Y15">
            <v>16</v>
          </cell>
          <cell r="Z15">
            <v>16</v>
          </cell>
          <cell r="AA15">
            <v>16</v>
          </cell>
          <cell r="AB15">
            <v>16</v>
          </cell>
          <cell r="AC15">
            <v>16</v>
          </cell>
          <cell r="AD15" t="str">
            <v>持股小于股东增</v>
          </cell>
          <cell r="AE15">
            <v>51744</v>
          </cell>
          <cell r="AF15">
            <v>23267</v>
          </cell>
          <cell r="AG15">
            <v>23267</v>
          </cell>
          <cell r="AH15">
            <v>23267</v>
          </cell>
          <cell r="AI15">
            <v>23267</v>
          </cell>
        </row>
        <row r="16">
          <cell r="A16">
            <v>17</v>
          </cell>
          <cell r="B16">
            <v>-46333.333333333336</v>
          </cell>
          <cell r="C16">
            <v>652.58215962441318</v>
          </cell>
          <cell r="D16">
            <v>8708.3333333333339</v>
          </cell>
          <cell r="E16">
            <v>483.79629629629625</v>
          </cell>
          <cell r="F16">
            <v>11999.999999999998</v>
          </cell>
          <cell r="G16">
            <v>860.98654708520178</v>
          </cell>
          <cell r="H16">
            <v>6202.5</v>
          </cell>
          <cell r="I16">
            <v>365.92920353982299</v>
          </cell>
          <cell r="J16">
            <v>13.9</v>
          </cell>
          <cell r="K16">
            <v>-2.9999999999999997E-4</v>
          </cell>
          <cell r="L16">
            <v>2.1299999999999999E-2</v>
          </cell>
          <cell r="M16">
            <v>10.45</v>
          </cell>
          <cell r="N16">
            <v>2.9999999999999997E-4</v>
          </cell>
          <cell r="O16">
            <v>2.1600000000000001E-2</v>
          </cell>
          <cell r="P16">
            <v>19.2</v>
          </cell>
          <cell r="Q16">
            <v>8.0000000000000004E-4</v>
          </cell>
          <cell r="R16">
            <v>2.23E-2</v>
          </cell>
          <cell r="S16">
            <v>8.27</v>
          </cell>
          <cell r="T16">
            <v>1E-3</v>
          </cell>
          <cell r="U16">
            <v>2.2599999999999999E-2</v>
          </cell>
          <cell r="V16">
            <v>2.2599995136260986E-2</v>
          </cell>
          <cell r="W16">
            <v>17</v>
          </cell>
          <cell r="X16">
            <v>17</v>
          </cell>
          <cell r="Y16">
            <v>49038</v>
          </cell>
          <cell r="Z16">
            <v>11243</v>
          </cell>
          <cell r="AA16">
            <v>11243</v>
          </cell>
          <cell r="AB16">
            <v>52931</v>
          </cell>
          <cell r="AC16">
            <v>10416</v>
          </cell>
          <cell r="AD16">
            <v>10416</v>
          </cell>
          <cell r="AE16">
            <v>42768</v>
          </cell>
          <cell r="AF16">
            <v>12891</v>
          </cell>
          <cell r="AG16">
            <v>12891</v>
          </cell>
          <cell r="AH16">
            <v>45495</v>
          </cell>
          <cell r="AI16">
            <v>12118</v>
          </cell>
        </row>
        <row r="17">
          <cell r="A17">
            <v>18</v>
          </cell>
          <cell r="B17">
            <v>32.800000000000004</v>
          </cell>
          <cell r="C17">
            <v>17.147636971978251</v>
          </cell>
          <cell r="D17">
            <v>39.104434072345391</v>
          </cell>
          <cell r="E17">
            <v>8.8008403637199226</v>
          </cell>
          <cell r="F17">
            <v>-4125</v>
          </cell>
          <cell r="G17">
            <v>42.707389672576674</v>
          </cell>
          <cell r="H17">
            <v>13.111888111888113</v>
          </cell>
          <cell r="I17">
            <v>12.213591284381259</v>
          </cell>
          <cell r="J17">
            <v>49.2</v>
          </cell>
          <cell r="K17">
            <v>1.5</v>
          </cell>
          <cell r="L17">
            <v>2.8692000000000002</v>
          </cell>
          <cell r="M17">
            <v>26.81</v>
          </cell>
          <cell r="N17">
            <v>0.1714</v>
          </cell>
          <cell r="O17">
            <v>3.0463</v>
          </cell>
          <cell r="P17">
            <v>33</v>
          </cell>
          <cell r="Q17">
            <v>-4.0000000000000001E-3</v>
          </cell>
          <cell r="R17">
            <v>0.77270000000000005</v>
          </cell>
          <cell r="S17">
            <v>25</v>
          </cell>
          <cell r="T17">
            <v>1.43</v>
          </cell>
          <cell r="U17">
            <v>2.0468999999999999</v>
          </cell>
          <cell r="V17">
            <v>2.0468997955322266</v>
          </cell>
          <cell r="W17">
            <v>18</v>
          </cell>
          <cell r="X17" t="str">
            <v>持股大于股东增</v>
          </cell>
          <cell r="Y17">
            <v>15008</v>
          </cell>
          <cell r="Z17">
            <v>29777</v>
          </cell>
          <cell r="AA17" t="str">
            <v>持股小于股东减</v>
          </cell>
          <cell r="AB17">
            <v>26580</v>
          </cell>
          <cell r="AC17">
            <v>16813</v>
          </cell>
          <cell r="AD17" t="str">
            <v>持股大于股东增</v>
          </cell>
          <cell r="AE17">
            <v>9947</v>
          </cell>
          <cell r="AF17">
            <v>17004</v>
          </cell>
          <cell r="AG17" t="str">
            <v>持股大于股东减</v>
          </cell>
          <cell r="AH17">
            <v>11528</v>
          </cell>
          <cell r="AI17">
            <v>14672</v>
          </cell>
        </row>
        <row r="18">
          <cell r="A18">
            <v>19</v>
          </cell>
          <cell r="B18">
            <v>-145.60204953031598</v>
          </cell>
          <cell r="C18">
            <v>5.4865491054189732</v>
          </cell>
          <cell r="D18">
            <v>-131.46341463414632</v>
          </cell>
          <cell r="E18">
            <v>3.4920634920634916</v>
          </cell>
          <cell r="F18">
            <v>429.37853107344631</v>
          </cell>
          <cell r="G18">
            <v>4.6880301020880237</v>
          </cell>
          <cell r="H18">
            <v>-239.01098901098899</v>
          </cell>
          <cell r="I18">
            <v>2.7210458824633283</v>
          </cell>
          <cell r="J18">
            <v>17.05</v>
          </cell>
          <cell r="K18">
            <v>-0.1171</v>
          </cell>
          <cell r="L18">
            <v>3.1076000000000001</v>
          </cell>
          <cell r="M18">
            <v>10.78</v>
          </cell>
          <cell r="N18">
            <v>-2.0500000000000001E-2</v>
          </cell>
          <cell r="O18">
            <v>3.0870000000000002</v>
          </cell>
          <cell r="P18">
            <v>15.2</v>
          </cell>
          <cell r="Q18">
            <v>1.77E-2</v>
          </cell>
          <cell r="R18">
            <v>3.2423000000000002</v>
          </cell>
          <cell r="S18">
            <v>8.6999999999999993</v>
          </cell>
          <cell r="T18">
            <v>-2.7300000000000001E-2</v>
          </cell>
          <cell r="U18">
            <v>3.1972999999999998</v>
          </cell>
          <cell r="V18">
            <v>3.1972999572753906</v>
          </cell>
          <cell r="W18">
            <v>19</v>
          </cell>
          <cell r="X18">
            <v>19</v>
          </cell>
          <cell r="Y18">
            <v>34553</v>
          </cell>
          <cell r="Z18">
            <v>8713</v>
          </cell>
          <cell r="AA18">
            <v>8713</v>
          </cell>
          <cell r="AB18">
            <v>55074</v>
          </cell>
          <cell r="AC18">
            <v>5466</v>
          </cell>
          <cell r="AD18" t="str">
            <v>持股小于股东减</v>
          </cell>
          <cell r="AE18">
            <v>22334</v>
          </cell>
          <cell r="AF18">
            <v>13480</v>
          </cell>
          <cell r="AG18" t="str">
            <v>持股小于股东减</v>
          </cell>
          <cell r="AH18">
            <v>24103</v>
          </cell>
          <cell r="AI18">
            <v>12491</v>
          </cell>
        </row>
        <row r="19">
          <cell r="A19">
            <v>20</v>
          </cell>
          <cell r="B19">
            <v>-1257.1428571428571</v>
          </cell>
          <cell r="C19">
            <v>27.204946353882523</v>
          </cell>
          <cell r="D19">
            <v>2033.8235294117649</v>
          </cell>
          <cell r="E19">
            <v>12.418065906438001</v>
          </cell>
          <cell r="F19">
            <v>279.74051896207584</v>
          </cell>
          <cell r="G19">
            <v>26.856376353358243</v>
          </cell>
          <cell r="H19">
            <v>138.73937677053826</v>
          </cell>
          <cell r="I19">
            <v>12.272129299003947</v>
          </cell>
          <cell r="J19">
            <v>29.92</v>
          </cell>
          <cell r="K19">
            <v>-2.3800000000000002E-2</v>
          </cell>
          <cell r="L19">
            <v>1.0998000000000001</v>
          </cell>
          <cell r="M19">
            <v>13.83</v>
          </cell>
          <cell r="N19">
            <v>1.6999999999999999E-3</v>
          </cell>
          <cell r="O19">
            <v>1.1136999999999999</v>
          </cell>
          <cell r="P19">
            <v>28.03</v>
          </cell>
          <cell r="Q19">
            <v>5.0099999999999999E-2</v>
          </cell>
          <cell r="R19">
            <v>1.0437000000000001</v>
          </cell>
          <cell r="S19">
            <v>13.06</v>
          </cell>
          <cell r="T19">
            <v>7.0599999999999996E-2</v>
          </cell>
          <cell r="U19">
            <v>1.0642</v>
          </cell>
          <cell r="V19">
            <v>1.0641994476318359</v>
          </cell>
          <cell r="W19">
            <v>20</v>
          </cell>
          <cell r="X19">
            <v>20</v>
          </cell>
          <cell r="Y19">
            <v>36044</v>
          </cell>
          <cell r="Z19">
            <v>7855</v>
          </cell>
          <cell r="AA19">
            <v>7855</v>
          </cell>
          <cell r="AB19">
            <v>36061</v>
          </cell>
          <cell r="AC19">
            <v>7852</v>
          </cell>
          <cell r="AD19">
            <v>7852</v>
          </cell>
          <cell r="AE19">
            <v>30469</v>
          </cell>
          <cell r="AF19">
            <v>9293</v>
          </cell>
          <cell r="AG19" t="str">
            <v>持股小于股东增</v>
          </cell>
          <cell r="AH19">
            <v>23813</v>
          </cell>
          <cell r="AI19">
            <v>11891</v>
          </cell>
        </row>
        <row r="20">
          <cell r="A20">
            <v>21</v>
          </cell>
          <cell r="B20">
            <v>98.208469055374593</v>
          </cell>
          <cell r="C20">
            <v>3.4096692111959288</v>
          </cell>
          <cell r="D20">
            <v>27.896786757546252</v>
          </cell>
          <cell r="E20">
            <v>3.162862583832418</v>
          </cell>
          <cell r="F20">
            <v>80.944798301486188</v>
          </cell>
          <cell r="G20">
            <v>4.2879235203149157</v>
          </cell>
          <cell r="H20">
            <v>62.264150943396224</v>
          </cell>
          <cell r="I20">
            <v>2.2913351656299725</v>
          </cell>
          <cell r="J20">
            <v>12.06</v>
          </cell>
          <cell r="K20">
            <v>0.12280000000000001</v>
          </cell>
          <cell r="L20">
            <v>3.5369999999999999</v>
          </cell>
          <cell r="M20">
            <v>11.46</v>
          </cell>
          <cell r="N20">
            <v>0.1027</v>
          </cell>
          <cell r="O20">
            <v>3.6233</v>
          </cell>
          <cell r="P20">
            <v>15.25</v>
          </cell>
          <cell r="Q20">
            <v>9.4200000000000006E-2</v>
          </cell>
          <cell r="R20">
            <v>3.5565000000000002</v>
          </cell>
          <cell r="S20">
            <v>7.92</v>
          </cell>
          <cell r="T20">
            <v>9.5399999999999999E-2</v>
          </cell>
          <cell r="U20">
            <v>3.4565000000000001</v>
          </cell>
          <cell r="V20">
            <v>3.4564990997314453</v>
          </cell>
          <cell r="W20">
            <v>21</v>
          </cell>
          <cell r="X20">
            <v>21</v>
          </cell>
          <cell r="Y20">
            <v>120005</v>
          </cell>
          <cell r="Z20">
            <v>12259</v>
          </cell>
          <cell r="AA20">
            <v>12259</v>
          </cell>
          <cell r="AB20">
            <v>118755</v>
          </cell>
          <cell r="AC20">
            <v>12389</v>
          </cell>
          <cell r="AD20">
            <v>12389</v>
          </cell>
          <cell r="AE20">
            <v>103573</v>
          </cell>
          <cell r="AF20">
            <v>14205</v>
          </cell>
          <cell r="AG20">
            <v>14205</v>
          </cell>
          <cell r="AH20">
            <v>114584</v>
          </cell>
          <cell r="AI20">
            <v>12840</v>
          </cell>
        </row>
        <row r="21">
          <cell r="A21">
            <v>22</v>
          </cell>
          <cell r="B21">
            <v>23.565323565323567</v>
          </cell>
          <cell r="C21">
            <v>2.8029510863250842</v>
          </cell>
          <cell r="D21">
            <v>31.01063829787234</v>
          </cell>
          <cell r="E21">
            <v>3.2966256237718938</v>
          </cell>
          <cell r="F21">
            <v>35.586666666666666</v>
          </cell>
          <cell r="G21">
            <v>4.1452467112926525</v>
          </cell>
          <cell r="H21">
            <v>30.891203703703706</v>
          </cell>
          <cell r="I21">
            <v>41.188271604938272</v>
          </cell>
          <cell r="J21">
            <v>19.3</v>
          </cell>
          <cell r="K21">
            <v>0.81899999999999995</v>
          </cell>
          <cell r="L21">
            <v>6.8856000000000002</v>
          </cell>
          <cell r="M21">
            <v>23.32</v>
          </cell>
          <cell r="N21">
            <v>0.188</v>
          </cell>
          <cell r="O21">
            <v>7.0739000000000001</v>
          </cell>
          <cell r="P21">
            <v>26.69</v>
          </cell>
          <cell r="Q21">
            <v>0.375</v>
          </cell>
          <cell r="R21">
            <v>6.4386999999999999</v>
          </cell>
          <cell r="S21">
            <v>26.69</v>
          </cell>
          <cell r="T21">
            <v>0.64800000000000002</v>
          </cell>
          <cell r="U21">
            <v>0.64800000000000002</v>
          </cell>
          <cell r="V21">
            <v>0.64799976348876953</v>
          </cell>
          <cell r="W21">
            <v>22</v>
          </cell>
          <cell r="X21">
            <v>22</v>
          </cell>
          <cell r="Y21">
            <v>37528</v>
          </cell>
          <cell r="Z21">
            <v>17180</v>
          </cell>
          <cell r="AA21">
            <v>17180</v>
          </cell>
          <cell r="AB21">
            <v>37522</v>
          </cell>
          <cell r="AC21">
            <v>17183</v>
          </cell>
          <cell r="AD21">
            <v>17183</v>
          </cell>
          <cell r="AE21">
            <v>35935</v>
          </cell>
          <cell r="AF21">
            <v>17942</v>
          </cell>
          <cell r="AG21">
            <v>17942</v>
          </cell>
          <cell r="AH21">
            <v>35875</v>
          </cell>
          <cell r="AI21">
            <v>17972</v>
          </cell>
        </row>
        <row r="22">
          <cell r="A22">
            <v>23</v>
          </cell>
          <cell r="B22">
            <v>158.51505711318796</v>
          </cell>
          <cell r="C22">
            <v>11.029225822766518</v>
          </cell>
          <cell r="D22">
            <v>-2274.1666666666665</v>
          </cell>
          <cell r="E22">
            <v>9.868730336672332</v>
          </cell>
          <cell r="F22">
            <v>160.66838046272494</v>
          </cell>
          <cell r="G22">
            <v>9.4375235938089848</v>
          </cell>
          <cell r="H22">
            <v>120.51315789473684</v>
          </cell>
          <cell r="I22">
            <v>11.031218384159562</v>
          </cell>
          <cell r="J22">
            <v>30.53</v>
          </cell>
          <cell r="K22">
            <v>0.19259999999999999</v>
          </cell>
          <cell r="L22">
            <v>2.7681</v>
          </cell>
          <cell r="M22">
            <v>27.29</v>
          </cell>
          <cell r="N22">
            <v>-3.0000000000000001E-3</v>
          </cell>
          <cell r="O22">
            <v>2.7652999999999999</v>
          </cell>
          <cell r="P22">
            <v>25</v>
          </cell>
          <cell r="Q22">
            <v>7.7799999999999994E-2</v>
          </cell>
          <cell r="R22">
            <v>2.649</v>
          </cell>
          <cell r="S22">
            <v>30.53</v>
          </cell>
          <cell r="T22">
            <v>0.19</v>
          </cell>
          <cell r="U22">
            <v>2.7675999999999998</v>
          </cell>
          <cell r="V22">
            <v>2.7675991058349609</v>
          </cell>
          <cell r="W22">
            <v>23</v>
          </cell>
          <cell r="X22" t="str">
            <v>持股小于股东增</v>
          </cell>
          <cell r="Y22">
            <v>13621</v>
          </cell>
          <cell r="Z22">
            <v>10186</v>
          </cell>
          <cell r="AA22" t="str">
            <v>持股小于股东增</v>
          </cell>
          <cell r="AB22">
            <v>13611</v>
          </cell>
          <cell r="AC22">
            <v>10194</v>
          </cell>
          <cell r="AD22" t="str">
            <v>持股大于股东减</v>
          </cell>
          <cell r="AE22">
            <v>10139</v>
          </cell>
          <cell r="AF22">
            <v>13685</v>
          </cell>
          <cell r="AG22" t="str">
            <v>持股小于股东减</v>
          </cell>
          <cell r="AH22">
            <v>13668</v>
          </cell>
          <cell r="AI22">
            <v>10151</v>
          </cell>
        </row>
        <row r="23">
          <cell r="A23">
            <v>25</v>
          </cell>
          <cell r="B23">
            <v>545.38361508452533</v>
          </cell>
          <cell r="C23">
            <v>28.722092863991232</v>
          </cell>
          <cell r="D23">
            <v>246.37681159420288</v>
          </cell>
          <cell r="E23">
            <v>6.9361803406888569</v>
          </cell>
          <cell r="F23">
            <v>348.98648648648646</v>
          </cell>
          <cell r="G23">
            <v>7.3727785311540934</v>
          </cell>
          <cell r="H23">
            <v>546.80232558139528</v>
          </cell>
          <cell r="I23">
            <v>17.665704021976474</v>
          </cell>
          <cell r="J23">
            <v>83.88</v>
          </cell>
          <cell r="K23">
            <v>0.15379999999999999</v>
          </cell>
          <cell r="L23">
            <v>2.9203999999999999</v>
          </cell>
          <cell r="M23">
            <v>20.399999999999999</v>
          </cell>
          <cell r="N23">
            <v>2.07E-2</v>
          </cell>
          <cell r="O23">
            <v>2.9411</v>
          </cell>
          <cell r="P23">
            <v>20.66</v>
          </cell>
          <cell r="Q23">
            <v>2.9600000000000001E-2</v>
          </cell>
          <cell r="R23">
            <v>2.8022</v>
          </cell>
          <cell r="S23">
            <v>50.16</v>
          </cell>
          <cell r="T23">
            <v>6.88E-2</v>
          </cell>
          <cell r="U23">
            <v>2.8393999999999999</v>
          </cell>
          <cell r="V23">
            <v>2.8393993377685547</v>
          </cell>
          <cell r="W23">
            <v>25</v>
          </cell>
          <cell r="X23">
            <v>25</v>
          </cell>
          <cell r="Y23">
            <v>25</v>
          </cell>
          <cell r="Z23">
            <v>25</v>
          </cell>
          <cell r="AA23">
            <v>25</v>
          </cell>
          <cell r="AB23">
            <v>25</v>
          </cell>
          <cell r="AC23">
            <v>25</v>
          </cell>
          <cell r="AD23" t="str">
            <v>持股大于股东增</v>
          </cell>
          <cell r="AE23">
            <v>13306</v>
          </cell>
          <cell r="AF23">
            <v>22341</v>
          </cell>
          <cell r="AG23">
            <v>22341</v>
          </cell>
          <cell r="AH23">
            <v>58227</v>
          </cell>
          <cell r="AI23">
            <v>5105</v>
          </cell>
        </row>
        <row r="24">
          <cell r="A24">
            <v>26</v>
          </cell>
          <cell r="B24">
            <v>52.855759922555656</v>
          </cell>
          <cell r="C24">
            <v>3.1257155942294479</v>
          </cell>
          <cell r="D24">
            <v>60.789049919484697</v>
          </cell>
          <cell r="E24">
            <v>2.8400541679205538</v>
          </cell>
          <cell r="F24">
            <v>47.8494623655914</v>
          </cell>
          <cell r="G24">
            <v>4.1753653444676413</v>
          </cell>
          <cell r="H24">
            <v>28.021370670596912</v>
          </cell>
          <cell r="I24">
            <v>2.3360825692300602</v>
          </cell>
          <cell r="J24">
            <v>16.38</v>
          </cell>
          <cell r="K24">
            <v>0.30990000000000001</v>
          </cell>
          <cell r="L24">
            <v>5.2404000000000002</v>
          </cell>
          <cell r="M24">
            <v>15.1</v>
          </cell>
          <cell r="N24">
            <v>6.2100000000000002E-2</v>
          </cell>
          <cell r="O24">
            <v>5.3167999999999997</v>
          </cell>
          <cell r="P24">
            <v>17.8</v>
          </cell>
          <cell r="Q24">
            <v>0.186</v>
          </cell>
          <cell r="R24">
            <v>4.2630999999999997</v>
          </cell>
          <cell r="S24">
            <v>10.14</v>
          </cell>
          <cell r="T24">
            <v>0.27139999999999997</v>
          </cell>
          <cell r="U24">
            <v>4.3406000000000002</v>
          </cell>
          <cell r="V24">
            <v>4.3405990600585938</v>
          </cell>
          <cell r="W24">
            <v>26</v>
          </cell>
          <cell r="X24" t="str">
            <v>持股小于股东增</v>
          </cell>
          <cell r="Y24">
            <v>33608</v>
          </cell>
          <cell r="Z24">
            <v>11686</v>
          </cell>
          <cell r="AA24" t="str">
            <v>持股小于股东增</v>
          </cell>
          <cell r="AB24">
            <v>35737</v>
          </cell>
          <cell r="AC24">
            <v>12277</v>
          </cell>
          <cell r="AD24" t="str">
            <v>持股小于股东增</v>
          </cell>
          <cell r="AE24">
            <v>23948</v>
          </cell>
          <cell r="AF24">
            <v>16400</v>
          </cell>
          <cell r="AG24" t="str">
            <v>持股小于股东减</v>
          </cell>
          <cell r="AH24">
            <v>34880</v>
          </cell>
          <cell r="AI24">
            <v>11260</v>
          </cell>
        </row>
        <row r="25">
          <cell r="A25">
            <v>27</v>
          </cell>
          <cell r="B25">
            <v>21.8</v>
          </cell>
          <cell r="C25">
            <v>1.7950594693504118</v>
          </cell>
          <cell r="D25">
            <v>65.194174757281559</v>
          </cell>
          <cell r="E25">
            <v>2.4886961678155806</v>
          </cell>
          <cell r="F25">
            <v>23.850907686365389</v>
          </cell>
          <cell r="G25">
            <v>2.2140949102708904</v>
          </cell>
          <cell r="H25">
            <v>17.070127277264785</v>
          </cell>
          <cell r="I25">
            <v>1.7350937939956621</v>
          </cell>
          <cell r="J25">
            <v>9.81</v>
          </cell>
          <cell r="K25">
            <v>0.45</v>
          </cell>
          <cell r="L25">
            <v>5.4649999999999999</v>
          </cell>
          <cell r="M25">
            <v>13.43</v>
          </cell>
          <cell r="N25">
            <v>5.1499999999999997E-2</v>
          </cell>
          <cell r="O25">
            <v>5.3963999999999999</v>
          </cell>
          <cell r="P25">
            <v>12.35</v>
          </cell>
          <cell r="Q25">
            <v>0.25890000000000002</v>
          </cell>
          <cell r="R25">
            <v>5.5778999999999996</v>
          </cell>
          <cell r="S25">
            <v>9.1199999999999992</v>
          </cell>
          <cell r="T25">
            <v>0.4007</v>
          </cell>
          <cell r="U25">
            <v>5.2561999999999998</v>
          </cell>
          <cell r="V25">
            <v>5.2561988830566406</v>
          </cell>
          <cell r="W25">
            <v>27</v>
          </cell>
          <cell r="X25">
            <v>27</v>
          </cell>
          <cell r="Y25">
            <v>27</v>
          </cell>
          <cell r="Z25">
            <v>27</v>
          </cell>
          <cell r="AA25">
            <v>27</v>
          </cell>
          <cell r="AB25">
            <v>27</v>
          </cell>
          <cell r="AC25">
            <v>27</v>
          </cell>
          <cell r="AD25">
            <v>27</v>
          </cell>
          <cell r="AE25">
            <v>27</v>
          </cell>
          <cell r="AF25">
            <v>27</v>
          </cell>
          <cell r="AG25">
            <v>27</v>
          </cell>
          <cell r="AH25">
            <v>27</v>
          </cell>
          <cell r="AI25">
            <v>27</v>
          </cell>
        </row>
        <row r="26">
          <cell r="A26">
            <v>28</v>
          </cell>
          <cell r="B26">
            <v>31.5</v>
          </cell>
          <cell r="C26">
            <v>4.3987392275774022</v>
          </cell>
          <cell r="D26">
            <v>27.509107468123858</v>
          </cell>
          <cell r="E26">
            <v>3.8756407542134199</v>
          </cell>
          <cell r="F26">
            <v>34.882958801498127</v>
          </cell>
          <cell r="G26">
            <v>5.319483115585065</v>
          </cell>
          <cell r="H26">
            <v>26.730890713834494</v>
          </cell>
          <cell r="I26">
            <v>3.8851397879080016</v>
          </cell>
          <cell r="J26">
            <v>66.150000000000006</v>
          </cell>
          <cell r="K26">
            <v>2.1</v>
          </cell>
          <cell r="L26">
            <v>15.038399999999999</v>
          </cell>
          <cell r="M26">
            <v>60.41</v>
          </cell>
          <cell r="N26">
            <v>0.54900000000000004</v>
          </cell>
          <cell r="O26">
            <v>15.5871</v>
          </cell>
          <cell r="P26">
            <v>74.510000000000005</v>
          </cell>
          <cell r="Q26">
            <v>1.0680000000000001</v>
          </cell>
          <cell r="R26">
            <v>14.007</v>
          </cell>
          <cell r="S26">
            <v>56.42</v>
          </cell>
          <cell r="T26">
            <v>1.583</v>
          </cell>
          <cell r="U26">
            <v>14.522</v>
          </cell>
          <cell r="V26">
            <v>14.521995544433594</v>
          </cell>
          <cell r="W26">
            <v>28</v>
          </cell>
          <cell r="X26" t="str">
            <v>持股大于股东增</v>
          </cell>
          <cell r="Y26">
            <v>14861</v>
          </cell>
          <cell r="Z26">
            <v>24401</v>
          </cell>
          <cell r="AA26" t="str">
            <v>持股大于股东减</v>
          </cell>
          <cell r="AB26">
            <v>16413</v>
          </cell>
          <cell r="AC26">
            <v>22094</v>
          </cell>
          <cell r="AD26" t="str">
            <v>持股大于股东减</v>
          </cell>
          <cell r="AE26">
            <v>16448</v>
          </cell>
          <cell r="AF26">
            <v>22047</v>
          </cell>
          <cell r="AG26" t="str">
            <v>持股大于股东增</v>
          </cell>
          <cell r="AH26">
            <v>15463</v>
          </cell>
          <cell r="AI26">
            <v>23451</v>
          </cell>
        </row>
        <row r="27">
          <cell r="A27">
            <v>29</v>
          </cell>
          <cell r="B27">
            <v>43.399395364460865</v>
          </cell>
          <cell r="C27">
            <v>5.6056924678930926</v>
          </cell>
          <cell r="D27">
            <v>92.938311688311686</v>
          </cell>
          <cell r="E27">
            <v>4.9084751575427612</v>
          </cell>
          <cell r="F27">
            <v>36.543678784590348</v>
          </cell>
          <cell r="G27">
            <v>5.8035329599310641</v>
          </cell>
          <cell r="H27">
            <v>38.975356679636832</v>
          </cell>
          <cell r="I27">
            <v>5.3763921814196891</v>
          </cell>
          <cell r="J27">
            <v>12.92</v>
          </cell>
          <cell r="K27">
            <v>0.29770000000000002</v>
          </cell>
          <cell r="L27">
            <v>2.3048000000000002</v>
          </cell>
          <cell r="M27">
            <v>11.45</v>
          </cell>
          <cell r="N27">
            <v>3.0800000000000001E-2</v>
          </cell>
          <cell r="O27">
            <v>2.3327</v>
          </cell>
          <cell r="P27">
            <v>13.47</v>
          </cell>
          <cell r="Q27">
            <v>0.18429999999999999</v>
          </cell>
          <cell r="R27">
            <v>2.3210000000000002</v>
          </cell>
          <cell r="S27">
            <v>12.02</v>
          </cell>
          <cell r="T27">
            <v>0.23130000000000001</v>
          </cell>
          <cell r="U27">
            <v>2.2357</v>
          </cell>
          <cell r="V27">
            <v>2.2356986999511719</v>
          </cell>
          <cell r="W27">
            <v>29</v>
          </cell>
          <cell r="X27">
            <v>29</v>
          </cell>
          <cell r="Y27">
            <v>71731</v>
          </cell>
          <cell r="Z27">
            <v>14103</v>
          </cell>
          <cell r="AA27">
            <v>14103</v>
          </cell>
          <cell r="AB27">
            <v>79287</v>
          </cell>
          <cell r="AC27">
            <v>12759</v>
          </cell>
          <cell r="AD27">
            <v>12759</v>
          </cell>
          <cell r="AE27">
            <v>56504</v>
          </cell>
          <cell r="AF27">
            <v>17904</v>
          </cell>
          <cell r="AG27">
            <v>17904</v>
          </cell>
          <cell r="AH27">
            <v>82362</v>
          </cell>
          <cell r="AI27">
            <v>12283</v>
          </cell>
        </row>
        <row r="28">
          <cell r="A28">
            <v>30</v>
          </cell>
          <cell r="B28">
            <v>26.15384615384615</v>
          </cell>
          <cell r="C28">
            <v>2.8159681961239027</v>
          </cell>
          <cell r="D28">
            <v>22.729166666666668</v>
          </cell>
          <cell r="E28">
            <v>2.9128287278067018</v>
          </cell>
          <cell r="F28">
            <v>26.295454545454547</v>
          </cell>
          <cell r="G28">
            <v>3.360636691065412</v>
          </cell>
          <cell r="H28">
            <v>20.732142857142858</v>
          </cell>
          <cell r="I28">
            <v>2.2016782818944676</v>
          </cell>
          <cell r="J28">
            <v>10.199999999999999</v>
          </cell>
          <cell r="K28">
            <v>0.39</v>
          </cell>
          <cell r="L28">
            <v>3.6221999999999999</v>
          </cell>
          <cell r="M28">
            <v>10.91</v>
          </cell>
          <cell r="N28">
            <v>0.12</v>
          </cell>
          <cell r="O28">
            <v>3.7454999999999998</v>
          </cell>
          <cell r="P28">
            <v>11.57</v>
          </cell>
          <cell r="Q28">
            <v>0.22</v>
          </cell>
          <cell r="R28">
            <v>3.4428000000000001</v>
          </cell>
          <cell r="S28">
            <v>7.74</v>
          </cell>
          <cell r="T28">
            <v>0.28000000000000003</v>
          </cell>
          <cell r="U28">
            <v>3.5154999999999998</v>
          </cell>
          <cell r="V28">
            <v>3.5154991149902344</v>
          </cell>
          <cell r="W28">
            <v>30</v>
          </cell>
          <cell r="X28" t="str">
            <v>持股小于股东增</v>
          </cell>
          <cell r="Y28">
            <v>43112</v>
          </cell>
          <cell r="Z28">
            <v>29997</v>
          </cell>
          <cell r="AA28" t="str">
            <v>持股小于股东增</v>
          </cell>
          <cell r="AB28">
            <v>40786</v>
          </cell>
          <cell r="AC28">
            <v>31708</v>
          </cell>
          <cell r="AD28" t="str">
            <v>持股小于股东增</v>
          </cell>
          <cell r="AE28">
            <v>39485</v>
          </cell>
          <cell r="AF28">
            <v>32890</v>
          </cell>
          <cell r="AG28" t="str">
            <v>持股小于股东减</v>
          </cell>
          <cell r="AH28">
            <v>43183</v>
          </cell>
          <cell r="AI28">
            <v>29948</v>
          </cell>
        </row>
        <row r="29">
          <cell r="A29">
            <v>31</v>
          </cell>
          <cell r="B29">
            <v>35.125</v>
          </cell>
          <cell r="C29">
            <v>4.2623547613991448</v>
          </cell>
          <cell r="D29">
            <v>23.25</v>
          </cell>
          <cell r="E29">
            <v>3.0076735365889515</v>
          </cell>
          <cell r="F29">
            <v>85.86363636363636</v>
          </cell>
          <cell r="G29">
            <v>5.9905495829765636</v>
          </cell>
          <cell r="H29">
            <v>29.750000000000004</v>
          </cell>
          <cell r="I29">
            <v>3.6567003656700363</v>
          </cell>
          <cell r="J29">
            <v>14.05</v>
          </cell>
          <cell r="K29">
            <v>0.4</v>
          </cell>
          <cell r="L29">
            <v>3.2963</v>
          </cell>
          <cell r="M29">
            <v>10.23</v>
          </cell>
          <cell r="N29">
            <v>0.11</v>
          </cell>
          <cell r="O29">
            <v>3.4013</v>
          </cell>
          <cell r="P29">
            <v>18.89</v>
          </cell>
          <cell r="Q29">
            <v>0.11</v>
          </cell>
          <cell r="R29">
            <v>3.1533000000000002</v>
          </cell>
          <cell r="S29">
            <v>11.9</v>
          </cell>
          <cell r="T29">
            <v>0.3</v>
          </cell>
          <cell r="U29">
            <v>3.2543000000000002</v>
          </cell>
          <cell r="V29">
            <v>3.2542991638183594</v>
          </cell>
          <cell r="W29">
            <v>31</v>
          </cell>
          <cell r="X29">
            <v>31</v>
          </cell>
          <cell r="Y29">
            <v>31</v>
          </cell>
          <cell r="Z29">
            <v>31</v>
          </cell>
          <cell r="AA29">
            <v>31</v>
          </cell>
          <cell r="AB29">
            <v>31</v>
          </cell>
          <cell r="AC29">
            <v>31</v>
          </cell>
          <cell r="AD29">
            <v>31</v>
          </cell>
          <cell r="AE29">
            <v>31</v>
          </cell>
          <cell r="AF29">
            <v>31</v>
          </cell>
          <cell r="AG29">
            <v>31</v>
          </cell>
          <cell r="AH29">
            <v>31</v>
          </cell>
          <cell r="AI29">
            <v>31</v>
          </cell>
        </row>
        <row r="30">
          <cell r="A30">
            <v>32</v>
          </cell>
          <cell r="B30">
            <v>160</v>
          </cell>
          <cell r="C30">
            <v>6.5287801892326138</v>
          </cell>
          <cell r="D30">
            <v>78.75</v>
          </cell>
          <cell r="E30">
            <v>3.9671544797360268</v>
          </cell>
          <cell r="F30">
            <v>-518.5</v>
          </cell>
          <cell r="G30">
            <v>5.510974119147579</v>
          </cell>
          <cell r="H30">
            <v>-1119.75</v>
          </cell>
          <cell r="I30">
            <v>3.9671573577084551</v>
          </cell>
          <cell r="J30">
            <v>25.6</v>
          </cell>
          <cell r="K30">
            <v>0.16</v>
          </cell>
          <cell r="L30">
            <v>3.9211</v>
          </cell>
          <cell r="M30">
            <v>15.75</v>
          </cell>
          <cell r="N30">
            <v>0.05</v>
          </cell>
          <cell r="O30">
            <v>3.9701</v>
          </cell>
          <cell r="P30">
            <v>20.74</v>
          </cell>
          <cell r="Q30">
            <v>-0.02</v>
          </cell>
          <cell r="R30">
            <v>3.7633999999999999</v>
          </cell>
          <cell r="S30">
            <v>14.93</v>
          </cell>
          <cell r="T30">
            <v>-0.01</v>
          </cell>
          <cell r="U30">
            <v>3.7633999999999999</v>
          </cell>
          <cell r="V30">
            <v>3.7633991241455078</v>
          </cell>
          <cell r="W30">
            <v>32</v>
          </cell>
          <cell r="X30" t="str">
            <v>持股小于股东增</v>
          </cell>
          <cell r="Y30">
            <v>19484</v>
          </cell>
          <cell r="Z30">
            <v>18059</v>
          </cell>
          <cell r="AA30" t="str">
            <v>持股小于股东增</v>
          </cell>
          <cell r="AB30">
            <v>19101</v>
          </cell>
          <cell r="AC30">
            <v>18421</v>
          </cell>
          <cell r="AD30" t="str">
            <v>持股小于股东减</v>
          </cell>
          <cell r="AE30">
            <v>17575</v>
          </cell>
          <cell r="AF30">
            <v>13249</v>
          </cell>
          <cell r="AG30" t="str">
            <v>持股小于股东增</v>
          </cell>
          <cell r="AH30">
            <v>17556</v>
          </cell>
          <cell r="AI30">
            <v>13264</v>
          </cell>
        </row>
        <row r="31">
          <cell r="A31">
            <v>34</v>
          </cell>
          <cell r="B31">
            <v>465.83333333333331</v>
          </cell>
          <cell r="C31">
            <v>53.503062787136294</v>
          </cell>
          <cell r="D31">
            <v>-176.92307692307691</v>
          </cell>
          <cell r="E31">
            <v>2.5488294777670033</v>
          </cell>
          <cell r="F31">
            <v>71.875</v>
          </cell>
          <cell r="G31">
            <v>17.480524415732472</v>
          </cell>
          <cell r="H31">
            <v>116.45270270270271</v>
          </cell>
          <cell r="I31">
            <v>21.404619970193739</v>
          </cell>
          <cell r="J31">
            <v>27.95</v>
          </cell>
          <cell r="K31">
            <v>0.06</v>
          </cell>
          <cell r="L31">
            <v>0.52239999999999998</v>
          </cell>
          <cell r="M31">
            <v>9.1999999999999993</v>
          </cell>
          <cell r="N31">
            <v>-1.2999999999999999E-2</v>
          </cell>
          <cell r="O31">
            <v>3.6095000000000002</v>
          </cell>
          <cell r="P31">
            <v>9.1999999999999993</v>
          </cell>
          <cell r="Q31">
            <v>6.4000000000000001E-2</v>
          </cell>
          <cell r="R31">
            <v>0.52629999999999999</v>
          </cell>
          <cell r="S31">
            <v>11.49</v>
          </cell>
          <cell r="T31">
            <v>7.3999999999999996E-2</v>
          </cell>
          <cell r="U31">
            <v>0.53680000000000005</v>
          </cell>
          <cell r="V31">
            <v>0.53679990768432617</v>
          </cell>
          <cell r="W31">
            <v>34</v>
          </cell>
          <cell r="X31" t="str">
            <v>持股小于股东增</v>
          </cell>
          <cell r="Y31">
            <v>34242</v>
          </cell>
          <cell r="Z31">
            <v>10454</v>
          </cell>
          <cell r="AA31">
            <v>10454</v>
          </cell>
          <cell r="AB31">
            <v>34170</v>
          </cell>
          <cell r="AC31">
            <v>19141</v>
          </cell>
          <cell r="AD31" t="str">
            <v>持股小于股东增</v>
          </cell>
          <cell r="AE31">
            <v>28279</v>
          </cell>
          <cell r="AF31">
            <v>12658</v>
          </cell>
          <cell r="AG31" t="str">
            <v>持股小于股东减</v>
          </cell>
          <cell r="AH31">
            <v>34906</v>
          </cell>
          <cell r="AI31">
            <v>10255</v>
          </cell>
        </row>
        <row r="32">
          <cell r="A32">
            <v>35</v>
          </cell>
          <cell r="B32">
            <v>41.486486486486484</v>
          </cell>
          <cell r="C32">
            <v>5.1372155287817938</v>
          </cell>
          <cell r="D32">
            <v>77</v>
          </cell>
          <cell r="E32">
            <v>6.0663756031907559</v>
          </cell>
          <cell r="F32">
            <v>106.5</v>
          </cell>
          <cell r="G32">
            <v>8.5915441311283036</v>
          </cell>
          <cell r="H32">
            <v>48.075000000000003</v>
          </cell>
          <cell r="I32">
            <v>4.5546594663729705</v>
          </cell>
          <cell r="J32">
            <v>15.35</v>
          </cell>
          <cell r="K32">
            <v>0.37</v>
          </cell>
          <cell r="L32">
            <v>2.988</v>
          </cell>
          <cell r="M32">
            <v>18.48</v>
          </cell>
          <cell r="N32">
            <v>0.06</v>
          </cell>
          <cell r="O32">
            <v>3.0463</v>
          </cell>
          <cell r="P32">
            <v>23.43</v>
          </cell>
          <cell r="Q32">
            <v>0.11</v>
          </cell>
          <cell r="R32">
            <v>2.7271000000000001</v>
          </cell>
          <cell r="S32">
            <v>12.82</v>
          </cell>
          <cell r="T32">
            <v>0.2</v>
          </cell>
          <cell r="U32">
            <v>2.8147000000000002</v>
          </cell>
          <cell r="V32">
            <v>2.8146991729736328</v>
          </cell>
          <cell r="W32">
            <v>35</v>
          </cell>
          <cell r="X32">
            <v>35</v>
          </cell>
          <cell r="Y32">
            <v>32538</v>
          </cell>
          <cell r="Z32">
            <v>19032</v>
          </cell>
          <cell r="AA32">
            <v>19032</v>
          </cell>
          <cell r="AB32">
            <v>43619</v>
          </cell>
          <cell r="AC32">
            <v>14197</v>
          </cell>
          <cell r="AD32" t="str">
            <v>持股小于股东减</v>
          </cell>
          <cell r="AE32">
            <v>27540</v>
          </cell>
          <cell r="AF32">
            <v>22486</v>
          </cell>
          <cell r="AG32">
            <v>22486</v>
          </cell>
          <cell r="AH32">
            <v>31297</v>
          </cell>
          <cell r="AI32">
            <v>19787</v>
          </cell>
        </row>
        <row r="33">
          <cell r="A33">
            <v>36</v>
          </cell>
          <cell r="B33">
            <v>145.38087520259322</v>
          </cell>
          <cell r="C33">
            <v>5.011173184357542</v>
          </cell>
          <cell r="D33">
            <v>16.425120772946862</v>
          </cell>
          <cell r="E33">
            <v>2.9098689489168228</v>
          </cell>
          <cell r="F33">
            <v>-283.92857142857144</v>
          </cell>
          <cell r="G33">
            <v>4.6888823355942204</v>
          </cell>
          <cell r="H33">
            <v>-2587.5</v>
          </cell>
          <cell r="I33">
            <v>3.7130044843049324</v>
          </cell>
          <cell r="J33">
            <v>8.9700000000000006</v>
          </cell>
          <cell r="K33">
            <v>6.1699999999999998E-2</v>
          </cell>
          <cell r="L33">
            <v>1.79</v>
          </cell>
          <cell r="M33">
            <v>5.44</v>
          </cell>
          <cell r="N33">
            <v>8.2799999999999999E-2</v>
          </cell>
          <cell r="O33">
            <v>1.8694999999999999</v>
          </cell>
          <cell r="P33">
            <v>7.95</v>
          </cell>
          <cell r="Q33">
            <v>-1.4E-2</v>
          </cell>
          <cell r="R33">
            <v>1.6955</v>
          </cell>
          <cell r="S33">
            <v>6.21</v>
          </cell>
          <cell r="T33">
            <v>-1.8E-3</v>
          </cell>
          <cell r="U33">
            <v>1.6725000000000001</v>
          </cell>
          <cell r="V33">
            <v>1.6724996566772461</v>
          </cell>
          <cell r="W33">
            <v>36</v>
          </cell>
          <cell r="X33">
            <v>36</v>
          </cell>
          <cell r="Y33">
            <v>73974</v>
          </cell>
          <cell r="Z33">
            <v>15417</v>
          </cell>
          <cell r="AA33">
            <v>15417</v>
          </cell>
          <cell r="AB33">
            <v>71711</v>
          </cell>
          <cell r="AC33">
            <v>15903</v>
          </cell>
          <cell r="AD33">
            <v>15903</v>
          </cell>
          <cell r="AE33">
            <v>96281</v>
          </cell>
          <cell r="AF33">
            <v>11845</v>
          </cell>
          <cell r="AG33">
            <v>11845</v>
          </cell>
          <cell r="AH33">
            <v>94314</v>
          </cell>
          <cell r="AI33">
            <v>12092</v>
          </cell>
        </row>
        <row r="34">
          <cell r="A34">
            <v>37</v>
          </cell>
          <cell r="B34">
            <v>-12.314285714285713</v>
          </cell>
          <cell r="C34">
            <v>12.253601213040183</v>
          </cell>
          <cell r="D34">
            <v>-28.59375</v>
          </cell>
          <cell r="E34">
            <v>9.3520032706459517</v>
          </cell>
          <cell r="F34">
            <v>-39.058823529411761</v>
          </cell>
          <cell r="G34">
            <v>6.8527787811548579</v>
          </cell>
          <cell r="H34">
            <v>-43.125</v>
          </cell>
          <cell r="I34">
            <v>3.4720475016353847</v>
          </cell>
          <cell r="J34">
            <v>12.93</v>
          </cell>
          <cell r="K34">
            <v>-1.05</v>
          </cell>
          <cell r="L34">
            <v>1.0551999999999999</v>
          </cell>
          <cell r="M34">
            <v>9.15</v>
          </cell>
          <cell r="N34">
            <v>-0.08</v>
          </cell>
          <cell r="O34">
            <v>0.97840000000000005</v>
          </cell>
          <cell r="P34">
            <v>13.28</v>
          </cell>
          <cell r="Q34">
            <v>-0.17</v>
          </cell>
          <cell r="R34">
            <v>1.9379</v>
          </cell>
          <cell r="S34">
            <v>6.9</v>
          </cell>
          <cell r="T34">
            <v>-0.12</v>
          </cell>
          <cell r="U34">
            <v>1.9873000000000001</v>
          </cell>
          <cell r="V34">
            <v>1.987299919128418</v>
          </cell>
          <cell r="W34">
            <v>37</v>
          </cell>
          <cell r="X34">
            <v>37</v>
          </cell>
          <cell r="Y34">
            <v>41810</v>
          </cell>
          <cell r="Z34">
            <v>14416</v>
          </cell>
          <cell r="AA34">
            <v>14416</v>
          </cell>
          <cell r="AB34">
            <v>42819</v>
          </cell>
          <cell r="AC34">
            <v>14076</v>
          </cell>
          <cell r="AD34">
            <v>14076</v>
          </cell>
          <cell r="AE34">
            <v>41617</v>
          </cell>
          <cell r="AF34">
            <v>14483</v>
          </cell>
          <cell r="AG34">
            <v>14483</v>
          </cell>
          <cell r="AH34">
            <v>45081</v>
          </cell>
          <cell r="AI34">
            <v>13370</v>
          </cell>
        </row>
        <row r="35">
          <cell r="A35">
            <v>38</v>
          </cell>
          <cell r="B35">
            <v>917.74193548387098</v>
          </cell>
          <cell r="C35">
            <v>47.29842061512884</v>
          </cell>
          <cell r="D35">
            <v>30.45045045045045</v>
          </cell>
          <cell r="E35">
            <v>2.4551017814015146</v>
          </cell>
          <cell r="F35">
            <v>-1502.2222222222224</v>
          </cell>
          <cell r="G35">
            <v>23.884815828990369</v>
          </cell>
          <cell r="H35">
            <v>1996.25</v>
          </cell>
          <cell r="I35">
            <v>27.704050654870326</v>
          </cell>
          <cell r="J35">
            <v>56.9</v>
          </cell>
          <cell r="K35">
            <v>6.2E-2</v>
          </cell>
          <cell r="L35">
            <v>1.2030000000000001</v>
          </cell>
          <cell r="M35">
            <v>27.04</v>
          </cell>
          <cell r="N35">
            <v>0.222</v>
          </cell>
          <cell r="O35">
            <v>11.0138</v>
          </cell>
          <cell r="P35">
            <v>27.04</v>
          </cell>
          <cell r="Q35">
            <v>-8.9999999999999993E-3</v>
          </cell>
          <cell r="R35">
            <v>1.1321000000000001</v>
          </cell>
          <cell r="S35">
            <v>31.94</v>
          </cell>
          <cell r="T35">
            <v>1.2E-2</v>
          </cell>
          <cell r="U35">
            <v>1.1529</v>
          </cell>
          <cell r="V35">
            <v>1.1528997421264648</v>
          </cell>
          <cell r="W35">
            <v>38</v>
          </cell>
          <cell r="X35">
            <v>38</v>
          </cell>
          <cell r="Y35">
            <v>9829</v>
          </cell>
          <cell r="Z35">
            <v>9790</v>
          </cell>
          <cell r="AA35" t="str">
            <v>持股大于股东增</v>
          </cell>
          <cell r="AB35">
            <v>9800</v>
          </cell>
          <cell r="AC35">
            <v>19598</v>
          </cell>
          <cell r="AD35" t="str">
            <v>持股大于股东增</v>
          </cell>
          <cell r="AE35">
            <v>5457</v>
          </cell>
          <cell r="AF35">
            <v>17633</v>
          </cell>
          <cell r="AG35" t="str">
            <v>持股大于股东减</v>
          </cell>
          <cell r="AH35">
            <v>8054</v>
          </cell>
          <cell r="AI35">
            <v>11947</v>
          </cell>
        </row>
        <row r="36">
          <cell r="A36">
            <v>39</v>
          </cell>
          <cell r="B36">
            <v>29.166666666666668</v>
          </cell>
          <cell r="C36">
            <v>2.1910147528326691</v>
          </cell>
          <cell r="D36">
            <v>43.900077459333858</v>
          </cell>
          <cell r="E36">
            <v>2.3241985257179181</v>
          </cell>
          <cell r="F36">
            <v>28.428093645484946</v>
          </cell>
          <cell r="G36">
            <v>3.4583551934216299</v>
          </cell>
          <cell r="H36">
            <v>19.996118012422361</v>
          </cell>
          <cell r="I36">
            <v>1.7939796675338788</v>
          </cell>
          <cell r="J36">
            <v>21</v>
          </cell>
          <cell r="K36">
            <v>0.72</v>
          </cell>
          <cell r="L36">
            <v>9.5846</v>
          </cell>
          <cell r="M36">
            <v>22.67</v>
          </cell>
          <cell r="N36">
            <v>0.12909999999999999</v>
          </cell>
          <cell r="O36">
            <v>9.7538999999999998</v>
          </cell>
          <cell r="P36">
            <v>32.299999999999997</v>
          </cell>
          <cell r="Q36">
            <v>0.56810000000000005</v>
          </cell>
          <cell r="R36">
            <v>9.3397000000000006</v>
          </cell>
          <cell r="S36">
            <v>17.170000000000002</v>
          </cell>
          <cell r="T36">
            <v>0.64400000000000002</v>
          </cell>
          <cell r="U36">
            <v>9.5709</v>
          </cell>
          <cell r="V36">
            <v>9.5708999633789063</v>
          </cell>
          <cell r="W36">
            <v>39</v>
          </cell>
          <cell r="X36">
            <v>39</v>
          </cell>
          <cell r="Y36">
            <v>76542</v>
          </cell>
          <cell r="Z36">
            <v>38904</v>
          </cell>
          <cell r="AA36">
            <v>38904</v>
          </cell>
          <cell r="AB36">
            <v>82946</v>
          </cell>
          <cell r="AC36">
            <v>35906</v>
          </cell>
          <cell r="AD36">
            <v>35906</v>
          </cell>
          <cell r="AE36">
            <v>35906</v>
          </cell>
          <cell r="AF36">
            <v>35906</v>
          </cell>
          <cell r="AG36">
            <v>35906</v>
          </cell>
          <cell r="AH36">
            <v>83606</v>
          </cell>
          <cell r="AI36">
            <v>32177</v>
          </cell>
        </row>
        <row r="37">
          <cell r="A37">
            <v>40</v>
          </cell>
          <cell r="B37">
            <v>114.84615384615384</v>
          </cell>
          <cell r="C37">
            <v>5.2881379945453899</v>
          </cell>
          <cell r="D37">
            <v>34.921875</v>
          </cell>
          <cell r="E37">
            <v>3.0938538205980062</v>
          </cell>
          <cell r="F37">
            <v>184.75</v>
          </cell>
          <cell r="G37">
            <v>5.3904226995878775</v>
          </cell>
          <cell r="H37">
            <v>103.82142857142856</v>
          </cell>
          <cell r="I37">
            <v>3.523764500527292</v>
          </cell>
          <cell r="J37">
            <v>14.93</v>
          </cell>
          <cell r="K37">
            <v>0.13</v>
          </cell>
          <cell r="L37">
            <v>2.8233000000000001</v>
          </cell>
          <cell r="M37">
            <v>8.94</v>
          </cell>
          <cell r="N37">
            <v>6.4000000000000001E-2</v>
          </cell>
          <cell r="O37">
            <v>2.8896000000000002</v>
          </cell>
          <cell r="P37">
            <v>14.78</v>
          </cell>
          <cell r="Q37">
            <v>0.04</v>
          </cell>
          <cell r="R37">
            <v>2.7418999999999998</v>
          </cell>
          <cell r="S37">
            <v>9.69</v>
          </cell>
          <cell r="T37">
            <v>7.0000000000000007E-2</v>
          </cell>
          <cell r="U37">
            <v>2.7498999999999998</v>
          </cell>
          <cell r="V37">
            <v>2.7498989105224609</v>
          </cell>
          <cell r="W37">
            <v>40</v>
          </cell>
          <cell r="X37">
            <v>40</v>
          </cell>
          <cell r="Y37">
            <v>49975</v>
          </cell>
          <cell r="Z37">
            <v>9396</v>
          </cell>
          <cell r="AA37" t="str">
            <v>持股小于股东增</v>
          </cell>
          <cell r="AB37">
            <v>46894</v>
          </cell>
          <cell r="AC37">
            <v>10013</v>
          </cell>
          <cell r="AD37">
            <v>10013</v>
          </cell>
          <cell r="AE37">
            <v>52682</v>
          </cell>
          <cell r="AF37">
            <v>8913</v>
          </cell>
          <cell r="AG37">
            <v>8913</v>
          </cell>
          <cell r="AH37">
            <v>54106</v>
          </cell>
          <cell r="AI37">
            <v>8679</v>
          </cell>
        </row>
        <row r="38">
          <cell r="A38">
            <v>42</v>
          </cell>
          <cell r="B38">
            <v>24.961203294735586</v>
          </cell>
          <cell r="C38">
            <v>2.4766371744305866</v>
          </cell>
          <cell r="D38">
            <v>68.557833089311856</v>
          </cell>
          <cell r="E38">
            <v>2.1977119389850395</v>
          </cell>
          <cell r="F38">
            <v>13.95814272644099</v>
          </cell>
          <cell r="G38">
            <v>3.2058101204312939</v>
          </cell>
          <cell r="H38">
            <v>12.102391455769677</v>
          </cell>
          <cell r="I38">
            <v>1.8141240652040564</v>
          </cell>
          <cell r="J38">
            <v>20.91</v>
          </cell>
          <cell r="K38">
            <v>0.8377</v>
          </cell>
          <cell r="L38">
            <v>8.4428999999999998</v>
          </cell>
          <cell r="M38">
            <v>18.73</v>
          </cell>
          <cell r="N38">
            <v>6.83E-2</v>
          </cell>
          <cell r="O38">
            <v>8.5225000000000009</v>
          </cell>
          <cell r="P38">
            <v>24.41</v>
          </cell>
          <cell r="Q38">
            <v>0.87439999999999996</v>
          </cell>
          <cell r="R38">
            <v>7.6143000000000001</v>
          </cell>
          <cell r="S38">
            <v>13.9</v>
          </cell>
          <cell r="T38">
            <v>0.86140000000000005</v>
          </cell>
          <cell r="U38">
            <v>7.6620999999999997</v>
          </cell>
          <cell r="V38">
            <v>7.6620979309082031</v>
          </cell>
          <cell r="W38">
            <v>42</v>
          </cell>
          <cell r="X38" t="str">
            <v>持股大于股东增</v>
          </cell>
          <cell r="Y38">
            <v>20066</v>
          </cell>
          <cell r="Z38">
            <v>33144</v>
          </cell>
          <cell r="AA38" t="str">
            <v>持股大于股东减</v>
          </cell>
          <cell r="AB38">
            <v>21359</v>
          </cell>
          <cell r="AC38">
            <v>31137</v>
          </cell>
          <cell r="AD38" t="str">
            <v>持股小于股东减</v>
          </cell>
          <cell r="AE38">
            <v>27173</v>
          </cell>
          <cell r="AF38">
            <v>17625</v>
          </cell>
          <cell r="AG38" t="str">
            <v>持股小于股东减</v>
          </cell>
          <cell r="AH38">
            <v>28475</v>
          </cell>
          <cell r="AI38">
            <v>17146</v>
          </cell>
        </row>
        <row r="39">
          <cell r="A39">
            <v>43</v>
          </cell>
          <cell r="B39">
            <v>19.996675531914892</v>
          </cell>
          <cell r="C39">
            <v>2.0273344680564214</v>
          </cell>
          <cell r="D39">
            <v>-12.845891868880376</v>
          </cell>
          <cell r="E39">
            <v>2.1185473820932721</v>
          </cell>
          <cell r="F39">
            <v>-45.780969479353686</v>
          </cell>
          <cell r="G39">
            <v>3.0672386832925707</v>
          </cell>
          <cell r="H39">
            <v>-22.674418604651162</v>
          </cell>
          <cell r="I39">
            <v>1.5653700151026573</v>
          </cell>
          <cell r="J39">
            <v>12.03</v>
          </cell>
          <cell r="K39">
            <v>0.60160000000000002</v>
          </cell>
          <cell r="L39">
            <v>5.9339000000000004</v>
          </cell>
          <cell r="M39">
            <v>12.07</v>
          </cell>
          <cell r="N39">
            <v>-0.2349</v>
          </cell>
          <cell r="O39">
            <v>5.6973000000000003</v>
          </cell>
          <cell r="P39">
            <v>15.3</v>
          </cell>
          <cell r="Q39">
            <v>-0.1671</v>
          </cell>
          <cell r="R39">
            <v>4.9882</v>
          </cell>
          <cell r="S39">
            <v>7.67</v>
          </cell>
          <cell r="T39">
            <v>-0.25369999999999998</v>
          </cell>
          <cell r="U39">
            <v>4.8997999999999999</v>
          </cell>
          <cell r="V39">
            <v>4.8997993469238281</v>
          </cell>
          <cell r="W39">
            <v>43</v>
          </cell>
          <cell r="X39">
            <v>43</v>
          </cell>
          <cell r="Y39">
            <v>35956</v>
          </cell>
          <cell r="Z39">
            <v>18549</v>
          </cell>
          <cell r="AA39">
            <v>18549</v>
          </cell>
          <cell r="AB39">
            <v>36863</v>
          </cell>
          <cell r="AC39">
            <v>18092</v>
          </cell>
          <cell r="AD39" t="str">
            <v>持股小于股东增</v>
          </cell>
          <cell r="AE39">
            <v>26117</v>
          </cell>
          <cell r="AF39">
            <v>25537</v>
          </cell>
          <cell r="AG39">
            <v>25537</v>
          </cell>
          <cell r="AH39">
            <v>34866</v>
          </cell>
          <cell r="AI39">
            <v>19129</v>
          </cell>
        </row>
        <row r="40">
          <cell r="A40">
            <v>45</v>
          </cell>
          <cell r="B40">
            <v>705.5</v>
          </cell>
          <cell r="C40">
            <v>3.2866693065616919</v>
          </cell>
          <cell r="D40">
            <v>-148.25</v>
          </cell>
          <cell r="E40">
            <v>2.778298350824588</v>
          </cell>
          <cell r="F40">
            <v>593</v>
          </cell>
          <cell r="G40">
            <v>4.1438587500873494</v>
          </cell>
          <cell r="H40">
            <v>682.49999999999989</v>
          </cell>
          <cell r="I40">
            <v>2.1238359745139683</v>
          </cell>
          <cell r="J40">
            <v>14.11</v>
          </cell>
          <cell r="K40">
            <v>0.02</v>
          </cell>
          <cell r="L40">
            <v>4.2930999999999999</v>
          </cell>
          <cell r="M40">
            <v>11.86</v>
          </cell>
          <cell r="N40">
            <v>-0.02</v>
          </cell>
          <cell r="O40">
            <v>4.2687999999999997</v>
          </cell>
          <cell r="P40">
            <v>17.79</v>
          </cell>
          <cell r="Q40">
            <v>1.4999999999999999E-2</v>
          </cell>
          <cell r="R40">
            <v>4.2930999999999999</v>
          </cell>
          <cell r="S40">
            <v>9.1</v>
          </cell>
          <cell r="T40">
            <v>0.01</v>
          </cell>
          <cell r="U40">
            <v>4.2847</v>
          </cell>
          <cell r="V40">
            <v>4.284698486328125</v>
          </cell>
          <cell r="W40">
            <v>45</v>
          </cell>
          <cell r="X40">
            <v>45</v>
          </cell>
          <cell r="Y40">
            <v>30984</v>
          </cell>
          <cell r="Z40">
            <v>16347</v>
          </cell>
          <cell r="AA40">
            <v>16347</v>
          </cell>
          <cell r="AB40">
            <v>32888</v>
          </cell>
          <cell r="AC40">
            <v>15401</v>
          </cell>
          <cell r="AD40" t="str">
            <v>持股小于股东减</v>
          </cell>
          <cell r="AE40">
            <v>24710</v>
          </cell>
          <cell r="AF40">
            <v>20498</v>
          </cell>
          <cell r="AG40">
            <v>20498</v>
          </cell>
          <cell r="AH40">
            <v>30288</v>
          </cell>
          <cell r="AI40">
            <v>16723</v>
          </cell>
        </row>
        <row r="41">
          <cell r="A41">
            <v>46</v>
          </cell>
          <cell r="B41">
            <v>28.310399278141212</v>
          </cell>
          <cell r="C41">
            <v>5.559000708717222</v>
          </cell>
          <cell r="D41">
            <v>93.75</v>
          </cell>
          <cell r="E41">
            <v>4.3918273820889828</v>
          </cell>
          <cell r="F41">
            <v>50.517241379310349</v>
          </cell>
          <cell r="G41">
            <v>6.711255669064089</v>
          </cell>
          <cell r="H41">
            <v>28.190053970701616</v>
          </cell>
          <cell r="I41">
            <v>4.3828103928796187</v>
          </cell>
          <cell r="J41">
            <v>12.55</v>
          </cell>
          <cell r="K41">
            <v>0.44330000000000003</v>
          </cell>
          <cell r="L41">
            <v>2.2576000000000001</v>
          </cell>
          <cell r="M41">
            <v>13.8</v>
          </cell>
          <cell r="N41">
            <v>3.6799999999999999E-2</v>
          </cell>
          <cell r="O41">
            <v>3.1421999999999999</v>
          </cell>
          <cell r="P41">
            <v>14.65</v>
          </cell>
          <cell r="Q41">
            <v>0.14499999999999999</v>
          </cell>
          <cell r="R41">
            <v>2.1829000000000001</v>
          </cell>
          <cell r="S41">
            <v>9.75</v>
          </cell>
          <cell r="T41">
            <v>0.25940000000000002</v>
          </cell>
          <cell r="U41">
            <v>2.2246000000000001</v>
          </cell>
          <cell r="V41">
            <v>2.2245998382568359</v>
          </cell>
          <cell r="W41">
            <v>46</v>
          </cell>
          <cell r="X41" t="str">
            <v>持股大于股东增</v>
          </cell>
          <cell r="Y41">
            <v>45178</v>
          </cell>
          <cell r="Z41">
            <v>100874</v>
          </cell>
          <cell r="AA41" t="str">
            <v>持股大于股东增</v>
          </cell>
          <cell r="AB41">
            <v>46071</v>
          </cell>
          <cell r="AC41">
            <v>112786</v>
          </cell>
          <cell r="AD41" t="str">
            <v>持股大于股东减</v>
          </cell>
          <cell r="AE41">
            <v>63230</v>
          </cell>
          <cell r="AF41">
            <v>72075</v>
          </cell>
          <cell r="AG41" t="str">
            <v>持股大于股东增</v>
          </cell>
          <cell r="AH41">
            <v>49744</v>
          </cell>
          <cell r="AI41">
            <v>91615</v>
          </cell>
        </row>
        <row r="42">
          <cell r="A42">
            <v>48</v>
          </cell>
          <cell r="B42">
            <v>70</v>
          </cell>
          <cell r="C42">
            <v>19.837593329336748</v>
          </cell>
          <cell r="D42">
            <v>202.86458333333334</v>
          </cell>
          <cell r="E42">
            <v>8.5290414408496193</v>
          </cell>
          <cell r="F42">
            <v>34.272554863180716</v>
          </cell>
          <cell r="G42">
            <v>14.931539187913128</v>
          </cell>
          <cell r="H42">
            <v>42.235376044568248</v>
          </cell>
          <cell r="I42">
            <v>13.999653759593745</v>
          </cell>
          <cell r="J42">
            <v>36.4</v>
          </cell>
          <cell r="K42">
            <v>0.52</v>
          </cell>
          <cell r="L42">
            <v>1.8349</v>
          </cell>
          <cell r="M42">
            <v>15.58</v>
          </cell>
          <cell r="N42">
            <v>1.9199999999999998E-2</v>
          </cell>
          <cell r="O42">
            <v>1.8267</v>
          </cell>
          <cell r="P42">
            <v>25.3</v>
          </cell>
          <cell r="Q42">
            <v>0.36909999999999998</v>
          </cell>
          <cell r="R42">
            <v>1.6943999999999999</v>
          </cell>
          <cell r="S42">
            <v>24.26</v>
          </cell>
          <cell r="T42">
            <v>0.43080000000000002</v>
          </cell>
          <cell r="U42">
            <v>1.7329000000000001</v>
          </cell>
          <cell r="V42">
            <v>1.7328996658325195</v>
          </cell>
          <cell r="W42">
            <v>48</v>
          </cell>
          <cell r="X42" t="str">
            <v>持股小于股东增</v>
          </cell>
          <cell r="Y42">
            <v>21205</v>
          </cell>
          <cell r="Z42">
            <v>18428</v>
          </cell>
          <cell r="AA42" t="str">
            <v>持股小于股东减</v>
          </cell>
          <cell r="AB42">
            <v>21836</v>
          </cell>
          <cell r="AC42">
            <v>17895</v>
          </cell>
          <cell r="AD42" t="str">
            <v>持股小于股东减</v>
          </cell>
          <cell r="AE42">
            <v>21708</v>
          </cell>
          <cell r="AF42">
            <v>18001</v>
          </cell>
          <cell r="AG42" t="str">
            <v>持股小于股东增</v>
          </cell>
          <cell r="AH42">
            <v>21458</v>
          </cell>
          <cell r="AI42">
            <v>18210</v>
          </cell>
        </row>
        <row r="43">
          <cell r="A43">
            <v>49</v>
          </cell>
          <cell r="B43">
            <v>50.619595257198903</v>
          </cell>
          <cell r="C43">
            <v>12.519016646455739</v>
          </cell>
          <cell r="D43">
            <v>53.88067581837381</v>
          </cell>
          <cell r="E43">
            <v>8.6323936811385789</v>
          </cell>
          <cell r="F43">
            <v>42.56648224165626</v>
          </cell>
          <cell r="G43">
            <v>11.993965300477749</v>
          </cell>
          <cell r="H43">
            <v>33.879003558718864</v>
          </cell>
          <cell r="I43">
            <v>8.9463173969223533</v>
          </cell>
          <cell r="J43">
            <v>56.78</v>
          </cell>
          <cell r="K43">
            <v>1.1216999999999999</v>
          </cell>
          <cell r="L43">
            <v>4.5354999999999999</v>
          </cell>
          <cell r="M43">
            <v>40.82</v>
          </cell>
          <cell r="N43">
            <v>0.18940000000000001</v>
          </cell>
          <cell r="O43">
            <v>4.7286999999999999</v>
          </cell>
          <cell r="P43">
            <v>47.7</v>
          </cell>
          <cell r="Q43">
            <v>0.56030000000000002</v>
          </cell>
          <cell r="R43">
            <v>3.9769999999999999</v>
          </cell>
          <cell r="S43">
            <v>38.08</v>
          </cell>
          <cell r="T43">
            <v>0.84299999999999997</v>
          </cell>
          <cell r="U43">
            <v>4.2565</v>
          </cell>
          <cell r="V43">
            <v>4.2564964294433594</v>
          </cell>
          <cell r="W43">
            <v>49</v>
          </cell>
          <cell r="X43">
            <v>49</v>
          </cell>
          <cell r="Y43">
            <v>25322</v>
          </cell>
          <cell r="Z43">
            <v>8105</v>
          </cell>
          <cell r="AA43">
            <v>8105</v>
          </cell>
          <cell r="AB43">
            <v>34011</v>
          </cell>
          <cell r="AC43">
            <v>6034</v>
          </cell>
          <cell r="AD43">
            <v>6034</v>
          </cell>
          <cell r="AE43">
            <v>26679</v>
          </cell>
          <cell r="AF43">
            <v>7693</v>
          </cell>
          <cell r="AG43" t="str">
            <v>持股小于股东增</v>
          </cell>
          <cell r="AH43">
            <v>20156</v>
          </cell>
          <cell r="AI43">
            <v>10182</v>
          </cell>
        </row>
        <row r="44">
          <cell r="A44">
            <v>50</v>
          </cell>
          <cell r="B44">
            <v>43.276882268924716</v>
          </cell>
          <cell r="C44">
            <v>1.8118603816780852</v>
          </cell>
          <cell r="D44">
            <v>102.38828967642526</v>
          </cell>
          <cell r="E44">
            <v>2.7864263924269586</v>
          </cell>
          <cell r="F44">
            <v>51.627804663440386</v>
          </cell>
          <cell r="G44">
            <v>3.2071604263459963</v>
          </cell>
          <cell r="H44">
            <v>34.829488465396189</v>
          </cell>
          <cell r="I44">
            <v>1.8744180397554755</v>
          </cell>
          <cell r="J44">
            <v>21.21</v>
          </cell>
          <cell r="K44">
            <v>0.49009999999999998</v>
          </cell>
          <cell r="L44">
            <v>11.706200000000001</v>
          </cell>
          <cell r="M44">
            <v>26.58</v>
          </cell>
          <cell r="N44">
            <v>6.4899999999999999E-2</v>
          </cell>
          <cell r="O44">
            <v>9.5390999999999995</v>
          </cell>
          <cell r="P44">
            <v>23.47</v>
          </cell>
          <cell r="Q44">
            <v>0.2273</v>
          </cell>
          <cell r="R44">
            <v>7.3179999999999996</v>
          </cell>
          <cell r="S44">
            <v>13.89</v>
          </cell>
          <cell r="T44">
            <v>0.29909999999999998</v>
          </cell>
          <cell r="U44">
            <v>7.4103000000000003</v>
          </cell>
          <cell r="V44">
            <v>7.4102973937988281</v>
          </cell>
          <cell r="W44">
            <v>50</v>
          </cell>
          <cell r="X44">
            <v>50</v>
          </cell>
          <cell r="Y44">
            <v>57702</v>
          </cell>
          <cell r="Z44">
            <v>19613</v>
          </cell>
          <cell r="AA44" t="str">
            <v>持股小于股东增</v>
          </cell>
          <cell r="AB44">
            <v>57371</v>
          </cell>
          <cell r="AC44">
            <v>24421</v>
          </cell>
          <cell r="AD44" t="str">
            <v>持股小于股东增</v>
          </cell>
          <cell r="AE44">
            <v>42661</v>
          </cell>
          <cell r="AF44">
            <v>26528</v>
          </cell>
          <cell r="AG44" t="str">
            <v>持股小于股东增</v>
          </cell>
          <cell r="AH44">
            <v>42390</v>
          </cell>
          <cell r="AI44">
            <v>26698</v>
          </cell>
        </row>
        <row r="45">
          <cell r="A45">
            <v>55</v>
          </cell>
          <cell r="B45">
            <v>102.71428571428571</v>
          </cell>
          <cell r="C45">
            <v>8.2487236849652952</v>
          </cell>
          <cell r="D45">
            <v>91.583333333333343</v>
          </cell>
          <cell r="E45">
            <v>6.1960872751874616</v>
          </cell>
          <cell r="F45">
            <v>89.999999999999986</v>
          </cell>
          <cell r="G45">
            <v>7.5553157042633563</v>
          </cell>
          <cell r="H45">
            <v>53.68421052631578</v>
          </cell>
          <cell r="I45">
            <v>4.0091975708979426</v>
          </cell>
          <cell r="J45">
            <v>14.38</v>
          </cell>
          <cell r="K45">
            <v>0.14000000000000001</v>
          </cell>
          <cell r="L45">
            <v>1.7433000000000001</v>
          </cell>
          <cell r="M45">
            <v>10.99</v>
          </cell>
          <cell r="N45">
            <v>0.03</v>
          </cell>
          <cell r="O45">
            <v>1.7737000000000001</v>
          </cell>
          <cell r="P45">
            <v>12.6</v>
          </cell>
          <cell r="Q45">
            <v>7.0000000000000007E-2</v>
          </cell>
          <cell r="R45">
            <v>1.6677</v>
          </cell>
          <cell r="S45">
            <v>6.8</v>
          </cell>
          <cell r="T45">
            <v>9.5000000000000001E-2</v>
          </cell>
          <cell r="U45">
            <v>1.6960999999999999</v>
          </cell>
          <cell r="V45">
            <v>1.6960992813110352</v>
          </cell>
          <cell r="W45">
            <v>55</v>
          </cell>
          <cell r="X45">
            <v>55</v>
          </cell>
          <cell r="Y45">
            <v>47030</v>
          </cell>
          <cell r="Z45">
            <v>16094</v>
          </cell>
          <cell r="AA45">
            <v>16094</v>
          </cell>
          <cell r="AB45">
            <v>40846</v>
          </cell>
          <cell r="AC45">
            <v>18530</v>
          </cell>
          <cell r="AD45">
            <v>18530</v>
          </cell>
          <cell r="AE45">
            <v>45341</v>
          </cell>
          <cell r="AF45">
            <v>16693</v>
          </cell>
          <cell r="AG45">
            <v>16693</v>
          </cell>
          <cell r="AH45">
            <v>50213</v>
          </cell>
          <cell r="AI45">
            <v>15073</v>
          </cell>
        </row>
        <row r="46">
          <cell r="A46">
            <v>56</v>
          </cell>
          <cell r="B46">
            <v>375.88888888888886</v>
          </cell>
          <cell r="C46">
            <v>3.8831942515409956</v>
          </cell>
          <cell r="D46">
            <v>139.08450704225353</v>
          </cell>
          <cell r="E46">
            <v>2.2577879394112603</v>
          </cell>
          <cell r="F46">
            <v>500.67114093959731</v>
          </cell>
          <cell r="G46">
            <v>4.1420857567218663</v>
          </cell>
          <cell r="H46">
            <v>193.33333333333334</v>
          </cell>
          <cell r="I46">
            <v>2.6698274969216427</v>
          </cell>
          <cell r="J46">
            <v>33.83</v>
          </cell>
          <cell r="K46">
            <v>0.09</v>
          </cell>
          <cell r="L46">
            <v>8.7119</v>
          </cell>
          <cell r="M46">
            <v>19.75</v>
          </cell>
          <cell r="N46">
            <v>3.5499999999999997E-2</v>
          </cell>
          <cell r="O46">
            <v>8.7475000000000005</v>
          </cell>
          <cell r="P46">
            <v>29.84</v>
          </cell>
          <cell r="Q46">
            <v>2.98E-2</v>
          </cell>
          <cell r="R46">
            <v>7.2041000000000004</v>
          </cell>
          <cell r="S46">
            <v>23.2</v>
          </cell>
          <cell r="T46">
            <v>0.09</v>
          </cell>
          <cell r="U46">
            <v>8.6897000000000002</v>
          </cell>
          <cell r="V46">
            <v>8.689697265625</v>
          </cell>
          <cell r="W46">
            <v>56</v>
          </cell>
          <cell r="X46" t="str">
            <v>持股大于股东增</v>
          </cell>
          <cell r="Y46">
            <v>15572</v>
          </cell>
          <cell r="Z46">
            <v>36854</v>
          </cell>
          <cell r="AA46" t="str">
            <v>持股大于股东增</v>
          </cell>
          <cell r="AB46">
            <v>15336</v>
          </cell>
          <cell r="AC46">
            <v>37421</v>
          </cell>
          <cell r="AD46" t="str">
            <v>持股小于股东减</v>
          </cell>
          <cell r="AE46">
            <v>20534</v>
          </cell>
          <cell r="AF46">
            <v>12909</v>
          </cell>
          <cell r="AG46" t="str">
            <v>持股大于股东增</v>
          </cell>
          <cell r="AH46">
            <v>19795</v>
          </cell>
          <cell r="AI46">
            <v>28991</v>
          </cell>
        </row>
        <row r="47">
          <cell r="A47">
            <v>58</v>
          </cell>
          <cell r="B47">
            <v>125.26427061310781</v>
          </cell>
          <cell r="C47">
            <v>6.3045328793360289</v>
          </cell>
          <cell r="D47">
            <v>122.8888888888889</v>
          </cell>
          <cell r="E47">
            <v>5.814625939750802</v>
          </cell>
          <cell r="F47">
            <v>214.38202247191009</v>
          </cell>
          <cell r="G47">
            <v>10.428508963707914</v>
          </cell>
          <cell r="H47">
            <v>116.66666666666669</v>
          </cell>
          <cell r="I47">
            <v>4.5679482299200611</v>
          </cell>
          <cell r="J47">
            <v>11.85</v>
          </cell>
          <cell r="K47">
            <v>9.4600000000000004E-2</v>
          </cell>
          <cell r="L47">
            <v>1.8795999999999999</v>
          </cell>
          <cell r="M47">
            <v>11.06</v>
          </cell>
          <cell r="N47">
            <v>2.2499999999999999E-2</v>
          </cell>
          <cell r="O47">
            <v>1.9020999999999999</v>
          </cell>
          <cell r="P47">
            <v>19.079999999999998</v>
          </cell>
          <cell r="Q47">
            <v>4.4499999999999998E-2</v>
          </cell>
          <cell r="R47">
            <v>1.8295999999999999</v>
          </cell>
          <cell r="S47">
            <v>8.4</v>
          </cell>
          <cell r="T47">
            <v>5.3999999999999999E-2</v>
          </cell>
          <cell r="U47">
            <v>1.8389</v>
          </cell>
          <cell r="V47">
            <v>1.8388996124267578</v>
          </cell>
          <cell r="W47">
            <v>58</v>
          </cell>
          <cell r="X47">
            <v>58</v>
          </cell>
          <cell r="Y47">
            <v>58</v>
          </cell>
          <cell r="Z47">
            <v>58</v>
          </cell>
          <cell r="AA47">
            <v>58</v>
          </cell>
          <cell r="AB47">
            <v>58</v>
          </cell>
          <cell r="AC47">
            <v>58</v>
          </cell>
          <cell r="AD47">
            <v>58</v>
          </cell>
          <cell r="AE47">
            <v>67495</v>
          </cell>
          <cell r="AF47">
            <v>11627</v>
          </cell>
          <cell r="AG47">
            <v>11627</v>
          </cell>
          <cell r="AH47">
            <v>11627</v>
          </cell>
          <cell r="AI47">
            <v>11627</v>
          </cell>
        </row>
        <row r="48">
          <cell r="A48">
            <v>59</v>
          </cell>
          <cell r="B48">
            <v>38.142857142857146</v>
          </cell>
          <cell r="C48">
            <v>1.4481486838299102</v>
          </cell>
          <cell r="D48">
            <v>8.6922542549496349</v>
          </cell>
          <cell r="E48">
            <v>1.7189566053612213</v>
          </cell>
          <cell r="F48">
            <v>34.646464646464644</v>
          </cell>
          <cell r="G48">
            <v>1.8723729461215128</v>
          </cell>
          <cell r="H48">
            <v>117.78169014084509</v>
          </cell>
          <cell r="I48">
            <v>1.2407960383552499</v>
          </cell>
          <cell r="J48">
            <v>8.01</v>
          </cell>
          <cell r="K48">
            <v>0.21</v>
          </cell>
          <cell r="L48">
            <v>5.5312000000000001</v>
          </cell>
          <cell r="M48">
            <v>10.01</v>
          </cell>
          <cell r="N48">
            <v>0.28789999999999999</v>
          </cell>
          <cell r="O48">
            <v>5.8232999999999997</v>
          </cell>
          <cell r="P48">
            <v>10.29</v>
          </cell>
          <cell r="Q48">
            <v>0.14849999999999999</v>
          </cell>
          <cell r="R48">
            <v>5.4957000000000003</v>
          </cell>
          <cell r="S48">
            <v>6.69</v>
          </cell>
          <cell r="T48">
            <v>4.2599999999999999E-2</v>
          </cell>
          <cell r="U48">
            <v>5.3917000000000002</v>
          </cell>
          <cell r="V48">
            <v>5.3916969299316406</v>
          </cell>
          <cell r="W48">
            <v>59</v>
          </cell>
          <cell r="X48">
            <v>59</v>
          </cell>
          <cell r="Y48">
            <v>60196</v>
          </cell>
          <cell r="Z48">
            <v>26570</v>
          </cell>
          <cell r="AA48">
            <v>26570</v>
          </cell>
          <cell r="AB48">
            <v>60439</v>
          </cell>
          <cell r="AC48">
            <v>26463</v>
          </cell>
          <cell r="AD48">
            <v>26463</v>
          </cell>
          <cell r="AE48">
            <v>68625</v>
          </cell>
          <cell r="AF48">
            <v>23306</v>
          </cell>
          <cell r="AG48">
            <v>23306</v>
          </cell>
          <cell r="AH48">
            <v>64619</v>
          </cell>
          <cell r="AI48">
            <v>24751</v>
          </cell>
        </row>
        <row r="49">
          <cell r="A49">
            <v>60</v>
          </cell>
          <cell r="B49">
            <v>155.88888888888889</v>
          </cell>
          <cell r="C49">
            <v>4.2266674700247036</v>
          </cell>
          <cell r="D49">
            <v>-159.375</v>
          </cell>
          <cell r="E49">
            <v>3.8498701612416211</v>
          </cell>
          <cell r="F49">
            <v>132.78571428571428</v>
          </cell>
          <cell r="G49">
            <v>5.5827502327397225</v>
          </cell>
          <cell r="H49">
            <v>140.85000000000002</v>
          </cell>
          <cell r="I49">
            <v>2.8452821041149026</v>
          </cell>
          <cell r="J49">
            <v>14.03</v>
          </cell>
          <cell r="K49">
            <v>0.09</v>
          </cell>
          <cell r="L49">
            <v>3.3193999999999999</v>
          </cell>
          <cell r="M49">
            <v>12.75</v>
          </cell>
          <cell r="N49">
            <v>-0.02</v>
          </cell>
          <cell r="O49">
            <v>3.3117999999999999</v>
          </cell>
          <cell r="P49">
            <v>18.59</v>
          </cell>
          <cell r="Q49">
            <v>7.0000000000000007E-2</v>
          </cell>
          <cell r="R49">
            <v>3.3298999999999999</v>
          </cell>
          <cell r="S49">
            <v>9.39</v>
          </cell>
          <cell r="T49">
            <v>0.05</v>
          </cell>
          <cell r="U49">
            <v>3.3001999999999998</v>
          </cell>
          <cell r="V49">
            <v>3.3001995086669922</v>
          </cell>
          <cell r="W49">
            <v>60</v>
          </cell>
          <cell r="X49">
            <v>60</v>
          </cell>
          <cell r="Y49">
            <v>60</v>
          </cell>
          <cell r="Z49">
            <v>60</v>
          </cell>
          <cell r="AA49">
            <v>60</v>
          </cell>
          <cell r="AB49">
            <v>60</v>
          </cell>
          <cell r="AC49">
            <v>60</v>
          </cell>
          <cell r="AD49">
            <v>60</v>
          </cell>
          <cell r="AE49">
            <v>60</v>
          </cell>
          <cell r="AF49">
            <v>60</v>
          </cell>
          <cell r="AG49">
            <v>60</v>
          </cell>
          <cell r="AH49">
            <v>60</v>
          </cell>
          <cell r="AI49">
            <v>60</v>
          </cell>
        </row>
        <row r="50">
          <cell r="A50">
            <v>61</v>
          </cell>
          <cell r="B50">
            <v>1461.9834710743803</v>
          </cell>
          <cell r="C50">
            <v>6.2394187358916486</v>
          </cell>
          <cell r="D50">
            <v>1573.9583333333335</v>
          </cell>
          <cell r="E50">
            <v>5.2917279540519715</v>
          </cell>
          <cell r="F50">
            <v>390.80459770114936</v>
          </cell>
          <cell r="G50">
            <v>7.1391076115485559</v>
          </cell>
          <cell r="H50">
            <v>393.68131868131866</v>
          </cell>
          <cell r="I50">
            <v>5.0087382034253753</v>
          </cell>
          <cell r="J50">
            <v>17.690000000000001</v>
          </cell>
          <cell r="K50">
            <v>1.21E-2</v>
          </cell>
          <cell r="L50">
            <v>2.8351999999999999</v>
          </cell>
          <cell r="M50">
            <v>15.11</v>
          </cell>
          <cell r="N50">
            <v>2.3999999999999998E-3</v>
          </cell>
          <cell r="O50">
            <v>2.8553999999999999</v>
          </cell>
          <cell r="P50">
            <v>20.399999999999999</v>
          </cell>
          <cell r="Q50">
            <v>2.6100000000000002E-2</v>
          </cell>
          <cell r="R50">
            <v>2.8574999999999999</v>
          </cell>
          <cell r="S50">
            <v>14.33</v>
          </cell>
          <cell r="T50">
            <v>2.7300000000000001E-2</v>
          </cell>
          <cell r="U50">
            <v>2.8610000000000002</v>
          </cell>
          <cell r="V50">
            <v>2.8609981536865234</v>
          </cell>
          <cell r="W50">
            <v>61</v>
          </cell>
          <cell r="X50">
            <v>61</v>
          </cell>
          <cell r="Y50">
            <v>65127</v>
          </cell>
          <cell r="Z50">
            <v>26056</v>
          </cell>
          <cell r="AA50" t="str">
            <v>持股小于股东增</v>
          </cell>
          <cell r="AB50">
            <v>55844</v>
          </cell>
          <cell r="AC50">
            <v>30387</v>
          </cell>
          <cell r="AD50" t="str">
            <v>持股小于股东减</v>
          </cell>
          <cell r="AE50">
            <v>56298</v>
          </cell>
          <cell r="AF50">
            <v>30142</v>
          </cell>
          <cell r="AG50" t="str">
            <v>持股小于股东增</v>
          </cell>
          <cell r="AH50">
            <v>46629</v>
          </cell>
          <cell r="AI50">
            <v>36392</v>
          </cell>
        </row>
        <row r="51">
          <cell r="A51">
            <v>62</v>
          </cell>
          <cell r="B51">
            <v>65.874730021598282</v>
          </cell>
          <cell r="C51">
            <v>7.3254208114004369</v>
          </cell>
          <cell r="D51">
            <v>83.262195121951208</v>
          </cell>
          <cell r="E51">
            <v>5.3835084468450001</v>
          </cell>
          <cell r="F51">
            <v>114.27713255907088</v>
          </cell>
          <cell r="G51">
            <v>14.981361894261562</v>
          </cell>
          <cell r="H51">
            <v>65.945945945945951</v>
          </cell>
          <cell r="I51">
            <v>7.9255088783022956</v>
          </cell>
          <cell r="J51">
            <v>36.6</v>
          </cell>
          <cell r="K51">
            <v>0.55559999999999998</v>
          </cell>
          <cell r="L51">
            <v>4.9962999999999997</v>
          </cell>
          <cell r="M51">
            <v>27.31</v>
          </cell>
          <cell r="N51">
            <v>8.2000000000000003E-2</v>
          </cell>
          <cell r="O51">
            <v>5.0728999999999997</v>
          </cell>
          <cell r="P51">
            <v>57.07</v>
          </cell>
          <cell r="Q51">
            <v>0.24970000000000001</v>
          </cell>
          <cell r="R51">
            <v>3.8094000000000001</v>
          </cell>
          <cell r="S51">
            <v>29.28</v>
          </cell>
          <cell r="T51">
            <v>0.33300000000000002</v>
          </cell>
          <cell r="U51">
            <v>3.6943999999999999</v>
          </cell>
          <cell r="V51">
            <v>3.6943988800048828</v>
          </cell>
          <cell r="W51">
            <v>62</v>
          </cell>
          <cell r="X51">
            <v>62</v>
          </cell>
          <cell r="Y51">
            <v>46962</v>
          </cell>
          <cell r="Z51">
            <v>15359</v>
          </cell>
          <cell r="AA51">
            <v>15359</v>
          </cell>
          <cell r="AB51">
            <v>47097</v>
          </cell>
          <cell r="AC51">
            <v>15315</v>
          </cell>
          <cell r="AD51" t="str">
            <v>持股小于股东减</v>
          </cell>
          <cell r="AE51">
            <v>15315</v>
          </cell>
          <cell r="AF51">
            <v>15315</v>
          </cell>
          <cell r="AG51">
            <v>15315</v>
          </cell>
          <cell r="AH51">
            <v>15315</v>
          </cell>
          <cell r="AI51">
            <v>15315</v>
          </cell>
        </row>
        <row r="52">
          <cell r="A52">
            <v>63</v>
          </cell>
          <cell r="B52">
            <v>23.884615384615383</v>
          </cell>
          <cell r="C52">
            <v>2.6055944055944051</v>
          </cell>
          <cell r="D52">
            <v>23.760869565217391</v>
          </cell>
          <cell r="E52">
            <v>3.0233458729807476</v>
          </cell>
          <cell r="F52">
            <v>25.329787234042552</v>
          </cell>
          <cell r="G52">
            <v>3.0604113110539841</v>
          </cell>
          <cell r="H52">
            <v>18.571428571428573</v>
          </cell>
          <cell r="I52">
            <v>2.4147111633954554</v>
          </cell>
          <cell r="J52">
            <v>18.63</v>
          </cell>
          <cell r="K52">
            <v>0.78</v>
          </cell>
          <cell r="L52">
            <v>7.15</v>
          </cell>
          <cell r="M52">
            <v>21.86</v>
          </cell>
          <cell r="N52">
            <v>0.23</v>
          </cell>
          <cell r="O52">
            <v>7.2304000000000004</v>
          </cell>
          <cell r="P52">
            <v>23.81</v>
          </cell>
          <cell r="Q52">
            <v>0.47</v>
          </cell>
          <cell r="R52">
            <v>7.78</v>
          </cell>
          <cell r="S52">
            <v>15.6</v>
          </cell>
          <cell r="T52">
            <v>0.63</v>
          </cell>
          <cell r="U52">
            <v>6.4603999999999999</v>
          </cell>
          <cell r="V52">
            <v>6.4603996276855469</v>
          </cell>
          <cell r="W52">
            <v>63</v>
          </cell>
          <cell r="X52">
            <v>63</v>
          </cell>
          <cell r="Y52">
            <v>63</v>
          </cell>
          <cell r="Z52">
            <v>63</v>
          </cell>
          <cell r="AA52">
            <v>63</v>
          </cell>
          <cell r="AB52">
            <v>63</v>
          </cell>
          <cell r="AC52">
            <v>63</v>
          </cell>
          <cell r="AD52">
            <v>63</v>
          </cell>
          <cell r="AE52">
            <v>63</v>
          </cell>
          <cell r="AF52">
            <v>63</v>
          </cell>
          <cell r="AG52">
            <v>63</v>
          </cell>
          <cell r="AH52">
            <v>63</v>
          </cell>
          <cell r="AI52">
            <v>63</v>
          </cell>
        </row>
        <row r="53">
          <cell r="A53">
            <v>65</v>
          </cell>
          <cell r="B53">
            <v>37.231707317073173</v>
          </cell>
          <cell r="C53">
            <v>4.3086172344689384</v>
          </cell>
          <cell r="D53">
            <v>44.520833333333336</v>
          </cell>
          <cell r="E53">
            <v>2.9676433828634914</v>
          </cell>
          <cell r="F53">
            <v>79.782608695652172</v>
          </cell>
          <cell r="G53">
            <v>5.6235730374955955</v>
          </cell>
          <cell r="H53">
            <v>46.730769230769234</v>
          </cell>
          <cell r="I53">
            <v>3.6352756376692348</v>
          </cell>
          <cell r="J53">
            <v>30.53</v>
          </cell>
          <cell r="K53">
            <v>0.82</v>
          </cell>
          <cell r="L53">
            <v>7.0857999999999999</v>
          </cell>
          <cell r="M53">
            <v>21.37</v>
          </cell>
          <cell r="N53">
            <v>0.12</v>
          </cell>
          <cell r="O53">
            <v>7.2009999999999996</v>
          </cell>
          <cell r="P53">
            <v>36.700000000000003</v>
          </cell>
          <cell r="Q53">
            <v>0.23</v>
          </cell>
          <cell r="R53">
            <v>6.5260999999999996</v>
          </cell>
          <cell r="S53">
            <v>24.3</v>
          </cell>
          <cell r="T53">
            <v>0.39</v>
          </cell>
          <cell r="U53">
            <v>6.6844999999999999</v>
          </cell>
          <cell r="V53">
            <v>6.6844978332519531</v>
          </cell>
          <cell r="W53">
            <v>65</v>
          </cell>
          <cell r="X53" t="str">
            <v>持股小于股东增</v>
          </cell>
          <cell r="Y53">
            <v>20015</v>
          </cell>
          <cell r="Z53">
            <v>13708</v>
          </cell>
          <cell r="AA53" t="str">
            <v>持股小于股东减</v>
          </cell>
          <cell r="AB53">
            <v>22763</v>
          </cell>
          <cell r="AC53">
            <v>12053</v>
          </cell>
          <cell r="AD53" t="str">
            <v>持股小于股东增</v>
          </cell>
          <cell r="AE53">
            <v>18733</v>
          </cell>
          <cell r="AF53">
            <v>14646</v>
          </cell>
          <cell r="AG53" t="str">
            <v>持股小于股东减</v>
          </cell>
          <cell r="AH53">
            <v>20873</v>
          </cell>
          <cell r="AI53">
            <v>13144</v>
          </cell>
        </row>
        <row r="54">
          <cell r="A54">
            <v>66</v>
          </cell>
          <cell r="B54">
            <v>-797.77777777777771</v>
          </cell>
          <cell r="C54">
            <v>11.006080425118798</v>
          </cell>
          <cell r="D54">
            <v>-296.42857142857144</v>
          </cell>
          <cell r="E54">
            <v>9.0474954580846081</v>
          </cell>
          <cell r="F54">
            <v>-136.32911392405063</v>
          </cell>
          <cell r="G54">
            <v>11.495970539574104</v>
          </cell>
          <cell r="H54">
            <v>-156.84466019417474</v>
          </cell>
          <cell r="I54">
            <v>11.444662876574039</v>
          </cell>
          <cell r="J54">
            <v>21.54</v>
          </cell>
          <cell r="K54">
            <v>-2.7E-2</v>
          </cell>
          <cell r="L54">
            <v>1.9571000000000001</v>
          </cell>
          <cell r="M54">
            <v>17.43</v>
          </cell>
          <cell r="N54">
            <v>-1.47E-2</v>
          </cell>
          <cell r="O54">
            <v>1.9265000000000001</v>
          </cell>
          <cell r="P54">
            <v>21.54</v>
          </cell>
          <cell r="Q54">
            <v>-7.9000000000000001E-2</v>
          </cell>
          <cell r="R54">
            <v>1.8736999999999999</v>
          </cell>
          <cell r="S54">
            <v>21.54</v>
          </cell>
          <cell r="T54">
            <v>-0.10299999999999999</v>
          </cell>
          <cell r="U54">
            <v>1.8821000000000001</v>
          </cell>
          <cell r="V54">
            <v>1.8820991516113281</v>
          </cell>
          <cell r="W54">
            <v>66</v>
          </cell>
          <cell r="X54">
            <v>66</v>
          </cell>
          <cell r="Y54">
            <v>81674</v>
          </cell>
          <cell r="Z54">
            <v>16205</v>
          </cell>
          <cell r="AA54">
            <v>16205</v>
          </cell>
          <cell r="AB54">
            <v>119289</v>
          </cell>
          <cell r="AC54">
            <v>11095</v>
          </cell>
          <cell r="AD54">
            <v>11095</v>
          </cell>
          <cell r="AE54">
            <v>82006</v>
          </cell>
          <cell r="AF54">
            <v>16140</v>
          </cell>
          <cell r="AG54">
            <v>16140</v>
          </cell>
          <cell r="AH54">
            <v>81774</v>
          </cell>
          <cell r="AI54">
            <v>16185</v>
          </cell>
        </row>
        <row r="55">
          <cell r="A55">
            <v>68</v>
          </cell>
          <cell r="B55">
            <v>1810</v>
          </cell>
          <cell r="C55">
            <v>20.763684038020322</v>
          </cell>
          <cell r="D55">
            <v>-195.54263565891472</v>
          </cell>
          <cell r="E55">
            <v>16.892683743512471</v>
          </cell>
          <cell r="F55">
            <v>-229.31818181818184</v>
          </cell>
          <cell r="G55">
            <v>17.345710847515903</v>
          </cell>
          <cell r="H55">
            <v>-335.94470046082949</v>
          </cell>
          <cell r="I55">
            <v>16.706772086627709</v>
          </cell>
          <cell r="J55">
            <v>12.67</v>
          </cell>
          <cell r="K55">
            <v>7.0000000000000001E-3</v>
          </cell>
          <cell r="L55">
            <v>0.61019999999999996</v>
          </cell>
          <cell r="M55">
            <v>10.09</v>
          </cell>
          <cell r="N55">
            <v>-1.29E-2</v>
          </cell>
          <cell r="O55">
            <v>0.59730000000000005</v>
          </cell>
          <cell r="P55">
            <v>10.09</v>
          </cell>
          <cell r="Q55">
            <v>-2.1999999999999999E-2</v>
          </cell>
          <cell r="R55">
            <v>0.58169999999999999</v>
          </cell>
          <cell r="S55">
            <v>9.7200000000000006</v>
          </cell>
          <cell r="T55">
            <v>-2.1700000000000001E-2</v>
          </cell>
          <cell r="U55">
            <v>0.58179999999999998</v>
          </cell>
          <cell r="V55">
            <v>0.58179998397827148</v>
          </cell>
          <cell r="W55">
            <v>68</v>
          </cell>
          <cell r="X55" t="str">
            <v>持股大于股东减</v>
          </cell>
          <cell r="Y55">
            <v>28011</v>
          </cell>
          <cell r="Z55">
            <v>35938</v>
          </cell>
          <cell r="AA55" t="str">
            <v>持股大于股东减</v>
          </cell>
          <cell r="AB55">
            <v>28393</v>
          </cell>
          <cell r="AC55">
            <v>35454</v>
          </cell>
          <cell r="AD55" t="str">
            <v>持股大于股东增</v>
          </cell>
          <cell r="AE55">
            <v>25752</v>
          </cell>
          <cell r="AF55">
            <v>39091</v>
          </cell>
          <cell r="AG55" t="str">
            <v>持股大于股东增</v>
          </cell>
          <cell r="AH55">
            <v>25635</v>
          </cell>
          <cell r="AI55">
            <v>39269</v>
          </cell>
        </row>
        <row r="56">
          <cell r="A56">
            <v>69</v>
          </cell>
          <cell r="B56">
            <v>13.814756671899531</v>
          </cell>
          <cell r="C56">
            <v>1.895979661309088</v>
          </cell>
          <cell r="D56">
            <v>32.957650273224047</v>
          </cell>
          <cell r="E56">
            <v>2.0641711229946527</v>
          </cell>
          <cell r="F56">
            <v>33.367609254498717</v>
          </cell>
          <cell r="G56">
            <v>3.2605692180160264</v>
          </cell>
          <cell r="H56">
            <v>15.564798598949212</v>
          </cell>
          <cell r="I56">
            <v>1.7245142981881687</v>
          </cell>
          <cell r="J56">
            <v>8.8000000000000007</v>
          </cell>
          <cell r="K56">
            <v>0.63700000000000001</v>
          </cell>
          <cell r="L56">
            <v>4.6414</v>
          </cell>
          <cell r="M56">
            <v>9.65</v>
          </cell>
          <cell r="N56">
            <v>7.3200000000000001E-2</v>
          </cell>
          <cell r="O56">
            <v>4.6749999999999998</v>
          </cell>
          <cell r="P56">
            <v>12.98</v>
          </cell>
          <cell r="Q56">
            <v>0.19450000000000001</v>
          </cell>
          <cell r="R56">
            <v>3.9809000000000001</v>
          </cell>
          <cell r="S56">
            <v>7.11</v>
          </cell>
          <cell r="T56">
            <v>0.34260000000000002</v>
          </cell>
          <cell r="U56">
            <v>4.1228999999999996</v>
          </cell>
          <cell r="V56">
            <v>4.1228981018066406</v>
          </cell>
          <cell r="W56">
            <v>69</v>
          </cell>
          <cell r="X56" t="str">
            <v>持股小于股东增</v>
          </cell>
          <cell r="Y56">
            <v>142496</v>
          </cell>
          <cell r="Z56">
            <v>51608</v>
          </cell>
          <cell r="AA56" t="str">
            <v>持股小于股东增</v>
          </cell>
          <cell r="AB56">
            <v>133209</v>
          </cell>
          <cell r="AC56">
            <v>61600</v>
          </cell>
          <cell r="AD56">
            <v>61600</v>
          </cell>
          <cell r="AE56">
            <v>176650</v>
          </cell>
          <cell r="AF56">
            <v>41162</v>
          </cell>
          <cell r="AG56">
            <v>41162</v>
          </cell>
          <cell r="AH56">
            <v>145968</v>
          </cell>
          <cell r="AI56">
            <v>49814</v>
          </cell>
        </row>
        <row r="57">
          <cell r="A57">
            <v>70</v>
          </cell>
          <cell r="B57">
            <v>95.819647656016741</v>
          </cell>
          <cell r="C57">
            <v>6.4774631113623062</v>
          </cell>
          <cell r="D57">
            <v>24.708258527827649</v>
          </cell>
          <cell r="E57">
            <v>2.1735267989339651</v>
          </cell>
          <cell r="F57">
            <v>74.572649572649581</v>
          </cell>
          <cell r="G57">
            <v>5.1601774273040908</v>
          </cell>
          <cell r="H57">
            <v>83.329068577277383</v>
          </cell>
          <cell r="I57">
            <v>5.2785139439325057</v>
          </cell>
          <cell r="J57">
            <v>32.090000000000003</v>
          </cell>
          <cell r="K57">
            <v>0.33489999999999998</v>
          </cell>
          <cell r="L57">
            <v>4.9541000000000004</v>
          </cell>
          <cell r="M57">
            <v>11.01</v>
          </cell>
          <cell r="N57">
            <v>0.1114</v>
          </cell>
          <cell r="O57">
            <v>5.0655000000000001</v>
          </cell>
          <cell r="P57">
            <v>20.94</v>
          </cell>
          <cell r="Q57">
            <v>0.1404</v>
          </cell>
          <cell r="R57">
            <v>4.0579999999999998</v>
          </cell>
          <cell r="S57">
            <v>21.71</v>
          </cell>
          <cell r="T57">
            <v>0.19539999999999999</v>
          </cell>
          <cell r="U57">
            <v>4.1128999999999998</v>
          </cell>
          <cell r="V57">
            <v>4.1128997802734375</v>
          </cell>
          <cell r="W57">
            <v>70</v>
          </cell>
          <cell r="X57" t="str">
            <v>持股小于股东增</v>
          </cell>
          <cell r="Y57">
            <v>21218</v>
          </cell>
          <cell r="Z57">
            <v>14775</v>
          </cell>
          <cell r="AA57" t="str">
            <v>持股小于股东减</v>
          </cell>
          <cell r="AB57">
            <v>24846</v>
          </cell>
          <cell r="AC57">
            <v>12617</v>
          </cell>
          <cell r="AD57">
            <v>12617</v>
          </cell>
          <cell r="AE57">
            <v>28487</v>
          </cell>
          <cell r="AF57">
            <v>9513</v>
          </cell>
          <cell r="AG57">
            <v>9513</v>
          </cell>
          <cell r="AH57">
            <v>37270</v>
          </cell>
          <cell r="AI57">
            <v>7271</v>
          </cell>
        </row>
        <row r="58">
          <cell r="A58">
            <v>78</v>
          </cell>
          <cell r="B58">
            <v>36.929716399506781</v>
          </cell>
          <cell r="C58">
            <v>9.9924931186921349</v>
          </cell>
          <cell r="D58">
            <v>60.966542750929364</v>
          </cell>
          <cell r="E58">
            <v>5.2986551431686921</v>
          </cell>
          <cell r="F58">
            <v>146.66666666666669</v>
          </cell>
          <cell r="G58">
            <v>9.893865803202015</v>
          </cell>
          <cell r="H58">
            <v>20.566554338668912</v>
          </cell>
          <cell r="I58">
            <v>5.3540587219343694</v>
          </cell>
          <cell r="J58">
            <v>23.96</v>
          </cell>
          <cell r="K58">
            <v>0.64880000000000004</v>
          </cell>
          <cell r="L58">
            <v>2.3978000000000002</v>
          </cell>
          <cell r="M58">
            <v>13.12</v>
          </cell>
          <cell r="N58">
            <v>5.3800000000000001E-2</v>
          </cell>
          <cell r="O58">
            <v>2.4761000000000002</v>
          </cell>
          <cell r="P58">
            <v>22</v>
          </cell>
          <cell r="Q58">
            <v>7.4999999999999997E-2</v>
          </cell>
          <cell r="R58">
            <v>2.2235999999999998</v>
          </cell>
          <cell r="S58">
            <v>13.02</v>
          </cell>
          <cell r="T58">
            <v>0.4748</v>
          </cell>
          <cell r="U58">
            <v>2.4318</v>
          </cell>
          <cell r="V58">
            <v>2.4317989349365234</v>
          </cell>
          <cell r="W58">
            <v>78</v>
          </cell>
          <cell r="X58">
            <v>78</v>
          </cell>
          <cell r="Y58">
            <v>78</v>
          </cell>
          <cell r="Z58">
            <v>78</v>
          </cell>
          <cell r="AA58">
            <v>78</v>
          </cell>
          <cell r="AB58">
            <v>78</v>
          </cell>
          <cell r="AC58">
            <v>78</v>
          </cell>
          <cell r="AD58">
            <v>78</v>
          </cell>
          <cell r="AE58">
            <v>78</v>
          </cell>
          <cell r="AF58">
            <v>78</v>
          </cell>
          <cell r="AG58">
            <v>78</v>
          </cell>
          <cell r="AH58">
            <v>78</v>
          </cell>
          <cell r="AI58">
            <v>78</v>
          </cell>
        </row>
        <row r="59">
          <cell r="A59">
            <v>88</v>
          </cell>
          <cell r="B59">
            <v>38.430673205528308</v>
          </cell>
          <cell r="C59">
            <v>3.0390636017486954</v>
          </cell>
          <cell r="D59">
            <v>69.875</v>
          </cell>
          <cell r="E59">
            <v>3.8886956521739129</v>
          </cell>
          <cell r="F59">
            <v>88.169364881693653</v>
          </cell>
          <cell r="G59">
            <v>5.3069485046098492</v>
          </cell>
          <cell r="H59">
            <v>28.492935635792779</v>
          </cell>
          <cell r="I59">
            <v>2.612450521770421</v>
          </cell>
          <cell r="J59">
            <v>8.6199999999999992</v>
          </cell>
          <cell r="K59">
            <v>0.2243</v>
          </cell>
          <cell r="L59">
            <v>2.8363999999999998</v>
          </cell>
          <cell r="M59">
            <v>11.18</v>
          </cell>
          <cell r="N59">
            <v>0.04</v>
          </cell>
          <cell r="O59">
            <v>2.875</v>
          </cell>
          <cell r="P59">
            <v>14.16</v>
          </cell>
          <cell r="Q59">
            <v>8.0299999999999996E-2</v>
          </cell>
          <cell r="R59">
            <v>2.6682000000000001</v>
          </cell>
          <cell r="S59">
            <v>7.26</v>
          </cell>
          <cell r="T59">
            <v>0.19109999999999999</v>
          </cell>
          <cell r="U59">
            <v>2.7789999999999999</v>
          </cell>
          <cell r="V59">
            <v>2.7789993286132813</v>
          </cell>
          <cell r="W59">
            <v>88</v>
          </cell>
          <cell r="X59" t="str">
            <v>持股小于股东增</v>
          </cell>
          <cell r="Y59">
            <v>61651</v>
          </cell>
          <cell r="Z59">
            <v>31503</v>
          </cell>
          <cell r="AA59" t="str">
            <v>持股小于股东减</v>
          </cell>
          <cell r="AB59">
            <v>63625</v>
          </cell>
          <cell r="AC59">
            <v>30525</v>
          </cell>
          <cell r="AD59">
            <v>30525</v>
          </cell>
          <cell r="AE59">
            <v>89216</v>
          </cell>
          <cell r="AF59">
            <v>21769</v>
          </cell>
          <cell r="AG59">
            <v>21769</v>
          </cell>
          <cell r="AH59">
            <v>71924</v>
          </cell>
          <cell r="AI59">
            <v>27003</v>
          </cell>
        </row>
        <row r="60">
          <cell r="A60">
            <v>89</v>
          </cell>
          <cell r="B60">
            <v>29.791894852135819</v>
          </cell>
          <cell r="C60">
            <v>1.6366480805487584</v>
          </cell>
          <cell r="D60">
            <v>30.73076923076923</v>
          </cell>
          <cell r="E60">
            <v>1.5819276154272592</v>
          </cell>
          <cell r="F60">
            <v>45.853658536585364</v>
          </cell>
          <cell r="G60">
            <v>2.3316383480094256</v>
          </cell>
          <cell r="H60">
            <v>26.336824696802644</v>
          </cell>
          <cell r="I60">
            <v>1.3009026671568027</v>
          </cell>
          <cell r="J60">
            <v>8.16</v>
          </cell>
          <cell r="K60">
            <v>0.27389999999999998</v>
          </cell>
          <cell r="L60">
            <v>4.9858000000000002</v>
          </cell>
          <cell r="M60">
            <v>7.99</v>
          </cell>
          <cell r="N60">
            <v>6.5000000000000002E-2</v>
          </cell>
          <cell r="O60">
            <v>5.0507999999999997</v>
          </cell>
          <cell r="P60">
            <v>11.28</v>
          </cell>
          <cell r="Q60">
            <v>0.123</v>
          </cell>
          <cell r="R60">
            <v>4.8377999999999997</v>
          </cell>
          <cell r="S60">
            <v>6.37</v>
          </cell>
          <cell r="T60">
            <v>0.18140000000000001</v>
          </cell>
          <cell r="U60">
            <v>4.8966000000000003</v>
          </cell>
          <cell r="V60">
            <v>4.8965988159179688</v>
          </cell>
          <cell r="W60">
            <v>89</v>
          </cell>
          <cell r="X60">
            <v>89</v>
          </cell>
          <cell r="Y60">
            <v>82193</v>
          </cell>
          <cell r="Z60">
            <v>24950</v>
          </cell>
          <cell r="AA60">
            <v>24950</v>
          </cell>
          <cell r="AB60">
            <v>77970</v>
          </cell>
          <cell r="AC60">
            <v>26302</v>
          </cell>
          <cell r="AD60">
            <v>26302</v>
          </cell>
          <cell r="AE60">
            <v>93261</v>
          </cell>
          <cell r="AF60">
            <v>21989</v>
          </cell>
          <cell r="AG60">
            <v>21989</v>
          </cell>
          <cell r="AH60">
            <v>21989</v>
          </cell>
          <cell r="AI60">
            <v>21989</v>
          </cell>
        </row>
        <row r="61">
          <cell r="A61">
            <v>90</v>
          </cell>
          <cell r="B61">
            <v>23.944850872256612</v>
          </cell>
          <cell r="C61">
            <v>2.3633965146150104</v>
          </cell>
          <cell r="D61">
            <v>90.587044534412954</v>
          </cell>
          <cell r="E61">
            <v>2.5673388600441753</v>
          </cell>
          <cell r="F61">
            <v>30.350438047559447</v>
          </cell>
          <cell r="G61">
            <v>3.3661387265584874</v>
          </cell>
          <cell r="H61">
            <v>23.050974512743629</v>
          </cell>
          <cell r="I61">
            <v>1.9734580210410508</v>
          </cell>
          <cell r="J61">
            <v>17.02</v>
          </cell>
          <cell r="K61">
            <v>0.71079999999999999</v>
          </cell>
          <cell r="L61">
            <v>7.2015000000000002</v>
          </cell>
          <cell r="M61">
            <v>17.899999999999999</v>
          </cell>
          <cell r="N61">
            <v>4.9399999999999999E-2</v>
          </cell>
          <cell r="O61">
            <v>6.9722</v>
          </cell>
          <cell r="P61">
            <v>24.25</v>
          </cell>
          <cell r="Q61">
            <v>0.39950000000000002</v>
          </cell>
          <cell r="R61">
            <v>7.2041000000000004</v>
          </cell>
          <cell r="S61">
            <v>14.35</v>
          </cell>
          <cell r="T61">
            <v>0.46689999999999998</v>
          </cell>
          <cell r="U61">
            <v>7.2714999999999996</v>
          </cell>
          <cell r="V61">
            <v>7.2714996337890625</v>
          </cell>
          <cell r="W61">
            <v>90</v>
          </cell>
          <cell r="X61" t="str">
            <v>持股小于股东增</v>
          </cell>
          <cell r="Y61">
            <v>34290</v>
          </cell>
          <cell r="Z61">
            <v>24950</v>
          </cell>
          <cell r="AA61" t="str">
            <v>持股小于股东减</v>
          </cell>
          <cell r="AB61">
            <v>34758</v>
          </cell>
          <cell r="AC61">
            <v>24614</v>
          </cell>
          <cell r="AD61">
            <v>24614</v>
          </cell>
          <cell r="AE61">
            <v>31081</v>
          </cell>
          <cell r="AF61">
            <v>17777</v>
          </cell>
          <cell r="AG61">
            <v>17777</v>
          </cell>
          <cell r="AH61">
            <v>34192</v>
          </cell>
          <cell r="AI61">
            <v>16159</v>
          </cell>
        </row>
        <row r="62">
          <cell r="A62">
            <v>96</v>
          </cell>
          <cell r="B62">
            <v>61.214285714285708</v>
          </cell>
          <cell r="C62">
            <v>4.5284015852047554</v>
          </cell>
          <cell r="D62">
            <v>122</v>
          </cell>
          <cell r="E62">
            <v>2.5682182985553772</v>
          </cell>
          <cell r="F62">
            <v>26.357142857142858</v>
          </cell>
          <cell r="G62">
            <v>4.7809074654712234</v>
          </cell>
          <cell r="H62">
            <v>25.837499999999999</v>
          </cell>
          <cell r="I62">
            <v>3.5293515008708125</v>
          </cell>
          <cell r="J62">
            <v>17.14</v>
          </cell>
          <cell r="K62">
            <v>0.28000000000000003</v>
          </cell>
          <cell r="L62">
            <v>3.7850000000000001</v>
          </cell>
          <cell r="M62">
            <v>9.76</v>
          </cell>
          <cell r="N62">
            <v>0.02</v>
          </cell>
          <cell r="O62">
            <v>3.8003</v>
          </cell>
          <cell r="P62">
            <v>18.45</v>
          </cell>
          <cell r="Q62">
            <v>0.35</v>
          </cell>
          <cell r="R62">
            <v>3.8591000000000002</v>
          </cell>
          <cell r="S62">
            <v>13.78</v>
          </cell>
          <cell r="T62">
            <v>0.4</v>
          </cell>
          <cell r="U62">
            <v>3.9043999999999999</v>
          </cell>
          <cell r="V62">
            <v>3.9043998718261719</v>
          </cell>
          <cell r="W62">
            <v>96</v>
          </cell>
          <cell r="X62">
            <v>96</v>
          </cell>
          <cell r="Y62">
            <v>96</v>
          </cell>
          <cell r="Z62">
            <v>96</v>
          </cell>
          <cell r="AA62">
            <v>96</v>
          </cell>
          <cell r="AB62">
            <v>96</v>
          </cell>
          <cell r="AC62">
            <v>96</v>
          </cell>
          <cell r="AD62">
            <v>96</v>
          </cell>
          <cell r="AE62">
            <v>96</v>
          </cell>
          <cell r="AF62">
            <v>96</v>
          </cell>
          <cell r="AG62">
            <v>96</v>
          </cell>
          <cell r="AH62">
            <v>96</v>
          </cell>
          <cell r="AI62">
            <v>96</v>
          </cell>
        </row>
        <row r="63">
          <cell r="A63">
            <v>99</v>
          </cell>
          <cell r="B63">
            <v>52.880143112701248</v>
          </cell>
          <cell r="C63">
            <v>3.2199032721885752</v>
          </cell>
          <cell r="D63">
            <v>140.91666666666669</v>
          </cell>
          <cell r="E63">
            <v>3.6600147179775768</v>
          </cell>
          <cell r="F63">
            <v>65.128205128205124</v>
          </cell>
          <cell r="G63">
            <v>3.9459375485474606</v>
          </cell>
          <cell r="H63">
            <v>41.060924369747902</v>
          </cell>
          <cell r="I63">
            <v>2.8281205912356473</v>
          </cell>
          <cell r="J63">
            <v>14.78</v>
          </cell>
          <cell r="K63">
            <v>0.27950000000000003</v>
          </cell>
          <cell r="L63">
            <v>4.5902000000000003</v>
          </cell>
          <cell r="M63">
            <v>16.91</v>
          </cell>
          <cell r="N63">
            <v>0.03</v>
          </cell>
          <cell r="O63">
            <v>4.6201999999999996</v>
          </cell>
          <cell r="P63">
            <v>17.78</v>
          </cell>
          <cell r="Q63">
            <v>0.13650000000000001</v>
          </cell>
          <cell r="R63">
            <v>4.5058999999999996</v>
          </cell>
          <cell r="S63">
            <v>13.03</v>
          </cell>
          <cell r="T63">
            <v>0.23799999999999999</v>
          </cell>
          <cell r="U63">
            <v>4.6073000000000004</v>
          </cell>
          <cell r="V63">
            <v>4.6072998046875</v>
          </cell>
          <cell r="W63">
            <v>99</v>
          </cell>
          <cell r="X63">
            <v>99</v>
          </cell>
          <cell r="Y63">
            <v>99</v>
          </cell>
          <cell r="Z63">
            <v>99</v>
          </cell>
          <cell r="AA63">
            <v>99</v>
          </cell>
          <cell r="AB63">
            <v>99</v>
          </cell>
          <cell r="AC63">
            <v>99</v>
          </cell>
          <cell r="AD63">
            <v>99</v>
          </cell>
          <cell r="AE63">
            <v>56679</v>
          </cell>
          <cell r="AF63">
            <v>10693</v>
          </cell>
          <cell r="AG63">
            <v>10693</v>
          </cell>
          <cell r="AH63">
            <v>10693</v>
          </cell>
          <cell r="AI63">
            <v>10693</v>
          </cell>
        </row>
        <row r="64">
          <cell r="A64">
            <v>100</v>
          </cell>
          <cell r="B64">
            <v>19.89724427837459</v>
          </cell>
          <cell r="C64">
            <v>2.1517324982321444</v>
          </cell>
          <cell r="D64">
            <v>69.248826291079823</v>
          </cell>
          <cell r="E64">
            <v>2.927022870466836</v>
          </cell>
          <cell r="F64">
            <v>19.672701949860723</v>
          </cell>
          <cell r="G64">
            <v>2.8200648864487152</v>
          </cell>
          <cell r="H64">
            <v>15.875912408759122</v>
          </cell>
          <cell r="I64">
            <v>1.9160398454970522</v>
          </cell>
          <cell r="J64">
            <v>4.26</v>
          </cell>
          <cell r="K64">
            <v>0.21410000000000001</v>
          </cell>
          <cell r="L64">
            <v>1.9798</v>
          </cell>
          <cell r="M64">
            <v>5.9</v>
          </cell>
          <cell r="N64">
            <v>2.1299999999999999E-2</v>
          </cell>
          <cell r="O64">
            <v>2.0156999999999998</v>
          </cell>
          <cell r="P64">
            <v>5.65</v>
          </cell>
          <cell r="Q64">
            <v>0.14360000000000001</v>
          </cell>
          <cell r="R64">
            <v>2.0034999999999998</v>
          </cell>
          <cell r="S64">
            <v>3.77</v>
          </cell>
          <cell r="T64">
            <v>0.17810000000000001</v>
          </cell>
          <cell r="U64">
            <v>1.9676</v>
          </cell>
          <cell r="V64">
            <v>1.9675998687744141</v>
          </cell>
          <cell r="W64">
            <v>100</v>
          </cell>
          <cell r="X64">
            <v>100</v>
          </cell>
          <cell r="Y64">
            <v>100</v>
          </cell>
          <cell r="Z64">
            <v>100</v>
          </cell>
          <cell r="AA64">
            <v>100</v>
          </cell>
          <cell r="AB64">
            <v>100</v>
          </cell>
          <cell r="AC64">
            <v>100</v>
          </cell>
          <cell r="AD64">
            <v>100</v>
          </cell>
          <cell r="AE64">
            <v>100</v>
          </cell>
          <cell r="AF64">
            <v>100</v>
          </cell>
          <cell r="AG64">
            <v>100</v>
          </cell>
          <cell r="AH64">
            <v>100</v>
          </cell>
          <cell r="AI64">
            <v>100</v>
          </cell>
        </row>
        <row r="65">
          <cell r="A65">
            <v>150</v>
          </cell>
          <cell r="B65">
            <v>317.5</v>
          </cell>
          <cell r="C65">
            <v>10.182537349333192</v>
          </cell>
          <cell r="D65">
            <v>4.8671536922432654</v>
          </cell>
          <cell r="E65">
            <v>7.1520144954787099</v>
          </cell>
          <cell r="F65">
            <v>10540</v>
          </cell>
          <cell r="G65">
            <v>14.408749145591251</v>
          </cell>
          <cell r="H65">
            <v>19762.5</v>
          </cell>
          <cell r="I65">
            <v>14.410719168717529</v>
          </cell>
          <cell r="J65">
            <v>38.1</v>
          </cell>
          <cell r="K65">
            <v>0.12</v>
          </cell>
          <cell r="L65">
            <v>3.7416999999999998</v>
          </cell>
          <cell r="M65">
            <v>41.84</v>
          </cell>
          <cell r="N65">
            <v>2.1490999999999998</v>
          </cell>
          <cell r="O65">
            <v>5.8501000000000003</v>
          </cell>
          <cell r="P65">
            <v>52.7</v>
          </cell>
          <cell r="Q65">
            <v>2.5000000000000001E-3</v>
          </cell>
          <cell r="R65">
            <v>3.6575000000000002</v>
          </cell>
          <cell r="S65">
            <v>52.7</v>
          </cell>
          <cell r="T65">
            <v>2E-3</v>
          </cell>
          <cell r="U65">
            <v>3.657</v>
          </cell>
          <cell r="V65">
            <v>3.6569995880126953</v>
          </cell>
          <cell r="W65">
            <v>150</v>
          </cell>
          <cell r="X65" t="str">
            <v>持股小于股东减</v>
          </cell>
          <cell r="Y65">
            <v>22545</v>
          </cell>
          <cell r="Z65">
            <v>19862</v>
          </cell>
          <cell r="AA65" t="str">
            <v>持股大于股东增</v>
          </cell>
          <cell r="AB65">
            <v>21035</v>
          </cell>
          <cell r="AC65">
            <v>21288</v>
          </cell>
          <cell r="AD65" t="str">
            <v>持股大于股东增</v>
          </cell>
          <cell r="AE65">
            <v>14204</v>
          </cell>
          <cell r="AF65">
            <v>31526</v>
          </cell>
          <cell r="AG65" t="str">
            <v>持股大于股东增</v>
          </cell>
          <cell r="AH65">
            <v>14184</v>
          </cell>
          <cell r="AI65">
            <v>31571</v>
          </cell>
        </row>
        <row r="66">
          <cell r="A66">
            <v>151</v>
          </cell>
          <cell r="B66">
            <v>53.749725093468221</v>
          </cell>
          <cell r="C66">
            <v>7.171571935796238</v>
          </cell>
          <cell r="D66">
            <v>69.85294117647058</v>
          </cell>
          <cell r="E66">
            <v>6.4815078033942637</v>
          </cell>
          <cell r="F66">
            <v>64.021830394626363</v>
          </cell>
          <cell r="G66">
            <v>9.5629271963378688</v>
          </cell>
          <cell r="H66">
            <v>52.011095700416085</v>
          </cell>
          <cell r="I66">
            <v>6.1671292013567687</v>
          </cell>
          <cell r="J66">
            <v>24.44</v>
          </cell>
          <cell r="K66">
            <v>0.45469999999999999</v>
          </cell>
          <cell r="L66">
            <v>3.4079000000000002</v>
          </cell>
          <cell r="M66">
            <v>22.8</v>
          </cell>
          <cell r="N66">
            <v>8.1600000000000006E-2</v>
          </cell>
          <cell r="O66">
            <v>3.5177</v>
          </cell>
          <cell r="P66">
            <v>30.5</v>
          </cell>
          <cell r="Q66">
            <v>0.2382</v>
          </cell>
          <cell r="R66">
            <v>3.1894</v>
          </cell>
          <cell r="S66">
            <v>20</v>
          </cell>
          <cell r="T66">
            <v>0.28839999999999999</v>
          </cell>
          <cell r="U66">
            <v>3.2429999999999999</v>
          </cell>
          <cell r="V66">
            <v>3.2429981231689453</v>
          </cell>
          <cell r="W66">
            <v>151</v>
          </cell>
          <cell r="X66">
            <v>151</v>
          </cell>
          <cell r="Y66">
            <v>41800</v>
          </cell>
          <cell r="Z66">
            <v>7080</v>
          </cell>
          <cell r="AA66">
            <v>7080</v>
          </cell>
          <cell r="AB66">
            <v>41418</v>
          </cell>
          <cell r="AC66">
            <v>7146</v>
          </cell>
          <cell r="AD66">
            <v>7146</v>
          </cell>
          <cell r="AE66">
            <v>32874</v>
          </cell>
          <cell r="AF66">
            <v>9003</v>
          </cell>
          <cell r="AG66">
            <v>9003</v>
          </cell>
          <cell r="AH66">
            <v>47423</v>
          </cell>
          <cell r="AI66">
            <v>6241</v>
          </cell>
        </row>
        <row r="67">
          <cell r="A67">
            <v>153</v>
          </cell>
          <cell r="B67">
            <v>100.57803468208091</v>
          </cell>
          <cell r="C67">
            <v>2.83203125</v>
          </cell>
          <cell r="D67">
            <v>167.1875</v>
          </cell>
          <cell r="E67">
            <v>3.8171290579292556</v>
          </cell>
          <cell r="F67">
            <v>110.97152428810719</v>
          </cell>
          <cell r="G67">
            <v>3.6141949210332505</v>
          </cell>
          <cell r="H67">
            <v>68.1949806949807</v>
          </cell>
          <cell r="I67">
            <v>2.5664777680906714</v>
          </cell>
          <cell r="J67">
            <v>10.44</v>
          </cell>
          <cell r="K67">
            <v>0.1038</v>
          </cell>
          <cell r="L67">
            <v>3.6863999999999999</v>
          </cell>
          <cell r="M67">
            <v>13.91</v>
          </cell>
          <cell r="N67">
            <v>2.0799999999999999E-2</v>
          </cell>
          <cell r="O67">
            <v>3.6440999999999999</v>
          </cell>
          <cell r="P67">
            <v>13.25</v>
          </cell>
          <cell r="Q67">
            <v>5.9700000000000003E-2</v>
          </cell>
          <cell r="R67">
            <v>3.6661000000000001</v>
          </cell>
          <cell r="S67">
            <v>9.42</v>
          </cell>
          <cell r="T67">
            <v>0.1036</v>
          </cell>
          <cell r="U67">
            <v>3.6703999999999999</v>
          </cell>
          <cell r="V67">
            <v>3.6703987121582031</v>
          </cell>
          <cell r="W67">
            <v>153</v>
          </cell>
          <cell r="X67">
            <v>153</v>
          </cell>
          <cell r="Y67">
            <v>39685</v>
          </cell>
          <cell r="Z67">
            <v>7865</v>
          </cell>
          <cell r="AA67">
            <v>7865</v>
          </cell>
          <cell r="AB67">
            <v>39657</v>
          </cell>
          <cell r="AC67">
            <v>7871</v>
          </cell>
          <cell r="AD67">
            <v>7871</v>
          </cell>
          <cell r="AE67">
            <v>37263</v>
          </cell>
          <cell r="AF67">
            <v>8376</v>
          </cell>
          <cell r="AG67">
            <v>8376</v>
          </cell>
          <cell r="AH67">
            <v>40998</v>
          </cell>
          <cell r="AI67">
            <v>7613</v>
          </cell>
        </row>
        <row r="68">
          <cell r="A68">
            <v>155</v>
          </cell>
          <cell r="B68">
            <v>-7.7500000000000009</v>
          </cell>
          <cell r="C68">
            <v>-3.0713342140026421</v>
          </cell>
          <cell r="D68">
            <v>-39.392857142857139</v>
          </cell>
          <cell r="E68">
            <v>-3.5545100061229093</v>
          </cell>
          <cell r="F68">
            <v>-26.0625</v>
          </cell>
          <cell r="G68">
            <v>-6.3051257497101965</v>
          </cell>
          <cell r="H68">
            <v>-14.583333333333334</v>
          </cell>
          <cell r="I68">
            <v>-3.2228360957642725</v>
          </cell>
          <cell r="J68">
            <v>9.3000000000000007</v>
          </cell>
          <cell r="K68">
            <v>-1.2</v>
          </cell>
          <cell r="L68">
            <v>-3.028</v>
          </cell>
          <cell r="M68">
            <v>11.03</v>
          </cell>
          <cell r="N68">
            <v>-7.0000000000000007E-2</v>
          </cell>
          <cell r="O68">
            <v>-3.1031</v>
          </cell>
          <cell r="P68">
            <v>12.51</v>
          </cell>
          <cell r="Q68">
            <v>-0.24</v>
          </cell>
          <cell r="R68">
            <v>-1.9841</v>
          </cell>
          <cell r="S68">
            <v>7</v>
          </cell>
          <cell r="T68">
            <v>-0.36</v>
          </cell>
          <cell r="U68">
            <v>-2.1720000000000002</v>
          </cell>
          <cell r="V68">
            <v>-2.1719989776611328</v>
          </cell>
          <cell r="W68">
            <v>155</v>
          </cell>
          <cell r="X68" t="str">
            <v>持股小于股东增</v>
          </cell>
          <cell r="Y68">
            <v>29426</v>
          </cell>
          <cell r="Z68">
            <v>15972</v>
          </cell>
          <cell r="AA68" t="str">
            <v>持股小于股东增</v>
          </cell>
          <cell r="AB68">
            <v>29042</v>
          </cell>
          <cell r="AC68">
            <v>16183</v>
          </cell>
          <cell r="AD68" t="str">
            <v>持股小于股东减</v>
          </cell>
          <cell r="AE68">
            <v>33880</v>
          </cell>
          <cell r="AF68">
            <v>13872</v>
          </cell>
          <cell r="AG68" t="str">
            <v>持股小于股东增</v>
          </cell>
          <cell r="AH68">
            <v>30554</v>
          </cell>
          <cell r="AI68">
            <v>30554</v>
          </cell>
        </row>
        <row r="69">
          <cell r="A69">
            <v>156</v>
          </cell>
          <cell r="B69">
            <v>156.19047619047618</v>
          </cell>
          <cell r="C69">
            <v>6.5609185285940024</v>
          </cell>
          <cell r="D69">
            <v>306.25</v>
          </cell>
          <cell r="E69">
            <v>9.7206792572607519</v>
          </cell>
          <cell r="F69">
            <v>88.56435643564356</v>
          </cell>
          <cell r="G69">
            <v>5.7271825079232963</v>
          </cell>
          <cell r="H69">
            <v>69.417475728155352</v>
          </cell>
          <cell r="I69">
            <v>4.5011016682404783</v>
          </cell>
          <cell r="J69">
            <v>32.799999999999997</v>
          </cell>
          <cell r="K69">
            <v>0.21</v>
          </cell>
          <cell r="L69">
            <v>4.9992999999999999</v>
          </cell>
          <cell r="M69">
            <v>49</v>
          </cell>
          <cell r="N69">
            <v>0.04</v>
          </cell>
          <cell r="O69">
            <v>5.0407999999999999</v>
          </cell>
          <cell r="P69">
            <v>35.78</v>
          </cell>
          <cell r="Q69">
            <v>0.20200000000000001</v>
          </cell>
          <cell r="R69">
            <v>6.2473999999999998</v>
          </cell>
          <cell r="S69">
            <v>28.6</v>
          </cell>
          <cell r="T69">
            <v>0.309</v>
          </cell>
          <cell r="U69">
            <v>6.3540000000000001</v>
          </cell>
          <cell r="V69">
            <v>6.3539962768554688</v>
          </cell>
          <cell r="W69">
            <v>156</v>
          </cell>
          <cell r="X69">
            <v>156</v>
          </cell>
          <cell r="Y69">
            <v>48746</v>
          </cell>
          <cell r="Z69">
            <v>15348</v>
          </cell>
          <cell r="AA69">
            <v>15348</v>
          </cell>
          <cell r="AB69">
            <v>50776</v>
          </cell>
          <cell r="AC69">
            <v>14734</v>
          </cell>
          <cell r="AD69" t="str">
            <v>持股大于股东减</v>
          </cell>
          <cell r="AE69">
            <v>23009</v>
          </cell>
          <cell r="AF69">
            <v>62295</v>
          </cell>
          <cell r="AG69" t="str">
            <v>持股大于股东增</v>
          </cell>
          <cell r="AH69">
            <v>17520</v>
          </cell>
          <cell r="AI69">
            <v>81812</v>
          </cell>
        </row>
        <row r="70">
          <cell r="A70">
            <v>157</v>
          </cell>
          <cell r="B70">
            <v>535</v>
          </cell>
          <cell r="C70">
            <v>1.0267137483687725</v>
          </cell>
          <cell r="D70">
            <v>-20.333333333333336</v>
          </cell>
          <cell r="E70">
            <v>1.4275962944904923</v>
          </cell>
          <cell r="F70">
            <v>-101.37499999999999</v>
          </cell>
          <cell r="G70">
            <v>1.557189762101342</v>
          </cell>
          <cell r="H70">
            <v>-53.464285714285715</v>
          </cell>
          <cell r="I70">
            <v>0.97443808705500989</v>
          </cell>
          <cell r="J70">
            <v>5.35</v>
          </cell>
          <cell r="K70">
            <v>0.01</v>
          </cell>
          <cell r="L70">
            <v>5.2107999999999999</v>
          </cell>
          <cell r="M70">
            <v>7.32</v>
          </cell>
          <cell r="N70">
            <v>-0.09</v>
          </cell>
          <cell r="O70">
            <v>5.1275000000000004</v>
          </cell>
          <cell r="P70">
            <v>8.11</v>
          </cell>
          <cell r="Q70">
            <v>-0.04</v>
          </cell>
          <cell r="R70">
            <v>5.2081</v>
          </cell>
          <cell r="S70">
            <v>4.99</v>
          </cell>
          <cell r="T70">
            <v>-7.0000000000000007E-2</v>
          </cell>
          <cell r="U70">
            <v>5.1208999999999998</v>
          </cell>
          <cell r="V70">
            <v>5.1208992004394531</v>
          </cell>
          <cell r="W70">
            <v>157</v>
          </cell>
          <cell r="X70">
            <v>157</v>
          </cell>
          <cell r="Y70">
            <v>157</v>
          </cell>
          <cell r="Z70">
            <v>157</v>
          </cell>
          <cell r="AA70">
            <v>157</v>
          </cell>
          <cell r="AB70">
            <v>157</v>
          </cell>
          <cell r="AC70">
            <v>157</v>
          </cell>
          <cell r="AD70">
            <v>157</v>
          </cell>
          <cell r="AE70">
            <v>157</v>
          </cell>
          <cell r="AF70">
            <v>157</v>
          </cell>
          <cell r="AG70">
            <v>157</v>
          </cell>
          <cell r="AH70">
            <v>157</v>
          </cell>
          <cell r="AI70">
            <v>157</v>
          </cell>
        </row>
        <row r="71">
          <cell r="A71">
            <v>158</v>
          </cell>
          <cell r="B71">
            <v>84.791666666666671</v>
          </cell>
          <cell r="C71">
            <v>4.76569635371537</v>
          </cell>
          <cell r="D71">
            <v>-200.95238095238093</v>
          </cell>
          <cell r="E71">
            <v>3.974289548654439</v>
          </cell>
          <cell r="F71">
            <v>-282.94573643410854</v>
          </cell>
          <cell r="G71">
            <v>5.506247957156865</v>
          </cell>
          <cell r="H71">
            <v>-137.67123287671234</v>
          </cell>
          <cell r="I71">
            <v>3.3361549569287456</v>
          </cell>
          <cell r="J71">
            <v>20.350000000000001</v>
          </cell>
          <cell r="K71">
            <v>0.24</v>
          </cell>
          <cell r="L71">
            <v>4.2701000000000002</v>
          </cell>
          <cell r="M71">
            <v>16.88</v>
          </cell>
          <cell r="N71">
            <v>-2.1000000000000001E-2</v>
          </cell>
          <cell r="O71">
            <v>4.2473000000000001</v>
          </cell>
          <cell r="P71">
            <v>21.9</v>
          </cell>
          <cell r="Q71">
            <v>-3.8699999999999998E-2</v>
          </cell>
          <cell r="R71">
            <v>3.9773000000000001</v>
          </cell>
          <cell r="S71">
            <v>13.4</v>
          </cell>
          <cell r="T71">
            <v>-7.2999999999999995E-2</v>
          </cell>
          <cell r="U71">
            <v>4.0166000000000004</v>
          </cell>
          <cell r="V71">
            <v>4.0165977478027344</v>
          </cell>
          <cell r="W71">
            <v>158</v>
          </cell>
          <cell r="X71" t="str">
            <v>持股小于股东增</v>
          </cell>
          <cell r="Y71">
            <v>37376</v>
          </cell>
          <cell r="Z71">
            <v>34017</v>
          </cell>
          <cell r="AA71" t="str">
            <v>持股小于股东减</v>
          </cell>
          <cell r="AB71">
            <v>41428</v>
          </cell>
          <cell r="AC71">
            <v>30690</v>
          </cell>
          <cell r="AD71" t="str">
            <v>持股小于股东增</v>
          </cell>
          <cell r="AE71">
            <v>42509</v>
          </cell>
          <cell r="AF71">
            <v>27286</v>
          </cell>
          <cell r="AG71" t="str">
            <v>持股小于股东减</v>
          </cell>
          <cell r="AH71">
            <v>49032</v>
          </cell>
          <cell r="AI71">
            <v>25930</v>
          </cell>
        </row>
        <row r="72">
          <cell r="A72">
            <v>159</v>
          </cell>
          <cell r="B72">
            <v>79.896907216494853</v>
          </cell>
          <cell r="C72">
            <v>2.067723503123819</v>
          </cell>
          <cell r="D72">
            <v>-60.756385068762278</v>
          </cell>
          <cell r="E72">
            <v>2.7786513320454644</v>
          </cell>
          <cell r="F72">
            <v>59.082217973231359</v>
          </cell>
          <cell r="G72">
            <v>2.7386940240632827</v>
          </cell>
          <cell r="H72">
            <v>-64.236111111111114</v>
          </cell>
          <cell r="I72">
            <v>1.7034598651043946</v>
          </cell>
          <cell r="J72">
            <v>9.3000000000000007</v>
          </cell>
          <cell r="K72">
            <v>0.1164</v>
          </cell>
          <cell r="L72">
            <v>4.4977</v>
          </cell>
          <cell r="M72">
            <v>12.37</v>
          </cell>
          <cell r="N72">
            <v>-5.0900000000000001E-2</v>
          </cell>
          <cell r="O72">
            <v>4.4518000000000004</v>
          </cell>
          <cell r="P72">
            <v>12.36</v>
          </cell>
          <cell r="Q72">
            <v>0.1046</v>
          </cell>
          <cell r="R72">
            <v>4.5130999999999997</v>
          </cell>
          <cell r="S72">
            <v>7.4</v>
          </cell>
          <cell r="T72">
            <v>-8.6400000000000005E-2</v>
          </cell>
          <cell r="U72">
            <v>4.3441000000000001</v>
          </cell>
          <cell r="V72">
            <v>4.3440971374511719</v>
          </cell>
          <cell r="W72">
            <v>159</v>
          </cell>
          <cell r="X72">
            <v>159</v>
          </cell>
          <cell r="Y72">
            <v>55694</v>
          </cell>
          <cell r="Z72">
            <v>8638</v>
          </cell>
          <cell r="AA72">
            <v>8638</v>
          </cell>
          <cell r="AB72">
            <v>54429</v>
          </cell>
          <cell r="AC72">
            <v>8839</v>
          </cell>
          <cell r="AD72">
            <v>8839</v>
          </cell>
          <cell r="AE72">
            <v>61204</v>
          </cell>
          <cell r="AF72">
            <v>7861</v>
          </cell>
          <cell r="AG72">
            <v>7861</v>
          </cell>
          <cell r="AH72">
            <v>68113</v>
          </cell>
          <cell r="AI72">
            <v>7063</v>
          </cell>
        </row>
        <row r="73">
          <cell r="A73">
            <v>166</v>
          </cell>
          <cell r="B73">
            <v>13.060975609756099</v>
          </cell>
          <cell r="C73">
            <v>3.1675144918963682</v>
          </cell>
          <cell r="D73">
            <v>61.642857142857146</v>
          </cell>
          <cell r="E73">
            <v>5.1248552510466467</v>
          </cell>
          <cell r="F73">
            <v>16.25</v>
          </cell>
          <cell r="G73">
            <v>5.2265929046991086</v>
          </cell>
          <cell r="H73">
            <v>11.289473684210527</v>
          </cell>
          <cell r="I73">
            <v>2.7448973062895901</v>
          </cell>
          <cell r="J73">
            <v>10.71</v>
          </cell>
          <cell r="K73">
            <v>0.82</v>
          </cell>
          <cell r="L73">
            <v>3.3812000000000002</v>
          </cell>
          <cell r="M73">
            <v>17.260000000000002</v>
          </cell>
          <cell r="N73">
            <v>7.0000000000000007E-2</v>
          </cell>
          <cell r="O73">
            <v>3.3679000000000001</v>
          </cell>
          <cell r="P73">
            <v>16.25</v>
          </cell>
          <cell r="Q73">
            <v>0.5</v>
          </cell>
          <cell r="R73">
            <v>3.1091000000000002</v>
          </cell>
          <cell r="S73">
            <v>8.58</v>
          </cell>
          <cell r="T73">
            <v>0.56999999999999995</v>
          </cell>
          <cell r="U73">
            <v>3.1257999999999999</v>
          </cell>
          <cell r="V73">
            <v>3.1257991790771484</v>
          </cell>
          <cell r="W73">
            <v>166</v>
          </cell>
          <cell r="X73">
            <v>166</v>
          </cell>
          <cell r="Y73">
            <v>357880</v>
          </cell>
          <cell r="Z73">
            <v>41513</v>
          </cell>
          <cell r="AA73">
            <v>41513</v>
          </cell>
          <cell r="AB73">
            <v>348625</v>
          </cell>
          <cell r="AC73">
            <v>42615</v>
          </cell>
          <cell r="AD73">
            <v>42615</v>
          </cell>
          <cell r="AE73">
            <v>426275</v>
          </cell>
          <cell r="AF73">
            <v>34852</v>
          </cell>
          <cell r="AG73">
            <v>34852</v>
          </cell>
          <cell r="AH73">
            <v>357771</v>
          </cell>
          <cell r="AI73">
            <v>41525</v>
          </cell>
        </row>
        <row r="74">
          <cell r="A74">
            <v>301</v>
          </cell>
          <cell r="B74">
            <v>46.900072939460244</v>
          </cell>
          <cell r="C74">
            <v>2.4249509729974354</v>
          </cell>
          <cell r="D74">
            <v>50.825082508250823</v>
          </cell>
          <cell r="E74">
            <v>2.2968790782654089</v>
          </cell>
          <cell r="F74">
            <v>56.707317073170721</v>
          </cell>
          <cell r="G74">
            <v>3.1726176938821924</v>
          </cell>
          <cell r="H74">
            <v>30.937499999999996</v>
          </cell>
          <cell r="I74">
            <v>1.7590618336886994</v>
          </cell>
          <cell r="J74">
            <v>6.43</v>
          </cell>
          <cell r="K74">
            <v>0.1371</v>
          </cell>
          <cell r="L74">
            <v>2.6516000000000002</v>
          </cell>
          <cell r="M74">
            <v>6.16</v>
          </cell>
          <cell r="N74">
            <v>3.0300000000000001E-2</v>
          </cell>
          <cell r="O74">
            <v>2.6819000000000002</v>
          </cell>
          <cell r="P74">
            <v>8.3699999999999992</v>
          </cell>
          <cell r="Q74">
            <v>7.3800000000000004E-2</v>
          </cell>
          <cell r="R74">
            <v>2.6381999999999999</v>
          </cell>
          <cell r="S74">
            <v>4.62</v>
          </cell>
          <cell r="T74">
            <v>0.112</v>
          </cell>
          <cell r="U74">
            <v>2.6263999999999998</v>
          </cell>
          <cell r="V74">
            <v>2.6263999938964844</v>
          </cell>
          <cell r="W74">
            <v>301</v>
          </cell>
          <cell r="X74">
            <v>301</v>
          </cell>
          <cell r="Y74">
            <v>118583</v>
          </cell>
          <cell r="Z74">
            <v>10273</v>
          </cell>
          <cell r="AA74">
            <v>10273</v>
          </cell>
          <cell r="AB74">
            <v>115131</v>
          </cell>
          <cell r="AC74">
            <v>10581</v>
          </cell>
          <cell r="AD74">
            <v>10581</v>
          </cell>
          <cell r="AE74">
            <v>10581</v>
          </cell>
          <cell r="AF74">
            <v>10581</v>
          </cell>
          <cell r="AG74">
            <v>10581</v>
          </cell>
          <cell r="AH74">
            <v>10581</v>
          </cell>
          <cell r="AI74">
            <v>10581</v>
          </cell>
        </row>
        <row r="75">
          <cell r="A75">
            <v>333</v>
          </cell>
          <cell r="B75">
            <v>10.97658862876254</v>
          </cell>
          <cell r="C75">
            <v>2.845426250400978</v>
          </cell>
          <cell r="D75">
            <v>8.9538043478260878</v>
          </cell>
          <cell r="E75">
            <v>2.6104385853720369</v>
          </cell>
          <cell r="F75">
            <v>9.4619289340101531</v>
          </cell>
          <cell r="G75">
            <v>3.4651992861392031</v>
          </cell>
          <cell r="H75">
            <v>7.2778846153846155</v>
          </cell>
          <cell r="I75">
            <v>2.2571525702732202</v>
          </cell>
          <cell r="J75">
            <v>32.82</v>
          </cell>
          <cell r="K75">
            <v>2.99</v>
          </cell>
          <cell r="L75">
            <v>11.5343</v>
          </cell>
          <cell r="M75">
            <v>32.950000000000003</v>
          </cell>
          <cell r="N75">
            <v>0.92</v>
          </cell>
          <cell r="O75">
            <v>12.622400000000001</v>
          </cell>
          <cell r="P75">
            <v>37.28</v>
          </cell>
          <cell r="Q75">
            <v>1.97</v>
          </cell>
          <cell r="R75">
            <v>10.7584</v>
          </cell>
          <cell r="S75">
            <v>25.23</v>
          </cell>
          <cell r="T75">
            <v>2.6</v>
          </cell>
          <cell r="U75">
            <v>11.1778</v>
          </cell>
          <cell r="V75">
            <v>11.17779541015625</v>
          </cell>
          <cell r="W75">
            <v>333</v>
          </cell>
          <cell r="X75" t="str">
            <v>持股小于股东增</v>
          </cell>
          <cell r="Y75">
            <v>75479</v>
          </cell>
          <cell r="Z75">
            <v>56530</v>
          </cell>
          <cell r="AA75" t="str">
            <v>持股小于股东减</v>
          </cell>
          <cell r="AB75">
            <v>83706</v>
          </cell>
          <cell r="AC75">
            <v>50974</v>
          </cell>
          <cell r="AD75">
            <v>50974</v>
          </cell>
          <cell r="AE75">
            <v>86731</v>
          </cell>
          <cell r="AF75">
            <v>49464</v>
          </cell>
          <cell r="AG75">
            <v>49464</v>
          </cell>
          <cell r="AH75">
            <v>86834</v>
          </cell>
          <cell r="AI75">
            <v>49124</v>
          </cell>
        </row>
        <row r="76">
          <cell r="A76">
            <v>338</v>
          </cell>
          <cell r="B76">
            <v>27.6</v>
          </cell>
          <cell r="C76">
            <v>1.2173759624957468</v>
          </cell>
          <cell r="D76">
            <v>71.090909090909093</v>
          </cell>
          <cell r="E76">
            <v>3.9109777444361091</v>
          </cell>
          <cell r="F76">
            <v>65.958333333333343</v>
          </cell>
          <cell r="G76">
            <v>1.9816481604346357</v>
          </cell>
          <cell r="H76">
            <v>24.548076923076923</v>
          </cell>
          <cell r="I76">
            <v>1.0824355435708926</v>
          </cell>
          <cell r="J76">
            <v>9.66</v>
          </cell>
          <cell r="K76">
            <v>0.35</v>
          </cell>
          <cell r="L76">
            <v>7.9351000000000003</v>
          </cell>
          <cell r="M76">
            <v>31.28</v>
          </cell>
          <cell r="N76">
            <v>0.11</v>
          </cell>
          <cell r="O76">
            <v>7.9980000000000002</v>
          </cell>
          <cell r="P76">
            <v>31.66</v>
          </cell>
          <cell r="Q76">
            <v>0.24</v>
          </cell>
          <cell r="R76">
            <v>15.976599999999999</v>
          </cell>
          <cell r="S76">
            <v>8.51</v>
          </cell>
          <cell r="T76">
            <v>0.26</v>
          </cell>
          <cell r="U76">
            <v>7.8619000000000003</v>
          </cell>
          <cell r="V76">
            <v>7.8618965148925781</v>
          </cell>
          <cell r="W76">
            <v>338</v>
          </cell>
          <cell r="X76">
            <v>338</v>
          </cell>
          <cell r="Y76">
            <v>338</v>
          </cell>
          <cell r="Z76">
            <v>338</v>
          </cell>
          <cell r="AA76">
            <v>338</v>
          </cell>
          <cell r="AB76">
            <v>338</v>
          </cell>
          <cell r="AC76">
            <v>338</v>
          </cell>
          <cell r="AD76">
            <v>338</v>
          </cell>
          <cell r="AE76">
            <v>338</v>
          </cell>
          <cell r="AF76">
            <v>338</v>
          </cell>
          <cell r="AG76">
            <v>338</v>
          </cell>
          <cell r="AH76">
            <v>338</v>
          </cell>
          <cell r="AI76">
            <v>338</v>
          </cell>
        </row>
        <row r="77">
          <cell r="A77">
            <v>400</v>
          </cell>
          <cell r="B77">
            <v>27.18623198544844</v>
          </cell>
          <cell r="C77">
            <v>3.1146305884616003</v>
          </cell>
          <cell r="D77">
            <v>191.01123595505618</v>
          </cell>
          <cell r="E77">
            <v>4.3354904523574227</v>
          </cell>
          <cell r="F77">
            <v>168.40696117804552</v>
          </cell>
          <cell r="G77">
            <v>4.415351947071934</v>
          </cell>
          <cell r="H77">
            <v>74.266951740989612</v>
          </cell>
          <cell r="I77">
            <v>2.8502101172788499</v>
          </cell>
          <cell r="J77">
            <v>19.43</v>
          </cell>
          <cell r="K77">
            <v>0.7147</v>
          </cell>
          <cell r="L77">
            <v>6.2382999999999997</v>
          </cell>
          <cell r="M77">
            <v>27.2</v>
          </cell>
          <cell r="N77">
            <v>3.56E-2</v>
          </cell>
          <cell r="O77">
            <v>6.2737999999999996</v>
          </cell>
          <cell r="P77">
            <v>25.16</v>
          </cell>
          <cell r="Q77">
            <v>7.4700000000000003E-2</v>
          </cell>
          <cell r="R77">
            <v>5.6982999999999997</v>
          </cell>
          <cell r="S77">
            <v>16.21</v>
          </cell>
          <cell r="T77">
            <v>0.16370000000000001</v>
          </cell>
          <cell r="U77">
            <v>5.6872999999999996</v>
          </cell>
          <cell r="V77">
            <v>5.6872978210449219</v>
          </cell>
          <cell r="W77">
            <v>400</v>
          </cell>
          <cell r="X77">
            <v>400</v>
          </cell>
          <cell r="Y77">
            <v>70448</v>
          </cell>
          <cell r="Z77">
            <v>14313</v>
          </cell>
          <cell r="AA77">
            <v>14313</v>
          </cell>
          <cell r="AB77">
            <v>71211</v>
          </cell>
          <cell r="AC77">
            <v>14159</v>
          </cell>
          <cell r="AD77">
            <v>14159</v>
          </cell>
          <cell r="AE77">
            <v>67363</v>
          </cell>
          <cell r="AF77">
            <v>14968</v>
          </cell>
          <cell r="AG77">
            <v>14968</v>
          </cell>
          <cell r="AH77">
            <v>64026</v>
          </cell>
          <cell r="AI77">
            <v>15748</v>
          </cell>
        </row>
        <row r="78">
          <cell r="A78">
            <v>401</v>
          </cell>
          <cell r="B78">
            <v>-8.5624509033778491</v>
          </cell>
          <cell r="C78">
            <v>1.4599517814090543</v>
          </cell>
          <cell r="D78">
            <v>-6.8965517241379306</v>
          </cell>
          <cell r="E78">
            <v>2.4355999586184471</v>
          </cell>
          <cell r="F78">
            <v>44.72789115646259</v>
          </cell>
          <cell r="G78">
            <v>1.4280439598627341</v>
          </cell>
          <cell r="H78">
            <v>-14.229910714285714</v>
          </cell>
          <cell r="I78">
            <v>1.0302780538653609</v>
          </cell>
          <cell r="J78">
            <v>10.9</v>
          </cell>
          <cell r="K78">
            <v>-1.2729999999999999</v>
          </cell>
          <cell r="L78">
            <v>7.4660000000000002</v>
          </cell>
          <cell r="M78">
            <v>16.48</v>
          </cell>
          <cell r="N78">
            <v>-0.59740000000000004</v>
          </cell>
          <cell r="O78">
            <v>6.7663000000000002</v>
          </cell>
          <cell r="P78">
            <v>13.15</v>
          </cell>
          <cell r="Q78">
            <v>0.14699999999999999</v>
          </cell>
          <cell r="R78">
            <v>9.2083999999999993</v>
          </cell>
          <cell r="S78">
            <v>8.5</v>
          </cell>
          <cell r="T78">
            <v>-0.44800000000000001</v>
          </cell>
          <cell r="U78">
            <v>8.2501999999999995</v>
          </cell>
          <cell r="V78">
            <v>8.2501983642578125</v>
          </cell>
          <cell r="W78">
            <v>401</v>
          </cell>
          <cell r="X78">
            <v>401</v>
          </cell>
          <cell r="Y78">
            <v>67566</v>
          </cell>
          <cell r="Z78">
            <v>19943</v>
          </cell>
          <cell r="AA78" t="str">
            <v>持股小于股东增</v>
          </cell>
          <cell r="AB78">
            <v>57415</v>
          </cell>
          <cell r="AC78">
            <v>23469</v>
          </cell>
          <cell r="AD78">
            <v>23469</v>
          </cell>
          <cell r="AE78">
            <v>76704</v>
          </cell>
          <cell r="AF78">
            <v>17567</v>
          </cell>
          <cell r="AG78">
            <v>17567</v>
          </cell>
          <cell r="AH78">
            <v>80174</v>
          </cell>
          <cell r="AI78">
            <v>16807</v>
          </cell>
        </row>
        <row r="79">
          <cell r="A79">
            <v>402</v>
          </cell>
          <cell r="B79">
            <v>15.373333333333333</v>
          </cell>
          <cell r="C79">
            <v>1.3521437283047189</v>
          </cell>
          <cell r="D79">
            <v>11.451923076923077</v>
          </cell>
          <cell r="E79">
            <v>1.3553342816500713</v>
          </cell>
          <cell r="F79">
            <v>24.362068965517246</v>
          </cell>
          <cell r="G79">
            <v>1.7369178006416641</v>
          </cell>
          <cell r="H79">
            <v>18.110294117647058</v>
          </cell>
          <cell r="I79">
            <v>1.0121058211494367</v>
          </cell>
          <cell r="J79">
            <v>11.53</v>
          </cell>
          <cell r="K79">
            <v>0.75</v>
          </cell>
          <cell r="L79">
            <v>8.5272000000000006</v>
          </cell>
          <cell r="M79">
            <v>11.91</v>
          </cell>
          <cell r="N79">
            <v>0.26</v>
          </cell>
          <cell r="O79">
            <v>8.7874999999999996</v>
          </cell>
          <cell r="P79">
            <v>14.13</v>
          </cell>
          <cell r="Q79">
            <v>0.28999999999999998</v>
          </cell>
          <cell r="R79">
            <v>8.1350999999999996</v>
          </cell>
          <cell r="S79">
            <v>8.2100000000000009</v>
          </cell>
          <cell r="T79">
            <v>0.34</v>
          </cell>
          <cell r="U79">
            <v>8.1118000000000006</v>
          </cell>
          <cell r="V79">
            <v>8.1117935180664063</v>
          </cell>
          <cell r="W79">
            <v>402</v>
          </cell>
          <cell r="X79">
            <v>402</v>
          </cell>
          <cell r="Y79">
            <v>402</v>
          </cell>
          <cell r="Z79">
            <v>402</v>
          </cell>
          <cell r="AA79">
            <v>402</v>
          </cell>
          <cell r="AB79">
            <v>402</v>
          </cell>
          <cell r="AC79">
            <v>402</v>
          </cell>
          <cell r="AD79">
            <v>402</v>
          </cell>
          <cell r="AE79">
            <v>402</v>
          </cell>
          <cell r="AF79">
            <v>402</v>
          </cell>
          <cell r="AG79">
            <v>402</v>
          </cell>
          <cell r="AH79">
            <v>402</v>
          </cell>
          <cell r="AI79">
            <v>402</v>
          </cell>
        </row>
        <row r="80">
          <cell r="A80">
            <v>403</v>
          </cell>
          <cell r="B80">
            <v>104.78571428571428</v>
          </cell>
          <cell r="C80">
            <v>15.980392156862745</v>
          </cell>
          <cell r="D80">
            <v>81.541666666666671</v>
          </cell>
          <cell r="E80">
            <v>10.323363401382077</v>
          </cell>
          <cell r="F80">
            <v>48.924999999999997</v>
          </cell>
          <cell r="G80">
            <v>11.19757395433999</v>
          </cell>
          <cell r="H80">
            <v>58.71</v>
          </cell>
          <cell r="I80">
            <v>10.872826268126007</v>
          </cell>
          <cell r="J80">
            <v>29.34</v>
          </cell>
          <cell r="K80">
            <v>0.28000000000000003</v>
          </cell>
          <cell r="L80">
            <v>1.8360000000000001</v>
          </cell>
          <cell r="M80">
            <v>19.57</v>
          </cell>
          <cell r="N80">
            <v>0.06</v>
          </cell>
          <cell r="O80">
            <v>1.8956999999999999</v>
          </cell>
          <cell r="P80">
            <v>19.57</v>
          </cell>
          <cell r="Q80">
            <v>0.2</v>
          </cell>
          <cell r="R80">
            <v>1.7477</v>
          </cell>
          <cell r="S80">
            <v>19.57</v>
          </cell>
          <cell r="T80">
            <v>0.25</v>
          </cell>
          <cell r="U80">
            <v>1.7999000000000001</v>
          </cell>
          <cell r="V80">
            <v>1.7998991012573242</v>
          </cell>
          <cell r="W80">
            <v>403</v>
          </cell>
          <cell r="X80" t="str">
            <v>持股小于股东增</v>
          </cell>
          <cell r="Y80">
            <v>17215</v>
          </cell>
          <cell r="Z80">
            <v>15833</v>
          </cell>
          <cell r="AA80" t="str">
            <v>持股小于股东增</v>
          </cell>
          <cell r="AB80">
            <v>16646</v>
          </cell>
          <cell r="AC80">
            <v>16374</v>
          </cell>
          <cell r="AD80" t="str">
            <v>持股小于股东减</v>
          </cell>
          <cell r="AE80">
            <v>21222</v>
          </cell>
          <cell r="AF80">
            <v>12844</v>
          </cell>
          <cell r="AG80" t="str">
            <v>持股小于股东减</v>
          </cell>
          <cell r="AH80">
            <v>21238</v>
          </cell>
          <cell r="AI80">
            <v>12834</v>
          </cell>
        </row>
        <row r="81">
          <cell r="A81">
            <v>404</v>
          </cell>
          <cell r="B81">
            <v>24.011299435028246</v>
          </cell>
          <cell r="C81">
            <v>2.3370910090734118</v>
          </cell>
          <cell r="D81">
            <v>25.055803571428573</v>
          </cell>
          <cell r="E81">
            <v>2.1951159891466423</v>
          </cell>
          <cell r="F81">
            <v>26.110856619331198</v>
          </cell>
          <cell r="G81">
            <v>2.9765013054830289</v>
          </cell>
          <cell r="H81">
            <v>16.302339901477833</v>
          </cell>
          <cell r="I81">
            <v>1.7929248038194885</v>
          </cell>
          <cell r="J81">
            <v>9.35</v>
          </cell>
          <cell r="K81">
            <v>0.38940000000000002</v>
          </cell>
          <cell r="L81">
            <v>4.0007000000000001</v>
          </cell>
          <cell r="M81">
            <v>8.98</v>
          </cell>
          <cell r="N81">
            <v>8.9599999999999999E-2</v>
          </cell>
          <cell r="O81">
            <v>4.0909000000000004</v>
          </cell>
          <cell r="P81">
            <v>11.4</v>
          </cell>
          <cell r="Q81">
            <v>0.21829999999999999</v>
          </cell>
          <cell r="R81">
            <v>3.83</v>
          </cell>
          <cell r="S81">
            <v>7.06</v>
          </cell>
          <cell r="T81">
            <v>0.32479999999999998</v>
          </cell>
          <cell r="U81">
            <v>3.9377</v>
          </cell>
          <cell r="V81">
            <v>3.9376983642578125</v>
          </cell>
          <cell r="W81">
            <v>404</v>
          </cell>
          <cell r="X81">
            <v>404</v>
          </cell>
          <cell r="Y81">
            <v>50455</v>
          </cell>
          <cell r="Z81">
            <v>11091</v>
          </cell>
          <cell r="AA81">
            <v>11091</v>
          </cell>
          <cell r="AB81">
            <v>46030</v>
          </cell>
          <cell r="AC81">
            <v>12157</v>
          </cell>
          <cell r="AD81">
            <v>12157</v>
          </cell>
          <cell r="AE81">
            <v>46783</v>
          </cell>
          <cell r="AF81">
            <v>11962</v>
          </cell>
          <cell r="AG81">
            <v>11962</v>
          </cell>
          <cell r="AH81">
            <v>51831</v>
          </cell>
          <cell r="AI81">
            <v>10797</v>
          </cell>
        </row>
        <row r="82">
          <cell r="A82">
            <v>407</v>
          </cell>
          <cell r="B82">
            <v>207.75</v>
          </cell>
          <cell r="C82">
            <v>3.5803532959931061</v>
          </cell>
          <cell r="D82">
            <v>30.642857142857139</v>
          </cell>
          <cell r="E82">
            <v>3.585307759809452</v>
          </cell>
          <cell r="F82">
            <v>201.80995475113122</v>
          </cell>
          <cell r="G82">
            <v>3.8735452492617681</v>
          </cell>
          <cell r="H82">
            <v>171.94444444444446</v>
          </cell>
          <cell r="I82">
            <v>2.6803498744262577</v>
          </cell>
          <cell r="J82">
            <v>8.31</v>
          </cell>
          <cell r="K82">
            <v>0.04</v>
          </cell>
          <cell r="L82">
            <v>2.3210000000000002</v>
          </cell>
          <cell r="M82">
            <v>8.58</v>
          </cell>
          <cell r="N82">
            <v>7.0000000000000007E-2</v>
          </cell>
          <cell r="O82">
            <v>2.3931</v>
          </cell>
          <cell r="P82">
            <v>8.92</v>
          </cell>
          <cell r="Q82">
            <v>2.2100000000000002E-2</v>
          </cell>
          <cell r="R82">
            <v>2.3028</v>
          </cell>
          <cell r="S82">
            <v>6.19</v>
          </cell>
          <cell r="T82">
            <v>2.7E-2</v>
          </cell>
          <cell r="U82">
            <v>2.3094000000000001</v>
          </cell>
          <cell r="V82">
            <v>2.3093986511230469</v>
          </cell>
          <cell r="W82">
            <v>407</v>
          </cell>
          <cell r="X82">
            <v>407</v>
          </cell>
          <cell r="Y82">
            <v>61905</v>
          </cell>
          <cell r="Z82">
            <v>12503</v>
          </cell>
          <cell r="AA82">
            <v>12503</v>
          </cell>
          <cell r="AB82">
            <v>57355</v>
          </cell>
          <cell r="AC82">
            <v>13495</v>
          </cell>
          <cell r="AD82">
            <v>13495</v>
          </cell>
          <cell r="AE82">
            <v>67721</v>
          </cell>
          <cell r="AF82">
            <v>11429</v>
          </cell>
          <cell r="AG82">
            <v>11429</v>
          </cell>
          <cell r="AH82">
            <v>62088</v>
          </cell>
          <cell r="AI82">
            <v>12466</v>
          </cell>
        </row>
        <row r="83">
          <cell r="A83">
            <v>408</v>
          </cell>
          <cell r="B83">
            <v>-84.061042814752014</v>
          </cell>
          <cell r="C83">
            <v>65.727543917799125</v>
          </cell>
          <cell r="D83">
            <v>2902.0833333333335</v>
          </cell>
          <cell r="E83">
            <v>46.003963011889034</v>
          </cell>
          <cell r="F83">
            <v>-593.37349397590356</v>
          </cell>
          <cell r="G83">
            <v>37.811900191938577</v>
          </cell>
          <cell r="H83">
            <v>-352.32558139534882</v>
          </cell>
          <cell r="I83">
            <v>23.68112543962485</v>
          </cell>
          <cell r="J83">
            <v>19.829999999999998</v>
          </cell>
          <cell r="K83">
            <v>-0.2359</v>
          </cell>
          <cell r="L83">
            <v>0.30170000000000002</v>
          </cell>
          <cell r="M83">
            <v>13.93</v>
          </cell>
          <cell r="N83">
            <v>1.1999999999999999E-3</v>
          </cell>
          <cell r="O83">
            <v>0.30280000000000001</v>
          </cell>
          <cell r="P83">
            <v>19.7</v>
          </cell>
          <cell r="Q83">
            <v>-1.66E-2</v>
          </cell>
          <cell r="R83">
            <v>0.52100000000000002</v>
          </cell>
          <cell r="S83">
            <v>12.12</v>
          </cell>
          <cell r="T83">
            <v>-2.58E-2</v>
          </cell>
          <cell r="U83">
            <v>0.51180000000000003</v>
          </cell>
          <cell r="V83">
            <v>0.51179981231689453</v>
          </cell>
          <cell r="W83">
            <v>408</v>
          </cell>
          <cell r="X83">
            <v>408</v>
          </cell>
          <cell r="Y83">
            <v>31713</v>
          </cell>
          <cell r="Z83">
            <v>7955</v>
          </cell>
          <cell r="AA83">
            <v>7955</v>
          </cell>
          <cell r="AB83">
            <v>28952</v>
          </cell>
          <cell r="AC83">
            <v>8714</v>
          </cell>
          <cell r="AD83">
            <v>8714</v>
          </cell>
          <cell r="AE83">
            <v>30196</v>
          </cell>
          <cell r="AF83">
            <v>8355</v>
          </cell>
          <cell r="AG83">
            <v>8355</v>
          </cell>
          <cell r="AH83">
            <v>30832</v>
          </cell>
          <cell r="AI83">
            <v>8183</v>
          </cell>
        </row>
        <row r="84">
          <cell r="A84">
            <v>409</v>
          </cell>
          <cell r="B84">
            <v>62.233009708737868</v>
          </cell>
          <cell r="C84">
            <v>5.3635679022675928</v>
          </cell>
          <cell r="D84">
            <v>381.75</v>
          </cell>
          <cell r="E84">
            <v>6.3579964192030642</v>
          </cell>
          <cell r="F84">
            <v>-72.249999999999986</v>
          </cell>
          <cell r="G84">
            <v>6.9354451643868487</v>
          </cell>
          <cell r="H84">
            <v>154.39882697947215</v>
          </cell>
          <cell r="I84">
            <v>3.1631595548145808</v>
          </cell>
          <cell r="J84">
            <v>12.82</v>
          </cell>
          <cell r="K84">
            <v>0.20599999999999999</v>
          </cell>
          <cell r="L84">
            <v>2.3902000000000001</v>
          </cell>
          <cell r="M84">
            <v>15.27</v>
          </cell>
          <cell r="N84">
            <v>0.01</v>
          </cell>
          <cell r="O84">
            <v>2.4016999999999999</v>
          </cell>
          <cell r="P84">
            <v>14.45</v>
          </cell>
          <cell r="Q84">
            <v>-0.1</v>
          </cell>
          <cell r="R84">
            <v>2.0834999999999999</v>
          </cell>
          <cell r="S84">
            <v>7.02</v>
          </cell>
          <cell r="T84">
            <v>3.4099999999999998E-2</v>
          </cell>
          <cell r="U84">
            <v>2.2193000000000001</v>
          </cell>
          <cell r="V84">
            <v>2.21929931640625</v>
          </cell>
          <cell r="W84">
            <v>409</v>
          </cell>
          <cell r="X84" t="str">
            <v>持股小于股东增</v>
          </cell>
          <cell r="Y84">
            <v>36734</v>
          </cell>
          <cell r="Z84">
            <v>12868</v>
          </cell>
          <cell r="AA84" t="str">
            <v>持股小于股东减</v>
          </cell>
          <cell r="AB84">
            <v>36980</v>
          </cell>
          <cell r="AC84">
            <v>12782</v>
          </cell>
          <cell r="AD84" t="str">
            <v>持股小于股东减</v>
          </cell>
          <cell r="AE84">
            <v>22843</v>
          </cell>
          <cell r="AF84">
            <v>20693</v>
          </cell>
          <cell r="AG84">
            <v>20693</v>
          </cell>
          <cell r="AH84">
            <v>47874</v>
          </cell>
          <cell r="AI84">
            <v>9874</v>
          </cell>
        </row>
        <row r="85">
          <cell r="A85">
            <v>410</v>
          </cell>
          <cell r="B85">
            <v>-30.144578313253014</v>
          </cell>
          <cell r="C85">
            <v>9.2986955067454566</v>
          </cell>
          <cell r="D85">
            <v>-28.650306748466257</v>
          </cell>
          <cell r="E85">
            <v>7.3866107793902485</v>
          </cell>
          <cell r="F85">
            <v>-36.114285714285721</v>
          </cell>
          <cell r="G85">
            <v>7.971997098798524</v>
          </cell>
          <cell r="H85">
            <v>-21.540983606557376</v>
          </cell>
          <cell r="I85">
            <v>6.0224811797463129</v>
          </cell>
          <cell r="J85">
            <v>25.02</v>
          </cell>
          <cell r="K85">
            <v>-0.83</v>
          </cell>
          <cell r="L85">
            <v>2.6907000000000001</v>
          </cell>
          <cell r="M85">
            <v>18.68</v>
          </cell>
          <cell r="N85">
            <v>-0.16300000000000001</v>
          </cell>
          <cell r="O85">
            <v>2.5289000000000001</v>
          </cell>
          <cell r="P85">
            <v>25.28</v>
          </cell>
          <cell r="Q85">
            <v>-0.35</v>
          </cell>
          <cell r="R85">
            <v>3.1711</v>
          </cell>
          <cell r="S85">
            <v>17.52</v>
          </cell>
          <cell r="T85">
            <v>-0.61</v>
          </cell>
          <cell r="U85">
            <v>2.9091</v>
          </cell>
          <cell r="V85">
            <v>2.9090995788574219</v>
          </cell>
          <cell r="W85">
            <v>410</v>
          </cell>
          <cell r="X85">
            <v>410</v>
          </cell>
          <cell r="Y85">
            <v>410</v>
          </cell>
          <cell r="Z85">
            <v>410</v>
          </cell>
          <cell r="AA85">
            <v>410</v>
          </cell>
          <cell r="AB85">
            <v>410</v>
          </cell>
          <cell r="AC85">
            <v>410</v>
          </cell>
          <cell r="AD85">
            <v>410</v>
          </cell>
          <cell r="AE85">
            <v>410</v>
          </cell>
          <cell r="AF85">
            <v>410</v>
          </cell>
          <cell r="AG85">
            <v>410</v>
          </cell>
          <cell r="AH85">
            <v>410</v>
          </cell>
          <cell r="AI85">
            <v>410</v>
          </cell>
        </row>
        <row r="86">
          <cell r="A86">
            <v>411</v>
          </cell>
          <cell r="B86">
            <v>80.575757575757578</v>
          </cell>
          <cell r="C86">
            <v>8.1845604530903717</v>
          </cell>
          <cell r="D86">
            <v>60.29909706546276</v>
          </cell>
          <cell r="E86">
            <v>6.4193451486933011</v>
          </cell>
          <cell r="F86">
            <v>104.26470588235294</v>
          </cell>
          <cell r="G86">
            <v>11.414495926844189</v>
          </cell>
          <cell r="H86">
            <v>46.864438603079236</v>
          </cell>
          <cell r="I86">
            <v>5.2411099562190939</v>
          </cell>
          <cell r="J86">
            <v>26.59</v>
          </cell>
          <cell r="K86">
            <v>0.33</v>
          </cell>
          <cell r="L86">
            <v>3.2488000000000001</v>
          </cell>
          <cell r="M86">
            <v>21.37</v>
          </cell>
          <cell r="N86">
            <v>8.8599999999999998E-2</v>
          </cell>
          <cell r="O86">
            <v>3.3290000000000002</v>
          </cell>
          <cell r="P86">
            <v>35.450000000000003</v>
          </cell>
          <cell r="Q86">
            <v>0.17</v>
          </cell>
          <cell r="R86">
            <v>3.1057000000000001</v>
          </cell>
          <cell r="S86">
            <v>16.64</v>
          </cell>
          <cell r="T86">
            <v>0.26629999999999998</v>
          </cell>
          <cell r="U86">
            <v>3.1749000000000001</v>
          </cell>
          <cell r="V86">
            <v>3.1748981475830078</v>
          </cell>
          <cell r="W86">
            <v>411</v>
          </cell>
          <cell r="X86" t="str">
            <v>持股大于股东减</v>
          </cell>
          <cell r="Y86">
            <v>13187</v>
          </cell>
          <cell r="Z86">
            <v>15731</v>
          </cell>
          <cell r="AA86" t="str">
            <v>持股大于股东增</v>
          </cell>
          <cell r="AB86">
            <v>13055</v>
          </cell>
          <cell r="AC86">
            <v>15890</v>
          </cell>
          <cell r="AD86" t="str">
            <v>持股大于股东减</v>
          </cell>
          <cell r="AE86">
            <v>8183</v>
          </cell>
          <cell r="AF86">
            <v>25351</v>
          </cell>
          <cell r="AG86" t="str">
            <v>持股大于股东减</v>
          </cell>
          <cell r="AH86">
            <v>12679</v>
          </cell>
          <cell r="AI86">
            <v>16361</v>
          </cell>
        </row>
        <row r="87">
          <cell r="A87">
            <v>413</v>
          </cell>
          <cell r="B87">
            <v>18.916666666666668</v>
          </cell>
          <cell r="C87">
            <v>2.4318388772831967</v>
          </cell>
          <cell r="D87">
            <v>32.777777777777779</v>
          </cell>
          <cell r="E87">
            <v>3.0851286341769506</v>
          </cell>
          <cell r="F87">
            <v>30.562499999999996</v>
          </cell>
          <cell r="G87">
            <v>3.9403706688154707</v>
          </cell>
          <cell r="H87">
            <v>18.3</v>
          </cell>
          <cell r="I87">
            <v>2.7977373490292003</v>
          </cell>
          <cell r="J87">
            <v>9.08</v>
          </cell>
          <cell r="K87">
            <v>0.48</v>
          </cell>
          <cell r="L87">
            <v>3.7338</v>
          </cell>
          <cell r="M87">
            <v>11.8</v>
          </cell>
          <cell r="N87">
            <v>0.09</v>
          </cell>
          <cell r="O87">
            <v>3.8248000000000002</v>
          </cell>
          <cell r="P87">
            <v>9.7799999999999994</v>
          </cell>
          <cell r="Q87">
            <v>0.16</v>
          </cell>
          <cell r="R87">
            <v>2.4820000000000002</v>
          </cell>
          <cell r="S87">
            <v>7.32</v>
          </cell>
          <cell r="T87">
            <v>0.3</v>
          </cell>
          <cell r="U87">
            <v>2.6164000000000001</v>
          </cell>
          <cell r="V87">
            <v>2.6163997650146484</v>
          </cell>
          <cell r="W87">
            <v>413</v>
          </cell>
          <cell r="X87">
            <v>413</v>
          </cell>
          <cell r="Y87">
            <v>413</v>
          </cell>
          <cell r="Z87">
            <v>413</v>
          </cell>
          <cell r="AA87">
            <v>413</v>
          </cell>
          <cell r="AB87">
            <v>413</v>
          </cell>
          <cell r="AC87">
            <v>413</v>
          </cell>
          <cell r="AD87">
            <v>413</v>
          </cell>
          <cell r="AE87">
            <v>413</v>
          </cell>
          <cell r="AF87">
            <v>413</v>
          </cell>
          <cell r="AG87">
            <v>413</v>
          </cell>
          <cell r="AH87">
            <v>413</v>
          </cell>
          <cell r="AI87">
            <v>413</v>
          </cell>
        </row>
        <row r="88">
          <cell r="A88">
            <v>415</v>
          </cell>
          <cell r="B88">
            <v>24.378378378378379</v>
          </cell>
          <cell r="C88">
            <v>1.1728451246310478</v>
          </cell>
          <cell r="D88">
            <v>94.68390804597702</v>
          </cell>
          <cell r="E88">
            <v>2.9964760713879728</v>
          </cell>
          <cell r="F88">
            <v>26.632882882882885</v>
          </cell>
          <cell r="G88">
            <v>3.2628565515814163</v>
          </cell>
          <cell r="H88">
            <v>18.736283833211413</v>
          </cell>
          <cell r="I88">
            <v>2.2117875647668392</v>
          </cell>
          <cell r="J88">
            <v>9.02</v>
          </cell>
          <cell r="K88">
            <v>0.37</v>
          </cell>
          <cell r="L88">
            <v>7.6906999999999996</v>
          </cell>
          <cell r="M88">
            <v>13.18</v>
          </cell>
          <cell r="N88">
            <v>3.4799999999999998E-2</v>
          </cell>
          <cell r="O88">
            <v>4.3985000000000003</v>
          </cell>
          <cell r="P88">
            <v>9.4600000000000009</v>
          </cell>
          <cell r="Q88">
            <v>0.17760000000000001</v>
          </cell>
          <cell r="R88">
            <v>2.8993000000000002</v>
          </cell>
          <cell r="S88">
            <v>6.83</v>
          </cell>
          <cell r="T88">
            <v>0.27339999999999998</v>
          </cell>
          <cell r="U88">
            <v>3.0880000000000001</v>
          </cell>
          <cell r="V88">
            <v>3.0879993438720703</v>
          </cell>
          <cell r="W88">
            <v>415</v>
          </cell>
          <cell r="X88">
            <v>415</v>
          </cell>
          <cell r="Y88">
            <v>107947</v>
          </cell>
          <cell r="Z88">
            <v>32873</v>
          </cell>
          <cell r="AA88" t="str">
            <v>持股小于股东增</v>
          </cell>
          <cell r="AB88">
            <v>106834</v>
          </cell>
          <cell r="AC88">
            <v>57889</v>
          </cell>
          <cell r="AD88">
            <v>57889</v>
          </cell>
          <cell r="AE88">
            <v>57889</v>
          </cell>
          <cell r="AF88">
            <v>57889</v>
          </cell>
          <cell r="AG88">
            <v>57889</v>
          </cell>
          <cell r="AH88">
            <v>57889</v>
          </cell>
          <cell r="AI88">
            <v>57889</v>
          </cell>
        </row>
        <row r="89">
          <cell r="A89">
            <v>416</v>
          </cell>
          <cell r="B89">
            <v>232.66832917705739</v>
          </cell>
          <cell r="C89">
            <v>5.7008432115361112</v>
          </cell>
          <cell r="D89">
            <v>-141.19047619047618</v>
          </cell>
          <cell r="E89">
            <v>7.3427439326399204</v>
          </cell>
          <cell r="F89">
            <v>180.9917355371901</v>
          </cell>
          <cell r="G89">
            <v>10.675115768949549</v>
          </cell>
          <cell r="H89">
            <v>-161.80758017492715</v>
          </cell>
          <cell r="I89">
            <v>4.7408546351463903</v>
          </cell>
          <cell r="J89">
            <v>9.33</v>
          </cell>
          <cell r="K89">
            <v>4.0099999999999997E-2</v>
          </cell>
          <cell r="L89">
            <v>1.6366000000000001</v>
          </cell>
          <cell r="M89">
            <v>11.86</v>
          </cell>
          <cell r="N89">
            <v>-2.1000000000000001E-2</v>
          </cell>
          <cell r="O89">
            <v>1.6152</v>
          </cell>
          <cell r="P89">
            <v>17.52</v>
          </cell>
          <cell r="Q89">
            <v>4.8399999999999999E-2</v>
          </cell>
          <cell r="R89">
            <v>1.6412</v>
          </cell>
          <cell r="S89">
            <v>7.4</v>
          </cell>
          <cell r="T89">
            <v>-3.4299999999999997E-2</v>
          </cell>
          <cell r="U89">
            <v>1.5609</v>
          </cell>
          <cell r="V89">
            <v>1.5608997344970703</v>
          </cell>
          <cell r="W89">
            <v>416</v>
          </cell>
          <cell r="X89">
            <v>416</v>
          </cell>
          <cell r="Y89">
            <v>47561</v>
          </cell>
          <cell r="Z89">
            <v>11182</v>
          </cell>
          <cell r="AA89">
            <v>11182</v>
          </cell>
          <cell r="AB89">
            <v>41839</v>
          </cell>
          <cell r="AC89">
            <v>12712</v>
          </cell>
          <cell r="AD89">
            <v>12712</v>
          </cell>
          <cell r="AE89">
            <v>42530</v>
          </cell>
          <cell r="AF89">
            <v>12505</v>
          </cell>
          <cell r="AG89">
            <v>12505</v>
          </cell>
          <cell r="AH89">
            <v>53129</v>
          </cell>
          <cell r="AI89">
            <v>10010</v>
          </cell>
        </row>
        <row r="90">
          <cell r="A90">
            <v>417</v>
          </cell>
          <cell r="B90">
            <v>32.491082045184307</v>
          </cell>
          <cell r="C90">
            <v>2.5238996905740545</v>
          </cell>
          <cell r="D90">
            <v>20.721816707218167</v>
          </cell>
          <cell r="E90">
            <v>2.2917881329326817</v>
          </cell>
          <cell r="F90">
            <v>27.210128831630389</v>
          </cell>
          <cell r="G90">
            <v>2.9034628238249862</v>
          </cell>
          <cell r="H90">
            <v>22.473118279569889</v>
          </cell>
          <cell r="I90">
            <v>1.9572037271152314</v>
          </cell>
          <cell r="J90">
            <v>10.93</v>
          </cell>
          <cell r="K90">
            <v>0.33639999999999998</v>
          </cell>
          <cell r="L90">
            <v>4.3305999999999996</v>
          </cell>
          <cell r="M90">
            <v>10.220000000000001</v>
          </cell>
          <cell r="N90">
            <v>0.12330000000000001</v>
          </cell>
          <cell r="O90">
            <v>4.4593999999999996</v>
          </cell>
          <cell r="P90">
            <v>12.25</v>
          </cell>
          <cell r="Q90">
            <v>0.22509999999999999</v>
          </cell>
          <cell r="R90">
            <v>4.2191000000000001</v>
          </cell>
          <cell r="S90">
            <v>8.36</v>
          </cell>
          <cell r="T90">
            <v>0.27900000000000003</v>
          </cell>
          <cell r="U90">
            <v>4.2713999999999999</v>
          </cell>
          <cell r="V90">
            <v>4.2713966369628906</v>
          </cell>
          <cell r="W90">
            <v>417</v>
          </cell>
          <cell r="X90">
            <v>417</v>
          </cell>
          <cell r="Y90">
            <v>47783</v>
          </cell>
          <cell r="Z90">
            <v>16321</v>
          </cell>
          <cell r="AA90">
            <v>16321</v>
          </cell>
          <cell r="AB90">
            <v>45452</v>
          </cell>
          <cell r="AC90">
            <v>17158</v>
          </cell>
          <cell r="AD90">
            <v>17158</v>
          </cell>
          <cell r="AE90">
            <v>39927</v>
          </cell>
          <cell r="AF90">
            <v>19532</v>
          </cell>
          <cell r="AG90">
            <v>19532</v>
          </cell>
          <cell r="AH90">
            <v>42485</v>
          </cell>
          <cell r="AI90">
            <v>18356</v>
          </cell>
        </row>
        <row r="91">
          <cell r="A91">
            <v>418</v>
          </cell>
          <cell r="B91">
            <v>16.551724137931036</v>
          </cell>
          <cell r="C91">
            <v>2.9619756377503794</v>
          </cell>
          <cell r="D91">
            <v>9.44</v>
          </cell>
          <cell r="E91">
            <v>2.1868050407709414</v>
          </cell>
          <cell r="F91">
            <v>17.573529411764703</v>
          </cell>
          <cell r="G91">
            <v>3.2999199182613976</v>
          </cell>
          <cell r="H91">
            <v>12.937499999999998</v>
          </cell>
          <cell r="I91">
            <v>2.4313531008561284</v>
          </cell>
          <cell r="J91">
            <v>24</v>
          </cell>
          <cell r="K91">
            <v>1.45</v>
          </cell>
          <cell r="L91">
            <v>8.1027000000000005</v>
          </cell>
          <cell r="M91">
            <v>18.88</v>
          </cell>
          <cell r="N91">
            <v>0.5</v>
          </cell>
          <cell r="O91">
            <v>8.6335999999999995</v>
          </cell>
          <cell r="P91">
            <v>23.9</v>
          </cell>
          <cell r="Q91">
            <v>0.68</v>
          </cell>
          <cell r="R91">
            <v>7.2426000000000004</v>
          </cell>
          <cell r="S91">
            <v>18.63</v>
          </cell>
          <cell r="T91">
            <v>1.08</v>
          </cell>
          <cell r="U91">
            <v>7.6623999999999999</v>
          </cell>
          <cell r="V91">
            <v>7.6623992919921875</v>
          </cell>
          <cell r="W91">
            <v>418</v>
          </cell>
          <cell r="X91" t="str">
            <v>持股大于股东增</v>
          </cell>
          <cell r="Y91">
            <v>22046</v>
          </cell>
          <cell r="Z91">
            <v>28689</v>
          </cell>
          <cell r="AA91" t="str">
            <v>持股大于股东增</v>
          </cell>
          <cell r="AB91">
            <v>20826</v>
          </cell>
          <cell r="AC91">
            <v>30370</v>
          </cell>
          <cell r="AD91" t="str">
            <v>持股小于股东减</v>
          </cell>
          <cell r="AE91">
            <v>28708</v>
          </cell>
          <cell r="AF91">
            <v>22031</v>
          </cell>
          <cell r="AG91" t="str">
            <v>持股大于股东增</v>
          </cell>
          <cell r="AH91">
            <v>24977</v>
          </cell>
          <cell r="AI91">
            <v>25322</v>
          </cell>
        </row>
        <row r="92">
          <cell r="A92">
            <v>419</v>
          </cell>
          <cell r="B92">
            <v>47.770700636942671</v>
          </cell>
          <cell r="C92">
            <v>2.6531454513295207</v>
          </cell>
          <cell r="D92">
            <v>35.541195476575126</v>
          </cell>
          <cell r="E92">
            <v>2.5476969398685623</v>
          </cell>
          <cell r="F92">
            <v>36</v>
          </cell>
          <cell r="G92">
            <v>3.1768075687874315</v>
          </cell>
          <cell r="H92">
            <v>28.381849315068493</v>
          </cell>
          <cell r="I92">
            <v>1.9621189701094999</v>
          </cell>
          <cell r="J92">
            <v>9</v>
          </cell>
          <cell r="K92">
            <v>0.18840000000000001</v>
          </cell>
          <cell r="L92">
            <v>3.3921999999999999</v>
          </cell>
          <cell r="M92">
            <v>8.8000000000000007</v>
          </cell>
          <cell r="N92">
            <v>6.1899999999999997E-2</v>
          </cell>
          <cell r="O92">
            <v>3.4540999999999999</v>
          </cell>
          <cell r="P92">
            <v>10.98</v>
          </cell>
          <cell r="Q92">
            <v>0.1525</v>
          </cell>
          <cell r="R92">
            <v>3.4563000000000001</v>
          </cell>
          <cell r="S92">
            <v>6.63</v>
          </cell>
          <cell r="T92">
            <v>0.17519999999999999</v>
          </cell>
          <cell r="U92">
            <v>3.379</v>
          </cell>
          <cell r="V92">
            <v>3.3789997100830078</v>
          </cell>
          <cell r="W92">
            <v>419</v>
          </cell>
          <cell r="X92">
            <v>419</v>
          </cell>
          <cell r="Y92">
            <v>33332</v>
          </cell>
          <cell r="Z92">
            <v>16308</v>
          </cell>
          <cell r="AA92">
            <v>16308</v>
          </cell>
          <cell r="AB92">
            <v>32550</v>
          </cell>
          <cell r="AC92">
            <v>16699</v>
          </cell>
          <cell r="AD92">
            <v>16699</v>
          </cell>
          <cell r="AE92">
            <v>31107</v>
          </cell>
          <cell r="AF92">
            <v>17474</v>
          </cell>
          <cell r="AG92">
            <v>17474</v>
          </cell>
          <cell r="AH92">
            <v>38923</v>
          </cell>
          <cell r="AI92">
            <v>13965</v>
          </cell>
        </row>
        <row r="93">
          <cell r="A93">
            <v>420</v>
          </cell>
          <cell r="B93">
            <v>380.59701492537317</v>
          </cell>
          <cell r="C93">
            <v>5.6395134537412464</v>
          </cell>
          <cell r="D93">
            <v>463.88888888888886</v>
          </cell>
          <cell r="E93">
            <v>4.9114035732666714</v>
          </cell>
          <cell r="F93">
            <v>687.01298701298697</v>
          </cell>
          <cell r="G93">
            <v>7.6329269172498373</v>
          </cell>
          <cell r="H93">
            <v>342.58474576271186</v>
          </cell>
          <cell r="I93">
            <v>3.8771399798590127</v>
          </cell>
          <cell r="J93">
            <v>7.65</v>
          </cell>
          <cell r="K93">
            <v>2.01E-2</v>
          </cell>
          <cell r="L93">
            <v>1.3565</v>
          </cell>
          <cell r="M93">
            <v>6.68</v>
          </cell>
          <cell r="N93">
            <v>3.5999999999999999E-3</v>
          </cell>
          <cell r="O93">
            <v>1.3601000000000001</v>
          </cell>
          <cell r="P93">
            <v>10.58</v>
          </cell>
          <cell r="Q93">
            <v>7.7000000000000002E-3</v>
          </cell>
          <cell r="R93">
            <v>1.3861000000000001</v>
          </cell>
          <cell r="S93">
            <v>5.39</v>
          </cell>
          <cell r="T93">
            <v>1.18E-2</v>
          </cell>
          <cell r="U93">
            <v>1.3902000000000001</v>
          </cell>
          <cell r="V93">
            <v>1.3901996612548828</v>
          </cell>
          <cell r="W93">
            <v>420</v>
          </cell>
          <cell r="X93">
            <v>420</v>
          </cell>
          <cell r="Y93">
            <v>48793</v>
          </cell>
          <cell r="Z93">
            <v>14686</v>
          </cell>
          <cell r="AA93">
            <v>14686</v>
          </cell>
          <cell r="AB93">
            <v>49516</v>
          </cell>
          <cell r="AC93">
            <v>14472</v>
          </cell>
          <cell r="AD93">
            <v>14472</v>
          </cell>
          <cell r="AE93">
            <v>62634</v>
          </cell>
          <cell r="AF93">
            <v>11441</v>
          </cell>
          <cell r="AG93">
            <v>11441</v>
          </cell>
          <cell r="AH93">
            <v>54902</v>
          </cell>
          <cell r="AI93">
            <v>13052</v>
          </cell>
        </row>
        <row r="94">
          <cell r="A94">
            <v>421</v>
          </cell>
          <cell r="B94">
            <v>24.196787148594382</v>
          </cell>
          <cell r="C94">
            <v>2.4115071919949971</v>
          </cell>
          <cell r="D94">
            <v>20.527728085867622</v>
          </cell>
          <cell r="E94">
            <v>2.2523185632268512</v>
          </cell>
          <cell r="F94">
            <v>32.885514018691588</v>
          </cell>
          <cell r="G94">
            <v>2.9676093086998923</v>
          </cell>
          <cell r="H94">
            <v>23.758620689655174</v>
          </cell>
          <cell r="I94">
            <v>1.833373247119555</v>
          </cell>
          <cell r="J94">
            <v>9.64</v>
          </cell>
          <cell r="K94">
            <v>0.39839999999999998</v>
          </cell>
          <cell r="L94">
            <v>3.9975000000000001</v>
          </cell>
          <cell r="M94">
            <v>9.18</v>
          </cell>
          <cell r="N94">
            <v>0.1118</v>
          </cell>
          <cell r="O94">
            <v>4.0758000000000001</v>
          </cell>
          <cell r="P94">
            <v>11.26</v>
          </cell>
          <cell r="Q94">
            <v>0.17119999999999999</v>
          </cell>
          <cell r="R94">
            <v>3.7942999999999998</v>
          </cell>
          <cell r="S94">
            <v>6.89</v>
          </cell>
          <cell r="T94">
            <v>0.2175</v>
          </cell>
          <cell r="U94">
            <v>3.7581000000000002</v>
          </cell>
          <cell r="V94">
            <v>3.7580986022949219</v>
          </cell>
          <cell r="W94">
            <v>421</v>
          </cell>
          <cell r="X94">
            <v>421</v>
          </cell>
          <cell r="Y94">
            <v>32049</v>
          </cell>
          <cell r="Z94">
            <v>17867</v>
          </cell>
          <cell r="AA94">
            <v>17867</v>
          </cell>
          <cell r="AB94">
            <v>29734</v>
          </cell>
          <cell r="AC94">
            <v>19258</v>
          </cell>
          <cell r="AD94">
            <v>19258</v>
          </cell>
          <cell r="AE94">
            <v>31994</v>
          </cell>
          <cell r="AF94">
            <v>17898</v>
          </cell>
          <cell r="AG94">
            <v>17898</v>
          </cell>
          <cell r="AH94">
            <v>34434</v>
          </cell>
          <cell r="AI94">
            <v>16630</v>
          </cell>
        </row>
        <row r="95">
          <cell r="A95">
            <v>422</v>
          </cell>
          <cell r="B95">
            <v>199.23076923076923</v>
          </cell>
          <cell r="C95">
            <v>1.0405367401872163</v>
          </cell>
          <cell r="D95">
            <v>138.66666666666669</v>
          </cell>
          <cell r="E95">
            <v>1.0491935585568546</v>
          </cell>
          <cell r="F95">
            <v>164.82142857142858</v>
          </cell>
          <cell r="G95">
            <v>1.2300270525993151</v>
          </cell>
          <cell r="H95">
            <v>123.55263157894737</v>
          </cell>
          <cell r="I95">
            <v>0.8337884095419491</v>
          </cell>
          <cell r="J95">
            <v>7.77</v>
          </cell>
          <cell r="K95">
            <v>3.9E-2</v>
          </cell>
          <cell r="L95">
            <v>7.4672999999999998</v>
          </cell>
          <cell r="M95">
            <v>8.32</v>
          </cell>
          <cell r="N95">
            <v>1.4999999999999999E-2</v>
          </cell>
          <cell r="O95">
            <v>7.9298999999999999</v>
          </cell>
          <cell r="P95">
            <v>9.23</v>
          </cell>
          <cell r="Q95">
            <v>2.8000000000000001E-2</v>
          </cell>
          <cell r="R95">
            <v>7.5038999999999998</v>
          </cell>
          <cell r="S95">
            <v>6.26</v>
          </cell>
          <cell r="T95">
            <v>3.7999999999999999E-2</v>
          </cell>
          <cell r="U95">
            <v>7.5079000000000002</v>
          </cell>
          <cell r="V95">
            <v>7.5078964233398438</v>
          </cell>
          <cell r="W95">
            <v>422</v>
          </cell>
          <cell r="X95">
            <v>422</v>
          </cell>
          <cell r="Y95">
            <v>59357</v>
          </cell>
          <cell r="Z95">
            <v>15126</v>
          </cell>
          <cell r="AA95">
            <v>15126</v>
          </cell>
          <cell r="AB95">
            <v>56627</v>
          </cell>
          <cell r="AC95">
            <v>15855</v>
          </cell>
          <cell r="AD95">
            <v>15855</v>
          </cell>
          <cell r="AE95">
            <v>66303</v>
          </cell>
          <cell r="AF95">
            <v>13541</v>
          </cell>
          <cell r="AG95">
            <v>13541</v>
          </cell>
          <cell r="AH95">
            <v>57824</v>
          </cell>
          <cell r="AI95">
            <v>15527</v>
          </cell>
        </row>
        <row r="96">
          <cell r="A96">
            <v>423</v>
          </cell>
          <cell r="B96">
            <v>21.048818770877769</v>
          </cell>
          <cell r="C96">
            <v>4.8768206486264711</v>
          </cell>
          <cell r="D96">
            <v>12.527030273906776</v>
          </cell>
          <cell r="E96">
            <v>3.6090993259438084</v>
          </cell>
          <cell r="F96">
            <v>23.081483991190918</v>
          </cell>
          <cell r="G96">
            <v>5.3230453679738243</v>
          </cell>
          <cell r="H96">
            <v>18.095513748191028</v>
          </cell>
          <cell r="I96">
            <v>4.1846129132656644</v>
          </cell>
          <cell r="J96">
            <v>52.3</v>
          </cell>
          <cell r="K96">
            <v>2.4847000000000001</v>
          </cell>
          <cell r="L96">
            <v>10.7242</v>
          </cell>
          <cell r="M96">
            <v>41.71</v>
          </cell>
          <cell r="N96">
            <v>0.83240000000000003</v>
          </cell>
          <cell r="O96">
            <v>11.556900000000001</v>
          </cell>
          <cell r="P96">
            <v>54.5</v>
          </cell>
          <cell r="Q96">
            <v>1.1806000000000001</v>
          </cell>
          <cell r="R96">
            <v>10.2385</v>
          </cell>
          <cell r="S96">
            <v>41.68</v>
          </cell>
          <cell r="T96">
            <v>1.7275</v>
          </cell>
          <cell r="U96">
            <v>9.9603000000000002</v>
          </cell>
          <cell r="V96">
            <v>9.960296630859375</v>
          </cell>
          <cell r="W96">
            <v>423</v>
          </cell>
          <cell r="X96">
            <v>423</v>
          </cell>
          <cell r="Y96">
            <v>423</v>
          </cell>
          <cell r="Z96">
            <v>423</v>
          </cell>
          <cell r="AA96">
            <v>423</v>
          </cell>
          <cell r="AB96">
            <v>423</v>
          </cell>
          <cell r="AC96">
            <v>423</v>
          </cell>
          <cell r="AD96">
            <v>423</v>
          </cell>
          <cell r="AE96">
            <v>423</v>
          </cell>
          <cell r="AF96">
            <v>423</v>
          </cell>
          <cell r="AG96">
            <v>423</v>
          </cell>
          <cell r="AH96">
            <v>58861</v>
          </cell>
          <cell r="AI96">
            <v>11111</v>
          </cell>
        </row>
        <row r="97">
          <cell r="A97">
            <v>425</v>
          </cell>
          <cell r="B97">
            <v>607.14285714285711</v>
          </cell>
          <cell r="C97">
            <v>1.4621894997591687</v>
          </cell>
          <cell r="D97">
            <v>3825</v>
          </cell>
          <cell r="E97">
            <v>5.2687764730190434</v>
          </cell>
          <cell r="F97">
            <v>2211.6666666666665</v>
          </cell>
          <cell r="G97">
            <v>1.4764294217781684</v>
          </cell>
          <cell r="H97">
            <v>1530</v>
          </cell>
          <cell r="I97">
            <v>1.3602720544108822</v>
          </cell>
          <cell r="J97">
            <v>4.25</v>
          </cell>
          <cell r="K97">
            <v>7.0000000000000001E-3</v>
          </cell>
          <cell r="L97">
            <v>2.9066000000000001</v>
          </cell>
          <cell r="M97">
            <v>15.3</v>
          </cell>
          <cell r="N97">
            <v>1E-3</v>
          </cell>
          <cell r="O97">
            <v>2.9039000000000001</v>
          </cell>
          <cell r="P97">
            <v>13.27</v>
          </cell>
          <cell r="Q97">
            <v>3.0000000000000001E-3</v>
          </cell>
          <cell r="R97">
            <v>8.9878999999999998</v>
          </cell>
          <cell r="S97">
            <v>4.08</v>
          </cell>
          <cell r="T97">
            <v>2E-3</v>
          </cell>
          <cell r="U97">
            <v>2.9994000000000001</v>
          </cell>
          <cell r="V97">
            <v>2.9993991851806641</v>
          </cell>
          <cell r="W97">
            <v>425</v>
          </cell>
          <cell r="X97">
            <v>425</v>
          </cell>
          <cell r="Y97">
            <v>425</v>
          </cell>
          <cell r="Z97">
            <v>425</v>
          </cell>
          <cell r="AA97">
            <v>425</v>
          </cell>
          <cell r="AB97">
            <v>425</v>
          </cell>
          <cell r="AC97">
            <v>425</v>
          </cell>
          <cell r="AD97">
            <v>425</v>
          </cell>
          <cell r="AE97">
            <v>425</v>
          </cell>
          <cell r="AF97">
            <v>425</v>
          </cell>
          <cell r="AG97">
            <v>425</v>
          </cell>
          <cell r="AH97">
            <v>425</v>
          </cell>
          <cell r="AI97">
            <v>425</v>
          </cell>
        </row>
        <row r="98">
          <cell r="A98">
            <v>426</v>
          </cell>
          <cell r="B98">
            <v>-339.42307692307691</v>
          </cell>
          <cell r="C98">
            <v>3.1241702805558016</v>
          </cell>
          <cell r="D98">
            <v>-1129.0322580645161</v>
          </cell>
          <cell r="E98">
            <v>6.2020998538076464</v>
          </cell>
          <cell r="F98">
            <v>243.51032448377583</v>
          </cell>
          <cell r="G98">
            <v>3.5794037940379408</v>
          </cell>
          <cell r="H98">
            <v>397.82608695652169</v>
          </cell>
          <cell r="I98">
            <v>4.2306025140875594</v>
          </cell>
          <cell r="J98">
            <v>7.06</v>
          </cell>
          <cell r="K98">
            <v>-2.0799999999999999E-2</v>
          </cell>
          <cell r="L98">
            <v>2.2597999999999998</v>
          </cell>
          <cell r="M98">
            <v>14</v>
          </cell>
          <cell r="N98">
            <v>-3.0999999999999999E-3</v>
          </cell>
          <cell r="O98">
            <v>2.2572999999999999</v>
          </cell>
          <cell r="P98">
            <v>16.510000000000002</v>
          </cell>
          <cell r="Q98">
            <v>3.39E-2</v>
          </cell>
          <cell r="R98">
            <v>4.6124999999999998</v>
          </cell>
          <cell r="S98">
            <v>9.76</v>
          </cell>
          <cell r="T98">
            <v>1.84E-2</v>
          </cell>
          <cell r="U98">
            <v>2.3069999999999999</v>
          </cell>
          <cell r="V98">
            <v>2.3069992065429688</v>
          </cell>
          <cell r="W98">
            <v>426</v>
          </cell>
          <cell r="X98" t="str">
            <v>持股小于股东减</v>
          </cell>
          <cell r="Y98">
            <v>45397</v>
          </cell>
          <cell r="Z98">
            <v>26298</v>
          </cell>
          <cell r="AA98" t="str">
            <v>持股小于股东减</v>
          </cell>
          <cell r="AB98">
            <v>48126</v>
          </cell>
          <cell r="AC98">
            <v>24807</v>
          </cell>
          <cell r="AD98">
            <v>24807</v>
          </cell>
          <cell r="AE98">
            <v>30912</v>
          </cell>
          <cell r="AF98">
            <v>19311</v>
          </cell>
          <cell r="AG98" t="str">
            <v>持股大于股东增</v>
          </cell>
          <cell r="AH98">
            <v>28855</v>
          </cell>
          <cell r="AI98">
            <v>41375</v>
          </cell>
        </row>
        <row r="99">
          <cell r="A99">
            <v>428</v>
          </cell>
          <cell r="B99">
            <v>512.5</v>
          </cell>
          <cell r="C99">
            <v>3.2742373422775914</v>
          </cell>
          <cell r="D99">
            <v>-33.958333333333336</v>
          </cell>
          <cell r="E99">
            <v>2.6513549562445102</v>
          </cell>
          <cell r="F99">
            <v>92</v>
          </cell>
          <cell r="G99">
            <v>5.0045330915684492</v>
          </cell>
          <cell r="H99">
            <v>180</v>
          </cell>
          <cell r="I99">
            <v>3.3141542002301501</v>
          </cell>
          <cell r="J99">
            <v>10.25</v>
          </cell>
          <cell r="K99">
            <v>0.02</v>
          </cell>
          <cell r="L99">
            <v>3.1305000000000001</v>
          </cell>
          <cell r="M99">
            <v>8.15</v>
          </cell>
          <cell r="N99">
            <v>-0.06</v>
          </cell>
          <cell r="O99">
            <v>3.0739000000000001</v>
          </cell>
          <cell r="P99">
            <v>11.04</v>
          </cell>
          <cell r="Q99">
            <v>0.06</v>
          </cell>
          <cell r="R99">
            <v>2.206</v>
          </cell>
          <cell r="S99">
            <v>7.2</v>
          </cell>
          <cell r="T99">
            <v>0.03</v>
          </cell>
          <cell r="U99">
            <v>2.1724999999999999</v>
          </cell>
          <cell r="V99">
            <v>2.1724987030029297</v>
          </cell>
          <cell r="W99">
            <v>428</v>
          </cell>
          <cell r="X99" t="str">
            <v>持股小于股东增</v>
          </cell>
          <cell r="Y99">
            <v>32865</v>
          </cell>
          <cell r="Z99">
            <v>31003</v>
          </cell>
          <cell r="AA99" t="str">
            <v>持股小于股东增</v>
          </cell>
          <cell r="AB99">
            <v>32370</v>
          </cell>
          <cell r="AC99">
            <v>31477</v>
          </cell>
          <cell r="AD99" t="str">
            <v>持股小于股东减</v>
          </cell>
          <cell r="AE99">
            <v>35402</v>
          </cell>
          <cell r="AF99">
            <v>20307</v>
          </cell>
          <cell r="AG99">
            <v>20307</v>
          </cell>
          <cell r="AH99">
            <v>40183</v>
          </cell>
          <cell r="AI99">
            <v>17891</v>
          </cell>
        </row>
        <row r="100">
          <cell r="A100">
            <v>429</v>
          </cell>
          <cell r="B100">
            <v>18.675675675675677</v>
          </cell>
          <cell r="C100">
            <v>1.66755152275689</v>
          </cell>
          <cell r="D100">
            <v>14.775</v>
          </cell>
          <cell r="E100">
            <v>1.4226565885128304</v>
          </cell>
          <cell r="F100">
            <v>18.111111111111111</v>
          </cell>
          <cell r="G100">
            <v>1.5656141193420576</v>
          </cell>
          <cell r="H100">
            <v>13.04032258064516</v>
          </cell>
          <cell r="I100">
            <v>1.3421648945441866</v>
          </cell>
          <cell r="J100">
            <v>6.91</v>
          </cell>
          <cell r="K100">
            <v>0.37</v>
          </cell>
          <cell r="L100">
            <v>4.1437999999999997</v>
          </cell>
          <cell r="M100">
            <v>5.91</v>
          </cell>
          <cell r="N100">
            <v>0.1</v>
          </cell>
          <cell r="O100">
            <v>4.1542000000000003</v>
          </cell>
          <cell r="P100">
            <v>6.52</v>
          </cell>
          <cell r="Q100">
            <v>0.18</v>
          </cell>
          <cell r="R100">
            <v>4.1645000000000003</v>
          </cell>
          <cell r="S100">
            <v>5.39</v>
          </cell>
          <cell r="T100">
            <v>0.31</v>
          </cell>
          <cell r="U100">
            <v>4.0159000000000002</v>
          </cell>
          <cell r="V100">
            <v>4.015899658203125</v>
          </cell>
          <cell r="W100">
            <v>429</v>
          </cell>
          <cell r="X100">
            <v>429</v>
          </cell>
          <cell r="Y100">
            <v>81529</v>
          </cell>
          <cell r="Z100">
            <v>15419</v>
          </cell>
          <cell r="AA100">
            <v>15419</v>
          </cell>
          <cell r="AB100">
            <v>80002</v>
          </cell>
          <cell r="AC100">
            <v>15713</v>
          </cell>
          <cell r="AD100">
            <v>15713</v>
          </cell>
          <cell r="AE100">
            <v>85629</v>
          </cell>
          <cell r="AF100">
            <v>14680</v>
          </cell>
          <cell r="AG100">
            <v>14680</v>
          </cell>
          <cell r="AH100">
            <v>87034</v>
          </cell>
          <cell r="AI100">
            <v>14443</v>
          </cell>
        </row>
        <row r="101">
          <cell r="A101">
            <v>430</v>
          </cell>
          <cell r="B101">
            <v>43.222222222222229</v>
          </cell>
          <cell r="C101">
            <v>8.2284505552617659</v>
          </cell>
          <cell r="D101">
            <v>437.5</v>
          </cell>
          <cell r="E101">
            <v>5.5245711880458801</v>
          </cell>
          <cell r="F101">
            <v>45.166666666666671</v>
          </cell>
          <cell r="G101">
            <v>8.0415430267062309</v>
          </cell>
          <cell r="H101">
            <v>19.042682926829269</v>
          </cell>
          <cell r="I101">
            <v>5.3406525754155547</v>
          </cell>
          <cell r="J101">
            <v>15.56</v>
          </cell>
          <cell r="K101">
            <v>0.36</v>
          </cell>
          <cell r="L101">
            <v>1.891</v>
          </cell>
          <cell r="M101">
            <v>10.5</v>
          </cell>
          <cell r="N101">
            <v>6.0000000000000001E-3</v>
          </cell>
          <cell r="O101">
            <v>1.9006000000000001</v>
          </cell>
          <cell r="P101">
            <v>13.55</v>
          </cell>
          <cell r="Q101">
            <v>0.15</v>
          </cell>
          <cell r="R101">
            <v>1.6850000000000001</v>
          </cell>
          <cell r="S101">
            <v>10.41</v>
          </cell>
          <cell r="T101">
            <v>0.41</v>
          </cell>
          <cell r="U101">
            <v>1.9492</v>
          </cell>
          <cell r="V101">
            <v>1.9491996765136719</v>
          </cell>
          <cell r="W101">
            <v>430</v>
          </cell>
          <cell r="X101" t="str">
            <v>持股小于股东增</v>
          </cell>
          <cell r="Y101">
            <v>21948</v>
          </cell>
          <cell r="Z101">
            <v>14617</v>
          </cell>
          <cell r="AA101" t="str">
            <v>持股小于股东减</v>
          </cell>
          <cell r="AB101">
            <v>29119</v>
          </cell>
          <cell r="AC101">
            <v>11018</v>
          </cell>
          <cell r="AD101" t="str">
            <v>持股小于股东增</v>
          </cell>
          <cell r="AE101">
            <v>24938</v>
          </cell>
          <cell r="AF101">
            <v>12865</v>
          </cell>
          <cell r="AG101">
            <v>12865</v>
          </cell>
          <cell r="AH101">
            <v>37143</v>
          </cell>
          <cell r="AI101">
            <v>8637</v>
          </cell>
        </row>
        <row r="102">
          <cell r="A102">
            <v>488</v>
          </cell>
          <cell r="B102">
            <v>17.84</v>
          </cell>
          <cell r="C102">
            <v>1.0237811036635756</v>
          </cell>
          <cell r="D102">
            <v>9.9861111111111125</v>
          </cell>
          <cell r="E102">
            <v>0.71244550138723739</v>
          </cell>
          <cell r="F102">
            <v>32.035714285714285</v>
          </cell>
          <cell r="G102">
            <v>1.2461448695507211</v>
          </cell>
          <cell r="H102">
            <v>16.344827586206897</v>
          </cell>
          <cell r="I102">
            <v>0.74030689937917293</v>
          </cell>
          <cell r="J102">
            <v>8.92</v>
          </cell>
          <cell r="K102">
            <v>0.5</v>
          </cell>
          <cell r="L102">
            <v>8.7127999999999997</v>
          </cell>
          <cell r="M102">
            <v>7.19</v>
          </cell>
          <cell r="N102">
            <v>0.18</v>
          </cell>
          <cell r="O102">
            <v>10.092000000000001</v>
          </cell>
          <cell r="P102">
            <v>8.9700000000000006</v>
          </cell>
          <cell r="Q102">
            <v>0.14000000000000001</v>
          </cell>
          <cell r="R102">
            <v>7.1981999999999999</v>
          </cell>
          <cell r="S102">
            <v>6.32</v>
          </cell>
          <cell r="T102">
            <v>0.28999999999999998</v>
          </cell>
          <cell r="U102">
            <v>8.5370000000000008</v>
          </cell>
          <cell r="V102">
            <v>8.5369949340820313</v>
          </cell>
          <cell r="W102">
            <v>488</v>
          </cell>
          <cell r="X102">
            <v>488</v>
          </cell>
          <cell r="Y102">
            <v>488</v>
          </cell>
          <cell r="Z102">
            <v>488</v>
          </cell>
          <cell r="AA102">
            <v>488</v>
          </cell>
          <cell r="AB102">
            <v>488</v>
          </cell>
          <cell r="AC102">
            <v>488</v>
          </cell>
          <cell r="AD102">
            <v>488</v>
          </cell>
          <cell r="AE102">
            <v>488</v>
          </cell>
          <cell r="AF102">
            <v>488</v>
          </cell>
          <cell r="AG102">
            <v>488</v>
          </cell>
          <cell r="AH102">
            <v>488</v>
          </cell>
          <cell r="AI102">
            <v>488</v>
          </cell>
        </row>
        <row r="103">
          <cell r="A103">
            <v>498</v>
          </cell>
          <cell r="B103">
            <v>26.617210682492583</v>
          </cell>
          <cell r="C103">
            <v>3.3087421615639991</v>
          </cell>
          <cell r="D103">
            <v>-928.9473684210526</v>
          </cell>
          <cell r="E103">
            <v>3.9871237363754446</v>
          </cell>
          <cell r="F103">
            <v>43.139097744360903</v>
          </cell>
          <cell r="G103">
            <v>3.7104401600582029</v>
          </cell>
          <cell r="H103">
            <v>24.031113537117903</v>
          </cell>
          <cell r="I103">
            <v>2.2984455147030034</v>
          </cell>
          <cell r="J103">
            <v>8.9700000000000006</v>
          </cell>
          <cell r="K103">
            <v>0.33700000000000002</v>
          </cell>
          <cell r="L103">
            <v>2.7109999999999999</v>
          </cell>
          <cell r="M103">
            <v>7.06</v>
          </cell>
          <cell r="N103">
            <v>-1.9E-3</v>
          </cell>
          <cell r="O103">
            <v>1.7706999999999999</v>
          </cell>
          <cell r="P103">
            <v>9.18</v>
          </cell>
          <cell r="Q103">
            <v>0.10639999999999999</v>
          </cell>
          <cell r="R103">
            <v>2.4741</v>
          </cell>
          <cell r="S103">
            <v>5.87</v>
          </cell>
          <cell r="T103">
            <v>0.1832</v>
          </cell>
          <cell r="U103">
            <v>2.5539000000000001</v>
          </cell>
          <cell r="V103">
            <v>2.5538997650146484</v>
          </cell>
          <cell r="W103">
            <v>498</v>
          </cell>
          <cell r="X103">
            <v>498</v>
          </cell>
          <cell r="Y103">
            <v>61283</v>
          </cell>
          <cell r="Z103">
            <v>18278</v>
          </cell>
          <cell r="AA103">
            <v>18278</v>
          </cell>
          <cell r="AB103">
            <v>64282</v>
          </cell>
          <cell r="AC103">
            <v>17425</v>
          </cell>
          <cell r="AD103">
            <v>17425</v>
          </cell>
          <cell r="AE103">
            <v>65221</v>
          </cell>
          <cell r="AF103">
            <v>17174</v>
          </cell>
          <cell r="AG103">
            <v>17174</v>
          </cell>
          <cell r="AH103">
            <v>67221</v>
          </cell>
          <cell r="AI103">
            <v>16663</v>
          </cell>
        </row>
        <row r="104">
          <cell r="A104">
            <v>501</v>
          </cell>
          <cell r="B104">
            <v>13.544303797468354</v>
          </cell>
          <cell r="C104">
            <v>2.7415160327444621</v>
          </cell>
          <cell r="D104">
            <v>9.2149999999999999</v>
          </cell>
          <cell r="E104">
            <v>1.8648561136520014</v>
          </cell>
          <cell r="F104">
            <v>11.918604651162791</v>
          </cell>
          <cell r="G104">
            <v>2.8469058993445171</v>
          </cell>
          <cell r="H104">
            <v>11.380733944954127</v>
          </cell>
          <cell r="I104">
            <v>2.2113482004385263</v>
          </cell>
          <cell r="J104">
            <v>21.4</v>
          </cell>
          <cell r="K104">
            <v>1.58</v>
          </cell>
          <cell r="L104">
            <v>7.8059000000000003</v>
          </cell>
          <cell r="M104">
            <v>18.43</v>
          </cell>
          <cell r="N104">
            <v>0.5</v>
          </cell>
          <cell r="O104">
            <v>9.8827999999999996</v>
          </cell>
          <cell r="P104">
            <v>20.5</v>
          </cell>
          <cell r="Q104">
            <v>0.86</v>
          </cell>
          <cell r="R104">
            <v>7.2008000000000001</v>
          </cell>
          <cell r="S104">
            <v>16.54</v>
          </cell>
          <cell r="T104">
            <v>1.0900000000000001</v>
          </cell>
          <cell r="U104">
            <v>7.4795999999999996</v>
          </cell>
          <cell r="V104">
            <v>7.4795989990234375</v>
          </cell>
          <cell r="W104">
            <v>501</v>
          </cell>
          <cell r="X104" t="str">
            <v>持股大于股东减</v>
          </cell>
          <cell r="Y104">
            <v>19552</v>
          </cell>
          <cell r="Z104">
            <v>27057</v>
          </cell>
          <cell r="AA104" t="str">
            <v>持股大于股东增</v>
          </cell>
          <cell r="AB104">
            <v>18982</v>
          </cell>
          <cell r="AC104">
            <v>27869</v>
          </cell>
          <cell r="AD104" t="str">
            <v>持股大于股东减</v>
          </cell>
          <cell r="AE104">
            <v>21155</v>
          </cell>
          <cell r="AF104">
            <v>25007</v>
          </cell>
          <cell r="AG104" t="str">
            <v>持股大于股东增</v>
          </cell>
          <cell r="AH104">
            <v>18457</v>
          </cell>
          <cell r="AI104">
            <v>28662</v>
          </cell>
        </row>
        <row r="105">
          <cell r="A105">
            <v>502</v>
          </cell>
          <cell r="B105">
            <v>-243.84615384615384</v>
          </cell>
          <cell r="C105">
            <v>32.516155503128523</v>
          </cell>
          <cell r="D105">
            <v>-40.9375</v>
          </cell>
          <cell r="E105">
            <v>14.672939068100357</v>
          </cell>
          <cell r="F105">
            <v>-225.08591065292094</v>
          </cell>
          <cell r="G105">
            <v>12.198528727069558</v>
          </cell>
          <cell r="H105">
            <v>-271.56762295081967</v>
          </cell>
          <cell r="I105">
            <v>16.76152532726238</v>
          </cell>
          <cell r="J105">
            <v>31.7</v>
          </cell>
          <cell r="K105">
            <v>-0.13</v>
          </cell>
          <cell r="L105">
            <v>0.97489999999999999</v>
          </cell>
          <cell r="M105">
            <v>13.1</v>
          </cell>
          <cell r="N105">
            <v>-0.08</v>
          </cell>
          <cell r="O105">
            <v>0.89280000000000004</v>
          </cell>
          <cell r="P105">
            <v>13.1</v>
          </cell>
          <cell r="Q105">
            <v>-2.9100000000000001E-2</v>
          </cell>
          <cell r="R105">
            <v>1.0739000000000001</v>
          </cell>
          <cell r="S105">
            <v>17.670000000000002</v>
          </cell>
          <cell r="T105">
            <v>-4.8800000000000003E-2</v>
          </cell>
          <cell r="U105">
            <v>1.0542</v>
          </cell>
          <cell r="V105">
            <v>1.05419921875</v>
          </cell>
          <cell r="W105">
            <v>502</v>
          </cell>
          <cell r="X105">
            <v>502</v>
          </cell>
          <cell r="Y105">
            <v>28007</v>
          </cell>
          <cell r="Z105">
            <v>6599</v>
          </cell>
          <cell r="AA105">
            <v>6599</v>
          </cell>
          <cell r="AB105">
            <v>26924</v>
          </cell>
          <cell r="AC105">
            <v>6864</v>
          </cell>
          <cell r="AD105" t="str">
            <v>持股小于股东增</v>
          </cell>
          <cell r="AE105">
            <v>17854</v>
          </cell>
          <cell r="AF105">
            <v>10351</v>
          </cell>
          <cell r="AG105">
            <v>10351</v>
          </cell>
          <cell r="AH105">
            <v>21046</v>
          </cell>
          <cell r="AI105">
            <v>8781</v>
          </cell>
        </row>
        <row r="106">
          <cell r="A106">
            <v>503</v>
          </cell>
          <cell r="B106">
            <v>1303.1128404669262</v>
          </cell>
          <cell r="C106">
            <v>21.868878150711765</v>
          </cell>
          <cell r="D106">
            <v>-391.41156462585036</v>
          </cell>
          <cell r="E106">
            <v>30.711235655190823</v>
          </cell>
          <cell r="F106">
            <v>-498.98167006109981</v>
          </cell>
          <cell r="G106">
            <v>34.189226904828352</v>
          </cell>
          <cell r="H106">
            <v>-167.1527777777778</v>
          </cell>
          <cell r="I106">
            <v>17.548848060659086</v>
          </cell>
          <cell r="J106">
            <v>33.49</v>
          </cell>
          <cell r="K106">
            <v>2.5700000000000001E-2</v>
          </cell>
          <cell r="L106">
            <v>1.5314000000000001</v>
          </cell>
          <cell r="M106">
            <v>46.03</v>
          </cell>
          <cell r="N106">
            <v>-2.9399999999999999E-2</v>
          </cell>
          <cell r="O106">
            <v>1.4987999999999999</v>
          </cell>
          <cell r="P106">
            <v>49</v>
          </cell>
          <cell r="Q106">
            <v>-4.9099999999999998E-2</v>
          </cell>
          <cell r="R106">
            <v>1.4332</v>
          </cell>
          <cell r="S106">
            <v>24.07</v>
          </cell>
          <cell r="T106">
            <v>-0.108</v>
          </cell>
          <cell r="U106">
            <v>1.3715999999999999</v>
          </cell>
          <cell r="V106">
            <v>1.3715991973876953</v>
          </cell>
          <cell r="W106">
            <v>503</v>
          </cell>
          <cell r="X106">
            <v>503</v>
          </cell>
          <cell r="Y106">
            <v>75931</v>
          </cell>
          <cell r="Z106">
            <v>11837</v>
          </cell>
          <cell r="AA106">
            <v>11837</v>
          </cell>
          <cell r="AB106">
            <v>73749</v>
          </cell>
          <cell r="AC106">
            <v>12187</v>
          </cell>
          <cell r="AD106" t="str">
            <v>持股小于股东减</v>
          </cell>
          <cell r="AE106">
            <v>34636</v>
          </cell>
          <cell r="AF106">
            <v>25950</v>
          </cell>
          <cell r="AG106">
            <v>25950</v>
          </cell>
          <cell r="AH106">
            <v>77805</v>
          </cell>
          <cell r="AI106">
            <v>11552</v>
          </cell>
        </row>
        <row r="107">
          <cell r="A107">
            <v>504</v>
          </cell>
          <cell r="B107">
            <v>-428.28571428571428</v>
          </cell>
          <cell r="C107">
            <v>-565.66037735849056</v>
          </cell>
          <cell r="D107">
            <v>-322.66666666666669</v>
          </cell>
          <cell r="E107">
            <v>-285.12518409425627</v>
          </cell>
          <cell r="F107">
            <v>-521.25</v>
          </cell>
          <cell r="G107">
            <v>-2452.9411764705883</v>
          </cell>
          <cell r="H107">
            <v>-315.8955223880597</v>
          </cell>
          <cell r="I107">
            <v>-766.8478260869565</v>
          </cell>
          <cell r="J107">
            <v>29.98</v>
          </cell>
          <cell r="K107">
            <v>-7.0000000000000007E-2</v>
          </cell>
          <cell r="L107">
            <v>-5.2999999999999999E-2</v>
          </cell>
          <cell r="M107">
            <v>19.36</v>
          </cell>
          <cell r="N107">
            <v>-1.4999999999999999E-2</v>
          </cell>
          <cell r="O107">
            <v>-6.7900000000000002E-2</v>
          </cell>
          <cell r="P107">
            <v>20.85</v>
          </cell>
          <cell r="Q107">
            <v>-0.02</v>
          </cell>
          <cell r="R107">
            <v>-8.5000000000000006E-3</v>
          </cell>
          <cell r="S107">
            <v>14.11</v>
          </cell>
          <cell r="T107">
            <v>-3.3500000000000002E-2</v>
          </cell>
          <cell r="U107">
            <v>-1.84E-2</v>
          </cell>
          <cell r="V107">
            <v>-1.8399998545646667E-2</v>
          </cell>
          <cell r="W107">
            <v>504</v>
          </cell>
          <cell r="X107" t="str">
            <v>持股小于股东增</v>
          </cell>
          <cell r="Y107">
            <v>25633</v>
          </cell>
          <cell r="Z107">
            <v>12155</v>
          </cell>
          <cell r="AA107" t="str">
            <v>持股小于股东增</v>
          </cell>
          <cell r="AB107">
            <v>24537</v>
          </cell>
          <cell r="AC107">
            <v>12698</v>
          </cell>
          <cell r="AD107" t="str">
            <v>持股小于股东减</v>
          </cell>
          <cell r="AE107">
            <v>24802</v>
          </cell>
          <cell r="AF107">
            <v>12562</v>
          </cell>
          <cell r="AG107">
            <v>12562</v>
          </cell>
          <cell r="AH107">
            <v>32958</v>
          </cell>
          <cell r="AI107">
            <v>9453</v>
          </cell>
        </row>
        <row r="108">
          <cell r="A108">
            <v>505</v>
          </cell>
          <cell r="B108">
            <v>-42.4</v>
          </cell>
          <cell r="C108">
            <v>-20.833333333333332</v>
          </cell>
          <cell r="D108">
            <v>-28.861111111111114</v>
          </cell>
          <cell r="E108">
            <v>-17.342680687698216</v>
          </cell>
          <cell r="F108">
            <v>143.1</v>
          </cell>
          <cell r="G108">
            <v>-69.331395348837205</v>
          </cell>
          <cell r="H108">
            <v>-64.5</v>
          </cell>
          <cell r="I108">
            <v>-20.421490056396557</v>
          </cell>
          <cell r="J108">
            <v>10.6</v>
          </cell>
          <cell r="K108">
            <v>-0.25</v>
          </cell>
          <cell r="L108">
            <v>-0.50880000000000003</v>
          </cell>
          <cell r="M108">
            <v>10.39</v>
          </cell>
          <cell r="N108">
            <v>-0.09</v>
          </cell>
          <cell r="O108">
            <v>-0.59909999999999997</v>
          </cell>
          <cell r="P108">
            <v>14.31</v>
          </cell>
          <cell r="Q108">
            <v>0.05</v>
          </cell>
          <cell r="R108">
            <v>-0.2064</v>
          </cell>
          <cell r="S108">
            <v>6.88</v>
          </cell>
          <cell r="T108">
            <v>-0.08</v>
          </cell>
          <cell r="U108">
            <v>-0.33689999999999998</v>
          </cell>
          <cell r="V108">
            <v>-0.33689999580383301</v>
          </cell>
          <cell r="W108">
            <v>505</v>
          </cell>
          <cell r="X108" t="str">
            <v>持股小于股东增</v>
          </cell>
          <cell r="Y108">
            <v>39996</v>
          </cell>
          <cell r="Z108">
            <v>10669</v>
          </cell>
          <cell r="AA108" t="str">
            <v>持股小于股东减</v>
          </cell>
          <cell r="AB108">
            <v>40864</v>
          </cell>
          <cell r="AC108">
            <v>10443</v>
          </cell>
          <cell r="AD108" t="str">
            <v>持股小于股东减</v>
          </cell>
          <cell r="AE108">
            <v>40122</v>
          </cell>
          <cell r="AF108">
            <v>10636</v>
          </cell>
          <cell r="AG108">
            <v>10636</v>
          </cell>
          <cell r="AH108">
            <v>46431</v>
          </cell>
          <cell r="AI108">
            <v>9190</v>
          </cell>
        </row>
        <row r="109">
          <cell r="A109">
            <v>506</v>
          </cell>
          <cell r="B109">
            <v>409.40170940170941</v>
          </cell>
          <cell r="C109">
            <v>6.2010486115606192</v>
          </cell>
          <cell r="D109">
            <v>96.910112359550567</v>
          </cell>
          <cell r="E109">
            <v>4.3211422845691381</v>
          </cell>
          <cell r="F109">
            <v>1364.5454545454545</v>
          </cell>
          <cell r="G109">
            <v>9.9233108554806293</v>
          </cell>
          <cell r="H109">
            <v>-156.1926605504587</v>
          </cell>
          <cell r="I109">
            <v>4.6257301997011275</v>
          </cell>
          <cell r="J109">
            <v>9.58</v>
          </cell>
          <cell r="K109">
            <v>2.3400000000000001E-2</v>
          </cell>
          <cell r="L109">
            <v>1.5448999999999999</v>
          </cell>
          <cell r="M109">
            <v>6.9</v>
          </cell>
          <cell r="N109">
            <v>1.78E-2</v>
          </cell>
          <cell r="O109">
            <v>1.5968</v>
          </cell>
          <cell r="P109">
            <v>15.01</v>
          </cell>
          <cell r="Q109">
            <v>5.4999999999999997E-3</v>
          </cell>
          <cell r="R109">
            <v>1.5125999999999999</v>
          </cell>
          <cell r="S109">
            <v>6.81</v>
          </cell>
          <cell r="T109">
            <v>-3.27E-2</v>
          </cell>
          <cell r="U109">
            <v>1.4722</v>
          </cell>
          <cell r="V109">
            <v>1.4721994400024414</v>
          </cell>
          <cell r="W109">
            <v>506</v>
          </cell>
          <cell r="X109">
            <v>506</v>
          </cell>
          <cell r="Y109">
            <v>46529</v>
          </cell>
          <cell r="Z109">
            <v>19966</v>
          </cell>
          <cell r="AA109" t="str">
            <v>持股小于股东增</v>
          </cell>
          <cell r="AB109">
            <v>43151</v>
          </cell>
          <cell r="AC109">
            <v>21529</v>
          </cell>
          <cell r="AD109">
            <v>21529</v>
          </cell>
          <cell r="AE109">
            <v>49492</v>
          </cell>
          <cell r="AF109">
            <v>18771</v>
          </cell>
          <cell r="AG109">
            <v>18771</v>
          </cell>
          <cell r="AH109">
            <v>47772</v>
          </cell>
          <cell r="AI109">
            <v>19446</v>
          </cell>
        </row>
        <row r="110">
          <cell r="A110">
            <v>507</v>
          </cell>
          <cell r="B110">
            <v>74.397590361445793</v>
          </cell>
          <cell r="C110">
            <v>2.3151909017059302</v>
          </cell>
          <cell r="D110">
            <v>86.356466876971609</v>
          </cell>
          <cell r="E110">
            <v>3.3870518729314236</v>
          </cell>
          <cell r="F110">
            <v>80.427892234548338</v>
          </cell>
          <cell r="G110">
            <v>3.2239621382968591</v>
          </cell>
          <cell r="H110">
            <v>66.425304878048763</v>
          </cell>
          <cell r="I110">
            <v>1.8337331145057441</v>
          </cell>
          <cell r="J110">
            <v>7.41</v>
          </cell>
          <cell r="K110">
            <v>9.9599999999999994E-2</v>
          </cell>
          <cell r="L110">
            <v>3.2006000000000001</v>
          </cell>
          <cell r="M110">
            <v>10.95</v>
          </cell>
          <cell r="N110">
            <v>3.1699999999999999E-2</v>
          </cell>
          <cell r="O110">
            <v>3.2328999999999999</v>
          </cell>
          <cell r="P110">
            <v>10.15</v>
          </cell>
          <cell r="Q110">
            <v>6.3100000000000003E-2</v>
          </cell>
          <cell r="R110">
            <v>3.1482999999999999</v>
          </cell>
          <cell r="S110">
            <v>5.81</v>
          </cell>
          <cell r="T110">
            <v>6.5600000000000006E-2</v>
          </cell>
          <cell r="U110">
            <v>3.1684000000000001</v>
          </cell>
          <cell r="V110">
            <v>3.1683998107910156</v>
          </cell>
          <cell r="W110">
            <v>507</v>
          </cell>
          <cell r="X110">
            <v>507</v>
          </cell>
          <cell r="Y110">
            <v>507</v>
          </cell>
          <cell r="Z110">
            <v>507</v>
          </cell>
          <cell r="AA110">
            <v>507</v>
          </cell>
          <cell r="AB110">
            <v>507</v>
          </cell>
          <cell r="AC110">
            <v>507</v>
          </cell>
          <cell r="AD110">
            <v>507</v>
          </cell>
          <cell r="AE110">
            <v>507</v>
          </cell>
          <cell r="AF110">
            <v>507</v>
          </cell>
          <cell r="AG110">
            <v>507</v>
          </cell>
          <cell r="AH110">
            <v>507</v>
          </cell>
          <cell r="AI110">
            <v>507</v>
          </cell>
        </row>
        <row r="111">
          <cell r="A111">
            <v>509</v>
          </cell>
          <cell r="B111">
            <v>434.3434343434343</v>
          </cell>
          <cell r="C111">
            <v>119.61057023643949</v>
          </cell>
          <cell r="D111">
            <v>-154.71698113207546</v>
          </cell>
          <cell r="E111">
            <v>107.89473684210526</v>
          </cell>
          <cell r="F111">
            <v>-177.18631178707224</v>
          </cell>
          <cell r="G111">
            <v>351.69811320754718</v>
          </cell>
          <cell r="H111">
            <v>-127.58875739644971</v>
          </cell>
          <cell r="I111">
            <v>323.03370786516854</v>
          </cell>
          <cell r="J111">
            <v>8.6</v>
          </cell>
          <cell r="K111">
            <v>1.9800000000000002E-2</v>
          </cell>
          <cell r="L111">
            <v>7.1900000000000006E-2</v>
          </cell>
          <cell r="M111">
            <v>6.56</v>
          </cell>
          <cell r="N111">
            <v>-1.06E-2</v>
          </cell>
          <cell r="O111">
            <v>6.08E-2</v>
          </cell>
          <cell r="P111">
            <v>9.32</v>
          </cell>
          <cell r="Q111">
            <v>-2.63E-2</v>
          </cell>
          <cell r="R111">
            <v>2.6499999999999999E-2</v>
          </cell>
          <cell r="S111">
            <v>5.75</v>
          </cell>
          <cell r="T111">
            <v>-3.3799999999999997E-2</v>
          </cell>
          <cell r="U111">
            <v>1.78E-2</v>
          </cell>
          <cell r="V111">
            <v>1.7799988389015198E-2</v>
          </cell>
          <cell r="W111">
            <v>509</v>
          </cell>
          <cell r="X111">
            <v>509</v>
          </cell>
          <cell r="Y111">
            <v>47072</v>
          </cell>
          <cell r="Z111">
            <v>17536</v>
          </cell>
          <cell r="AA111">
            <v>17536</v>
          </cell>
          <cell r="AB111">
            <v>49948</v>
          </cell>
          <cell r="AC111">
            <v>16526</v>
          </cell>
          <cell r="AD111">
            <v>16526</v>
          </cell>
          <cell r="AE111">
            <v>58736</v>
          </cell>
          <cell r="AF111">
            <v>14054</v>
          </cell>
          <cell r="AG111">
            <v>14054</v>
          </cell>
          <cell r="AH111">
            <v>61850</v>
          </cell>
          <cell r="AI111">
            <v>13346</v>
          </cell>
        </row>
        <row r="112">
          <cell r="A112">
            <v>510</v>
          </cell>
          <cell r="B112">
            <v>367.96536796536799</v>
          </cell>
          <cell r="C112">
            <v>6.9308545335942604</v>
          </cell>
          <cell r="D112">
            <v>630.43478260869563</v>
          </cell>
          <cell r="E112">
            <v>4.7246660149885953</v>
          </cell>
          <cell r="F112">
            <v>-31.144781144781145</v>
          </cell>
          <cell r="G112">
            <v>6.7889908256880735</v>
          </cell>
          <cell r="H112">
            <v>-41.08876560332871</v>
          </cell>
          <cell r="I112">
            <v>7.4227191581321055</v>
          </cell>
          <cell r="J112">
            <v>8.5</v>
          </cell>
          <cell r="K112">
            <v>2.3099999999999999E-2</v>
          </cell>
          <cell r="L112">
            <v>1.2263999999999999</v>
          </cell>
          <cell r="M112">
            <v>5.8</v>
          </cell>
          <cell r="N112">
            <v>2.3E-3</v>
          </cell>
          <cell r="O112">
            <v>1.2276</v>
          </cell>
          <cell r="P112">
            <v>7.4</v>
          </cell>
          <cell r="Q112">
            <v>-0.1188</v>
          </cell>
          <cell r="R112">
            <v>1.0900000000000001</v>
          </cell>
          <cell r="S112">
            <v>7.9</v>
          </cell>
          <cell r="T112">
            <v>-0.14419999999999999</v>
          </cell>
          <cell r="U112">
            <v>1.0643</v>
          </cell>
          <cell r="V112">
            <v>1.0642995834350586</v>
          </cell>
          <cell r="W112">
            <v>510</v>
          </cell>
          <cell r="X112">
            <v>510</v>
          </cell>
          <cell r="Y112">
            <v>48347</v>
          </cell>
          <cell r="Z112">
            <v>12600</v>
          </cell>
          <cell r="AA112">
            <v>12600</v>
          </cell>
          <cell r="AB112">
            <v>46790</v>
          </cell>
          <cell r="AC112">
            <v>13019</v>
          </cell>
          <cell r="AD112">
            <v>13019</v>
          </cell>
          <cell r="AE112">
            <v>13019</v>
          </cell>
          <cell r="AF112">
            <v>13019</v>
          </cell>
          <cell r="AG112">
            <v>13019</v>
          </cell>
          <cell r="AH112">
            <v>13019</v>
          </cell>
          <cell r="AI112">
            <v>13019</v>
          </cell>
        </row>
        <row r="113">
          <cell r="A113">
            <v>511</v>
          </cell>
          <cell r="B113">
            <v>5855</v>
          </cell>
          <cell r="C113">
            <v>9.4230304981089574</v>
          </cell>
          <cell r="D113">
            <v>4783.3333333333339</v>
          </cell>
          <cell r="E113">
            <v>9.2334915145178158</v>
          </cell>
          <cell r="F113">
            <v>612.5</v>
          </cell>
          <cell r="G113">
            <v>9.8401478030363894</v>
          </cell>
          <cell r="H113">
            <v>334.125</v>
          </cell>
          <cell r="I113">
            <v>7.069745298738396</v>
          </cell>
          <cell r="J113">
            <v>11.71</v>
          </cell>
          <cell r="K113">
            <v>2E-3</v>
          </cell>
          <cell r="L113">
            <v>1.2426999999999999</v>
          </cell>
          <cell r="M113">
            <v>11.48</v>
          </cell>
          <cell r="N113">
            <v>5.9999999999999995E-4</v>
          </cell>
          <cell r="O113">
            <v>1.2433000000000001</v>
          </cell>
          <cell r="P113">
            <v>12.25</v>
          </cell>
          <cell r="Q113">
            <v>0.01</v>
          </cell>
          <cell r="R113">
            <v>1.2448999999999999</v>
          </cell>
          <cell r="S113">
            <v>8.91</v>
          </cell>
          <cell r="T113">
            <v>0.02</v>
          </cell>
          <cell r="U113">
            <v>1.2603</v>
          </cell>
          <cell r="V113">
            <v>1.2602996826171875</v>
          </cell>
          <cell r="W113">
            <v>511</v>
          </cell>
          <cell r="X113">
            <v>511</v>
          </cell>
          <cell r="Y113">
            <v>511</v>
          </cell>
          <cell r="Z113">
            <v>511</v>
          </cell>
          <cell r="AA113">
            <v>511</v>
          </cell>
          <cell r="AB113">
            <v>511</v>
          </cell>
          <cell r="AC113">
            <v>511</v>
          </cell>
          <cell r="AD113">
            <v>511</v>
          </cell>
          <cell r="AE113">
            <v>511</v>
          </cell>
          <cell r="AF113">
            <v>511</v>
          </cell>
          <cell r="AG113">
            <v>511</v>
          </cell>
          <cell r="AH113">
            <v>511</v>
          </cell>
          <cell r="AI113">
            <v>511</v>
          </cell>
        </row>
        <row r="114">
          <cell r="A114">
            <v>513</v>
          </cell>
          <cell r="B114">
            <v>35.450617283950614</v>
          </cell>
          <cell r="C114">
            <v>5.2443657084413928</v>
          </cell>
          <cell r="D114">
            <v>24.875000000000004</v>
          </cell>
          <cell r="E114">
            <v>5.1723241669699025</v>
          </cell>
          <cell r="F114">
            <v>29.750000000000004</v>
          </cell>
          <cell r="G114">
            <v>4.8714799732833471</v>
          </cell>
          <cell r="H114">
            <v>41.013779527559059</v>
          </cell>
          <cell r="I114">
            <v>6.5676864154333536</v>
          </cell>
          <cell r="J114">
            <v>57.43</v>
          </cell>
          <cell r="K114">
            <v>1.62</v>
          </cell>
          <cell r="L114">
            <v>10.950799999999999</v>
          </cell>
          <cell r="M114">
            <v>59.7</v>
          </cell>
          <cell r="N114">
            <v>0.6</v>
          </cell>
          <cell r="O114">
            <v>11.542199999999999</v>
          </cell>
          <cell r="P114">
            <v>67.83</v>
          </cell>
          <cell r="Q114">
            <v>1.1399999999999999</v>
          </cell>
          <cell r="R114">
            <v>13.9239</v>
          </cell>
          <cell r="S114">
            <v>69.45</v>
          </cell>
          <cell r="T114">
            <v>1.27</v>
          </cell>
          <cell r="U114">
            <v>10.5745</v>
          </cell>
          <cell r="V114">
            <v>10.574493408203125</v>
          </cell>
          <cell r="W114">
            <v>513</v>
          </cell>
          <cell r="X114" t="str">
            <v>持股大于股东减</v>
          </cell>
          <cell r="Y114">
            <v>18068</v>
          </cell>
          <cell r="Z114">
            <v>21966</v>
          </cell>
          <cell r="AA114" t="str">
            <v>持股大于股东增</v>
          </cell>
          <cell r="AB114">
            <v>17366</v>
          </cell>
          <cell r="AC114">
            <v>22854</v>
          </cell>
          <cell r="AD114" t="str">
            <v>持股大于股东减</v>
          </cell>
          <cell r="AE114">
            <v>14773</v>
          </cell>
          <cell r="AF114">
            <v>20603</v>
          </cell>
          <cell r="AG114" t="str">
            <v>持股大于股东增</v>
          </cell>
          <cell r="AH114">
            <v>13795</v>
          </cell>
          <cell r="AI114">
            <v>28684</v>
          </cell>
        </row>
        <row r="115">
          <cell r="A115">
            <v>514</v>
          </cell>
          <cell r="B115">
            <v>1322.9885057471265</v>
          </cell>
          <cell r="C115">
            <v>3.4665542270276783</v>
          </cell>
          <cell r="D115">
            <v>-433.03571428571428</v>
          </cell>
          <cell r="E115">
            <v>2.9385034837927897</v>
          </cell>
          <cell r="F115">
            <v>-90.694239290989657</v>
          </cell>
          <cell r="G115">
            <v>3.7556962412453743</v>
          </cell>
          <cell r="H115">
            <v>163.44827586206895</v>
          </cell>
          <cell r="I115">
            <v>1.8971003181845472</v>
          </cell>
          <cell r="J115">
            <v>11.51</v>
          </cell>
          <cell r="K115">
            <v>8.6999999999999994E-3</v>
          </cell>
          <cell r="L115">
            <v>3.3203</v>
          </cell>
          <cell r="M115">
            <v>9.6999999999999993</v>
          </cell>
          <cell r="N115">
            <v>-5.5999999999999999E-3</v>
          </cell>
          <cell r="O115">
            <v>3.3010000000000002</v>
          </cell>
          <cell r="P115">
            <v>12.28</v>
          </cell>
          <cell r="Q115">
            <v>-6.7699999999999996E-2</v>
          </cell>
          <cell r="R115">
            <v>3.2696999999999998</v>
          </cell>
          <cell r="S115">
            <v>6.32</v>
          </cell>
          <cell r="T115">
            <v>2.9000000000000001E-2</v>
          </cell>
          <cell r="U115">
            <v>3.3313999999999999</v>
          </cell>
          <cell r="V115">
            <v>3.3313999176025391</v>
          </cell>
          <cell r="W115">
            <v>514</v>
          </cell>
          <cell r="X115">
            <v>514</v>
          </cell>
          <cell r="Y115">
            <v>44174</v>
          </cell>
          <cell r="Z115">
            <v>19101</v>
          </cell>
          <cell r="AA115">
            <v>19101</v>
          </cell>
          <cell r="AB115">
            <v>61137</v>
          </cell>
          <cell r="AC115">
            <v>13801</v>
          </cell>
          <cell r="AD115">
            <v>13801</v>
          </cell>
          <cell r="AE115">
            <v>55864</v>
          </cell>
          <cell r="AF115">
            <v>15104</v>
          </cell>
          <cell r="AG115">
            <v>15104</v>
          </cell>
          <cell r="AH115">
            <v>59262</v>
          </cell>
          <cell r="AI115">
            <v>14237</v>
          </cell>
        </row>
        <row r="116">
          <cell r="A116">
            <v>516</v>
          </cell>
          <cell r="B116">
            <v>68.75</v>
          </cell>
          <cell r="C116">
            <v>5.2218081697562369</v>
          </cell>
          <cell r="D116">
            <v>72.428571428571431</v>
          </cell>
          <cell r="E116">
            <v>4.7368789853549158</v>
          </cell>
          <cell r="F116">
            <v>50.68075117370892</v>
          </cell>
          <cell r="G116">
            <v>5.2789867475182159</v>
          </cell>
          <cell r="H116">
            <v>49.105603448275858</v>
          </cell>
          <cell r="I116">
            <v>3.6943356762409709</v>
          </cell>
          <cell r="J116">
            <v>22</v>
          </cell>
          <cell r="K116">
            <v>0.32</v>
          </cell>
          <cell r="L116">
            <v>4.2130999999999998</v>
          </cell>
          <cell r="M116">
            <v>20.28</v>
          </cell>
          <cell r="N116">
            <v>7.0000000000000007E-2</v>
          </cell>
          <cell r="O116">
            <v>4.2812999999999999</v>
          </cell>
          <cell r="P116">
            <v>21.59</v>
          </cell>
          <cell r="Q116">
            <v>0.21299999999999999</v>
          </cell>
          <cell r="R116">
            <v>4.0898000000000003</v>
          </cell>
          <cell r="S116">
            <v>15.19</v>
          </cell>
          <cell r="T116">
            <v>0.23200000000000001</v>
          </cell>
          <cell r="U116">
            <v>4.1116999999999999</v>
          </cell>
          <cell r="V116">
            <v>4.1116981506347656</v>
          </cell>
          <cell r="W116">
            <v>516</v>
          </cell>
          <cell r="X116">
            <v>516</v>
          </cell>
          <cell r="Y116">
            <v>78050</v>
          </cell>
          <cell r="Z116">
            <v>10101</v>
          </cell>
          <cell r="AA116">
            <v>10101</v>
          </cell>
          <cell r="AB116">
            <v>10101</v>
          </cell>
          <cell r="AC116">
            <v>10101</v>
          </cell>
          <cell r="AD116">
            <v>10101</v>
          </cell>
          <cell r="AE116">
            <v>75128</v>
          </cell>
          <cell r="AF116">
            <v>10494</v>
          </cell>
          <cell r="AG116">
            <v>10494</v>
          </cell>
          <cell r="AH116">
            <v>10494</v>
          </cell>
          <cell r="AI116">
            <v>10494</v>
          </cell>
        </row>
        <row r="117">
          <cell r="A117">
            <v>517</v>
          </cell>
          <cell r="B117">
            <v>209.56790123456793</v>
          </cell>
          <cell r="C117">
            <v>5.9666080843585245</v>
          </cell>
          <cell r="D117">
            <v>4196.875</v>
          </cell>
          <cell r="E117">
            <v>11.793115560238848</v>
          </cell>
          <cell r="F117">
            <v>424.27184466019418</v>
          </cell>
          <cell r="G117">
            <v>5.1737406026164683</v>
          </cell>
          <cell r="H117">
            <v>387</v>
          </cell>
          <cell r="I117">
            <v>3.4858584038911906</v>
          </cell>
          <cell r="J117">
            <v>6.79</v>
          </cell>
          <cell r="K117">
            <v>3.2399999999999998E-2</v>
          </cell>
          <cell r="L117">
            <v>1.1379999999999999</v>
          </cell>
          <cell r="M117">
            <v>13.43</v>
          </cell>
          <cell r="N117">
            <v>8.0000000000000004E-4</v>
          </cell>
          <cell r="O117">
            <v>1.1388</v>
          </cell>
          <cell r="P117">
            <v>17.48</v>
          </cell>
          <cell r="Q117">
            <v>2.06E-2</v>
          </cell>
          <cell r="R117">
            <v>3.3786</v>
          </cell>
          <cell r="S117">
            <v>3.87</v>
          </cell>
          <cell r="T117">
            <v>7.4999999999999997E-3</v>
          </cell>
          <cell r="U117">
            <v>1.1102000000000001</v>
          </cell>
          <cell r="V117">
            <v>1.1101999282836914</v>
          </cell>
          <cell r="W117">
            <v>517</v>
          </cell>
          <cell r="X117">
            <v>517</v>
          </cell>
          <cell r="Y117">
            <v>71395</v>
          </cell>
          <cell r="Z117">
            <v>44595</v>
          </cell>
          <cell r="AA117" t="str">
            <v>持股小于股东增</v>
          </cell>
          <cell r="AB117">
            <v>63112</v>
          </cell>
          <cell r="AC117">
            <v>50448</v>
          </cell>
          <cell r="AD117" t="str">
            <v>持股大于股东减</v>
          </cell>
          <cell r="AE117">
            <v>25082</v>
          </cell>
          <cell r="AF117">
            <v>42313</v>
          </cell>
          <cell r="AG117" t="str">
            <v>持股大于股东增</v>
          </cell>
          <cell r="AH117">
            <v>44196</v>
          </cell>
          <cell r="AI117">
            <v>72040</v>
          </cell>
        </row>
        <row r="118">
          <cell r="A118">
            <v>518</v>
          </cell>
          <cell r="B118">
            <v>-98.201936376210227</v>
          </cell>
          <cell r="C118">
            <v>12.050237610319078</v>
          </cell>
          <cell r="D118">
            <v>-1747.2222222222222</v>
          </cell>
          <cell r="E118">
            <v>10.691823899371068</v>
          </cell>
          <cell r="F118">
            <v>786.25</v>
          </cell>
          <cell r="G118">
            <v>9.451540195341849</v>
          </cell>
          <cell r="H118">
            <v>-766.66666666666674</v>
          </cell>
          <cell r="I118">
            <v>7.0015220700152199</v>
          </cell>
          <cell r="J118">
            <v>7.1</v>
          </cell>
          <cell r="K118">
            <v>-7.2300000000000003E-2</v>
          </cell>
          <cell r="L118">
            <v>0.58919999999999995</v>
          </cell>
          <cell r="M118">
            <v>6.29</v>
          </cell>
          <cell r="N118">
            <v>-8.9999999999999998E-4</v>
          </cell>
          <cell r="O118">
            <v>0.58830000000000005</v>
          </cell>
          <cell r="P118">
            <v>6.29</v>
          </cell>
          <cell r="Q118">
            <v>4.0000000000000001E-3</v>
          </cell>
          <cell r="R118">
            <v>0.66549999999999998</v>
          </cell>
          <cell r="S118">
            <v>4.5999999999999996</v>
          </cell>
          <cell r="T118">
            <v>-4.4999999999999997E-3</v>
          </cell>
          <cell r="U118">
            <v>0.65700000000000003</v>
          </cell>
          <cell r="V118">
            <v>0.65699958801269531</v>
          </cell>
          <cell r="W118">
            <v>518</v>
          </cell>
          <cell r="X118">
            <v>518</v>
          </cell>
          <cell r="Y118">
            <v>518</v>
          </cell>
          <cell r="Z118">
            <v>518</v>
          </cell>
          <cell r="AA118">
            <v>518</v>
          </cell>
          <cell r="AB118">
            <v>518</v>
          </cell>
          <cell r="AC118">
            <v>518</v>
          </cell>
          <cell r="AD118">
            <v>518</v>
          </cell>
          <cell r="AE118">
            <v>518</v>
          </cell>
          <cell r="AF118">
            <v>518</v>
          </cell>
          <cell r="AG118">
            <v>518</v>
          </cell>
          <cell r="AH118">
            <v>518</v>
          </cell>
          <cell r="AI118">
            <v>518</v>
          </cell>
        </row>
        <row r="119">
          <cell r="A119">
            <v>519</v>
          </cell>
          <cell r="B119">
            <v>70.573566084788027</v>
          </cell>
          <cell r="C119">
            <v>4.1919715597689233</v>
          </cell>
          <cell r="D119">
            <v>452.06185567010306</v>
          </cell>
          <cell r="E119">
            <v>4.3200906381616209</v>
          </cell>
          <cell r="F119">
            <v>66.820512820512818</v>
          </cell>
          <cell r="G119">
            <v>4.7117957619150932</v>
          </cell>
          <cell r="H119">
            <v>95.387994143484619</v>
          </cell>
          <cell r="I119">
            <v>6.4880744908629175</v>
          </cell>
          <cell r="J119">
            <v>16.98</v>
          </cell>
          <cell r="K119">
            <v>0.24060000000000001</v>
          </cell>
          <cell r="L119">
            <v>4.0506000000000002</v>
          </cell>
          <cell r="M119">
            <v>17.54</v>
          </cell>
          <cell r="N119">
            <v>9.7000000000000003E-3</v>
          </cell>
          <cell r="O119">
            <v>4.0601000000000003</v>
          </cell>
          <cell r="P119">
            <v>26.06</v>
          </cell>
          <cell r="Q119">
            <v>0.19500000000000001</v>
          </cell>
          <cell r="R119">
            <v>5.5308000000000002</v>
          </cell>
          <cell r="S119">
            <v>26.06</v>
          </cell>
          <cell r="T119">
            <v>0.2049</v>
          </cell>
          <cell r="U119">
            <v>4.0166000000000004</v>
          </cell>
          <cell r="V119">
            <v>4.0165977478027344</v>
          </cell>
          <cell r="W119">
            <v>519</v>
          </cell>
          <cell r="X119">
            <v>519</v>
          </cell>
          <cell r="Y119">
            <v>63712</v>
          </cell>
          <cell r="Z119">
            <v>16217</v>
          </cell>
          <cell r="AA119">
            <v>16217</v>
          </cell>
          <cell r="AB119">
            <v>66878</v>
          </cell>
          <cell r="AC119">
            <v>15449</v>
          </cell>
          <cell r="AD119">
            <v>15449</v>
          </cell>
          <cell r="AE119">
            <v>37096</v>
          </cell>
          <cell r="AF119">
            <v>19894</v>
          </cell>
          <cell r="AG119" t="str">
            <v>持股小于股东增</v>
          </cell>
          <cell r="AH119">
            <v>36920</v>
          </cell>
          <cell r="AI119">
            <v>27985</v>
          </cell>
        </row>
        <row r="120">
          <cell r="A120">
            <v>520</v>
          </cell>
          <cell r="B120">
            <v>100.49545829892651</v>
          </cell>
          <cell r="C120">
            <v>48.083761359146585</v>
          </cell>
          <cell r="D120">
            <v>252.99999999999997</v>
          </cell>
          <cell r="E120">
            <v>9.8828124999999982</v>
          </cell>
          <cell r="F120">
            <v>11.789375582479028</v>
          </cell>
          <cell r="G120">
            <v>10.541666666666666</v>
          </cell>
          <cell r="H120">
            <v>17.569444444444443</v>
          </cell>
          <cell r="I120">
            <v>10.976138828633404</v>
          </cell>
          <cell r="J120">
            <v>12.17</v>
          </cell>
          <cell r="K120">
            <v>0.1211</v>
          </cell>
          <cell r="L120">
            <v>0.25309999999999999</v>
          </cell>
          <cell r="M120">
            <v>2.5299999999999998</v>
          </cell>
          <cell r="N120">
            <v>2.5000000000000001E-3</v>
          </cell>
          <cell r="O120">
            <v>0.25600000000000001</v>
          </cell>
          <cell r="P120">
            <v>2.5299999999999998</v>
          </cell>
          <cell r="Q120">
            <v>0.10730000000000001</v>
          </cell>
          <cell r="R120">
            <v>0.24</v>
          </cell>
          <cell r="S120">
            <v>2.5299999999999998</v>
          </cell>
          <cell r="T120">
            <v>0.108</v>
          </cell>
          <cell r="U120">
            <v>0.23050000000000001</v>
          </cell>
          <cell r="V120">
            <v>0.2304999828338623</v>
          </cell>
          <cell r="W120">
            <v>520</v>
          </cell>
          <cell r="X120">
            <v>520</v>
          </cell>
          <cell r="Y120">
            <v>520</v>
          </cell>
          <cell r="Z120">
            <v>520</v>
          </cell>
          <cell r="AA120">
            <v>520</v>
          </cell>
          <cell r="AB120">
            <v>520</v>
          </cell>
          <cell r="AC120">
            <v>520</v>
          </cell>
          <cell r="AD120">
            <v>520</v>
          </cell>
          <cell r="AE120">
            <v>77148</v>
          </cell>
          <cell r="AF120">
            <v>13118</v>
          </cell>
          <cell r="AG120">
            <v>13118</v>
          </cell>
          <cell r="AH120">
            <v>77049</v>
          </cell>
          <cell r="AI120">
            <v>13135</v>
          </cell>
        </row>
        <row r="121">
          <cell r="A121">
            <v>521</v>
          </cell>
          <cell r="B121">
            <v>210.37463976945244</v>
          </cell>
          <cell r="C121">
            <v>1.6472605830851157</v>
          </cell>
          <cell r="D121">
            <v>26.458036984352773</v>
          </cell>
          <cell r="E121">
            <v>1.6571632216678547</v>
          </cell>
          <cell r="F121">
            <v>21.745419479267117</v>
          </cell>
          <cell r="G121">
            <v>1.9532265049805109</v>
          </cell>
          <cell r="H121">
            <v>20.97877358490566</v>
          </cell>
          <cell r="I121">
            <v>1.2854975070453065</v>
          </cell>
          <cell r="J121">
            <v>7.3</v>
          </cell>
          <cell r="K121">
            <v>3.4700000000000002E-2</v>
          </cell>
          <cell r="L121">
            <v>4.4316000000000004</v>
          </cell>
          <cell r="M121">
            <v>7.44</v>
          </cell>
          <cell r="N121">
            <v>7.0300000000000001E-2</v>
          </cell>
          <cell r="O121">
            <v>4.4896000000000003</v>
          </cell>
          <cell r="P121">
            <v>9.02</v>
          </cell>
          <cell r="Q121">
            <v>0.2074</v>
          </cell>
          <cell r="R121">
            <v>4.6180000000000003</v>
          </cell>
          <cell r="S121">
            <v>5.93</v>
          </cell>
          <cell r="T121">
            <v>0.21199999999999999</v>
          </cell>
          <cell r="U121">
            <v>4.6130000000000004</v>
          </cell>
          <cell r="V121">
            <v>4.6129989624023438</v>
          </cell>
          <cell r="W121">
            <v>521</v>
          </cell>
          <cell r="X121">
            <v>521</v>
          </cell>
          <cell r="Y121">
            <v>69624</v>
          </cell>
          <cell r="Z121">
            <v>10969</v>
          </cell>
          <cell r="AA121">
            <v>10969</v>
          </cell>
          <cell r="AB121">
            <v>72326</v>
          </cell>
          <cell r="AC121">
            <v>10559</v>
          </cell>
          <cell r="AD121">
            <v>10559</v>
          </cell>
          <cell r="AE121">
            <v>65613</v>
          </cell>
          <cell r="AF121">
            <v>11640</v>
          </cell>
          <cell r="AG121">
            <v>11640</v>
          </cell>
          <cell r="AH121">
            <v>66663</v>
          </cell>
          <cell r="AI121">
            <v>11456</v>
          </cell>
        </row>
        <row r="122">
          <cell r="A122">
            <v>523</v>
          </cell>
          <cell r="B122">
            <v>215.42857142857142</v>
          </cell>
          <cell r="C122">
            <v>6.1508341151038053</v>
          </cell>
          <cell r="D122">
            <v>330.5</v>
          </cell>
          <cell r="E122">
            <v>3.9849284099472499</v>
          </cell>
          <cell r="F122">
            <v>287.83333333333331</v>
          </cell>
          <cell r="G122">
            <v>7.1796790554585508</v>
          </cell>
          <cell r="H122">
            <v>153.1640625</v>
          </cell>
          <cell r="I122">
            <v>5.3236120728279914</v>
          </cell>
          <cell r="J122">
            <v>15.08</v>
          </cell>
          <cell r="K122">
            <v>7.0000000000000007E-2</v>
          </cell>
          <cell r="L122">
            <v>2.4517000000000002</v>
          </cell>
          <cell r="M122">
            <v>13.22</v>
          </cell>
          <cell r="N122">
            <v>0.01</v>
          </cell>
          <cell r="O122">
            <v>3.3174999999999999</v>
          </cell>
          <cell r="P122">
            <v>17.27</v>
          </cell>
          <cell r="Q122">
            <v>0.03</v>
          </cell>
          <cell r="R122">
            <v>2.4054000000000002</v>
          </cell>
          <cell r="S122">
            <v>13.07</v>
          </cell>
          <cell r="T122">
            <v>6.4000000000000001E-2</v>
          </cell>
          <cell r="U122">
            <v>2.4550999999999998</v>
          </cell>
          <cell r="V122">
            <v>2.4550991058349609</v>
          </cell>
          <cell r="W122">
            <v>523</v>
          </cell>
          <cell r="X122" t="str">
            <v>持股小于股东增</v>
          </cell>
          <cell r="Y122">
            <v>39394</v>
          </cell>
          <cell r="Z122">
            <v>11320</v>
          </cell>
          <cell r="AA122">
            <v>11320</v>
          </cell>
          <cell r="AB122">
            <v>38936</v>
          </cell>
          <cell r="AC122">
            <v>13426</v>
          </cell>
          <cell r="AD122" t="str">
            <v>持股小于股东减</v>
          </cell>
          <cell r="AE122">
            <v>32961</v>
          </cell>
          <cell r="AF122">
            <v>13505</v>
          </cell>
          <cell r="AG122">
            <v>13505</v>
          </cell>
          <cell r="AH122">
            <v>51538</v>
          </cell>
          <cell r="AI122">
            <v>8637</v>
          </cell>
        </row>
        <row r="123">
          <cell r="A123">
            <v>524</v>
          </cell>
          <cell r="B123">
            <v>132.19999999999999</v>
          </cell>
          <cell r="C123">
            <v>8.6798564300096288</v>
          </cell>
          <cell r="D123">
            <v>173.75</v>
          </cell>
          <cell r="E123">
            <v>7.4130038664948215</v>
          </cell>
          <cell r="F123">
            <v>123.15130830489191</v>
          </cell>
          <cell r="G123">
            <v>9.4976968633472243</v>
          </cell>
          <cell r="H123">
            <v>127.5</v>
          </cell>
          <cell r="I123">
            <v>8.6453999075358308</v>
          </cell>
          <cell r="J123">
            <v>19.829999999999998</v>
          </cell>
          <cell r="K123">
            <v>0.15</v>
          </cell>
          <cell r="L123">
            <v>2.2846000000000002</v>
          </cell>
          <cell r="M123">
            <v>16.68</v>
          </cell>
          <cell r="N123">
            <v>2.4E-2</v>
          </cell>
          <cell r="O123">
            <v>2.2501000000000002</v>
          </cell>
          <cell r="P123">
            <v>21.65</v>
          </cell>
          <cell r="Q123">
            <v>8.7900000000000006E-2</v>
          </cell>
          <cell r="R123">
            <v>2.2795000000000001</v>
          </cell>
          <cell r="S123">
            <v>18.7</v>
          </cell>
          <cell r="T123">
            <v>0.11</v>
          </cell>
          <cell r="U123">
            <v>2.1629999999999998</v>
          </cell>
          <cell r="V123">
            <v>2.1629981994628906</v>
          </cell>
          <cell r="W123">
            <v>524</v>
          </cell>
          <cell r="X123" t="str">
            <v>持股小于股东增</v>
          </cell>
          <cell r="Y123">
            <v>19870</v>
          </cell>
          <cell r="Z123">
            <v>13571</v>
          </cell>
          <cell r="AA123" t="str">
            <v>持股小于股东减</v>
          </cell>
          <cell r="AB123">
            <v>21155</v>
          </cell>
          <cell r="AC123">
            <v>12747</v>
          </cell>
          <cell r="AD123" t="str">
            <v>持股小于股东减</v>
          </cell>
          <cell r="AE123">
            <v>19511</v>
          </cell>
          <cell r="AF123">
            <v>13821</v>
          </cell>
          <cell r="AG123" t="str">
            <v>持股小于股东减</v>
          </cell>
          <cell r="AH123">
            <v>23294</v>
          </cell>
          <cell r="AI123">
            <v>11576</v>
          </cell>
        </row>
        <row r="124">
          <cell r="A124">
            <v>525</v>
          </cell>
          <cell r="B124">
            <v>47.186629526462404</v>
          </cell>
          <cell r="C124">
            <v>2.2014008914763941</v>
          </cell>
          <cell r="D124">
            <v>100.52083333333333</v>
          </cell>
          <cell r="E124">
            <v>2.2547782606663866</v>
          </cell>
          <cell r="F124">
            <v>32.326589595375729</v>
          </cell>
          <cell r="G124">
            <v>2.9097294484911553</v>
          </cell>
          <cell r="H124">
            <v>22.551963048498845</v>
          </cell>
          <cell r="I124">
            <v>1.6765387586917331</v>
          </cell>
          <cell r="J124">
            <v>16.940000000000001</v>
          </cell>
          <cell r="K124">
            <v>0.35899999999999999</v>
          </cell>
          <cell r="L124">
            <v>7.6951000000000001</v>
          </cell>
          <cell r="M124">
            <v>19.3</v>
          </cell>
          <cell r="N124">
            <v>4.8000000000000001E-2</v>
          </cell>
          <cell r="O124">
            <v>8.5595999999999997</v>
          </cell>
          <cell r="P124">
            <v>22.37</v>
          </cell>
          <cell r="Q124">
            <v>0.34599999999999997</v>
          </cell>
          <cell r="R124">
            <v>7.6879999999999997</v>
          </cell>
          <cell r="S124">
            <v>13.02</v>
          </cell>
          <cell r="T124">
            <v>0.433</v>
          </cell>
          <cell r="U124">
            <v>7.766</v>
          </cell>
          <cell r="V124">
            <v>7.7659988403320313</v>
          </cell>
          <cell r="W124">
            <v>525</v>
          </cell>
          <cell r="X124" t="str">
            <v>持股大于股东减</v>
          </cell>
          <cell r="Y124">
            <v>18293</v>
          </cell>
          <cell r="Z124">
            <v>27729</v>
          </cell>
          <cell r="AA124" t="str">
            <v>持股大于股东增</v>
          </cell>
          <cell r="AB124">
            <v>17480</v>
          </cell>
          <cell r="AC124">
            <v>33224</v>
          </cell>
          <cell r="AD124" t="str">
            <v>持股大于股东增</v>
          </cell>
          <cell r="AE124">
            <v>15375</v>
          </cell>
          <cell r="AF124">
            <v>32991</v>
          </cell>
          <cell r="AG124" t="str">
            <v>持股大于股东增</v>
          </cell>
          <cell r="AH124">
            <v>15199</v>
          </cell>
          <cell r="AI124">
            <v>33373</v>
          </cell>
        </row>
        <row r="125">
          <cell r="A125">
            <v>526</v>
          </cell>
          <cell r="B125">
            <v>-472.97872340425533</v>
          </cell>
          <cell r="C125">
            <v>44.909090909090907</v>
          </cell>
          <cell r="D125">
            <v>-884.92063492063494</v>
          </cell>
          <cell r="E125">
            <v>15.081834167455703</v>
          </cell>
          <cell r="F125">
            <v>495.5555555555556</v>
          </cell>
          <cell r="G125">
            <v>13.528269837418103</v>
          </cell>
          <cell r="H125">
            <v>1111.5979381443299</v>
          </cell>
          <cell r="I125">
            <v>26.058848407951182</v>
          </cell>
          <cell r="J125">
            <v>66.69</v>
          </cell>
          <cell r="K125">
            <v>-0.14099999999999999</v>
          </cell>
          <cell r="L125">
            <v>1.4850000000000001</v>
          </cell>
          <cell r="M125">
            <v>22.3</v>
          </cell>
          <cell r="N125">
            <v>-6.3E-3</v>
          </cell>
          <cell r="O125">
            <v>1.4785999999999999</v>
          </cell>
          <cell r="P125">
            <v>22.3</v>
          </cell>
          <cell r="Q125">
            <v>2.2499999999999999E-2</v>
          </cell>
          <cell r="R125">
            <v>1.6484000000000001</v>
          </cell>
          <cell r="S125">
            <v>43.13</v>
          </cell>
          <cell r="T125">
            <v>2.9100000000000001E-2</v>
          </cell>
          <cell r="U125">
            <v>1.6551</v>
          </cell>
          <cell r="V125">
            <v>1.6550998687744141</v>
          </cell>
          <cell r="W125">
            <v>526</v>
          </cell>
          <cell r="X125">
            <v>526</v>
          </cell>
          <cell r="Y125">
            <v>12020</v>
          </cell>
          <cell r="Z125">
            <v>8002</v>
          </cell>
          <cell r="AA125">
            <v>8002</v>
          </cell>
          <cell r="AB125">
            <v>11181</v>
          </cell>
          <cell r="AC125">
            <v>8603</v>
          </cell>
          <cell r="AD125" t="str">
            <v>持股大于股东增</v>
          </cell>
          <cell r="AE125">
            <v>6251</v>
          </cell>
          <cell r="AF125">
            <v>15388</v>
          </cell>
          <cell r="AG125">
            <v>15388</v>
          </cell>
          <cell r="AH125">
            <v>9979</v>
          </cell>
          <cell r="AI125">
            <v>9639</v>
          </cell>
        </row>
        <row r="126">
          <cell r="A126">
            <v>528</v>
          </cell>
          <cell r="B126">
            <v>438.62433862433858</v>
          </cell>
          <cell r="C126">
            <v>1.0476695986250126</v>
          </cell>
          <cell r="D126">
            <v>253.57142857142858</v>
          </cell>
          <cell r="E126">
            <v>1.7002344281717123</v>
          </cell>
          <cell r="F126">
            <v>76.653696498054472</v>
          </cell>
          <cell r="G126">
            <v>1.4820759093701805</v>
          </cell>
          <cell r="H126">
            <v>276.75</v>
          </cell>
          <cell r="I126">
            <v>0.93369264052833345</v>
          </cell>
          <cell r="J126">
            <v>8.2899999999999991</v>
          </cell>
          <cell r="K126">
            <v>1.89E-2</v>
          </cell>
          <cell r="L126">
            <v>7.9127999999999998</v>
          </cell>
          <cell r="M126">
            <v>13.49</v>
          </cell>
          <cell r="N126">
            <v>1.3299999999999999E-2</v>
          </cell>
          <cell r="O126">
            <v>7.9341999999999997</v>
          </cell>
          <cell r="P126">
            <v>11.82</v>
          </cell>
          <cell r="Q126">
            <v>7.7100000000000002E-2</v>
          </cell>
          <cell r="R126">
            <v>7.9752999999999998</v>
          </cell>
          <cell r="S126">
            <v>7.38</v>
          </cell>
          <cell r="T126">
            <v>0.02</v>
          </cell>
          <cell r="U126">
            <v>7.9040999999999997</v>
          </cell>
          <cell r="V126">
            <v>7.9040985107421875</v>
          </cell>
          <cell r="W126">
            <v>528</v>
          </cell>
          <cell r="X126">
            <v>528</v>
          </cell>
          <cell r="Y126">
            <v>94785</v>
          </cell>
          <cell r="Z126">
            <v>11871</v>
          </cell>
          <cell r="AA126">
            <v>11871</v>
          </cell>
          <cell r="AB126">
            <v>90274</v>
          </cell>
          <cell r="AC126">
            <v>12464</v>
          </cell>
          <cell r="AD126">
            <v>12464</v>
          </cell>
          <cell r="AE126">
            <v>107380</v>
          </cell>
          <cell r="AF126">
            <v>10479</v>
          </cell>
          <cell r="AG126">
            <v>10479</v>
          </cell>
          <cell r="AH126">
            <v>95840</v>
          </cell>
          <cell r="AI126">
            <v>11740</v>
          </cell>
        </row>
        <row r="127">
          <cell r="A127">
            <v>529</v>
          </cell>
          <cell r="B127">
            <v>92.84615384615384</v>
          </cell>
          <cell r="C127">
            <v>6.1913311105411646</v>
          </cell>
          <cell r="D127">
            <v>103.33333333333334</v>
          </cell>
          <cell r="E127">
            <v>6.2740335964379685</v>
          </cell>
          <cell r="F127">
            <v>114.07142857142857</v>
          </cell>
          <cell r="G127">
            <v>8.429664819213512</v>
          </cell>
          <cell r="H127">
            <v>88.1875</v>
          </cell>
          <cell r="I127">
            <v>7.2863413374644974</v>
          </cell>
          <cell r="J127">
            <v>12.07</v>
          </cell>
          <cell r="K127">
            <v>0.13</v>
          </cell>
          <cell r="L127">
            <v>1.9495</v>
          </cell>
          <cell r="M127">
            <v>12.4</v>
          </cell>
          <cell r="N127">
            <v>0.03</v>
          </cell>
          <cell r="O127">
            <v>1.9763999999999999</v>
          </cell>
          <cell r="P127">
            <v>15.97</v>
          </cell>
          <cell r="Q127">
            <v>7.0000000000000007E-2</v>
          </cell>
          <cell r="R127">
            <v>1.8945000000000001</v>
          </cell>
          <cell r="S127">
            <v>14.11</v>
          </cell>
          <cell r="T127">
            <v>0.12</v>
          </cell>
          <cell r="U127">
            <v>1.9365000000000001</v>
          </cell>
          <cell r="V127">
            <v>1.9364995956420898</v>
          </cell>
          <cell r="W127">
            <v>529</v>
          </cell>
          <cell r="X127">
            <v>529</v>
          </cell>
          <cell r="Y127">
            <v>45322</v>
          </cell>
          <cell r="Z127">
            <v>12880</v>
          </cell>
          <cell r="AA127">
            <v>12880</v>
          </cell>
          <cell r="AB127">
            <v>45172</v>
          </cell>
          <cell r="AC127">
            <v>12923</v>
          </cell>
          <cell r="AD127">
            <v>12923</v>
          </cell>
          <cell r="AE127">
            <v>42566</v>
          </cell>
          <cell r="AF127">
            <v>13714</v>
          </cell>
          <cell r="AG127">
            <v>13714</v>
          </cell>
          <cell r="AH127">
            <v>40276</v>
          </cell>
          <cell r="AI127">
            <v>14494</v>
          </cell>
        </row>
        <row r="128">
          <cell r="A128">
            <v>530</v>
          </cell>
          <cell r="B128">
            <v>52.722222222222229</v>
          </cell>
          <cell r="C128">
            <v>2.5819265143992056</v>
          </cell>
          <cell r="D128">
            <v>51.142857142857139</v>
          </cell>
          <cell r="E128">
            <v>2.0083024795242905</v>
          </cell>
          <cell r="F128">
            <v>47.083333333333336</v>
          </cell>
          <cell r="G128">
            <v>2.1110972723875947</v>
          </cell>
          <cell r="H128">
            <v>36.214285714285708</v>
          </cell>
          <cell r="I128">
            <v>1.9272162273887075</v>
          </cell>
          <cell r="J128">
            <v>18.98</v>
          </cell>
          <cell r="K128">
            <v>0.36</v>
          </cell>
          <cell r="L128">
            <v>7.3510999999999997</v>
          </cell>
          <cell r="M128">
            <v>14.32</v>
          </cell>
          <cell r="N128">
            <v>7.0000000000000007E-2</v>
          </cell>
          <cell r="O128">
            <v>7.1303999999999998</v>
          </cell>
          <cell r="P128">
            <v>16.95</v>
          </cell>
          <cell r="Q128">
            <v>0.18</v>
          </cell>
          <cell r="R128">
            <v>8.0289999999999999</v>
          </cell>
          <cell r="S128">
            <v>13.52</v>
          </cell>
          <cell r="T128">
            <v>0.28000000000000003</v>
          </cell>
          <cell r="U128">
            <v>7.0152999999999999</v>
          </cell>
          <cell r="V128">
            <v>7.0152969360351563</v>
          </cell>
          <cell r="W128">
            <v>530</v>
          </cell>
          <cell r="X128" t="str">
            <v>持股小于股东增</v>
          </cell>
          <cell r="Y128">
            <v>31566</v>
          </cell>
          <cell r="Z128">
            <v>11409</v>
          </cell>
          <cell r="AA128" t="str">
            <v>持股小于股东减</v>
          </cell>
          <cell r="AB128">
            <v>32741</v>
          </cell>
          <cell r="AC128">
            <v>11000</v>
          </cell>
          <cell r="AD128" t="str">
            <v>持股小于股东增</v>
          </cell>
          <cell r="AE128">
            <v>31725</v>
          </cell>
          <cell r="AF128">
            <v>11352</v>
          </cell>
          <cell r="AG128" t="str">
            <v>持股小于股东减</v>
          </cell>
          <cell r="AH128">
            <v>31814</v>
          </cell>
          <cell r="AI128">
            <v>11320</v>
          </cell>
        </row>
        <row r="129">
          <cell r="A129">
            <v>531</v>
          </cell>
          <cell r="B129">
            <v>18.797564687975644</v>
          </cell>
          <cell r="C129">
            <v>2.3554317973756485</v>
          </cell>
          <cell r="D129">
            <v>23.707721761327374</v>
          </cell>
          <cell r="E129">
            <v>2.7983880079846331</v>
          </cell>
          <cell r="F129">
            <v>17.322444939371444</v>
          </cell>
          <cell r="G129">
            <v>2.8670899037476962</v>
          </cell>
          <cell r="H129">
            <v>11.354693648116921</v>
          </cell>
          <cell r="I129">
            <v>1.6091770891420376</v>
          </cell>
          <cell r="J129">
            <v>12.35</v>
          </cell>
          <cell r="K129">
            <v>0.65700000000000003</v>
          </cell>
          <cell r="L129">
            <v>5.2431999999999999</v>
          </cell>
          <cell r="M129">
            <v>14.86</v>
          </cell>
          <cell r="N129">
            <v>0.15670000000000001</v>
          </cell>
          <cell r="O129">
            <v>5.3102</v>
          </cell>
          <cell r="P129">
            <v>14</v>
          </cell>
          <cell r="Q129">
            <v>0.40410000000000001</v>
          </cell>
          <cell r="R129">
            <v>4.883</v>
          </cell>
          <cell r="S129">
            <v>8.08</v>
          </cell>
          <cell r="T129">
            <v>0.53369999999999995</v>
          </cell>
          <cell r="U129">
            <v>5.0212000000000003</v>
          </cell>
          <cell r="V129">
            <v>5.0211982727050781</v>
          </cell>
          <cell r="W129">
            <v>531</v>
          </cell>
          <cell r="X129" t="str">
            <v>持股小于股东增</v>
          </cell>
          <cell r="Y129">
            <v>33495</v>
          </cell>
          <cell r="Z129">
            <v>20453</v>
          </cell>
          <cell r="AA129" t="str">
            <v>持股小于股东增</v>
          </cell>
          <cell r="AB129">
            <v>31414</v>
          </cell>
          <cell r="AC129">
            <v>21808</v>
          </cell>
          <cell r="AD129">
            <v>21808</v>
          </cell>
          <cell r="AE129">
            <v>35918</v>
          </cell>
          <cell r="AF129">
            <v>19073</v>
          </cell>
          <cell r="AG129">
            <v>19073</v>
          </cell>
          <cell r="AH129">
            <v>36285</v>
          </cell>
          <cell r="AI129">
            <v>18880</v>
          </cell>
        </row>
        <row r="130">
          <cell r="A130">
            <v>532</v>
          </cell>
          <cell r="B130">
            <v>252.32452142206014</v>
          </cell>
          <cell r="C130">
            <v>13.92914653784219</v>
          </cell>
          <cell r="D130">
            <v>312.5</v>
          </cell>
          <cell r="E130">
            <v>11.536918138041733</v>
          </cell>
          <cell r="F130">
            <v>305.45267489711938</v>
          </cell>
          <cell r="G130">
            <v>14.78217575304954</v>
          </cell>
          <cell r="H130">
            <v>144.96428571428569</v>
          </cell>
          <cell r="I130">
            <v>6.7313432835820901</v>
          </cell>
          <cell r="J130">
            <v>27.68</v>
          </cell>
          <cell r="K130">
            <v>0.10970000000000001</v>
          </cell>
          <cell r="L130">
            <v>1.9872000000000001</v>
          </cell>
          <cell r="M130">
            <v>23</v>
          </cell>
          <cell r="N130">
            <v>1.84E-2</v>
          </cell>
          <cell r="O130">
            <v>1.9936</v>
          </cell>
          <cell r="P130">
            <v>29.69</v>
          </cell>
          <cell r="Q130">
            <v>4.8599999999999997E-2</v>
          </cell>
          <cell r="R130">
            <v>2.0085000000000002</v>
          </cell>
          <cell r="S130">
            <v>13.53</v>
          </cell>
          <cell r="T130">
            <v>7.0000000000000007E-2</v>
          </cell>
          <cell r="U130">
            <v>2.0099999999999998</v>
          </cell>
          <cell r="V130">
            <v>2.0099983215332031</v>
          </cell>
          <cell r="W130">
            <v>532</v>
          </cell>
          <cell r="X130">
            <v>532</v>
          </cell>
          <cell r="Y130">
            <v>36286</v>
          </cell>
          <cell r="Z130">
            <v>9499</v>
          </cell>
          <cell r="AA130">
            <v>9499</v>
          </cell>
          <cell r="AB130">
            <v>43129</v>
          </cell>
          <cell r="AC130">
            <v>7992</v>
          </cell>
          <cell r="AD130" t="str">
            <v>持股小于股东增</v>
          </cell>
          <cell r="AE130">
            <v>28365</v>
          </cell>
          <cell r="AF130">
            <v>12152</v>
          </cell>
          <cell r="AG130" t="str">
            <v>持股小于股东减</v>
          </cell>
          <cell r="AH130">
            <v>33932</v>
          </cell>
          <cell r="AI130">
            <v>10158</v>
          </cell>
        </row>
        <row r="131">
          <cell r="A131">
            <v>533</v>
          </cell>
          <cell r="B131">
            <v>56.555555555555557</v>
          </cell>
          <cell r="C131">
            <v>5.1251069828324018</v>
          </cell>
          <cell r="D131">
            <v>39.722863741339495</v>
          </cell>
          <cell r="E131">
            <v>3.3896634970685322</v>
          </cell>
          <cell r="F131">
            <v>49.173228346456696</v>
          </cell>
          <cell r="G131">
            <v>6.4209335800945917</v>
          </cell>
          <cell r="H131">
            <v>27.731481481481485</v>
          </cell>
          <cell r="I131">
            <v>3.0252525252525255</v>
          </cell>
          <cell r="J131">
            <v>10.18</v>
          </cell>
          <cell r="K131">
            <v>0.18</v>
          </cell>
          <cell r="L131">
            <v>1.9863</v>
          </cell>
          <cell r="M131">
            <v>6.88</v>
          </cell>
          <cell r="N131">
            <v>4.3299999999999998E-2</v>
          </cell>
          <cell r="O131">
            <v>2.0297000000000001</v>
          </cell>
          <cell r="P131">
            <v>12.49</v>
          </cell>
          <cell r="Q131">
            <v>0.127</v>
          </cell>
          <cell r="R131">
            <v>1.9452</v>
          </cell>
          <cell r="S131">
            <v>5.99</v>
          </cell>
          <cell r="T131">
            <v>0.16200000000000001</v>
          </cell>
          <cell r="U131">
            <v>1.98</v>
          </cell>
          <cell r="V131">
            <v>1.9799995422363281</v>
          </cell>
          <cell r="W131">
            <v>533</v>
          </cell>
          <cell r="X131">
            <v>533</v>
          </cell>
          <cell r="Y131">
            <v>49484</v>
          </cell>
          <cell r="Z131">
            <v>13960</v>
          </cell>
          <cell r="AA131">
            <v>13960</v>
          </cell>
          <cell r="AB131">
            <v>47881</v>
          </cell>
          <cell r="AC131">
            <v>14427</v>
          </cell>
          <cell r="AD131">
            <v>14427</v>
          </cell>
          <cell r="AE131">
            <v>66550</v>
          </cell>
          <cell r="AF131">
            <v>10380</v>
          </cell>
          <cell r="AG131">
            <v>10380</v>
          </cell>
          <cell r="AH131">
            <v>62750</v>
          </cell>
          <cell r="AI131">
            <v>11009</v>
          </cell>
        </row>
        <row r="132">
          <cell r="A132">
            <v>534</v>
          </cell>
          <cell r="B132">
            <v>105</v>
          </cell>
          <cell r="C132">
            <v>3.5423773287850957</v>
          </cell>
          <cell r="D132">
            <v>-51.663585951940846</v>
          </cell>
          <cell r="E132">
            <v>4.2774610705130653</v>
          </cell>
          <cell r="F132">
            <v>98.705302096177562</v>
          </cell>
          <cell r="G132">
            <v>6.1688436789581171</v>
          </cell>
          <cell r="H132">
            <v>73.067010309278345</v>
          </cell>
          <cell r="I132">
            <v>3.6166711316927551</v>
          </cell>
          <cell r="J132">
            <v>9.4499999999999993</v>
          </cell>
          <cell r="K132">
            <v>0.09</v>
          </cell>
          <cell r="L132">
            <v>2.6677</v>
          </cell>
          <cell r="M132">
            <v>11.18</v>
          </cell>
          <cell r="N132">
            <v>-5.4100000000000002E-2</v>
          </cell>
          <cell r="O132">
            <v>2.6137000000000001</v>
          </cell>
          <cell r="P132">
            <v>16.010000000000002</v>
          </cell>
          <cell r="Q132">
            <v>8.1100000000000005E-2</v>
          </cell>
          <cell r="R132">
            <v>2.5952999999999999</v>
          </cell>
          <cell r="S132">
            <v>9.4499999999999993</v>
          </cell>
          <cell r="T132">
            <v>9.7000000000000003E-2</v>
          </cell>
          <cell r="U132">
            <v>2.6128999999999998</v>
          </cell>
          <cell r="V132">
            <v>2.6128997802734375</v>
          </cell>
          <cell r="W132">
            <v>534</v>
          </cell>
          <cell r="X132" t="str">
            <v>持股小于股东增</v>
          </cell>
          <cell r="Y132">
            <v>35976</v>
          </cell>
          <cell r="Z132">
            <v>13669</v>
          </cell>
          <cell r="AA132" t="str">
            <v>持股小于股东减</v>
          </cell>
          <cell r="AB132">
            <v>37127</v>
          </cell>
          <cell r="AC132">
            <v>13246</v>
          </cell>
          <cell r="AD132" t="str">
            <v>持股小于股东增</v>
          </cell>
          <cell r="AE132">
            <v>25642</v>
          </cell>
          <cell r="AF132">
            <v>19178</v>
          </cell>
          <cell r="AG132" t="str">
            <v>持股小于股东减</v>
          </cell>
          <cell r="AH132">
            <v>36013</v>
          </cell>
          <cell r="AI132">
            <v>13655</v>
          </cell>
        </row>
        <row r="133">
          <cell r="A133">
            <v>536</v>
          </cell>
          <cell r="B133">
            <v>75.589743589743591</v>
          </cell>
          <cell r="C133">
            <v>3.9455017532589203</v>
          </cell>
          <cell r="D133">
            <v>69.17413572343149</v>
          </cell>
          <cell r="E133">
            <v>5.7944977744409289</v>
          </cell>
          <cell r="F133">
            <v>194.87750556792872</v>
          </cell>
          <cell r="G133">
            <v>4.8543689320388346</v>
          </cell>
          <cell r="H133">
            <v>84.204545454545467</v>
          </cell>
          <cell r="I133">
            <v>2.9481096887774894</v>
          </cell>
          <cell r="J133">
            <v>14.74</v>
          </cell>
          <cell r="K133">
            <v>0.19500000000000001</v>
          </cell>
          <cell r="L133">
            <v>3.7359</v>
          </cell>
          <cell r="M133">
            <v>21.61</v>
          </cell>
          <cell r="N133">
            <v>7.8100000000000003E-2</v>
          </cell>
          <cell r="O133">
            <v>3.7294</v>
          </cell>
          <cell r="P133">
            <v>17.5</v>
          </cell>
          <cell r="Q133">
            <v>4.4900000000000002E-2</v>
          </cell>
          <cell r="R133">
            <v>3.605</v>
          </cell>
          <cell r="S133">
            <v>9.8800000000000008</v>
          </cell>
          <cell r="T133">
            <v>8.7999999999999995E-2</v>
          </cell>
          <cell r="U133">
            <v>3.3513000000000002</v>
          </cell>
          <cell r="V133">
            <v>3.3512992858886719</v>
          </cell>
          <cell r="W133">
            <v>536</v>
          </cell>
          <cell r="X133" t="str">
            <v>持股小于股东增</v>
          </cell>
          <cell r="Y133">
            <v>31005</v>
          </cell>
          <cell r="Z133">
            <v>25128</v>
          </cell>
          <cell r="AA133" t="str">
            <v>持股小于股东增</v>
          </cell>
          <cell r="AB133">
            <v>28597</v>
          </cell>
          <cell r="AC133">
            <v>27244</v>
          </cell>
          <cell r="AD133" t="str">
            <v>持股小于股东增</v>
          </cell>
          <cell r="AE133">
            <v>34957</v>
          </cell>
          <cell r="AF133">
            <v>22287</v>
          </cell>
          <cell r="AG133" t="str">
            <v>持股小于股东减</v>
          </cell>
          <cell r="AH133">
            <v>37950</v>
          </cell>
          <cell r="AI133">
            <v>20529</v>
          </cell>
        </row>
        <row r="134">
          <cell r="A134">
            <v>537</v>
          </cell>
          <cell r="B134">
            <v>41.785714285714278</v>
          </cell>
          <cell r="C134">
            <v>3.072721065209969</v>
          </cell>
          <cell r="D134">
            <v>21.812500000000004</v>
          </cell>
          <cell r="E134">
            <v>2.6643933224755703</v>
          </cell>
          <cell r="F134">
            <v>35.235294117647058</v>
          </cell>
          <cell r="G134">
            <v>3.2351273257540978</v>
          </cell>
          <cell r="H134">
            <v>21.42</v>
          </cell>
          <cell r="I134">
            <v>1.8895387302511444</v>
          </cell>
          <cell r="J134">
            <v>11.7</v>
          </cell>
          <cell r="K134">
            <v>0.28000000000000003</v>
          </cell>
          <cell r="L134">
            <v>3.8077000000000001</v>
          </cell>
          <cell r="M134">
            <v>10.47</v>
          </cell>
          <cell r="N134">
            <v>0.12</v>
          </cell>
          <cell r="O134">
            <v>3.9296000000000002</v>
          </cell>
          <cell r="P134">
            <v>11.98</v>
          </cell>
          <cell r="Q134">
            <v>0.17</v>
          </cell>
          <cell r="R134">
            <v>3.7031000000000001</v>
          </cell>
          <cell r="S134">
            <v>7.14</v>
          </cell>
          <cell r="T134">
            <v>0.25</v>
          </cell>
          <cell r="U134">
            <v>3.7787000000000002</v>
          </cell>
          <cell r="V134">
            <v>3.7786998748779297</v>
          </cell>
          <cell r="W134">
            <v>537</v>
          </cell>
          <cell r="X134">
            <v>537</v>
          </cell>
          <cell r="Y134">
            <v>38360</v>
          </cell>
          <cell r="Z134">
            <v>13365</v>
          </cell>
          <cell r="AA134">
            <v>13365</v>
          </cell>
          <cell r="AB134">
            <v>36911</v>
          </cell>
          <cell r="AC134">
            <v>13890</v>
          </cell>
          <cell r="AD134">
            <v>13890</v>
          </cell>
          <cell r="AE134">
            <v>41197</v>
          </cell>
          <cell r="AF134">
            <v>12445</v>
          </cell>
          <cell r="AG134">
            <v>12445</v>
          </cell>
          <cell r="AH134">
            <v>43278</v>
          </cell>
          <cell r="AI134">
            <v>11847</v>
          </cell>
        </row>
        <row r="135">
          <cell r="A135">
            <v>538</v>
          </cell>
          <cell r="B135">
            <v>27.300751879699249</v>
          </cell>
          <cell r="C135">
            <v>5.6298937902162969</v>
          </cell>
          <cell r="D135">
            <v>27.770833333333336</v>
          </cell>
          <cell r="E135">
            <v>4.9384271128169415</v>
          </cell>
          <cell r="F135">
            <v>35.648760330578511</v>
          </cell>
          <cell r="G135">
            <v>7.2245670451880875</v>
          </cell>
          <cell r="H135">
            <v>23.300970873786408</v>
          </cell>
          <cell r="I135">
            <v>5.2062996225432778</v>
          </cell>
          <cell r="J135">
            <v>72.62</v>
          </cell>
          <cell r="K135">
            <v>2.66</v>
          </cell>
          <cell r="L135">
            <v>12.898999999999999</v>
          </cell>
          <cell r="M135">
            <v>66.650000000000006</v>
          </cell>
          <cell r="N135">
            <v>0.6</v>
          </cell>
          <cell r="O135">
            <v>13.4962</v>
          </cell>
          <cell r="P135">
            <v>86.27</v>
          </cell>
          <cell r="Q135">
            <v>1.21</v>
          </cell>
          <cell r="R135">
            <v>11.9412</v>
          </cell>
          <cell r="S135">
            <v>64</v>
          </cell>
          <cell r="T135">
            <v>2.06</v>
          </cell>
          <cell r="U135">
            <v>12.2928</v>
          </cell>
          <cell r="V135">
            <v>12.292793273925781</v>
          </cell>
          <cell r="W135">
            <v>538</v>
          </cell>
          <cell r="X135" t="str">
            <v>持股小于股东增</v>
          </cell>
          <cell r="Y135">
            <v>32663</v>
          </cell>
          <cell r="Z135">
            <v>31883</v>
          </cell>
          <cell r="AA135" t="str">
            <v>持股小于股东减</v>
          </cell>
          <cell r="AB135">
            <v>41590</v>
          </cell>
          <cell r="AC135">
            <v>25039</v>
          </cell>
          <cell r="AD135" t="str">
            <v>持股小于股东增</v>
          </cell>
          <cell r="AE135">
            <v>42482</v>
          </cell>
          <cell r="AF135">
            <v>24513</v>
          </cell>
          <cell r="AG135" t="str">
            <v>持股小于股东增</v>
          </cell>
          <cell r="AH135">
            <v>33827</v>
          </cell>
          <cell r="AI135">
            <v>30786</v>
          </cell>
        </row>
        <row r="136">
          <cell r="A136">
            <v>539</v>
          </cell>
          <cell r="B136">
            <v>11.854838709677418</v>
          </cell>
          <cell r="C136">
            <v>1.6245247988683582</v>
          </cell>
          <cell r="D136">
            <v>96.309523809523796</v>
          </cell>
          <cell r="E136">
            <v>1.7862662839478913</v>
          </cell>
          <cell r="F136">
            <v>22.015151515151512</v>
          </cell>
          <cell r="G136">
            <v>3.4132017852948087</v>
          </cell>
          <cell r="H136">
            <v>10.23</v>
          </cell>
          <cell r="I136">
            <v>1.5486625187338208</v>
          </cell>
          <cell r="J136">
            <v>7.35</v>
          </cell>
          <cell r="K136">
            <v>0.62</v>
          </cell>
          <cell r="L136">
            <v>4.5244</v>
          </cell>
          <cell r="M136">
            <v>8.09</v>
          </cell>
          <cell r="N136">
            <v>2.1000000000000001E-2</v>
          </cell>
          <cell r="O136">
            <v>4.5289999999999999</v>
          </cell>
          <cell r="P136">
            <v>14.53</v>
          </cell>
          <cell r="Q136">
            <v>0.33</v>
          </cell>
          <cell r="R136">
            <v>4.2569999999999997</v>
          </cell>
          <cell r="S136">
            <v>6.82</v>
          </cell>
          <cell r="T136">
            <v>0.5</v>
          </cell>
          <cell r="U136">
            <v>4.4038000000000004</v>
          </cell>
          <cell r="V136">
            <v>4.4037971496582031</v>
          </cell>
          <cell r="W136">
            <v>539</v>
          </cell>
          <cell r="X136">
            <v>539</v>
          </cell>
          <cell r="Y136">
            <v>112666</v>
          </cell>
          <cell r="Z136">
            <v>46600</v>
          </cell>
          <cell r="AA136">
            <v>46600</v>
          </cell>
          <cell r="AB136">
            <v>112579</v>
          </cell>
          <cell r="AC136">
            <v>46636</v>
          </cell>
          <cell r="AD136">
            <v>46636</v>
          </cell>
          <cell r="AE136">
            <v>106697</v>
          </cell>
          <cell r="AF136">
            <v>49207</v>
          </cell>
          <cell r="AG136">
            <v>49207</v>
          </cell>
          <cell r="AH136">
            <v>123567</v>
          </cell>
          <cell r="AI136">
            <v>42489</v>
          </cell>
        </row>
        <row r="137">
          <cell r="A137">
            <v>540</v>
          </cell>
          <cell r="B137">
            <v>15.017289642680717</v>
          </cell>
          <cell r="C137">
            <v>3.1217909221606073</v>
          </cell>
          <cell r="D137">
            <v>41.975598310652273</v>
          </cell>
          <cell r="E137">
            <v>13.178637200736649</v>
          </cell>
          <cell r="F137">
            <v>18.970189701897016</v>
          </cell>
          <cell r="G137">
            <v>6.4371104526412584</v>
          </cell>
          <cell r="H137">
            <v>12.365229110512129</v>
          </cell>
          <cell r="I137">
            <v>3.5434971516848504</v>
          </cell>
          <cell r="J137">
            <v>9.1199999999999992</v>
          </cell>
          <cell r="K137">
            <v>0.60729999999999995</v>
          </cell>
          <cell r="L137">
            <v>2.9214000000000002</v>
          </cell>
          <cell r="M137">
            <v>35.78</v>
          </cell>
          <cell r="N137">
            <v>0.21310000000000001</v>
          </cell>
          <cell r="O137">
            <v>2.7149999999999999</v>
          </cell>
          <cell r="P137">
            <v>12.6</v>
          </cell>
          <cell r="Q137">
            <v>0.33210000000000001</v>
          </cell>
          <cell r="R137">
            <v>1.9574</v>
          </cell>
          <cell r="S137">
            <v>7.34</v>
          </cell>
          <cell r="T137">
            <v>0.44519999999999998</v>
          </cell>
          <cell r="U137">
            <v>2.0714000000000001</v>
          </cell>
          <cell r="V137">
            <v>2.0713996887207031</v>
          </cell>
          <cell r="W137">
            <v>540</v>
          </cell>
          <cell r="X137">
            <v>540</v>
          </cell>
          <cell r="Y137">
            <v>540</v>
          </cell>
          <cell r="Z137">
            <v>540</v>
          </cell>
          <cell r="AA137">
            <v>540</v>
          </cell>
          <cell r="AB137">
            <v>540</v>
          </cell>
          <cell r="AC137">
            <v>540</v>
          </cell>
          <cell r="AD137">
            <v>540</v>
          </cell>
          <cell r="AE137">
            <v>540</v>
          </cell>
          <cell r="AF137">
            <v>540</v>
          </cell>
          <cell r="AG137">
            <v>540</v>
          </cell>
          <cell r="AH137">
            <v>540</v>
          </cell>
          <cell r="AI137">
            <v>540</v>
          </cell>
        </row>
        <row r="138">
          <cell r="A138">
            <v>541</v>
          </cell>
          <cell r="B138">
            <v>397.61904761904759</v>
          </cell>
          <cell r="C138">
            <v>4.2290258046544604</v>
          </cell>
          <cell r="D138">
            <v>43.034238488783942</v>
          </cell>
          <cell r="E138">
            <v>3.6363636363636362</v>
          </cell>
          <cell r="F138">
            <v>72.779187817258887</v>
          </cell>
          <cell r="G138">
            <v>3.3734301932296109</v>
          </cell>
          <cell r="H138">
            <v>124.13344887348353</v>
          </cell>
          <cell r="I138">
            <v>2.6612790859690683</v>
          </cell>
          <cell r="J138">
            <v>16.7</v>
          </cell>
          <cell r="K138">
            <v>4.2000000000000003E-2</v>
          </cell>
          <cell r="L138">
            <v>3.9489000000000001</v>
          </cell>
          <cell r="M138">
            <v>14.58</v>
          </cell>
          <cell r="N138">
            <v>8.4699999999999998E-2</v>
          </cell>
          <cell r="O138">
            <v>4.0095000000000001</v>
          </cell>
          <cell r="P138">
            <v>11.47</v>
          </cell>
          <cell r="Q138">
            <v>7.8799999999999995E-2</v>
          </cell>
          <cell r="R138">
            <v>3.4001000000000001</v>
          </cell>
          <cell r="S138">
            <v>9.5500000000000007</v>
          </cell>
          <cell r="T138">
            <v>5.7700000000000001E-2</v>
          </cell>
          <cell r="U138">
            <v>3.5884999999999998</v>
          </cell>
          <cell r="V138">
            <v>3.5884990692138672</v>
          </cell>
          <cell r="W138">
            <v>541</v>
          </cell>
          <cell r="X138">
            <v>541</v>
          </cell>
          <cell r="Y138">
            <v>68543</v>
          </cell>
          <cell r="Z138">
            <v>18559</v>
          </cell>
          <cell r="AA138">
            <v>18559</v>
          </cell>
          <cell r="AB138">
            <v>84303</v>
          </cell>
          <cell r="AC138">
            <v>15090</v>
          </cell>
          <cell r="AD138">
            <v>15090</v>
          </cell>
          <cell r="AE138">
            <v>99244</v>
          </cell>
          <cell r="AF138">
            <v>12818</v>
          </cell>
          <cell r="AG138">
            <v>12818</v>
          </cell>
          <cell r="AH138">
            <v>100098</v>
          </cell>
          <cell r="AI138">
            <v>12708</v>
          </cell>
        </row>
        <row r="139">
          <cell r="A139">
            <v>543</v>
          </cell>
          <cell r="B139">
            <v>13.030769230769231</v>
          </cell>
          <cell r="C139">
            <v>1.6649303166709257</v>
          </cell>
          <cell r="D139">
            <v>18.904639175257731</v>
          </cell>
          <cell r="E139">
            <v>2.8667461356574755</v>
          </cell>
          <cell r="F139">
            <v>15.76151121605667</v>
          </cell>
          <cell r="G139">
            <v>2.2956880615622719</v>
          </cell>
          <cell r="H139">
            <v>10.250000000000002</v>
          </cell>
          <cell r="I139">
            <v>1.5369428582138975</v>
          </cell>
          <cell r="J139">
            <v>8.4700000000000006</v>
          </cell>
          <cell r="K139">
            <v>0.65</v>
          </cell>
          <cell r="L139">
            <v>5.0872999999999999</v>
          </cell>
          <cell r="M139">
            <v>14.67</v>
          </cell>
          <cell r="N139">
            <v>0.19400000000000001</v>
          </cell>
          <cell r="O139">
            <v>5.1173000000000002</v>
          </cell>
          <cell r="P139">
            <v>21.36</v>
          </cell>
          <cell r="Q139">
            <v>0.67759999999999998</v>
          </cell>
          <cell r="R139">
            <v>9.3043999999999993</v>
          </cell>
          <cell r="S139">
            <v>12.3</v>
          </cell>
          <cell r="T139">
            <v>0.9</v>
          </cell>
          <cell r="U139">
            <v>8.0029000000000003</v>
          </cell>
          <cell r="V139">
            <v>8.002899169921875</v>
          </cell>
          <cell r="W139">
            <v>543</v>
          </cell>
          <cell r="X139">
            <v>543</v>
          </cell>
          <cell r="Y139">
            <v>543</v>
          </cell>
          <cell r="Z139">
            <v>543</v>
          </cell>
          <cell r="AA139">
            <v>543</v>
          </cell>
          <cell r="AB139">
            <v>82759</v>
          </cell>
          <cell r="AC139">
            <v>21633</v>
          </cell>
          <cell r="AD139">
            <v>21633</v>
          </cell>
          <cell r="AE139">
            <v>55359</v>
          </cell>
          <cell r="AF139">
            <v>19024</v>
          </cell>
          <cell r="AG139" t="str">
            <v>持股小于股东增</v>
          </cell>
          <cell r="AH139">
            <v>51310</v>
          </cell>
          <cell r="AI139">
            <v>20525</v>
          </cell>
        </row>
        <row r="140">
          <cell r="A140">
            <v>544</v>
          </cell>
          <cell r="B140">
            <v>50.657894736842103</v>
          </cell>
          <cell r="C140">
            <v>5.2915143351933809</v>
          </cell>
          <cell r="D140">
            <v>432.24999999999994</v>
          </cell>
          <cell r="E140">
            <v>4.7368565244787808</v>
          </cell>
          <cell r="F140">
            <v>84.285714285714278</v>
          </cell>
          <cell r="G140">
            <v>6.950375496981299</v>
          </cell>
          <cell r="H140">
            <v>34.66935483870968</v>
          </cell>
          <cell r="I140">
            <v>4.016368171753693</v>
          </cell>
          <cell r="J140">
            <v>19.25</v>
          </cell>
          <cell r="K140">
            <v>0.38</v>
          </cell>
          <cell r="L140">
            <v>3.6379000000000001</v>
          </cell>
          <cell r="M140">
            <v>17.29</v>
          </cell>
          <cell r="N140">
            <v>0.01</v>
          </cell>
          <cell r="O140">
            <v>3.6501000000000001</v>
          </cell>
          <cell r="P140">
            <v>23.6</v>
          </cell>
          <cell r="Q140">
            <v>0.14000000000000001</v>
          </cell>
          <cell r="R140">
            <v>3.3955000000000002</v>
          </cell>
          <cell r="S140">
            <v>14.33</v>
          </cell>
          <cell r="T140">
            <v>0.31</v>
          </cell>
          <cell r="U140">
            <v>3.5678999999999998</v>
          </cell>
          <cell r="V140">
            <v>3.5678997039794922</v>
          </cell>
          <cell r="W140">
            <v>544</v>
          </cell>
          <cell r="X140">
            <v>544</v>
          </cell>
          <cell r="Y140">
            <v>32316</v>
          </cell>
          <cell r="Z140">
            <v>8338</v>
          </cell>
          <cell r="AA140">
            <v>8338</v>
          </cell>
          <cell r="AB140">
            <v>31989</v>
          </cell>
          <cell r="AC140">
            <v>8423</v>
          </cell>
          <cell r="AD140">
            <v>8423</v>
          </cell>
          <cell r="AE140">
            <v>29602</v>
          </cell>
          <cell r="AF140">
            <v>9102</v>
          </cell>
          <cell r="AG140">
            <v>9102</v>
          </cell>
          <cell r="AH140">
            <v>30658</v>
          </cell>
          <cell r="AI140">
            <v>8789</v>
          </cell>
        </row>
        <row r="141">
          <cell r="A141">
            <v>545</v>
          </cell>
          <cell r="B141">
            <v>69.615384615384613</v>
          </cell>
          <cell r="C141">
            <v>5.0277777777777777</v>
          </cell>
          <cell r="D141" t="e">
            <v>#DIV/0!</v>
          </cell>
          <cell r="E141">
            <v>8.1613560068240609</v>
          </cell>
          <cell r="F141">
            <v>71.13333333333334</v>
          </cell>
          <cell r="G141">
            <v>6.2339331619537273</v>
          </cell>
          <cell r="H141">
            <v>58.35</v>
          </cell>
          <cell r="I141">
            <v>4.4674131495836926</v>
          </cell>
          <cell r="J141">
            <v>9.0500000000000007</v>
          </cell>
          <cell r="K141">
            <v>0.13</v>
          </cell>
          <cell r="L141">
            <v>1.8</v>
          </cell>
          <cell r="M141">
            <v>14.83</v>
          </cell>
          <cell r="N141">
            <v>0</v>
          </cell>
          <cell r="O141">
            <v>1.8170999999999999</v>
          </cell>
          <cell r="P141">
            <v>21.34</v>
          </cell>
          <cell r="Q141">
            <v>0.15</v>
          </cell>
          <cell r="R141">
            <v>3.4232</v>
          </cell>
          <cell r="S141">
            <v>7.78</v>
          </cell>
          <cell r="T141">
            <v>0.1</v>
          </cell>
          <cell r="U141">
            <v>1.7415</v>
          </cell>
          <cell r="V141">
            <v>1.7414999008178711</v>
          </cell>
          <cell r="W141">
            <v>545</v>
          </cell>
          <cell r="X141">
            <v>545</v>
          </cell>
          <cell r="Y141">
            <v>80036</v>
          </cell>
          <cell r="Z141">
            <v>12329</v>
          </cell>
          <cell r="AA141">
            <v>12329</v>
          </cell>
          <cell r="AB141">
            <v>90514</v>
          </cell>
          <cell r="AC141">
            <v>10902</v>
          </cell>
          <cell r="AD141" t="str">
            <v>持股大于股东增</v>
          </cell>
          <cell r="AE141">
            <v>18745</v>
          </cell>
          <cell r="AF141">
            <v>26322</v>
          </cell>
          <cell r="AG141" t="str">
            <v>持股大于股东增</v>
          </cell>
          <cell r="AH141">
            <v>19974</v>
          </cell>
          <cell r="AI141">
            <v>49405</v>
          </cell>
        </row>
        <row r="142">
          <cell r="A142">
            <v>546</v>
          </cell>
          <cell r="B142">
            <v>30.149388863739247</v>
          </cell>
          <cell r="C142">
            <v>4.2897169173295548</v>
          </cell>
          <cell r="D142">
            <v>-73.042168674698786</v>
          </cell>
          <cell r="E142">
            <v>3.1574493017805407</v>
          </cell>
          <cell r="F142">
            <v>306.28272251308903</v>
          </cell>
          <cell r="G142">
            <v>4.2713200934579438</v>
          </cell>
          <cell r="H142">
            <v>20.937161430119179</v>
          </cell>
          <cell r="I142">
            <v>2.6038333277192036</v>
          </cell>
          <cell r="J142">
            <v>13.32</v>
          </cell>
          <cell r="K142">
            <v>0.44180000000000003</v>
          </cell>
          <cell r="L142">
            <v>3.1051000000000002</v>
          </cell>
          <cell r="M142">
            <v>9.6999999999999993</v>
          </cell>
          <cell r="N142">
            <v>-3.32E-2</v>
          </cell>
          <cell r="O142">
            <v>3.0720999999999998</v>
          </cell>
          <cell r="P142">
            <v>11.7</v>
          </cell>
          <cell r="Q142">
            <v>1.9099999999999999E-2</v>
          </cell>
          <cell r="R142">
            <v>2.7391999999999999</v>
          </cell>
          <cell r="S142">
            <v>7.73</v>
          </cell>
          <cell r="T142">
            <v>0.27689999999999998</v>
          </cell>
          <cell r="U142">
            <v>2.9687000000000001</v>
          </cell>
          <cell r="V142">
            <v>2.9686985015869141</v>
          </cell>
          <cell r="W142">
            <v>546</v>
          </cell>
          <cell r="X142">
            <v>546</v>
          </cell>
          <cell r="Y142">
            <v>32722</v>
          </cell>
          <cell r="Z142">
            <v>18288</v>
          </cell>
          <cell r="AA142" t="str">
            <v>持股小于股东增</v>
          </cell>
          <cell r="AB142">
            <v>27875</v>
          </cell>
          <cell r="AC142">
            <v>21623</v>
          </cell>
          <cell r="AD142" t="str">
            <v>持股大于股东减</v>
          </cell>
          <cell r="AE142">
            <v>18438</v>
          </cell>
          <cell r="AF142">
            <v>32456</v>
          </cell>
          <cell r="AG142" t="str">
            <v>持股大于股东减</v>
          </cell>
          <cell r="AH142">
            <v>20183</v>
          </cell>
          <cell r="AI142">
            <v>29650</v>
          </cell>
        </row>
        <row r="143">
          <cell r="A143">
            <v>547</v>
          </cell>
          <cell r="B143">
            <v>82.826086956521735</v>
          </cell>
          <cell r="C143">
            <v>5.1230334812424365</v>
          </cell>
          <cell r="D143">
            <v>187.58333333333334</v>
          </cell>
          <cell r="E143">
            <v>6.0158212624939873</v>
          </cell>
          <cell r="F143">
            <v>83.375</v>
          </cell>
          <cell r="G143">
            <v>10.638382710634396</v>
          </cell>
          <cell r="H143">
            <v>57.083333333333336</v>
          </cell>
          <cell r="I143">
            <v>3.8181767509266744</v>
          </cell>
          <cell r="J143">
            <v>19.05</v>
          </cell>
          <cell r="K143">
            <v>0.23</v>
          </cell>
          <cell r="L143">
            <v>3.7185000000000001</v>
          </cell>
          <cell r="M143">
            <v>22.51</v>
          </cell>
          <cell r="N143">
            <v>0.03</v>
          </cell>
          <cell r="O143">
            <v>3.7418</v>
          </cell>
          <cell r="P143">
            <v>26.68</v>
          </cell>
          <cell r="Q143">
            <v>0.16</v>
          </cell>
          <cell r="R143">
            <v>2.5078999999999998</v>
          </cell>
          <cell r="S143">
            <v>13.7</v>
          </cell>
          <cell r="T143">
            <v>0.18</v>
          </cell>
          <cell r="U143">
            <v>3.5880999999999998</v>
          </cell>
          <cell r="V143">
            <v>3.5880985260009766</v>
          </cell>
          <cell r="W143">
            <v>547</v>
          </cell>
          <cell r="X143">
            <v>547</v>
          </cell>
          <cell r="Y143">
            <v>102831</v>
          </cell>
          <cell r="Z143">
            <v>13902</v>
          </cell>
          <cell r="AA143">
            <v>13902</v>
          </cell>
          <cell r="AB143">
            <v>101946</v>
          </cell>
          <cell r="AC143">
            <v>14023</v>
          </cell>
          <cell r="AD143">
            <v>14023</v>
          </cell>
          <cell r="AE143">
            <v>69900</v>
          </cell>
          <cell r="AF143">
            <v>13570</v>
          </cell>
          <cell r="AG143">
            <v>13570</v>
          </cell>
          <cell r="AH143">
            <v>98080</v>
          </cell>
          <cell r="AI143">
            <v>14576</v>
          </cell>
        </row>
        <row r="144">
          <cell r="A144">
            <v>548</v>
          </cell>
          <cell r="B144">
            <v>301.25</v>
          </cell>
          <cell r="C144">
            <v>4.0583322106964843</v>
          </cell>
          <cell r="D144">
            <v>900</v>
          </cell>
          <cell r="E144">
            <v>3.6341611144760755</v>
          </cell>
          <cell r="F144">
            <v>730.55555555555566</v>
          </cell>
          <cell r="G144">
            <v>4.4724848649751721</v>
          </cell>
          <cell r="H144">
            <v>388.92857142857139</v>
          </cell>
          <cell r="I144">
            <v>2.4647767781361396</v>
          </cell>
          <cell r="J144">
            <v>12.05</v>
          </cell>
          <cell r="K144">
            <v>0.04</v>
          </cell>
          <cell r="L144">
            <v>2.9691999999999998</v>
          </cell>
          <cell r="M144">
            <v>10.8</v>
          </cell>
          <cell r="N144">
            <v>3.0000000000000001E-3</v>
          </cell>
          <cell r="O144">
            <v>2.9718</v>
          </cell>
          <cell r="P144">
            <v>13.15</v>
          </cell>
          <cell r="Q144">
            <v>8.9999999999999993E-3</v>
          </cell>
          <cell r="R144">
            <v>2.9401999999999999</v>
          </cell>
          <cell r="S144">
            <v>7.26</v>
          </cell>
          <cell r="T144">
            <v>1.4E-2</v>
          </cell>
          <cell r="U144">
            <v>2.9455</v>
          </cell>
          <cell r="V144">
            <v>2.9454994201660156</v>
          </cell>
          <cell r="W144">
            <v>548</v>
          </cell>
          <cell r="X144">
            <v>548</v>
          </cell>
          <cell r="Y144">
            <v>65757</v>
          </cell>
          <cell r="Z144">
            <v>7591</v>
          </cell>
          <cell r="AA144">
            <v>7591</v>
          </cell>
          <cell r="AB144">
            <v>72807</v>
          </cell>
          <cell r="AC144">
            <v>6856</v>
          </cell>
          <cell r="AD144">
            <v>6856</v>
          </cell>
          <cell r="AE144">
            <v>69744</v>
          </cell>
          <cell r="AF144">
            <v>7157</v>
          </cell>
          <cell r="AG144">
            <v>7157</v>
          </cell>
          <cell r="AH144">
            <v>83739</v>
          </cell>
          <cell r="AI144">
            <v>5961</v>
          </cell>
        </row>
        <row r="145">
          <cell r="A145">
            <v>550</v>
          </cell>
          <cell r="B145">
            <v>11.665369649805449</v>
          </cell>
          <cell r="C145">
            <v>2.1599890487546562</v>
          </cell>
          <cell r="D145">
            <v>22.385416666666664</v>
          </cell>
          <cell r="E145">
            <v>2.9932863470484996</v>
          </cell>
          <cell r="F145">
            <v>14.680000000000001</v>
          </cell>
          <cell r="G145">
            <v>2.9217884211196741</v>
          </cell>
          <cell r="H145">
            <v>10.887640449438202</v>
          </cell>
          <cell r="I145">
            <v>1.9736641104763069</v>
          </cell>
          <cell r="J145">
            <v>29.98</v>
          </cell>
          <cell r="K145">
            <v>2.57</v>
          </cell>
          <cell r="L145">
            <v>13.8797</v>
          </cell>
          <cell r="M145">
            <v>42.98</v>
          </cell>
          <cell r="N145">
            <v>0.48</v>
          </cell>
          <cell r="O145">
            <v>14.3588</v>
          </cell>
          <cell r="P145">
            <v>36.700000000000003</v>
          </cell>
          <cell r="Q145">
            <v>1.25</v>
          </cell>
          <cell r="R145">
            <v>12.5608</v>
          </cell>
          <cell r="S145">
            <v>25.84</v>
          </cell>
          <cell r="T145">
            <v>1.78</v>
          </cell>
          <cell r="U145">
            <v>13.0924</v>
          </cell>
          <cell r="V145">
            <v>13.092399597167969</v>
          </cell>
          <cell r="W145">
            <v>550</v>
          </cell>
          <cell r="X145" t="str">
            <v>持股大于股东增</v>
          </cell>
          <cell r="Y145">
            <v>19437</v>
          </cell>
          <cell r="Z145">
            <v>44410</v>
          </cell>
          <cell r="AA145" t="str">
            <v>持股大于股东减</v>
          </cell>
          <cell r="AB145">
            <v>21700</v>
          </cell>
          <cell r="AC145">
            <v>39779</v>
          </cell>
          <cell r="AD145" t="str">
            <v>持股大于股东减</v>
          </cell>
          <cell r="AE145">
            <v>29331</v>
          </cell>
          <cell r="AF145">
            <v>29430</v>
          </cell>
          <cell r="AG145" t="str">
            <v>持股大于股东增</v>
          </cell>
          <cell r="AH145">
            <v>21992</v>
          </cell>
          <cell r="AI145">
            <v>39251</v>
          </cell>
        </row>
        <row r="146">
          <cell r="A146">
            <v>551</v>
          </cell>
          <cell r="B146">
            <v>220.33333333333334</v>
          </cell>
          <cell r="C146">
            <v>4.0194588020674979</v>
          </cell>
          <cell r="D146">
            <v>103.41666666666667</v>
          </cell>
          <cell r="E146">
            <v>3.7058050645007166</v>
          </cell>
          <cell r="F146">
            <v>143.69999999999999</v>
          </cell>
          <cell r="G146">
            <v>4.3977230995225858</v>
          </cell>
          <cell r="H146">
            <v>78.65625</v>
          </cell>
          <cell r="I146">
            <v>2.5474419310763627</v>
          </cell>
          <cell r="J146">
            <v>13.22</v>
          </cell>
          <cell r="K146">
            <v>0.06</v>
          </cell>
          <cell r="L146">
            <v>3.2890000000000001</v>
          </cell>
          <cell r="M146">
            <v>12.41</v>
          </cell>
          <cell r="N146">
            <v>0.03</v>
          </cell>
          <cell r="O146">
            <v>3.3488000000000002</v>
          </cell>
          <cell r="P146">
            <v>14.37</v>
          </cell>
          <cell r="Q146">
            <v>0.05</v>
          </cell>
          <cell r="R146">
            <v>3.2675999999999998</v>
          </cell>
          <cell r="S146">
            <v>8.39</v>
          </cell>
          <cell r="T146">
            <v>0.08</v>
          </cell>
          <cell r="U146">
            <v>3.2934999999999999</v>
          </cell>
          <cell r="V146">
            <v>3.2934989929199219</v>
          </cell>
          <cell r="W146">
            <v>551</v>
          </cell>
          <cell r="X146" t="str">
            <v>持股小于股东减</v>
          </cell>
          <cell r="Y146">
            <v>31137</v>
          </cell>
          <cell r="Z146">
            <v>12849</v>
          </cell>
          <cell r="AA146" t="str">
            <v>持股小于股东增</v>
          </cell>
          <cell r="AB146">
            <v>30795</v>
          </cell>
          <cell r="AC146">
            <v>12991</v>
          </cell>
          <cell r="AD146" t="str">
            <v>持股小于股东增</v>
          </cell>
          <cell r="AE146">
            <v>28442</v>
          </cell>
          <cell r="AF146">
            <v>14066</v>
          </cell>
          <cell r="AG146" t="str">
            <v>持股小于股东减</v>
          </cell>
          <cell r="AH146">
            <v>31023</v>
          </cell>
          <cell r="AI146">
            <v>12896</v>
          </cell>
        </row>
        <row r="147">
          <cell r="A147">
            <v>552</v>
          </cell>
          <cell r="B147">
            <v>62.107208872458408</v>
          </cell>
          <cell r="C147">
            <v>1.8827396850893741</v>
          </cell>
          <cell r="D147">
            <v>59.150326797385617</v>
          </cell>
          <cell r="E147">
            <v>2.0101432643541997</v>
          </cell>
          <cell r="F147">
            <v>64.619615032080659</v>
          </cell>
          <cell r="G147">
            <v>2.6234510475198154</v>
          </cell>
          <cell r="H147">
            <v>36.024746192893403</v>
          </cell>
          <cell r="I147">
            <v>1.4088963335194491</v>
          </cell>
          <cell r="J147">
            <v>10.08</v>
          </cell>
          <cell r="K147">
            <v>0.1623</v>
          </cell>
          <cell r="L147">
            <v>5.3539000000000003</v>
          </cell>
          <cell r="M147">
            <v>10.86</v>
          </cell>
          <cell r="N147">
            <v>4.5900000000000003E-2</v>
          </cell>
          <cell r="O147">
            <v>5.4025999999999996</v>
          </cell>
          <cell r="P147">
            <v>14.1</v>
          </cell>
          <cell r="Q147">
            <v>0.1091</v>
          </cell>
          <cell r="R147">
            <v>5.3746</v>
          </cell>
          <cell r="S147">
            <v>7.57</v>
          </cell>
          <cell r="T147">
            <v>0.15759999999999999</v>
          </cell>
          <cell r="U147">
            <v>5.3730000000000002</v>
          </cell>
          <cell r="V147">
            <v>5.3729972839355469</v>
          </cell>
          <cell r="W147">
            <v>552</v>
          </cell>
          <cell r="X147" t="str">
            <v>持股大于股东减</v>
          </cell>
          <cell r="Y147">
            <v>30020</v>
          </cell>
          <cell r="Z147">
            <v>38090</v>
          </cell>
          <cell r="AA147" t="str">
            <v>持股小于股东减</v>
          </cell>
          <cell r="AB147">
            <v>35219</v>
          </cell>
          <cell r="AC147">
            <v>32467</v>
          </cell>
          <cell r="AD147" t="str">
            <v>持股小于股东增</v>
          </cell>
          <cell r="AE147">
            <v>34032</v>
          </cell>
          <cell r="AF147">
            <v>33600</v>
          </cell>
          <cell r="AG147" t="str">
            <v>持股大于股东增</v>
          </cell>
          <cell r="AH147">
            <v>28992</v>
          </cell>
          <cell r="AI147">
            <v>39441</v>
          </cell>
        </row>
        <row r="148">
          <cell r="A148">
            <v>553</v>
          </cell>
          <cell r="B148">
            <v>44.807370184254601</v>
          </cell>
          <cell r="C148">
            <v>3.0299597893186836</v>
          </cell>
          <cell r="D148">
            <v>302.59259259259261</v>
          </cell>
          <cell r="E148">
            <v>4.6059307700980945</v>
          </cell>
          <cell r="F148">
            <v>40.206966178697627</v>
          </cell>
          <cell r="G148">
            <v>4.5681348933241566</v>
          </cell>
          <cell r="H148">
            <v>32.398062171982232</v>
          </cell>
          <cell r="I148">
            <v>3.0228550442127862</v>
          </cell>
          <cell r="J148">
            <v>10.7</v>
          </cell>
          <cell r="K148">
            <v>0.23880000000000001</v>
          </cell>
          <cell r="L148">
            <v>3.5314000000000001</v>
          </cell>
          <cell r="M148">
            <v>16.34</v>
          </cell>
          <cell r="N148">
            <v>1.35E-2</v>
          </cell>
          <cell r="O148">
            <v>3.5476000000000001</v>
          </cell>
          <cell r="P148">
            <v>15.93</v>
          </cell>
          <cell r="Q148">
            <v>0.1981</v>
          </cell>
          <cell r="R148">
            <v>3.4872000000000001</v>
          </cell>
          <cell r="S148">
            <v>10.7</v>
          </cell>
          <cell r="T148">
            <v>0.2477</v>
          </cell>
          <cell r="U148">
            <v>3.5396999999999998</v>
          </cell>
          <cell r="V148">
            <v>3.5396995544433594</v>
          </cell>
          <cell r="W148">
            <v>553</v>
          </cell>
          <cell r="X148">
            <v>553</v>
          </cell>
          <cell r="Y148">
            <v>553</v>
          </cell>
          <cell r="Z148">
            <v>553</v>
          </cell>
          <cell r="AA148">
            <v>553</v>
          </cell>
          <cell r="AB148">
            <v>553</v>
          </cell>
          <cell r="AC148">
            <v>553</v>
          </cell>
          <cell r="AD148">
            <v>553</v>
          </cell>
          <cell r="AE148">
            <v>55484</v>
          </cell>
          <cell r="AF148">
            <v>10704</v>
          </cell>
          <cell r="AG148">
            <v>10704</v>
          </cell>
          <cell r="AH148">
            <v>10704</v>
          </cell>
          <cell r="AI148">
            <v>10704</v>
          </cell>
        </row>
        <row r="149">
          <cell r="A149">
            <v>554</v>
          </cell>
          <cell r="B149">
            <v>1585.8974358974358</v>
          </cell>
          <cell r="C149">
            <v>6.5304614085101882</v>
          </cell>
          <cell r="D149">
            <v>14575</v>
          </cell>
          <cell r="E149">
            <v>6.1546582211665344</v>
          </cell>
          <cell r="F149">
            <v>2306.25</v>
          </cell>
          <cell r="G149">
            <v>9.6809738692412637</v>
          </cell>
          <cell r="H149">
            <v>606.81818181818187</v>
          </cell>
          <cell r="I149">
            <v>4.677317637166281</v>
          </cell>
          <cell r="J149">
            <v>12.37</v>
          </cell>
          <cell r="K149">
            <v>7.7999999999999996E-3</v>
          </cell>
          <cell r="L149">
            <v>1.8942000000000001</v>
          </cell>
          <cell r="M149">
            <v>11.66</v>
          </cell>
          <cell r="N149">
            <v>2.0000000000000001E-4</v>
          </cell>
          <cell r="O149">
            <v>1.8945000000000001</v>
          </cell>
          <cell r="P149">
            <v>18.45</v>
          </cell>
          <cell r="Q149">
            <v>4.0000000000000001E-3</v>
          </cell>
          <cell r="R149">
            <v>1.9057999999999999</v>
          </cell>
          <cell r="S149">
            <v>8.9</v>
          </cell>
          <cell r="T149">
            <v>1.0999999999999999E-2</v>
          </cell>
          <cell r="U149">
            <v>1.9028</v>
          </cell>
          <cell r="V149">
            <v>1.9027996063232422</v>
          </cell>
          <cell r="W149">
            <v>554</v>
          </cell>
          <cell r="X149">
            <v>554</v>
          </cell>
          <cell r="Y149">
            <v>55268</v>
          </cell>
          <cell r="Z149">
            <v>8699</v>
          </cell>
          <cell r="AA149">
            <v>8699</v>
          </cell>
          <cell r="AB149">
            <v>55569</v>
          </cell>
          <cell r="AC149">
            <v>8652</v>
          </cell>
          <cell r="AD149">
            <v>8652</v>
          </cell>
          <cell r="AE149">
            <v>67421</v>
          </cell>
          <cell r="AF149">
            <v>7131</v>
          </cell>
          <cell r="AG149">
            <v>7131</v>
          </cell>
          <cell r="AH149">
            <v>68199</v>
          </cell>
          <cell r="AI149">
            <v>7049</v>
          </cell>
        </row>
        <row r="150">
          <cell r="A150">
            <v>555</v>
          </cell>
          <cell r="B150">
            <v>110.20942408376963</v>
          </cell>
          <cell r="C150">
            <v>11.891647600485836</v>
          </cell>
          <cell r="D150">
            <v>1113.3928571428571</v>
          </cell>
          <cell r="E150">
            <v>17.543612830613394</v>
          </cell>
          <cell r="F150">
            <v>153.97282832441334</v>
          </cell>
          <cell r="G150">
            <v>11.385603604426381</v>
          </cell>
          <cell r="H150">
            <v>94.656488549618317</v>
          </cell>
          <cell r="I150">
            <v>7.3904103465744848</v>
          </cell>
          <cell r="J150">
            <v>42.1</v>
          </cell>
          <cell r="K150">
            <v>0.38200000000000001</v>
          </cell>
          <cell r="L150">
            <v>3.5402999999999998</v>
          </cell>
          <cell r="M150">
            <v>62.35</v>
          </cell>
          <cell r="N150">
            <v>1.4E-2</v>
          </cell>
          <cell r="O150">
            <v>3.5539999999999998</v>
          </cell>
          <cell r="P150">
            <v>74.8</v>
          </cell>
          <cell r="Q150">
            <v>0.2429</v>
          </cell>
          <cell r="R150">
            <v>6.5697000000000001</v>
          </cell>
          <cell r="S150">
            <v>24.8</v>
          </cell>
          <cell r="T150">
            <v>0.19650000000000001</v>
          </cell>
          <cell r="U150">
            <v>3.3557000000000001</v>
          </cell>
          <cell r="V150">
            <v>3.3556995391845703</v>
          </cell>
          <cell r="W150">
            <v>555</v>
          </cell>
          <cell r="X150">
            <v>555</v>
          </cell>
          <cell r="Y150">
            <v>48055</v>
          </cell>
          <cell r="Z150">
            <v>19099</v>
          </cell>
          <cell r="AA150">
            <v>19099</v>
          </cell>
          <cell r="AB150">
            <v>52662</v>
          </cell>
          <cell r="AC150">
            <v>17428</v>
          </cell>
          <cell r="AD150" t="str">
            <v>持股大于股东减</v>
          </cell>
          <cell r="AE150">
            <v>10855</v>
          </cell>
          <cell r="AF150">
            <v>42275</v>
          </cell>
          <cell r="AG150" t="str">
            <v>持股大于股东增</v>
          </cell>
          <cell r="AH150">
            <v>17268</v>
          </cell>
          <cell r="AI150">
            <v>53151</v>
          </cell>
        </row>
        <row r="151">
          <cell r="A151">
            <v>557</v>
          </cell>
          <cell r="B151">
            <v>-300.78740157480314</v>
          </cell>
          <cell r="C151">
            <v>42.562674094707518</v>
          </cell>
          <cell r="D151">
            <v>-86.994949494949481</v>
          </cell>
          <cell r="E151">
            <v>2.574449800097149</v>
          </cell>
          <cell r="F151">
            <v>4465</v>
          </cell>
          <cell r="G151">
            <v>43.560975609756099</v>
          </cell>
          <cell r="H151">
            <v>24525</v>
          </cell>
          <cell r="I151">
            <v>31.886884446611408</v>
          </cell>
          <cell r="J151">
            <v>7.64</v>
          </cell>
          <cell r="K151">
            <v>-2.5399999999999999E-2</v>
          </cell>
          <cell r="L151">
            <v>0.17949999999999999</v>
          </cell>
          <cell r="M151">
            <v>6.89</v>
          </cell>
          <cell r="N151">
            <v>-1.9800000000000002E-2</v>
          </cell>
          <cell r="O151">
            <v>2.6762999999999999</v>
          </cell>
          <cell r="P151">
            <v>8.93</v>
          </cell>
          <cell r="Q151">
            <v>1E-3</v>
          </cell>
          <cell r="R151">
            <v>0.20499999999999999</v>
          </cell>
          <cell r="S151">
            <v>6.54</v>
          </cell>
          <cell r="T151">
            <v>2.0000000000000001E-4</v>
          </cell>
          <cell r="U151">
            <v>0.2051</v>
          </cell>
          <cell r="V151">
            <v>0.20509994029998779</v>
          </cell>
          <cell r="W151">
            <v>557</v>
          </cell>
          <cell r="X151">
            <v>557</v>
          </cell>
          <cell r="Y151">
            <v>56640</v>
          </cell>
          <cell r="Z151">
            <v>12113</v>
          </cell>
          <cell r="AA151" t="str">
            <v>持股小于股东增</v>
          </cell>
          <cell r="AB151">
            <v>54824</v>
          </cell>
          <cell r="AC151">
            <v>26601</v>
          </cell>
          <cell r="AD151">
            <v>26601</v>
          </cell>
          <cell r="AE151">
            <v>62457</v>
          </cell>
          <cell r="AF151">
            <v>10985</v>
          </cell>
          <cell r="AG151">
            <v>10985</v>
          </cell>
          <cell r="AH151">
            <v>61401</v>
          </cell>
          <cell r="AI151">
            <v>11174</v>
          </cell>
        </row>
        <row r="152">
          <cell r="A152">
            <v>558</v>
          </cell>
          <cell r="B152">
            <v>-65.952380952380949</v>
          </cell>
          <cell r="C152">
            <v>18.600590921300025</v>
          </cell>
          <cell r="D152">
            <v>107.7720207253886</v>
          </cell>
          <cell r="E152">
            <v>5.5154126615843557</v>
          </cell>
          <cell r="F152">
            <v>-543.04635761589395</v>
          </cell>
          <cell r="G152">
            <v>17.602232478265535</v>
          </cell>
          <cell r="H152">
            <v>-240.69097888675623</v>
          </cell>
          <cell r="I152">
            <v>9.0677368620857948</v>
          </cell>
          <cell r="J152">
            <v>27.7</v>
          </cell>
          <cell r="K152">
            <v>-0.42</v>
          </cell>
          <cell r="L152">
            <v>1.4892000000000001</v>
          </cell>
          <cell r="M152">
            <v>8.32</v>
          </cell>
          <cell r="N152">
            <v>1.9300000000000001E-2</v>
          </cell>
          <cell r="O152">
            <v>1.5085</v>
          </cell>
          <cell r="P152">
            <v>32.799999999999997</v>
          </cell>
          <cell r="Q152">
            <v>-3.0200000000000001E-2</v>
          </cell>
          <cell r="R152">
            <v>1.8633999999999999</v>
          </cell>
          <cell r="S152">
            <v>16.72</v>
          </cell>
          <cell r="T152">
            <v>-5.21E-2</v>
          </cell>
          <cell r="U152">
            <v>1.8439000000000001</v>
          </cell>
          <cell r="V152">
            <v>1.8438997268676758</v>
          </cell>
          <cell r="W152">
            <v>558</v>
          </cell>
          <cell r="X152">
            <v>558</v>
          </cell>
          <cell r="Y152">
            <v>69215</v>
          </cell>
          <cell r="Z152">
            <v>12417</v>
          </cell>
          <cell r="AA152">
            <v>12417</v>
          </cell>
          <cell r="AB152">
            <v>80191</v>
          </cell>
          <cell r="AC152">
            <v>10717</v>
          </cell>
          <cell r="AD152" t="str">
            <v>持股小于股东减</v>
          </cell>
          <cell r="AE152">
            <v>34463</v>
          </cell>
          <cell r="AF152">
            <v>24939</v>
          </cell>
          <cell r="AG152">
            <v>24939</v>
          </cell>
          <cell r="AH152">
            <v>24939</v>
          </cell>
          <cell r="AI152">
            <v>24939</v>
          </cell>
        </row>
        <row r="153">
          <cell r="A153">
            <v>559</v>
          </cell>
          <cell r="B153">
            <v>66.558823529411754</v>
          </cell>
          <cell r="C153">
            <v>12.402718404033759</v>
          </cell>
          <cell r="D153">
            <v>42.896039603960389</v>
          </cell>
          <cell r="E153">
            <v>9.0007271216370608</v>
          </cell>
          <cell r="F153">
            <v>55.765306122448976</v>
          </cell>
          <cell r="G153">
            <v>13.009581622329346</v>
          </cell>
          <cell r="H153">
            <v>58.373493975903607</v>
          </cell>
          <cell r="I153">
            <v>11.176470588235293</v>
          </cell>
          <cell r="J153">
            <v>22.63</v>
          </cell>
          <cell r="K153">
            <v>0.34</v>
          </cell>
          <cell r="L153">
            <v>1.8246</v>
          </cell>
          <cell r="M153">
            <v>17.329999999999998</v>
          </cell>
          <cell r="N153">
            <v>0.10100000000000001</v>
          </cell>
          <cell r="O153">
            <v>1.9254</v>
          </cell>
          <cell r="P153">
            <v>21.86</v>
          </cell>
          <cell r="Q153">
            <v>0.19600000000000001</v>
          </cell>
          <cell r="R153">
            <v>1.6802999999999999</v>
          </cell>
          <cell r="S153">
            <v>19.38</v>
          </cell>
          <cell r="T153">
            <v>0.249</v>
          </cell>
          <cell r="U153">
            <v>1.734</v>
          </cell>
          <cell r="V153">
            <v>1.7339992523193359</v>
          </cell>
          <cell r="W153">
            <v>559</v>
          </cell>
          <cell r="X153">
            <v>559</v>
          </cell>
          <cell r="Y153">
            <v>559</v>
          </cell>
          <cell r="Z153">
            <v>559</v>
          </cell>
          <cell r="AA153">
            <v>559</v>
          </cell>
          <cell r="AB153">
            <v>559</v>
          </cell>
          <cell r="AC153">
            <v>559</v>
          </cell>
          <cell r="AD153">
            <v>559</v>
          </cell>
          <cell r="AE153">
            <v>106890</v>
          </cell>
          <cell r="AF153">
            <v>21464</v>
          </cell>
          <cell r="AG153">
            <v>21464</v>
          </cell>
          <cell r="AH153">
            <v>21464</v>
          </cell>
          <cell r="AI153">
            <v>21464</v>
          </cell>
        </row>
        <row r="154">
          <cell r="A154">
            <v>560</v>
          </cell>
          <cell r="B154">
            <v>379.87987987987987</v>
          </cell>
          <cell r="C154">
            <v>3.9528779451284293</v>
          </cell>
          <cell r="D154">
            <v>439.36170212765961</v>
          </cell>
          <cell r="E154">
            <v>7.8204885438363947</v>
          </cell>
          <cell r="F154">
            <v>974.84276729559747</v>
          </cell>
          <cell r="G154">
            <v>4.0999867742362124</v>
          </cell>
          <cell r="H154">
            <v>324.05660377358492</v>
          </cell>
          <cell r="I154">
            <v>2.2695738354806738</v>
          </cell>
          <cell r="J154">
            <v>12.65</v>
          </cell>
          <cell r="K154">
            <v>3.3300000000000003E-2</v>
          </cell>
          <cell r="L154">
            <v>3.2002000000000002</v>
          </cell>
          <cell r="M154">
            <v>24.78</v>
          </cell>
          <cell r="N154">
            <v>1.41E-2</v>
          </cell>
          <cell r="O154">
            <v>3.1686000000000001</v>
          </cell>
          <cell r="P154">
            <v>31</v>
          </cell>
          <cell r="Q154">
            <v>1.5900000000000001E-2</v>
          </cell>
          <cell r="R154">
            <v>7.5609999999999999</v>
          </cell>
          <cell r="S154">
            <v>6.87</v>
          </cell>
          <cell r="T154">
            <v>1.5900000000000001E-2</v>
          </cell>
          <cell r="U154">
            <v>3.0270000000000001</v>
          </cell>
          <cell r="V154">
            <v>3.0269985198974609</v>
          </cell>
          <cell r="W154">
            <v>560</v>
          </cell>
          <cell r="X154" t="str">
            <v>持股大于股东减</v>
          </cell>
          <cell r="Y154">
            <v>20076</v>
          </cell>
          <cell r="Z154">
            <v>58290</v>
          </cell>
          <cell r="AA154" t="str">
            <v>持股大于股东增</v>
          </cell>
          <cell r="AB154">
            <v>18414</v>
          </cell>
          <cell r="AC154">
            <v>63551</v>
          </cell>
          <cell r="AD154" t="str">
            <v>持股大于股东增</v>
          </cell>
          <cell r="AE154">
            <v>10258</v>
          </cell>
          <cell r="AF154">
            <v>45805</v>
          </cell>
          <cell r="AG154" t="str">
            <v>持股大于股东增</v>
          </cell>
          <cell r="AH154">
            <v>14520</v>
          </cell>
          <cell r="AI154">
            <v>80594</v>
          </cell>
        </row>
        <row r="155">
          <cell r="A155">
            <v>561</v>
          </cell>
          <cell r="B155">
            <v>109.07692307692307</v>
          </cell>
          <cell r="C155">
            <v>8.2619588650002918</v>
          </cell>
          <cell r="D155">
            <v>-302.75</v>
          </cell>
          <cell r="E155">
            <v>7.0897488437445118</v>
          </cell>
          <cell r="F155">
            <v>695</v>
          </cell>
          <cell r="G155">
            <v>8.7328014073003715</v>
          </cell>
          <cell r="H155">
            <v>769.48051948051955</v>
          </cell>
          <cell r="I155">
            <v>4.9704290927393986</v>
          </cell>
          <cell r="J155">
            <v>14.18</v>
          </cell>
          <cell r="K155">
            <v>0.13</v>
          </cell>
          <cell r="L155">
            <v>1.7162999999999999</v>
          </cell>
          <cell r="M155">
            <v>12.11</v>
          </cell>
          <cell r="N155">
            <v>-0.01</v>
          </cell>
          <cell r="O155">
            <v>1.7081</v>
          </cell>
          <cell r="P155">
            <v>13.9</v>
          </cell>
          <cell r="Q155">
            <v>0.01</v>
          </cell>
          <cell r="R155">
            <v>1.5916999999999999</v>
          </cell>
          <cell r="S155">
            <v>7.9</v>
          </cell>
          <cell r="T155">
            <v>7.7000000000000002E-3</v>
          </cell>
          <cell r="U155">
            <v>1.5893999999999999</v>
          </cell>
          <cell r="V155">
            <v>1.5893993377685547</v>
          </cell>
          <cell r="W155">
            <v>561</v>
          </cell>
          <cell r="X155">
            <v>561</v>
          </cell>
          <cell r="Y155">
            <v>55775</v>
          </cell>
          <cell r="Z155">
            <v>10683</v>
          </cell>
          <cell r="AA155">
            <v>10683</v>
          </cell>
          <cell r="AB155">
            <v>57806</v>
          </cell>
          <cell r="AC155">
            <v>10307</v>
          </cell>
          <cell r="AD155">
            <v>10307</v>
          </cell>
          <cell r="AE155">
            <v>43783</v>
          </cell>
          <cell r="AF155">
            <v>13609</v>
          </cell>
          <cell r="AG155">
            <v>13609</v>
          </cell>
          <cell r="AH155">
            <v>13609</v>
          </cell>
          <cell r="AI155">
            <v>13609</v>
          </cell>
        </row>
        <row r="156">
          <cell r="A156">
            <v>563</v>
          </cell>
          <cell r="B156">
            <v>41.379310344827587</v>
          </cell>
          <cell r="C156">
            <v>3.052510447580401</v>
          </cell>
          <cell r="D156">
            <v>73.397435897435898</v>
          </cell>
          <cell r="E156">
            <v>2.8276259466578857</v>
          </cell>
          <cell r="F156">
            <v>29.571248423707441</v>
          </cell>
          <cell r="G156">
            <v>3.9128983814450193</v>
          </cell>
          <cell r="H156">
            <v>21.667848280751507</v>
          </cell>
          <cell r="I156">
            <v>2.4184693907831094</v>
          </cell>
          <cell r="J156">
            <v>15.12</v>
          </cell>
          <cell r="K156">
            <v>0.3654</v>
          </cell>
          <cell r="L156">
            <v>4.9532999999999996</v>
          </cell>
          <cell r="M156">
            <v>13.74</v>
          </cell>
          <cell r="N156">
            <v>4.6800000000000001E-2</v>
          </cell>
          <cell r="O156">
            <v>4.8592000000000004</v>
          </cell>
          <cell r="P156">
            <v>14.07</v>
          </cell>
          <cell r="Q156">
            <v>0.2379</v>
          </cell>
          <cell r="R156">
            <v>3.5958000000000001</v>
          </cell>
          <cell r="S156">
            <v>8.15</v>
          </cell>
          <cell r="T156">
            <v>0.28210000000000002</v>
          </cell>
          <cell r="U156">
            <v>3.3698999999999999</v>
          </cell>
          <cell r="V156">
            <v>3.3698997497558594</v>
          </cell>
          <cell r="W156">
            <v>563</v>
          </cell>
          <cell r="X156" t="str">
            <v>持股小于股东增</v>
          </cell>
          <cell r="Y156">
            <v>40606</v>
          </cell>
          <cell r="Z156">
            <v>38054</v>
          </cell>
          <cell r="AA156">
            <v>38054</v>
          </cell>
          <cell r="AB156">
            <v>64773</v>
          </cell>
          <cell r="AC156">
            <v>23856</v>
          </cell>
          <cell r="AD156" t="str">
            <v>持股小于股东增</v>
          </cell>
          <cell r="AE156">
            <v>55491</v>
          </cell>
          <cell r="AF156">
            <v>21889</v>
          </cell>
          <cell r="AG156" t="str">
            <v>持股小于股东增</v>
          </cell>
          <cell r="AH156">
            <v>48576</v>
          </cell>
          <cell r="AI156">
            <v>25005</v>
          </cell>
        </row>
        <row r="157">
          <cell r="A157">
            <v>564</v>
          </cell>
          <cell r="B157">
            <v>195.20000000000002</v>
          </cell>
          <cell r="C157">
            <v>5.3823529411764701</v>
          </cell>
          <cell r="D157">
            <v>48.05825242718447</v>
          </cell>
          <cell r="E157">
            <v>1.906412478336222</v>
          </cell>
          <cell r="F157">
            <v>38.322580645161295</v>
          </cell>
          <cell r="G157">
            <v>1.6166344609857661</v>
          </cell>
          <cell r="H157">
            <v>62.844827586206904</v>
          </cell>
          <cell r="I157">
            <v>2.3632002074688798</v>
          </cell>
          <cell r="J157">
            <v>14.64</v>
          </cell>
          <cell r="K157">
            <v>7.4999999999999997E-2</v>
          </cell>
          <cell r="L157">
            <v>2.72</v>
          </cell>
          <cell r="M157">
            <v>5.94</v>
          </cell>
          <cell r="N157">
            <v>3.09E-2</v>
          </cell>
          <cell r="O157">
            <v>3.1158000000000001</v>
          </cell>
          <cell r="P157">
            <v>5.94</v>
          </cell>
          <cell r="Q157">
            <v>7.7499999999999999E-2</v>
          </cell>
          <cell r="R157">
            <v>3.6743000000000001</v>
          </cell>
          <cell r="S157">
            <v>7.29</v>
          </cell>
          <cell r="T157">
            <v>8.6999999999999994E-2</v>
          </cell>
          <cell r="U157">
            <v>3.0848</v>
          </cell>
          <cell r="V157">
            <v>3.0847988128662109</v>
          </cell>
          <cell r="W157">
            <v>564</v>
          </cell>
          <cell r="X157">
            <v>564</v>
          </cell>
          <cell r="Y157">
            <v>52149</v>
          </cell>
          <cell r="Z157">
            <v>14437</v>
          </cell>
          <cell r="AA157">
            <v>14437</v>
          </cell>
          <cell r="AB157">
            <v>53661</v>
          </cell>
          <cell r="AC157">
            <v>14031</v>
          </cell>
          <cell r="AD157" t="str">
            <v>持股小于股东增</v>
          </cell>
          <cell r="AE157">
            <v>46901</v>
          </cell>
          <cell r="AF157">
            <v>10091</v>
          </cell>
          <cell r="AG157" t="str">
            <v>持股小于股东增</v>
          </cell>
          <cell r="AH157">
            <v>53819</v>
          </cell>
          <cell r="AI157">
            <v>13989</v>
          </cell>
        </row>
        <row r="158">
          <cell r="A158">
            <v>565</v>
          </cell>
          <cell r="B158">
            <v>45.333333333333336</v>
          </cell>
          <cell r="C158">
            <v>8.3575418994413404</v>
          </cell>
          <cell r="D158">
            <v>149.16666666666666</v>
          </cell>
          <cell r="E158">
            <v>9.8297638660076867</v>
          </cell>
          <cell r="F158">
            <v>22.074712643678158</v>
          </cell>
          <cell r="G158">
            <v>8.5671588526564655</v>
          </cell>
          <cell r="H158">
            <v>82.327586206896569</v>
          </cell>
          <cell r="I158">
            <v>3.0958246887966809</v>
          </cell>
          <cell r="J158">
            <v>14.96</v>
          </cell>
          <cell r="K158">
            <v>0.33</v>
          </cell>
          <cell r="L158">
            <v>1.79</v>
          </cell>
          <cell r="M158">
            <v>17.899999999999999</v>
          </cell>
          <cell r="N158">
            <v>0.03</v>
          </cell>
          <cell r="O158">
            <v>1.821</v>
          </cell>
          <cell r="P158">
            <v>38.409999999999997</v>
          </cell>
          <cell r="Q158">
            <v>0.87</v>
          </cell>
          <cell r="R158">
            <v>4.4833999999999996</v>
          </cell>
          <cell r="S158">
            <v>9.5500000000000007</v>
          </cell>
          <cell r="T158">
            <v>8.6999999999999994E-2</v>
          </cell>
          <cell r="U158">
            <v>3.0848</v>
          </cell>
          <cell r="V158">
            <v>3.0847988128662109</v>
          </cell>
          <cell r="W158">
            <v>565</v>
          </cell>
          <cell r="X158">
            <v>565</v>
          </cell>
          <cell r="Y158">
            <v>56155</v>
          </cell>
          <cell r="Z158">
            <v>7721</v>
          </cell>
          <cell r="AA158">
            <v>7721</v>
          </cell>
          <cell r="AB158">
            <v>53993</v>
          </cell>
          <cell r="AC158">
            <v>8030</v>
          </cell>
          <cell r="AD158">
            <v>8030</v>
          </cell>
          <cell r="AE158">
            <v>31691</v>
          </cell>
          <cell r="AF158">
            <v>5472</v>
          </cell>
          <cell r="AG158">
            <v>5472</v>
          </cell>
          <cell r="AH158">
            <v>50906</v>
          </cell>
          <cell r="AI158">
            <v>50906</v>
          </cell>
        </row>
        <row r="159">
          <cell r="A159">
            <v>566</v>
          </cell>
          <cell r="B159">
            <v>107.94444444444444</v>
          </cell>
          <cell r="C159">
            <v>8.3569892473118266</v>
          </cell>
          <cell r="D159">
            <v>66.795454545454547</v>
          </cell>
          <cell r="E159">
            <v>6.8114396959302868</v>
          </cell>
          <cell r="F159">
            <v>113.63636363636364</v>
          </cell>
          <cell r="G159">
            <v>12.401101217788138</v>
          </cell>
          <cell r="H159">
            <v>87.20930232558139</v>
          </cell>
          <cell r="I159">
            <v>11.767751653369107</v>
          </cell>
          <cell r="J159">
            <v>38.86</v>
          </cell>
          <cell r="K159">
            <v>0.36</v>
          </cell>
          <cell r="L159">
            <v>4.6500000000000004</v>
          </cell>
          <cell r="M159">
            <v>29.39</v>
          </cell>
          <cell r="N159">
            <v>0.11</v>
          </cell>
          <cell r="O159">
            <v>4.3148</v>
          </cell>
          <cell r="P159">
            <v>50</v>
          </cell>
          <cell r="Q159">
            <v>0.22</v>
          </cell>
          <cell r="R159">
            <v>4.0319000000000003</v>
          </cell>
          <cell r="S159">
            <v>50</v>
          </cell>
          <cell r="T159">
            <v>0.43</v>
          </cell>
          <cell r="U159">
            <v>4.2488999999999999</v>
          </cell>
          <cell r="V159">
            <v>4.2488975524902344</v>
          </cell>
          <cell r="W159">
            <v>566</v>
          </cell>
          <cell r="X159">
            <v>566</v>
          </cell>
          <cell r="Y159">
            <v>33211</v>
          </cell>
          <cell r="Z159">
            <v>16420</v>
          </cell>
          <cell r="AA159">
            <v>16420</v>
          </cell>
          <cell r="AB159">
            <v>42420</v>
          </cell>
          <cell r="AC159">
            <v>12855</v>
          </cell>
          <cell r="AD159" t="str">
            <v>持股小于股东减</v>
          </cell>
          <cell r="AE159">
            <v>23919</v>
          </cell>
          <cell r="AF159">
            <v>22799</v>
          </cell>
          <cell r="AG159" t="str">
            <v>持股小于股东增</v>
          </cell>
          <cell r="AH159">
            <v>23866</v>
          </cell>
          <cell r="AI159">
            <v>22850</v>
          </cell>
        </row>
        <row r="160">
          <cell r="A160">
            <v>567</v>
          </cell>
          <cell r="B160">
            <v>188.67924528301887</v>
          </cell>
          <cell r="C160">
            <v>20.078930970020082</v>
          </cell>
          <cell r="D160">
            <v>264.78873239436615</v>
          </cell>
          <cell r="E160">
            <v>10.311964346931779</v>
          </cell>
          <cell r="F160">
            <v>178.54872881355934</v>
          </cell>
          <cell r="G160">
            <v>24.339350180505416</v>
          </cell>
          <cell r="H160">
            <v>113.83089770354906</v>
          </cell>
          <cell r="I160">
            <v>10.487593768032312</v>
          </cell>
          <cell r="J160">
            <v>29</v>
          </cell>
          <cell r="K160">
            <v>0.1537</v>
          </cell>
          <cell r="L160">
            <v>1.4442999999999999</v>
          </cell>
          <cell r="M160">
            <v>15.04</v>
          </cell>
          <cell r="N160">
            <v>1.4200000000000001E-2</v>
          </cell>
          <cell r="O160">
            <v>1.4584999999999999</v>
          </cell>
          <cell r="P160">
            <v>33.71</v>
          </cell>
          <cell r="Q160">
            <v>9.4399999999999998E-2</v>
          </cell>
          <cell r="R160">
            <v>1.385</v>
          </cell>
          <cell r="S160">
            <v>14.54</v>
          </cell>
          <cell r="T160">
            <v>9.5799999999999996E-2</v>
          </cell>
          <cell r="U160">
            <v>1.3864000000000001</v>
          </cell>
          <cell r="V160">
            <v>1.3863992691040039</v>
          </cell>
          <cell r="W160">
            <v>567</v>
          </cell>
          <cell r="X160">
            <v>567</v>
          </cell>
          <cell r="Y160">
            <v>19264</v>
          </cell>
          <cell r="Z160">
            <v>7848</v>
          </cell>
          <cell r="AA160">
            <v>7848</v>
          </cell>
          <cell r="AB160">
            <v>15737</v>
          </cell>
          <cell r="AC160">
            <v>9607</v>
          </cell>
          <cell r="AD160" t="str">
            <v>持股小于股东减</v>
          </cell>
          <cell r="AE160">
            <v>12661</v>
          </cell>
          <cell r="AF160">
            <v>11942</v>
          </cell>
          <cell r="AG160">
            <v>11942</v>
          </cell>
          <cell r="AH160">
            <v>20914</v>
          </cell>
          <cell r="AI160">
            <v>7229</v>
          </cell>
        </row>
        <row r="161">
          <cell r="A161">
            <v>568</v>
          </cell>
          <cell r="B161">
            <v>25.828571428571429</v>
          </cell>
          <cell r="C161">
            <v>3.7007218590941968</v>
          </cell>
          <cell r="D161">
            <v>14.476168003775365</v>
          </cell>
          <cell r="E161">
            <v>3.1763289713819747</v>
          </cell>
          <cell r="F161">
            <v>22.396978021978022</v>
          </cell>
          <cell r="G161">
            <v>4.6082753942682722</v>
          </cell>
          <cell r="H161">
            <v>16.336161187698835</v>
          </cell>
          <cell r="I161">
            <v>2.8596488785554177</v>
          </cell>
          <cell r="J161">
            <v>27.12</v>
          </cell>
          <cell r="K161">
            <v>1.05</v>
          </cell>
          <cell r="L161">
            <v>7.3282999999999996</v>
          </cell>
          <cell r="M161">
            <v>24.54</v>
          </cell>
          <cell r="N161">
            <v>0.42380000000000001</v>
          </cell>
          <cell r="O161">
            <v>7.7259000000000002</v>
          </cell>
          <cell r="P161">
            <v>32.61</v>
          </cell>
          <cell r="Q161">
            <v>0.72799999999999998</v>
          </cell>
          <cell r="R161">
            <v>7.0763999999999996</v>
          </cell>
          <cell r="S161">
            <v>20.54</v>
          </cell>
          <cell r="T161">
            <v>0.94299999999999995</v>
          </cell>
          <cell r="U161">
            <v>7.1826999999999996</v>
          </cell>
          <cell r="V161">
            <v>7.1826972961425781</v>
          </cell>
          <cell r="W161">
            <v>568</v>
          </cell>
          <cell r="X161">
            <v>568</v>
          </cell>
          <cell r="Y161">
            <v>73303</v>
          </cell>
          <cell r="Z161">
            <v>19129</v>
          </cell>
          <cell r="AA161" t="str">
            <v>持股小于股东增</v>
          </cell>
          <cell r="AB161">
            <v>57907</v>
          </cell>
          <cell r="AC161">
            <v>24215</v>
          </cell>
          <cell r="AD161">
            <v>24215</v>
          </cell>
          <cell r="AE161">
            <v>103874</v>
          </cell>
          <cell r="AF161">
            <v>13499</v>
          </cell>
          <cell r="AG161">
            <v>13499</v>
          </cell>
          <cell r="AH161">
            <v>72041</v>
          </cell>
          <cell r="AI161">
            <v>19464</v>
          </cell>
        </row>
        <row r="162">
          <cell r="A162">
            <v>570</v>
          </cell>
          <cell r="B162">
            <v>84</v>
          </cell>
          <cell r="C162">
            <v>3.0606238964096528</v>
          </cell>
          <cell r="D162">
            <v>64.125</v>
          </cell>
          <cell r="E162">
            <v>2.9199988615988843</v>
          </cell>
          <cell r="F162">
            <v>114.28571428571428</v>
          </cell>
          <cell r="G162">
            <v>4.2343725189223527</v>
          </cell>
          <cell r="H162">
            <v>54.519230769230766</v>
          </cell>
          <cell r="I162">
            <v>2.6928447268686062</v>
          </cell>
          <cell r="J162">
            <v>10.92</v>
          </cell>
          <cell r="K162">
            <v>0.13</v>
          </cell>
          <cell r="L162">
            <v>3.5678999999999998</v>
          </cell>
          <cell r="M162">
            <v>10.26</v>
          </cell>
          <cell r="N162">
            <v>0.04</v>
          </cell>
          <cell r="O162">
            <v>3.5137</v>
          </cell>
          <cell r="P162">
            <v>16</v>
          </cell>
          <cell r="Q162">
            <v>7.0000000000000007E-2</v>
          </cell>
          <cell r="R162">
            <v>3.7786</v>
          </cell>
          <cell r="S162">
            <v>9.4499999999999993</v>
          </cell>
          <cell r="T162">
            <v>0.13</v>
          </cell>
          <cell r="U162">
            <v>3.5093000000000001</v>
          </cell>
          <cell r="V162">
            <v>3.5092983245849609</v>
          </cell>
          <cell r="W162">
            <v>570</v>
          </cell>
          <cell r="X162">
            <v>570</v>
          </cell>
          <cell r="Y162">
            <v>570</v>
          </cell>
          <cell r="Z162">
            <v>570</v>
          </cell>
          <cell r="AA162">
            <v>570</v>
          </cell>
          <cell r="AB162">
            <v>54693</v>
          </cell>
          <cell r="AC162">
            <v>10264</v>
          </cell>
          <cell r="AD162">
            <v>10264</v>
          </cell>
          <cell r="AE162">
            <v>56034</v>
          </cell>
          <cell r="AF162">
            <v>10018</v>
          </cell>
          <cell r="AG162">
            <v>10018</v>
          </cell>
          <cell r="AH162">
            <v>10018</v>
          </cell>
          <cell r="AI162">
            <v>10018</v>
          </cell>
        </row>
        <row r="163">
          <cell r="A163">
            <v>571</v>
          </cell>
          <cell r="B163">
            <v>118.9111747851003</v>
          </cell>
          <cell r="C163">
            <v>3.0642005390039508</v>
          </cell>
          <cell r="D163">
            <v>68.828451882845187</v>
          </cell>
          <cell r="E163">
            <v>2.4077868852459017</v>
          </cell>
          <cell r="F163">
            <v>71.393841166936795</v>
          </cell>
          <cell r="G163">
            <v>3.226042696546926</v>
          </cell>
          <cell r="H163">
            <v>36.20441458733206</v>
          </cell>
          <cell r="I163">
            <v>1.8205508704621955</v>
          </cell>
          <cell r="J163">
            <v>8.3000000000000007</v>
          </cell>
          <cell r="K163">
            <v>6.9800000000000001E-2</v>
          </cell>
          <cell r="L163">
            <v>2.7086999999999999</v>
          </cell>
          <cell r="M163">
            <v>6.58</v>
          </cell>
          <cell r="N163">
            <v>2.3900000000000001E-2</v>
          </cell>
          <cell r="O163">
            <v>2.7328000000000001</v>
          </cell>
          <cell r="P163">
            <v>8.81</v>
          </cell>
          <cell r="Q163">
            <v>6.1699999999999998E-2</v>
          </cell>
          <cell r="R163">
            <v>2.7309000000000001</v>
          </cell>
          <cell r="S163">
            <v>5.03</v>
          </cell>
          <cell r="T163">
            <v>0.1042</v>
          </cell>
          <cell r="U163">
            <v>2.7629000000000001</v>
          </cell>
          <cell r="V163">
            <v>2.7628993988037109</v>
          </cell>
          <cell r="W163">
            <v>571</v>
          </cell>
          <cell r="X163">
            <v>571</v>
          </cell>
          <cell r="Y163">
            <v>571</v>
          </cell>
          <cell r="Z163">
            <v>571</v>
          </cell>
          <cell r="AA163">
            <v>571</v>
          </cell>
          <cell r="AB163">
            <v>571</v>
          </cell>
          <cell r="AC163">
            <v>571</v>
          </cell>
          <cell r="AD163">
            <v>571</v>
          </cell>
          <cell r="AE163">
            <v>571</v>
          </cell>
          <cell r="AF163">
            <v>571</v>
          </cell>
          <cell r="AG163">
            <v>571</v>
          </cell>
          <cell r="AH163">
            <v>571</v>
          </cell>
          <cell r="AI163">
            <v>571</v>
          </cell>
        </row>
        <row r="164">
          <cell r="A164">
            <v>572</v>
          </cell>
          <cell r="B164">
            <v>64.777327935222672</v>
          </cell>
          <cell r="C164">
            <v>1.4303274108838977</v>
          </cell>
          <cell r="D164">
            <v>35.36345776031434</v>
          </cell>
          <cell r="E164">
            <v>1.5915119363395225</v>
          </cell>
          <cell r="F164">
            <v>35.641461342395921</v>
          </cell>
          <cell r="G164">
            <v>1.8632850670693792</v>
          </cell>
          <cell r="H164">
            <v>64.190193164933135</v>
          </cell>
          <cell r="I164">
            <v>1.2926101299342474</v>
          </cell>
          <cell r="J164">
            <v>6.4</v>
          </cell>
          <cell r="K164">
            <v>9.8799999999999999E-2</v>
          </cell>
          <cell r="L164">
            <v>4.4744999999999999</v>
          </cell>
          <cell r="M164">
            <v>7.2</v>
          </cell>
          <cell r="N164">
            <v>5.0900000000000001E-2</v>
          </cell>
          <cell r="O164">
            <v>4.524</v>
          </cell>
          <cell r="P164">
            <v>8.39</v>
          </cell>
          <cell r="Q164">
            <v>0.1177</v>
          </cell>
          <cell r="R164">
            <v>4.5027999999999997</v>
          </cell>
          <cell r="S164">
            <v>5.76</v>
          </cell>
          <cell r="T164">
            <v>6.7299999999999999E-2</v>
          </cell>
          <cell r="U164">
            <v>4.4561000000000002</v>
          </cell>
          <cell r="V164">
            <v>4.4560966491699219</v>
          </cell>
          <cell r="W164">
            <v>572</v>
          </cell>
          <cell r="X164">
            <v>572</v>
          </cell>
          <cell r="Y164">
            <v>572</v>
          </cell>
          <cell r="Z164">
            <v>572</v>
          </cell>
          <cell r="AA164">
            <v>572</v>
          </cell>
          <cell r="AB164">
            <v>572</v>
          </cell>
          <cell r="AC164">
            <v>572</v>
          </cell>
          <cell r="AD164">
            <v>572</v>
          </cell>
          <cell r="AE164">
            <v>572</v>
          </cell>
          <cell r="AF164">
            <v>572</v>
          </cell>
          <cell r="AG164">
            <v>572</v>
          </cell>
          <cell r="AH164">
            <v>572</v>
          </cell>
          <cell r="AI164">
            <v>572</v>
          </cell>
        </row>
        <row r="165">
          <cell r="A165">
            <v>573</v>
          </cell>
          <cell r="B165">
            <v>-56.901217861975645</v>
          </cell>
          <cell r="C165">
            <v>3.4822574634590704</v>
          </cell>
          <cell r="D165">
            <v>154.95867768595042</v>
          </cell>
          <cell r="E165">
            <v>3.0908716257984752</v>
          </cell>
          <cell r="F165">
            <v>-99.248120300751879</v>
          </cell>
          <cell r="G165">
            <v>3.1383737517831669</v>
          </cell>
          <cell r="H165">
            <v>-48.716302952503206</v>
          </cell>
          <cell r="I165">
            <v>2.0358076845705089</v>
          </cell>
          <cell r="J165">
            <v>8.41</v>
          </cell>
          <cell r="K165">
            <v>-0.14779999999999999</v>
          </cell>
          <cell r="L165">
            <v>2.4150999999999998</v>
          </cell>
          <cell r="M165">
            <v>7.5</v>
          </cell>
          <cell r="N165">
            <v>1.21E-2</v>
          </cell>
          <cell r="O165">
            <v>2.4264999999999999</v>
          </cell>
          <cell r="P165">
            <v>7.92</v>
          </cell>
          <cell r="Q165">
            <v>-3.9899999999999998E-2</v>
          </cell>
          <cell r="R165">
            <v>2.5236000000000001</v>
          </cell>
          <cell r="S165">
            <v>5.0599999999999996</v>
          </cell>
          <cell r="T165">
            <v>-7.7899999999999997E-2</v>
          </cell>
          <cell r="U165">
            <v>2.4855</v>
          </cell>
          <cell r="V165">
            <v>2.4854984283447266</v>
          </cell>
          <cell r="W165">
            <v>573</v>
          </cell>
          <cell r="X165">
            <v>573</v>
          </cell>
          <cell r="Y165">
            <v>56130</v>
          </cell>
          <cell r="Z165">
            <v>11094</v>
          </cell>
          <cell r="AA165">
            <v>11094</v>
          </cell>
          <cell r="AB165">
            <v>51043</v>
          </cell>
          <cell r="AC165">
            <v>12200</v>
          </cell>
          <cell r="AD165">
            <v>12200</v>
          </cell>
          <cell r="AE165">
            <v>12200</v>
          </cell>
          <cell r="AF165">
            <v>12200</v>
          </cell>
          <cell r="AG165">
            <v>12200</v>
          </cell>
          <cell r="AH165">
            <v>12200</v>
          </cell>
          <cell r="AI165">
            <v>12200</v>
          </cell>
        </row>
        <row r="166">
          <cell r="A166">
            <v>576</v>
          </cell>
          <cell r="B166">
            <v>49</v>
          </cell>
          <cell r="C166">
            <v>7.2474486022777693</v>
          </cell>
          <cell r="D166">
            <v>-116.9452887537994</v>
          </cell>
          <cell r="E166">
            <v>5.7610241820768131</v>
          </cell>
          <cell r="F166">
            <v>-150.6340579710145</v>
          </cell>
          <cell r="G166">
            <v>7.3953839996442383</v>
          </cell>
          <cell r="H166">
            <v>54.337152209492636</v>
          </cell>
          <cell r="I166">
            <v>5.3393374075265356</v>
          </cell>
          <cell r="J166">
            <v>19.600000000000001</v>
          </cell>
          <cell r="K166">
            <v>0.4</v>
          </cell>
          <cell r="L166">
            <v>2.7044000000000001</v>
          </cell>
          <cell r="M166">
            <v>15.39</v>
          </cell>
          <cell r="N166">
            <v>-3.2899999999999999E-2</v>
          </cell>
          <cell r="O166">
            <v>2.6714000000000002</v>
          </cell>
          <cell r="P166">
            <v>16.63</v>
          </cell>
          <cell r="Q166">
            <v>-5.5199999999999999E-2</v>
          </cell>
          <cell r="R166">
            <v>2.2486999999999999</v>
          </cell>
          <cell r="S166">
            <v>13.28</v>
          </cell>
          <cell r="T166">
            <v>0.18329999999999999</v>
          </cell>
          <cell r="U166">
            <v>2.4872000000000001</v>
          </cell>
          <cell r="V166">
            <v>2.4871997833251953</v>
          </cell>
          <cell r="W166">
            <v>576</v>
          </cell>
          <cell r="X166" t="str">
            <v>持股小于股东增</v>
          </cell>
          <cell r="Y166">
            <v>25912</v>
          </cell>
          <cell r="Z166">
            <v>17090</v>
          </cell>
          <cell r="AA166" t="str">
            <v>持股小于股东减</v>
          </cell>
          <cell r="AB166">
            <v>27517</v>
          </cell>
          <cell r="AC166">
            <v>16094</v>
          </cell>
          <cell r="AD166" t="str">
            <v>持股小于股东减</v>
          </cell>
          <cell r="AE166">
            <v>27139</v>
          </cell>
          <cell r="AF166">
            <v>16318</v>
          </cell>
          <cell r="AG166" t="str">
            <v>持股小于股东减</v>
          </cell>
          <cell r="AH166">
            <v>34842</v>
          </cell>
          <cell r="AI166">
            <v>12710</v>
          </cell>
        </row>
        <row r="167">
          <cell r="A167">
            <v>581</v>
          </cell>
          <cell r="B167">
            <v>16.617449664429532</v>
          </cell>
          <cell r="C167">
            <v>2.1200989836197524</v>
          </cell>
          <cell r="D167">
            <v>22.024999999999999</v>
          </cell>
          <cell r="E167">
            <v>2.9366421946483783</v>
          </cell>
          <cell r="F167">
            <v>15.043689320388347</v>
          </cell>
          <cell r="G167">
            <v>2.720688292875642</v>
          </cell>
          <cell r="H167">
            <v>12.53740157480315</v>
          </cell>
          <cell r="I167">
            <v>1.8729763826765125</v>
          </cell>
          <cell r="J167">
            <v>24.76</v>
          </cell>
          <cell r="K167">
            <v>1.49</v>
          </cell>
          <cell r="L167">
            <v>11.678699999999999</v>
          </cell>
          <cell r="M167">
            <v>35.24</v>
          </cell>
          <cell r="N167">
            <v>0.4</v>
          </cell>
          <cell r="O167">
            <v>12.0001</v>
          </cell>
          <cell r="P167">
            <v>30.99</v>
          </cell>
          <cell r="Q167">
            <v>1.03</v>
          </cell>
          <cell r="R167">
            <v>11.390499999999999</v>
          </cell>
          <cell r="S167">
            <v>21.23</v>
          </cell>
          <cell r="T167">
            <v>1.27</v>
          </cell>
          <cell r="U167">
            <v>11.334899999999999</v>
          </cell>
          <cell r="V167">
            <v>11.33489990234375</v>
          </cell>
          <cell r="W167">
            <v>581</v>
          </cell>
          <cell r="X167">
            <v>581</v>
          </cell>
          <cell r="Y167">
            <v>60624</v>
          </cell>
          <cell r="Z167">
            <v>16642</v>
          </cell>
          <cell r="AA167">
            <v>16642</v>
          </cell>
          <cell r="AB167">
            <v>58573</v>
          </cell>
          <cell r="AC167">
            <v>17225</v>
          </cell>
          <cell r="AD167">
            <v>17225</v>
          </cell>
          <cell r="AE167">
            <v>53249</v>
          </cell>
          <cell r="AF167">
            <v>19159</v>
          </cell>
          <cell r="AG167">
            <v>19159</v>
          </cell>
          <cell r="AH167">
            <v>55483</v>
          </cell>
          <cell r="AI167">
            <v>18184</v>
          </cell>
        </row>
        <row r="168">
          <cell r="A168">
            <v>582</v>
          </cell>
          <cell r="B168">
            <v>50.927601809954751</v>
          </cell>
          <cell r="C168">
            <v>3.6031565636354905</v>
          </cell>
          <cell r="D168">
            <v>63.469387755102034</v>
          </cell>
          <cell r="E168">
            <v>3.9225578608816289</v>
          </cell>
          <cell r="F168">
            <v>36.799307958477513</v>
          </cell>
          <cell r="G168">
            <v>3.5583437892095358</v>
          </cell>
          <cell r="H168">
            <v>30.37688442211055</v>
          </cell>
          <cell r="I168">
            <v>2.6472230433211812</v>
          </cell>
          <cell r="J168">
            <v>22.51</v>
          </cell>
          <cell r="K168">
            <v>0.442</v>
          </cell>
          <cell r="L168">
            <v>6.2473000000000001</v>
          </cell>
          <cell r="M168">
            <v>24.88</v>
          </cell>
          <cell r="N168">
            <v>9.8000000000000004E-2</v>
          </cell>
          <cell r="O168">
            <v>6.3428000000000004</v>
          </cell>
          <cell r="P168">
            <v>21.27</v>
          </cell>
          <cell r="Q168">
            <v>0.28899999999999998</v>
          </cell>
          <cell r="R168">
            <v>5.9775</v>
          </cell>
          <cell r="S168">
            <v>16.12</v>
          </cell>
          <cell r="T168">
            <v>0.39800000000000002</v>
          </cell>
          <cell r="U168">
            <v>6.0894000000000004</v>
          </cell>
          <cell r="V168">
            <v>6.0893974304199219</v>
          </cell>
          <cell r="W168">
            <v>582</v>
          </cell>
          <cell r="X168" t="str">
            <v>持股大于股东减</v>
          </cell>
          <cell r="Y168">
            <v>22900</v>
          </cell>
          <cell r="Z168">
            <v>41661</v>
          </cell>
          <cell r="AA168" t="str">
            <v>持股大于股东增</v>
          </cell>
          <cell r="AB168">
            <v>21393</v>
          </cell>
          <cell r="AC168">
            <v>44596</v>
          </cell>
          <cell r="AD168" t="str">
            <v>持股大于股东增</v>
          </cell>
          <cell r="AE168">
            <v>25292</v>
          </cell>
          <cell r="AF168">
            <v>37721</v>
          </cell>
          <cell r="AG168" t="str">
            <v>持股大于股东增</v>
          </cell>
          <cell r="AH168">
            <v>18567</v>
          </cell>
          <cell r="AI168">
            <v>51383</v>
          </cell>
        </row>
        <row r="169">
          <cell r="A169">
            <v>584</v>
          </cell>
          <cell r="B169">
            <v>290.42056074766356</v>
          </cell>
          <cell r="C169">
            <v>3.9559530250469428</v>
          </cell>
          <cell r="D169">
            <v>-41.87041564792176</v>
          </cell>
          <cell r="E169">
            <v>2.2116750613457317</v>
          </cell>
          <cell r="F169">
            <v>134.94236311239192</v>
          </cell>
          <cell r="G169">
            <v>5.8903075665136173</v>
          </cell>
          <cell r="H169">
            <v>209.6977329974811</v>
          </cell>
          <cell r="I169">
            <v>3.543835004150437</v>
          </cell>
          <cell r="J169">
            <v>12.43</v>
          </cell>
          <cell r="K169">
            <v>4.2799999999999998E-2</v>
          </cell>
          <cell r="L169">
            <v>3.1421000000000001</v>
          </cell>
          <cell r="M169">
            <v>6.85</v>
          </cell>
          <cell r="N169">
            <v>-4.0899999999999999E-2</v>
          </cell>
          <cell r="O169">
            <v>3.0972</v>
          </cell>
          <cell r="P169">
            <v>18.73</v>
          </cell>
          <cell r="Q169">
            <v>6.9400000000000003E-2</v>
          </cell>
          <cell r="R169">
            <v>3.1798000000000002</v>
          </cell>
          <cell r="S169">
            <v>11.1</v>
          </cell>
          <cell r="T169">
            <v>3.9699999999999999E-2</v>
          </cell>
          <cell r="U169">
            <v>3.1322000000000001</v>
          </cell>
          <cell r="V169">
            <v>3.1321983337402344</v>
          </cell>
          <cell r="W169">
            <v>584</v>
          </cell>
          <cell r="X169">
            <v>584</v>
          </cell>
          <cell r="Y169">
            <v>60437</v>
          </cell>
          <cell r="Z169">
            <v>10148</v>
          </cell>
          <cell r="AA169">
            <v>10148</v>
          </cell>
          <cell r="AB169">
            <v>50263</v>
          </cell>
          <cell r="AC169">
            <v>12202</v>
          </cell>
          <cell r="AD169">
            <v>12202</v>
          </cell>
          <cell r="AE169">
            <v>44770</v>
          </cell>
          <cell r="AF169">
            <v>13699</v>
          </cell>
          <cell r="AG169">
            <v>13699</v>
          </cell>
          <cell r="AH169">
            <v>51921</v>
          </cell>
          <cell r="AI169">
            <v>11812</v>
          </cell>
        </row>
        <row r="170">
          <cell r="A170">
            <v>585</v>
          </cell>
          <cell r="B170">
            <v>744</v>
          </cell>
          <cell r="C170">
            <v>21.882352941176471</v>
          </cell>
          <cell r="D170">
            <v>-294.81132075471697</v>
          </cell>
          <cell r="E170">
            <v>18.712574850299401</v>
          </cell>
          <cell r="F170">
            <v>-1966.6666666666667</v>
          </cell>
          <cell r="G170">
            <v>21.72445535440319</v>
          </cell>
          <cell r="H170">
            <v>-3797.727272727273</v>
          </cell>
          <cell r="I170">
            <v>16.827794561933533</v>
          </cell>
          <cell r="J170">
            <v>7.44</v>
          </cell>
          <cell r="K170">
            <v>0.01</v>
          </cell>
          <cell r="L170">
            <v>0.34</v>
          </cell>
          <cell r="M170">
            <v>6.25</v>
          </cell>
          <cell r="N170">
            <v>-5.3E-3</v>
          </cell>
          <cell r="O170">
            <v>0.33400000000000002</v>
          </cell>
          <cell r="P170">
            <v>7.08</v>
          </cell>
          <cell r="Q170">
            <v>-1.8E-3</v>
          </cell>
          <cell r="R170">
            <v>0.32590000000000002</v>
          </cell>
          <cell r="S170">
            <v>5.57</v>
          </cell>
          <cell r="T170">
            <v>-1.1000000000000001E-3</v>
          </cell>
          <cell r="U170">
            <v>0.33100000000000002</v>
          </cell>
          <cell r="V170">
            <v>0.33099985122680664</v>
          </cell>
          <cell r="W170">
            <v>585</v>
          </cell>
          <cell r="X170">
            <v>585</v>
          </cell>
          <cell r="Y170">
            <v>585</v>
          </cell>
          <cell r="Z170">
            <v>585</v>
          </cell>
          <cell r="AA170">
            <v>585</v>
          </cell>
          <cell r="AB170">
            <v>585</v>
          </cell>
          <cell r="AC170">
            <v>585</v>
          </cell>
          <cell r="AD170">
            <v>585</v>
          </cell>
          <cell r="AE170">
            <v>585</v>
          </cell>
          <cell r="AF170">
            <v>585</v>
          </cell>
          <cell r="AG170">
            <v>585</v>
          </cell>
          <cell r="AH170">
            <v>585</v>
          </cell>
          <cell r="AI170">
            <v>585</v>
          </cell>
        </row>
        <row r="171">
          <cell r="A171">
            <v>586</v>
          </cell>
          <cell r="B171">
            <v>218.7777777777778</v>
          </cell>
          <cell r="C171">
            <v>16.457706452691411</v>
          </cell>
          <cell r="D171">
            <v>-445.3125</v>
          </cell>
          <cell r="E171">
            <v>11.994949494949495</v>
          </cell>
          <cell r="F171">
            <v>1891</v>
          </cell>
          <cell r="G171">
            <v>17.181537343267308</v>
          </cell>
          <cell r="H171">
            <v>180.09146341463415</v>
          </cell>
          <cell r="I171">
            <v>16.503226887938983</v>
          </cell>
          <cell r="J171">
            <v>19.690000000000001</v>
          </cell>
          <cell r="K171">
            <v>0.09</v>
          </cell>
          <cell r="L171">
            <v>1.1963999999999999</v>
          </cell>
          <cell r="M171">
            <v>14.25</v>
          </cell>
          <cell r="N171">
            <v>-8.0000000000000002E-3</v>
          </cell>
          <cell r="O171">
            <v>1.1879999999999999</v>
          </cell>
          <cell r="P171">
            <v>18.91</v>
          </cell>
          <cell r="Q171">
            <v>5.0000000000000001E-3</v>
          </cell>
          <cell r="R171">
            <v>1.1006</v>
          </cell>
          <cell r="S171">
            <v>19.690000000000001</v>
          </cell>
          <cell r="T171">
            <v>8.2000000000000003E-2</v>
          </cell>
          <cell r="U171">
            <v>1.1931</v>
          </cell>
          <cell r="V171">
            <v>1.1930999755859375</v>
          </cell>
          <cell r="W171">
            <v>586</v>
          </cell>
          <cell r="X171" t="str">
            <v>持股小于股东增</v>
          </cell>
          <cell r="Y171">
            <v>14374</v>
          </cell>
          <cell r="Z171">
            <v>13457</v>
          </cell>
          <cell r="AA171" t="str">
            <v>持股大于股东增</v>
          </cell>
          <cell r="AB171">
            <v>11621</v>
          </cell>
          <cell r="AC171">
            <v>16645</v>
          </cell>
          <cell r="AD171" t="str">
            <v>持股小于股东增</v>
          </cell>
          <cell r="AE171">
            <v>16414</v>
          </cell>
          <cell r="AF171">
            <v>11785</v>
          </cell>
          <cell r="AG171" t="str">
            <v>持股小于股东增</v>
          </cell>
          <cell r="AH171">
            <v>14415</v>
          </cell>
          <cell r="AI171">
            <v>13419</v>
          </cell>
        </row>
        <row r="172">
          <cell r="A172">
            <v>587</v>
          </cell>
          <cell r="B172">
            <v>46.195652173913039</v>
          </cell>
          <cell r="C172">
            <v>2.9811172526023402</v>
          </cell>
          <cell r="D172">
            <v>21.178571428571427</v>
          </cell>
          <cell r="E172">
            <v>1.6319903126376045</v>
          </cell>
          <cell r="F172">
            <v>88.961538461538453</v>
          </cell>
          <cell r="G172">
            <v>9.3579317878383304</v>
          </cell>
          <cell r="H172">
            <v>69.928571428571431</v>
          </cell>
          <cell r="I172">
            <v>7.6544175136825645</v>
          </cell>
          <cell r="J172">
            <v>21.25</v>
          </cell>
          <cell r="K172">
            <v>0.46</v>
          </cell>
          <cell r="L172">
            <v>7.1281999999999996</v>
          </cell>
          <cell r="M172">
            <v>11.86</v>
          </cell>
          <cell r="N172">
            <v>0.14000000000000001</v>
          </cell>
          <cell r="O172">
            <v>7.2671999999999999</v>
          </cell>
          <cell r="P172">
            <v>23.13</v>
          </cell>
          <cell r="Q172">
            <v>0.13</v>
          </cell>
          <cell r="R172">
            <v>2.4716999999999998</v>
          </cell>
          <cell r="S172">
            <v>19.579999999999998</v>
          </cell>
          <cell r="T172">
            <v>0.21</v>
          </cell>
          <cell r="U172">
            <v>2.5579999999999998</v>
          </cell>
          <cell r="V172">
            <v>2.5579986572265625</v>
          </cell>
          <cell r="W172">
            <v>587</v>
          </cell>
          <cell r="X172" t="str">
            <v>持股小于股东增</v>
          </cell>
          <cell r="Y172">
            <v>35286</v>
          </cell>
          <cell r="Z172">
            <v>30093</v>
          </cell>
          <cell r="AA172" t="str">
            <v>持股小于股东增</v>
          </cell>
          <cell r="AB172">
            <v>33480</v>
          </cell>
          <cell r="AC172">
            <v>31716</v>
          </cell>
          <cell r="AD172">
            <v>31716</v>
          </cell>
          <cell r="AE172">
            <v>33383</v>
          </cell>
          <cell r="AF172">
            <v>16689</v>
          </cell>
          <cell r="AG172">
            <v>16689</v>
          </cell>
          <cell r="AH172">
            <v>34314</v>
          </cell>
          <cell r="AI172">
            <v>16236</v>
          </cell>
        </row>
        <row r="173">
          <cell r="A173">
            <v>589</v>
          </cell>
          <cell r="B173">
            <v>-21.939393939393938</v>
          </cell>
          <cell r="C173">
            <v>1.6104635643740548</v>
          </cell>
          <cell r="D173">
            <v>-255.93749999999997</v>
          </cell>
          <cell r="E173">
            <v>1.8225515722010817</v>
          </cell>
          <cell r="F173">
            <v>71.25</v>
          </cell>
          <cell r="G173">
            <v>2.3029837781054927</v>
          </cell>
          <cell r="H173">
            <v>42.825000000000003</v>
          </cell>
          <cell r="I173">
            <v>1.1559874481222796</v>
          </cell>
          <cell r="J173">
            <v>7.24</v>
          </cell>
          <cell r="K173">
            <v>-0.33</v>
          </cell>
          <cell r="L173">
            <v>4.4955999999999996</v>
          </cell>
          <cell r="M173">
            <v>8.19</v>
          </cell>
          <cell r="N173">
            <v>-8.0000000000000002E-3</v>
          </cell>
          <cell r="O173">
            <v>4.4936999999999996</v>
          </cell>
          <cell r="P173">
            <v>11.4</v>
          </cell>
          <cell r="Q173">
            <v>0.08</v>
          </cell>
          <cell r="R173">
            <v>4.9500999999999999</v>
          </cell>
          <cell r="S173">
            <v>5.71</v>
          </cell>
          <cell r="T173">
            <v>0.1</v>
          </cell>
          <cell r="U173">
            <v>4.9394999999999998</v>
          </cell>
          <cell r="V173">
            <v>4.9394989013671875</v>
          </cell>
          <cell r="W173">
            <v>589</v>
          </cell>
          <cell r="X173">
            <v>589</v>
          </cell>
          <cell r="Y173">
            <v>76975</v>
          </cell>
          <cell r="Z173">
            <v>10074</v>
          </cell>
          <cell r="AA173">
            <v>10074</v>
          </cell>
          <cell r="AB173">
            <v>73548</v>
          </cell>
          <cell r="AC173">
            <v>10543</v>
          </cell>
          <cell r="AD173">
            <v>10543</v>
          </cell>
          <cell r="AE173">
            <v>76964</v>
          </cell>
          <cell r="AF173">
            <v>10075</v>
          </cell>
          <cell r="AG173">
            <v>10075</v>
          </cell>
          <cell r="AH173">
            <v>10075</v>
          </cell>
          <cell r="AI173">
            <v>10075</v>
          </cell>
        </row>
        <row r="174">
          <cell r="A174">
            <v>590</v>
          </cell>
          <cell r="B174">
            <v>258.58283433133732</v>
          </cell>
          <cell r="C174">
            <v>28.117200217037439</v>
          </cell>
          <cell r="D174">
            <v>71.605960264900659</v>
          </cell>
          <cell r="E174">
            <v>17.618902128526326</v>
          </cell>
          <cell r="F174">
            <v>241.600790513834</v>
          </cell>
          <cell r="G174">
            <v>27.7872485509717</v>
          </cell>
          <cell r="H174">
            <v>108.56382978723406</v>
          </cell>
          <cell r="I174">
            <v>21.156836322172698</v>
          </cell>
          <cell r="J174">
            <v>25.91</v>
          </cell>
          <cell r="K174">
            <v>0.1002</v>
          </cell>
          <cell r="L174">
            <v>0.92149999999999999</v>
          </cell>
          <cell r="M174">
            <v>17.3</v>
          </cell>
          <cell r="N174">
            <v>6.0400000000000002E-2</v>
          </cell>
          <cell r="O174">
            <v>0.9819</v>
          </cell>
          <cell r="P174">
            <v>24.45</v>
          </cell>
          <cell r="Q174">
            <v>5.0599999999999999E-2</v>
          </cell>
          <cell r="R174">
            <v>0.87990000000000002</v>
          </cell>
          <cell r="S174">
            <v>20.41</v>
          </cell>
          <cell r="T174">
            <v>0.14099999999999999</v>
          </cell>
          <cell r="U174">
            <v>0.9647</v>
          </cell>
          <cell r="V174">
            <v>0.96469974517822266</v>
          </cell>
          <cell r="W174">
            <v>590</v>
          </cell>
          <cell r="X174" t="str">
            <v>持股大于股东增</v>
          </cell>
          <cell r="Y174">
            <v>12581</v>
          </cell>
          <cell r="Z174">
            <v>17751</v>
          </cell>
          <cell r="AA174" t="str">
            <v>持股大于股东增</v>
          </cell>
          <cell r="AB174">
            <v>12074</v>
          </cell>
          <cell r="AC174">
            <v>18496</v>
          </cell>
          <cell r="AD174" t="str">
            <v>持股大于股东增</v>
          </cell>
          <cell r="AE174">
            <v>13896</v>
          </cell>
          <cell r="AF174">
            <v>16071</v>
          </cell>
          <cell r="AG174" t="str">
            <v>持股大于股东减</v>
          </cell>
          <cell r="AH174">
            <v>14506</v>
          </cell>
          <cell r="AI174">
            <v>15395</v>
          </cell>
        </row>
        <row r="175">
          <cell r="A175">
            <v>591</v>
          </cell>
          <cell r="B175">
            <v>35.04615384615385</v>
          </cell>
          <cell r="C175">
            <v>3.7868209322428354</v>
          </cell>
          <cell r="D175">
            <v>123.70242214532873</v>
          </cell>
          <cell r="E175">
            <v>2.3817058343465298</v>
          </cell>
          <cell r="F175">
            <v>156.93641618497111</v>
          </cell>
          <cell r="G175">
            <v>14.338526538156852</v>
          </cell>
          <cell r="H175">
            <v>2973.0769230769233</v>
          </cell>
          <cell r="I175">
            <v>10.742825376971719</v>
          </cell>
          <cell r="J175">
            <v>22.78</v>
          </cell>
          <cell r="K175">
            <v>0.65</v>
          </cell>
          <cell r="L175">
            <v>6.0156000000000001</v>
          </cell>
          <cell r="M175">
            <v>14.3</v>
          </cell>
          <cell r="N175">
            <v>2.8899999999999999E-2</v>
          </cell>
          <cell r="O175">
            <v>6.0041000000000002</v>
          </cell>
          <cell r="P175">
            <v>21.72</v>
          </cell>
          <cell r="Q175">
            <v>6.9199999999999998E-2</v>
          </cell>
          <cell r="R175">
            <v>1.5147999999999999</v>
          </cell>
          <cell r="S175">
            <v>15.46</v>
          </cell>
          <cell r="T175">
            <v>3.8999999999999998E-3</v>
          </cell>
          <cell r="U175">
            <v>1.4391</v>
          </cell>
          <cell r="V175">
            <v>1.4390993118286133</v>
          </cell>
          <cell r="W175">
            <v>591</v>
          </cell>
          <cell r="X175" t="str">
            <v>持股大于股东增</v>
          </cell>
          <cell r="Y175">
            <v>22782</v>
          </cell>
          <cell r="Z175">
            <v>43938</v>
          </cell>
          <cell r="AA175" t="str">
            <v>持股大于股东减</v>
          </cell>
          <cell r="AB175">
            <v>26234</v>
          </cell>
          <cell r="AC175">
            <v>38157</v>
          </cell>
          <cell r="AD175" t="str">
            <v>持股小于股东减</v>
          </cell>
          <cell r="AE175">
            <v>25668</v>
          </cell>
          <cell r="AF175">
            <v>10699</v>
          </cell>
          <cell r="AG175" t="str">
            <v>持股小于股东减</v>
          </cell>
          <cell r="AH175">
            <v>25826</v>
          </cell>
          <cell r="AI175">
            <v>10633</v>
          </cell>
        </row>
        <row r="176">
          <cell r="A176">
            <v>592</v>
          </cell>
          <cell r="B176">
            <v>454.09090909090912</v>
          </cell>
          <cell r="C176">
            <v>6.1473140114454496</v>
          </cell>
          <cell r="D176">
            <v>5364.5833333333339</v>
          </cell>
          <cell r="E176">
            <v>7.9196653749154216</v>
          </cell>
          <cell r="F176">
            <v>407.67123287671239</v>
          </cell>
          <cell r="G176">
            <v>21.571469991301829</v>
          </cell>
          <cell r="H176">
            <v>275.61475409836061</v>
          </cell>
          <cell r="I176">
            <v>9.7520301624129928</v>
          </cell>
          <cell r="J176">
            <v>19.98</v>
          </cell>
          <cell r="K176">
            <v>4.3999999999999997E-2</v>
          </cell>
          <cell r="L176">
            <v>3.2502</v>
          </cell>
          <cell r="M176">
            <v>25.75</v>
          </cell>
          <cell r="N176">
            <v>1.1999999999999999E-3</v>
          </cell>
          <cell r="O176">
            <v>3.2513999999999998</v>
          </cell>
          <cell r="P176">
            <v>29.76</v>
          </cell>
          <cell r="Q176">
            <v>3.6499999999999998E-2</v>
          </cell>
          <cell r="R176">
            <v>1.3795999999999999</v>
          </cell>
          <cell r="S176">
            <v>13.45</v>
          </cell>
          <cell r="T176">
            <v>3.6600000000000001E-2</v>
          </cell>
          <cell r="U176">
            <v>1.3792</v>
          </cell>
          <cell r="V176">
            <v>1.3791999816894531</v>
          </cell>
          <cell r="W176">
            <v>592</v>
          </cell>
          <cell r="X176">
            <v>592</v>
          </cell>
          <cell r="Y176">
            <v>64818</v>
          </cell>
          <cell r="Z176">
            <v>14901</v>
          </cell>
          <cell r="AA176">
            <v>14901</v>
          </cell>
          <cell r="AB176">
            <v>68368</v>
          </cell>
          <cell r="AC176">
            <v>14127</v>
          </cell>
          <cell r="AD176" t="str">
            <v>持股小于股东增</v>
          </cell>
          <cell r="AE176">
            <v>37173</v>
          </cell>
          <cell r="AF176">
            <v>22796</v>
          </cell>
          <cell r="AG176">
            <v>22796</v>
          </cell>
          <cell r="AH176">
            <v>77156</v>
          </cell>
          <cell r="AI176">
            <v>10983</v>
          </cell>
        </row>
        <row r="177">
          <cell r="A177">
            <v>593</v>
          </cell>
          <cell r="B177">
            <v>286.59999999999997</v>
          </cell>
          <cell r="C177">
            <v>6.1732649808297078</v>
          </cell>
          <cell r="D177">
            <v>301.07142857142856</v>
          </cell>
          <cell r="E177">
            <v>3.6317422023091499</v>
          </cell>
          <cell r="F177">
            <v>259.8</v>
          </cell>
          <cell r="G177">
            <v>5.5089058524173025</v>
          </cell>
          <cell r="H177">
            <v>177.21428571428569</v>
          </cell>
          <cell r="I177">
            <v>3.6127735791359048</v>
          </cell>
          <cell r="J177">
            <v>14.33</v>
          </cell>
          <cell r="K177">
            <v>0.05</v>
          </cell>
          <cell r="L177">
            <v>2.3212999999999999</v>
          </cell>
          <cell r="M177">
            <v>8.43</v>
          </cell>
          <cell r="N177">
            <v>7.0000000000000001E-3</v>
          </cell>
          <cell r="O177">
            <v>2.3212000000000002</v>
          </cell>
          <cell r="P177">
            <v>12.99</v>
          </cell>
          <cell r="Q177">
            <v>2.5000000000000001E-2</v>
          </cell>
          <cell r="R177">
            <v>2.3580000000000001</v>
          </cell>
          <cell r="S177">
            <v>8.27</v>
          </cell>
          <cell r="T177">
            <v>3.5000000000000003E-2</v>
          </cell>
          <cell r="U177">
            <v>2.2890999999999999</v>
          </cell>
          <cell r="V177">
            <v>2.2890987396240234</v>
          </cell>
          <cell r="W177">
            <v>593</v>
          </cell>
          <cell r="X177" t="str">
            <v>持股小于股东增</v>
          </cell>
          <cell r="Y177">
            <v>22850</v>
          </cell>
          <cell r="Z177">
            <v>12251</v>
          </cell>
          <cell r="AA177" t="str">
            <v>持股小于股东增</v>
          </cell>
          <cell r="AB177">
            <v>22173</v>
          </cell>
          <cell r="AC177">
            <v>12625</v>
          </cell>
          <cell r="AD177">
            <v>12625</v>
          </cell>
          <cell r="AE177">
            <v>32091</v>
          </cell>
          <cell r="AF177">
            <v>8723</v>
          </cell>
          <cell r="AG177">
            <v>8723</v>
          </cell>
          <cell r="AH177">
            <v>33778</v>
          </cell>
          <cell r="AI177">
            <v>8287</v>
          </cell>
        </row>
        <row r="178">
          <cell r="A178">
            <v>595</v>
          </cell>
          <cell r="B178">
            <v>-32.435897435897438</v>
          </cell>
          <cell r="C178">
            <v>6.3126902540046919</v>
          </cell>
          <cell r="D178">
            <v>-247.5</v>
          </cell>
          <cell r="E178">
            <v>5.9629573859358533</v>
          </cell>
          <cell r="F178">
            <v>-47.57462686567164</v>
          </cell>
          <cell r="G178">
            <v>5.6659112118384209</v>
          </cell>
          <cell r="H178">
            <v>-48.858381502890175</v>
          </cell>
          <cell r="I178">
            <v>5.1025490107302938</v>
          </cell>
          <cell r="J178">
            <v>12.65</v>
          </cell>
          <cell r="K178">
            <v>-0.39</v>
          </cell>
          <cell r="L178">
            <v>2.0038999999999998</v>
          </cell>
          <cell r="M178">
            <v>11.88</v>
          </cell>
          <cell r="N178">
            <v>-1.2E-2</v>
          </cell>
          <cell r="O178">
            <v>1.9923</v>
          </cell>
          <cell r="P178">
            <v>12.75</v>
          </cell>
          <cell r="Q178">
            <v>-0.13400000000000001</v>
          </cell>
          <cell r="R178">
            <v>2.2503000000000002</v>
          </cell>
          <cell r="S178">
            <v>11.27</v>
          </cell>
          <cell r="T178">
            <v>-0.17299999999999999</v>
          </cell>
          <cell r="U178">
            <v>2.2086999999999999</v>
          </cell>
          <cell r="V178">
            <v>2.2086982727050781</v>
          </cell>
          <cell r="W178">
            <v>595</v>
          </cell>
          <cell r="X178" t="str">
            <v>持股小于股东减</v>
          </cell>
          <cell r="Y178">
            <v>26854</v>
          </cell>
          <cell r="Z178">
            <v>13869</v>
          </cell>
          <cell r="AA178" t="str">
            <v>持股小于股东增</v>
          </cell>
          <cell r="AB178">
            <v>24972</v>
          </cell>
          <cell r="AC178">
            <v>14914</v>
          </cell>
          <cell r="AD178" t="str">
            <v>持股小于股东增</v>
          </cell>
          <cell r="AE178">
            <v>22608</v>
          </cell>
          <cell r="AF178">
            <v>16473</v>
          </cell>
          <cell r="AG178" t="str">
            <v>持股小于股东减</v>
          </cell>
          <cell r="AH178">
            <v>25803</v>
          </cell>
          <cell r="AI178">
            <v>14433</v>
          </cell>
        </row>
        <row r="179">
          <cell r="A179">
            <v>596</v>
          </cell>
          <cell r="B179">
            <v>25.704225352112676</v>
          </cell>
          <cell r="C179">
            <v>3.8027567381723846</v>
          </cell>
          <cell r="D179">
            <v>12.867647058823529</v>
          </cell>
          <cell r="E179">
            <v>3.4190371991247264</v>
          </cell>
          <cell r="F179">
            <v>30.710526315789473</v>
          </cell>
          <cell r="G179">
            <v>5.2052319941123342</v>
          </cell>
          <cell r="H179">
            <v>20.704545454545453</v>
          </cell>
          <cell r="I179">
            <v>2.9877668820307632</v>
          </cell>
          <cell r="J179">
            <v>36.5</v>
          </cell>
          <cell r="K179">
            <v>1.42</v>
          </cell>
          <cell r="L179">
            <v>9.5983000000000001</v>
          </cell>
          <cell r="M179">
            <v>35</v>
          </cell>
          <cell r="N179">
            <v>0.68</v>
          </cell>
          <cell r="O179">
            <v>10.236800000000001</v>
          </cell>
          <cell r="P179">
            <v>46.68</v>
          </cell>
          <cell r="Q179">
            <v>0.76</v>
          </cell>
          <cell r="R179">
            <v>8.9679000000000002</v>
          </cell>
          <cell r="S179">
            <v>27.33</v>
          </cell>
          <cell r="T179">
            <v>0.99</v>
          </cell>
          <cell r="U179">
            <v>9.1472999999999995</v>
          </cell>
          <cell r="V179">
            <v>9.1472930908203125</v>
          </cell>
          <cell r="W179">
            <v>596</v>
          </cell>
          <cell r="X179" t="str">
            <v>持股小于股东增</v>
          </cell>
          <cell r="Y179">
            <v>23539</v>
          </cell>
          <cell r="Z179">
            <v>21394</v>
          </cell>
          <cell r="AA179" t="str">
            <v>持股大于股东增</v>
          </cell>
          <cell r="AB179">
            <v>19299</v>
          </cell>
          <cell r="AC179">
            <v>26094</v>
          </cell>
          <cell r="AD179">
            <v>26094</v>
          </cell>
          <cell r="AE179">
            <v>27386</v>
          </cell>
          <cell r="AF179">
            <v>18388</v>
          </cell>
          <cell r="AG179" t="str">
            <v>持股小于股东增</v>
          </cell>
          <cell r="AH179">
            <v>24607</v>
          </cell>
          <cell r="AI179">
            <v>20465</v>
          </cell>
        </row>
        <row r="180">
          <cell r="A180">
            <v>597</v>
          </cell>
          <cell r="B180">
            <v>-12.802469135802466</v>
          </cell>
          <cell r="C180">
            <v>2.150158618258724</v>
          </cell>
          <cell r="D180">
            <v>-320</v>
          </cell>
          <cell r="E180">
            <v>2.6585249340561199</v>
          </cell>
          <cell r="F180">
            <v>-34.638888888888893</v>
          </cell>
          <cell r="G180">
            <v>2.295444086516337</v>
          </cell>
          <cell r="H180">
            <v>-12.079787234042556</v>
          </cell>
          <cell r="I180">
            <v>1.4670258328326971</v>
          </cell>
          <cell r="J180">
            <v>10.37</v>
          </cell>
          <cell r="K180">
            <v>-0.81</v>
          </cell>
          <cell r="L180">
            <v>4.8228999999999997</v>
          </cell>
          <cell r="M180">
            <v>12.8</v>
          </cell>
          <cell r="N180">
            <v>-0.01</v>
          </cell>
          <cell r="O180">
            <v>4.8147000000000002</v>
          </cell>
          <cell r="P180">
            <v>12.47</v>
          </cell>
          <cell r="Q180">
            <v>-0.18</v>
          </cell>
          <cell r="R180">
            <v>5.4325000000000001</v>
          </cell>
          <cell r="S180">
            <v>7.57</v>
          </cell>
          <cell r="T180">
            <v>-0.47</v>
          </cell>
          <cell r="U180">
            <v>5.1600999999999999</v>
          </cell>
          <cell r="V180">
            <v>5.1600990295410156</v>
          </cell>
          <cell r="W180">
            <v>597</v>
          </cell>
          <cell r="X180" t="str">
            <v>持股小于股东增</v>
          </cell>
          <cell r="Y180">
            <v>43780</v>
          </cell>
          <cell r="Z180">
            <v>10841</v>
          </cell>
          <cell r="AA180" t="str">
            <v>持股小于股东增</v>
          </cell>
          <cell r="AB180">
            <v>37772</v>
          </cell>
          <cell r="AC180">
            <v>12566</v>
          </cell>
          <cell r="AD180" t="str">
            <v>持股小于股东减</v>
          </cell>
          <cell r="AE180">
            <v>45238</v>
          </cell>
          <cell r="AF180">
            <v>10492</v>
          </cell>
          <cell r="AG180">
            <v>10492</v>
          </cell>
          <cell r="AH180">
            <v>47896</v>
          </cell>
          <cell r="AI180">
            <v>9910</v>
          </cell>
        </row>
        <row r="181">
          <cell r="A181">
            <v>598</v>
          </cell>
          <cell r="B181">
            <v>25.428571428571427</v>
          </cell>
          <cell r="C181">
            <v>2.5907866967469615</v>
          </cell>
          <cell r="D181">
            <v>27.78125</v>
          </cell>
          <cell r="E181">
            <v>3.1949685534591197</v>
          </cell>
          <cell r="F181">
            <v>31.900000000000002</v>
          </cell>
          <cell r="G181">
            <v>3.6565795506648326</v>
          </cell>
          <cell r="H181">
            <v>17.90625</v>
          </cell>
          <cell r="I181">
            <v>2.1096425021170062</v>
          </cell>
          <cell r="J181">
            <v>7.12</v>
          </cell>
          <cell r="K181">
            <v>0.28000000000000003</v>
          </cell>
          <cell r="L181">
            <v>2.7482000000000002</v>
          </cell>
          <cell r="M181">
            <v>8.89</v>
          </cell>
          <cell r="N181">
            <v>0.08</v>
          </cell>
          <cell r="O181">
            <v>2.7825000000000002</v>
          </cell>
          <cell r="P181">
            <v>9.57</v>
          </cell>
          <cell r="Q181">
            <v>0.15</v>
          </cell>
          <cell r="R181">
            <v>2.6172</v>
          </cell>
          <cell r="S181">
            <v>5.73</v>
          </cell>
          <cell r="T181">
            <v>0.24</v>
          </cell>
          <cell r="U181">
            <v>2.7161</v>
          </cell>
          <cell r="V181">
            <v>2.7160987854003906</v>
          </cell>
          <cell r="W181">
            <v>598</v>
          </cell>
          <cell r="X181">
            <v>598</v>
          </cell>
          <cell r="Y181">
            <v>598</v>
          </cell>
          <cell r="Z181">
            <v>598</v>
          </cell>
          <cell r="AA181">
            <v>598</v>
          </cell>
          <cell r="AB181">
            <v>598</v>
          </cell>
          <cell r="AC181">
            <v>598</v>
          </cell>
          <cell r="AD181">
            <v>598</v>
          </cell>
          <cell r="AE181">
            <v>598</v>
          </cell>
          <cell r="AF181">
            <v>598</v>
          </cell>
          <cell r="AG181">
            <v>598</v>
          </cell>
          <cell r="AH181">
            <v>598</v>
          </cell>
          <cell r="AI181">
            <v>598</v>
          </cell>
        </row>
        <row r="182">
          <cell r="A182">
            <v>599</v>
          </cell>
          <cell r="B182">
            <v>110.66666666666669</v>
          </cell>
          <cell r="C182">
            <v>2.6081491568031847</v>
          </cell>
          <cell r="D182">
            <v>80.416666666666671</v>
          </cell>
          <cell r="E182">
            <v>3.0323661883314132</v>
          </cell>
          <cell r="F182">
            <v>162.625</v>
          </cell>
          <cell r="G182">
            <v>3.4893388762236826</v>
          </cell>
          <cell r="H182">
            <v>74.395161290322591</v>
          </cell>
          <cell r="I182">
            <v>1.6387763803027073</v>
          </cell>
          <cell r="J182">
            <v>9.9600000000000009</v>
          </cell>
          <cell r="K182">
            <v>0.09</v>
          </cell>
          <cell r="L182">
            <v>3.8188</v>
          </cell>
          <cell r="M182">
            <v>11.58</v>
          </cell>
          <cell r="N182">
            <v>3.5999999999999997E-2</v>
          </cell>
          <cell r="O182">
            <v>3.8188</v>
          </cell>
          <cell r="P182">
            <v>13.01</v>
          </cell>
          <cell r="Q182">
            <v>0.04</v>
          </cell>
          <cell r="R182">
            <v>3.7284999999999999</v>
          </cell>
          <cell r="S182">
            <v>6.15</v>
          </cell>
          <cell r="T182">
            <v>6.2E-2</v>
          </cell>
          <cell r="U182">
            <v>3.7528000000000001</v>
          </cell>
          <cell r="V182">
            <v>3.7527999877929688</v>
          </cell>
          <cell r="W182">
            <v>599</v>
          </cell>
          <cell r="X182">
            <v>599</v>
          </cell>
          <cell r="Y182">
            <v>599</v>
          </cell>
          <cell r="Z182">
            <v>599</v>
          </cell>
          <cell r="AA182">
            <v>599</v>
          </cell>
          <cell r="AB182">
            <v>599</v>
          </cell>
          <cell r="AC182">
            <v>599</v>
          </cell>
          <cell r="AD182">
            <v>599</v>
          </cell>
          <cell r="AE182">
            <v>60106</v>
          </cell>
          <cell r="AF182">
            <v>11223</v>
          </cell>
          <cell r="AG182">
            <v>11223</v>
          </cell>
          <cell r="AH182">
            <v>11223</v>
          </cell>
          <cell r="AI182">
            <v>11223</v>
          </cell>
        </row>
        <row r="183">
          <cell r="A183">
            <v>600</v>
          </cell>
          <cell r="B183">
            <v>9.3426818580192812</v>
          </cell>
          <cell r="C183">
            <v>1.8045469165270089</v>
          </cell>
          <cell r="D183">
            <v>9.1369863013698627</v>
          </cell>
          <cell r="E183">
            <v>2.126879354602127</v>
          </cell>
          <cell r="F183">
            <v>12.013093289689035</v>
          </cell>
          <cell r="G183">
            <v>2.7296392711044999</v>
          </cell>
          <cell r="H183">
            <v>6.587423312883435</v>
          </cell>
          <cell r="I183">
            <v>1.4953954354751666</v>
          </cell>
          <cell r="J183">
            <v>10.66</v>
          </cell>
          <cell r="K183">
            <v>1.141</v>
          </cell>
          <cell r="L183">
            <v>5.9073000000000002</v>
          </cell>
          <cell r="M183">
            <v>13.34</v>
          </cell>
          <cell r="N183">
            <v>0.36499999999999999</v>
          </cell>
          <cell r="O183">
            <v>6.2721</v>
          </cell>
          <cell r="P183">
            <v>14.68</v>
          </cell>
          <cell r="Q183">
            <v>0.61099999999999999</v>
          </cell>
          <cell r="R183">
            <v>5.3780000000000001</v>
          </cell>
          <cell r="S183">
            <v>8.59</v>
          </cell>
          <cell r="T183">
            <v>0.97799999999999998</v>
          </cell>
          <cell r="U183">
            <v>5.7443</v>
          </cell>
          <cell r="V183">
            <v>5.7442970275878906</v>
          </cell>
          <cell r="W183">
            <v>600</v>
          </cell>
          <cell r="X183" t="str">
            <v>持股小于股东减</v>
          </cell>
          <cell r="Y183">
            <v>56414</v>
          </cell>
          <cell r="Z183">
            <v>31758</v>
          </cell>
          <cell r="AA183" t="str">
            <v>持股小于股东减</v>
          </cell>
          <cell r="AB183">
            <v>56559</v>
          </cell>
          <cell r="AC183">
            <v>31677</v>
          </cell>
          <cell r="AD183">
            <v>31677</v>
          </cell>
          <cell r="AE183">
            <v>61812</v>
          </cell>
          <cell r="AF183">
            <v>28985</v>
          </cell>
          <cell r="AG183" t="str">
            <v>持股小于股东增</v>
          </cell>
          <cell r="AH183">
            <v>55324</v>
          </cell>
          <cell r="AI183">
            <v>32384</v>
          </cell>
        </row>
        <row r="184">
          <cell r="A184">
            <v>601</v>
          </cell>
          <cell r="B184">
            <v>42.346153846153847</v>
          </cell>
          <cell r="C184">
            <v>3.0128064798598948</v>
          </cell>
          <cell r="D184">
            <v>12.877770315648085</v>
          </cell>
          <cell r="E184">
            <v>2.0166697341782136</v>
          </cell>
          <cell r="F184">
            <v>36.156225831399844</v>
          </cell>
          <cell r="G184">
            <v>2.653762098033094</v>
          </cell>
          <cell r="H184">
            <v>42.452830188679243</v>
          </cell>
          <cell r="I184">
            <v>3.4838388586280313</v>
          </cell>
          <cell r="J184">
            <v>11.01</v>
          </cell>
          <cell r="K184">
            <v>0.26</v>
          </cell>
          <cell r="L184">
            <v>3.6543999999999999</v>
          </cell>
          <cell r="M184">
            <v>7.67</v>
          </cell>
          <cell r="N184">
            <v>0.1489</v>
          </cell>
          <cell r="O184">
            <v>3.8033000000000001</v>
          </cell>
          <cell r="P184">
            <v>9.35</v>
          </cell>
          <cell r="Q184">
            <v>0.1293</v>
          </cell>
          <cell r="R184">
            <v>3.5232999999999999</v>
          </cell>
          <cell r="S184">
            <v>12.6</v>
          </cell>
          <cell r="T184">
            <v>0.22259999999999999</v>
          </cell>
          <cell r="U184">
            <v>3.6166999999999998</v>
          </cell>
          <cell r="V184">
            <v>3.61669921875</v>
          </cell>
          <cell r="W184">
            <v>601</v>
          </cell>
          <cell r="X184">
            <v>601</v>
          </cell>
          <cell r="Y184">
            <v>89956</v>
          </cell>
          <cell r="Z184">
            <v>12012</v>
          </cell>
          <cell r="AA184">
            <v>12012</v>
          </cell>
          <cell r="AB184">
            <v>79872</v>
          </cell>
          <cell r="AC184">
            <v>13528</v>
          </cell>
          <cell r="AD184">
            <v>13528</v>
          </cell>
          <cell r="AE184">
            <v>97613</v>
          </cell>
          <cell r="AF184">
            <v>11069</v>
          </cell>
          <cell r="AG184">
            <v>11069</v>
          </cell>
          <cell r="AH184">
            <v>98350</v>
          </cell>
          <cell r="AI184">
            <v>10986</v>
          </cell>
        </row>
        <row r="185">
          <cell r="A185">
            <v>603</v>
          </cell>
          <cell r="B185">
            <v>35.392156862745097</v>
          </cell>
          <cell r="C185">
            <v>9.514522165410364</v>
          </cell>
          <cell r="D185">
            <v>101.6875</v>
          </cell>
          <cell r="E185">
            <v>8.3969859620148632</v>
          </cell>
          <cell r="F185">
            <v>46.185185185185183</v>
          </cell>
          <cell r="G185">
            <v>15.105996365838886</v>
          </cell>
          <cell r="H185">
            <v>31.346153846153847</v>
          </cell>
          <cell r="I185">
            <v>9.1588469966848347</v>
          </cell>
          <cell r="J185">
            <v>18.05</v>
          </cell>
          <cell r="K185">
            <v>0.51</v>
          </cell>
          <cell r="L185">
            <v>1.8971</v>
          </cell>
          <cell r="M185">
            <v>16.27</v>
          </cell>
          <cell r="N185">
            <v>0.04</v>
          </cell>
          <cell r="O185">
            <v>1.9376</v>
          </cell>
          <cell r="P185">
            <v>24.94</v>
          </cell>
          <cell r="Q185">
            <v>0.27</v>
          </cell>
          <cell r="R185">
            <v>1.651</v>
          </cell>
          <cell r="S185">
            <v>16.3</v>
          </cell>
          <cell r="T185">
            <v>0.39</v>
          </cell>
          <cell r="U185">
            <v>1.7797000000000001</v>
          </cell>
          <cell r="V185">
            <v>1.7796993255615234</v>
          </cell>
          <cell r="W185">
            <v>603</v>
          </cell>
          <cell r="X185">
            <v>603</v>
          </cell>
          <cell r="Y185">
            <v>33635</v>
          </cell>
          <cell r="Z185">
            <v>15013</v>
          </cell>
          <cell r="AA185">
            <v>15013</v>
          </cell>
          <cell r="AB185">
            <v>42756</v>
          </cell>
          <cell r="AC185">
            <v>11810</v>
          </cell>
          <cell r="AD185">
            <v>11810</v>
          </cell>
          <cell r="AE185">
            <v>32435</v>
          </cell>
          <cell r="AF185">
            <v>15569</v>
          </cell>
          <cell r="AG185">
            <v>15569</v>
          </cell>
          <cell r="AH185">
            <v>29242</v>
          </cell>
          <cell r="AI185">
            <v>17269</v>
          </cell>
        </row>
        <row r="186">
          <cell r="A186">
            <v>605</v>
          </cell>
          <cell r="B186">
            <v>143.43478260869566</v>
          </cell>
          <cell r="C186">
            <v>6.4078160205112278</v>
          </cell>
          <cell r="D186">
            <v>138.72549019607845</v>
          </cell>
          <cell r="E186">
            <v>3.2786252172234023</v>
          </cell>
          <cell r="F186">
            <v>215</v>
          </cell>
          <cell r="G186">
            <v>5.1887456509060197</v>
          </cell>
          <cell r="H186">
            <v>64.66092273485269</v>
          </cell>
          <cell r="I186">
            <v>3.0438024962712928</v>
          </cell>
          <cell r="J186">
            <v>32.99</v>
          </cell>
          <cell r="K186">
            <v>0.23</v>
          </cell>
          <cell r="L186">
            <v>5.1483999999999996</v>
          </cell>
          <cell r="M186">
            <v>16.98</v>
          </cell>
          <cell r="N186">
            <v>3.0599999999999999E-2</v>
          </cell>
          <cell r="O186">
            <v>5.1790000000000003</v>
          </cell>
          <cell r="P186">
            <v>25.8</v>
          </cell>
          <cell r="Q186">
            <v>0.06</v>
          </cell>
          <cell r="R186">
            <v>4.9722999999999997</v>
          </cell>
          <cell r="S186">
            <v>15.51</v>
          </cell>
          <cell r="T186">
            <v>0.1799</v>
          </cell>
          <cell r="U186">
            <v>5.0956000000000001</v>
          </cell>
          <cell r="V186">
            <v>5.0955963134765625</v>
          </cell>
          <cell r="W186">
            <v>605</v>
          </cell>
          <cell r="X186" t="str">
            <v>持股大于股东增</v>
          </cell>
          <cell r="Y186">
            <v>8327</v>
          </cell>
          <cell r="Z186">
            <v>23416</v>
          </cell>
          <cell r="AA186" t="str">
            <v>持股大于股东减</v>
          </cell>
          <cell r="AB186">
            <v>13543</v>
          </cell>
          <cell r="AC186">
            <v>14397</v>
          </cell>
          <cell r="AD186" t="str">
            <v>持股大于股东减</v>
          </cell>
          <cell r="AE186">
            <v>7589</v>
          </cell>
          <cell r="AF186">
            <v>25693</v>
          </cell>
          <cell r="AG186" t="str">
            <v>持股大于股东减</v>
          </cell>
          <cell r="AH186">
            <v>9828</v>
          </cell>
          <cell r="AI186">
            <v>19840</v>
          </cell>
        </row>
        <row r="187">
          <cell r="A187">
            <v>606</v>
          </cell>
          <cell r="B187">
            <v>-54.777448071216618</v>
          </cell>
          <cell r="C187">
            <v>13.640730067243037</v>
          </cell>
          <cell r="D187">
            <v>-78.631756756756758</v>
          </cell>
          <cell r="E187">
            <v>7.0642689126640867</v>
          </cell>
          <cell r="F187">
            <v>-65.371809100998888</v>
          </cell>
          <cell r="G187">
            <v>7.1053742686531152</v>
          </cell>
          <cell r="H187">
            <v>-79.471544715447152</v>
          </cell>
          <cell r="I187">
            <v>4.852019606626544</v>
          </cell>
          <cell r="J187">
            <v>18.46</v>
          </cell>
          <cell r="K187">
            <v>-0.33700000000000002</v>
          </cell>
          <cell r="L187">
            <v>1.3532999999999999</v>
          </cell>
          <cell r="M187">
            <v>9.31</v>
          </cell>
          <cell r="N187">
            <v>-2.9600000000000001E-2</v>
          </cell>
          <cell r="O187">
            <v>1.3179000000000001</v>
          </cell>
          <cell r="P187">
            <v>11.78</v>
          </cell>
          <cell r="Q187">
            <v>-9.01E-2</v>
          </cell>
          <cell r="R187">
            <v>1.6578999999999999</v>
          </cell>
          <cell r="S187">
            <v>7.82</v>
          </cell>
          <cell r="T187">
            <v>-7.3800000000000004E-2</v>
          </cell>
          <cell r="U187">
            <v>1.6116999999999999</v>
          </cell>
          <cell r="V187">
            <v>1.611699104309082</v>
          </cell>
          <cell r="W187">
            <v>606</v>
          </cell>
          <cell r="X187" t="str">
            <v>持股小于股东增</v>
          </cell>
          <cell r="Y187">
            <v>36131</v>
          </cell>
          <cell r="Z187">
            <v>13066</v>
          </cell>
          <cell r="AA187" t="str">
            <v>持股小于股东减</v>
          </cell>
          <cell r="AB187">
            <v>45611</v>
          </cell>
          <cell r="AC187">
            <v>10350</v>
          </cell>
          <cell r="AD187" t="str">
            <v>持股小于股东减</v>
          </cell>
          <cell r="AE187">
            <v>39567</v>
          </cell>
          <cell r="AF187">
            <v>11932</v>
          </cell>
          <cell r="AG187" t="str">
            <v>持股小于股东减</v>
          </cell>
          <cell r="AH187">
            <v>41773</v>
          </cell>
          <cell r="AI187">
            <v>11301</v>
          </cell>
        </row>
        <row r="188">
          <cell r="A188">
            <v>607</v>
          </cell>
          <cell r="B188">
            <v>50.535714285714285</v>
          </cell>
          <cell r="C188">
            <v>9.3528984070328516</v>
          </cell>
          <cell r="D188">
            <v>-173.12925170068027</v>
          </cell>
          <cell r="E188">
            <v>6.7948204512081167</v>
          </cell>
          <cell r="F188">
            <v>104</v>
          </cell>
          <cell r="G188">
            <v>11.11535231697076</v>
          </cell>
          <cell r="H188">
            <v>51.812499999999993</v>
          </cell>
          <cell r="I188">
            <v>6.0737050333357745</v>
          </cell>
          <cell r="J188">
            <v>14.15</v>
          </cell>
          <cell r="K188">
            <v>0.28000000000000003</v>
          </cell>
          <cell r="L188">
            <v>1.5128999999999999</v>
          </cell>
          <cell r="M188">
            <v>10.18</v>
          </cell>
          <cell r="N188">
            <v>-1.47E-2</v>
          </cell>
          <cell r="O188">
            <v>1.4982</v>
          </cell>
          <cell r="P188">
            <v>14.56</v>
          </cell>
          <cell r="Q188">
            <v>7.0000000000000007E-2</v>
          </cell>
          <cell r="R188">
            <v>1.3099000000000001</v>
          </cell>
          <cell r="S188">
            <v>8.2899999999999991</v>
          </cell>
          <cell r="T188">
            <v>0.12</v>
          </cell>
          <cell r="U188">
            <v>1.3649</v>
          </cell>
          <cell r="V188">
            <v>1.3648996353149414</v>
          </cell>
          <cell r="W188">
            <v>607</v>
          </cell>
          <cell r="X188" t="str">
            <v>持股小于股东增</v>
          </cell>
          <cell r="Y188">
            <v>38039</v>
          </cell>
          <cell r="Z188">
            <v>26754</v>
          </cell>
          <cell r="AA188" t="str">
            <v>持股小于股东减</v>
          </cell>
          <cell r="AB188">
            <v>45483</v>
          </cell>
          <cell r="AC188">
            <v>22375</v>
          </cell>
          <cell r="AD188" t="str">
            <v>持股小于股东减</v>
          </cell>
          <cell r="AE188">
            <v>44719</v>
          </cell>
          <cell r="AF188">
            <v>22757</v>
          </cell>
          <cell r="AG188" t="str">
            <v>持股小于股东减</v>
          </cell>
          <cell r="AH188">
            <v>48707</v>
          </cell>
          <cell r="AI188">
            <v>20894</v>
          </cell>
        </row>
        <row r="189">
          <cell r="A189">
            <v>608</v>
          </cell>
          <cell r="B189">
            <v>206.66666666666669</v>
          </cell>
          <cell r="C189">
            <v>1.402714932126697</v>
          </cell>
          <cell r="D189">
            <v>-25.583333333333332</v>
          </cell>
          <cell r="E189">
            <v>1.4073530760062345</v>
          </cell>
          <cell r="F189">
            <v>-205.75</v>
          </cell>
          <cell r="G189">
            <v>1.8829935708238954</v>
          </cell>
          <cell r="H189">
            <v>167.25</v>
          </cell>
          <cell r="I189">
            <v>1.0097351143309938</v>
          </cell>
          <cell r="J189">
            <v>6.2</v>
          </cell>
          <cell r="K189">
            <v>0.03</v>
          </cell>
          <cell r="L189">
            <v>4.42</v>
          </cell>
          <cell r="M189">
            <v>6.14</v>
          </cell>
          <cell r="N189">
            <v>-0.06</v>
          </cell>
          <cell r="O189">
            <v>4.3628</v>
          </cell>
          <cell r="P189">
            <v>8.23</v>
          </cell>
          <cell r="Q189">
            <v>-0.02</v>
          </cell>
          <cell r="R189">
            <v>4.3707000000000003</v>
          </cell>
          <cell r="S189">
            <v>4.46</v>
          </cell>
          <cell r="T189">
            <v>0.02</v>
          </cell>
          <cell r="U189">
            <v>4.4169999999999998</v>
          </cell>
          <cell r="V189">
            <v>4.4169998168945313</v>
          </cell>
          <cell r="W189">
            <v>608</v>
          </cell>
          <cell r="X189">
            <v>608</v>
          </cell>
          <cell r="Y189">
            <v>47995</v>
          </cell>
          <cell r="Z189">
            <v>15624</v>
          </cell>
          <cell r="AA189">
            <v>15624</v>
          </cell>
          <cell r="AB189">
            <v>45041</v>
          </cell>
          <cell r="AC189">
            <v>16649</v>
          </cell>
          <cell r="AD189">
            <v>16649</v>
          </cell>
          <cell r="AE189">
            <v>53589</v>
          </cell>
          <cell r="AF189">
            <v>13993</v>
          </cell>
          <cell r="AG189">
            <v>13993</v>
          </cell>
          <cell r="AH189">
            <v>55056</v>
          </cell>
          <cell r="AI189">
            <v>13620</v>
          </cell>
        </row>
        <row r="190">
          <cell r="A190">
            <v>609</v>
          </cell>
          <cell r="B190">
            <v>198.82352941176472</v>
          </cell>
          <cell r="C190">
            <v>3.4846957478005867</v>
          </cell>
          <cell r="D190">
            <v>228.91414141414137</v>
          </cell>
          <cell r="E190">
            <v>4.134926789216804</v>
          </cell>
          <cell r="F190">
            <v>-564.0151515151515</v>
          </cell>
          <cell r="G190">
            <v>3.4770222305249394</v>
          </cell>
          <cell r="H190">
            <v>2303.0487804878044</v>
          </cell>
          <cell r="I190">
            <v>2.927294287242205</v>
          </cell>
          <cell r="J190">
            <v>15.21</v>
          </cell>
          <cell r="K190">
            <v>7.6499999999999999E-2</v>
          </cell>
          <cell r="L190">
            <v>4.3647999999999998</v>
          </cell>
          <cell r="M190">
            <v>18.13</v>
          </cell>
          <cell r="N190">
            <v>1.9800000000000002E-2</v>
          </cell>
          <cell r="O190">
            <v>4.3845999999999998</v>
          </cell>
          <cell r="P190">
            <v>14.89</v>
          </cell>
          <cell r="Q190">
            <v>-1.32E-2</v>
          </cell>
          <cell r="R190">
            <v>4.2824</v>
          </cell>
          <cell r="S190">
            <v>12.59</v>
          </cell>
          <cell r="T190">
            <v>4.1000000000000003E-3</v>
          </cell>
          <cell r="U190">
            <v>4.3009000000000004</v>
          </cell>
          <cell r="V190">
            <v>4.3008995056152344</v>
          </cell>
          <cell r="W190">
            <v>609</v>
          </cell>
          <cell r="X190">
            <v>609</v>
          </cell>
          <cell r="Y190">
            <v>32824</v>
          </cell>
          <cell r="Z190">
            <v>9081</v>
          </cell>
          <cell r="AA190">
            <v>9081</v>
          </cell>
          <cell r="AB190">
            <v>30570</v>
          </cell>
          <cell r="AC190">
            <v>9751</v>
          </cell>
          <cell r="AD190">
            <v>9751</v>
          </cell>
          <cell r="AE190">
            <v>30139</v>
          </cell>
          <cell r="AF190">
            <v>9890</v>
          </cell>
          <cell r="AG190">
            <v>9890</v>
          </cell>
          <cell r="AH190">
            <v>41501</v>
          </cell>
          <cell r="AI190">
            <v>7182</v>
          </cell>
        </row>
        <row r="191">
          <cell r="A191">
            <v>610</v>
          </cell>
          <cell r="B191">
            <v>334.68085106382978</v>
          </cell>
          <cell r="C191">
            <v>4.7338168467302655</v>
          </cell>
          <cell r="D191">
            <v>-108.53474320241692</v>
          </cell>
          <cell r="E191">
            <v>4.4351851851851842</v>
          </cell>
          <cell r="F191">
            <v>-209.40721649484536</v>
          </cell>
          <cell r="G191">
            <v>5.0145034870085787</v>
          </cell>
          <cell r="H191">
            <v>-160.19999999999999</v>
          </cell>
          <cell r="I191">
            <v>3.3074231209934659</v>
          </cell>
          <cell r="J191">
            <v>15.73</v>
          </cell>
          <cell r="K191">
            <v>4.7E-2</v>
          </cell>
          <cell r="L191">
            <v>3.3229000000000002</v>
          </cell>
          <cell r="M191">
            <v>14.37</v>
          </cell>
          <cell r="N191">
            <v>-3.3099999999999997E-2</v>
          </cell>
          <cell r="O191">
            <v>3.24</v>
          </cell>
          <cell r="P191">
            <v>16.25</v>
          </cell>
          <cell r="Q191">
            <v>-3.8800000000000001E-2</v>
          </cell>
          <cell r="R191">
            <v>3.2406000000000001</v>
          </cell>
          <cell r="S191">
            <v>10.68</v>
          </cell>
          <cell r="T191">
            <v>-0.05</v>
          </cell>
          <cell r="U191">
            <v>3.2290999999999999</v>
          </cell>
          <cell r="V191">
            <v>3.2290992736816406</v>
          </cell>
          <cell r="W191">
            <v>610</v>
          </cell>
          <cell r="X191">
            <v>610</v>
          </cell>
          <cell r="Y191">
            <v>24495</v>
          </cell>
          <cell r="Z191">
            <v>9665</v>
          </cell>
          <cell r="AA191">
            <v>9665</v>
          </cell>
          <cell r="AB191">
            <v>24578</v>
          </cell>
          <cell r="AC191">
            <v>9632</v>
          </cell>
          <cell r="AD191">
            <v>9632</v>
          </cell>
          <cell r="AE191">
            <v>27097</v>
          </cell>
          <cell r="AF191">
            <v>8737</v>
          </cell>
          <cell r="AG191">
            <v>8737</v>
          </cell>
          <cell r="AH191">
            <v>38760</v>
          </cell>
          <cell r="AI191">
            <v>6108</v>
          </cell>
        </row>
        <row r="192">
          <cell r="A192">
            <v>611</v>
          </cell>
          <cell r="B192">
            <v>-10.005422993492408</v>
          </cell>
          <cell r="C192">
            <v>19.613749114103474</v>
          </cell>
          <cell r="D192">
            <v>-76.15062761506276</v>
          </cell>
          <cell r="E192">
            <v>12.898653437278526</v>
          </cell>
          <cell r="F192">
            <v>-76.81481481481481</v>
          </cell>
          <cell r="G192">
            <v>6.3976803010673073</v>
          </cell>
          <cell r="H192">
            <v>-73.714285714285708</v>
          </cell>
          <cell r="I192">
            <v>4.251112209589718</v>
          </cell>
          <cell r="J192">
            <v>11.07</v>
          </cell>
          <cell r="K192">
            <v>-1.1064000000000001</v>
          </cell>
          <cell r="L192">
            <v>0.56440000000000001</v>
          </cell>
          <cell r="M192">
            <v>7.28</v>
          </cell>
          <cell r="N192">
            <v>-2.3900000000000001E-2</v>
          </cell>
          <cell r="O192">
            <v>0.56440000000000001</v>
          </cell>
          <cell r="P192">
            <v>10.37</v>
          </cell>
          <cell r="Q192">
            <v>-6.7500000000000004E-2</v>
          </cell>
          <cell r="R192">
            <v>1.6209</v>
          </cell>
          <cell r="S192">
            <v>6.88</v>
          </cell>
          <cell r="T192">
            <v>-7.0000000000000007E-2</v>
          </cell>
          <cell r="U192">
            <v>1.6184000000000001</v>
          </cell>
          <cell r="V192">
            <v>1.6183996200561523</v>
          </cell>
          <cell r="W192">
            <v>611</v>
          </cell>
          <cell r="X192">
            <v>611</v>
          </cell>
          <cell r="Y192">
            <v>34286</v>
          </cell>
          <cell r="Z192">
            <v>9386</v>
          </cell>
          <cell r="AA192" t="str">
            <v>持股小于股东增</v>
          </cell>
          <cell r="AB192">
            <v>29877</v>
          </cell>
          <cell r="AC192">
            <v>10771</v>
          </cell>
          <cell r="AD192">
            <v>10771</v>
          </cell>
          <cell r="AE192">
            <v>33184</v>
          </cell>
          <cell r="AF192">
            <v>9698</v>
          </cell>
          <cell r="AG192">
            <v>9698</v>
          </cell>
          <cell r="AH192">
            <v>33506</v>
          </cell>
          <cell r="AI192">
            <v>9604</v>
          </cell>
        </row>
        <row r="193">
          <cell r="A193">
            <v>612</v>
          </cell>
          <cell r="B193">
            <v>-143.96226415094341</v>
          </cell>
          <cell r="C193">
            <v>1.9264757864969955</v>
          </cell>
          <cell r="D193">
            <v>-122.89999999999999</v>
          </cell>
          <cell r="E193">
            <v>3.10895246768359</v>
          </cell>
          <cell r="F193">
            <v>133.17073170731706</v>
          </cell>
          <cell r="G193">
            <v>2.6941011028051216</v>
          </cell>
          <cell r="H193">
            <v>257.8125</v>
          </cell>
          <cell r="I193">
            <v>1.3775484646596203</v>
          </cell>
          <cell r="J193">
            <v>7.63</v>
          </cell>
          <cell r="K193">
            <v>-5.2999999999999999E-2</v>
          </cell>
          <cell r="L193">
            <v>3.9605999999999999</v>
          </cell>
          <cell r="M193">
            <v>12.29</v>
          </cell>
          <cell r="N193">
            <v>-2.5000000000000001E-2</v>
          </cell>
          <cell r="O193">
            <v>3.9531000000000001</v>
          </cell>
          <cell r="P193">
            <v>10.92</v>
          </cell>
          <cell r="Q193">
            <v>4.1000000000000002E-2</v>
          </cell>
          <cell r="R193">
            <v>4.0533000000000001</v>
          </cell>
          <cell r="S193">
            <v>5.5</v>
          </cell>
          <cell r="T193">
            <v>1.6E-2</v>
          </cell>
          <cell r="U193">
            <v>3.9925999999999999</v>
          </cell>
          <cell r="V193">
            <v>3.9925994873046875</v>
          </cell>
          <cell r="W193">
            <v>612</v>
          </cell>
          <cell r="X193">
            <v>612</v>
          </cell>
          <cell r="Y193">
            <v>80248</v>
          </cell>
          <cell r="Z193">
            <v>14989</v>
          </cell>
          <cell r="AA193">
            <v>14989</v>
          </cell>
          <cell r="AB193">
            <v>79049</v>
          </cell>
          <cell r="AC193">
            <v>15216</v>
          </cell>
          <cell r="AD193">
            <v>15216</v>
          </cell>
          <cell r="AE193">
            <v>94260</v>
          </cell>
          <cell r="AF193">
            <v>12760</v>
          </cell>
          <cell r="AG193">
            <v>12760</v>
          </cell>
          <cell r="AH193">
            <v>84426</v>
          </cell>
          <cell r="AI193">
            <v>14247</v>
          </cell>
        </row>
        <row r="194">
          <cell r="A194">
            <v>613</v>
          </cell>
          <cell r="B194">
            <v>-837.56097560975616</v>
          </cell>
          <cell r="C194">
            <v>81.258873639375309</v>
          </cell>
          <cell r="D194">
            <v>626.25</v>
          </cell>
          <cell r="E194">
            <v>46.539712029725962</v>
          </cell>
          <cell r="F194">
            <v>-656.98924731182808</v>
          </cell>
          <cell r="G194">
            <v>54.921348314606746</v>
          </cell>
          <cell r="H194">
            <v>-397.88135593220341</v>
          </cell>
          <cell r="I194">
            <v>43.858010275572163</v>
          </cell>
          <cell r="J194">
            <v>17.170000000000002</v>
          </cell>
          <cell r="K194">
            <v>-2.0500000000000001E-2</v>
          </cell>
          <cell r="L194">
            <v>0.21129999999999999</v>
          </cell>
          <cell r="M194">
            <v>10.02</v>
          </cell>
          <cell r="N194">
            <v>4.0000000000000001E-3</v>
          </cell>
          <cell r="O194">
            <v>0.21529999999999999</v>
          </cell>
          <cell r="P194">
            <v>12.22</v>
          </cell>
          <cell r="Q194">
            <v>-9.2999999999999992E-3</v>
          </cell>
          <cell r="R194">
            <v>0.2225</v>
          </cell>
          <cell r="S194">
            <v>9.39</v>
          </cell>
          <cell r="T194">
            <v>-1.77E-2</v>
          </cell>
          <cell r="U194">
            <v>0.21410000000000001</v>
          </cell>
          <cell r="V194">
            <v>0.21409988403320313</v>
          </cell>
          <cell r="W194">
            <v>613</v>
          </cell>
          <cell r="X194" t="str">
            <v>持股小于股东增</v>
          </cell>
          <cell r="Y194">
            <v>20633</v>
          </cell>
          <cell r="Z194">
            <v>17646</v>
          </cell>
          <cell r="AA194" t="str">
            <v>持股小于股东增</v>
          </cell>
          <cell r="AB194">
            <v>19473</v>
          </cell>
          <cell r="AC194">
            <v>18697</v>
          </cell>
          <cell r="AD194" t="str">
            <v>持股小于股东减</v>
          </cell>
          <cell r="AE194">
            <v>28181</v>
          </cell>
          <cell r="AF194">
            <v>12920</v>
          </cell>
          <cell r="AG194" t="str">
            <v>持股小于股东增</v>
          </cell>
          <cell r="AH194">
            <v>25432</v>
          </cell>
          <cell r="AI194">
            <v>14316</v>
          </cell>
        </row>
        <row r="195">
          <cell r="A195">
            <v>615</v>
          </cell>
          <cell r="B195">
            <v>25.819672131147541</v>
          </cell>
          <cell r="C195">
            <v>3.7146226415094339</v>
          </cell>
          <cell r="D195">
            <v>340.25</v>
          </cell>
          <cell r="E195">
            <v>3.2335471608458066</v>
          </cell>
          <cell r="F195">
            <v>19.239999999999998</v>
          </cell>
          <cell r="G195">
            <v>5.4085964073876251</v>
          </cell>
          <cell r="H195">
            <v>15.04245283018868</v>
          </cell>
          <cell r="I195">
            <v>1.3950863562391727</v>
          </cell>
          <cell r="J195">
            <v>15.75</v>
          </cell>
          <cell r="K195">
            <v>0.61</v>
          </cell>
          <cell r="L195">
            <v>4.24</v>
          </cell>
          <cell r="M195">
            <v>13.61</v>
          </cell>
          <cell r="N195">
            <v>0.01</v>
          </cell>
          <cell r="O195">
            <v>4.2089999999999996</v>
          </cell>
          <cell r="P195">
            <v>19.239999999999998</v>
          </cell>
          <cell r="Q195">
            <v>0.5</v>
          </cell>
          <cell r="R195">
            <v>3.5573000000000001</v>
          </cell>
          <cell r="S195">
            <v>10.63</v>
          </cell>
          <cell r="T195">
            <v>0.53</v>
          </cell>
          <cell r="U195">
            <v>7.6196000000000002</v>
          </cell>
          <cell r="V195">
            <v>7.619598388671875</v>
          </cell>
          <cell r="W195">
            <v>615</v>
          </cell>
          <cell r="X195" t="str">
            <v>持股小于股东增</v>
          </cell>
          <cell r="Y195">
            <v>26545</v>
          </cell>
          <cell r="Z195">
            <v>14696</v>
          </cell>
          <cell r="AA195" t="str">
            <v>持股小于股东减</v>
          </cell>
          <cell r="AB195">
            <v>35811</v>
          </cell>
          <cell r="AC195">
            <v>10894</v>
          </cell>
          <cell r="AD195">
            <v>10894</v>
          </cell>
          <cell r="AE195">
            <v>22632</v>
          </cell>
          <cell r="AF195">
            <v>9353</v>
          </cell>
          <cell r="AG195">
            <v>9353</v>
          </cell>
          <cell r="AH195">
            <v>35170</v>
          </cell>
          <cell r="AI195">
            <v>6018</v>
          </cell>
        </row>
        <row r="196">
          <cell r="A196">
            <v>616</v>
          </cell>
          <cell r="B196">
            <v>49.125</v>
          </cell>
          <cell r="C196">
            <v>2.5487207756412338</v>
          </cell>
          <cell r="D196">
            <v>-458.65384615384613</v>
          </cell>
          <cell r="E196">
            <v>1.5480479018596045</v>
          </cell>
          <cell r="F196">
            <v>86.500000000000014</v>
          </cell>
          <cell r="G196">
            <v>3.4497656951045235</v>
          </cell>
          <cell r="H196">
            <v>121.6875</v>
          </cell>
          <cell r="I196">
            <v>2.1844496802423428</v>
          </cell>
          <cell r="J196">
            <v>7.86</v>
          </cell>
          <cell r="K196">
            <v>0.16</v>
          </cell>
          <cell r="L196">
            <v>3.0838999999999999</v>
          </cell>
          <cell r="M196">
            <v>4.7699999999999996</v>
          </cell>
          <cell r="N196">
            <v>-2.5999999999999999E-3</v>
          </cell>
          <cell r="O196">
            <v>3.0813000000000001</v>
          </cell>
          <cell r="P196">
            <v>10.38</v>
          </cell>
          <cell r="Q196">
            <v>0.06</v>
          </cell>
          <cell r="R196">
            <v>3.0089000000000001</v>
          </cell>
          <cell r="S196">
            <v>6.49</v>
          </cell>
          <cell r="T196">
            <v>0.04</v>
          </cell>
          <cell r="U196">
            <v>2.9710000000000001</v>
          </cell>
          <cell r="V196">
            <v>2.9709987640380859</v>
          </cell>
          <cell r="W196">
            <v>616</v>
          </cell>
          <cell r="X196">
            <v>616</v>
          </cell>
          <cell r="Y196">
            <v>111956</v>
          </cell>
          <cell r="Z196">
            <v>12774</v>
          </cell>
          <cell r="AA196">
            <v>12774</v>
          </cell>
          <cell r="AB196">
            <v>112103</v>
          </cell>
          <cell r="AC196">
            <v>12758</v>
          </cell>
          <cell r="AD196">
            <v>12758</v>
          </cell>
          <cell r="AE196">
            <v>123822</v>
          </cell>
          <cell r="AF196">
            <v>11550</v>
          </cell>
          <cell r="AG196">
            <v>11550</v>
          </cell>
          <cell r="AH196">
            <v>120258</v>
          </cell>
          <cell r="AI196">
            <v>11893</v>
          </cell>
        </row>
        <row r="197">
          <cell r="A197">
            <v>617</v>
          </cell>
          <cell r="B197">
            <v>-59.807692307692307</v>
          </cell>
          <cell r="C197">
            <v>8.4828978233593375</v>
          </cell>
          <cell r="D197">
            <v>-23.596112311015119</v>
          </cell>
          <cell r="E197">
            <v>7.7367955149011509</v>
          </cell>
          <cell r="F197">
            <v>387</v>
          </cell>
          <cell r="G197">
            <v>7.3476362255553456</v>
          </cell>
          <cell r="H197">
            <v>-101.58333333333333</v>
          </cell>
          <cell r="I197">
            <v>6.1017118830713786</v>
          </cell>
          <cell r="J197">
            <v>15.55</v>
          </cell>
          <cell r="K197">
            <v>-0.26</v>
          </cell>
          <cell r="L197">
            <v>1.8331</v>
          </cell>
          <cell r="M197">
            <v>13.11</v>
          </cell>
          <cell r="N197">
            <v>-0.1389</v>
          </cell>
          <cell r="O197">
            <v>1.6944999999999999</v>
          </cell>
          <cell r="P197">
            <v>15.48</v>
          </cell>
          <cell r="Q197">
            <v>0.02</v>
          </cell>
          <cell r="R197">
            <v>2.1067999999999998</v>
          </cell>
          <cell r="S197">
            <v>12.19</v>
          </cell>
          <cell r="T197">
            <v>-0.09</v>
          </cell>
          <cell r="U197">
            <v>1.9978</v>
          </cell>
          <cell r="V197">
            <v>1.9977998733520508</v>
          </cell>
          <cell r="W197">
            <v>617</v>
          </cell>
          <cell r="X197" t="str">
            <v>持股大于股东增</v>
          </cell>
          <cell r="Y197">
            <v>16510</v>
          </cell>
          <cell r="Z197">
            <v>17416</v>
          </cell>
          <cell r="AA197" t="str">
            <v>持股大于股东减</v>
          </cell>
          <cell r="AB197">
            <v>16801</v>
          </cell>
          <cell r="AC197">
            <v>17114</v>
          </cell>
          <cell r="AD197" t="str">
            <v>持股小于股东减</v>
          </cell>
          <cell r="AE197">
            <v>20887</v>
          </cell>
          <cell r="AF197">
            <v>13766</v>
          </cell>
          <cell r="AG197" t="str">
            <v>持股小于股东减</v>
          </cell>
          <cell r="AH197">
            <v>22905</v>
          </cell>
          <cell r="AI197">
            <v>12553</v>
          </cell>
        </row>
        <row r="198">
          <cell r="A198">
            <v>619</v>
          </cell>
          <cell r="B198">
            <v>57.121096725057122</v>
          </cell>
          <cell r="C198">
            <v>2.2232762198375524</v>
          </cell>
          <cell r="D198">
            <v>95.11986301369862</v>
          </cell>
          <cell r="E198">
            <v>1.6396103896103895</v>
          </cell>
          <cell r="F198">
            <v>58.51063829787234</v>
          </cell>
          <cell r="G198">
            <v>2.1682106954952771</v>
          </cell>
          <cell r="H198">
            <v>35.783836416747818</v>
          </cell>
          <cell r="I198">
            <v>1.4654863021892572</v>
          </cell>
          <cell r="J198">
            <v>15</v>
          </cell>
          <cell r="K198">
            <v>0.2626</v>
          </cell>
          <cell r="L198">
            <v>6.7468000000000004</v>
          </cell>
          <cell r="M198">
            <v>11.11</v>
          </cell>
          <cell r="N198">
            <v>2.92E-2</v>
          </cell>
          <cell r="O198">
            <v>6.7759999999999998</v>
          </cell>
          <cell r="P198">
            <v>14.3</v>
          </cell>
          <cell r="Q198">
            <v>0.1222</v>
          </cell>
          <cell r="R198">
            <v>6.5952999999999999</v>
          </cell>
          <cell r="S198">
            <v>9.8000000000000007</v>
          </cell>
          <cell r="T198">
            <v>0.2054</v>
          </cell>
          <cell r="U198">
            <v>6.6871999999999998</v>
          </cell>
          <cell r="V198">
            <v>6.6871986389160156</v>
          </cell>
          <cell r="W198">
            <v>619</v>
          </cell>
          <cell r="X198" t="str">
            <v>持股小于股东增</v>
          </cell>
          <cell r="Y198">
            <v>25431</v>
          </cell>
          <cell r="Z198">
            <v>14155</v>
          </cell>
          <cell r="AA198" t="str">
            <v>持股小于股东减</v>
          </cell>
          <cell r="AB198">
            <v>27169</v>
          </cell>
          <cell r="AC198">
            <v>13250</v>
          </cell>
          <cell r="AD198" t="str">
            <v>持股小于股东增</v>
          </cell>
          <cell r="AE198">
            <v>31711</v>
          </cell>
          <cell r="AF198">
            <v>11352</v>
          </cell>
          <cell r="AG198" t="str">
            <v>持股小于股东减</v>
          </cell>
          <cell r="AH198">
            <v>32722</v>
          </cell>
          <cell r="AI198">
            <v>11001</v>
          </cell>
        </row>
        <row r="199">
          <cell r="A199">
            <v>620</v>
          </cell>
          <cell r="B199">
            <v>59.470588235294109</v>
          </cell>
          <cell r="C199">
            <v>3.2399692347134978</v>
          </cell>
          <cell r="D199">
            <v>59.624999999999993</v>
          </cell>
          <cell r="E199">
            <v>3.0368625453619402</v>
          </cell>
          <cell r="F199">
            <v>170.25</v>
          </cell>
          <cell r="G199">
            <v>4.592817400101163</v>
          </cell>
          <cell r="H199">
            <v>95.357142857142861</v>
          </cell>
          <cell r="I199">
            <v>2.9389426410857578</v>
          </cell>
          <cell r="J199">
            <v>10.11</v>
          </cell>
          <cell r="K199">
            <v>0.17</v>
          </cell>
          <cell r="L199">
            <v>3.1204000000000001</v>
          </cell>
          <cell r="M199">
            <v>9.5399999999999991</v>
          </cell>
          <cell r="N199">
            <v>0.04</v>
          </cell>
          <cell r="O199">
            <v>3.1414</v>
          </cell>
          <cell r="P199">
            <v>13.62</v>
          </cell>
          <cell r="Q199">
            <v>0.04</v>
          </cell>
          <cell r="R199">
            <v>2.9655</v>
          </cell>
          <cell r="S199">
            <v>8.9</v>
          </cell>
          <cell r="T199">
            <v>7.0000000000000007E-2</v>
          </cell>
          <cell r="U199">
            <v>3.0283000000000002</v>
          </cell>
          <cell r="V199">
            <v>3.0282993316650391</v>
          </cell>
          <cell r="W199">
            <v>620</v>
          </cell>
          <cell r="X199" t="str">
            <v>持股小于股东增</v>
          </cell>
          <cell r="Y199">
            <v>51141</v>
          </cell>
          <cell r="Z199">
            <v>37087</v>
          </cell>
          <cell r="AA199" t="str">
            <v>持股小于股东增</v>
          </cell>
          <cell r="AB199">
            <v>48853</v>
          </cell>
          <cell r="AC199">
            <v>38824</v>
          </cell>
          <cell r="AD199" t="str">
            <v>持股小于股东减</v>
          </cell>
          <cell r="AE199">
            <v>53780</v>
          </cell>
          <cell r="AF199">
            <v>35267</v>
          </cell>
          <cell r="AG199" t="str">
            <v>持股小于股东增</v>
          </cell>
          <cell r="AH199">
            <v>51624</v>
          </cell>
          <cell r="AI199">
            <v>36740</v>
          </cell>
        </row>
        <row r="200">
          <cell r="A200">
            <v>622</v>
          </cell>
          <cell r="B200">
            <v>-168.18181818181819</v>
          </cell>
          <cell r="C200">
            <v>51.218161683277962</v>
          </cell>
          <cell r="D200">
            <v>-253.61111111111114</v>
          </cell>
          <cell r="E200">
            <v>25.930133484805452</v>
          </cell>
          <cell r="F200">
            <v>-157.22222222222223</v>
          </cell>
          <cell r="G200">
            <v>25.999081304547541</v>
          </cell>
          <cell r="H200">
            <v>-157.22222222222223</v>
          </cell>
          <cell r="I200">
            <v>27.100790040699067</v>
          </cell>
          <cell r="J200">
            <v>18.5</v>
          </cell>
          <cell r="K200">
            <v>-0.11</v>
          </cell>
          <cell r="L200">
            <v>0.36120000000000002</v>
          </cell>
          <cell r="M200">
            <v>9.1300000000000008</v>
          </cell>
          <cell r="N200">
            <v>-8.9999999999999993E-3</v>
          </cell>
          <cell r="O200">
            <v>0.35210000000000002</v>
          </cell>
          <cell r="P200">
            <v>11.32</v>
          </cell>
          <cell r="Q200">
            <v>-3.5999999999999997E-2</v>
          </cell>
          <cell r="R200">
            <v>0.43540000000000001</v>
          </cell>
          <cell r="S200">
            <v>11.32</v>
          </cell>
          <cell r="T200">
            <v>-5.3999999999999999E-2</v>
          </cell>
          <cell r="U200">
            <v>0.41770000000000002</v>
          </cell>
          <cell r="V200">
            <v>0.41769981384277344</v>
          </cell>
          <cell r="W200">
            <v>622</v>
          </cell>
          <cell r="X200" t="str">
            <v>持股小于股东减</v>
          </cell>
          <cell r="Y200">
            <v>24270</v>
          </cell>
          <cell r="Z200">
            <v>17520</v>
          </cell>
          <cell r="AA200" t="str">
            <v>持股小于股东增</v>
          </cell>
          <cell r="AB200">
            <v>23732</v>
          </cell>
          <cell r="AC200">
            <v>17917</v>
          </cell>
          <cell r="AD200" t="str">
            <v>持股大于股东增</v>
          </cell>
          <cell r="AE200">
            <v>18408</v>
          </cell>
          <cell r="AF200">
            <v>23100</v>
          </cell>
          <cell r="AG200" t="str">
            <v>持股大于股东增</v>
          </cell>
          <cell r="AH200">
            <v>18388</v>
          </cell>
          <cell r="AI200">
            <v>23125</v>
          </cell>
        </row>
        <row r="201">
          <cell r="A201">
            <v>623</v>
          </cell>
          <cell r="B201">
            <v>10.672413793103448</v>
          </cell>
          <cell r="C201">
            <v>1.5929139774984817</v>
          </cell>
          <cell r="D201">
            <v>22.341463414634148</v>
          </cell>
          <cell r="E201">
            <v>1.8795816084170782</v>
          </cell>
          <cell r="F201">
            <v>9.0322580645161281</v>
          </cell>
          <cell r="G201">
            <v>1.7491982841197784</v>
          </cell>
          <cell r="H201">
            <v>7.6987855686552598</v>
          </cell>
          <cell r="I201">
            <v>1.2375893725486005</v>
          </cell>
          <cell r="J201">
            <v>30.95</v>
          </cell>
          <cell r="K201">
            <v>2.9</v>
          </cell>
          <cell r="L201">
            <v>19.4298</v>
          </cell>
          <cell r="M201">
            <v>36.64</v>
          </cell>
          <cell r="N201">
            <v>0.41</v>
          </cell>
          <cell r="O201">
            <v>19.4937</v>
          </cell>
          <cell r="P201">
            <v>33.6</v>
          </cell>
          <cell r="Q201">
            <v>1.86</v>
          </cell>
          <cell r="R201">
            <v>19.2088</v>
          </cell>
          <cell r="S201">
            <v>23.16</v>
          </cell>
          <cell r="T201">
            <v>2.2562000000000002</v>
          </cell>
          <cell r="U201">
            <v>18.713799999999999</v>
          </cell>
          <cell r="V201">
            <v>18.713790893554688</v>
          </cell>
          <cell r="W201">
            <v>623</v>
          </cell>
          <cell r="X201">
            <v>623</v>
          </cell>
          <cell r="Y201">
            <v>623</v>
          </cell>
          <cell r="Z201">
            <v>623</v>
          </cell>
          <cell r="AA201">
            <v>623</v>
          </cell>
          <cell r="AB201">
            <v>623</v>
          </cell>
          <cell r="AC201">
            <v>623</v>
          </cell>
          <cell r="AD201">
            <v>623</v>
          </cell>
          <cell r="AE201">
            <v>79371</v>
          </cell>
          <cell r="AF201">
            <v>11269</v>
          </cell>
          <cell r="AG201">
            <v>11269</v>
          </cell>
          <cell r="AH201">
            <v>87560</v>
          </cell>
          <cell r="AI201">
            <v>10215</v>
          </cell>
        </row>
        <row r="202">
          <cell r="A202">
            <v>625</v>
          </cell>
          <cell r="B202">
            <v>7.967136150234742</v>
          </cell>
          <cell r="C202">
            <v>2.3012665780694852</v>
          </cell>
          <cell r="D202">
            <v>8.8991228070175445</v>
          </cell>
          <cell r="E202">
            <v>2.5552547068824381</v>
          </cell>
          <cell r="F202">
            <v>9.7018348623853203</v>
          </cell>
          <cell r="G202">
            <v>3.3425523508494668</v>
          </cell>
          <cell r="H202">
            <v>7.6344827586206891</v>
          </cell>
          <cell r="I202">
            <v>2.2133249358945521</v>
          </cell>
          <cell r="J202">
            <v>16.97</v>
          </cell>
          <cell r="K202">
            <v>2.13</v>
          </cell>
          <cell r="L202">
            <v>7.3742000000000001</v>
          </cell>
          <cell r="M202">
            <v>20.29</v>
          </cell>
          <cell r="N202">
            <v>0.56999999999999995</v>
          </cell>
          <cell r="O202">
            <v>7.9405000000000001</v>
          </cell>
          <cell r="P202">
            <v>21.15</v>
          </cell>
          <cell r="Q202">
            <v>1.0900000000000001</v>
          </cell>
          <cell r="R202">
            <v>6.3274999999999997</v>
          </cell>
          <cell r="S202">
            <v>14.76</v>
          </cell>
          <cell r="T202">
            <v>1.45</v>
          </cell>
          <cell r="U202">
            <v>6.6687000000000003</v>
          </cell>
          <cell r="V202">
            <v>6.6686973571777344</v>
          </cell>
          <cell r="W202">
            <v>625</v>
          </cell>
          <cell r="X202">
            <v>625</v>
          </cell>
          <cell r="Y202">
            <v>149075</v>
          </cell>
          <cell r="Z202">
            <v>31278</v>
          </cell>
          <cell r="AA202">
            <v>31278</v>
          </cell>
          <cell r="AB202">
            <v>31278</v>
          </cell>
          <cell r="AC202">
            <v>31278</v>
          </cell>
          <cell r="AD202">
            <v>31278</v>
          </cell>
          <cell r="AE202">
            <v>31278</v>
          </cell>
          <cell r="AF202">
            <v>31278</v>
          </cell>
          <cell r="AG202">
            <v>31278</v>
          </cell>
          <cell r="AH202">
            <v>31278</v>
          </cell>
          <cell r="AI202">
            <v>31278</v>
          </cell>
        </row>
        <row r="203">
          <cell r="A203">
            <v>626</v>
          </cell>
          <cell r="B203">
            <v>28.071428571428569</v>
          </cell>
          <cell r="C203">
            <v>9.103927556070337</v>
          </cell>
          <cell r="D203">
            <v>14.844994485969856</v>
          </cell>
          <cell r="E203">
            <v>8.7064319080129362</v>
          </cell>
          <cell r="F203">
            <v>39.365800651980642</v>
          </cell>
          <cell r="G203">
            <v>19.021479713603817</v>
          </cell>
          <cell r="H203">
            <v>24.957662997459778</v>
          </cell>
          <cell r="I203">
            <v>9.6141443344823738</v>
          </cell>
          <cell r="J203">
            <v>43.23</v>
          </cell>
          <cell r="K203">
            <v>1.54</v>
          </cell>
          <cell r="L203">
            <v>4.7484999999999999</v>
          </cell>
          <cell r="M203">
            <v>48.46</v>
          </cell>
          <cell r="N203">
            <v>0.81610000000000005</v>
          </cell>
          <cell r="O203">
            <v>5.5659999999999998</v>
          </cell>
          <cell r="P203">
            <v>79.7</v>
          </cell>
          <cell r="Q203">
            <v>1.0123</v>
          </cell>
          <cell r="R203">
            <v>4.1900000000000004</v>
          </cell>
          <cell r="S203">
            <v>43.23</v>
          </cell>
          <cell r="T203">
            <v>1.2990999999999999</v>
          </cell>
          <cell r="U203">
            <v>4.4965000000000002</v>
          </cell>
          <cell r="V203">
            <v>4.4964981079101563</v>
          </cell>
          <cell r="W203">
            <v>626</v>
          </cell>
          <cell r="X203">
            <v>626</v>
          </cell>
          <cell r="Y203">
            <v>27475</v>
          </cell>
          <cell r="Z203">
            <v>7370</v>
          </cell>
          <cell r="AA203">
            <v>7370</v>
          </cell>
          <cell r="AB203">
            <v>40345</v>
          </cell>
          <cell r="AC203">
            <v>5019</v>
          </cell>
          <cell r="AD203" t="str">
            <v>持股小于股东减</v>
          </cell>
          <cell r="AE203">
            <v>17722</v>
          </cell>
          <cell r="AF203">
            <v>11426</v>
          </cell>
          <cell r="AG203">
            <v>11426</v>
          </cell>
          <cell r="AH203">
            <v>27564</v>
          </cell>
          <cell r="AI203">
            <v>7346</v>
          </cell>
        </row>
        <row r="204">
          <cell r="A204">
            <v>627</v>
          </cell>
          <cell r="B204">
            <v>59.777777777777779</v>
          </cell>
          <cell r="C204">
            <v>8.3722377840024897</v>
          </cell>
          <cell r="D204">
            <v>11.1875</v>
          </cell>
          <cell r="E204">
            <v>3.6189641810156017</v>
          </cell>
          <cell r="F204">
            <v>-198.03571428571428</v>
          </cell>
          <cell r="G204">
            <v>10.635849237556345</v>
          </cell>
          <cell r="H204">
            <v>-134.26829268292681</v>
          </cell>
          <cell r="I204">
            <v>7.1255217940005826</v>
          </cell>
          <cell r="J204">
            <v>10.76</v>
          </cell>
          <cell r="K204">
            <v>0.18</v>
          </cell>
          <cell r="L204">
            <v>1.2851999999999999</v>
          </cell>
          <cell r="M204">
            <v>10.74</v>
          </cell>
          <cell r="N204">
            <v>0.24</v>
          </cell>
          <cell r="O204">
            <v>2.9676999999999998</v>
          </cell>
          <cell r="P204">
            <v>11.09</v>
          </cell>
          <cell r="Q204">
            <v>-2.8000000000000001E-2</v>
          </cell>
          <cell r="R204">
            <v>1.0427</v>
          </cell>
          <cell r="S204">
            <v>7.34</v>
          </cell>
          <cell r="T204">
            <v>-4.1000000000000002E-2</v>
          </cell>
          <cell r="U204">
            <v>1.0301</v>
          </cell>
          <cell r="V204">
            <v>1.0300998687744141</v>
          </cell>
          <cell r="W204">
            <v>627</v>
          </cell>
          <cell r="X204">
            <v>627</v>
          </cell>
          <cell r="Y204">
            <v>91925</v>
          </cell>
          <cell r="Z204">
            <v>14724</v>
          </cell>
          <cell r="AA204">
            <v>14724</v>
          </cell>
          <cell r="AB204">
            <v>96235</v>
          </cell>
          <cell r="AC204">
            <v>44258</v>
          </cell>
          <cell r="AD204">
            <v>44258</v>
          </cell>
          <cell r="AE204">
            <v>106061</v>
          </cell>
          <cell r="AF204">
            <v>12762</v>
          </cell>
          <cell r="AG204">
            <v>12762</v>
          </cell>
          <cell r="AH204">
            <v>99688</v>
          </cell>
          <cell r="AI204">
            <v>13578</v>
          </cell>
        </row>
        <row r="205">
          <cell r="A205">
            <v>628</v>
          </cell>
          <cell r="B205">
            <v>104.69879518072288</v>
          </cell>
          <cell r="C205">
            <v>7.7323486230368816</v>
          </cell>
          <cell r="D205">
            <v>378.4375</v>
          </cell>
          <cell r="E205">
            <v>5.3707645910945541</v>
          </cell>
          <cell r="F205">
            <v>-127.71929824561404</v>
          </cell>
          <cell r="G205">
            <v>7.0689906297033556</v>
          </cell>
          <cell r="H205">
            <v>-144.50892857142856</v>
          </cell>
          <cell r="I205">
            <v>5.2762836185819069</v>
          </cell>
          <cell r="J205">
            <v>17.38</v>
          </cell>
          <cell r="K205">
            <v>0.16600000000000001</v>
          </cell>
          <cell r="L205">
            <v>2.2477</v>
          </cell>
          <cell r="M205">
            <v>12.11</v>
          </cell>
          <cell r="N205">
            <v>8.0000000000000002E-3</v>
          </cell>
          <cell r="O205">
            <v>2.2547999999999999</v>
          </cell>
          <cell r="P205">
            <v>14.56</v>
          </cell>
          <cell r="Q205">
            <v>-5.7000000000000002E-2</v>
          </cell>
          <cell r="R205">
            <v>2.0596999999999999</v>
          </cell>
          <cell r="S205">
            <v>10.79</v>
          </cell>
          <cell r="T205">
            <v>-5.6000000000000001E-2</v>
          </cell>
          <cell r="U205">
            <v>2.0449999999999999</v>
          </cell>
          <cell r="V205">
            <v>2.0449981689453125</v>
          </cell>
          <cell r="W205">
            <v>628</v>
          </cell>
          <cell r="X205" t="str">
            <v>持股小于股东增</v>
          </cell>
          <cell r="Y205">
            <v>22009</v>
          </cell>
          <cell r="Z205">
            <v>14152</v>
          </cell>
          <cell r="AA205" t="str">
            <v>持股小于股东减</v>
          </cell>
          <cell r="AB205">
            <v>24798</v>
          </cell>
          <cell r="AC205">
            <v>12560</v>
          </cell>
          <cell r="AD205" t="str">
            <v>持股小于股东增</v>
          </cell>
          <cell r="AE205">
            <v>23118</v>
          </cell>
          <cell r="AF205">
            <v>13473</v>
          </cell>
          <cell r="AG205">
            <v>13473</v>
          </cell>
          <cell r="AH205">
            <v>36091</v>
          </cell>
          <cell r="AI205">
            <v>8630</v>
          </cell>
        </row>
        <row r="206">
          <cell r="A206">
            <v>629</v>
          </cell>
          <cell r="B206">
            <v>-14.280155642023345</v>
          </cell>
          <cell r="C206">
            <v>3.7429882712901579</v>
          </cell>
          <cell r="D206">
            <v>222.28260869565216</v>
          </cell>
          <cell r="E206">
            <v>4.0891821635672869</v>
          </cell>
          <cell r="F206">
            <v>-43.43598055105349</v>
          </cell>
          <cell r="G206">
            <v>4.5953360768175582</v>
          </cell>
          <cell r="H206">
            <v>-19.49602122015915</v>
          </cell>
          <cell r="I206">
            <v>2.6465028355387523</v>
          </cell>
          <cell r="J206">
            <v>3.67</v>
          </cell>
          <cell r="K206">
            <v>-0.25700000000000001</v>
          </cell>
          <cell r="L206">
            <v>0.98050000000000004</v>
          </cell>
          <cell r="M206">
            <v>4.09</v>
          </cell>
          <cell r="N206">
            <v>4.5999999999999999E-3</v>
          </cell>
          <cell r="O206">
            <v>1.0002</v>
          </cell>
          <cell r="P206">
            <v>5.36</v>
          </cell>
          <cell r="Q206">
            <v>-6.1699999999999998E-2</v>
          </cell>
          <cell r="R206">
            <v>1.1664000000000001</v>
          </cell>
          <cell r="S206">
            <v>2.94</v>
          </cell>
          <cell r="T206">
            <v>-0.11310000000000001</v>
          </cell>
          <cell r="U206">
            <v>1.1109</v>
          </cell>
          <cell r="V206">
            <v>1.1108999252319336</v>
          </cell>
          <cell r="W206">
            <v>629</v>
          </cell>
          <cell r="X206">
            <v>629</v>
          </cell>
          <cell r="Y206">
            <v>629</v>
          </cell>
          <cell r="Z206">
            <v>629</v>
          </cell>
          <cell r="AA206">
            <v>629</v>
          </cell>
          <cell r="AB206">
            <v>629</v>
          </cell>
          <cell r="AC206">
            <v>629</v>
          </cell>
          <cell r="AD206">
            <v>629</v>
          </cell>
          <cell r="AE206">
            <v>629</v>
          </cell>
          <cell r="AF206">
            <v>629</v>
          </cell>
          <cell r="AG206">
            <v>629</v>
          </cell>
          <cell r="AH206">
            <v>629</v>
          </cell>
          <cell r="AI206">
            <v>629</v>
          </cell>
        </row>
        <row r="207">
          <cell r="A207">
            <v>630</v>
          </cell>
          <cell r="B207">
            <v>-51.142857142857139</v>
          </cell>
          <cell r="C207">
            <v>2.4657345547213998</v>
          </cell>
          <cell r="D207">
            <v>-423.25</v>
          </cell>
          <cell r="E207">
            <v>11.776572064552031</v>
          </cell>
          <cell r="F207">
            <v>120.92857142857142</v>
          </cell>
          <cell r="G207">
            <v>4.3184368941944697</v>
          </cell>
          <cell r="H207">
            <v>634.875</v>
          </cell>
          <cell r="I207">
            <v>10.962895810399534</v>
          </cell>
          <cell r="J207">
            <v>3.58</v>
          </cell>
          <cell r="K207">
            <v>-7.0000000000000007E-2</v>
          </cell>
          <cell r="L207">
            <v>1.4519</v>
          </cell>
          <cell r="M207">
            <v>16.93</v>
          </cell>
          <cell r="N207">
            <v>-0.01</v>
          </cell>
          <cell r="O207">
            <v>1.4376</v>
          </cell>
          <cell r="P207">
            <v>16.93</v>
          </cell>
          <cell r="Q207">
            <v>7.0000000000000007E-2</v>
          </cell>
          <cell r="R207">
            <v>3.9203999999999999</v>
          </cell>
          <cell r="S207">
            <v>16.93</v>
          </cell>
          <cell r="T207">
            <v>0.02</v>
          </cell>
          <cell r="U207">
            <v>1.5443</v>
          </cell>
          <cell r="V207">
            <v>1.5442991256713867</v>
          </cell>
          <cell r="W207">
            <v>630</v>
          </cell>
          <cell r="X207">
            <v>630</v>
          </cell>
          <cell r="Y207">
            <v>630</v>
          </cell>
          <cell r="Z207">
            <v>630</v>
          </cell>
          <cell r="AA207">
            <v>630</v>
          </cell>
          <cell r="AB207">
            <v>630</v>
          </cell>
          <cell r="AC207">
            <v>630</v>
          </cell>
          <cell r="AD207">
            <v>630</v>
          </cell>
          <cell r="AE207">
            <v>630</v>
          </cell>
          <cell r="AF207">
            <v>630</v>
          </cell>
          <cell r="AG207" t="str">
            <v>持股小于股东增</v>
          </cell>
          <cell r="AH207">
            <v>136361</v>
          </cell>
          <cell r="AI207">
            <v>70112</v>
          </cell>
        </row>
        <row r="208">
          <cell r="A208">
            <v>631</v>
          </cell>
          <cell r="B208">
            <v>45.090909090909093</v>
          </cell>
          <cell r="C208">
            <v>3.8588711245964133</v>
          </cell>
          <cell r="D208">
            <v>77.166666666666671</v>
          </cell>
          <cell r="E208">
            <v>3.5574337303111792</v>
          </cell>
          <cell r="F208">
            <v>26.966666666666669</v>
          </cell>
          <cell r="G208">
            <v>3.2538309938462775</v>
          </cell>
          <cell r="H208">
            <v>28.640625</v>
          </cell>
          <cell r="I208">
            <v>2.4382457400534738</v>
          </cell>
          <cell r="J208">
            <v>9.92</v>
          </cell>
          <cell r="K208">
            <v>0.22</v>
          </cell>
          <cell r="L208">
            <v>2.5707</v>
          </cell>
          <cell r="M208">
            <v>9.26</v>
          </cell>
          <cell r="N208">
            <v>0.03</v>
          </cell>
          <cell r="O208">
            <v>2.6030000000000002</v>
          </cell>
          <cell r="P208">
            <v>8.09</v>
          </cell>
          <cell r="Q208">
            <v>0.15</v>
          </cell>
          <cell r="R208">
            <v>2.4863</v>
          </cell>
          <cell r="S208">
            <v>6.11</v>
          </cell>
          <cell r="T208">
            <v>0.16</v>
          </cell>
          <cell r="U208">
            <v>2.5059</v>
          </cell>
          <cell r="V208">
            <v>2.5058994293212891</v>
          </cell>
          <cell r="W208">
            <v>631</v>
          </cell>
          <cell r="X208" t="str">
            <v>持股大于股东增</v>
          </cell>
          <cell r="Y208">
            <v>26391</v>
          </cell>
          <cell r="Z208">
            <v>55462</v>
          </cell>
          <cell r="AA208" t="str">
            <v>持股大于股东减</v>
          </cell>
          <cell r="AB208">
            <v>27346</v>
          </cell>
          <cell r="AC208">
            <v>53525</v>
          </cell>
          <cell r="AD208" t="str">
            <v>持股小于股东增</v>
          </cell>
          <cell r="AE208">
            <v>40398</v>
          </cell>
          <cell r="AF208">
            <v>36232</v>
          </cell>
          <cell r="AG208" t="str">
            <v>持股小于股东减</v>
          </cell>
          <cell r="AH208">
            <v>44611</v>
          </cell>
          <cell r="AI208">
            <v>32810</v>
          </cell>
        </row>
        <row r="209">
          <cell r="A209">
            <v>632</v>
          </cell>
          <cell r="B209">
            <v>390.42145593869725</v>
          </cell>
          <cell r="C209">
            <v>3.8576566344879799</v>
          </cell>
          <cell r="D209">
            <v>421.80851063829783</v>
          </cell>
          <cell r="E209">
            <v>3.0039016629417783</v>
          </cell>
          <cell r="F209">
            <v>1000.8333333333333</v>
          </cell>
          <cell r="G209">
            <v>4.4327157304200187</v>
          </cell>
          <cell r="H209">
            <v>2464.7727272727275</v>
          </cell>
          <cell r="I209">
            <v>2.6722353636901244</v>
          </cell>
          <cell r="J209">
            <v>10.19</v>
          </cell>
          <cell r="K209">
            <v>2.6100000000000002E-2</v>
          </cell>
          <cell r="L209">
            <v>2.6415000000000002</v>
          </cell>
          <cell r="M209">
            <v>7.93</v>
          </cell>
          <cell r="N209">
            <v>4.7000000000000002E-3</v>
          </cell>
          <cell r="O209">
            <v>2.6398999999999999</v>
          </cell>
          <cell r="P209">
            <v>12.01</v>
          </cell>
          <cell r="Q209">
            <v>6.0000000000000001E-3</v>
          </cell>
          <cell r="R209">
            <v>2.7094</v>
          </cell>
          <cell r="S209">
            <v>7.23</v>
          </cell>
          <cell r="T209">
            <v>2.2000000000000001E-3</v>
          </cell>
          <cell r="U209">
            <v>2.7056</v>
          </cell>
          <cell r="V209">
            <v>2.7055988311767578</v>
          </cell>
          <cell r="W209">
            <v>632</v>
          </cell>
          <cell r="X209" t="str">
            <v>持股小于股东增</v>
          </cell>
          <cell r="Y209">
            <v>35350</v>
          </cell>
          <cell r="Z209">
            <v>13168</v>
          </cell>
          <cell r="AA209" t="str">
            <v>持股小于股东增</v>
          </cell>
          <cell r="AB209">
            <v>33496</v>
          </cell>
          <cell r="AC209">
            <v>13897</v>
          </cell>
          <cell r="AD209" t="str">
            <v>持股小于股东增</v>
          </cell>
          <cell r="AE209">
            <v>40930</v>
          </cell>
          <cell r="AF209">
            <v>11373</v>
          </cell>
          <cell r="AG209" t="str">
            <v>持股小于股东减</v>
          </cell>
          <cell r="AH209">
            <v>41232</v>
          </cell>
          <cell r="AI209">
            <v>11290</v>
          </cell>
        </row>
        <row r="210">
          <cell r="A210">
            <v>633</v>
          </cell>
          <cell r="B210">
            <v>-133.75912408759123</v>
          </cell>
          <cell r="C210">
            <v>36.260202819688352</v>
          </cell>
          <cell r="D210">
            <v>-79.411764705882348</v>
          </cell>
          <cell r="E210">
            <v>21.377672209026127</v>
          </cell>
          <cell r="F210">
            <v>-217.1787709497207</v>
          </cell>
          <cell r="G210">
            <v>32.524576448441749</v>
          </cell>
          <cell r="H210">
            <v>-190.00984251968504</v>
          </cell>
          <cell r="I210">
            <v>27.784974093264246</v>
          </cell>
          <cell r="J210">
            <v>14.66</v>
          </cell>
          <cell r="K210">
            <v>-0.1096</v>
          </cell>
          <cell r="L210">
            <v>0.40429999999999999</v>
          </cell>
          <cell r="M210">
            <v>8.1</v>
          </cell>
          <cell r="N210">
            <v>-2.5499999999999998E-2</v>
          </cell>
          <cell r="O210">
            <v>0.37890000000000001</v>
          </cell>
          <cell r="P210">
            <v>15.55</v>
          </cell>
          <cell r="Q210">
            <v>-3.5799999999999998E-2</v>
          </cell>
          <cell r="R210">
            <v>0.47810000000000002</v>
          </cell>
          <cell r="S210">
            <v>12.87</v>
          </cell>
          <cell r="T210">
            <v>-5.0799999999999998E-2</v>
          </cell>
          <cell r="U210">
            <v>0.4632</v>
          </cell>
          <cell r="V210">
            <v>0.46319985389709473</v>
          </cell>
          <cell r="W210">
            <v>633</v>
          </cell>
          <cell r="X210" t="str">
            <v>持股小于股东减</v>
          </cell>
          <cell r="Y210">
            <v>29286</v>
          </cell>
          <cell r="Z210">
            <v>13149</v>
          </cell>
          <cell r="AA210" t="str">
            <v>持股小于股东增</v>
          </cell>
          <cell r="AB210">
            <v>29064</v>
          </cell>
          <cell r="AC210">
            <v>13250</v>
          </cell>
          <cell r="AD210" t="str">
            <v>持股小于股东减</v>
          </cell>
          <cell r="AE210">
            <v>25520</v>
          </cell>
          <cell r="AF210">
            <v>15090</v>
          </cell>
          <cell r="AG210" t="str">
            <v>持股小于股东增</v>
          </cell>
          <cell r="AH210">
            <v>23970</v>
          </cell>
          <cell r="AI210">
            <v>16066</v>
          </cell>
        </row>
        <row r="211">
          <cell r="A211">
            <v>635</v>
          </cell>
          <cell r="B211">
            <v>151.42857142857142</v>
          </cell>
          <cell r="C211">
            <v>1.6102605280005209</v>
          </cell>
          <cell r="D211">
            <v>180.92105263157896</v>
          </cell>
          <cell r="E211">
            <v>1.4879342062547345</v>
          </cell>
          <cell r="F211">
            <v>81.555555555555557</v>
          </cell>
          <cell r="G211">
            <v>1.5937812133582314</v>
          </cell>
          <cell r="H211">
            <v>85.67647058823529</v>
          </cell>
          <cell r="I211">
            <v>1.0548385695041935</v>
          </cell>
          <cell r="J211">
            <v>14.84</v>
          </cell>
          <cell r="K211">
            <v>9.8000000000000004E-2</v>
          </cell>
          <cell r="L211">
            <v>9.2158999999999995</v>
          </cell>
          <cell r="M211">
            <v>13.75</v>
          </cell>
          <cell r="N211">
            <v>1.9E-2</v>
          </cell>
          <cell r="O211">
            <v>9.2409999999999997</v>
          </cell>
          <cell r="P211">
            <v>14.68</v>
          </cell>
          <cell r="Q211">
            <v>0.09</v>
          </cell>
          <cell r="R211">
            <v>9.2108000000000008</v>
          </cell>
          <cell r="S211">
            <v>9.7100000000000009</v>
          </cell>
          <cell r="T211">
            <v>8.5000000000000006E-2</v>
          </cell>
          <cell r="U211">
            <v>9.2051999999999996</v>
          </cell>
          <cell r="V211">
            <v>9.2051925659179688</v>
          </cell>
          <cell r="W211">
            <v>635</v>
          </cell>
          <cell r="X211" t="str">
            <v>持股小于股东增</v>
          </cell>
          <cell r="Y211">
            <v>22532</v>
          </cell>
          <cell r="Z211">
            <v>13451</v>
          </cell>
          <cell r="AA211" t="str">
            <v>持股小于股东增</v>
          </cell>
          <cell r="AB211">
            <v>20709</v>
          </cell>
          <cell r="AC211">
            <v>14635</v>
          </cell>
          <cell r="AD211" t="str">
            <v>持股小于股东减</v>
          </cell>
          <cell r="AE211">
            <v>22005</v>
          </cell>
          <cell r="AF211">
            <v>13773</v>
          </cell>
          <cell r="AG211" t="str">
            <v>持股小于股东减</v>
          </cell>
          <cell r="AH211">
            <v>23097</v>
          </cell>
          <cell r="AI211">
            <v>13122</v>
          </cell>
        </row>
        <row r="212">
          <cell r="A212">
            <v>636</v>
          </cell>
          <cell r="B212">
            <v>142.625</v>
          </cell>
          <cell r="C212">
            <v>2.159553326393489</v>
          </cell>
          <cell r="D212">
            <v>78.166666666666671</v>
          </cell>
          <cell r="E212">
            <v>1.8572050845444106</v>
          </cell>
          <cell r="F212">
            <v>124.8</v>
          </cell>
          <cell r="G212">
            <v>2.5187188439726329</v>
          </cell>
          <cell r="H212">
            <v>98.125</v>
          </cell>
          <cell r="I212">
            <v>1.6898437163645754</v>
          </cell>
          <cell r="J212">
            <v>11.41</v>
          </cell>
          <cell r="K212">
            <v>0.08</v>
          </cell>
          <cell r="L212">
            <v>5.2835000000000001</v>
          </cell>
          <cell r="M212">
            <v>9.3800000000000008</v>
          </cell>
          <cell r="N212">
            <v>0.03</v>
          </cell>
          <cell r="O212">
            <v>5.0506000000000002</v>
          </cell>
          <cell r="P212">
            <v>12.48</v>
          </cell>
          <cell r="Q212">
            <v>0.05</v>
          </cell>
          <cell r="R212">
            <v>4.9549000000000003</v>
          </cell>
          <cell r="S212">
            <v>7.85</v>
          </cell>
          <cell r="T212">
            <v>0.06</v>
          </cell>
          <cell r="U212">
            <v>4.6454000000000004</v>
          </cell>
          <cell r="V212">
            <v>4.6453971862792969</v>
          </cell>
          <cell r="W212">
            <v>636</v>
          </cell>
          <cell r="X212">
            <v>636</v>
          </cell>
          <cell r="Y212">
            <v>66213</v>
          </cell>
          <cell r="Z212">
            <v>13520</v>
          </cell>
          <cell r="AA212">
            <v>13520</v>
          </cell>
          <cell r="AB212">
            <v>65583</v>
          </cell>
          <cell r="AC212">
            <v>13650</v>
          </cell>
          <cell r="AD212">
            <v>13650</v>
          </cell>
          <cell r="AE212">
            <v>67893</v>
          </cell>
          <cell r="AF212">
            <v>11891</v>
          </cell>
          <cell r="AG212">
            <v>11891</v>
          </cell>
          <cell r="AH212">
            <v>71573</v>
          </cell>
          <cell r="AI212">
            <v>11279</v>
          </cell>
        </row>
        <row r="213">
          <cell r="A213">
            <v>637</v>
          </cell>
          <cell r="B213">
            <v>48.705882352941167</v>
          </cell>
          <cell r="C213">
            <v>5.0124099521762817</v>
          </cell>
          <cell r="D213">
            <v>100</v>
          </cell>
          <cell r="E213">
            <v>5.0191204588910141</v>
          </cell>
          <cell r="F213">
            <v>67.956989247311824</v>
          </cell>
          <cell r="G213">
            <v>8.0345792016272579</v>
          </cell>
          <cell r="H213">
            <v>31.448275862068968</v>
          </cell>
          <cell r="I213">
            <v>3.7443034856509425</v>
          </cell>
          <cell r="J213">
            <v>8.2799999999999994</v>
          </cell>
          <cell r="K213">
            <v>0.17</v>
          </cell>
          <cell r="L213">
            <v>1.6518999999999999</v>
          </cell>
          <cell r="M213">
            <v>8.4</v>
          </cell>
          <cell r="N213">
            <v>2.1000000000000001E-2</v>
          </cell>
          <cell r="O213">
            <v>1.6736</v>
          </cell>
          <cell r="P213">
            <v>12.64</v>
          </cell>
          <cell r="Q213">
            <v>9.2999999999999999E-2</v>
          </cell>
          <cell r="R213">
            <v>1.5731999999999999</v>
          </cell>
          <cell r="S213">
            <v>6.08</v>
          </cell>
          <cell r="T213">
            <v>0.14499999999999999</v>
          </cell>
          <cell r="U213">
            <v>1.6237999999999999</v>
          </cell>
          <cell r="V213">
            <v>1.6237993240356445</v>
          </cell>
          <cell r="W213">
            <v>637</v>
          </cell>
          <cell r="X213">
            <v>637</v>
          </cell>
          <cell r="Y213">
            <v>42466</v>
          </cell>
          <cell r="Z213">
            <v>12242</v>
          </cell>
          <cell r="AA213">
            <v>12242</v>
          </cell>
          <cell r="AB213">
            <v>39241</v>
          </cell>
          <cell r="AC213">
            <v>13248</v>
          </cell>
          <cell r="AD213">
            <v>13248</v>
          </cell>
          <cell r="AE213">
            <v>43256</v>
          </cell>
          <cell r="AF213">
            <v>12018</v>
          </cell>
          <cell r="AG213">
            <v>12018</v>
          </cell>
          <cell r="AH213">
            <v>43509</v>
          </cell>
          <cell r="AI213">
            <v>11948</v>
          </cell>
        </row>
        <row r="214">
          <cell r="A214">
            <v>638</v>
          </cell>
          <cell r="B214">
            <v>-267.04545454545456</v>
          </cell>
          <cell r="C214">
            <v>45.597014925373131</v>
          </cell>
          <cell r="D214">
            <v>69.7594501718213</v>
          </cell>
          <cell r="E214">
            <v>11.514463981849119</v>
          </cell>
          <cell r="F214">
            <v>-428.26086956521738</v>
          </cell>
          <cell r="G214">
            <v>27.019613221780276</v>
          </cell>
          <cell r="H214">
            <v>-277.8</v>
          </cell>
          <cell r="I214">
            <v>12.735524687113189</v>
          </cell>
          <cell r="J214">
            <v>30.55</v>
          </cell>
          <cell r="K214">
            <v>-0.1144</v>
          </cell>
          <cell r="L214">
            <v>0.67</v>
          </cell>
          <cell r="M214">
            <v>8.1199999999999992</v>
          </cell>
          <cell r="N214">
            <v>2.9100000000000001E-2</v>
          </cell>
          <cell r="O214">
            <v>0.70520000000000005</v>
          </cell>
          <cell r="P214">
            <v>19.7</v>
          </cell>
          <cell r="Q214">
            <v>-2.3E-2</v>
          </cell>
          <cell r="R214">
            <v>0.72909999999999997</v>
          </cell>
          <cell r="S214">
            <v>9.26</v>
          </cell>
          <cell r="T214">
            <v>-2.5000000000000001E-2</v>
          </cell>
          <cell r="U214">
            <v>0.72709999999999997</v>
          </cell>
          <cell r="V214">
            <v>0.72709989547729492</v>
          </cell>
          <cell r="W214">
            <v>638</v>
          </cell>
          <cell r="X214" t="str">
            <v>持股小于股东增</v>
          </cell>
          <cell r="Y214">
            <v>19704</v>
          </cell>
          <cell r="Z214">
            <v>15702</v>
          </cell>
          <cell r="AA214" t="str">
            <v>持股小于股东减</v>
          </cell>
          <cell r="AB214">
            <v>20583</v>
          </cell>
          <cell r="AC214">
            <v>15031</v>
          </cell>
          <cell r="AD214" t="str">
            <v>持股小于股东减</v>
          </cell>
          <cell r="AE214">
            <v>22436</v>
          </cell>
          <cell r="AF214">
            <v>13790</v>
          </cell>
          <cell r="AG214">
            <v>13790</v>
          </cell>
          <cell r="AH214">
            <v>35512</v>
          </cell>
          <cell r="AI214">
            <v>8712</v>
          </cell>
        </row>
        <row r="215">
          <cell r="A215">
            <v>639</v>
          </cell>
          <cell r="B215">
            <v>43.384615384615387</v>
          </cell>
          <cell r="C215">
            <v>4.6863315330286666</v>
          </cell>
          <cell r="D215">
            <v>55</v>
          </cell>
          <cell r="E215">
            <v>6.3294174058978658</v>
          </cell>
          <cell r="F215">
            <v>60.131578947368425</v>
          </cell>
          <cell r="G215">
            <v>6.6928326645382388</v>
          </cell>
          <cell r="H215">
            <v>30.772058823529409</v>
          </cell>
          <cell r="I215">
            <v>3.9188695676601961</v>
          </cell>
          <cell r="J215">
            <v>16.920000000000002</v>
          </cell>
          <cell r="K215">
            <v>0.39</v>
          </cell>
          <cell r="L215">
            <v>3.6105</v>
          </cell>
          <cell r="M215">
            <v>26.4</v>
          </cell>
          <cell r="N215">
            <v>0.12</v>
          </cell>
          <cell r="O215">
            <v>4.1710000000000003</v>
          </cell>
          <cell r="P215">
            <v>22.85</v>
          </cell>
          <cell r="Q215">
            <v>0.19</v>
          </cell>
          <cell r="R215">
            <v>3.4140999999999999</v>
          </cell>
          <cell r="S215">
            <v>13.95</v>
          </cell>
          <cell r="T215">
            <v>0.34</v>
          </cell>
          <cell r="U215">
            <v>3.5596999999999999</v>
          </cell>
          <cell r="V215">
            <v>3.5596981048583984</v>
          </cell>
          <cell r="W215">
            <v>639</v>
          </cell>
          <cell r="X215" t="str">
            <v>持股小于股东减</v>
          </cell>
          <cell r="Y215">
            <v>21332</v>
          </cell>
          <cell r="Z215">
            <v>17656</v>
          </cell>
          <cell r="AA215" t="str">
            <v>持股小于股东增</v>
          </cell>
          <cell r="AB215">
            <v>21447</v>
          </cell>
          <cell r="AC215">
            <v>21193</v>
          </cell>
          <cell r="AD215" t="str">
            <v>持股小于股东减</v>
          </cell>
          <cell r="AE215">
            <v>22408</v>
          </cell>
          <cell r="AF215">
            <v>16808</v>
          </cell>
          <cell r="AG215" t="str">
            <v>持股小于股东增</v>
          </cell>
          <cell r="AH215">
            <v>19896</v>
          </cell>
          <cell r="AI215">
            <v>18930</v>
          </cell>
        </row>
        <row r="216">
          <cell r="A216">
            <v>650</v>
          </cell>
          <cell r="B216">
            <v>33.03125</v>
          </cell>
          <cell r="C216">
            <v>5.4789550072568938</v>
          </cell>
          <cell r="D216">
            <v>31.227651966626937</v>
          </cell>
          <cell r="E216">
            <v>5.2059013461825048</v>
          </cell>
          <cell r="F216">
            <v>64.258982035928156</v>
          </cell>
          <cell r="G216">
            <v>9.8041454919202877</v>
          </cell>
          <cell r="H216">
            <v>29.768583450210379</v>
          </cell>
          <cell r="I216">
            <v>4.6352915483730079</v>
          </cell>
          <cell r="J216">
            <v>10.57</v>
          </cell>
          <cell r="K216">
            <v>0.32</v>
          </cell>
          <cell r="L216">
            <v>1.9292</v>
          </cell>
          <cell r="M216">
            <v>10.48</v>
          </cell>
          <cell r="N216">
            <v>8.3900000000000002E-2</v>
          </cell>
          <cell r="O216">
            <v>2.0131000000000001</v>
          </cell>
          <cell r="P216">
            <v>17.170000000000002</v>
          </cell>
          <cell r="Q216">
            <v>0.1336</v>
          </cell>
          <cell r="R216">
            <v>1.7513000000000001</v>
          </cell>
          <cell r="S216">
            <v>8.49</v>
          </cell>
          <cell r="T216">
            <v>0.21390000000000001</v>
          </cell>
          <cell r="U216">
            <v>1.8315999999999999</v>
          </cell>
          <cell r="V216">
            <v>1.831599235534668</v>
          </cell>
          <cell r="W216">
            <v>650</v>
          </cell>
          <cell r="X216">
            <v>650</v>
          </cell>
          <cell r="Y216">
            <v>109662</v>
          </cell>
          <cell r="Z216">
            <v>11292</v>
          </cell>
          <cell r="AA216">
            <v>11292</v>
          </cell>
          <cell r="AB216">
            <v>104532</v>
          </cell>
          <cell r="AC216">
            <v>11846</v>
          </cell>
          <cell r="AD216">
            <v>11846</v>
          </cell>
          <cell r="AE216">
            <v>98775</v>
          </cell>
          <cell r="AF216">
            <v>12536</v>
          </cell>
          <cell r="AG216">
            <v>12536</v>
          </cell>
          <cell r="AH216">
            <v>12536</v>
          </cell>
          <cell r="AI216">
            <v>12536</v>
          </cell>
        </row>
        <row r="217">
          <cell r="A217">
            <v>651</v>
          </cell>
          <cell r="B217">
            <v>10.745192307692308</v>
          </cell>
          <cell r="C217">
            <v>2.8292929932274196</v>
          </cell>
          <cell r="D217">
            <v>20.650943396226413</v>
          </cell>
          <cell r="E217">
            <v>5.1953908410172431</v>
          </cell>
          <cell r="F217">
            <v>16.815789473684212</v>
          </cell>
          <cell r="G217">
            <v>4.6747774176792909</v>
          </cell>
          <cell r="H217">
            <v>7.3545454545454554</v>
          </cell>
          <cell r="I217">
            <v>2.166171312287466</v>
          </cell>
          <cell r="J217">
            <v>22.35</v>
          </cell>
          <cell r="K217">
            <v>2.08</v>
          </cell>
          <cell r="L217">
            <v>7.8994999999999997</v>
          </cell>
          <cell r="M217">
            <v>43.78</v>
          </cell>
          <cell r="N217">
            <v>0.53</v>
          </cell>
          <cell r="O217">
            <v>8.4267000000000003</v>
          </cell>
          <cell r="P217">
            <v>63.9</v>
          </cell>
          <cell r="Q217">
            <v>1.9</v>
          </cell>
          <cell r="R217">
            <v>13.6691</v>
          </cell>
          <cell r="S217">
            <v>16.18</v>
          </cell>
          <cell r="T217">
            <v>1.65</v>
          </cell>
          <cell r="U217">
            <v>7.4694000000000003</v>
          </cell>
          <cell r="V217">
            <v>7.4693984985351563</v>
          </cell>
          <cell r="W217">
            <v>651</v>
          </cell>
          <cell r="X217">
            <v>651</v>
          </cell>
          <cell r="Y217">
            <v>651</v>
          </cell>
          <cell r="Z217">
            <v>651</v>
          </cell>
          <cell r="AA217">
            <v>651</v>
          </cell>
          <cell r="AB217">
            <v>651</v>
          </cell>
          <cell r="AC217">
            <v>651</v>
          </cell>
          <cell r="AD217">
            <v>651</v>
          </cell>
          <cell r="AE217">
            <v>651</v>
          </cell>
          <cell r="AF217">
            <v>651</v>
          </cell>
          <cell r="AG217">
            <v>651</v>
          </cell>
          <cell r="AH217">
            <v>651</v>
          </cell>
          <cell r="AI217">
            <v>651</v>
          </cell>
        </row>
        <row r="218">
          <cell r="A218">
            <v>652</v>
          </cell>
          <cell r="B218">
            <v>41.309385863267671</v>
          </cell>
          <cell r="C218">
            <v>3.3567157855091572</v>
          </cell>
          <cell r="D218">
            <v>1401.5625</v>
          </cell>
          <cell r="E218">
            <v>4.2525956478452569</v>
          </cell>
          <cell r="F218">
            <v>410.48387096774195</v>
          </cell>
          <cell r="G218">
            <v>6.266929327751785</v>
          </cell>
          <cell r="H218">
            <v>75.799289520426285</v>
          </cell>
          <cell r="I218">
            <v>3.462966344105654</v>
          </cell>
          <cell r="J218">
            <v>7.13</v>
          </cell>
          <cell r="K218">
            <v>0.1726</v>
          </cell>
          <cell r="L218">
            <v>2.1240999999999999</v>
          </cell>
          <cell r="M218">
            <v>8.9700000000000006</v>
          </cell>
          <cell r="N218">
            <v>1.6000000000000001E-3</v>
          </cell>
          <cell r="O218">
            <v>2.1093000000000002</v>
          </cell>
          <cell r="P218">
            <v>10.18</v>
          </cell>
          <cell r="Q218">
            <v>1.24E-2</v>
          </cell>
          <cell r="R218">
            <v>1.6244000000000001</v>
          </cell>
          <cell r="S218">
            <v>5.69</v>
          </cell>
          <cell r="T218">
            <v>5.6300000000000003E-2</v>
          </cell>
          <cell r="U218">
            <v>1.6431</v>
          </cell>
          <cell r="V218">
            <v>1.6430997848510742</v>
          </cell>
          <cell r="W218">
            <v>652</v>
          </cell>
          <cell r="X218">
            <v>652</v>
          </cell>
          <cell r="Y218">
            <v>113738</v>
          </cell>
          <cell r="Z218">
            <v>12973</v>
          </cell>
          <cell r="AA218">
            <v>12973</v>
          </cell>
          <cell r="AB218">
            <v>111529</v>
          </cell>
          <cell r="AC218">
            <v>13230</v>
          </cell>
          <cell r="AD218">
            <v>13230</v>
          </cell>
          <cell r="AE218">
            <v>106060</v>
          </cell>
          <cell r="AF218">
            <v>13912</v>
          </cell>
          <cell r="AG218">
            <v>13912</v>
          </cell>
          <cell r="AH218">
            <v>109640</v>
          </cell>
          <cell r="AI218">
            <v>13458</v>
          </cell>
        </row>
        <row r="219">
          <cell r="A219">
            <v>655</v>
          </cell>
          <cell r="B219">
            <v>556.57142857142856</v>
          </cell>
          <cell r="C219">
            <v>1.8282496480525576</v>
          </cell>
          <cell r="D219">
            <v>-27.482142857142854</v>
          </cell>
          <cell r="E219">
            <v>2.9642898416734083</v>
          </cell>
          <cell r="F219">
            <v>-139.5</v>
          </cell>
          <cell r="G219">
            <v>3.7239722370528567</v>
          </cell>
          <cell r="H219">
            <v>-52.875</v>
          </cell>
          <cell r="I219">
            <v>1.3537646177775218</v>
          </cell>
          <cell r="J219">
            <v>9.74</v>
          </cell>
          <cell r="K219">
            <v>1.7500000000000002E-2</v>
          </cell>
          <cell r="L219">
            <v>5.3274999999999997</v>
          </cell>
          <cell r="M219">
            <v>15.39</v>
          </cell>
          <cell r="N219">
            <v>-0.14000000000000001</v>
          </cell>
          <cell r="O219">
            <v>5.1917999999999997</v>
          </cell>
          <cell r="P219">
            <v>19.53</v>
          </cell>
          <cell r="Q219">
            <v>-7.0000000000000007E-2</v>
          </cell>
          <cell r="R219">
            <v>5.2443999999999997</v>
          </cell>
          <cell r="S219">
            <v>7.05</v>
          </cell>
          <cell r="T219">
            <v>-0.1</v>
          </cell>
          <cell r="U219">
            <v>5.2077</v>
          </cell>
          <cell r="V219">
            <v>5.2076988220214844</v>
          </cell>
          <cell r="W219">
            <v>655</v>
          </cell>
          <cell r="X219">
            <v>655</v>
          </cell>
          <cell r="Y219">
            <v>43555</v>
          </cell>
          <cell r="Z219">
            <v>13668</v>
          </cell>
          <cell r="AA219">
            <v>13668</v>
          </cell>
          <cell r="AB219">
            <v>45356</v>
          </cell>
          <cell r="AC219">
            <v>13125</v>
          </cell>
          <cell r="AD219">
            <v>13125</v>
          </cell>
          <cell r="AE219">
            <v>37249</v>
          </cell>
          <cell r="AF219">
            <v>15982</v>
          </cell>
          <cell r="AG219">
            <v>15982</v>
          </cell>
          <cell r="AH219">
            <v>49027</v>
          </cell>
          <cell r="AI219">
            <v>12143</v>
          </cell>
        </row>
        <row r="220">
          <cell r="A220">
            <v>656</v>
          </cell>
          <cell r="B220">
            <v>23.25925925925926</v>
          </cell>
          <cell r="C220">
            <v>2.1140510334612537</v>
          </cell>
          <cell r="D220">
            <v>105.75</v>
          </cell>
          <cell r="E220">
            <v>8.3696082311040758</v>
          </cell>
          <cell r="F220">
            <v>34.549999999999997</v>
          </cell>
          <cell r="G220">
            <v>2.3550662894925192</v>
          </cell>
          <cell r="H220">
            <v>20.153211549793753</v>
          </cell>
          <cell r="I220">
            <v>1.5122371824633547</v>
          </cell>
          <cell r="J220">
            <v>6.28</v>
          </cell>
          <cell r="K220">
            <v>0.27</v>
          </cell>
          <cell r="L220">
            <v>2.9706000000000001</v>
          </cell>
          <cell r="M220">
            <v>25.38</v>
          </cell>
          <cell r="N220">
            <v>0.06</v>
          </cell>
          <cell r="O220">
            <v>3.0324</v>
          </cell>
          <cell r="P220">
            <v>6.91</v>
          </cell>
          <cell r="Q220">
            <v>0.1</v>
          </cell>
          <cell r="R220">
            <v>2.9340999999999999</v>
          </cell>
          <cell r="S220">
            <v>4.5599999999999996</v>
          </cell>
          <cell r="T220">
            <v>0.16969999999999999</v>
          </cell>
          <cell r="U220">
            <v>3.0154000000000001</v>
          </cell>
          <cell r="V220">
            <v>3.0153999328613281</v>
          </cell>
          <cell r="W220">
            <v>656</v>
          </cell>
          <cell r="X220">
            <v>656</v>
          </cell>
          <cell r="Y220">
            <v>656</v>
          </cell>
          <cell r="Z220">
            <v>656</v>
          </cell>
          <cell r="AA220">
            <v>656</v>
          </cell>
          <cell r="AB220">
            <v>656</v>
          </cell>
          <cell r="AC220">
            <v>656</v>
          </cell>
          <cell r="AD220">
            <v>656</v>
          </cell>
          <cell r="AE220">
            <v>656</v>
          </cell>
          <cell r="AF220">
            <v>656</v>
          </cell>
          <cell r="AG220">
            <v>656</v>
          </cell>
          <cell r="AH220">
            <v>656</v>
          </cell>
          <cell r="AI220">
            <v>656</v>
          </cell>
        </row>
        <row r="221">
          <cell r="A221">
            <v>657</v>
          </cell>
          <cell r="B221">
            <v>-19.507737297429028</v>
          </cell>
          <cell r="C221">
            <v>3.4050064867394032</v>
          </cell>
          <cell r="D221">
            <v>-111.45833333333334</v>
          </cell>
          <cell r="E221">
            <v>4.1338455924964057</v>
          </cell>
          <cell r="F221">
            <v>-49.642857142857146</v>
          </cell>
          <cell r="G221">
            <v>3.9332201471420487</v>
          </cell>
          <cell r="H221">
            <v>-43.983516483516482</v>
          </cell>
          <cell r="I221">
            <v>3.0562767257177765</v>
          </cell>
          <cell r="J221">
            <v>16.010000000000002</v>
          </cell>
          <cell r="K221">
            <v>-0.82069999999999999</v>
          </cell>
          <cell r="L221">
            <v>4.7019000000000002</v>
          </cell>
          <cell r="M221">
            <v>19.260000000000002</v>
          </cell>
          <cell r="N221">
            <v>-4.3200000000000002E-2</v>
          </cell>
          <cell r="O221">
            <v>4.6590999999999996</v>
          </cell>
          <cell r="P221">
            <v>20.85</v>
          </cell>
          <cell r="Q221">
            <v>-0.21</v>
          </cell>
          <cell r="R221">
            <v>5.3010000000000002</v>
          </cell>
          <cell r="S221">
            <v>16.010000000000002</v>
          </cell>
          <cell r="T221">
            <v>-0.27300000000000002</v>
          </cell>
          <cell r="U221">
            <v>5.2384000000000004</v>
          </cell>
          <cell r="V221">
            <v>5.2383995056152344</v>
          </cell>
          <cell r="W221">
            <v>657</v>
          </cell>
          <cell r="X221" t="str">
            <v>持股小于股东增</v>
          </cell>
          <cell r="Y221">
            <v>26445</v>
          </cell>
          <cell r="Z221">
            <v>23772</v>
          </cell>
          <cell r="AA221">
            <v>23772</v>
          </cell>
          <cell r="AB221">
            <v>42204</v>
          </cell>
          <cell r="AC221">
            <v>14895</v>
          </cell>
          <cell r="AD221" t="str">
            <v>持股小于股东减</v>
          </cell>
          <cell r="AE221">
            <v>27329</v>
          </cell>
          <cell r="AF221">
            <v>23003</v>
          </cell>
          <cell r="AG221" t="str">
            <v>持股小于股东增</v>
          </cell>
          <cell r="AH221">
            <v>26475</v>
          </cell>
          <cell r="AI221">
            <v>23745</v>
          </cell>
        </row>
        <row r="222">
          <cell r="A222">
            <v>659</v>
          </cell>
          <cell r="B222">
            <v>-114.60000000000001</v>
          </cell>
          <cell r="C222">
            <v>7.0272259013980873</v>
          </cell>
          <cell r="D222">
            <v>-39.8125</v>
          </cell>
          <cell r="E222">
            <v>8.1834532374100721</v>
          </cell>
          <cell r="F222">
            <v>913.33333333333337</v>
          </cell>
          <cell r="G222">
            <v>6.2858453773801335</v>
          </cell>
          <cell r="H222">
            <v>-275.25</v>
          </cell>
          <cell r="I222">
            <v>4.273902410620706</v>
          </cell>
          <cell r="J222">
            <v>5.73</v>
          </cell>
          <cell r="K222">
            <v>-0.05</v>
          </cell>
          <cell r="L222">
            <v>0.81540000000000001</v>
          </cell>
          <cell r="M222">
            <v>6.37</v>
          </cell>
          <cell r="N222">
            <v>-0.04</v>
          </cell>
          <cell r="O222">
            <v>0.77839999999999998</v>
          </cell>
          <cell r="P222">
            <v>5.48</v>
          </cell>
          <cell r="Q222">
            <v>3.0000000000000001E-3</v>
          </cell>
          <cell r="R222">
            <v>0.87180000000000002</v>
          </cell>
          <cell r="S222">
            <v>3.67</v>
          </cell>
          <cell r="T222">
            <v>-0.01</v>
          </cell>
          <cell r="U222">
            <v>0.85870000000000002</v>
          </cell>
          <cell r="V222">
            <v>0.85869979858398438</v>
          </cell>
          <cell r="W222">
            <v>659</v>
          </cell>
          <cell r="X222">
            <v>659</v>
          </cell>
          <cell r="Y222">
            <v>87434</v>
          </cell>
          <cell r="Z222">
            <v>14704</v>
          </cell>
          <cell r="AA222">
            <v>14704</v>
          </cell>
          <cell r="AB222">
            <v>92529</v>
          </cell>
          <cell r="AC222">
            <v>13895</v>
          </cell>
          <cell r="AD222">
            <v>13895</v>
          </cell>
          <cell r="AE222">
            <v>105250</v>
          </cell>
          <cell r="AF222">
            <v>12215</v>
          </cell>
          <cell r="AG222">
            <v>12215</v>
          </cell>
          <cell r="AH222">
            <v>113751</v>
          </cell>
          <cell r="AI222">
            <v>11302</v>
          </cell>
        </row>
        <row r="223">
          <cell r="A223">
            <v>661</v>
          </cell>
          <cell r="B223">
            <v>41.109215017064848</v>
          </cell>
          <cell r="C223">
            <v>8.8969811571615356</v>
          </cell>
          <cell r="D223">
            <v>30.876344086021504</v>
          </cell>
          <cell r="E223">
            <v>7.9365408400876154</v>
          </cell>
          <cell r="F223">
            <v>48.507462686567159</v>
          </cell>
          <cell r="G223">
            <v>10.772915233730826</v>
          </cell>
          <cell r="H223">
            <v>32.223451327433629</v>
          </cell>
          <cell r="I223">
            <v>7.5409861528544679</v>
          </cell>
          <cell r="J223">
            <v>120.45</v>
          </cell>
          <cell r="K223">
            <v>2.93</v>
          </cell>
          <cell r="L223">
            <v>13.5383</v>
          </cell>
          <cell r="M223">
            <v>114.86</v>
          </cell>
          <cell r="N223">
            <v>0.93</v>
          </cell>
          <cell r="O223">
            <v>14.472300000000001</v>
          </cell>
          <cell r="P223">
            <v>130</v>
          </cell>
          <cell r="Q223">
            <v>1.34</v>
          </cell>
          <cell r="R223">
            <v>12.067299999999999</v>
          </cell>
          <cell r="S223">
            <v>97.1</v>
          </cell>
          <cell r="T223">
            <v>2.2599999999999998</v>
          </cell>
          <cell r="U223">
            <v>12.876300000000001</v>
          </cell>
          <cell r="V223">
            <v>12.876296997070313</v>
          </cell>
          <cell r="W223">
            <v>661</v>
          </cell>
          <cell r="X223">
            <v>661</v>
          </cell>
          <cell r="Y223">
            <v>17045</v>
          </cell>
          <cell r="Z223">
            <v>7704</v>
          </cell>
          <cell r="AA223">
            <v>7704</v>
          </cell>
          <cell r="AB223">
            <v>16479</v>
          </cell>
          <cell r="AC223">
            <v>7969</v>
          </cell>
          <cell r="AD223" t="str">
            <v>持股小于股东减</v>
          </cell>
          <cell r="AE223">
            <v>11766</v>
          </cell>
          <cell r="AF223">
            <v>11161</v>
          </cell>
          <cell r="AG223">
            <v>11161</v>
          </cell>
          <cell r="AH223">
            <v>13238</v>
          </cell>
          <cell r="AI223">
            <v>9920</v>
          </cell>
        </row>
        <row r="224">
          <cell r="A224">
            <v>662</v>
          </cell>
          <cell r="B224">
            <v>-2906.8181818181815</v>
          </cell>
          <cell r="C224">
            <v>12.918539467703651</v>
          </cell>
          <cell r="D224">
            <v>-5089.2857142857147</v>
          </cell>
          <cell r="E224">
            <v>2.5588995833931905</v>
          </cell>
          <cell r="F224">
            <v>-20820</v>
          </cell>
          <cell r="G224">
            <v>10.471256852587638</v>
          </cell>
          <cell r="H224">
            <v>-6968.7500000000009</v>
          </cell>
          <cell r="I224">
            <v>5.6094984152538112</v>
          </cell>
          <cell r="J224">
            <v>25.58</v>
          </cell>
          <cell r="K224">
            <v>-8.8000000000000005E-3</v>
          </cell>
          <cell r="L224">
            <v>1.9801</v>
          </cell>
          <cell r="M224">
            <v>14.25</v>
          </cell>
          <cell r="N224">
            <v>-6.9999999999999999E-4</v>
          </cell>
          <cell r="O224">
            <v>5.5688000000000004</v>
          </cell>
          <cell r="P224">
            <v>20.82</v>
          </cell>
          <cell r="Q224">
            <v>-5.0000000000000001E-4</v>
          </cell>
          <cell r="R224">
            <v>1.9883</v>
          </cell>
          <cell r="S224">
            <v>11.15</v>
          </cell>
          <cell r="T224">
            <v>-1.1999999999999999E-3</v>
          </cell>
          <cell r="U224">
            <v>1.9877</v>
          </cell>
          <cell r="V224">
            <v>1.9876995086669922</v>
          </cell>
          <cell r="W224">
            <v>662</v>
          </cell>
          <cell r="X224" t="str">
            <v>持股小于股东增</v>
          </cell>
          <cell r="Y224">
            <v>20214</v>
          </cell>
          <cell r="Z224">
            <v>14247</v>
          </cell>
          <cell r="AA224" t="str">
            <v>持股小于股东增</v>
          </cell>
          <cell r="AB224">
            <v>18998</v>
          </cell>
          <cell r="AC224">
            <v>15158</v>
          </cell>
          <cell r="AD224" t="str">
            <v>持股小于股东减</v>
          </cell>
          <cell r="AE224">
            <v>19880</v>
          </cell>
          <cell r="AF224">
            <v>14486</v>
          </cell>
          <cell r="AG224" t="str">
            <v>持股小于股东减</v>
          </cell>
          <cell r="AH224">
            <v>27058</v>
          </cell>
          <cell r="AI224">
            <v>10643</v>
          </cell>
        </row>
        <row r="225">
          <cell r="A225">
            <v>663</v>
          </cell>
          <cell r="B225">
            <v>84.1</v>
          </cell>
          <cell r="C225">
            <v>2.8508474576271183</v>
          </cell>
          <cell r="D225">
            <v>-67.05</v>
          </cell>
          <cell r="E225">
            <v>2.2964688152892418</v>
          </cell>
          <cell r="F225">
            <v>671.53846153846155</v>
          </cell>
          <cell r="G225">
            <v>11.049933548509587</v>
          </cell>
          <cell r="H225">
            <v>378</v>
          </cell>
          <cell r="I225">
            <v>2.9915121777496392</v>
          </cell>
          <cell r="J225">
            <v>16.82</v>
          </cell>
          <cell r="K225">
            <v>0.2</v>
          </cell>
          <cell r="L225">
            <v>5.9</v>
          </cell>
          <cell r="M225">
            <v>13.41</v>
          </cell>
          <cell r="N225">
            <v>-0.05</v>
          </cell>
          <cell r="O225">
            <v>5.8394000000000004</v>
          </cell>
          <cell r="P225">
            <v>17.46</v>
          </cell>
          <cell r="Q225">
            <v>1.2999999999999999E-2</v>
          </cell>
          <cell r="R225">
            <v>1.5801000000000001</v>
          </cell>
          <cell r="S225">
            <v>15.12</v>
          </cell>
          <cell r="T225">
            <v>0.03</v>
          </cell>
          <cell r="U225">
            <v>5.0542999999999996</v>
          </cell>
          <cell r="V225">
            <v>5.0542984008789063</v>
          </cell>
          <cell r="W225">
            <v>663</v>
          </cell>
          <cell r="X225" t="str">
            <v>持股小于股东增</v>
          </cell>
          <cell r="Y225">
            <v>18972</v>
          </cell>
          <cell r="Z225">
            <v>17974</v>
          </cell>
          <cell r="AA225" t="str">
            <v>持股小于股东减</v>
          </cell>
          <cell r="AB225">
            <v>19817</v>
          </cell>
          <cell r="AC225">
            <v>17208</v>
          </cell>
          <cell r="AD225" t="str">
            <v>持股小于股东增</v>
          </cell>
          <cell r="AE225">
            <v>16878</v>
          </cell>
          <cell r="AF225">
            <v>12013</v>
          </cell>
          <cell r="AG225" t="str">
            <v>持股小于股东增</v>
          </cell>
          <cell r="AH225">
            <v>20053</v>
          </cell>
          <cell r="AI225">
            <v>15416</v>
          </cell>
        </row>
        <row r="226">
          <cell r="A226">
            <v>665</v>
          </cell>
          <cell r="B226">
            <v>33.758620689655174</v>
          </cell>
          <cell r="C226">
            <v>2.3285683704778442</v>
          </cell>
          <cell r="D226">
            <v>28.65625</v>
          </cell>
          <cell r="E226">
            <v>2.1404978933485839</v>
          </cell>
          <cell r="F226">
            <v>41.766467065868262</v>
          </cell>
          <cell r="G226">
            <v>3.4199558715371414</v>
          </cell>
          <cell r="H226">
            <v>27.575581395348838</v>
          </cell>
          <cell r="I226">
            <v>1.9151101097463479</v>
          </cell>
          <cell r="J226">
            <v>19.579999999999998</v>
          </cell>
          <cell r="K226">
            <v>0.57999999999999996</v>
          </cell>
          <cell r="L226">
            <v>8.4085999999999999</v>
          </cell>
          <cell r="M226">
            <v>18.34</v>
          </cell>
          <cell r="N226">
            <v>0.16</v>
          </cell>
          <cell r="O226">
            <v>8.5680999999999994</v>
          </cell>
          <cell r="P226">
            <v>27.9</v>
          </cell>
          <cell r="Q226">
            <v>0.33400000000000002</v>
          </cell>
          <cell r="R226">
            <v>8.1579999999999995</v>
          </cell>
          <cell r="S226">
            <v>15.81</v>
          </cell>
          <cell r="T226">
            <v>0.43</v>
          </cell>
          <cell r="U226">
            <v>8.2553999999999998</v>
          </cell>
          <cell r="V226">
            <v>8.2553939819335938</v>
          </cell>
          <cell r="W226">
            <v>665</v>
          </cell>
          <cell r="X226" t="str">
            <v>持股大于股东增</v>
          </cell>
          <cell r="Y226">
            <v>24281</v>
          </cell>
          <cell r="Z226">
            <v>26202</v>
          </cell>
          <cell r="AA226" t="str">
            <v>持股大于股东增</v>
          </cell>
          <cell r="AB226">
            <v>22616</v>
          </cell>
          <cell r="AC226">
            <v>28131</v>
          </cell>
          <cell r="AD226" t="str">
            <v>持股大于股东增</v>
          </cell>
          <cell r="AE226">
            <v>16381</v>
          </cell>
          <cell r="AF226">
            <v>38838</v>
          </cell>
          <cell r="AG226" t="str">
            <v>持股小于股东减</v>
          </cell>
          <cell r="AH226">
            <v>27351</v>
          </cell>
          <cell r="AI226">
            <v>23261</v>
          </cell>
        </row>
        <row r="227">
          <cell r="A227">
            <v>666</v>
          </cell>
          <cell r="B227">
            <v>46.230769230769234</v>
          </cell>
          <cell r="C227">
            <v>3.4895603502334116</v>
          </cell>
          <cell r="D227">
            <v>66.645161290322577</v>
          </cell>
          <cell r="E227">
            <v>2.3734031798547925</v>
          </cell>
          <cell r="F227">
            <v>22.795454545454543</v>
          </cell>
          <cell r="G227">
            <v>2.3946806097721116</v>
          </cell>
          <cell r="H227">
            <v>19.226190476190474</v>
          </cell>
          <cell r="I227">
            <v>1.9005142567988984</v>
          </cell>
          <cell r="J227">
            <v>30.05</v>
          </cell>
          <cell r="K227">
            <v>0.65</v>
          </cell>
          <cell r="L227">
            <v>8.6113999999999997</v>
          </cell>
          <cell r="M227">
            <v>20.66</v>
          </cell>
          <cell r="N227">
            <v>7.7499999999999999E-2</v>
          </cell>
          <cell r="O227">
            <v>8.7048000000000005</v>
          </cell>
          <cell r="P227">
            <v>20.059999999999999</v>
          </cell>
          <cell r="Q227">
            <v>0.44</v>
          </cell>
          <cell r="R227">
            <v>8.3768999999999991</v>
          </cell>
          <cell r="S227">
            <v>16.149999999999999</v>
          </cell>
          <cell r="T227">
            <v>0.63</v>
          </cell>
          <cell r="U227">
            <v>8.4977</v>
          </cell>
          <cell r="V227">
            <v>8.4976959228515625</v>
          </cell>
          <cell r="W227">
            <v>666</v>
          </cell>
          <cell r="X227" t="str">
            <v>持股小于股东增</v>
          </cell>
          <cell r="Y227">
            <v>27690</v>
          </cell>
          <cell r="Z227">
            <v>25429</v>
          </cell>
          <cell r="AA227" t="str">
            <v>持股小于股东减</v>
          </cell>
          <cell r="AB227">
            <v>28716</v>
          </cell>
          <cell r="AC227">
            <v>24520</v>
          </cell>
          <cell r="AD227">
            <v>24520</v>
          </cell>
          <cell r="AE227">
            <v>36955</v>
          </cell>
          <cell r="AF227">
            <v>19053</v>
          </cell>
          <cell r="AG227">
            <v>19053</v>
          </cell>
          <cell r="AH227">
            <v>36697</v>
          </cell>
          <cell r="AI227">
            <v>19187</v>
          </cell>
        </row>
        <row r="228">
          <cell r="A228">
            <v>667</v>
          </cell>
          <cell r="B228">
            <v>29.647340107591152</v>
          </cell>
          <cell r="C228">
            <v>2.1595262974573317</v>
          </cell>
          <cell r="D228">
            <v>29.579207920792083</v>
          </cell>
          <cell r="E228">
            <v>2.0672952166767584</v>
          </cell>
          <cell r="F228">
            <v>234.96503496503496</v>
          </cell>
          <cell r="G228">
            <v>3.134766991649951</v>
          </cell>
          <cell r="H228">
            <v>52.5</v>
          </cell>
          <cell r="I228">
            <v>2.0114025085518814</v>
          </cell>
          <cell r="J228">
            <v>4.96</v>
          </cell>
          <cell r="K228">
            <v>0.1673</v>
          </cell>
          <cell r="L228">
            <v>2.2968000000000002</v>
          </cell>
          <cell r="M228">
            <v>4.78</v>
          </cell>
          <cell r="N228">
            <v>4.0399999999999998E-2</v>
          </cell>
          <cell r="O228">
            <v>2.3121999999999998</v>
          </cell>
          <cell r="P228">
            <v>6.72</v>
          </cell>
          <cell r="Q228">
            <v>1.43E-2</v>
          </cell>
          <cell r="R228">
            <v>2.1436999999999999</v>
          </cell>
          <cell r="S228">
            <v>4.41</v>
          </cell>
          <cell r="T228">
            <v>6.3E-2</v>
          </cell>
          <cell r="U228">
            <v>2.1924999999999999</v>
          </cell>
          <cell r="V228">
            <v>2.1924991607666016</v>
          </cell>
          <cell r="W228">
            <v>667</v>
          </cell>
          <cell r="X228">
            <v>667</v>
          </cell>
          <cell r="Y228">
            <v>667</v>
          </cell>
          <cell r="Z228">
            <v>667</v>
          </cell>
          <cell r="AA228">
            <v>667</v>
          </cell>
          <cell r="AB228">
            <v>667</v>
          </cell>
          <cell r="AC228">
            <v>667</v>
          </cell>
          <cell r="AD228">
            <v>667</v>
          </cell>
          <cell r="AE228">
            <v>667</v>
          </cell>
          <cell r="AF228">
            <v>667</v>
          </cell>
          <cell r="AG228">
            <v>667</v>
          </cell>
          <cell r="AH228">
            <v>667</v>
          </cell>
          <cell r="AI228">
            <v>667</v>
          </cell>
        </row>
        <row r="229">
          <cell r="A229">
            <v>668</v>
          </cell>
          <cell r="B229">
            <v>172.64705882352942</v>
          </cell>
          <cell r="C229">
            <v>6.6494483336731696</v>
          </cell>
          <cell r="D229">
            <v>-101.875</v>
          </cell>
          <cell r="E229">
            <v>3.7305746915981968</v>
          </cell>
          <cell r="F229">
            <v>-869.75</v>
          </cell>
          <cell r="G229">
            <v>8.2454435569881266</v>
          </cell>
          <cell r="H229">
            <v>-652.31249999999989</v>
          </cell>
          <cell r="I229">
            <v>8.2882668254913643</v>
          </cell>
          <cell r="J229">
            <v>29.35</v>
          </cell>
          <cell r="K229">
            <v>0.17</v>
          </cell>
          <cell r="L229">
            <v>4.4138999999999999</v>
          </cell>
          <cell r="M229">
            <v>16.3</v>
          </cell>
          <cell r="N229">
            <v>-0.04</v>
          </cell>
          <cell r="O229">
            <v>4.3693</v>
          </cell>
          <cell r="P229">
            <v>34.79</v>
          </cell>
          <cell r="Q229">
            <v>-0.02</v>
          </cell>
          <cell r="R229">
            <v>4.2192999999999996</v>
          </cell>
          <cell r="S229">
            <v>34.79</v>
          </cell>
          <cell r="T229">
            <v>-0.04</v>
          </cell>
          <cell r="U229">
            <v>4.1974999999999998</v>
          </cell>
          <cell r="V229">
            <v>4.1974983215332031</v>
          </cell>
          <cell r="W229">
            <v>668</v>
          </cell>
          <cell r="X229" t="str">
            <v>持股小于股东减</v>
          </cell>
          <cell r="Y229">
            <v>13722</v>
          </cell>
          <cell r="Z229">
            <v>10701</v>
          </cell>
          <cell r="AA229" t="str">
            <v>持股大于股东增</v>
          </cell>
          <cell r="AB229">
            <v>9769</v>
          </cell>
          <cell r="AC229">
            <v>15031</v>
          </cell>
          <cell r="AD229" t="str">
            <v>持股大于股东减</v>
          </cell>
          <cell r="AE229">
            <v>8598</v>
          </cell>
          <cell r="AF229">
            <v>17078</v>
          </cell>
          <cell r="AG229" t="str">
            <v>持股大于股东增</v>
          </cell>
          <cell r="AH229">
            <v>8579</v>
          </cell>
          <cell r="AI229">
            <v>17116</v>
          </cell>
        </row>
        <row r="230">
          <cell r="A230">
            <v>669</v>
          </cell>
          <cell r="B230">
            <v>43.861716755057941</v>
          </cell>
          <cell r="C230">
            <v>2.8481779569138146</v>
          </cell>
          <cell r="D230">
            <v>48.398730525100973</v>
          </cell>
          <cell r="E230">
            <v>4.1867894625185631</v>
          </cell>
          <cell r="F230">
            <v>64.533696392103479</v>
          </cell>
          <cell r="G230">
            <v>4.5305200778981831</v>
          </cell>
          <cell r="H230">
            <v>32.152451309603755</v>
          </cell>
          <cell r="I230">
            <v>2.2469141596658373</v>
          </cell>
          <cell r="J230">
            <v>22.33</v>
          </cell>
          <cell r="K230">
            <v>0.5091</v>
          </cell>
          <cell r="L230">
            <v>7.8400999999999996</v>
          </cell>
          <cell r="M230">
            <v>33.549999999999997</v>
          </cell>
          <cell r="N230">
            <v>0.17330000000000001</v>
          </cell>
          <cell r="O230">
            <v>8.0132999999999992</v>
          </cell>
          <cell r="P230">
            <v>37.92</v>
          </cell>
          <cell r="Q230">
            <v>0.29380000000000001</v>
          </cell>
          <cell r="R230">
            <v>8.3698999999999995</v>
          </cell>
          <cell r="S230">
            <v>19.149999999999999</v>
          </cell>
          <cell r="T230">
            <v>0.44669999999999999</v>
          </cell>
          <cell r="U230">
            <v>8.5228000000000002</v>
          </cell>
          <cell r="V230">
            <v>8.522796630859375</v>
          </cell>
          <cell r="W230">
            <v>669</v>
          </cell>
          <cell r="X230" t="str">
            <v>持股大于股东减</v>
          </cell>
          <cell r="Y230">
            <v>17841</v>
          </cell>
          <cell r="Z230">
            <v>27240</v>
          </cell>
          <cell r="AA230" t="str">
            <v>持股大于股东减</v>
          </cell>
          <cell r="AB230">
            <v>18071</v>
          </cell>
          <cell r="AC230">
            <v>26894</v>
          </cell>
          <cell r="AD230" t="str">
            <v>持股大于股东增</v>
          </cell>
          <cell r="AE230">
            <v>12728</v>
          </cell>
          <cell r="AF230">
            <v>38184</v>
          </cell>
          <cell r="AG230" t="str">
            <v>持股大于股东减</v>
          </cell>
          <cell r="AH230">
            <v>15889</v>
          </cell>
          <cell r="AI230">
            <v>30587</v>
          </cell>
        </row>
        <row r="231">
          <cell r="A231">
            <v>670</v>
          </cell>
          <cell r="B231">
            <v>617.12062256809338</v>
          </cell>
          <cell r="C231">
            <v>22.628049650449423</v>
          </cell>
          <cell r="D231">
            <v>157.91284403669724</v>
          </cell>
          <cell r="E231">
            <v>19.072022160664819</v>
          </cell>
          <cell r="F231">
            <v>-209.63172804532579</v>
          </cell>
          <cell r="G231">
            <v>23.417721518987342</v>
          </cell>
          <cell r="H231">
            <v>-231.88524590163937</v>
          </cell>
          <cell r="I231">
            <v>14.75512439367861</v>
          </cell>
          <cell r="J231">
            <v>15.86</v>
          </cell>
          <cell r="K231">
            <v>2.5700000000000001E-2</v>
          </cell>
          <cell r="L231">
            <v>0.70089999999999997</v>
          </cell>
          <cell r="M231">
            <v>13.77</v>
          </cell>
          <cell r="N231">
            <v>2.18E-2</v>
          </cell>
          <cell r="O231">
            <v>0.72199999999999998</v>
          </cell>
          <cell r="P231">
            <v>14.8</v>
          </cell>
          <cell r="Q231">
            <v>-3.5299999999999998E-2</v>
          </cell>
          <cell r="R231">
            <v>0.63200000000000001</v>
          </cell>
          <cell r="S231">
            <v>9.43</v>
          </cell>
          <cell r="T231">
            <v>-3.0499999999999999E-2</v>
          </cell>
          <cell r="U231">
            <v>0.6391</v>
          </cell>
          <cell r="V231">
            <v>0.6390995979309082</v>
          </cell>
          <cell r="W231">
            <v>670</v>
          </cell>
          <cell r="X231">
            <v>670</v>
          </cell>
          <cell r="Y231">
            <v>56744</v>
          </cell>
          <cell r="Z231">
            <v>14391</v>
          </cell>
          <cell r="AA231">
            <v>14391</v>
          </cell>
          <cell r="AB231">
            <v>61167</v>
          </cell>
          <cell r="AC231">
            <v>13350</v>
          </cell>
          <cell r="AD231">
            <v>13350</v>
          </cell>
          <cell r="AE231">
            <v>56423</v>
          </cell>
          <cell r="AF231">
            <v>14473</v>
          </cell>
          <cell r="AG231">
            <v>14473</v>
          </cell>
          <cell r="AH231">
            <v>58424</v>
          </cell>
          <cell r="AI231">
            <v>13977</v>
          </cell>
        </row>
        <row r="232">
          <cell r="A232">
            <v>671</v>
          </cell>
          <cell r="B232">
            <v>20.52272727272727</v>
          </cell>
          <cell r="C232">
            <v>3.0174430261311231</v>
          </cell>
          <cell r="D232">
            <v>167.16666666666666</v>
          </cell>
          <cell r="E232">
            <v>6.6023763288681163</v>
          </cell>
          <cell r="F232">
            <v>41.56</v>
          </cell>
          <cell r="G232">
            <v>4.0839589638772065</v>
          </cell>
          <cell r="H232">
            <v>20.357142857142861</v>
          </cell>
          <cell r="I232">
            <v>2.7923382158428454</v>
          </cell>
          <cell r="J232">
            <v>9.0299999999999994</v>
          </cell>
          <cell r="K232">
            <v>0.44</v>
          </cell>
          <cell r="L232">
            <v>2.9925999999999999</v>
          </cell>
          <cell r="M232">
            <v>20.059999999999999</v>
          </cell>
          <cell r="N232">
            <v>0.03</v>
          </cell>
          <cell r="O232">
            <v>3.0383</v>
          </cell>
          <cell r="P232">
            <v>20.78</v>
          </cell>
          <cell r="Q232">
            <v>0.25</v>
          </cell>
          <cell r="R232">
            <v>5.0881999999999996</v>
          </cell>
          <cell r="S232">
            <v>5.7</v>
          </cell>
          <cell r="T232">
            <v>0.21</v>
          </cell>
          <cell r="U232">
            <v>2.0413000000000001</v>
          </cell>
          <cell r="V232">
            <v>2.0412998199462891</v>
          </cell>
          <cell r="W232">
            <v>671</v>
          </cell>
          <cell r="X232" t="str">
            <v>持股小于股东减</v>
          </cell>
          <cell r="Y232">
            <v>76467</v>
          </cell>
          <cell r="Z232">
            <v>52503</v>
          </cell>
          <cell r="AA232" t="str">
            <v>持股小于股东增</v>
          </cell>
          <cell r="AB232">
            <v>75413</v>
          </cell>
          <cell r="AC232">
            <v>53237</v>
          </cell>
          <cell r="AD232" t="str">
            <v>持股大于股东减</v>
          </cell>
          <cell r="AE232">
            <v>28180</v>
          </cell>
          <cell r="AF232">
            <v>45907</v>
          </cell>
          <cell r="AG232" t="str">
            <v>持股大于股东增</v>
          </cell>
          <cell r="AH232">
            <v>37279</v>
          </cell>
          <cell r="AI232">
            <v>86959</v>
          </cell>
        </row>
        <row r="233">
          <cell r="A233">
            <v>672</v>
          </cell>
          <cell r="B233">
            <v>106.25</v>
          </cell>
          <cell r="C233">
            <v>3.9786556824564685</v>
          </cell>
          <cell r="D233">
            <v>-61.124999999999993</v>
          </cell>
          <cell r="E233">
            <v>4.6633606713713522</v>
          </cell>
          <cell r="F233">
            <v>86.071428571428569</v>
          </cell>
          <cell r="G233">
            <v>5.4750329410695633</v>
          </cell>
          <cell r="H233">
            <v>182.25</v>
          </cell>
          <cell r="I233">
            <v>4.5741176470588236</v>
          </cell>
          <cell r="J233">
            <v>8.5</v>
          </cell>
          <cell r="K233">
            <v>0.08</v>
          </cell>
          <cell r="L233">
            <v>2.1364000000000001</v>
          </cell>
          <cell r="M233">
            <v>9.7799999999999994</v>
          </cell>
          <cell r="N233">
            <v>-0.04</v>
          </cell>
          <cell r="O233">
            <v>2.0972</v>
          </cell>
          <cell r="P233">
            <v>12.05</v>
          </cell>
          <cell r="Q233">
            <v>7.0000000000000007E-2</v>
          </cell>
          <cell r="R233">
            <v>2.2008999999999999</v>
          </cell>
          <cell r="S233">
            <v>9.7200000000000006</v>
          </cell>
          <cell r="T233">
            <v>0.04</v>
          </cell>
          <cell r="U233">
            <v>2.125</v>
          </cell>
          <cell r="V233">
            <v>2.125</v>
          </cell>
          <cell r="W233">
            <v>672</v>
          </cell>
          <cell r="X233" t="str">
            <v>持股大于股东减</v>
          </cell>
          <cell r="Y233">
            <v>25058</v>
          </cell>
          <cell r="Z233">
            <v>32469</v>
          </cell>
          <cell r="AA233" t="str">
            <v>持股大于股东减</v>
          </cell>
          <cell r="AB233">
            <v>27522</v>
          </cell>
          <cell r="AC233">
            <v>29562</v>
          </cell>
          <cell r="AD233" t="str">
            <v>持股大于股东增</v>
          </cell>
          <cell r="AE233">
            <v>24267</v>
          </cell>
          <cell r="AF233">
            <v>33527</v>
          </cell>
          <cell r="AG233" t="str">
            <v>持股大于股东减</v>
          </cell>
          <cell r="AH233">
            <v>24484</v>
          </cell>
          <cell r="AI233">
            <v>33230</v>
          </cell>
        </row>
        <row r="234">
          <cell r="A234">
            <v>673</v>
          </cell>
          <cell r="B234">
            <v>94.733984799131377</v>
          </cell>
          <cell r="C234">
            <v>6.5733712542143028</v>
          </cell>
          <cell r="D234">
            <v>205.27210884353744</v>
          </cell>
          <cell r="E234">
            <v>4.5217847375716484</v>
          </cell>
          <cell r="F234">
            <v>149.81818181818181</v>
          </cell>
          <cell r="G234">
            <v>6.4712465395715943</v>
          </cell>
          <cell r="H234">
            <v>55.748987854251013</v>
          </cell>
          <cell r="I234">
            <v>3.5325354985184898</v>
          </cell>
          <cell r="J234">
            <v>34.9</v>
          </cell>
          <cell r="K234">
            <v>0.36840000000000001</v>
          </cell>
          <cell r="L234">
            <v>5.3093000000000004</v>
          </cell>
          <cell r="M234">
            <v>24.14</v>
          </cell>
          <cell r="N234">
            <v>2.9399999999999999E-2</v>
          </cell>
          <cell r="O234">
            <v>5.3385999999999996</v>
          </cell>
          <cell r="P234">
            <v>32.96</v>
          </cell>
          <cell r="Q234">
            <v>0.11</v>
          </cell>
          <cell r="R234">
            <v>5.0933000000000002</v>
          </cell>
          <cell r="S234">
            <v>18.36</v>
          </cell>
          <cell r="T234">
            <v>0.247</v>
          </cell>
          <cell r="U234">
            <v>5.1974</v>
          </cell>
          <cell r="V234">
            <v>5.1973991394042969</v>
          </cell>
          <cell r="W234">
            <v>673</v>
          </cell>
          <cell r="X234" t="str">
            <v>持股大于股东增</v>
          </cell>
          <cell r="Y234">
            <v>16140</v>
          </cell>
          <cell r="Z234">
            <v>24354</v>
          </cell>
          <cell r="AA234" t="str">
            <v>持股大于股东减</v>
          </cell>
          <cell r="AB234">
            <v>16748</v>
          </cell>
          <cell r="AC234">
            <v>23470</v>
          </cell>
          <cell r="AD234" t="str">
            <v>持股大于股东增</v>
          </cell>
          <cell r="AE234">
            <v>10527</v>
          </cell>
          <cell r="AF234">
            <v>37340</v>
          </cell>
          <cell r="AG234" t="str">
            <v>持股大于股东减</v>
          </cell>
          <cell r="AH234">
            <v>16146</v>
          </cell>
          <cell r="AI234">
            <v>24345</v>
          </cell>
        </row>
        <row r="235">
          <cell r="A235">
            <v>676</v>
          </cell>
          <cell r="B235">
            <v>2996.3963963963961</v>
          </cell>
          <cell r="C235">
            <v>72.351533608875343</v>
          </cell>
          <cell r="D235">
            <v>-95.327102803738327</v>
          </cell>
          <cell r="E235">
            <v>18.62588450125542</v>
          </cell>
          <cell r="F235">
            <v>-61.077844311377248</v>
          </cell>
          <cell r="G235">
            <v>21.216848673946959</v>
          </cell>
          <cell r="H235">
            <v>-112.50000000000001</v>
          </cell>
          <cell r="I235">
            <v>20.559334845049133</v>
          </cell>
          <cell r="J235">
            <v>33.26</v>
          </cell>
          <cell r="K235">
            <v>1.11E-2</v>
          </cell>
          <cell r="L235">
            <v>0.4597</v>
          </cell>
          <cell r="M235">
            <v>8.16</v>
          </cell>
          <cell r="N235">
            <v>-2.1399999999999999E-2</v>
          </cell>
          <cell r="O235">
            <v>0.43809999999999999</v>
          </cell>
          <cell r="P235">
            <v>8.16</v>
          </cell>
          <cell r="Q235">
            <v>-6.6799999999999998E-2</v>
          </cell>
          <cell r="R235">
            <v>0.3846</v>
          </cell>
          <cell r="S235">
            <v>8.16</v>
          </cell>
          <cell r="T235">
            <v>-5.4399999999999997E-2</v>
          </cell>
          <cell r="U235">
            <v>0.39689999999999998</v>
          </cell>
          <cell r="V235">
            <v>0.39689993858337402</v>
          </cell>
          <cell r="W235">
            <v>676</v>
          </cell>
          <cell r="X235">
            <v>676</v>
          </cell>
          <cell r="Y235">
            <v>60432</v>
          </cell>
          <cell r="Z235">
            <v>5205</v>
          </cell>
          <cell r="AA235">
            <v>5205</v>
          </cell>
          <cell r="AB235">
            <v>52389</v>
          </cell>
          <cell r="AC235">
            <v>5993</v>
          </cell>
          <cell r="AD235" t="str">
            <v>持股小于股东增</v>
          </cell>
          <cell r="AE235">
            <v>21024</v>
          </cell>
          <cell r="AF235">
            <v>14963</v>
          </cell>
          <cell r="AG235" t="str">
            <v>与上期同等小于</v>
          </cell>
          <cell r="AH235">
            <v>21024</v>
          </cell>
          <cell r="AI235">
            <v>14963</v>
          </cell>
        </row>
        <row r="236">
          <cell r="A236">
            <v>677</v>
          </cell>
          <cell r="B236">
            <v>93.059936908517358</v>
          </cell>
          <cell r="C236">
            <v>19.162065605716144</v>
          </cell>
          <cell r="D236">
            <v>680.20833333333337</v>
          </cell>
          <cell r="E236">
            <v>21.044150821785369</v>
          </cell>
          <cell r="F236">
            <v>-15.765330758087881</v>
          </cell>
          <cell r="G236">
            <v>162.84289276807982</v>
          </cell>
          <cell r="H236">
            <v>-14.72650771388499</v>
          </cell>
          <cell r="I236">
            <v>-152.5885558583106</v>
          </cell>
          <cell r="J236">
            <v>5.9</v>
          </cell>
          <cell r="K236">
            <v>6.3399999999999998E-2</v>
          </cell>
          <cell r="L236">
            <v>0.30790000000000001</v>
          </cell>
          <cell r="M236">
            <v>6.53</v>
          </cell>
          <cell r="N236">
            <v>2.3999999999999998E-3</v>
          </cell>
          <cell r="O236">
            <v>0.31030000000000002</v>
          </cell>
          <cell r="P236">
            <v>6.53</v>
          </cell>
          <cell r="Q236">
            <v>-0.20710000000000001</v>
          </cell>
          <cell r="R236">
            <v>4.0099999999999997E-2</v>
          </cell>
          <cell r="S236">
            <v>5.6</v>
          </cell>
          <cell r="T236">
            <v>-0.28520000000000001</v>
          </cell>
          <cell r="U236">
            <v>-3.6700000000000003E-2</v>
          </cell>
          <cell r="V236">
            <v>-3.6699980497360229E-2</v>
          </cell>
          <cell r="W236">
            <v>677</v>
          </cell>
          <cell r="X236">
            <v>677</v>
          </cell>
          <cell r="Y236">
            <v>61718</v>
          </cell>
          <cell r="Z236">
            <v>13998</v>
          </cell>
          <cell r="AA236">
            <v>13998</v>
          </cell>
          <cell r="AB236">
            <v>63322</v>
          </cell>
          <cell r="AC236">
            <v>13644</v>
          </cell>
          <cell r="AD236">
            <v>13644</v>
          </cell>
          <cell r="AE236">
            <v>64269</v>
          </cell>
          <cell r="AF236">
            <v>13443</v>
          </cell>
          <cell r="AG236">
            <v>13443</v>
          </cell>
          <cell r="AH236">
            <v>64084</v>
          </cell>
          <cell r="AI236">
            <v>13481</v>
          </cell>
        </row>
        <row r="237">
          <cell r="A237">
            <v>678</v>
          </cell>
          <cell r="B237">
            <v>-68.944444444444443</v>
          </cell>
          <cell r="C237">
            <v>5.4168485377564384</v>
          </cell>
          <cell r="D237">
            <v>-136.66666666666666</v>
          </cell>
          <cell r="E237">
            <v>3.6034452452100543</v>
          </cell>
          <cell r="F237">
            <v>-196.25</v>
          </cell>
          <cell r="G237">
            <v>4.460046264356154</v>
          </cell>
          <cell r="H237">
            <v>-68.785714285714278</v>
          </cell>
          <cell r="I237">
            <v>2.6480778749381293</v>
          </cell>
          <cell r="J237">
            <v>12.41</v>
          </cell>
          <cell r="K237">
            <v>-0.18</v>
          </cell>
          <cell r="L237">
            <v>2.2909999999999999</v>
          </cell>
          <cell r="M237">
            <v>8.1999999999999993</v>
          </cell>
          <cell r="N237">
            <v>-1.4999999999999999E-2</v>
          </cell>
          <cell r="O237">
            <v>2.2755999999999998</v>
          </cell>
          <cell r="P237">
            <v>10.99</v>
          </cell>
          <cell r="Q237">
            <v>-2.8000000000000001E-2</v>
          </cell>
          <cell r="R237">
            <v>2.4641000000000002</v>
          </cell>
          <cell r="S237">
            <v>6.42</v>
          </cell>
          <cell r="T237">
            <v>-7.0000000000000007E-2</v>
          </cell>
          <cell r="U237">
            <v>2.4243999999999999</v>
          </cell>
          <cell r="V237">
            <v>2.4243984222412109</v>
          </cell>
          <cell r="W237">
            <v>678</v>
          </cell>
          <cell r="X237" t="str">
            <v>持股小于股东增</v>
          </cell>
          <cell r="Y237">
            <v>31143</v>
          </cell>
          <cell r="Z237">
            <v>13777</v>
          </cell>
          <cell r="AA237" t="str">
            <v>持股小于股东增</v>
          </cell>
          <cell r="AB237">
            <v>30220</v>
          </cell>
          <cell r="AC237">
            <v>14198</v>
          </cell>
          <cell r="AD237" t="str">
            <v>持股小于股东减</v>
          </cell>
          <cell r="AE237">
            <v>35062</v>
          </cell>
          <cell r="AF237">
            <v>12237</v>
          </cell>
          <cell r="AG237" t="str">
            <v>持股小于股东减</v>
          </cell>
          <cell r="AH237">
            <v>37512</v>
          </cell>
          <cell r="AI237">
            <v>11438</v>
          </cell>
        </row>
        <row r="238">
          <cell r="A238">
            <v>679</v>
          </cell>
          <cell r="B238">
            <v>-37.07692307692308</v>
          </cell>
          <cell r="C238">
            <v>5.4437134709320381</v>
          </cell>
          <cell r="D238">
            <v>44.05</v>
          </cell>
          <cell r="E238">
            <v>2.4594511599341171</v>
          </cell>
          <cell r="F238">
            <v>23.542857142857144</v>
          </cell>
          <cell r="G238">
            <v>3.6727507744422905</v>
          </cell>
          <cell r="H238">
            <v>41.2</v>
          </cell>
          <cell r="I238">
            <v>3.7776504297994271</v>
          </cell>
          <cell r="J238">
            <v>19.28</v>
          </cell>
          <cell r="K238">
            <v>-0.52</v>
          </cell>
          <cell r="L238">
            <v>3.5417000000000001</v>
          </cell>
          <cell r="M238">
            <v>8.81</v>
          </cell>
          <cell r="N238">
            <v>0.05</v>
          </cell>
          <cell r="O238">
            <v>3.5821000000000001</v>
          </cell>
          <cell r="P238">
            <v>16.48</v>
          </cell>
          <cell r="Q238">
            <v>0.35</v>
          </cell>
          <cell r="R238">
            <v>4.4870999999999999</v>
          </cell>
          <cell r="S238">
            <v>16.48</v>
          </cell>
          <cell r="T238">
            <v>0.3</v>
          </cell>
          <cell r="U238">
            <v>4.3624999999999998</v>
          </cell>
          <cell r="V238">
            <v>4.3624992370605469</v>
          </cell>
          <cell r="W238">
            <v>679</v>
          </cell>
          <cell r="X238" t="str">
            <v>持股小于股东减</v>
          </cell>
          <cell r="Y238">
            <v>34950</v>
          </cell>
          <cell r="Z238">
            <v>10197</v>
          </cell>
          <cell r="AA238" t="str">
            <v>持股小于股东增</v>
          </cell>
          <cell r="AB238">
            <v>33610</v>
          </cell>
          <cell r="AC238">
            <v>10603</v>
          </cell>
          <cell r="AD238" t="str">
            <v>持股小于股东减</v>
          </cell>
          <cell r="AE238">
            <v>33508</v>
          </cell>
          <cell r="AF238">
            <v>10636</v>
          </cell>
          <cell r="AG238" t="str">
            <v>持股小于股东增</v>
          </cell>
          <cell r="AH238">
            <v>33423</v>
          </cell>
          <cell r="AI238">
            <v>10663</v>
          </cell>
        </row>
        <row r="239">
          <cell r="A239">
            <v>680</v>
          </cell>
          <cell r="B239">
            <v>-10.841836734693878</v>
          </cell>
          <cell r="C239">
            <v>2.9850163883252692</v>
          </cell>
          <cell r="D239">
            <v>204.56349206349208</v>
          </cell>
          <cell r="E239">
            <v>4.004661099242572</v>
          </cell>
          <cell r="F239">
            <v>-18.035786905246034</v>
          </cell>
          <cell r="G239">
            <v>2.9239187763713077</v>
          </cell>
          <cell r="H239">
            <v>-10.044283413848632</v>
          </cell>
          <cell r="I239">
            <v>1.7198001033947958</v>
          </cell>
          <cell r="J239">
            <v>7.65</v>
          </cell>
          <cell r="K239">
            <v>-0.7056</v>
          </cell>
          <cell r="L239">
            <v>2.5628000000000002</v>
          </cell>
          <cell r="M239">
            <v>10.31</v>
          </cell>
          <cell r="N239">
            <v>1.26E-2</v>
          </cell>
          <cell r="O239">
            <v>2.5745</v>
          </cell>
          <cell r="P239">
            <v>8.8699999999999992</v>
          </cell>
          <cell r="Q239">
            <v>-0.24590000000000001</v>
          </cell>
          <cell r="R239">
            <v>3.0335999999999999</v>
          </cell>
          <cell r="S239">
            <v>4.99</v>
          </cell>
          <cell r="T239">
            <v>-0.37259999999999999</v>
          </cell>
          <cell r="U239">
            <v>2.9015</v>
          </cell>
          <cell r="V239">
            <v>2.9014987945556641</v>
          </cell>
          <cell r="W239">
            <v>680</v>
          </cell>
          <cell r="X239">
            <v>680</v>
          </cell>
          <cell r="Y239">
            <v>109698</v>
          </cell>
          <cell r="Z239">
            <v>11310</v>
          </cell>
          <cell r="AA239">
            <v>11310</v>
          </cell>
          <cell r="AB239">
            <v>117663</v>
          </cell>
          <cell r="AC239">
            <v>10545</v>
          </cell>
          <cell r="AD239">
            <v>10545</v>
          </cell>
          <cell r="AE239">
            <v>10545</v>
          </cell>
          <cell r="AF239">
            <v>10545</v>
          </cell>
          <cell r="AG239">
            <v>10545</v>
          </cell>
          <cell r="AH239">
            <v>10545</v>
          </cell>
          <cell r="AI239">
            <v>10545</v>
          </cell>
        </row>
        <row r="240">
          <cell r="A240">
            <v>681</v>
          </cell>
          <cell r="B240">
            <v>165.33275337103089</v>
          </cell>
          <cell r="C240">
            <v>12.799703663793103</v>
          </cell>
          <cell r="D240">
            <v>280.58583106267025</v>
          </cell>
          <cell r="E240">
            <v>13.700315982038916</v>
          </cell>
          <cell r="F240">
            <v>287.53501400560225</v>
          </cell>
          <cell r="G240">
            <v>19.576618670735197</v>
          </cell>
          <cell r="H240">
            <v>149.09909909909911</v>
          </cell>
          <cell r="I240">
            <v>9.2174881648565865</v>
          </cell>
          <cell r="J240">
            <v>38.01</v>
          </cell>
          <cell r="K240">
            <v>0.22989999999999999</v>
          </cell>
          <cell r="L240">
            <v>2.9695999999999998</v>
          </cell>
          <cell r="M240">
            <v>41.19</v>
          </cell>
          <cell r="N240">
            <v>3.6700000000000003E-2</v>
          </cell>
          <cell r="O240">
            <v>3.0065</v>
          </cell>
          <cell r="P240">
            <v>41.06</v>
          </cell>
          <cell r="Q240">
            <v>7.1400000000000005E-2</v>
          </cell>
          <cell r="R240">
            <v>2.0973999999999999</v>
          </cell>
          <cell r="S240">
            <v>26.48</v>
          </cell>
          <cell r="T240">
            <v>0.13320000000000001</v>
          </cell>
          <cell r="U240">
            <v>2.8727999999999998</v>
          </cell>
          <cell r="V240">
            <v>2.8727989196777344</v>
          </cell>
          <cell r="W240">
            <v>681</v>
          </cell>
          <cell r="X240" t="str">
            <v>持股大于股东减</v>
          </cell>
          <cell r="Y240">
            <v>26272</v>
          </cell>
          <cell r="Z240">
            <v>26666</v>
          </cell>
          <cell r="AA240" t="str">
            <v>持股小于股东减</v>
          </cell>
          <cell r="AB240">
            <v>34999</v>
          </cell>
          <cell r="AC240">
            <v>20017</v>
          </cell>
          <cell r="AD240" t="str">
            <v>持股大于股东减</v>
          </cell>
          <cell r="AE240">
            <v>21698</v>
          </cell>
          <cell r="AF240">
            <v>30877</v>
          </cell>
          <cell r="AG240" t="str">
            <v>持股大于股东增</v>
          </cell>
          <cell r="AH240">
            <v>21267</v>
          </cell>
          <cell r="AI240">
            <v>32941</v>
          </cell>
        </row>
        <row r="241">
          <cell r="A241">
            <v>682</v>
          </cell>
          <cell r="B241">
            <v>144.05458089668616</v>
          </cell>
          <cell r="C241">
            <v>4.7785321694148077</v>
          </cell>
          <cell r="D241">
            <v>288.5593220338983</v>
          </cell>
          <cell r="E241">
            <v>4.3870385879018228</v>
          </cell>
          <cell r="F241">
            <v>204.97512437810946</v>
          </cell>
          <cell r="G241">
            <v>5.4371494556252058</v>
          </cell>
          <cell r="H241">
            <v>150.87209302325581</v>
          </cell>
          <cell r="I241">
            <v>3.4117801735471995</v>
          </cell>
          <cell r="J241">
            <v>7.39</v>
          </cell>
          <cell r="K241">
            <v>5.1299999999999998E-2</v>
          </cell>
          <cell r="L241">
            <v>1.5465</v>
          </cell>
          <cell r="M241">
            <v>6.81</v>
          </cell>
          <cell r="N241">
            <v>5.8999999999999999E-3</v>
          </cell>
          <cell r="O241">
            <v>1.5523</v>
          </cell>
          <cell r="P241">
            <v>8.24</v>
          </cell>
          <cell r="Q241">
            <v>2.01E-2</v>
          </cell>
          <cell r="R241">
            <v>1.5155000000000001</v>
          </cell>
          <cell r="S241">
            <v>5.19</v>
          </cell>
          <cell r="T241">
            <v>2.58E-2</v>
          </cell>
          <cell r="U241">
            <v>1.5212000000000001</v>
          </cell>
          <cell r="V241">
            <v>1.5211992263793945</v>
          </cell>
          <cell r="W241">
            <v>682</v>
          </cell>
          <cell r="X241">
            <v>682</v>
          </cell>
          <cell r="Y241">
            <v>682</v>
          </cell>
          <cell r="Z241">
            <v>682</v>
          </cell>
          <cell r="AA241">
            <v>682</v>
          </cell>
          <cell r="AB241">
            <v>682</v>
          </cell>
          <cell r="AC241">
            <v>682</v>
          </cell>
          <cell r="AD241">
            <v>682</v>
          </cell>
          <cell r="AE241">
            <v>682</v>
          </cell>
          <cell r="AF241">
            <v>682</v>
          </cell>
          <cell r="AG241">
            <v>682</v>
          </cell>
          <cell r="AH241">
            <v>682</v>
          </cell>
          <cell r="AI241">
            <v>682</v>
          </cell>
        </row>
        <row r="242">
          <cell r="A242">
            <v>683</v>
          </cell>
          <cell r="B242">
            <v>138.5</v>
          </cell>
          <cell r="C242">
            <v>1.4800566375464188</v>
          </cell>
          <cell r="D242">
            <v>82.625</v>
          </cell>
          <cell r="E242">
            <v>1.7562504981799825</v>
          </cell>
          <cell r="F242">
            <v>115.39999999999999</v>
          </cell>
          <cell r="G242">
            <v>3.0697204266751785</v>
          </cell>
          <cell r="H242">
            <v>67.95</v>
          </cell>
          <cell r="I242">
            <v>1.2080644301029388</v>
          </cell>
          <cell r="J242">
            <v>5.54</v>
          </cell>
          <cell r="K242">
            <v>0.04</v>
          </cell>
          <cell r="L242">
            <v>3.7431000000000001</v>
          </cell>
          <cell r="M242">
            <v>6.61</v>
          </cell>
          <cell r="N242">
            <v>0.02</v>
          </cell>
          <cell r="O242">
            <v>3.7637</v>
          </cell>
          <cell r="P242">
            <v>11.54</v>
          </cell>
          <cell r="Q242">
            <v>0.05</v>
          </cell>
          <cell r="R242">
            <v>3.7593000000000001</v>
          </cell>
          <cell r="S242">
            <v>4.53</v>
          </cell>
          <cell r="T242">
            <v>0.05</v>
          </cell>
          <cell r="U242">
            <v>3.7498</v>
          </cell>
          <cell r="V242">
            <v>3.7497997283935547</v>
          </cell>
          <cell r="W242">
            <v>683</v>
          </cell>
          <cell r="X242">
            <v>683</v>
          </cell>
          <cell r="Y242">
            <v>683</v>
          </cell>
          <cell r="Z242">
            <v>683</v>
          </cell>
          <cell r="AA242">
            <v>683</v>
          </cell>
          <cell r="AB242">
            <v>683</v>
          </cell>
          <cell r="AC242">
            <v>683</v>
          </cell>
          <cell r="AD242">
            <v>683</v>
          </cell>
          <cell r="AE242">
            <v>683</v>
          </cell>
          <cell r="AF242">
            <v>683</v>
          </cell>
          <cell r="AG242">
            <v>683</v>
          </cell>
          <cell r="AH242">
            <v>683</v>
          </cell>
          <cell r="AI242">
            <v>683</v>
          </cell>
        </row>
        <row r="243">
          <cell r="A243">
            <v>685</v>
          </cell>
          <cell r="B243">
            <v>13.476190476190476</v>
          </cell>
          <cell r="C243">
            <v>1.9203886920999418</v>
          </cell>
          <cell r="D243">
            <v>20.625</v>
          </cell>
          <cell r="E243">
            <v>1.5708728885020267</v>
          </cell>
          <cell r="F243">
            <v>21.962686567164177</v>
          </cell>
          <cell r="G243">
            <v>2.4274367159082471</v>
          </cell>
          <cell r="H243">
            <v>9.7676470588235293</v>
          </cell>
          <cell r="I243">
            <v>1.6202212985188222</v>
          </cell>
          <cell r="J243">
            <v>14.15</v>
          </cell>
          <cell r="K243">
            <v>1.05</v>
          </cell>
          <cell r="L243">
            <v>7.3682999999999996</v>
          </cell>
          <cell r="M243">
            <v>11.55</v>
          </cell>
          <cell r="N243">
            <v>0.14000000000000001</v>
          </cell>
          <cell r="O243">
            <v>7.3525999999999998</v>
          </cell>
          <cell r="P243">
            <v>29.43</v>
          </cell>
          <cell r="Q243">
            <v>0.67</v>
          </cell>
          <cell r="R243">
            <v>12.123900000000001</v>
          </cell>
          <cell r="S243">
            <v>11.07</v>
          </cell>
          <cell r="T243">
            <v>0.85</v>
          </cell>
          <cell r="U243">
            <v>6.8323999999999998</v>
          </cell>
          <cell r="V243">
            <v>6.8323974609375</v>
          </cell>
          <cell r="W243">
            <v>685</v>
          </cell>
          <cell r="X243" t="str">
            <v>持股小于股东减</v>
          </cell>
          <cell r="Y243">
            <v>51881</v>
          </cell>
          <cell r="Z243">
            <v>28432</v>
          </cell>
          <cell r="AA243" t="str">
            <v>持股小于股东减</v>
          </cell>
          <cell r="AB243">
            <v>52848</v>
          </cell>
          <cell r="AC243">
            <v>27912</v>
          </cell>
          <cell r="AD243" t="str">
            <v>持股小于股东增</v>
          </cell>
          <cell r="AE243">
            <v>30805</v>
          </cell>
          <cell r="AF243">
            <v>25277</v>
          </cell>
          <cell r="AG243" t="str">
            <v>持股小于股东增</v>
          </cell>
          <cell r="AH243">
            <v>39132</v>
          </cell>
          <cell r="AI243">
            <v>35817</v>
          </cell>
        </row>
        <row r="244">
          <cell r="A244">
            <v>686</v>
          </cell>
          <cell r="B244">
            <v>13.059701492537313</v>
          </cell>
          <cell r="C244">
            <v>3.0067695268203845</v>
          </cell>
          <cell r="D244">
            <v>17.6875</v>
          </cell>
          <cell r="E244">
            <v>2.3871381334772925</v>
          </cell>
          <cell r="F244">
            <v>10.46774193548387</v>
          </cell>
          <cell r="G244">
            <v>3.6480485657004738</v>
          </cell>
          <cell r="H244">
            <v>7.2368421052631593</v>
          </cell>
          <cell r="I244">
            <v>2.0117044623262621</v>
          </cell>
          <cell r="J244">
            <v>17.5</v>
          </cell>
          <cell r="K244">
            <v>1.34</v>
          </cell>
          <cell r="L244">
            <v>5.8201999999999998</v>
          </cell>
          <cell r="M244">
            <v>14.15</v>
          </cell>
          <cell r="N244">
            <v>0.2</v>
          </cell>
          <cell r="O244">
            <v>5.9276</v>
          </cell>
          <cell r="P244">
            <v>19.47</v>
          </cell>
          <cell r="Q244">
            <v>0.93</v>
          </cell>
          <cell r="R244">
            <v>5.3371000000000004</v>
          </cell>
          <cell r="S244">
            <v>11</v>
          </cell>
          <cell r="T244">
            <v>1.1399999999999999</v>
          </cell>
          <cell r="U244">
            <v>5.468</v>
          </cell>
          <cell r="V244">
            <v>5.4679985046386719</v>
          </cell>
          <cell r="W244">
            <v>686</v>
          </cell>
          <cell r="X244">
            <v>686</v>
          </cell>
          <cell r="Y244">
            <v>686</v>
          </cell>
          <cell r="Z244">
            <v>686</v>
          </cell>
          <cell r="AA244">
            <v>686</v>
          </cell>
          <cell r="AB244">
            <v>686</v>
          </cell>
          <cell r="AC244">
            <v>686</v>
          </cell>
          <cell r="AD244">
            <v>686</v>
          </cell>
          <cell r="AE244">
            <v>686</v>
          </cell>
          <cell r="AF244">
            <v>686</v>
          </cell>
          <cell r="AG244">
            <v>686</v>
          </cell>
          <cell r="AH244">
            <v>686</v>
          </cell>
          <cell r="AI244">
            <v>686</v>
          </cell>
        </row>
        <row r="245">
          <cell r="A245">
            <v>687</v>
          </cell>
          <cell r="B245">
            <v>-74.909897421680057</v>
          </cell>
          <cell r="C245">
            <v>18.403487263315625</v>
          </cell>
          <cell r="D245">
            <v>82.916666666666657</v>
          </cell>
          <cell r="E245">
            <v>13.019299967288191</v>
          </cell>
          <cell r="F245">
            <v>1705</v>
          </cell>
          <cell r="G245">
            <v>9.2416933167109327</v>
          </cell>
          <cell r="H245">
            <v>641.72535211267609</v>
          </cell>
          <cell r="I245">
            <v>6.5530446038509247</v>
          </cell>
          <cell r="J245">
            <v>27.02</v>
          </cell>
          <cell r="K245">
            <v>-0.36070000000000002</v>
          </cell>
          <cell r="L245">
            <v>1.4681999999999999</v>
          </cell>
          <cell r="M245">
            <v>19.899999999999999</v>
          </cell>
          <cell r="N245">
            <v>0.06</v>
          </cell>
          <cell r="O245">
            <v>1.5285</v>
          </cell>
          <cell r="P245">
            <v>17.05</v>
          </cell>
          <cell r="Q245">
            <v>5.0000000000000001E-3</v>
          </cell>
          <cell r="R245">
            <v>1.8449</v>
          </cell>
          <cell r="S245">
            <v>12.15</v>
          </cell>
          <cell r="T245">
            <v>1.4200000000000001E-2</v>
          </cell>
          <cell r="U245">
            <v>1.8541000000000001</v>
          </cell>
          <cell r="V245">
            <v>1.8540992736816406</v>
          </cell>
          <cell r="W245">
            <v>687</v>
          </cell>
          <cell r="X245">
            <v>687</v>
          </cell>
          <cell r="Y245">
            <v>46381</v>
          </cell>
          <cell r="Z245">
            <v>16329</v>
          </cell>
          <cell r="AA245">
            <v>16329</v>
          </cell>
          <cell r="AB245">
            <v>50567</v>
          </cell>
          <cell r="AC245">
            <v>14977</v>
          </cell>
          <cell r="AD245">
            <v>14977</v>
          </cell>
          <cell r="AE245">
            <v>53140</v>
          </cell>
          <cell r="AF245">
            <v>14252</v>
          </cell>
          <cell r="AG245">
            <v>14252</v>
          </cell>
          <cell r="AH245">
            <v>53701</v>
          </cell>
          <cell r="AI245">
            <v>14103</v>
          </cell>
        </row>
        <row r="246">
          <cell r="A246">
            <v>688</v>
          </cell>
          <cell r="B246">
            <v>40.57570977917981</v>
          </cell>
          <cell r="C246">
            <v>7.8555614932437576</v>
          </cell>
          <cell r="D246">
            <v>226.96629213483146</v>
          </cell>
          <cell r="E246">
            <v>6.1128763806929944</v>
          </cell>
          <cell r="F246">
            <v>102.0933014354067</v>
          </cell>
          <cell r="G246">
            <v>14.855103994430424</v>
          </cell>
          <cell r="H246">
            <v>123.81528046421664</v>
          </cell>
          <cell r="I246">
            <v>14.612223934257834</v>
          </cell>
          <cell r="J246">
            <v>10.29</v>
          </cell>
          <cell r="K246">
            <v>0.25359999999999999</v>
          </cell>
          <cell r="L246">
            <v>1.3099000000000001</v>
          </cell>
          <cell r="M246">
            <v>8.08</v>
          </cell>
          <cell r="N246">
            <v>8.8999999999999999E-3</v>
          </cell>
          <cell r="O246">
            <v>1.3218000000000001</v>
          </cell>
          <cell r="P246">
            <v>17.07</v>
          </cell>
          <cell r="Q246">
            <v>8.3599999999999994E-2</v>
          </cell>
          <cell r="R246">
            <v>1.1491</v>
          </cell>
          <cell r="S246">
            <v>17.07</v>
          </cell>
          <cell r="T246">
            <v>0.10340000000000001</v>
          </cell>
          <cell r="U246">
            <v>1.1681999999999999</v>
          </cell>
          <cell r="V246">
            <v>1.1681995391845703</v>
          </cell>
          <cell r="W246">
            <v>688</v>
          </cell>
          <cell r="X246">
            <v>688</v>
          </cell>
          <cell r="Y246">
            <v>61408</v>
          </cell>
          <cell r="Z246">
            <v>18520</v>
          </cell>
          <cell r="AA246" t="str">
            <v>持股小于股东增</v>
          </cell>
          <cell r="AB246">
            <v>49097</v>
          </cell>
          <cell r="AC246">
            <v>23164</v>
          </cell>
          <cell r="AD246" t="str">
            <v>持股小于股东减</v>
          </cell>
          <cell r="AE246">
            <v>35259</v>
          </cell>
          <cell r="AF246">
            <v>32255</v>
          </cell>
          <cell r="AG246" t="str">
            <v>持股小于股东增</v>
          </cell>
          <cell r="AH246">
            <v>35168</v>
          </cell>
          <cell r="AI246">
            <v>32339</v>
          </cell>
        </row>
        <row r="247">
          <cell r="A247">
            <v>690</v>
          </cell>
          <cell r="B247">
            <v>26.432432432432432</v>
          </cell>
          <cell r="C247">
            <v>3.3383397050791914</v>
          </cell>
          <cell r="D247">
            <v>22.75</v>
          </cell>
          <cell r="E247">
            <v>2.722467838978825</v>
          </cell>
          <cell r="F247">
            <v>28.75</v>
          </cell>
          <cell r="G247">
            <v>4.4449910397413825</v>
          </cell>
          <cell r="H247">
            <v>18.232758620689655</v>
          </cell>
          <cell r="I247">
            <v>2.5493599479279667</v>
          </cell>
          <cell r="J247">
            <v>9.7799999999999994</v>
          </cell>
          <cell r="K247">
            <v>0.37</v>
          </cell>
          <cell r="L247">
            <v>2.9296000000000002</v>
          </cell>
          <cell r="M247">
            <v>8.19</v>
          </cell>
          <cell r="N247">
            <v>0.09</v>
          </cell>
          <cell r="O247">
            <v>3.0083000000000002</v>
          </cell>
          <cell r="P247">
            <v>12.65</v>
          </cell>
          <cell r="Q247">
            <v>0.22</v>
          </cell>
          <cell r="R247">
            <v>2.8458999999999999</v>
          </cell>
          <cell r="S247">
            <v>7.05</v>
          </cell>
          <cell r="T247">
            <v>0.28999999999999998</v>
          </cell>
          <cell r="U247">
            <v>2.7654000000000001</v>
          </cell>
          <cell r="V247">
            <v>2.7653999328613281</v>
          </cell>
          <cell r="W247">
            <v>690</v>
          </cell>
          <cell r="X247">
            <v>690</v>
          </cell>
          <cell r="Y247">
            <v>690</v>
          </cell>
          <cell r="Z247">
            <v>690</v>
          </cell>
          <cell r="AA247">
            <v>690</v>
          </cell>
          <cell r="AB247">
            <v>690</v>
          </cell>
          <cell r="AC247">
            <v>690</v>
          </cell>
          <cell r="AD247">
            <v>690</v>
          </cell>
          <cell r="AE247">
            <v>690</v>
          </cell>
          <cell r="AF247">
            <v>690</v>
          </cell>
          <cell r="AG247">
            <v>690</v>
          </cell>
          <cell r="AH247">
            <v>690</v>
          </cell>
          <cell r="AI247">
            <v>690</v>
          </cell>
        </row>
        <row r="248">
          <cell r="A248">
            <v>691</v>
          </cell>
          <cell r="B248">
            <v>314.20612813370468</v>
          </cell>
          <cell r="C248">
            <v>44.815256257449349</v>
          </cell>
          <cell r="D248">
            <v>-517.93478260869563</v>
          </cell>
          <cell r="E248">
            <v>26.560758082497209</v>
          </cell>
          <cell r="F248">
            <v>-595.88235294117646</v>
          </cell>
          <cell r="G248">
            <v>26.074646074646076</v>
          </cell>
          <cell r="H248">
            <v>-850.44642857142856</v>
          </cell>
          <cell r="I248">
            <v>16.227958088423204</v>
          </cell>
          <cell r="J248">
            <v>11.28</v>
          </cell>
          <cell r="K248">
            <v>3.5900000000000001E-2</v>
          </cell>
          <cell r="L248">
            <v>0.25169999999999998</v>
          </cell>
          <cell r="M248">
            <v>9.5299999999999994</v>
          </cell>
          <cell r="N248">
            <v>-4.5999999999999999E-3</v>
          </cell>
          <cell r="O248">
            <v>0.35880000000000001</v>
          </cell>
          <cell r="P248">
            <v>10.130000000000001</v>
          </cell>
          <cell r="Q248">
            <v>-8.5000000000000006E-3</v>
          </cell>
          <cell r="R248">
            <v>0.38850000000000001</v>
          </cell>
          <cell r="S248">
            <v>6.35</v>
          </cell>
          <cell r="T248">
            <v>-5.5999999999999999E-3</v>
          </cell>
          <cell r="U248">
            <v>0.39129999999999998</v>
          </cell>
          <cell r="V248">
            <v>0.39129996299743652</v>
          </cell>
          <cell r="W248">
            <v>691</v>
          </cell>
          <cell r="X248" t="str">
            <v>持股小于股东减</v>
          </cell>
          <cell r="Y248">
            <v>29197</v>
          </cell>
          <cell r="Z248">
            <v>11072</v>
          </cell>
          <cell r="AA248" t="str">
            <v>持股小于股东增</v>
          </cell>
          <cell r="AB248">
            <v>23808</v>
          </cell>
          <cell r="AC248">
            <v>13578</v>
          </cell>
          <cell r="AD248" t="str">
            <v>持股小于股东增</v>
          </cell>
          <cell r="AE248">
            <v>20411</v>
          </cell>
          <cell r="AF248">
            <v>15838</v>
          </cell>
          <cell r="AG248" t="str">
            <v>持股小于股东减</v>
          </cell>
          <cell r="AH248">
            <v>22315</v>
          </cell>
          <cell r="AI248">
            <v>14486</v>
          </cell>
        </row>
        <row r="249">
          <cell r="A249">
            <v>692</v>
          </cell>
          <cell r="B249">
            <v>49.678341672623304</v>
          </cell>
          <cell r="C249">
            <v>2.6905655994735009</v>
          </cell>
          <cell r="D249">
            <v>7.9718309859154939</v>
          </cell>
          <cell r="E249">
            <v>2.0499818906193408</v>
          </cell>
          <cell r="F249">
            <v>48.79032258064516</v>
          </cell>
          <cell r="G249">
            <v>3.8504375497215593</v>
          </cell>
          <cell r="H249">
            <v>-60.991379310344833</v>
          </cell>
          <cell r="I249">
            <v>2.4159125832337374</v>
          </cell>
          <cell r="J249">
            <v>6.95</v>
          </cell>
          <cell r="K249">
            <v>0.1399</v>
          </cell>
          <cell r="L249">
            <v>2.5831</v>
          </cell>
          <cell r="M249">
            <v>5.66</v>
          </cell>
          <cell r="N249">
            <v>0.17749999999999999</v>
          </cell>
          <cell r="O249">
            <v>2.7610000000000001</v>
          </cell>
          <cell r="P249">
            <v>9.68</v>
          </cell>
          <cell r="Q249">
            <v>9.9199999999999997E-2</v>
          </cell>
          <cell r="R249">
            <v>2.5139999999999998</v>
          </cell>
          <cell r="S249">
            <v>5.66</v>
          </cell>
          <cell r="T249">
            <v>-6.9599999999999995E-2</v>
          </cell>
          <cell r="U249">
            <v>2.3428</v>
          </cell>
          <cell r="V249">
            <v>2.3427982330322266</v>
          </cell>
          <cell r="W249">
            <v>692</v>
          </cell>
          <cell r="X249">
            <v>692</v>
          </cell>
          <cell r="Y249">
            <v>692</v>
          </cell>
          <cell r="Z249">
            <v>692</v>
          </cell>
          <cell r="AA249">
            <v>692</v>
          </cell>
          <cell r="AB249">
            <v>692</v>
          </cell>
          <cell r="AC249">
            <v>692</v>
          </cell>
          <cell r="AD249">
            <v>692</v>
          </cell>
          <cell r="AE249">
            <v>692</v>
          </cell>
          <cell r="AF249">
            <v>692</v>
          </cell>
          <cell r="AG249">
            <v>692</v>
          </cell>
          <cell r="AH249">
            <v>692</v>
          </cell>
          <cell r="AI249">
            <v>692</v>
          </cell>
        </row>
        <row r="250">
          <cell r="A250">
            <v>693</v>
          </cell>
          <cell r="B250">
            <v>-65.139860139860147</v>
          </cell>
          <cell r="C250">
            <v>8.0558678543630542</v>
          </cell>
          <cell r="D250">
            <v>-84.459459459459467</v>
          </cell>
          <cell r="E250">
            <v>5.4995820317655859</v>
          </cell>
          <cell r="F250">
            <v>61.623726782504498</v>
          </cell>
          <cell r="G250">
            <v>7.5100401606425704</v>
          </cell>
          <cell r="H250">
            <v>55.836630864895419</v>
          </cell>
          <cell r="I250">
            <v>4.7908330301927968</v>
          </cell>
          <cell r="J250">
            <v>18.63</v>
          </cell>
          <cell r="K250">
            <v>-0.28599999999999998</v>
          </cell>
          <cell r="L250">
            <v>2.3126000000000002</v>
          </cell>
          <cell r="M250">
            <v>12.5</v>
          </cell>
          <cell r="N250">
            <v>-3.6999999999999998E-2</v>
          </cell>
          <cell r="O250">
            <v>2.2728999999999999</v>
          </cell>
          <cell r="P250">
            <v>20.57</v>
          </cell>
          <cell r="Q250">
            <v>0.16689999999999999</v>
          </cell>
          <cell r="R250">
            <v>2.7389999999999999</v>
          </cell>
          <cell r="S250">
            <v>13.17</v>
          </cell>
          <cell r="T250">
            <v>0.1769</v>
          </cell>
          <cell r="U250">
            <v>2.7490000000000001</v>
          </cell>
          <cell r="V250">
            <v>2.7489986419677734</v>
          </cell>
          <cell r="W250">
            <v>693</v>
          </cell>
          <cell r="X250">
            <v>693</v>
          </cell>
          <cell r="Y250">
            <v>693</v>
          </cell>
          <cell r="Z250">
            <v>693</v>
          </cell>
          <cell r="AA250">
            <v>693</v>
          </cell>
          <cell r="AB250">
            <v>51818</v>
          </cell>
          <cell r="AC250">
            <v>10488</v>
          </cell>
          <cell r="AD250">
            <v>10488</v>
          </cell>
          <cell r="AE250">
            <v>36660</v>
          </cell>
          <cell r="AF250">
            <v>14825</v>
          </cell>
          <cell r="AG250">
            <v>14825</v>
          </cell>
          <cell r="AH250">
            <v>46323</v>
          </cell>
          <cell r="AI250">
            <v>11732</v>
          </cell>
        </row>
        <row r="251">
          <cell r="A251">
            <v>695</v>
          </cell>
          <cell r="B251">
            <v>1724.0259740259739</v>
          </cell>
          <cell r="C251">
            <v>18.212374811359584</v>
          </cell>
          <cell r="D251">
            <v>113.57142857142857</v>
          </cell>
          <cell r="E251">
            <v>10.816326530612246</v>
          </cell>
          <cell r="F251">
            <v>-804.22077922077915</v>
          </cell>
          <cell r="G251">
            <v>17.384896125772038</v>
          </cell>
          <cell r="H251">
            <v>-169.125</v>
          </cell>
          <cell r="I251">
            <v>9.7944114666280591</v>
          </cell>
          <cell r="J251">
            <v>26.55</v>
          </cell>
          <cell r="K251">
            <v>1.54E-2</v>
          </cell>
          <cell r="L251">
            <v>1.4578</v>
          </cell>
          <cell r="M251">
            <v>15.9</v>
          </cell>
          <cell r="N251">
            <v>3.5000000000000003E-2</v>
          </cell>
          <cell r="O251">
            <v>1.47</v>
          </cell>
          <cell r="P251">
            <v>24.77</v>
          </cell>
          <cell r="Q251">
            <v>-1.54E-2</v>
          </cell>
          <cell r="R251">
            <v>1.4248000000000001</v>
          </cell>
          <cell r="S251">
            <v>13.53</v>
          </cell>
          <cell r="T251">
            <v>-0.06</v>
          </cell>
          <cell r="U251">
            <v>1.3814</v>
          </cell>
          <cell r="V251">
            <v>1.3813991546630859</v>
          </cell>
          <cell r="W251">
            <v>695</v>
          </cell>
          <cell r="X251" t="str">
            <v>持股大于股东增</v>
          </cell>
          <cell r="Y251">
            <v>12830</v>
          </cell>
          <cell r="Z251">
            <v>17314</v>
          </cell>
          <cell r="AA251" t="str">
            <v>持股大于股东减</v>
          </cell>
          <cell r="AB251">
            <v>14004</v>
          </cell>
          <cell r="AC251">
            <v>15863</v>
          </cell>
          <cell r="AD251" t="str">
            <v>持股大于股东增</v>
          </cell>
          <cell r="AE251">
            <v>14897</v>
          </cell>
          <cell r="AF251">
            <v>14912</v>
          </cell>
          <cell r="AG251" t="str">
            <v>持股小于股东减</v>
          </cell>
          <cell r="AH251">
            <v>15715</v>
          </cell>
          <cell r="AI251">
            <v>14136</v>
          </cell>
        </row>
        <row r="252">
          <cell r="A252">
            <v>697</v>
          </cell>
          <cell r="B252">
            <v>260.48689138576776</v>
          </cell>
          <cell r="C252">
            <v>10.585996955859969</v>
          </cell>
          <cell r="D252">
            <v>-575.88495575221248</v>
          </cell>
          <cell r="E252">
            <v>9.9476439790575935</v>
          </cell>
          <cell r="F252">
            <v>395.4439252336449</v>
          </cell>
          <cell r="G252">
            <v>13.202028081123245</v>
          </cell>
          <cell r="H252">
            <v>157.76470588235293</v>
          </cell>
          <cell r="I252">
            <v>6.8605632721970684</v>
          </cell>
          <cell r="J252">
            <v>27.82</v>
          </cell>
          <cell r="K252">
            <v>0.10680000000000001</v>
          </cell>
          <cell r="L252">
            <v>2.6280000000000001</v>
          </cell>
          <cell r="M252">
            <v>26.03</v>
          </cell>
          <cell r="N252">
            <v>-1.1299999999999999E-2</v>
          </cell>
          <cell r="O252">
            <v>2.6166999999999998</v>
          </cell>
          <cell r="P252">
            <v>33.85</v>
          </cell>
          <cell r="Q252">
            <v>4.2799999999999998E-2</v>
          </cell>
          <cell r="R252">
            <v>2.5640000000000001</v>
          </cell>
          <cell r="S252">
            <v>17.88</v>
          </cell>
          <cell r="T252">
            <v>8.5000000000000006E-2</v>
          </cell>
          <cell r="U252">
            <v>2.6061999999999999</v>
          </cell>
          <cell r="V252">
            <v>2.6061992645263672</v>
          </cell>
          <cell r="W252">
            <v>697</v>
          </cell>
          <cell r="X252">
            <v>697</v>
          </cell>
          <cell r="Y252">
            <v>29833</v>
          </cell>
          <cell r="Z252">
            <v>18760</v>
          </cell>
          <cell r="AA252" t="str">
            <v>持股小于股东增</v>
          </cell>
          <cell r="AB252">
            <v>27643</v>
          </cell>
          <cell r="AC252">
            <v>20246</v>
          </cell>
          <cell r="AD252" t="str">
            <v>持股大于股东减</v>
          </cell>
          <cell r="AE252">
            <v>22028</v>
          </cell>
          <cell r="AF252">
            <v>25407</v>
          </cell>
          <cell r="AG252">
            <v>25407</v>
          </cell>
          <cell r="AH252">
            <v>52949</v>
          </cell>
          <cell r="AI252">
            <v>10570</v>
          </cell>
        </row>
        <row r="253">
          <cell r="A253">
            <v>698</v>
          </cell>
          <cell r="B253">
            <v>34.478260869565212</v>
          </cell>
          <cell r="C253">
            <v>1.6732781904118836</v>
          </cell>
          <cell r="D253">
            <v>16.202830188679247</v>
          </cell>
          <cell r="E253">
            <v>1.4159109645507006</v>
          </cell>
          <cell r="F253">
            <v>-84.558823529411754</v>
          </cell>
          <cell r="G253">
            <v>2.4685527840982271</v>
          </cell>
          <cell r="H253">
            <v>34.369565217391298</v>
          </cell>
          <cell r="I253">
            <v>0.91566181325364004</v>
          </cell>
          <cell r="J253">
            <v>7.93</v>
          </cell>
          <cell r="K253">
            <v>0.23</v>
          </cell>
          <cell r="L253">
            <v>4.7392000000000003</v>
          </cell>
          <cell r="M253">
            <v>6.87</v>
          </cell>
          <cell r="N253">
            <v>0.106</v>
          </cell>
          <cell r="O253">
            <v>4.8520000000000003</v>
          </cell>
          <cell r="P253">
            <v>11.5</v>
          </cell>
          <cell r="Q253">
            <v>-6.8000000000000005E-2</v>
          </cell>
          <cell r="R253">
            <v>4.6585999999999999</v>
          </cell>
          <cell r="S253">
            <v>5.27</v>
          </cell>
          <cell r="T253">
            <v>0.115</v>
          </cell>
          <cell r="U253">
            <v>5.7553999999999998</v>
          </cell>
          <cell r="V253">
            <v>5.7553977966308594</v>
          </cell>
          <cell r="W253">
            <v>698</v>
          </cell>
          <cell r="X253">
            <v>698</v>
          </cell>
          <cell r="Y253">
            <v>64272</v>
          </cell>
          <cell r="Z253">
            <v>12750</v>
          </cell>
          <cell r="AA253">
            <v>12750</v>
          </cell>
          <cell r="AB253">
            <v>65067</v>
          </cell>
          <cell r="AC253">
            <v>12594</v>
          </cell>
          <cell r="AD253">
            <v>12594</v>
          </cell>
          <cell r="AE253">
            <v>12594</v>
          </cell>
          <cell r="AF253">
            <v>12594</v>
          </cell>
          <cell r="AG253">
            <v>12594</v>
          </cell>
          <cell r="AH253">
            <v>12594</v>
          </cell>
          <cell r="AI253">
            <v>12594</v>
          </cell>
        </row>
        <row r="254">
          <cell r="A254">
            <v>700</v>
          </cell>
          <cell r="B254">
            <v>29.0311004784689</v>
          </cell>
          <cell r="C254">
            <v>3.6062407132243681</v>
          </cell>
          <cell r="D254">
            <v>29.132124352331605</v>
          </cell>
          <cell r="E254">
            <v>3.2852739676000993</v>
          </cell>
          <cell r="F254">
            <v>21.887034659820284</v>
          </cell>
          <cell r="G254">
            <v>4.2557174503135631</v>
          </cell>
          <cell r="H254">
            <v>14.660514616731781</v>
          </cell>
          <cell r="I254">
            <v>2.2611107648195472</v>
          </cell>
          <cell r="J254">
            <v>24.27</v>
          </cell>
          <cell r="K254">
            <v>0.83599999999999997</v>
          </cell>
          <cell r="L254">
            <v>6.73</v>
          </cell>
          <cell r="M254">
            <v>22.49</v>
          </cell>
          <cell r="N254">
            <v>0.193</v>
          </cell>
          <cell r="O254">
            <v>6.8456999999999999</v>
          </cell>
          <cell r="P254">
            <v>27.28</v>
          </cell>
          <cell r="Q254">
            <v>0.62319999999999998</v>
          </cell>
          <cell r="R254">
            <v>6.4101999999999997</v>
          </cell>
          <cell r="S254">
            <v>14.51</v>
          </cell>
          <cell r="T254">
            <v>0.74229999999999996</v>
          </cell>
          <cell r="U254">
            <v>6.4172000000000002</v>
          </cell>
          <cell r="V254">
            <v>6.4171981811523438</v>
          </cell>
          <cell r="W254">
            <v>700</v>
          </cell>
          <cell r="X254" t="str">
            <v>持股小于股东增</v>
          </cell>
          <cell r="Y254">
            <v>20898</v>
          </cell>
          <cell r="Z254">
            <v>17159</v>
          </cell>
          <cell r="AA254" t="str">
            <v>持股小于股东减</v>
          </cell>
          <cell r="AB254">
            <v>24343</v>
          </cell>
          <cell r="AC254">
            <v>14731</v>
          </cell>
          <cell r="AD254" t="str">
            <v>持股小于股东增</v>
          </cell>
          <cell r="AE254">
            <v>19164</v>
          </cell>
          <cell r="AF254">
            <v>18712</v>
          </cell>
          <cell r="AG254" t="str">
            <v>持股小于股东减</v>
          </cell>
          <cell r="AH254">
            <v>22853</v>
          </cell>
          <cell r="AI254">
            <v>15691</v>
          </cell>
        </row>
        <row r="255">
          <cell r="A255">
            <v>701</v>
          </cell>
          <cell r="B255">
            <v>79.354838709677423</v>
          </cell>
          <cell r="C255">
            <v>2.0691917535138411</v>
          </cell>
          <cell r="D255">
            <v>502.55102040816325</v>
          </cell>
          <cell r="E255">
            <v>1.601222456128943</v>
          </cell>
          <cell r="F255">
            <v>52.653247941445564</v>
          </cell>
          <cell r="G255">
            <v>3.8708592567681182</v>
          </cell>
          <cell r="H255">
            <v>43.971631205673766</v>
          </cell>
          <cell r="I255">
            <v>1.4551257979722119</v>
          </cell>
          <cell r="J255">
            <v>24.6</v>
          </cell>
          <cell r="K255">
            <v>0.31</v>
          </cell>
          <cell r="L255">
            <v>11.8887</v>
          </cell>
          <cell r="M255">
            <v>19.7</v>
          </cell>
          <cell r="N255">
            <v>9.7999999999999997E-3</v>
          </cell>
          <cell r="O255">
            <v>12.303100000000001</v>
          </cell>
          <cell r="P255">
            <v>23.02</v>
          </cell>
          <cell r="Q255">
            <v>0.21859999999999999</v>
          </cell>
          <cell r="R255">
            <v>5.9470000000000001</v>
          </cell>
          <cell r="S255">
            <v>12.4</v>
          </cell>
          <cell r="T255">
            <v>0.21149999999999999</v>
          </cell>
          <cell r="U255">
            <v>8.5215999999999994</v>
          </cell>
          <cell r="V255">
            <v>8.5215988159179688</v>
          </cell>
          <cell r="W255">
            <v>701</v>
          </cell>
          <cell r="X255">
            <v>701</v>
          </cell>
          <cell r="Y255">
            <v>39810</v>
          </cell>
          <cell r="Z255">
            <v>7809</v>
          </cell>
          <cell r="AA255" t="str">
            <v>持股小于股东增</v>
          </cell>
          <cell r="AB255">
            <v>38767</v>
          </cell>
          <cell r="AC255">
            <v>10488</v>
          </cell>
          <cell r="AD255">
            <v>10488</v>
          </cell>
          <cell r="AE255">
            <v>35569</v>
          </cell>
          <cell r="AF255">
            <v>8740</v>
          </cell>
          <cell r="AG255">
            <v>8740</v>
          </cell>
          <cell r="AH255">
            <v>33275</v>
          </cell>
          <cell r="AI255">
            <v>9342</v>
          </cell>
        </row>
        <row r="256">
          <cell r="A256">
            <v>702</v>
          </cell>
          <cell r="B256">
            <v>896.72131147540983</v>
          </cell>
          <cell r="C256">
            <v>9.5690710828619743</v>
          </cell>
          <cell r="D256">
            <v>-112.96296296296296</v>
          </cell>
          <cell r="E256">
            <v>8.0750947710451904</v>
          </cell>
          <cell r="F256">
            <v>437.06293706293707</v>
          </cell>
          <cell r="G256">
            <v>7.1075226019218745</v>
          </cell>
          <cell r="H256">
            <v>249.21630094043886</v>
          </cell>
          <cell r="I256">
            <v>6.2658863864751435</v>
          </cell>
          <cell r="J256">
            <v>16.41</v>
          </cell>
          <cell r="K256">
            <v>1.83E-2</v>
          </cell>
          <cell r="L256">
            <v>1.7149000000000001</v>
          </cell>
          <cell r="M256">
            <v>13.42</v>
          </cell>
          <cell r="N256">
            <v>-2.9700000000000001E-2</v>
          </cell>
          <cell r="O256">
            <v>1.6618999999999999</v>
          </cell>
          <cell r="P256">
            <v>12.5</v>
          </cell>
          <cell r="Q256">
            <v>1.43E-2</v>
          </cell>
          <cell r="R256">
            <v>1.7586999999999999</v>
          </cell>
          <cell r="S256">
            <v>10.6</v>
          </cell>
          <cell r="T256">
            <v>3.1899999999999998E-2</v>
          </cell>
          <cell r="U256">
            <v>1.6917</v>
          </cell>
          <cell r="V256">
            <v>1.6916999816894531</v>
          </cell>
          <cell r="W256">
            <v>702</v>
          </cell>
          <cell r="X256" t="str">
            <v>持股小于股东增</v>
          </cell>
          <cell r="Y256">
            <v>25492</v>
          </cell>
          <cell r="Z256">
            <v>10459</v>
          </cell>
          <cell r="AA256" t="str">
            <v>持股小于股东增</v>
          </cell>
          <cell r="AB256">
            <v>24747</v>
          </cell>
          <cell r="AC256">
            <v>10774</v>
          </cell>
          <cell r="AD256" t="str">
            <v>持股小于股东减</v>
          </cell>
          <cell r="AE256">
            <v>26586</v>
          </cell>
          <cell r="AF256">
            <v>10029</v>
          </cell>
          <cell r="AG256">
            <v>10029</v>
          </cell>
          <cell r="AH256">
            <v>28066</v>
          </cell>
          <cell r="AI256">
            <v>9500</v>
          </cell>
        </row>
        <row r="257">
          <cell r="A257">
            <v>703</v>
          </cell>
          <cell r="B257">
            <v>69.4375</v>
          </cell>
          <cell r="C257">
            <v>2.3209175040213914</v>
          </cell>
          <cell r="D257">
            <v>23.708333333333336</v>
          </cell>
          <cell r="E257">
            <v>2.3119743204258261</v>
          </cell>
          <cell r="F257">
            <v>63.8</v>
          </cell>
          <cell r="G257">
            <v>2.8647762735457216</v>
          </cell>
          <cell r="H257">
            <v>542.25</v>
          </cell>
          <cell r="I257">
            <v>1.6431818181818181</v>
          </cell>
          <cell r="J257">
            <v>11.11</v>
          </cell>
          <cell r="K257">
            <v>0.16</v>
          </cell>
          <cell r="L257">
            <v>4.7869000000000002</v>
          </cell>
          <cell r="M257">
            <v>11.38</v>
          </cell>
          <cell r="N257">
            <v>0.12</v>
          </cell>
          <cell r="O257">
            <v>4.9222000000000001</v>
          </cell>
          <cell r="P257">
            <v>12.76</v>
          </cell>
          <cell r="Q257">
            <v>0.1</v>
          </cell>
          <cell r="R257">
            <v>4.4541000000000004</v>
          </cell>
          <cell r="S257">
            <v>7.23</v>
          </cell>
          <cell r="T257">
            <v>0.01</v>
          </cell>
          <cell r="U257">
            <v>4.4000000000000004</v>
          </cell>
          <cell r="V257">
            <v>4.3999977111816406</v>
          </cell>
          <cell r="W257">
            <v>703</v>
          </cell>
          <cell r="X257" t="str">
            <v>持股大于股东增</v>
          </cell>
          <cell r="Y257">
            <v>26138</v>
          </cell>
          <cell r="Z257">
            <v>49970</v>
          </cell>
          <cell r="AA257" t="str">
            <v>持股大于股东增</v>
          </cell>
          <cell r="AB257">
            <v>25400</v>
          </cell>
          <cell r="AC257">
            <v>51422</v>
          </cell>
          <cell r="AD257" t="str">
            <v>持股大于股东减</v>
          </cell>
          <cell r="AE257">
            <v>32762</v>
          </cell>
          <cell r="AF257">
            <v>35211</v>
          </cell>
          <cell r="AG257" t="str">
            <v>持股大于股东增</v>
          </cell>
          <cell r="AH257">
            <v>28766</v>
          </cell>
          <cell r="AI257">
            <v>40509</v>
          </cell>
        </row>
        <row r="258">
          <cell r="A258">
            <v>705</v>
          </cell>
          <cell r="B258">
            <v>170.54545454545456</v>
          </cell>
          <cell r="C258">
            <v>4.953658472181881</v>
          </cell>
          <cell r="D258">
            <v>125.3024193548387</v>
          </cell>
          <cell r="E258">
            <v>3.2695039191961701</v>
          </cell>
          <cell r="F258">
            <v>377.5</v>
          </cell>
          <cell r="G258">
            <v>4.5112577745185902</v>
          </cell>
          <cell r="H258">
            <v>377.36486486486484</v>
          </cell>
          <cell r="I258">
            <v>3.0362336567995869</v>
          </cell>
          <cell r="J258">
            <v>18.760000000000002</v>
          </cell>
          <cell r="K258">
            <v>0.11</v>
          </cell>
          <cell r="L258">
            <v>3.7871000000000001</v>
          </cell>
          <cell r="M258">
            <v>12.43</v>
          </cell>
          <cell r="N258">
            <v>2.4799999999999999E-2</v>
          </cell>
          <cell r="O258">
            <v>3.8018000000000001</v>
          </cell>
          <cell r="P258">
            <v>16.61</v>
          </cell>
          <cell r="Q258">
            <v>2.1999999999999999E-2</v>
          </cell>
          <cell r="R258">
            <v>3.6819000000000002</v>
          </cell>
          <cell r="S258">
            <v>11.17</v>
          </cell>
          <cell r="T258">
            <v>2.2200000000000001E-2</v>
          </cell>
          <cell r="U258">
            <v>3.6789000000000001</v>
          </cell>
          <cell r="V258">
            <v>3.6788997650146484</v>
          </cell>
          <cell r="W258">
            <v>705</v>
          </cell>
          <cell r="X258" t="str">
            <v>持股小于股东增</v>
          </cell>
          <cell r="Y258">
            <v>27961</v>
          </cell>
          <cell r="Z258">
            <v>11949</v>
          </cell>
          <cell r="AA258" t="str">
            <v>持股小于股东减</v>
          </cell>
          <cell r="AB258">
            <v>30116</v>
          </cell>
          <cell r="AC258">
            <v>11094</v>
          </cell>
          <cell r="AD258" t="str">
            <v>持股小于股东增</v>
          </cell>
          <cell r="AE258">
            <v>32859</v>
          </cell>
          <cell r="AF258">
            <v>10168</v>
          </cell>
          <cell r="AG258">
            <v>10168</v>
          </cell>
          <cell r="AH258">
            <v>36930</v>
          </cell>
          <cell r="AI258">
            <v>9047</v>
          </cell>
        </row>
        <row r="259">
          <cell r="A259">
            <v>707</v>
          </cell>
          <cell r="B259">
            <v>352.94117647058823</v>
          </cell>
          <cell r="C259">
            <v>2.9094200556022498</v>
          </cell>
          <cell r="D259">
            <v>179.62962962962962</v>
          </cell>
          <cell r="E259">
            <v>2.5009668686347815</v>
          </cell>
          <cell r="F259">
            <v>280.67632850241546</v>
          </cell>
          <cell r="G259">
            <v>3.7606395028965336</v>
          </cell>
          <cell r="H259">
            <v>378.91304347826087</v>
          </cell>
          <cell r="I259">
            <v>3.7601527359803253</v>
          </cell>
          <cell r="J259">
            <v>9</v>
          </cell>
          <cell r="K259">
            <v>2.5499999999999998E-2</v>
          </cell>
          <cell r="L259">
            <v>3.0933999999999999</v>
          </cell>
          <cell r="M259">
            <v>7.76</v>
          </cell>
          <cell r="N259">
            <v>1.0800000000000001E-2</v>
          </cell>
          <cell r="O259">
            <v>3.1027999999999998</v>
          </cell>
          <cell r="P259">
            <v>11.62</v>
          </cell>
          <cell r="Q259">
            <v>2.07E-2</v>
          </cell>
          <cell r="R259">
            <v>3.0899000000000001</v>
          </cell>
          <cell r="S259">
            <v>11.62</v>
          </cell>
          <cell r="T259">
            <v>2.3E-2</v>
          </cell>
          <cell r="U259">
            <v>3.0903</v>
          </cell>
          <cell r="V259">
            <v>3.0902996063232422</v>
          </cell>
          <cell r="W259">
            <v>707</v>
          </cell>
          <cell r="X259">
            <v>707</v>
          </cell>
          <cell r="Y259">
            <v>58824</v>
          </cell>
          <cell r="Z259">
            <v>7890</v>
          </cell>
          <cell r="AA259">
            <v>7890</v>
          </cell>
          <cell r="AB259">
            <v>58175</v>
          </cell>
          <cell r="AC259">
            <v>7978</v>
          </cell>
          <cell r="AD259">
            <v>7978</v>
          </cell>
          <cell r="AE259">
            <v>53180</v>
          </cell>
          <cell r="AF259">
            <v>8727</v>
          </cell>
          <cell r="AG259">
            <v>8727</v>
          </cell>
          <cell r="AH259">
            <v>53112</v>
          </cell>
          <cell r="AI259">
            <v>8738</v>
          </cell>
        </row>
        <row r="260">
          <cell r="A260">
            <v>708</v>
          </cell>
          <cell r="B260">
            <v>20.282392026578076</v>
          </cell>
          <cell r="C260">
            <v>1.5686828716789147</v>
          </cell>
          <cell r="D260">
            <v>21.428571428571431</v>
          </cell>
          <cell r="E260">
            <v>1.3653603034134008</v>
          </cell>
          <cell r="F260">
            <v>22.84789644012945</v>
          </cell>
          <cell r="G260">
            <v>1.8850040717155938</v>
          </cell>
          <cell r="H260">
            <v>23.122270742358076</v>
          </cell>
          <cell r="I260">
            <v>1.8482401141406075</v>
          </cell>
          <cell r="J260">
            <v>12.21</v>
          </cell>
          <cell r="K260">
            <v>0.60199999999999998</v>
          </cell>
          <cell r="L260">
            <v>7.7835999999999999</v>
          </cell>
          <cell r="M260">
            <v>10.8</v>
          </cell>
          <cell r="N260">
            <v>0.126</v>
          </cell>
          <cell r="O260">
            <v>7.91</v>
          </cell>
          <cell r="P260">
            <v>14.12</v>
          </cell>
          <cell r="Q260">
            <v>0.309</v>
          </cell>
          <cell r="R260">
            <v>7.4907000000000004</v>
          </cell>
          <cell r="S260">
            <v>14.12</v>
          </cell>
          <cell r="T260">
            <v>0.45800000000000002</v>
          </cell>
          <cell r="U260">
            <v>7.6397000000000004</v>
          </cell>
          <cell r="V260">
            <v>7.6396980285644531</v>
          </cell>
          <cell r="W260">
            <v>708</v>
          </cell>
          <cell r="X260" t="str">
            <v>持股小于股东增</v>
          </cell>
          <cell r="Y260">
            <v>31045</v>
          </cell>
          <cell r="Z260">
            <v>14476</v>
          </cell>
          <cell r="AA260" t="str">
            <v>持股小于股东增</v>
          </cell>
          <cell r="AB260">
            <v>29783</v>
          </cell>
          <cell r="AC260">
            <v>15089</v>
          </cell>
          <cell r="AD260" t="str">
            <v>持股小于股东减</v>
          </cell>
          <cell r="AE260">
            <v>33490</v>
          </cell>
          <cell r="AF260">
            <v>13419</v>
          </cell>
          <cell r="AG260" t="str">
            <v>持股小于股东增</v>
          </cell>
          <cell r="AH260">
            <v>33435</v>
          </cell>
          <cell r="AI260">
            <v>13441</v>
          </cell>
        </row>
        <row r="261">
          <cell r="A261">
            <v>709</v>
          </cell>
          <cell r="B261">
            <v>66.599999999999994</v>
          </cell>
          <cell r="C261">
            <v>0.81075158863486951</v>
          </cell>
          <cell r="D261">
            <v>69.318181818181813</v>
          </cell>
          <cell r="E261">
            <v>0.74014754416618123</v>
          </cell>
          <cell r="F261">
            <v>102.94117647058823</v>
          </cell>
          <cell r="G261">
            <v>1.7123287671232876</v>
          </cell>
          <cell r="H261">
            <v>48.59375</v>
          </cell>
          <cell r="I261">
            <v>0.75846258901570585</v>
          </cell>
          <cell r="J261">
            <v>3.33</v>
          </cell>
          <cell r="K261">
            <v>0.05</v>
          </cell>
          <cell r="L261">
            <v>4.1073000000000004</v>
          </cell>
          <cell r="M261">
            <v>3.05</v>
          </cell>
          <cell r="N261">
            <v>1.0999999999999999E-2</v>
          </cell>
          <cell r="O261">
            <v>4.1208</v>
          </cell>
          <cell r="P261">
            <v>7</v>
          </cell>
          <cell r="Q261">
            <v>3.4000000000000002E-2</v>
          </cell>
          <cell r="R261">
            <v>4.0880000000000001</v>
          </cell>
          <cell r="S261">
            <v>3.11</v>
          </cell>
          <cell r="T261">
            <v>4.8000000000000001E-2</v>
          </cell>
          <cell r="U261">
            <v>4.1003999999999996</v>
          </cell>
          <cell r="V261">
            <v>4.1003990173339844</v>
          </cell>
          <cell r="W261">
            <v>709</v>
          </cell>
          <cell r="X261">
            <v>709</v>
          </cell>
          <cell r="Y261">
            <v>709</v>
          </cell>
          <cell r="Z261">
            <v>709</v>
          </cell>
          <cell r="AA261">
            <v>709</v>
          </cell>
          <cell r="AB261">
            <v>709</v>
          </cell>
          <cell r="AC261">
            <v>709</v>
          </cell>
          <cell r="AD261">
            <v>709</v>
          </cell>
          <cell r="AE261">
            <v>709</v>
          </cell>
          <cell r="AF261">
            <v>709</v>
          </cell>
          <cell r="AG261">
            <v>709</v>
          </cell>
          <cell r="AH261">
            <v>709</v>
          </cell>
          <cell r="AI261">
            <v>709</v>
          </cell>
        </row>
        <row r="262">
          <cell r="A262">
            <v>710</v>
          </cell>
          <cell r="B262">
            <v>-475.34883720930242</v>
          </cell>
          <cell r="C262">
            <v>52.517985611510795</v>
          </cell>
          <cell r="D262">
            <v>-1210.344827586207</v>
          </cell>
          <cell r="E262">
            <v>36.344809733367846</v>
          </cell>
          <cell r="F262">
            <v>-334.21875</v>
          </cell>
          <cell r="G262">
            <v>25.833333333333336</v>
          </cell>
          <cell r="H262">
            <v>-343.99606299212604</v>
          </cell>
          <cell r="I262">
            <v>28.793870489372221</v>
          </cell>
          <cell r="J262">
            <v>40.880000000000003</v>
          </cell>
          <cell r="K262">
            <v>-8.5999999999999993E-2</v>
          </cell>
          <cell r="L262">
            <v>0.77839999999999998</v>
          </cell>
          <cell r="M262">
            <v>28.08</v>
          </cell>
          <cell r="N262">
            <v>-5.7999999999999996E-3</v>
          </cell>
          <cell r="O262">
            <v>0.77259999999999995</v>
          </cell>
          <cell r="P262">
            <v>21.39</v>
          </cell>
          <cell r="Q262">
            <v>-3.2000000000000001E-2</v>
          </cell>
          <cell r="R262">
            <v>0.82799999999999996</v>
          </cell>
          <cell r="S262">
            <v>23.3</v>
          </cell>
          <cell r="T262">
            <v>-5.0799999999999998E-2</v>
          </cell>
          <cell r="U262">
            <v>0.80920000000000003</v>
          </cell>
          <cell r="V262">
            <v>0.80919981002807617</v>
          </cell>
          <cell r="W262">
            <v>710</v>
          </cell>
          <cell r="X262" t="str">
            <v>持股大于股东增</v>
          </cell>
          <cell r="Y262">
            <v>8132</v>
          </cell>
          <cell r="Z262">
            <v>18593</v>
          </cell>
          <cell r="AA262" t="str">
            <v>持股大于股东减</v>
          </cell>
          <cell r="AB262">
            <v>9363</v>
          </cell>
          <cell r="AC262">
            <v>16148</v>
          </cell>
          <cell r="AD262" t="str">
            <v>持股大于股东减</v>
          </cell>
          <cell r="AE262">
            <v>11897</v>
          </cell>
          <cell r="AF262">
            <v>12709</v>
          </cell>
          <cell r="AG262" t="str">
            <v>持股大于股东增</v>
          </cell>
          <cell r="AH262">
            <v>9113</v>
          </cell>
          <cell r="AI262">
            <v>16591</v>
          </cell>
        </row>
        <row r="263">
          <cell r="A263">
            <v>711</v>
          </cell>
          <cell r="B263">
            <v>92.217391304347828</v>
          </cell>
          <cell r="C263">
            <v>11.733790661650808</v>
          </cell>
          <cell r="D263">
            <v>-115.625</v>
          </cell>
          <cell r="E263">
            <v>10.44725547775017</v>
          </cell>
          <cell r="F263">
            <v>-3.4287878787878787</v>
          </cell>
          <cell r="G263">
            <v>-13.168460867035206</v>
          </cell>
          <cell r="H263">
            <v>-5.0066371681415918</v>
          </cell>
          <cell r="I263">
            <v>-12.464199162811191</v>
          </cell>
          <cell r="J263">
            <v>21.21</v>
          </cell>
          <cell r="K263">
            <v>0.23</v>
          </cell>
          <cell r="L263">
            <v>1.8076000000000001</v>
          </cell>
          <cell r="M263">
            <v>18.5</v>
          </cell>
          <cell r="N263">
            <v>-0.04</v>
          </cell>
          <cell r="O263">
            <v>1.7707999999999999</v>
          </cell>
          <cell r="P263">
            <v>22.63</v>
          </cell>
          <cell r="Q263">
            <v>-3.3</v>
          </cell>
          <cell r="R263">
            <v>-1.7184999999999999</v>
          </cell>
          <cell r="S263">
            <v>22.63</v>
          </cell>
          <cell r="T263">
            <v>-3.39</v>
          </cell>
          <cell r="U263">
            <v>-1.8156000000000001</v>
          </cell>
          <cell r="V263">
            <v>-1.8155994415283203</v>
          </cell>
          <cell r="W263">
            <v>711</v>
          </cell>
          <cell r="X263" t="str">
            <v>持股小于股东减</v>
          </cell>
          <cell r="Y263">
            <v>13052</v>
          </cell>
          <cell r="Z263">
            <v>12327</v>
          </cell>
          <cell r="AA263">
            <v>12327</v>
          </cell>
          <cell r="AB263">
            <v>19073</v>
          </cell>
          <cell r="AC263">
            <v>8435</v>
          </cell>
          <cell r="AD263" t="str">
            <v>持股大于股东减</v>
          </cell>
          <cell r="AE263">
            <v>10978</v>
          </cell>
          <cell r="AF263">
            <v>14656</v>
          </cell>
          <cell r="AG263" t="str">
            <v>持股大于股东增</v>
          </cell>
          <cell r="AH263">
            <v>10961</v>
          </cell>
          <cell r="AI263">
            <v>14679</v>
          </cell>
        </row>
        <row r="264">
          <cell r="A264">
            <v>712</v>
          </cell>
          <cell r="B264">
            <v>28.549019607843139</v>
          </cell>
          <cell r="C264">
            <v>7.716155700998967</v>
          </cell>
          <cell r="D264">
            <v>68.5625</v>
          </cell>
          <cell r="E264">
            <v>5.6998856905330975</v>
          </cell>
          <cell r="F264">
            <v>27</v>
          </cell>
          <cell r="G264">
            <v>10.198744769874477</v>
          </cell>
          <cell r="H264">
            <v>19.743975903614459</v>
          </cell>
          <cell r="I264">
            <v>6.0856729055258478</v>
          </cell>
          <cell r="J264">
            <v>29.12</v>
          </cell>
          <cell r="K264">
            <v>1.02</v>
          </cell>
          <cell r="L264">
            <v>3.7738999999999998</v>
          </cell>
          <cell r="M264">
            <v>21.94</v>
          </cell>
          <cell r="N264">
            <v>0.08</v>
          </cell>
          <cell r="O264">
            <v>3.8492000000000002</v>
          </cell>
          <cell r="P264">
            <v>35.1</v>
          </cell>
          <cell r="Q264">
            <v>0.65</v>
          </cell>
          <cell r="R264">
            <v>3.4416000000000002</v>
          </cell>
          <cell r="S264">
            <v>21.85</v>
          </cell>
          <cell r="T264">
            <v>0.83</v>
          </cell>
          <cell r="U264">
            <v>3.5903999999999998</v>
          </cell>
          <cell r="V264">
            <v>3.5903987884521484</v>
          </cell>
          <cell r="W264">
            <v>712</v>
          </cell>
          <cell r="X264">
            <v>712</v>
          </cell>
          <cell r="Y264">
            <v>78627</v>
          </cell>
          <cell r="Z264">
            <v>11395</v>
          </cell>
          <cell r="AA264">
            <v>11395</v>
          </cell>
          <cell r="AB264">
            <v>86724</v>
          </cell>
          <cell r="AC264">
            <v>10331</v>
          </cell>
          <cell r="AD264">
            <v>10331</v>
          </cell>
          <cell r="AE264">
            <v>77459</v>
          </cell>
          <cell r="AF264">
            <v>11567</v>
          </cell>
          <cell r="AG264">
            <v>11567</v>
          </cell>
          <cell r="AH264">
            <v>73397</v>
          </cell>
          <cell r="AI264">
            <v>12207</v>
          </cell>
        </row>
        <row r="265">
          <cell r="A265">
            <v>713</v>
          </cell>
          <cell r="B265">
            <v>129.07662082514736</v>
          </cell>
          <cell r="C265">
            <v>2.8832861562767431</v>
          </cell>
          <cell r="D265">
            <v>54.157894736842103</v>
          </cell>
          <cell r="E265">
            <v>2.2360329429148829</v>
          </cell>
          <cell r="F265">
            <v>261.02941176470586</v>
          </cell>
          <cell r="G265">
            <v>3.0970556161395857</v>
          </cell>
          <cell r="H265">
            <v>-42.597765363128495</v>
          </cell>
          <cell r="I265">
            <v>2.1244978987206578</v>
          </cell>
          <cell r="J265">
            <v>13.14</v>
          </cell>
          <cell r="K265">
            <v>0.1018</v>
          </cell>
          <cell r="L265">
            <v>4.5572999999999997</v>
          </cell>
          <cell r="M265">
            <v>10.29</v>
          </cell>
          <cell r="N265">
            <v>4.7500000000000001E-2</v>
          </cell>
          <cell r="O265">
            <v>4.6018999999999997</v>
          </cell>
          <cell r="P265">
            <v>14.2</v>
          </cell>
          <cell r="Q265">
            <v>2.7199999999999998E-2</v>
          </cell>
          <cell r="R265">
            <v>4.585</v>
          </cell>
          <cell r="S265">
            <v>9.15</v>
          </cell>
          <cell r="T265">
            <v>-0.16109999999999999</v>
          </cell>
          <cell r="U265">
            <v>4.3068999999999997</v>
          </cell>
          <cell r="V265">
            <v>4.3068962097167969</v>
          </cell>
          <cell r="W265">
            <v>713</v>
          </cell>
          <cell r="X265">
            <v>713</v>
          </cell>
          <cell r="Y265">
            <v>33208</v>
          </cell>
          <cell r="Z265">
            <v>9000</v>
          </cell>
          <cell r="AA265">
            <v>9000</v>
          </cell>
          <cell r="AB265">
            <v>33925</v>
          </cell>
          <cell r="AC265">
            <v>8809</v>
          </cell>
          <cell r="AD265">
            <v>8809</v>
          </cell>
          <cell r="AE265">
            <v>38400</v>
          </cell>
          <cell r="AF265">
            <v>7783</v>
          </cell>
          <cell r="AG265">
            <v>7783</v>
          </cell>
          <cell r="AH265">
            <v>39113</v>
          </cell>
          <cell r="AI265">
            <v>7641</v>
          </cell>
        </row>
        <row r="266">
          <cell r="A266">
            <v>715</v>
          </cell>
          <cell r="B266">
            <v>56.16</v>
          </cell>
          <cell r="C266">
            <v>3.4180543382997373</v>
          </cell>
          <cell r="D266">
            <v>101.68067226890756</v>
          </cell>
          <cell r="E266">
            <v>3.5044529722684814</v>
          </cell>
          <cell r="F266">
            <v>68.07692307692308</v>
          </cell>
          <cell r="G266">
            <v>3.0766556579176085</v>
          </cell>
          <cell r="H266">
            <v>57.942477876106196</v>
          </cell>
          <cell r="I266">
            <v>2.1938531902595937</v>
          </cell>
          <cell r="J266">
            <v>14.04</v>
          </cell>
          <cell r="K266">
            <v>0.25</v>
          </cell>
          <cell r="L266">
            <v>4.1075999999999997</v>
          </cell>
          <cell r="M266">
            <v>14.52</v>
          </cell>
          <cell r="N266">
            <v>3.5700000000000003E-2</v>
          </cell>
          <cell r="O266">
            <v>4.1433</v>
          </cell>
          <cell r="P266">
            <v>12.39</v>
          </cell>
          <cell r="Q266">
            <v>9.0999999999999998E-2</v>
          </cell>
          <cell r="R266">
            <v>4.0270999999999999</v>
          </cell>
          <cell r="S266">
            <v>8.73</v>
          </cell>
          <cell r="T266">
            <v>0.113</v>
          </cell>
          <cell r="U266">
            <v>3.9792999999999998</v>
          </cell>
          <cell r="V266">
            <v>3.9792995452880859</v>
          </cell>
          <cell r="W266">
            <v>715</v>
          </cell>
          <cell r="X266" t="str">
            <v>持股大于股东增</v>
          </cell>
          <cell r="Y266">
            <v>13417</v>
          </cell>
          <cell r="Z266">
            <v>20794</v>
          </cell>
          <cell r="AA266" t="str">
            <v>持股大于股东增</v>
          </cell>
          <cell r="AB266">
            <v>11016</v>
          </cell>
          <cell r="AC266">
            <v>25327</v>
          </cell>
          <cell r="AD266" t="str">
            <v>持股小于股东增</v>
          </cell>
          <cell r="AE266">
            <v>17059</v>
          </cell>
          <cell r="AF266">
            <v>16355</v>
          </cell>
          <cell r="AG266" t="str">
            <v>持股大于股东增</v>
          </cell>
          <cell r="AH266">
            <v>14207</v>
          </cell>
          <cell r="AI266">
            <v>19638</v>
          </cell>
        </row>
        <row r="267">
          <cell r="A267">
            <v>716</v>
          </cell>
          <cell r="B267">
            <v>35.681341719077565</v>
          </cell>
          <cell r="C267">
            <v>3.1229357798165136</v>
          </cell>
          <cell r="D267">
            <v>55.347222222222221</v>
          </cell>
          <cell r="E267">
            <v>2.8837108329112091</v>
          </cell>
          <cell r="F267">
            <v>92.7734375</v>
          </cell>
          <cell r="G267">
            <v>4.5333944148580807</v>
          </cell>
          <cell r="H267">
            <v>38.408071748878925</v>
          </cell>
          <cell r="I267">
            <v>2.1346991420079631</v>
          </cell>
          <cell r="J267">
            <v>17.02</v>
          </cell>
          <cell r="K267">
            <v>0.47699999999999998</v>
          </cell>
          <cell r="L267">
            <v>5.45</v>
          </cell>
          <cell r="M267">
            <v>15.94</v>
          </cell>
          <cell r="N267">
            <v>7.1999999999999995E-2</v>
          </cell>
          <cell r="O267">
            <v>5.5275999999999996</v>
          </cell>
          <cell r="P267">
            <v>23.75</v>
          </cell>
          <cell r="Q267">
            <v>0.128</v>
          </cell>
          <cell r="R267">
            <v>5.2389000000000001</v>
          </cell>
          <cell r="S267">
            <v>11.42</v>
          </cell>
          <cell r="T267">
            <v>0.223</v>
          </cell>
          <cell r="U267">
            <v>5.3497000000000003</v>
          </cell>
          <cell r="V267">
            <v>5.3496971130371094</v>
          </cell>
          <cell r="W267">
            <v>716</v>
          </cell>
          <cell r="X267">
            <v>716</v>
          </cell>
          <cell r="Y267">
            <v>32820</v>
          </cell>
          <cell r="Z267">
            <v>9705</v>
          </cell>
          <cell r="AA267" t="str">
            <v>持股小于股东增</v>
          </cell>
          <cell r="AB267">
            <v>31467</v>
          </cell>
          <cell r="AC267">
            <v>10123</v>
          </cell>
          <cell r="AD267" t="str">
            <v>持股大于股东减</v>
          </cell>
          <cell r="AE267">
            <v>17824</v>
          </cell>
          <cell r="AF267">
            <v>17871</v>
          </cell>
          <cell r="AG267" t="str">
            <v>持股小于股东减</v>
          </cell>
          <cell r="AH267">
            <v>26632</v>
          </cell>
          <cell r="AI267">
            <v>11960</v>
          </cell>
        </row>
        <row r="268">
          <cell r="A268">
            <v>717</v>
          </cell>
          <cell r="B268">
            <v>-4.6635514018691584</v>
          </cell>
          <cell r="C268">
            <v>34.014996591683712</v>
          </cell>
          <cell r="D268">
            <v>-11.518324607329843</v>
          </cell>
          <cell r="E268">
            <v>85.9375</v>
          </cell>
          <cell r="F268">
            <v>-10.310695628265053</v>
          </cell>
          <cell r="G268">
            <v>8.8224914715915776</v>
          </cell>
          <cell r="H268">
            <v>-5.7183557183557188</v>
          </cell>
          <cell r="I268">
            <v>11.64284234514191</v>
          </cell>
          <cell r="J268">
            <v>4.99</v>
          </cell>
          <cell r="K268">
            <v>-1.07</v>
          </cell>
          <cell r="L268">
            <v>0.1467</v>
          </cell>
          <cell r="M268">
            <v>4.4000000000000004</v>
          </cell>
          <cell r="N268">
            <v>-9.5500000000000002E-2</v>
          </cell>
          <cell r="O268">
            <v>5.1200000000000002E-2</v>
          </cell>
          <cell r="P268">
            <v>7.5</v>
          </cell>
          <cell r="Q268">
            <v>-0.36370000000000002</v>
          </cell>
          <cell r="R268">
            <v>0.85009999999999997</v>
          </cell>
          <cell r="S268">
            <v>5.62</v>
          </cell>
          <cell r="T268">
            <v>-0.73709999999999998</v>
          </cell>
          <cell r="U268">
            <v>0.48270000000000002</v>
          </cell>
          <cell r="V268">
            <v>0.48269987106323242</v>
          </cell>
          <cell r="W268">
            <v>717</v>
          </cell>
          <cell r="X268">
            <v>717</v>
          </cell>
          <cell r="Y268">
            <v>717</v>
          </cell>
          <cell r="Z268">
            <v>717</v>
          </cell>
          <cell r="AA268">
            <v>717</v>
          </cell>
          <cell r="AB268">
            <v>717</v>
          </cell>
          <cell r="AC268">
            <v>717</v>
          </cell>
          <cell r="AD268">
            <v>717</v>
          </cell>
          <cell r="AE268">
            <v>717</v>
          </cell>
          <cell r="AF268">
            <v>717</v>
          </cell>
          <cell r="AG268">
            <v>717</v>
          </cell>
          <cell r="AH268">
            <v>717</v>
          </cell>
          <cell r="AI268">
            <v>717</v>
          </cell>
        </row>
        <row r="269">
          <cell r="A269">
            <v>718</v>
          </cell>
          <cell r="B269">
            <v>38.908554572271385</v>
          </cell>
          <cell r="C269">
            <v>4.3952015994668443</v>
          </cell>
          <cell r="D269">
            <v>457.98611111111109</v>
          </cell>
          <cell r="E269">
            <v>4.3840989164395401</v>
          </cell>
          <cell r="F269">
            <v>45.955414012738849</v>
          </cell>
          <cell r="G269">
            <v>6.209122203098107</v>
          </cell>
          <cell r="H269">
            <v>17.281468531468533</v>
          </cell>
          <cell r="I269">
            <v>3.349257979264078</v>
          </cell>
          <cell r="J269">
            <v>13.19</v>
          </cell>
          <cell r="K269">
            <v>0.33900000000000002</v>
          </cell>
          <cell r="L269">
            <v>3.0009999999999999</v>
          </cell>
          <cell r="M269">
            <v>13.19</v>
          </cell>
          <cell r="N269">
            <v>7.1999999999999998E-3</v>
          </cell>
          <cell r="O269">
            <v>3.0085999999999999</v>
          </cell>
          <cell r="P269">
            <v>14.43</v>
          </cell>
          <cell r="Q269">
            <v>0.157</v>
          </cell>
          <cell r="R269">
            <v>2.3239999999999998</v>
          </cell>
          <cell r="S269">
            <v>6.59</v>
          </cell>
          <cell r="T269">
            <v>0.28599999999999998</v>
          </cell>
          <cell r="U269">
            <v>1.9676</v>
          </cell>
          <cell r="V269">
            <v>1.9675998687744141</v>
          </cell>
          <cell r="W269">
            <v>718</v>
          </cell>
          <cell r="X269">
            <v>718</v>
          </cell>
          <cell r="Y269">
            <v>80932</v>
          </cell>
          <cell r="Z269">
            <v>37496</v>
          </cell>
          <cell r="AA269">
            <v>37496</v>
          </cell>
          <cell r="AB269">
            <v>80844</v>
          </cell>
          <cell r="AC269">
            <v>37536</v>
          </cell>
          <cell r="AD269">
            <v>37536</v>
          </cell>
          <cell r="AE269">
            <v>90732</v>
          </cell>
          <cell r="AF269">
            <v>22518</v>
          </cell>
          <cell r="AG269">
            <v>22518</v>
          </cell>
          <cell r="AH269">
            <v>22518</v>
          </cell>
          <cell r="AI269">
            <v>22518</v>
          </cell>
        </row>
        <row r="270">
          <cell r="A270">
            <v>719</v>
          </cell>
          <cell r="B270">
            <v>22.921348314606739</v>
          </cell>
          <cell r="C270">
            <v>2.6317147427627843</v>
          </cell>
          <cell r="D270">
            <v>31.583333333333336</v>
          </cell>
          <cell r="E270">
            <v>1.9252749485662035</v>
          </cell>
          <cell r="F270">
            <v>25.953488372093023</v>
          </cell>
          <cell r="G270">
            <v>3.0364455085910187</v>
          </cell>
          <cell r="H270">
            <v>21.725409836065577</v>
          </cell>
          <cell r="I270">
            <v>2.3460838854441897</v>
          </cell>
          <cell r="J270">
            <v>20.399999999999999</v>
          </cell>
          <cell r="K270">
            <v>0.89</v>
          </cell>
          <cell r="L270">
            <v>7.7515999999999998</v>
          </cell>
          <cell r="M270">
            <v>15.16</v>
          </cell>
          <cell r="N270">
            <v>0.12</v>
          </cell>
          <cell r="O270">
            <v>7.8742000000000001</v>
          </cell>
          <cell r="P270">
            <v>22.32</v>
          </cell>
          <cell r="Q270">
            <v>0.43</v>
          </cell>
          <cell r="R270">
            <v>7.3506999999999998</v>
          </cell>
          <cell r="S270">
            <v>17.670000000000002</v>
          </cell>
          <cell r="T270">
            <v>0.61</v>
          </cell>
          <cell r="U270">
            <v>7.5316999999999998</v>
          </cell>
          <cell r="V270">
            <v>7.5316963195800781</v>
          </cell>
          <cell r="W270">
            <v>719</v>
          </cell>
          <cell r="X270" t="str">
            <v>持股大于股东减</v>
          </cell>
          <cell r="Y270">
            <v>19636</v>
          </cell>
          <cell r="Z270">
            <v>40083</v>
          </cell>
          <cell r="AA270" t="str">
            <v>持股大于股东减</v>
          </cell>
          <cell r="AB270">
            <v>20456</v>
          </cell>
          <cell r="AC270">
            <v>38476</v>
          </cell>
          <cell r="AD270" t="str">
            <v>持股大于股东减</v>
          </cell>
          <cell r="AE270">
            <v>16371</v>
          </cell>
          <cell r="AF270">
            <v>48077</v>
          </cell>
          <cell r="AG270" t="str">
            <v>持股大于股东增</v>
          </cell>
          <cell r="AH270">
            <v>13513</v>
          </cell>
          <cell r="AI270">
            <v>58246</v>
          </cell>
        </row>
        <row r="271">
          <cell r="A271">
            <v>720</v>
          </cell>
          <cell r="B271">
            <v>102.88770053475935</v>
          </cell>
          <cell r="C271">
            <v>8.8127519237816045</v>
          </cell>
          <cell r="D271">
            <v>66.964285714285708</v>
          </cell>
          <cell r="E271">
            <v>6.040809020941472</v>
          </cell>
          <cell r="F271">
            <v>117.31034482758622</v>
          </cell>
          <cell r="G271">
            <v>15.901654669533514</v>
          </cell>
          <cell r="H271">
            <v>61.149825783972119</v>
          </cell>
          <cell r="I271">
            <v>6.4796012553073661</v>
          </cell>
          <cell r="J271">
            <v>9.6199999999999992</v>
          </cell>
          <cell r="K271">
            <v>9.35E-2</v>
          </cell>
          <cell r="L271">
            <v>1.0915999999999999</v>
          </cell>
          <cell r="M271">
            <v>6.75</v>
          </cell>
          <cell r="N271">
            <v>2.52E-2</v>
          </cell>
          <cell r="O271">
            <v>1.1173999999999999</v>
          </cell>
          <cell r="P271">
            <v>17.010000000000002</v>
          </cell>
          <cell r="Q271">
            <v>7.2499999999999995E-2</v>
          </cell>
          <cell r="R271">
            <v>1.0697000000000001</v>
          </cell>
          <cell r="S271">
            <v>7.02</v>
          </cell>
          <cell r="T271">
            <v>8.6099999999999996E-2</v>
          </cell>
          <cell r="U271">
            <v>1.0833999999999999</v>
          </cell>
          <cell r="V271">
            <v>1.083399772644043</v>
          </cell>
          <cell r="W271">
            <v>720</v>
          </cell>
          <cell r="X271">
            <v>720</v>
          </cell>
          <cell r="Y271">
            <v>720</v>
          </cell>
          <cell r="Z271">
            <v>720</v>
          </cell>
          <cell r="AA271">
            <v>720</v>
          </cell>
          <cell r="AB271">
            <v>720</v>
          </cell>
          <cell r="AC271">
            <v>720</v>
          </cell>
          <cell r="AD271">
            <v>720</v>
          </cell>
          <cell r="AE271">
            <v>720</v>
          </cell>
          <cell r="AF271">
            <v>720</v>
          </cell>
          <cell r="AG271">
            <v>720</v>
          </cell>
          <cell r="AH271">
            <v>720</v>
          </cell>
          <cell r="AI271">
            <v>720</v>
          </cell>
        </row>
        <row r="272">
          <cell r="A272">
            <v>721</v>
          </cell>
          <cell r="B272">
            <v>-141.00946372239747</v>
          </cell>
          <cell r="C272">
            <v>6.750736238012534</v>
          </cell>
          <cell r="D272">
            <v>-68.8</v>
          </cell>
          <cell r="E272">
            <v>5.2951589317324714</v>
          </cell>
          <cell r="F272">
            <v>-893.83561643835617</v>
          </cell>
          <cell r="G272">
            <v>9.455836533584522</v>
          </cell>
          <cell r="H272">
            <v>-211.72566371681418</v>
          </cell>
          <cell r="I272">
            <v>4.6750201509489262</v>
          </cell>
          <cell r="J272">
            <v>8.94</v>
          </cell>
          <cell r="K272">
            <v>-6.3399999999999998E-2</v>
          </cell>
          <cell r="L272">
            <v>1.3243</v>
          </cell>
          <cell r="M272">
            <v>6.88</v>
          </cell>
          <cell r="N272">
            <v>-2.5000000000000001E-2</v>
          </cell>
          <cell r="O272">
            <v>1.2992999999999999</v>
          </cell>
          <cell r="P272">
            <v>13.05</v>
          </cell>
          <cell r="Q272">
            <v>-7.3000000000000001E-3</v>
          </cell>
          <cell r="R272">
            <v>1.3801000000000001</v>
          </cell>
          <cell r="S272">
            <v>6.38</v>
          </cell>
          <cell r="T272">
            <v>-2.2599999999999999E-2</v>
          </cell>
          <cell r="U272">
            <v>1.3647</v>
          </cell>
          <cell r="V272">
            <v>1.3646993637084961</v>
          </cell>
          <cell r="W272">
            <v>721</v>
          </cell>
          <cell r="X272">
            <v>721</v>
          </cell>
          <cell r="Y272">
            <v>59250</v>
          </cell>
          <cell r="Z272">
            <v>8422</v>
          </cell>
          <cell r="AA272">
            <v>8422</v>
          </cell>
          <cell r="AB272">
            <v>60068</v>
          </cell>
          <cell r="AC272">
            <v>8308</v>
          </cell>
          <cell r="AD272">
            <v>8308</v>
          </cell>
          <cell r="AE272">
            <v>53541</v>
          </cell>
          <cell r="AF272">
            <v>9321</v>
          </cell>
          <cell r="AG272">
            <v>9321</v>
          </cell>
          <cell r="AH272">
            <v>74068</v>
          </cell>
          <cell r="AI272">
            <v>6737</v>
          </cell>
        </row>
        <row r="273">
          <cell r="A273">
            <v>722</v>
          </cell>
          <cell r="B273">
            <v>66.535714285714278</v>
          </cell>
          <cell r="C273">
            <v>3.3545204098168786</v>
          </cell>
          <cell r="D273">
            <v>48.417721518987342</v>
          </cell>
          <cell r="E273">
            <v>2.7162817121451526</v>
          </cell>
          <cell r="F273">
            <v>79.821428571428569</v>
          </cell>
          <cell r="G273">
            <v>4.1231597978083609</v>
          </cell>
          <cell r="H273">
            <v>43.15625</v>
          </cell>
          <cell r="I273">
            <v>2.5012225381703583</v>
          </cell>
          <cell r="J273">
            <v>18.63</v>
          </cell>
          <cell r="K273">
            <v>0.28000000000000003</v>
          </cell>
          <cell r="L273">
            <v>5.5537000000000001</v>
          </cell>
          <cell r="M273">
            <v>15.3</v>
          </cell>
          <cell r="N273">
            <v>7.9000000000000001E-2</v>
          </cell>
          <cell r="O273">
            <v>5.6326999999999998</v>
          </cell>
          <cell r="P273">
            <v>22.35</v>
          </cell>
          <cell r="Q273">
            <v>0.14000000000000001</v>
          </cell>
          <cell r="R273">
            <v>5.4206000000000003</v>
          </cell>
          <cell r="S273">
            <v>13.81</v>
          </cell>
          <cell r="T273">
            <v>0.24</v>
          </cell>
          <cell r="U273">
            <v>5.5213000000000001</v>
          </cell>
          <cell r="V273">
            <v>5.5212974548339844</v>
          </cell>
          <cell r="W273">
            <v>722</v>
          </cell>
          <cell r="X273" t="str">
            <v>持股小于股东增</v>
          </cell>
          <cell r="Y273">
            <v>42470</v>
          </cell>
          <cell r="Z273">
            <v>10929</v>
          </cell>
          <cell r="AA273">
            <v>10929</v>
          </cell>
          <cell r="AB273">
            <v>48779</v>
          </cell>
          <cell r="AC273">
            <v>9515</v>
          </cell>
          <cell r="AD273" t="str">
            <v>持股小于股东增</v>
          </cell>
          <cell r="AE273">
            <v>38465</v>
          </cell>
          <cell r="AF273">
            <v>12067</v>
          </cell>
          <cell r="AG273" t="str">
            <v>持股小于股东减</v>
          </cell>
          <cell r="AH273">
            <v>42962</v>
          </cell>
          <cell r="AI273">
            <v>10803</v>
          </cell>
        </row>
        <row r="274">
          <cell r="A274">
            <v>723</v>
          </cell>
          <cell r="B274">
            <v>-66.263157894736835</v>
          </cell>
          <cell r="C274">
            <v>3.9446063226493719</v>
          </cell>
          <cell r="D274">
            <v>-105</v>
          </cell>
          <cell r="E274">
            <v>3.553560918187169</v>
          </cell>
          <cell r="F274">
            <v>-92.998897464167584</v>
          </cell>
          <cell r="G274">
            <v>10.83215615769873</v>
          </cell>
          <cell r="H274">
            <v>-41.171328671328673</v>
          </cell>
          <cell r="I274">
            <v>5.2093702302740725</v>
          </cell>
          <cell r="J274">
            <v>12.59</v>
          </cell>
          <cell r="K274">
            <v>-0.19</v>
          </cell>
          <cell r="L274">
            <v>3.1917</v>
          </cell>
          <cell r="M274">
            <v>9.66</v>
          </cell>
          <cell r="N274">
            <v>-2.3E-2</v>
          </cell>
          <cell r="O274">
            <v>2.7183999999999999</v>
          </cell>
          <cell r="P274">
            <v>16.87</v>
          </cell>
          <cell r="Q274">
            <v>-9.0700000000000003E-2</v>
          </cell>
          <cell r="R274">
            <v>1.5573999999999999</v>
          </cell>
          <cell r="S274">
            <v>7.85</v>
          </cell>
          <cell r="T274">
            <v>-0.14299999999999999</v>
          </cell>
          <cell r="U274">
            <v>1.5068999999999999</v>
          </cell>
          <cell r="V274">
            <v>1.5068998336791992</v>
          </cell>
          <cell r="W274">
            <v>723</v>
          </cell>
          <cell r="X274" t="str">
            <v>持股大于股东增</v>
          </cell>
          <cell r="Y274">
            <v>30496</v>
          </cell>
          <cell r="Z274">
            <v>64244</v>
          </cell>
          <cell r="AA274" t="str">
            <v>持股大于股东增</v>
          </cell>
          <cell r="AB274">
            <v>27557</v>
          </cell>
          <cell r="AC274">
            <v>82776</v>
          </cell>
          <cell r="AD274">
            <v>82776</v>
          </cell>
          <cell r="AE274">
            <v>36745</v>
          </cell>
          <cell r="AF274">
            <v>7598</v>
          </cell>
          <cell r="AG274">
            <v>7598</v>
          </cell>
          <cell r="AH274">
            <v>36136</v>
          </cell>
          <cell r="AI274">
            <v>7726</v>
          </cell>
        </row>
        <row r="275">
          <cell r="A275">
            <v>725</v>
          </cell>
          <cell r="B275">
            <v>64.565217391304358</v>
          </cell>
          <cell r="C275">
            <v>1.3475499092558982</v>
          </cell>
          <cell r="D275">
            <v>212.49999999999997</v>
          </cell>
          <cell r="E275">
            <v>1.1558859525860112</v>
          </cell>
          <cell r="F275">
            <v>47.181818181818187</v>
          </cell>
          <cell r="G275">
            <v>2.3452327157704476</v>
          </cell>
          <cell r="H275">
            <v>36.710526315789473</v>
          </cell>
          <cell r="I275">
            <v>1.2571531564006668</v>
          </cell>
          <cell r="J275">
            <v>2.97</v>
          </cell>
          <cell r="K275">
            <v>4.5999999999999999E-2</v>
          </cell>
          <cell r="L275">
            <v>2.2040000000000002</v>
          </cell>
          <cell r="M275">
            <v>2.5499999999999998</v>
          </cell>
          <cell r="N275">
            <v>3.0000000000000001E-3</v>
          </cell>
          <cell r="O275">
            <v>2.2061000000000002</v>
          </cell>
          <cell r="P275">
            <v>5.19</v>
          </cell>
          <cell r="Q275">
            <v>5.5E-2</v>
          </cell>
          <cell r="R275">
            <v>2.2130000000000001</v>
          </cell>
          <cell r="S275">
            <v>2.79</v>
          </cell>
          <cell r="T275">
            <v>5.7000000000000002E-2</v>
          </cell>
          <cell r="U275">
            <v>2.2193000000000001</v>
          </cell>
          <cell r="V275">
            <v>2.21929931640625</v>
          </cell>
          <cell r="W275">
            <v>725</v>
          </cell>
          <cell r="X275">
            <v>725</v>
          </cell>
          <cell r="Y275">
            <v>725</v>
          </cell>
          <cell r="Z275">
            <v>725</v>
          </cell>
          <cell r="AA275">
            <v>725</v>
          </cell>
          <cell r="AB275">
            <v>725</v>
          </cell>
          <cell r="AC275">
            <v>725</v>
          </cell>
          <cell r="AD275">
            <v>725</v>
          </cell>
          <cell r="AE275">
            <v>725</v>
          </cell>
          <cell r="AF275">
            <v>725</v>
          </cell>
          <cell r="AG275">
            <v>725</v>
          </cell>
          <cell r="AH275">
            <v>725</v>
          </cell>
          <cell r="AI275">
            <v>725</v>
          </cell>
        </row>
        <row r="276">
          <cell r="A276">
            <v>726</v>
          </cell>
          <cell r="B276">
            <v>18.026666666666667</v>
          </cell>
          <cell r="C276">
            <v>1.8899575039141132</v>
          </cell>
          <cell r="D276">
            <v>17.390625</v>
          </cell>
          <cell r="E276">
            <v>1.5493840050114847</v>
          </cell>
          <cell r="F276">
            <v>19.305555555555557</v>
          </cell>
          <cell r="G276">
            <v>2.0577654739522422</v>
          </cell>
          <cell r="H276">
            <v>14.80263157894737</v>
          </cell>
          <cell r="I276">
            <v>1.6105710727119154</v>
          </cell>
          <cell r="J276">
            <v>13.52</v>
          </cell>
          <cell r="K276">
            <v>0.75</v>
          </cell>
          <cell r="L276">
            <v>7.1536</v>
          </cell>
          <cell r="M276">
            <v>11.13</v>
          </cell>
          <cell r="N276">
            <v>0.16</v>
          </cell>
          <cell r="O276">
            <v>7.1835000000000004</v>
          </cell>
          <cell r="P276">
            <v>13.9</v>
          </cell>
          <cell r="Q276">
            <v>0.36</v>
          </cell>
          <cell r="R276">
            <v>6.7549000000000001</v>
          </cell>
          <cell r="S276">
            <v>11.25</v>
          </cell>
          <cell r="T276">
            <v>0.56999999999999995</v>
          </cell>
          <cell r="U276">
            <v>6.9851000000000001</v>
          </cell>
          <cell r="V276">
            <v>6.9850997924804688</v>
          </cell>
          <cell r="W276">
            <v>726</v>
          </cell>
          <cell r="X276">
            <v>726</v>
          </cell>
          <cell r="Y276">
            <v>72743</v>
          </cell>
          <cell r="Z276">
            <v>13138</v>
          </cell>
          <cell r="AA276">
            <v>13138</v>
          </cell>
          <cell r="AB276">
            <v>69043</v>
          </cell>
          <cell r="AC276">
            <v>13842</v>
          </cell>
          <cell r="AD276">
            <v>13842</v>
          </cell>
          <cell r="AE276">
            <v>82035</v>
          </cell>
          <cell r="AF276">
            <v>11650</v>
          </cell>
          <cell r="AG276">
            <v>11650</v>
          </cell>
          <cell r="AH276">
            <v>74991</v>
          </cell>
          <cell r="AI276">
            <v>12744</v>
          </cell>
        </row>
        <row r="277">
          <cell r="A277">
            <v>727</v>
          </cell>
          <cell r="B277">
            <v>1982</v>
          </cell>
          <cell r="C277">
            <v>2.0878542083640577</v>
          </cell>
          <cell r="D277">
            <v>-179.20792079207922</v>
          </cell>
          <cell r="E277">
            <v>1.5285871125749515</v>
          </cell>
          <cell r="F277">
            <v>-2620.6896551724139</v>
          </cell>
          <cell r="G277">
            <v>3.207292370020256</v>
          </cell>
          <cell r="H277">
            <v>-841.79104477611941</v>
          </cell>
          <cell r="I277">
            <v>1.5880390252143428</v>
          </cell>
          <cell r="J277">
            <v>9.91</v>
          </cell>
          <cell r="K277">
            <v>5.0000000000000001E-3</v>
          </cell>
          <cell r="L277">
            <v>4.7465000000000002</v>
          </cell>
          <cell r="M277">
            <v>7.24</v>
          </cell>
          <cell r="N277">
            <v>-1.01E-2</v>
          </cell>
          <cell r="O277">
            <v>4.7363999999999997</v>
          </cell>
          <cell r="P277">
            <v>15.2</v>
          </cell>
          <cell r="Q277">
            <v>-2.8999999999999998E-3</v>
          </cell>
          <cell r="R277">
            <v>4.7392000000000003</v>
          </cell>
          <cell r="S277">
            <v>7.52</v>
          </cell>
          <cell r="T277">
            <v>-6.7000000000000002E-3</v>
          </cell>
          <cell r="U277">
            <v>4.7354000000000003</v>
          </cell>
          <cell r="V277">
            <v>4.7353973388671875</v>
          </cell>
          <cell r="W277">
            <v>727</v>
          </cell>
          <cell r="X277" t="str">
            <v>持股大于股东增</v>
          </cell>
          <cell r="Y277">
            <v>33965</v>
          </cell>
          <cell r="Z277">
            <v>66679</v>
          </cell>
          <cell r="AA277">
            <v>66679</v>
          </cell>
          <cell r="AB277">
            <v>101003</v>
          </cell>
          <cell r="AC277">
            <v>22422</v>
          </cell>
          <cell r="AD277" t="str">
            <v>持股大于股东减</v>
          </cell>
          <cell r="AE277">
            <v>32888</v>
          </cell>
          <cell r="AF277">
            <v>68863</v>
          </cell>
          <cell r="AG277" t="str">
            <v>持股大于股东减</v>
          </cell>
          <cell r="AH277">
            <v>34017</v>
          </cell>
          <cell r="AI277">
            <v>66577</v>
          </cell>
        </row>
        <row r="278">
          <cell r="A278">
            <v>728</v>
          </cell>
          <cell r="B278">
            <v>16.021276595744681</v>
          </cell>
          <cell r="C278">
            <v>2.225835057641147</v>
          </cell>
          <cell r="D278">
            <v>42.090909090909086</v>
          </cell>
          <cell r="E278">
            <v>1.8425110679998009</v>
          </cell>
          <cell r="F278">
            <v>19.78125</v>
          </cell>
          <cell r="G278">
            <v>3.9053984575835474</v>
          </cell>
          <cell r="H278">
            <v>10.55263157894737</v>
          </cell>
          <cell r="I278">
            <v>1.6449088839436792</v>
          </cell>
          <cell r="J278">
            <v>22.59</v>
          </cell>
          <cell r="K278">
            <v>1.41</v>
          </cell>
          <cell r="L278">
            <v>10.148999999999999</v>
          </cell>
          <cell r="M278">
            <v>18.52</v>
          </cell>
          <cell r="N278">
            <v>0.11</v>
          </cell>
          <cell r="O278">
            <v>10.051500000000001</v>
          </cell>
          <cell r="P278">
            <v>37.979999999999997</v>
          </cell>
          <cell r="Q278">
            <v>0.96</v>
          </cell>
          <cell r="R278">
            <v>9.7249999999999996</v>
          </cell>
          <cell r="S278">
            <v>16.04</v>
          </cell>
          <cell r="T278">
            <v>1.1399999999999999</v>
          </cell>
          <cell r="U278">
            <v>9.7513000000000005</v>
          </cell>
          <cell r="V278">
            <v>9.7512969970703125</v>
          </cell>
          <cell r="W278">
            <v>728</v>
          </cell>
          <cell r="X278">
            <v>728</v>
          </cell>
          <cell r="Y278">
            <v>82538</v>
          </cell>
          <cell r="Z278">
            <v>23796</v>
          </cell>
          <cell r="AA278">
            <v>23796</v>
          </cell>
          <cell r="AB278">
            <v>86057</v>
          </cell>
          <cell r="AC278">
            <v>22823</v>
          </cell>
          <cell r="AD278">
            <v>22823</v>
          </cell>
          <cell r="AE278">
            <v>22823</v>
          </cell>
          <cell r="AF278">
            <v>22823</v>
          </cell>
          <cell r="AG278">
            <v>22823</v>
          </cell>
          <cell r="AH278">
            <v>78972</v>
          </cell>
          <cell r="AI278">
            <v>24870</v>
          </cell>
        </row>
        <row r="279">
          <cell r="A279">
            <v>729</v>
          </cell>
          <cell r="B279">
            <v>39.377990430622013</v>
          </cell>
          <cell r="C279">
            <v>1.828888888888889</v>
          </cell>
          <cell r="D279">
            <v>108.08823529411764</v>
          </cell>
          <cell r="E279">
            <v>1.6281233386496543</v>
          </cell>
          <cell r="F279">
            <v>24.528301886792455</v>
          </cell>
          <cell r="G279">
            <v>2.3023111662091562</v>
          </cell>
          <cell r="H279">
            <v>18.68836291913215</v>
          </cell>
          <cell r="I279">
            <v>1.6506609176629428</v>
          </cell>
          <cell r="J279">
            <v>8.23</v>
          </cell>
          <cell r="K279">
            <v>0.20899999999999999</v>
          </cell>
          <cell r="L279">
            <v>4.5</v>
          </cell>
          <cell r="M279">
            <v>7.35</v>
          </cell>
          <cell r="N279">
            <v>1.7000000000000001E-2</v>
          </cell>
          <cell r="O279">
            <v>4.5144000000000002</v>
          </cell>
          <cell r="P279">
            <v>10.4</v>
          </cell>
          <cell r="Q279">
            <v>0.21199999999999999</v>
          </cell>
          <cell r="R279">
            <v>4.5171999999999999</v>
          </cell>
          <cell r="S279">
            <v>7.58</v>
          </cell>
          <cell r="T279">
            <v>0.30420000000000003</v>
          </cell>
          <cell r="U279">
            <v>4.5921000000000003</v>
          </cell>
          <cell r="V279">
            <v>4.5920982360839844</v>
          </cell>
          <cell r="W279">
            <v>729</v>
          </cell>
          <cell r="X279">
            <v>729</v>
          </cell>
          <cell r="Y279">
            <v>65869</v>
          </cell>
          <cell r="Z279">
            <v>42790</v>
          </cell>
          <cell r="AA279">
            <v>42790</v>
          </cell>
          <cell r="AB279">
            <v>64112</v>
          </cell>
          <cell r="AC279">
            <v>43962</v>
          </cell>
          <cell r="AD279">
            <v>43962</v>
          </cell>
          <cell r="AE279">
            <v>93007</v>
          </cell>
          <cell r="AF279">
            <v>30304</v>
          </cell>
          <cell r="AG279">
            <v>30304</v>
          </cell>
          <cell r="AH279">
            <v>77748</v>
          </cell>
          <cell r="AI279">
            <v>36252</v>
          </cell>
        </row>
        <row r="280">
          <cell r="A280">
            <v>731</v>
          </cell>
          <cell r="B280">
            <v>102.88153681963713</v>
          </cell>
          <cell r="C280">
            <v>2.0998518776683803</v>
          </cell>
          <cell r="D280">
            <v>-244.06249999999997</v>
          </cell>
          <cell r="E280">
            <v>1.7039008639497339</v>
          </cell>
          <cell r="F280">
            <v>86.722797927461144</v>
          </cell>
          <cell r="G280">
            <v>2.9224322318739357</v>
          </cell>
          <cell r="H280">
            <v>65.442764578833689</v>
          </cell>
          <cell r="I280">
            <v>1.7547669721582766</v>
          </cell>
          <cell r="J280">
            <v>9.64</v>
          </cell>
          <cell r="K280">
            <v>9.3700000000000006E-2</v>
          </cell>
          <cell r="L280">
            <v>4.5907999999999998</v>
          </cell>
          <cell r="M280">
            <v>7.81</v>
          </cell>
          <cell r="N280">
            <v>-8.0000000000000002E-3</v>
          </cell>
          <cell r="O280">
            <v>4.5835999999999997</v>
          </cell>
          <cell r="P280">
            <v>13.39</v>
          </cell>
          <cell r="Q280">
            <v>7.7200000000000005E-2</v>
          </cell>
          <cell r="R280">
            <v>4.5818000000000003</v>
          </cell>
          <cell r="S280">
            <v>8.08</v>
          </cell>
          <cell r="T280">
            <v>9.2600000000000002E-2</v>
          </cell>
          <cell r="U280">
            <v>4.6045999999999996</v>
          </cell>
          <cell r="V280">
            <v>4.6045989990234375</v>
          </cell>
          <cell r="W280">
            <v>731</v>
          </cell>
          <cell r="X280">
            <v>731</v>
          </cell>
          <cell r="Y280">
            <v>54330</v>
          </cell>
          <cell r="Z280">
            <v>10886</v>
          </cell>
          <cell r="AA280">
            <v>10886</v>
          </cell>
          <cell r="AB280">
            <v>54379</v>
          </cell>
          <cell r="AC280">
            <v>10877</v>
          </cell>
          <cell r="AD280">
            <v>10877</v>
          </cell>
          <cell r="AE280">
            <v>55821</v>
          </cell>
          <cell r="AF280">
            <v>10596</v>
          </cell>
          <cell r="AG280">
            <v>10596</v>
          </cell>
          <cell r="AH280">
            <v>58546</v>
          </cell>
          <cell r="AI280">
            <v>10102</v>
          </cell>
        </row>
        <row r="281">
          <cell r="A281">
            <v>732</v>
          </cell>
          <cell r="B281">
            <v>19.855741956398411</v>
          </cell>
          <cell r="C281">
            <v>2.267594683647403</v>
          </cell>
          <cell r="D281">
            <v>20.564360262852727</v>
          </cell>
          <cell r="E281">
            <v>1.9447998537744471</v>
          </cell>
          <cell r="F281">
            <v>30.727762803234505</v>
          </cell>
          <cell r="G281">
            <v>6.0724431818181825</v>
          </cell>
          <cell r="H281">
            <v>18.594658093236056</v>
          </cell>
          <cell r="I281">
            <v>2.5747710957866214</v>
          </cell>
          <cell r="J281">
            <v>24.5</v>
          </cell>
          <cell r="K281">
            <v>1.2339</v>
          </cell>
          <cell r="L281">
            <v>10.804399999999999</v>
          </cell>
          <cell r="M281">
            <v>21.28</v>
          </cell>
          <cell r="N281">
            <v>0.25869999999999999</v>
          </cell>
          <cell r="O281">
            <v>10.942</v>
          </cell>
          <cell r="P281">
            <v>34.200000000000003</v>
          </cell>
          <cell r="Q281">
            <v>0.55649999999999999</v>
          </cell>
          <cell r="R281">
            <v>5.6319999999999997</v>
          </cell>
          <cell r="S281">
            <v>20.05</v>
          </cell>
          <cell r="T281">
            <v>0.80869999999999997</v>
          </cell>
          <cell r="U281">
            <v>7.7870999999999997</v>
          </cell>
          <cell r="V281">
            <v>7.7870979309082031</v>
          </cell>
          <cell r="W281">
            <v>732</v>
          </cell>
          <cell r="X281" t="str">
            <v>持股大于股东增</v>
          </cell>
          <cell r="Y281">
            <v>15773</v>
          </cell>
          <cell r="Z281">
            <v>78897</v>
          </cell>
          <cell r="AA281" t="str">
            <v>持股大于股东减</v>
          </cell>
          <cell r="AB281">
            <v>16272</v>
          </cell>
          <cell r="AC281">
            <v>76478</v>
          </cell>
          <cell r="AD281" t="str">
            <v>持股大于股东减</v>
          </cell>
          <cell r="AE281">
            <v>24110</v>
          </cell>
          <cell r="AF281">
            <v>42189</v>
          </cell>
          <cell r="AG281" t="str">
            <v>持股大于股东增</v>
          </cell>
          <cell r="AH281">
            <v>16019</v>
          </cell>
          <cell r="AI281">
            <v>77685</v>
          </cell>
        </row>
        <row r="282">
          <cell r="A282">
            <v>733</v>
          </cell>
          <cell r="B282">
            <v>65.78947368421052</v>
          </cell>
          <cell r="C282">
            <v>3.3345782425438828</v>
          </cell>
          <cell r="D282">
            <v>32.553571428571423</v>
          </cell>
          <cell r="E282">
            <v>2.3871567561905009</v>
          </cell>
          <cell r="F282">
            <v>79.382352941176464</v>
          </cell>
          <cell r="G282">
            <v>3.7060939774256441</v>
          </cell>
          <cell r="H282">
            <v>48.527777777777771</v>
          </cell>
          <cell r="I282">
            <v>2.3675936466634138</v>
          </cell>
          <cell r="J282">
            <v>25</v>
          </cell>
          <cell r="K282">
            <v>0.38</v>
          </cell>
          <cell r="L282">
            <v>7.4972000000000003</v>
          </cell>
          <cell r="M282">
            <v>18.23</v>
          </cell>
          <cell r="N282">
            <v>0.14000000000000001</v>
          </cell>
          <cell r="O282">
            <v>7.6367000000000003</v>
          </cell>
          <cell r="P282">
            <v>26.99</v>
          </cell>
          <cell r="Q282">
            <v>0.17</v>
          </cell>
          <cell r="R282">
            <v>7.2826000000000004</v>
          </cell>
          <cell r="S282">
            <v>17.47</v>
          </cell>
          <cell r="T282">
            <v>0.27</v>
          </cell>
          <cell r="U282">
            <v>7.3788</v>
          </cell>
          <cell r="V282">
            <v>7.3787994384765625</v>
          </cell>
          <cell r="W282">
            <v>733</v>
          </cell>
          <cell r="X282" t="str">
            <v>持股小于股东减</v>
          </cell>
          <cell r="Y282">
            <v>46320</v>
          </cell>
          <cell r="Z282">
            <v>10132</v>
          </cell>
          <cell r="AA282" t="str">
            <v>持股小于股东增</v>
          </cell>
          <cell r="AB282">
            <v>43688</v>
          </cell>
          <cell r="AC282">
            <v>10743</v>
          </cell>
          <cell r="AD282" t="str">
            <v>持股小于股东减</v>
          </cell>
          <cell r="AE282">
            <v>45074</v>
          </cell>
          <cell r="AF282">
            <v>10412</v>
          </cell>
          <cell r="AG282" t="str">
            <v>持股小于股东减</v>
          </cell>
          <cell r="AH282">
            <v>45775</v>
          </cell>
          <cell r="AI282">
            <v>10253</v>
          </cell>
        </row>
        <row r="283">
          <cell r="A283">
            <v>735</v>
          </cell>
          <cell r="B283">
            <v>109.71014492753622</v>
          </cell>
          <cell r="C283">
            <v>3.8695496600725865</v>
          </cell>
          <cell r="D283">
            <v>297.13114754098359</v>
          </cell>
          <cell r="E283">
            <v>1.9001441488664657</v>
          </cell>
          <cell r="F283">
            <v>1565</v>
          </cell>
          <cell r="G283">
            <v>4.9677282827214055</v>
          </cell>
          <cell r="H283">
            <v>88.988095238095255</v>
          </cell>
          <cell r="I283">
            <v>3.086292320396367</v>
          </cell>
          <cell r="J283">
            <v>7.57</v>
          </cell>
          <cell r="K283">
            <v>6.9000000000000006E-2</v>
          </cell>
          <cell r="L283">
            <v>1.9562999999999999</v>
          </cell>
          <cell r="M283">
            <v>7.25</v>
          </cell>
          <cell r="N283">
            <v>6.1000000000000004E-3</v>
          </cell>
          <cell r="O283">
            <v>3.8155000000000001</v>
          </cell>
          <cell r="P283">
            <v>9.39</v>
          </cell>
          <cell r="Q283">
            <v>3.0000000000000001E-3</v>
          </cell>
          <cell r="R283">
            <v>1.8902000000000001</v>
          </cell>
          <cell r="S283">
            <v>5.98</v>
          </cell>
          <cell r="T283">
            <v>5.04E-2</v>
          </cell>
          <cell r="U283">
            <v>1.9376</v>
          </cell>
          <cell r="V283">
            <v>1.9375991821289063</v>
          </cell>
          <cell r="W283">
            <v>735</v>
          </cell>
          <cell r="X283">
            <v>735</v>
          </cell>
          <cell r="Y283">
            <v>735</v>
          </cell>
          <cell r="Z283">
            <v>735</v>
          </cell>
          <cell r="AA283">
            <v>735</v>
          </cell>
          <cell r="AB283">
            <v>735</v>
          </cell>
          <cell r="AC283">
            <v>735</v>
          </cell>
          <cell r="AD283">
            <v>735</v>
          </cell>
          <cell r="AE283">
            <v>735</v>
          </cell>
          <cell r="AF283">
            <v>735</v>
          </cell>
          <cell r="AG283">
            <v>735</v>
          </cell>
          <cell r="AH283">
            <v>735</v>
          </cell>
          <cell r="AI283">
            <v>735</v>
          </cell>
        </row>
        <row r="284">
          <cell r="A284">
            <v>736</v>
          </cell>
          <cell r="B284">
            <v>185.89999999999998</v>
          </cell>
          <cell r="C284">
            <v>3.2327623684896967</v>
          </cell>
          <cell r="D284">
            <v>-184.60526315789474</v>
          </cell>
          <cell r="E284">
            <v>2.447790358881309</v>
          </cell>
          <cell r="F284">
            <v>97.0625</v>
          </cell>
          <cell r="G284">
            <v>2.7098710499223504</v>
          </cell>
          <cell r="H284">
            <v>146.14285714285714</v>
          </cell>
          <cell r="I284">
            <v>2.3821582633297824</v>
          </cell>
          <cell r="J284">
            <v>18.59</v>
          </cell>
          <cell r="K284">
            <v>0.1</v>
          </cell>
          <cell r="L284">
            <v>5.7504999999999997</v>
          </cell>
          <cell r="M284">
            <v>14.03</v>
          </cell>
          <cell r="N284">
            <v>-1.9E-2</v>
          </cell>
          <cell r="O284">
            <v>5.7317</v>
          </cell>
          <cell r="P284">
            <v>15.53</v>
          </cell>
          <cell r="Q284">
            <v>0.08</v>
          </cell>
          <cell r="R284">
            <v>5.7309000000000001</v>
          </cell>
          <cell r="S284">
            <v>13.64</v>
          </cell>
          <cell r="T284">
            <v>7.0000000000000007E-2</v>
          </cell>
          <cell r="U284">
            <v>5.7259000000000002</v>
          </cell>
          <cell r="V284">
            <v>5.7258987426757813</v>
          </cell>
          <cell r="W284">
            <v>736</v>
          </cell>
          <cell r="X284" t="str">
            <v>持股大于股东增</v>
          </cell>
          <cell r="Y284">
            <v>9072</v>
          </cell>
          <cell r="Z284">
            <v>32759</v>
          </cell>
          <cell r="AA284" t="str">
            <v>持股大于股东增</v>
          </cell>
          <cell r="AB284">
            <v>8947</v>
          </cell>
          <cell r="AC284">
            <v>33217</v>
          </cell>
          <cell r="AD284" t="str">
            <v>持股大于股东增</v>
          </cell>
          <cell r="AE284">
            <v>10761</v>
          </cell>
          <cell r="AF284">
            <v>27617</v>
          </cell>
          <cell r="AG284" t="str">
            <v>持股大于股东减</v>
          </cell>
          <cell r="AH284">
            <v>11650</v>
          </cell>
          <cell r="AI284">
            <v>25510</v>
          </cell>
        </row>
        <row r="285">
          <cell r="A285">
            <v>737</v>
          </cell>
          <cell r="B285">
            <v>-18.167661562418896</v>
          </cell>
          <cell r="C285">
            <v>24.441340782122907</v>
          </cell>
          <cell r="D285">
            <v>-22.366352201257861</v>
          </cell>
          <cell r="E285">
            <v>25.538599640933576</v>
          </cell>
          <cell r="F285">
            <v>-31.753812636165577</v>
          </cell>
          <cell r="G285">
            <v>23.883654240065546</v>
          </cell>
          <cell r="H285">
            <v>-12.760029717682022</v>
          </cell>
          <cell r="I285">
            <v>11.378881987577639</v>
          </cell>
          <cell r="J285">
            <v>7</v>
          </cell>
          <cell r="K285">
            <v>-0.38529999999999998</v>
          </cell>
          <cell r="L285">
            <v>0.28639999999999999</v>
          </cell>
          <cell r="M285">
            <v>5.69</v>
          </cell>
          <cell r="N285">
            <v>-6.3600000000000004E-2</v>
          </cell>
          <cell r="O285">
            <v>0.2228</v>
          </cell>
          <cell r="P285">
            <v>11.66</v>
          </cell>
          <cell r="Q285">
            <v>-0.18360000000000001</v>
          </cell>
          <cell r="R285">
            <v>0.48820000000000002</v>
          </cell>
          <cell r="S285">
            <v>4.58</v>
          </cell>
          <cell r="T285">
            <v>-0.26919999999999999</v>
          </cell>
          <cell r="U285">
            <v>0.40250000000000002</v>
          </cell>
          <cell r="V285">
            <v>0.40249991416931152</v>
          </cell>
          <cell r="W285">
            <v>737</v>
          </cell>
          <cell r="X285">
            <v>737</v>
          </cell>
          <cell r="Y285">
            <v>737</v>
          </cell>
          <cell r="Z285">
            <v>737</v>
          </cell>
          <cell r="AA285">
            <v>737</v>
          </cell>
          <cell r="AB285">
            <v>54023</v>
          </cell>
          <cell r="AC285">
            <v>10157</v>
          </cell>
          <cell r="AD285">
            <v>10157</v>
          </cell>
          <cell r="AE285">
            <v>50442</v>
          </cell>
          <cell r="AF285">
            <v>10879</v>
          </cell>
          <cell r="AG285">
            <v>10879</v>
          </cell>
          <cell r="AH285">
            <v>10879</v>
          </cell>
          <cell r="AI285">
            <v>10879</v>
          </cell>
        </row>
        <row r="286">
          <cell r="A286">
            <v>738</v>
          </cell>
          <cell r="B286">
            <v>184.58844133099825</v>
          </cell>
          <cell r="C286">
            <v>7.6345462008354055</v>
          </cell>
          <cell r="D286">
            <v>261.16071428571428</v>
          </cell>
          <cell r="E286">
            <v>7.0085060500778731</v>
          </cell>
          <cell r="F286">
            <v>197.14625445897741</v>
          </cell>
          <cell r="G286">
            <v>8.1733257745680401</v>
          </cell>
          <cell r="H286">
            <v>127.29151014274981</v>
          </cell>
          <cell r="I286">
            <v>5.5019728189390618</v>
          </cell>
          <cell r="J286">
            <v>31.62</v>
          </cell>
          <cell r="K286">
            <v>0.17130000000000001</v>
          </cell>
          <cell r="L286">
            <v>4.1417000000000002</v>
          </cell>
          <cell r="M286">
            <v>29.25</v>
          </cell>
          <cell r="N286">
            <v>2.8000000000000001E-2</v>
          </cell>
          <cell r="O286">
            <v>4.1734999999999998</v>
          </cell>
          <cell r="P286">
            <v>33.159999999999997</v>
          </cell>
          <cell r="Q286">
            <v>8.4099999999999994E-2</v>
          </cell>
          <cell r="R286">
            <v>4.0571000000000002</v>
          </cell>
          <cell r="S286">
            <v>22.59</v>
          </cell>
          <cell r="T286">
            <v>0.1331</v>
          </cell>
          <cell r="U286">
            <v>4.1058000000000003</v>
          </cell>
          <cell r="V286">
            <v>4.1057968139648438</v>
          </cell>
          <cell r="W286">
            <v>738</v>
          </cell>
          <cell r="X286">
            <v>738</v>
          </cell>
          <cell r="Y286">
            <v>93430</v>
          </cell>
          <cell r="Z286">
            <v>12262</v>
          </cell>
          <cell r="AA286">
            <v>12262</v>
          </cell>
          <cell r="AB286">
            <v>109651</v>
          </cell>
          <cell r="AC286">
            <v>10448</v>
          </cell>
          <cell r="AD286">
            <v>10448</v>
          </cell>
          <cell r="AE286">
            <v>72257</v>
          </cell>
          <cell r="AF286">
            <v>15855</v>
          </cell>
          <cell r="AG286">
            <v>15855</v>
          </cell>
          <cell r="AH286">
            <v>94645</v>
          </cell>
          <cell r="AI286">
            <v>12104</v>
          </cell>
        </row>
        <row r="287">
          <cell r="A287">
            <v>739</v>
          </cell>
          <cell r="B287">
            <v>45.55555555555555</v>
          </cell>
          <cell r="C287">
            <v>3.8914198936977975</v>
          </cell>
          <cell r="D287">
            <v>50.075757575757578</v>
          </cell>
          <cell r="E287">
            <v>3.0886407177234712</v>
          </cell>
          <cell r="F287">
            <v>42.918825561312609</v>
          </cell>
          <cell r="G287">
            <v>4.6743475193980712</v>
          </cell>
          <cell r="H287">
            <v>31.581469648562301</v>
          </cell>
          <cell r="I287">
            <v>3.1567350067062652</v>
          </cell>
          <cell r="J287">
            <v>8.1999999999999993</v>
          </cell>
          <cell r="K287">
            <v>0.18</v>
          </cell>
          <cell r="L287">
            <v>2.1072000000000002</v>
          </cell>
          <cell r="M287">
            <v>6.61</v>
          </cell>
          <cell r="N287">
            <v>3.3000000000000002E-2</v>
          </cell>
          <cell r="O287">
            <v>2.1400999999999999</v>
          </cell>
          <cell r="P287">
            <v>9.94</v>
          </cell>
          <cell r="Q287">
            <v>0.1158</v>
          </cell>
          <cell r="R287">
            <v>2.1265000000000001</v>
          </cell>
          <cell r="S287">
            <v>6.59</v>
          </cell>
          <cell r="T287">
            <v>0.1565</v>
          </cell>
          <cell r="U287">
            <v>2.0876000000000001</v>
          </cell>
          <cell r="V287">
            <v>2.0875988006591797</v>
          </cell>
          <cell r="W287">
            <v>739</v>
          </cell>
          <cell r="X287">
            <v>739</v>
          </cell>
          <cell r="Y287">
            <v>74722</v>
          </cell>
          <cell r="Z287">
            <v>15348</v>
          </cell>
          <cell r="AA287">
            <v>15348</v>
          </cell>
          <cell r="AB287">
            <v>72457</v>
          </cell>
          <cell r="AC287">
            <v>15828</v>
          </cell>
          <cell r="AD287">
            <v>15828</v>
          </cell>
          <cell r="AE287">
            <v>84370</v>
          </cell>
          <cell r="AF287">
            <v>13593</v>
          </cell>
          <cell r="AG287">
            <v>13593</v>
          </cell>
          <cell r="AH287">
            <v>84110</v>
          </cell>
          <cell r="AI287">
            <v>13635</v>
          </cell>
        </row>
        <row r="288">
          <cell r="A288">
            <v>748</v>
          </cell>
          <cell r="B288">
            <v>212.29458307973221</v>
          </cell>
          <cell r="C288">
            <v>6.3644989416830891</v>
          </cell>
          <cell r="D288">
            <v>1252.6595744680851</v>
          </cell>
          <cell r="E288">
            <v>4.0905301188077541</v>
          </cell>
          <cell r="F288">
            <v>354.47154471544718</v>
          </cell>
          <cell r="G288">
            <v>8.756778469572204</v>
          </cell>
          <cell r="H288">
            <v>322.16748768472911</v>
          </cell>
          <cell r="I288">
            <v>8.596002661606331</v>
          </cell>
          <cell r="J288">
            <v>34.880000000000003</v>
          </cell>
          <cell r="K288">
            <v>0.1643</v>
          </cell>
          <cell r="L288">
            <v>5.4804000000000004</v>
          </cell>
          <cell r="M288">
            <v>23.55</v>
          </cell>
          <cell r="N288">
            <v>4.7000000000000002E-3</v>
          </cell>
          <cell r="O288">
            <v>5.7572000000000001</v>
          </cell>
          <cell r="P288">
            <v>34.880000000000003</v>
          </cell>
          <cell r="Q288">
            <v>4.9200000000000001E-2</v>
          </cell>
          <cell r="R288">
            <v>3.9832000000000001</v>
          </cell>
          <cell r="S288">
            <v>34.880000000000003</v>
          </cell>
          <cell r="T288">
            <v>8.1199999999999994E-2</v>
          </cell>
          <cell r="U288">
            <v>4.0576999999999996</v>
          </cell>
          <cell r="V288">
            <v>4.0576972961425781</v>
          </cell>
          <cell r="W288">
            <v>748</v>
          </cell>
          <cell r="X288" t="str">
            <v>持股大于股东增</v>
          </cell>
          <cell r="Y288">
            <v>26046</v>
          </cell>
          <cell r="Z288">
            <v>31283</v>
          </cell>
          <cell r="AA288">
            <v>31283</v>
          </cell>
          <cell r="AB288">
            <v>77900</v>
          </cell>
          <cell r="AC288">
            <v>10459</v>
          </cell>
          <cell r="AD288" t="str">
            <v>持股大于股东增</v>
          </cell>
          <cell r="AE288">
            <v>26151</v>
          </cell>
          <cell r="AF288">
            <v>31158</v>
          </cell>
          <cell r="AG288" t="str">
            <v>持股大于股东增</v>
          </cell>
          <cell r="AH288">
            <v>26074</v>
          </cell>
          <cell r="AI288">
            <v>31250</v>
          </cell>
        </row>
        <row r="289">
          <cell r="A289">
            <v>750</v>
          </cell>
          <cell r="B289">
            <v>18.098591549295776</v>
          </cell>
          <cell r="C289">
            <v>2.7239003709591945</v>
          </cell>
          <cell r="D289">
            <v>24.333333333333332</v>
          </cell>
          <cell r="E289">
            <v>2.4385151780867678</v>
          </cell>
          <cell r="F289">
            <v>17.5</v>
          </cell>
          <cell r="G289">
            <v>5.1473742263619098</v>
          </cell>
          <cell r="H289">
            <v>11.702586206896553</v>
          </cell>
          <cell r="I289">
            <v>1.9936555491915233</v>
          </cell>
          <cell r="J289">
            <v>12.85</v>
          </cell>
          <cell r="K289">
            <v>0.71</v>
          </cell>
          <cell r="L289">
            <v>4.7175000000000002</v>
          </cell>
          <cell r="M289">
            <v>11.68</v>
          </cell>
          <cell r="N289">
            <v>0.12</v>
          </cell>
          <cell r="O289">
            <v>4.7897999999999996</v>
          </cell>
          <cell r="P289">
            <v>16.8</v>
          </cell>
          <cell r="Q289">
            <v>0.48</v>
          </cell>
          <cell r="R289">
            <v>3.2637999999999998</v>
          </cell>
          <cell r="S289">
            <v>9.0500000000000007</v>
          </cell>
          <cell r="T289">
            <v>0.57999999999999996</v>
          </cell>
          <cell r="U289">
            <v>4.5393999999999997</v>
          </cell>
          <cell r="V289">
            <v>4.539398193359375</v>
          </cell>
          <cell r="W289">
            <v>750</v>
          </cell>
          <cell r="X289">
            <v>750</v>
          </cell>
          <cell r="Y289">
            <v>750</v>
          </cell>
          <cell r="Z289">
            <v>750</v>
          </cell>
          <cell r="AA289">
            <v>750</v>
          </cell>
          <cell r="AB289">
            <v>750</v>
          </cell>
          <cell r="AC289">
            <v>750</v>
          </cell>
          <cell r="AD289">
            <v>750</v>
          </cell>
          <cell r="AE289">
            <v>114153</v>
          </cell>
          <cell r="AF289">
            <v>20239</v>
          </cell>
          <cell r="AG289">
            <v>20239</v>
          </cell>
          <cell r="AH289">
            <v>20239</v>
          </cell>
          <cell r="AI289">
            <v>20239</v>
          </cell>
        </row>
        <row r="290">
          <cell r="A290">
            <v>751</v>
          </cell>
          <cell r="B290">
            <v>107</v>
          </cell>
          <cell r="C290">
            <v>4.469507101086049</v>
          </cell>
          <cell r="D290">
            <v>147.72727272727272</v>
          </cell>
          <cell r="E290">
            <v>4.0448039825762292</v>
          </cell>
          <cell r="F290">
            <v>165.48387096774192</v>
          </cell>
          <cell r="G290">
            <v>7.2983354673495517</v>
          </cell>
          <cell r="H290">
            <v>71.25</v>
          </cell>
          <cell r="I290">
            <v>3.3408355605570406</v>
          </cell>
          <cell r="J290">
            <v>6.42</v>
          </cell>
          <cell r="K290">
            <v>0.06</v>
          </cell>
          <cell r="L290">
            <v>1.4363999999999999</v>
          </cell>
          <cell r="M290">
            <v>5.85</v>
          </cell>
          <cell r="N290">
            <v>9.9000000000000008E-3</v>
          </cell>
          <cell r="O290">
            <v>1.4462999999999999</v>
          </cell>
          <cell r="P290">
            <v>10.26</v>
          </cell>
          <cell r="Q290">
            <v>3.1E-2</v>
          </cell>
          <cell r="R290">
            <v>1.4057999999999999</v>
          </cell>
          <cell r="S290">
            <v>4.75</v>
          </cell>
          <cell r="T290">
            <v>0.05</v>
          </cell>
          <cell r="U290">
            <v>1.4218</v>
          </cell>
          <cell r="V290">
            <v>1.4217996597290039</v>
          </cell>
          <cell r="W290">
            <v>751</v>
          </cell>
          <cell r="X290">
            <v>751</v>
          </cell>
          <cell r="Y290">
            <v>751</v>
          </cell>
          <cell r="Z290">
            <v>751</v>
          </cell>
          <cell r="AA290">
            <v>751</v>
          </cell>
          <cell r="AB290">
            <v>751</v>
          </cell>
          <cell r="AC290">
            <v>751</v>
          </cell>
          <cell r="AD290">
            <v>751</v>
          </cell>
          <cell r="AE290">
            <v>751</v>
          </cell>
          <cell r="AF290">
            <v>751</v>
          </cell>
          <cell r="AG290">
            <v>751</v>
          </cell>
          <cell r="AH290">
            <v>751</v>
          </cell>
          <cell r="AI290">
            <v>751</v>
          </cell>
        </row>
        <row r="291">
          <cell r="A291">
            <v>752</v>
          </cell>
          <cell r="B291">
            <v>300.48076923076923</v>
          </cell>
          <cell r="C291">
            <v>6.2625250501001997</v>
          </cell>
          <cell r="D291">
            <v>249.28057553956836</v>
          </cell>
          <cell r="E291">
            <v>4.6077127659574462</v>
          </cell>
          <cell r="F291">
            <v>221.5261958997722</v>
          </cell>
          <cell r="G291">
            <v>6.5148216379165964</v>
          </cell>
          <cell r="H291">
            <v>162.04379562043795</v>
          </cell>
          <cell r="I291">
            <v>3.9642414705193021</v>
          </cell>
          <cell r="J291">
            <v>18.75</v>
          </cell>
          <cell r="K291">
            <v>6.2399999999999997E-2</v>
          </cell>
          <cell r="L291">
            <v>2.9940000000000002</v>
          </cell>
          <cell r="M291">
            <v>13.86</v>
          </cell>
          <cell r="N291">
            <v>1.3899999999999999E-2</v>
          </cell>
          <cell r="O291">
            <v>3.008</v>
          </cell>
          <cell r="P291">
            <v>19.45</v>
          </cell>
          <cell r="Q291">
            <v>4.3900000000000002E-2</v>
          </cell>
          <cell r="R291">
            <v>2.9855</v>
          </cell>
          <cell r="S291">
            <v>11.84</v>
          </cell>
          <cell r="T291">
            <v>5.4800000000000001E-2</v>
          </cell>
          <cell r="U291">
            <v>2.9866999999999999</v>
          </cell>
          <cell r="V291">
            <v>2.9866981506347656</v>
          </cell>
          <cell r="W291">
            <v>752</v>
          </cell>
          <cell r="X291">
            <v>752</v>
          </cell>
          <cell r="Y291">
            <v>41817</v>
          </cell>
          <cell r="Z291">
            <v>6307</v>
          </cell>
          <cell r="AA291">
            <v>6307</v>
          </cell>
          <cell r="AB291">
            <v>40754</v>
          </cell>
          <cell r="AC291">
            <v>6471</v>
          </cell>
          <cell r="AD291">
            <v>6471</v>
          </cell>
          <cell r="AE291">
            <v>41697</v>
          </cell>
          <cell r="AF291">
            <v>6325</v>
          </cell>
          <cell r="AG291">
            <v>6325</v>
          </cell>
          <cell r="AH291">
            <v>6325</v>
          </cell>
          <cell r="AI291">
            <v>6325</v>
          </cell>
        </row>
        <row r="292">
          <cell r="A292">
            <v>753</v>
          </cell>
          <cell r="B292">
            <v>-67.578947368421055</v>
          </cell>
          <cell r="C292">
            <v>4.3150961150692293</v>
          </cell>
          <cell r="D292">
            <v>131.94444444444446</v>
          </cell>
          <cell r="E292">
            <v>3.1738607510356811</v>
          </cell>
          <cell r="F292">
            <v>-73.909090909090921</v>
          </cell>
          <cell r="G292">
            <v>5.0256537058787174</v>
          </cell>
          <cell r="H292">
            <v>-67.76315789473685</v>
          </cell>
          <cell r="I292">
            <v>3.2249984344667797</v>
          </cell>
          <cell r="J292">
            <v>6.42</v>
          </cell>
          <cell r="K292">
            <v>-9.5000000000000001E-2</v>
          </cell>
          <cell r="L292">
            <v>1.4878</v>
          </cell>
          <cell r="M292">
            <v>4.75</v>
          </cell>
          <cell r="N292">
            <v>8.9999999999999993E-3</v>
          </cell>
          <cell r="O292">
            <v>1.4965999999999999</v>
          </cell>
          <cell r="P292">
            <v>8.1300000000000008</v>
          </cell>
          <cell r="Q292">
            <v>-5.5E-2</v>
          </cell>
          <cell r="R292">
            <v>1.6176999999999999</v>
          </cell>
          <cell r="S292">
            <v>5.15</v>
          </cell>
          <cell r="T292">
            <v>-5.7000000000000002E-2</v>
          </cell>
          <cell r="U292">
            <v>1.5969</v>
          </cell>
          <cell r="V292">
            <v>1.5968999862670898</v>
          </cell>
          <cell r="W292">
            <v>753</v>
          </cell>
          <cell r="X292">
            <v>753</v>
          </cell>
          <cell r="Y292">
            <v>753</v>
          </cell>
          <cell r="Z292">
            <v>753</v>
          </cell>
          <cell r="AA292">
            <v>753</v>
          </cell>
          <cell r="AB292">
            <v>85401</v>
          </cell>
          <cell r="AC292">
            <v>10352</v>
          </cell>
          <cell r="AD292">
            <v>10352</v>
          </cell>
          <cell r="AE292">
            <v>74888</v>
          </cell>
          <cell r="AF292">
            <v>11806</v>
          </cell>
          <cell r="AG292">
            <v>11806</v>
          </cell>
          <cell r="AH292">
            <v>86593</v>
          </cell>
          <cell r="AI292">
            <v>10210</v>
          </cell>
        </row>
        <row r="293">
          <cell r="A293">
            <v>755</v>
          </cell>
          <cell r="B293">
            <v>-9.3628088426527967</v>
          </cell>
          <cell r="C293">
            <v>3.8961038961038961</v>
          </cell>
          <cell r="D293">
            <v>-5.8085808580858087</v>
          </cell>
          <cell r="E293">
            <v>3.0812324929971986</v>
          </cell>
          <cell r="F293">
            <v>-10.431372549019608</v>
          </cell>
          <cell r="G293">
            <v>3.3621942741578716</v>
          </cell>
          <cell r="H293">
            <v>-7.2281250000000004</v>
          </cell>
          <cell r="I293">
            <v>2.6857560873654509</v>
          </cell>
          <cell r="J293">
            <v>10.08</v>
          </cell>
          <cell r="K293">
            <v>-1.0766</v>
          </cell>
          <cell r="L293">
            <v>2.5872000000000002</v>
          </cell>
          <cell r="M293">
            <v>7.04</v>
          </cell>
          <cell r="N293">
            <v>-0.30299999999999999</v>
          </cell>
          <cell r="O293">
            <v>2.2848000000000002</v>
          </cell>
          <cell r="P293">
            <v>10.64</v>
          </cell>
          <cell r="Q293">
            <v>-0.51</v>
          </cell>
          <cell r="R293">
            <v>3.1646000000000001</v>
          </cell>
          <cell r="S293">
            <v>7.71</v>
          </cell>
          <cell r="T293">
            <v>-0.8</v>
          </cell>
          <cell r="U293">
            <v>2.8706999999999998</v>
          </cell>
          <cell r="V293">
            <v>2.8706989288330078</v>
          </cell>
          <cell r="W293">
            <v>755</v>
          </cell>
          <cell r="X293">
            <v>755</v>
          </cell>
          <cell r="Y293">
            <v>53510</v>
          </cell>
          <cell r="Z293">
            <v>8769</v>
          </cell>
          <cell r="AA293">
            <v>8769</v>
          </cell>
          <cell r="AB293">
            <v>52632</v>
          </cell>
          <cell r="AC293">
            <v>8915</v>
          </cell>
          <cell r="AD293">
            <v>8915</v>
          </cell>
          <cell r="AE293">
            <v>59564</v>
          </cell>
          <cell r="AF293">
            <v>7878</v>
          </cell>
          <cell r="AG293">
            <v>7878</v>
          </cell>
          <cell r="AH293">
            <v>61466</v>
          </cell>
          <cell r="AI293">
            <v>7634</v>
          </cell>
        </row>
        <row r="294">
          <cell r="A294">
            <v>756</v>
          </cell>
          <cell r="B294">
            <v>74.5</v>
          </cell>
          <cell r="C294">
            <v>3.2546173822294491</v>
          </cell>
          <cell r="D294">
            <v>69.8125</v>
          </cell>
          <cell r="E294">
            <v>2.7063042108833648</v>
          </cell>
          <cell r="F294">
            <v>100.75</v>
          </cell>
          <cell r="G294">
            <v>3.0070138785255933</v>
          </cell>
          <cell r="H294">
            <v>65.089285714285708</v>
          </cell>
          <cell r="I294">
            <v>3.0431297901117067</v>
          </cell>
          <cell r="J294">
            <v>13.41</v>
          </cell>
          <cell r="K294">
            <v>0.18</v>
          </cell>
          <cell r="L294">
            <v>4.1203000000000003</v>
          </cell>
          <cell r="M294">
            <v>11.17</v>
          </cell>
          <cell r="N294">
            <v>0.04</v>
          </cell>
          <cell r="O294">
            <v>4.1273999999999997</v>
          </cell>
          <cell r="P294">
            <v>12.09</v>
          </cell>
          <cell r="Q294">
            <v>0.06</v>
          </cell>
          <cell r="R294">
            <v>4.0206</v>
          </cell>
          <cell r="S294">
            <v>12.15</v>
          </cell>
          <cell r="T294">
            <v>0.14000000000000001</v>
          </cell>
          <cell r="U294">
            <v>3.9925999999999999</v>
          </cell>
          <cell r="V294">
            <v>3.9925994873046875</v>
          </cell>
          <cell r="W294">
            <v>756</v>
          </cell>
          <cell r="X294" t="str">
            <v>持股小于股东增</v>
          </cell>
          <cell r="Y294">
            <v>32257</v>
          </cell>
          <cell r="Z294">
            <v>14177</v>
          </cell>
          <cell r="AA294" t="str">
            <v>持股小于股东减</v>
          </cell>
          <cell r="AB294">
            <v>33715</v>
          </cell>
          <cell r="AC294">
            <v>13564</v>
          </cell>
          <cell r="AD294" t="str">
            <v>持股小于股东增</v>
          </cell>
          <cell r="AE294">
            <v>36803</v>
          </cell>
          <cell r="AF294">
            <v>12425</v>
          </cell>
          <cell r="AG294" t="str">
            <v>持股小于股东减</v>
          </cell>
          <cell r="AH294">
            <v>38575</v>
          </cell>
          <cell r="AI294">
            <v>11855</v>
          </cell>
        </row>
        <row r="295">
          <cell r="A295">
            <v>757</v>
          </cell>
          <cell r="B295">
            <v>425.33333333333331</v>
          </cell>
          <cell r="C295">
            <v>10.543711783176335</v>
          </cell>
          <cell r="D295">
            <v>132</v>
          </cell>
          <cell r="E295">
            <v>8.6112696730000824</v>
          </cell>
          <cell r="F295">
            <v>161.25</v>
          </cell>
          <cell r="G295">
            <v>10.620780503869588</v>
          </cell>
          <cell r="H295">
            <v>160.3125</v>
          </cell>
          <cell r="I295">
            <v>7.0405138339920956</v>
          </cell>
          <cell r="J295">
            <v>12.76</v>
          </cell>
          <cell r="K295">
            <v>0.03</v>
          </cell>
          <cell r="L295">
            <v>1.2101999999999999</v>
          </cell>
          <cell r="M295">
            <v>10.56</v>
          </cell>
          <cell r="N295">
            <v>0.02</v>
          </cell>
          <cell r="O295">
            <v>1.2262999999999999</v>
          </cell>
          <cell r="P295">
            <v>12.9</v>
          </cell>
          <cell r="Q295">
            <v>0.04</v>
          </cell>
          <cell r="R295">
            <v>1.2145999999999999</v>
          </cell>
          <cell r="S295">
            <v>8.5500000000000007</v>
          </cell>
          <cell r="T295">
            <v>0.04</v>
          </cell>
          <cell r="U295">
            <v>1.2143999999999999</v>
          </cell>
          <cell r="V295">
            <v>1.2143993377685547</v>
          </cell>
          <cell r="W295">
            <v>757</v>
          </cell>
          <cell r="X295" t="str">
            <v>持股小于股东增</v>
          </cell>
          <cell r="Y295">
            <v>25684</v>
          </cell>
          <cell r="Z295">
            <v>17583</v>
          </cell>
          <cell r="AA295" t="str">
            <v>持股小于股东增</v>
          </cell>
          <cell r="AB295">
            <v>24727</v>
          </cell>
          <cell r="AC295">
            <v>18264</v>
          </cell>
          <cell r="AD295" t="str">
            <v>持股小于股东减</v>
          </cell>
          <cell r="AE295">
            <v>25227</v>
          </cell>
          <cell r="AF295">
            <v>17902</v>
          </cell>
          <cell r="AG295" t="str">
            <v>持股小于股东减</v>
          </cell>
          <cell r="AH295">
            <v>29693</v>
          </cell>
          <cell r="AI295">
            <v>15209</v>
          </cell>
        </row>
        <row r="296">
          <cell r="A296">
            <v>758</v>
          </cell>
          <cell r="B296">
            <v>39.055118110236222</v>
          </cell>
          <cell r="C296">
            <v>3.1120592295143688</v>
          </cell>
          <cell r="D296">
            <v>50.829562594268481</v>
          </cell>
          <cell r="E296">
            <v>2.7861025566831326</v>
          </cell>
          <cell r="F296">
            <v>49.570707070707066</v>
          </cell>
          <cell r="G296">
            <v>4.1097037579817854</v>
          </cell>
          <cell r="H296">
            <v>33.218085106382986</v>
          </cell>
          <cell r="I296">
            <v>2.6299719946937312</v>
          </cell>
          <cell r="J296">
            <v>14.88</v>
          </cell>
          <cell r="K296">
            <v>0.38100000000000001</v>
          </cell>
          <cell r="L296">
            <v>4.7813999999999997</v>
          </cell>
          <cell r="M296">
            <v>13.48</v>
          </cell>
          <cell r="N296">
            <v>6.6299999999999998E-2</v>
          </cell>
          <cell r="O296">
            <v>4.8383000000000003</v>
          </cell>
          <cell r="P296">
            <v>19.63</v>
          </cell>
          <cell r="Q296">
            <v>0.19800000000000001</v>
          </cell>
          <cell r="R296">
            <v>4.7765000000000004</v>
          </cell>
          <cell r="S296">
            <v>12.49</v>
          </cell>
          <cell r="T296">
            <v>0.28199999999999997</v>
          </cell>
          <cell r="U296">
            <v>4.7491000000000003</v>
          </cell>
          <cell r="V296">
            <v>4.7490997314453125</v>
          </cell>
          <cell r="W296">
            <v>758</v>
          </cell>
          <cell r="X296">
            <v>758</v>
          </cell>
          <cell r="Y296">
            <v>91978</v>
          </cell>
          <cell r="Z296">
            <v>10705</v>
          </cell>
          <cell r="AA296">
            <v>10705</v>
          </cell>
          <cell r="AB296">
            <v>89484</v>
          </cell>
          <cell r="AC296">
            <v>11004</v>
          </cell>
          <cell r="AD296">
            <v>11004</v>
          </cell>
          <cell r="AE296">
            <v>93461</v>
          </cell>
          <cell r="AF296">
            <v>10535</v>
          </cell>
          <cell r="AG296">
            <v>10535</v>
          </cell>
          <cell r="AH296">
            <v>10535</v>
          </cell>
          <cell r="AI296">
            <v>10535</v>
          </cell>
        </row>
        <row r="297">
          <cell r="A297">
            <v>759</v>
          </cell>
          <cell r="B297">
            <v>860.99999999999989</v>
          </cell>
          <cell r="C297">
            <v>1.9749518304431597</v>
          </cell>
          <cell r="D297">
            <v>330.26315789473682</v>
          </cell>
          <cell r="E297">
            <v>1.7249673561954504</v>
          </cell>
          <cell r="F297">
            <v>199.50000000000003</v>
          </cell>
          <cell r="G297">
            <v>2.7259684361549499</v>
          </cell>
          <cell r="H297">
            <v>-55.416666666666671</v>
          </cell>
          <cell r="I297">
            <v>1.5580338315917717</v>
          </cell>
          <cell r="J297">
            <v>8.61</v>
          </cell>
          <cell r="K297">
            <v>0.01</v>
          </cell>
          <cell r="L297">
            <v>4.3596000000000004</v>
          </cell>
          <cell r="M297">
            <v>7.53</v>
          </cell>
          <cell r="N297">
            <v>5.7000000000000002E-3</v>
          </cell>
          <cell r="O297">
            <v>4.3653000000000004</v>
          </cell>
          <cell r="P297">
            <v>11.97</v>
          </cell>
          <cell r="Q297">
            <v>0.03</v>
          </cell>
          <cell r="R297">
            <v>4.3910999999999998</v>
          </cell>
          <cell r="S297">
            <v>6.65</v>
          </cell>
          <cell r="T297">
            <v>-0.09</v>
          </cell>
          <cell r="U297">
            <v>4.2682000000000002</v>
          </cell>
          <cell r="V297">
            <v>4.2681999206542969</v>
          </cell>
          <cell r="W297">
            <v>759</v>
          </cell>
          <cell r="X297" t="str">
            <v>持股小于股东增</v>
          </cell>
          <cell r="Y297">
            <v>30822</v>
          </cell>
          <cell r="Z297">
            <v>22095</v>
          </cell>
          <cell r="AA297" t="str">
            <v>持股小于股东增</v>
          </cell>
          <cell r="AB297">
            <v>27808</v>
          </cell>
          <cell r="AC297">
            <v>24490</v>
          </cell>
          <cell r="AD297" t="str">
            <v>持股小于股东减</v>
          </cell>
          <cell r="AE297">
            <v>31898</v>
          </cell>
          <cell r="AF297">
            <v>21349</v>
          </cell>
          <cell r="AG297" t="str">
            <v>持股小于股东减</v>
          </cell>
          <cell r="AH297">
            <v>32202</v>
          </cell>
          <cell r="AI297">
            <v>21148</v>
          </cell>
        </row>
        <row r="298">
          <cell r="A298">
            <v>760</v>
          </cell>
          <cell r="B298">
            <v>-71.84</v>
          </cell>
          <cell r="C298">
            <v>9.1301916526866957</v>
          </cell>
          <cell r="D298">
            <v>-78.4375</v>
          </cell>
          <cell r="E298">
            <v>6.6066540324278797</v>
          </cell>
          <cell r="F298">
            <v>-94.784768211920522</v>
          </cell>
          <cell r="G298">
            <v>5.7845811862180456</v>
          </cell>
          <cell r="H298">
            <v>-44.235294117647051</v>
          </cell>
          <cell r="I298">
            <v>3.5416568548956811</v>
          </cell>
          <cell r="J298">
            <v>17.96</v>
          </cell>
          <cell r="K298">
            <v>-0.25</v>
          </cell>
          <cell r="L298">
            <v>1.9671000000000001</v>
          </cell>
          <cell r="M298">
            <v>12.55</v>
          </cell>
          <cell r="N298">
            <v>-0.04</v>
          </cell>
          <cell r="O298">
            <v>1.8996</v>
          </cell>
          <cell r="P298">
            <v>11.45</v>
          </cell>
          <cell r="Q298">
            <v>-6.0400000000000002E-2</v>
          </cell>
          <cell r="R298">
            <v>1.9794</v>
          </cell>
          <cell r="S298">
            <v>7.52</v>
          </cell>
          <cell r="T298">
            <v>-0.1275</v>
          </cell>
          <cell r="U298">
            <v>2.1233</v>
          </cell>
          <cell r="V298">
            <v>2.1232986450195313</v>
          </cell>
          <cell r="W298">
            <v>760</v>
          </cell>
          <cell r="X298">
            <v>760</v>
          </cell>
          <cell r="Y298">
            <v>45724</v>
          </cell>
          <cell r="Z298">
            <v>16880</v>
          </cell>
          <cell r="AA298">
            <v>16880</v>
          </cell>
          <cell r="AB298">
            <v>47008</v>
          </cell>
          <cell r="AC298">
            <v>16776</v>
          </cell>
          <cell r="AD298" t="str">
            <v>持股大于股东增</v>
          </cell>
          <cell r="AE298">
            <v>26521</v>
          </cell>
          <cell r="AF298">
            <v>29103</v>
          </cell>
          <cell r="AG298" t="str">
            <v>持股大于股东减</v>
          </cell>
          <cell r="AH298">
            <v>26746</v>
          </cell>
          <cell r="AI298">
            <v>28858</v>
          </cell>
        </row>
        <row r="299">
          <cell r="A299">
            <v>761</v>
          </cell>
          <cell r="B299">
            <v>-5.2952380952380951</v>
          </cell>
          <cell r="C299">
            <v>1.4610432269084219</v>
          </cell>
          <cell r="D299">
            <v>115.96153846153847</v>
          </cell>
          <cell r="E299">
            <v>1.5786166815016494</v>
          </cell>
          <cell r="F299">
            <v>96.875</v>
          </cell>
          <cell r="G299">
            <v>1.5816003755025407</v>
          </cell>
          <cell r="H299">
            <v>71.971153846153854</v>
          </cell>
          <cell r="I299">
            <v>1.0162311875038186</v>
          </cell>
          <cell r="J299">
            <v>5.56</v>
          </cell>
          <cell r="K299">
            <v>-1.05</v>
          </cell>
          <cell r="L299">
            <v>3.8054999999999999</v>
          </cell>
          <cell r="M299">
            <v>6.03</v>
          </cell>
          <cell r="N299">
            <v>1.2999999999999999E-2</v>
          </cell>
          <cell r="O299">
            <v>3.8197999999999999</v>
          </cell>
          <cell r="P299">
            <v>7.75</v>
          </cell>
          <cell r="Q299">
            <v>0.04</v>
          </cell>
          <cell r="R299">
            <v>4.9001000000000001</v>
          </cell>
          <cell r="S299">
            <v>4.99</v>
          </cell>
          <cell r="T299">
            <v>5.1999999999999998E-2</v>
          </cell>
          <cell r="U299">
            <v>4.9103000000000003</v>
          </cell>
          <cell r="V299">
            <v>4.9102973937988281</v>
          </cell>
          <cell r="W299">
            <v>761</v>
          </cell>
          <cell r="X299">
            <v>761</v>
          </cell>
          <cell r="Y299">
            <v>72207</v>
          </cell>
          <cell r="Z299">
            <v>43430</v>
          </cell>
          <cell r="AA299" t="str">
            <v>持股小于股东增</v>
          </cell>
          <cell r="AB299">
            <v>56985</v>
          </cell>
          <cell r="AC299">
            <v>55032</v>
          </cell>
          <cell r="AD299">
            <v>55032</v>
          </cell>
          <cell r="AE299">
            <v>69626</v>
          </cell>
          <cell r="AF299">
            <v>45040</v>
          </cell>
          <cell r="AG299">
            <v>45040</v>
          </cell>
          <cell r="AH299">
            <v>66748</v>
          </cell>
          <cell r="AI299">
            <v>46982</v>
          </cell>
        </row>
        <row r="300">
          <cell r="A300">
            <v>762</v>
          </cell>
          <cell r="B300">
            <v>403.37423312883442</v>
          </cell>
          <cell r="C300">
            <v>7.5884355704310691</v>
          </cell>
          <cell r="D300">
            <v>127.11111111111111</v>
          </cell>
          <cell r="E300">
            <v>5.6070185756996525</v>
          </cell>
          <cell r="F300">
            <v>400.84388185654012</v>
          </cell>
          <cell r="G300">
            <v>5.5459879155842264</v>
          </cell>
          <cell r="H300">
            <v>268.16860465116281</v>
          </cell>
          <cell r="I300">
            <v>3.5796397078082709</v>
          </cell>
          <cell r="J300">
            <v>26.3</v>
          </cell>
          <cell r="K300">
            <v>6.5199999999999994E-2</v>
          </cell>
          <cell r="L300">
            <v>3.4658000000000002</v>
          </cell>
          <cell r="M300">
            <v>22.88</v>
          </cell>
          <cell r="N300">
            <v>4.4999999999999998E-2</v>
          </cell>
          <cell r="O300">
            <v>4.0805999999999996</v>
          </cell>
          <cell r="P300">
            <v>19</v>
          </cell>
          <cell r="Q300">
            <v>2.3699999999999999E-2</v>
          </cell>
          <cell r="R300">
            <v>3.4258999999999999</v>
          </cell>
          <cell r="S300">
            <v>12.3</v>
          </cell>
          <cell r="T300">
            <v>3.44E-2</v>
          </cell>
          <cell r="U300">
            <v>3.4361000000000002</v>
          </cell>
          <cell r="V300">
            <v>3.4360980987548828</v>
          </cell>
          <cell r="W300">
            <v>762</v>
          </cell>
          <cell r="X300">
            <v>762</v>
          </cell>
          <cell r="Y300">
            <v>90800</v>
          </cell>
          <cell r="Z300">
            <v>5242</v>
          </cell>
          <cell r="AA300">
            <v>5242</v>
          </cell>
          <cell r="AB300">
            <v>83589</v>
          </cell>
          <cell r="AC300">
            <v>5694</v>
          </cell>
          <cell r="AD300" t="str">
            <v>持股小于股东增</v>
          </cell>
          <cell r="AE300">
            <v>42380</v>
          </cell>
          <cell r="AF300">
            <v>11231</v>
          </cell>
          <cell r="AG300">
            <v>11231</v>
          </cell>
          <cell r="AH300">
            <v>59501</v>
          </cell>
          <cell r="AI300">
            <v>7999</v>
          </cell>
        </row>
        <row r="301">
          <cell r="A301">
            <v>766</v>
          </cell>
          <cell r="B301">
            <v>1673.9999999999998</v>
          </cell>
          <cell r="C301">
            <v>5.4078501049911161</v>
          </cell>
          <cell r="D301">
            <v>60.266159695817485</v>
          </cell>
          <cell r="E301">
            <v>3.0935883673270226</v>
          </cell>
          <cell r="F301">
            <v>288.09523809523813</v>
          </cell>
          <cell r="G301">
            <v>3.8924632352941178</v>
          </cell>
          <cell r="H301">
            <v>437.40000000000003</v>
          </cell>
          <cell r="I301">
            <v>3.3535743858680651</v>
          </cell>
          <cell r="J301">
            <v>16.739999999999998</v>
          </cell>
          <cell r="K301">
            <v>0.01</v>
          </cell>
          <cell r="L301">
            <v>3.0954999999999999</v>
          </cell>
          <cell r="M301">
            <v>12.68</v>
          </cell>
          <cell r="N301">
            <v>5.2600000000000001E-2</v>
          </cell>
          <cell r="O301">
            <v>4.0987999999999998</v>
          </cell>
          <cell r="P301">
            <v>8.4700000000000006</v>
          </cell>
          <cell r="Q301">
            <v>1.47E-2</v>
          </cell>
          <cell r="R301">
            <v>2.1760000000000002</v>
          </cell>
          <cell r="S301">
            <v>7.29</v>
          </cell>
          <cell r="T301">
            <v>1.2500000000000001E-2</v>
          </cell>
          <cell r="U301">
            <v>2.1738</v>
          </cell>
          <cell r="V301">
            <v>2.1737995147705078</v>
          </cell>
          <cell r="W301">
            <v>766</v>
          </cell>
          <cell r="X301">
            <v>766</v>
          </cell>
          <cell r="Y301">
            <v>31701</v>
          </cell>
          <cell r="Z301">
            <v>18090</v>
          </cell>
          <cell r="AA301" t="str">
            <v>持股小于股东增</v>
          </cell>
          <cell r="AB301">
            <v>32124</v>
          </cell>
          <cell r="AC301">
            <v>30086</v>
          </cell>
          <cell r="AD301">
            <v>30086</v>
          </cell>
          <cell r="AE301">
            <v>41116</v>
          </cell>
          <cell r="AF301">
            <v>13948</v>
          </cell>
          <cell r="AG301">
            <v>13948</v>
          </cell>
          <cell r="AH301">
            <v>42793</v>
          </cell>
          <cell r="AI301">
            <v>13401</v>
          </cell>
        </row>
        <row r="302">
          <cell r="A302">
            <v>767</v>
          </cell>
          <cell r="B302">
            <v>31.564551422319475</v>
          </cell>
          <cell r="C302">
            <v>2.2482855361596008</v>
          </cell>
          <cell r="D302">
            <v>-13.622931442080381</v>
          </cell>
          <cell r="E302">
            <v>1.8575227657345479</v>
          </cell>
          <cell r="F302">
            <v>24.789473684210527</v>
          </cell>
          <cell r="G302">
            <v>3.664656681579459</v>
          </cell>
          <cell r="H302">
            <v>14.884615384615385</v>
          </cell>
          <cell r="I302">
            <v>1.9458481031752017</v>
          </cell>
          <cell r="J302">
            <v>5.77</v>
          </cell>
          <cell r="K302">
            <v>0.18279999999999999</v>
          </cell>
          <cell r="L302">
            <v>2.5663999999999998</v>
          </cell>
          <cell r="M302">
            <v>4.6100000000000003</v>
          </cell>
          <cell r="N302">
            <v>-8.4599999999999995E-2</v>
          </cell>
          <cell r="O302">
            <v>2.4817999999999998</v>
          </cell>
          <cell r="P302">
            <v>9.42</v>
          </cell>
          <cell r="Q302">
            <v>0.19</v>
          </cell>
          <cell r="R302">
            <v>2.5705</v>
          </cell>
          <cell r="S302">
            <v>5.16</v>
          </cell>
          <cell r="T302">
            <v>0.26</v>
          </cell>
          <cell r="U302">
            <v>2.6518000000000002</v>
          </cell>
          <cell r="V302">
            <v>2.6517982482910156</v>
          </cell>
          <cell r="W302">
            <v>767</v>
          </cell>
          <cell r="X302">
            <v>767</v>
          </cell>
          <cell r="Y302">
            <v>767</v>
          </cell>
          <cell r="Z302">
            <v>767</v>
          </cell>
          <cell r="AA302">
            <v>767</v>
          </cell>
          <cell r="AB302">
            <v>767</v>
          </cell>
          <cell r="AC302">
            <v>767</v>
          </cell>
          <cell r="AD302">
            <v>767</v>
          </cell>
          <cell r="AE302">
            <v>767</v>
          </cell>
          <cell r="AF302">
            <v>767</v>
          </cell>
          <cell r="AG302">
            <v>767</v>
          </cell>
          <cell r="AH302">
            <v>767</v>
          </cell>
          <cell r="AI302">
            <v>767</v>
          </cell>
        </row>
        <row r="303">
          <cell r="A303">
            <v>768</v>
          </cell>
          <cell r="B303">
            <v>167.25185685347736</v>
          </cell>
          <cell r="C303">
            <v>4.4957891679976765</v>
          </cell>
          <cell r="D303">
            <v>-225.00000000000003</v>
          </cell>
          <cell r="E303">
            <v>3.5320531542056077</v>
          </cell>
          <cell r="F303">
            <v>-544.75</v>
          </cell>
          <cell r="G303">
            <v>9.7603583426651728</v>
          </cell>
          <cell r="H303">
            <v>-367.30349344978168</v>
          </cell>
          <cell r="I303">
            <v>4.23511196707073</v>
          </cell>
          <cell r="J303">
            <v>24.77</v>
          </cell>
          <cell r="K303">
            <v>0.14810000000000001</v>
          </cell>
          <cell r="L303">
            <v>5.5095999999999998</v>
          </cell>
          <cell r="M303">
            <v>19.350000000000001</v>
          </cell>
          <cell r="N303">
            <v>-2.1499999999999998E-2</v>
          </cell>
          <cell r="O303">
            <v>5.4783999999999997</v>
          </cell>
          <cell r="P303">
            <v>43.58</v>
          </cell>
          <cell r="Q303">
            <v>-0.04</v>
          </cell>
          <cell r="R303">
            <v>4.4649999999999999</v>
          </cell>
          <cell r="S303">
            <v>22.43</v>
          </cell>
          <cell r="T303">
            <v>-4.58E-2</v>
          </cell>
          <cell r="U303">
            <v>5.2961999999999998</v>
          </cell>
          <cell r="V303">
            <v>5.2961997985839844</v>
          </cell>
          <cell r="W303">
            <v>768</v>
          </cell>
          <cell r="X303">
            <v>768</v>
          </cell>
          <cell r="Y303">
            <v>768</v>
          </cell>
          <cell r="Z303">
            <v>768</v>
          </cell>
          <cell r="AA303">
            <v>768</v>
          </cell>
          <cell r="AB303">
            <v>768</v>
          </cell>
          <cell r="AC303">
            <v>768</v>
          </cell>
          <cell r="AD303">
            <v>768</v>
          </cell>
          <cell r="AE303">
            <v>768</v>
          </cell>
          <cell r="AF303">
            <v>768</v>
          </cell>
          <cell r="AG303">
            <v>768</v>
          </cell>
          <cell r="AH303">
            <v>768</v>
          </cell>
          <cell r="AI303">
            <v>768</v>
          </cell>
        </row>
        <row r="304">
          <cell r="A304">
            <v>776</v>
          </cell>
          <cell r="B304">
            <v>10.401069518716577</v>
          </cell>
          <cell r="C304">
            <v>1.9121680741665601</v>
          </cell>
          <cell r="D304">
            <v>17.416666666666668</v>
          </cell>
          <cell r="E304">
            <v>1.6406472314077969</v>
          </cell>
          <cell r="F304">
            <v>8.7115384615384599</v>
          </cell>
          <cell r="G304">
            <v>2.3781025576414261</v>
          </cell>
          <cell r="H304">
            <v>6.5066225165562921</v>
          </cell>
          <cell r="I304">
            <v>1.3615057630148517</v>
          </cell>
          <cell r="J304">
            <v>19.45</v>
          </cell>
          <cell r="K304">
            <v>1.87</v>
          </cell>
          <cell r="L304">
            <v>10.1717</v>
          </cell>
          <cell r="M304">
            <v>16.72</v>
          </cell>
          <cell r="N304">
            <v>0.24</v>
          </cell>
          <cell r="O304">
            <v>10.1911</v>
          </cell>
          <cell r="P304">
            <v>22.65</v>
          </cell>
          <cell r="Q304">
            <v>1.3</v>
          </cell>
          <cell r="R304">
            <v>9.5244</v>
          </cell>
          <cell r="S304">
            <v>13.1</v>
          </cell>
          <cell r="T304">
            <v>1.51</v>
          </cell>
          <cell r="U304">
            <v>9.6217000000000006</v>
          </cell>
          <cell r="V304">
            <v>9.6216964721679688</v>
          </cell>
          <cell r="W304">
            <v>776</v>
          </cell>
          <cell r="X304" t="str">
            <v>持股小于股东增</v>
          </cell>
          <cell r="Y304">
            <v>139804</v>
          </cell>
          <cell r="Z304">
            <v>54512</v>
          </cell>
          <cell r="AA304">
            <v>54512</v>
          </cell>
          <cell r="AB304">
            <v>162254</v>
          </cell>
          <cell r="AC304">
            <v>46970</v>
          </cell>
          <cell r="AD304">
            <v>46970</v>
          </cell>
          <cell r="AE304">
            <v>166291</v>
          </cell>
          <cell r="AF304">
            <v>45829</v>
          </cell>
          <cell r="AG304" t="str">
            <v>持股小于股东增</v>
          </cell>
          <cell r="AH304">
            <v>141405</v>
          </cell>
          <cell r="AI304">
            <v>53895</v>
          </cell>
        </row>
        <row r="305">
          <cell r="A305">
            <v>777</v>
          </cell>
          <cell r="B305">
            <v>138.89380530973452</v>
          </cell>
          <cell r="C305">
            <v>10.553034123382082</v>
          </cell>
          <cell r="D305">
            <v>205.15625</v>
          </cell>
          <cell r="E305">
            <v>8.7297629733054087</v>
          </cell>
          <cell r="F305">
            <v>180.09868421052633</v>
          </cell>
          <cell r="G305">
            <v>11.569345636402058</v>
          </cell>
          <cell r="H305">
            <v>168.07432432432432</v>
          </cell>
          <cell r="I305">
            <v>10.359187922956794</v>
          </cell>
          <cell r="J305">
            <v>31.39</v>
          </cell>
          <cell r="K305">
            <v>0.22600000000000001</v>
          </cell>
          <cell r="L305">
            <v>2.9744999999999999</v>
          </cell>
          <cell r="M305">
            <v>26.26</v>
          </cell>
          <cell r="N305">
            <v>3.2000000000000001E-2</v>
          </cell>
          <cell r="O305">
            <v>3.0081000000000002</v>
          </cell>
          <cell r="P305">
            <v>32.85</v>
          </cell>
          <cell r="Q305">
            <v>9.1200000000000003E-2</v>
          </cell>
          <cell r="R305">
            <v>2.8393999999999999</v>
          </cell>
          <cell r="S305">
            <v>29.85</v>
          </cell>
          <cell r="T305">
            <v>0.13320000000000001</v>
          </cell>
          <cell r="U305">
            <v>2.8815</v>
          </cell>
          <cell r="V305">
            <v>2.8814983367919922</v>
          </cell>
          <cell r="W305">
            <v>777</v>
          </cell>
          <cell r="X305">
            <v>777</v>
          </cell>
          <cell r="Y305">
            <v>777</v>
          </cell>
          <cell r="Z305">
            <v>777</v>
          </cell>
          <cell r="AA305">
            <v>777</v>
          </cell>
          <cell r="AB305">
            <v>777</v>
          </cell>
          <cell r="AC305">
            <v>777</v>
          </cell>
          <cell r="AD305">
            <v>777</v>
          </cell>
          <cell r="AE305">
            <v>777</v>
          </cell>
          <cell r="AF305">
            <v>777</v>
          </cell>
          <cell r="AG305">
            <v>777</v>
          </cell>
          <cell r="AH305">
            <v>777</v>
          </cell>
          <cell r="AI305">
            <v>777</v>
          </cell>
        </row>
        <row r="306">
          <cell r="A306">
            <v>778</v>
          </cell>
          <cell r="B306">
            <v>39.428918590522478</v>
          </cell>
          <cell r="C306">
            <v>1.3923453188020252</v>
          </cell>
          <cell r="D306">
            <v>126.16822429906543</v>
          </cell>
          <cell r="E306">
            <v>1.155599306640416</v>
          </cell>
          <cell r="F306">
            <v>67.640918580375796</v>
          </cell>
          <cell r="G306">
            <v>2.793223845855425</v>
          </cell>
          <cell r="H306">
            <v>60</v>
          </cell>
          <cell r="I306">
            <v>1.4042738770170082</v>
          </cell>
          <cell r="J306">
            <v>6.49</v>
          </cell>
          <cell r="K306">
            <v>0.1646</v>
          </cell>
          <cell r="L306">
            <v>4.6612</v>
          </cell>
          <cell r="M306">
            <v>5.4</v>
          </cell>
          <cell r="N306">
            <v>1.0699999999999999E-2</v>
          </cell>
          <cell r="O306">
            <v>4.6729000000000003</v>
          </cell>
          <cell r="P306">
            <v>12.96</v>
          </cell>
          <cell r="Q306">
            <v>9.5799999999999996E-2</v>
          </cell>
          <cell r="R306">
            <v>4.6398000000000001</v>
          </cell>
          <cell r="S306">
            <v>6.44</v>
          </cell>
          <cell r="T306">
            <v>8.0500000000000002E-2</v>
          </cell>
          <cell r="U306">
            <v>4.5860000000000003</v>
          </cell>
          <cell r="V306">
            <v>4.58599853515625</v>
          </cell>
          <cell r="W306">
            <v>778</v>
          </cell>
          <cell r="X306">
            <v>778</v>
          </cell>
          <cell r="Y306">
            <v>778</v>
          </cell>
          <cell r="Z306">
            <v>778</v>
          </cell>
          <cell r="AA306">
            <v>778</v>
          </cell>
          <cell r="AB306">
            <v>778</v>
          </cell>
          <cell r="AC306">
            <v>778</v>
          </cell>
          <cell r="AD306">
            <v>778</v>
          </cell>
          <cell r="AE306">
            <v>778</v>
          </cell>
          <cell r="AF306">
            <v>778</v>
          </cell>
          <cell r="AG306">
            <v>778</v>
          </cell>
          <cell r="AH306">
            <v>778</v>
          </cell>
          <cell r="AI306">
            <v>778</v>
          </cell>
        </row>
        <row r="307">
          <cell r="A307">
            <v>779</v>
          </cell>
          <cell r="B307">
            <v>-69.333333333333343</v>
          </cell>
          <cell r="C307">
            <v>26.393546632828787</v>
          </cell>
          <cell r="D307">
            <v>-98.59375</v>
          </cell>
          <cell r="E307">
            <v>30.937438713473231</v>
          </cell>
          <cell r="F307">
            <v>-103.44444444444446</v>
          </cell>
          <cell r="G307">
            <v>12.979227659277848</v>
          </cell>
          <cell r="H307">
            <v>-84.875</v>
          </cell>
          <cell r="I307">
            <v>9.6751211171273876</v>
          </cell>
          <cell r="J307">
            <v>29.12</v>
          </cell>
          <cell r="K307">
            <v>-0.42</v>
          </cell>
          <cell r="L307">
            <v>1.1032999999999999</v>
          </cell>
          <cell r="M307">
            <v>31.55</v>
          </cell>
          <cell r="N307">
            <v>-0.08</v>
          </cell>
          <cell r="O307">
            <v>1.0198</v>
          </cell>
          <cell r="P307">
            <v>18.62</v>
          </cell>
          <cell r="Q307">
            <v>-0.09</v>
          </cell>
          <cell r="R307">
            <v>1.4346000000000001</v>
          </cell>
          <cell r="S307">
            <v>13.58</v>
          </cell>
          <cell r="T307">
            <v>-0.12</v>
          </cell>
          <cell r="U307">
            <v>1.4036</v>
          </cell>
          <cell r="V307">
            <v>1.403599739074707</v>
          </cell>
          <cell r="W307">
            <v>779</v>
          </cell>
          <cell r="X307" t="str">
            <v>持股大于股东增</v>
          </cell>
          <cell r="Y307">
            <v>11800</v>
          </cell>
          <cell r="Z307">
            <v>15800</v>
          </cell>
          <cell r="AA307" t="str">
            <v>持股大于股东减</v>
          </cell>
          <cell r="AB307">
            <v>11826</v>
          </cell>
          <cell r="AC307">
            <v>15765</v>
          </cell>
          <cell r="AD307" t="str">
            <v>持股小于股东减</v>
          </cell>
          <cell r="AE307">
            <v>13738</v>
          </cell>
          <cell r="AF307">
            <v>13571</v>
          </cell>
          <cell r="AG307" t="str">
            <v>持股大于股东增</v>
          </cell>
          <cell r="AH307">
            <v>11932</v>
          </cell>
          <cell r="AI307">
            <v>15625</v>
          </cell>
        </row>
        <row r="308">
          <cell r="A308">
            <v>780</v>
          </cell>
          <cell r="B308">
            <v>-14.717948717948717</v>
          </cell>
          <cell r="C308">
            <v>1.3498894689807628</v>
          </cell>
          <cell r="D308">
            <v>-14.375</v>
          </cell>
          <cell r="E308">
            <v>1.1506026966506266</v>
          </cell>
          <cell r="F308">
            <v>-93.2</v>
          </cell>
          <cell r="G308">
            <v>2.0191953549840762</v>
          </cell>
          <cell r="H308">
            <v>-17.928571428571431</v>
          </cell>
          <cell r="I308">
            <v>1.12692497642886</v>
          </cell>
          <cell r="J308">
            <v>5.74</v>
          </cell>
          <cell r="K308">
            <v>-0.39</v>
          </cell>
          <cell r="L308">
            <v>4.2522000000000002</v>
          </cell>
          <cell r="M308">
            <v>4.83</v>
          </cell>
          <cell r="N308">
            <v>-8.4000000000000005E-2</v>
          </cell>
          <cell r="O308">
            <v>4.1978</v>
          </cell>
          <cell r="P308">
            <v>9.32</v>
          </cell>
          <cell r="Q308">
            <v>-0.05</v>
          </cell>
          <cell r="R308">
            <v>4.6157000000000004</v>
          </cell>
          <cell r="S308">
            <v>5.0199999999999996</v>
          </cell>
          <cell r="T308">
            <v>-0.21</v>
          </cell>
          <cell r="U308">
            <v>4.4546000000000001</v>
          </cell>
          <cell r="V308">
            <v>4.4545974731445313</v>
          </cell>
          <cell r="W308">
            <v>780</v>
          </cell>
          <cell r="X308">
            <v>780</v>
          </cell>
          <cell r="Y308">
            <v>55442</v>
          </cell>
          <cell r="Z308">
            <v>18294</v>
          </cell>
          <cell r="AA308">
            <v>18294</v>
          </cell>
          <cell r="AB308">
            <v>53671</v>
          </cell>
          <cell r="AC308">
            <v>18898</v>
          </cell>
          <cell r="AD308">
            <v>18898</v>
          </cell>
          <cell r="AE308">
            <v>63594</v>
          </cell>
          <cell r="AF308">
            <v>15949</v>
          </cell>
          <cell r="AG308">
            <v>15949</v>
          </cell>
          <cell r="AH308">
            <v>60717</v>
          </cell>
          <cell r="AI308">
            <v>16705</v>
          </cell>
        </row>
        <row r="309">
          <cell r="A309">
            <v>782</v>
          </cell>
          <cell r="B309">
            <v>167.55555555555557</v>
          </cell>
          <cell r="C309">
            <v>6.3032937635846853</v>
          </cell>
          <cell r="D309">
            <v>120.625</v>
          </cell>
          <cell r="E309">
            <v>4.0081408871905637</v>
          </cell>
          <cell r="F309">
            <v>78.75</v>
          </cell>
          <cell r="G309">
            <v>11.427765237020317</v>
          </cell>
          <cell r="H309">
            <v>78.421875</v>
          </cell>
          <cell r="I309">
            <v>6.833033818003595</v>
          </cell>
          <cell r="J309">
            <v>15.08</v>
          </cell>
          <cell r="K309">
            <v>0.09</v>
          </cell>
          <cell r="L309">
            <v>2.3923999999999999</v>
          </cell>
          <cell r="M309">
            <v>9.65</v>
          </cell>
          <cell r="N309">
            <v>0.02</v>
          </cell>
          <cell r="O309">
            <v>2.4076</v>
          </cell>
          <cell r="P309">
            <v>28.35</v>
          </cell>
          <cell r="Q309">
            <v>0.18</v>
          </cell>
          <cell r="R309">
            <v>2.4807999999999999</v>
          </cell>
          <cell r="S309">
            <v>16.73</v>
          </cell>
          <cell r="T309">
            <v>0.16</v>
          </cell>
          <cell r="U309">
            <v>2.4483999999999999</v>
          </cell>
          <cell r="V309">
            <v>2.4483985900878906</v>
          </cell>
          <cell r="W309">
            <v>782</v>
          </cell>
          <cell r="X309">
            <v>782</v>
          </cell>
          <cell r="Y309">
            <v>782</v>
          </cell>
          <cell r="Z309">
            <v>782</v>
          </cell>
          <cell r="AA309">
            <v>782</v>
          </cell>
          <cell r="AB309">
            <v>782</v>
          </cell>
          <cell r="AC309">
            <v>782</v>
          </cell>
          <cell r="AD309">
            <v>782</v>
          </cell>
          <cell r="AE309">
            <v>27876</v>
          </cell>
          <cell r="AF309">
            <v>18946</v>
          </cell>
          <cell r="AG309">
            <v>18946</v>
          </cell>
          <cell r="AH309">
            <v>28004</v>
          </cell>
          <cell r="AI309">
            <v>18859</v>
          </cell>
        </row>
        <row r="310">
          <cell r="A310">
            <v>783</v>
          </cell>
          <cell r="B310">
            <v>16.783783783783782</v>
          </cell>
          <cell r="C310">
            <v>3.4985915492957749</v>
          </cell>
          <cell r="D310">
            <v>23.363636363636363</v>
          </cell>
          <cell r="E310">
            <v>2.8615170494084898</v>
          </cell>
          <cell r="F310">
            <v>13.413461538461537</v>
          </cell>
          <cell r="G310">
            <v>4.1646763792691663</v>
          </cell>
          <cell r="H310">
            <v>10.37686567164179</v>
          </cell>
          <cell r="I310">
            <v>2.7548291233283799</v>
          </cell>
          <cell r="J310">
            <v>12.42</v>
          </cell>
          <cell r="K310">
            <v>0.74</v>
          </cell>
          <cell r="L310">
            <v>3.55</v>
          </cell>
          <cell r="M310">
            <v>10.28</v>
          </cell>
          <cell r="N310">
            <v>0.11</v>
          </cell>
          <cell r="O310">
            <v>3.5924999999999998</v>
          </cell>
          <cell r="P310">
            <v>13.95</v>
          </cell>
          <cell r="Q310">
            <v>0.52</v>
          </cell>
          <cell r="R310">
            <v>3.3496000000000001</v>
          </cell>
          <cell r="S310">
            <v>9.27</v>
          </cell>
          <cell r="T310">
            <v>0.67</v>
          </cell>
          <cell r="U310">
            <v>3.3650000000000002</v>
          </cell>
          <cell r="V310">
            <v>3.3649997711181641</v>
          </cell>
          <cell r="W310">
            <v>783</v>
          </cell>
          <cell r="X310">
            <v>783</v>
          </cell>
          <cell r="Y310">
            <v>783</v>
          </cell>
          <cell r="Z310">
            <v>783</v>
          </cell>
          <cell r="AA310">
            <v>783</v>
          </cell>
          <cell r="AB310">
            <v>783</v>
          </cell>
          <cell r="AC310">
            <v>783</v>
          </cell>
          <cell r="AD310">
            <v>783</v>
          </cell>
          <cell r="AE310">
            <v>783</v>
          </cell>
          <cell r="AF310">
            <v>783</v>
          </cell>
          <cell r="AG310">
            <v>783</v>
          </cell>
          <cell r="AH310">
            <v>783</v>
          </cell>
          <cell r="AI310">
            <v>783</v>
          </cell>
        </row>
        <row r="311">
          <cell r="A311">
            <v>785</v>
          </cell>
          <cell r="B311">
            <v>-85.789473684210535</v>
          </cell>
          <cell r="C311">
            <v>5.2982285064196333</v>
          </cell>
          <cell r="D311">
            <v>41.107142857142854</v>
          </cell>
          <cell r="E311">
            <v>3.663271801400382</v>
          </cell>
          <cell r="F311">
            <v>89.166666666666671</v>
          </cell>
          <cell r="G311">
            <v>4.7747962158624384</v>
          </cell>
          <cell r="H311">
            <v>221.49999999999997</v>
          </cell>
          <cell r="I311">
            <v>2.6871284726434546</v>
          </cell>
          <cell r="J311">
            <v>16.3</v>
          </cell>
          <cell r="K311">
            <v>-0.19</v>
          </cell>
          <cell r="L311">
            <v>3.0764999999999998</v>
          </cell>
          <cell r="M311">
            <v>11.51</v>
          </cell>
          <cell r="N311">
            <v>7.0000000000000007E-2</v>
          </cell>
          <cell r="O311">
            <v>3.1419999999999999</v>
          </cell>
          <cell r="P311">
            <v>16.05</v>
          </cell>
          <cell r="Q311">
            <v>0.09</v>
          </cell>
          <cell r="R311">
            <v>3.3614000000000002</v>
          </cell>
          <cell r="S311">
            <v>8.86</v>
          </cell>
          <cell r="T311">
            <v>0.03</v>
          </cell>
          <cell r="U311">
            <v>3.2972000000000001</v>
          </cell>
          <cell r="V311">
            <v>3.2971992492675781</v>
          </cell>
          <cell r="W311">
            <v>785</v>
          </cell>
          <cell r="X311" t="str">
            <v>持股大于股东增</v>
          </cell>
          <cell r="Y311">
            <v>15817</v>
          </cell>
          <cell r="Z311">
            <v>15883</v>
          </cell>
          <cell r="AA311">
            <v>15883</v>
          </cell>
          <cell r="AB311">
            <v>27053</v>
          </cell>
          <cell r="AC311">
            <v>9286</v>
          </cell>
          <cell r="AD311" t="str">
            <v>持股小于股东增</v>
          </cell>
          <cell r="AE311">
            <v>17003</v>
          </cell>
          <cell r="AF311">
            <v>14775</v>
          </cell>
          <cell r="AG311" t="str">
            <v>持股小于股东减</v>
          </cell>
          <cell r="AH311">
            <v>20975</v>
          </cell>
          <cell r="AI311">
            <v>11977</v>
          </cell>
        </row>
        <row r="312">
          <cell r="A312">
            <v>786</v>
          </cell>
          <cell r="B312">
            <v>18.769716088328074</v>
          </cell>
          <cell r="C312">
            <v>2.156930271338203</v>
          </cell>
          <cell r="D312">
            <v>33.556338028169016</v>
          </cell>
          <cell r="E312">
            <v>1.7053181590437334</v>
          </cell>
          <cell r="F312">
            <v>69.354243542435427</v>
          </cell>
          <cell r="G312">
            <v>7.2906767004790636</v>
          </cell>
          <cell r="H312">
            <v>63.928571428571438</v>
          </cell>
          <cell r="I312">
            <v>7.0578295155839292</v>
          </cell>
          <cell r="J312">
            <v>11.9</v>
          </cell>
          <cell r="K312">
            <v>0.63400000000000001</v>
          </cell>
          <cell r="L312">
            <v>5.5171000000000001</v>
          </cell>
          <cell r="M312">
            <v>9.5299999999999994</v>
          </cell>
          <cell r="N312">
            <v>7.0999999999999994E-2</v>
          </cell>
          <cell r="O312">
            <v>5.5884</v>
          </cell>
          <cell r="P312">
            <v>37.590000000000003</v>
          </cell>
          <cell r="Q312">
            <v>0.27100000000000002</v>
          </cell>
          <cell r="R312">
            <v>5.1558999999999999</v>
          </cell>
          <cell r="S312">
            <v>37.590000000000003</v>
          </cell>
          <cell r="T312">
            <v>0.441</v>
          </cell>
          <cell r="U312">
            <v>5.3259999999999996</v>
          </cell>
          <cell r="V312">
            <v>5.3259963989257813</v>
          </cell>
          <cell r="W312">
            <v>786</v>
          </cell>
          <cell r="X312">
            <v>786</v>
          </cell>
          <cell r="Y312">
            <v>95544</v>
          </cell>
          <cell r="Z312">
            <v>14799</v>
          </cell>
          <cell r="AA312">
            <v>14799</v>
          </cell>
          <cell r="AB312">
            <v>85493</v>
          </cell>
          <cell r="AC312">
            <v>16539</v>
          </cell>
          <cell r="AD312" t="str">
            <v>持股大于股东增</v>
          </cell>
          <cell r="AE312">
            <v>35342</v>
          </cell>
          <cell r="AF312">
            <v>40008</v>
          </cell>
          <cell r="AG312" t="str">
            <v>持股大于股东增</v>
          </cell>
          <cell r="AH312">
            <v>35301</v>
          </cell>
          <cell r="AI312">
            <v>40055</v>
          </cell>
        </row>
        <row r="313">
          <cell r="A313">
            <v>788</v>
          </cell>
          <cell r="B313">
            <v>376.75</v>
          </cell>
          <cell r="C313">
            <v>7.9278236624756691</v>
          </cell>
          <cell r="D313">
            <v>268.5</v>
          </cell>
          <cell r="E313">
            <v>5.6171548117154817</v>
          </cell>
          <cell r="F313">
            <v>-51.8</v>
          </cell>
          <cell r="G313">
            <v>12.496230625414631</v>
          </cell>
          <cell r="H313">
            <v>-23.975806451612904</v>
          </cell>
          <cell r="I313">
            <v>6.4001549987083441</v>
          </cell>
          <cell r="J313">
            <v>15.07</v>
          </cell>
          <cell r="K313">
            <v>0.04</v>
          </cell>
          <cell r="L313">
            <v>1.9009</v>
          </cell>
          <cell r="M313">
            <v>10.74</v>
          </cell>
          <cell r="N313">
            <v>0.01</v>
          </cell>
          <cell r="O313">
            <v>1.9119999999999999</v>
          </cell>
          <cell r="P313">
            <v>20.72</v>
          </cell>
          <cell r="Q313">
            <v>-0.2</v>
          </cell>
          <cell r="R313">
            <v>1.6580999999999999</v>
          </cell>
          <cell r="S313">
            <v>9.91</v>
          </cell>
          <cell r="T313">
            <v>-0.31</v>
          </cell>
          <cell r="U313">
            <v>1.5484</v>
          </cell>
          <cell r="V313">
            <v>1.5483999252319336</v>
          </cell>
          <cell r="W313">
            <v>788</v>
          </cell>
          <cell r="X313" t="str">
            <v>持股小于股东增</v>
          </cell>
          <cell r="Y313">
            <v>28030</v>
          </cell>
          <cell r="Z313">
            <v>21262</v>
          </cell>
          <cell r="AA313">
            <v>21262</v>
          </cell>
          <cell r="AB313">
            <v>30154</v>
          </cell>
          <cell r="AC313">
            <v>19764</v>
          </cell>
          <cell r="AD313">
            <v>19764</v>
          </cell>
          <cell r="AE313">
            <v>30180</v>
          </cell>
          <cell r="AF313">
            <v>19747</v>
          </cell>
          <cell r="AG313" t="str">
            <v>持股小于股东增</v>
          </cell>
          <cell r="AH313">
            <v>29554</v>
          </cell>
          <cell r="AI313">
            <v>20166</v>
          </cell>
        </row>
        <row r="314">
          <cell r="A314">
            <v>789</v>
          </cell>
          <cell r="B314">
            <v>20.922773254379475</v>
          </cell>
          <cell r="C314">
            <v>1.9730107026523966</v>
          </cell>
          <cell r="D314">
            <v>218.23529411764704</v>
          </cell>
          <cell r="E314">
            <v>1.7229768953906885</v>
          </cell>
          <cell r="F314">
            <v>32.445141065830718</v>
          </cell>
          <cell r="G314">
            <v>2.554231139409195</v>
          </cell>
          <cell r="H314">
            <v>19.731759656652358</v>
          </cell>
          <cell r="I314">
            <v>1.4860966326456397</v>
          </cell>
          <cell r="J314">
            <v>8.48</v>
          </cell>
          <cell r="K314">
            <v>0.40529999999999999</v>
          </cell>
          <cell r="L314">
            <v>4.298</v>
          </cell>
          <cell r="M314">
            <v>7.42</v>
          </cell>
          <cell r="N314">
            <v>8.5000000000000006E-3</v>
          </cell>
          <cell r="O314">
            <v>4.3064999999999998</v>
          </cell>
          <cell r="P314">
            <v>10.35</v>
          </cell>
          <cell r="Q314">
            <v>0.1595</v>
          </cell>
          <cell r="R314">
            <v>4.0521000000000003</v>
          </cell>
          <cell r="S314">
            <v>6.13</v>
          </cell>
          <cell r="T314">
            <v>0.23300000000000001</v>
          </cell>
          <cell r="U314">
            <v>4.1249000000000002</v>
          </cell>
          <cell r="V314">
            <v>4.1248970031738281</v>
          </cell>
          <cell r="W314">
            <v>789</v>
          </cell>
          <cell r="X314">
            <v>789</v>
          </cell>
          <cell r="Y314">
            <v>51486</v>
          </cell>
          <cell r="Z314">
            <v>11913</v>
          </cell>
          <cell r="AA314">
            <v>11913</v>
          </cell>
          <cell r="AB314">
            <v>47814</v>
          </cell>
          <cell r="AC314">
            <v>12828</v>
          </cell>
          <cell r="AD314">
            <v>12828</v>
          </cell>
          <cell r="AE314">
            <v>47825</v>
          </cell>
          <cell r="AF314">
            <v>12825</v>
          </cell>
          <cell r="AG314">
            <v>12825</v>
          </cell>
          <cell r="AH314">
            <v>51588</v>
          </cell>
          <cell r="AI314">
            <v>11889</v>
          </cell>
        </row>
        <row r="315">
          <cell r="A315">
            <v>790</v>
          </cell>
          <cell r="B315">
            <v>-190.09216589861751</v>
          </cell>
          <cell r="C315">
            <v>12.191517659228611</v>
          </cell>
          <cell r="D315">
            <v>217.09558823529414</v>
          </cell>
          <cell r="E315">
            <v>8.6393562545720552</v>
          </cell>
          <cell r="F315">
            <v>779.29292929292922</v>
          </cell>
          <cell r="G315">
            <v>10.640645472726019</v>
          </cell>
          <cell r="H315">
            <v>-49.113082039911305</v>
          </cell>
          <cell r="I315">
            <v>6.7897923212506708</v>
          </cell>
          <cell r="J315">
            <v>16.5</v>
          </cell>
          <cell r="K315">
            <v>-8.6800000000000002E-2</v>
          </cell>
          <cell r="L315">
            <v>1.3533999999999999</v>
          </cell>
          <cell r="M315">
            <v>11.81</v>
          </cell>
          <cell r="N315">
            <v>1.3599999999999999E-2</v>
          </cell>
          <cell r="O315">
            <v>1.367</v>
          </cell>
          <cell r="P315">
            <v>15.43</v>
          </cell>
          <cell r="Q315">
            <v>9.9000000000000008E-3</v>
          </cell>
          <cell r="R315">
            <v>1.4500999999999999</v>
          </cell>
          <cell r="S315">
            <v>8.86</v>
          </cell>
          <cell r="T315">
            <v>-0.1353</v>
          </cell>
          <cell r="U315">
            <v>1.3048999999999999</v>
          </cell>
          <cell r="V315">
            <v>1.3048992156982422</v>
          </cell>
          <cell r="W315">
            <v>790</v>
          </cell>
          <cell r="X315" t="str">
            <v>持股小于股东增</v>
          </cell>
          <cell r="Y315">
            <v>36628</v>
          </cell>
          <cell r="Z315">
            <v>11767</v>
          </cell>
          <cell r="AA315" t="str">
            <v>持股小于股东减</v>
          </cell>
          <cell r="AB315">
            <v>36821</v>
          </cell>
          <cell r="AC315">
            <v>11705</v>
          </cell>
          <cell r="AD315" t="str">
            <v>持股小于股东减</v>
          </cell>
          <cell r="AE315">
            <v>41786</v>
          </cell>
          <cell r="AF315">
            <v>10314</v>
          </cell>
          <cell r="AG315">
            <v>10314</v>
          </cell>
          <cell r="AH315">
            <v>49621</v>
          </cell>
          <cell r="AI315">
            <v>8686</v>
          </cell>
        </row>
        <row r="316">
          <cell r="A316">
            <v>791</v>
          </cell>
          <cell r="B316">
            <v>317.81737193763917</v>
          </cell>
          <cell r="C316">
            <v>2.8291038858049169</v>
          </cell>
          <cell r="D316">
            <v>-11.874420759962929</v>
          </cell>
          <cell r="E316">
            <v>2.0182727523333202</v>
          </cell>
          <cell r="F316">
            <v>-79.511677282377917</v>
          </cell>
          <cell r="G316">
            <v>3.0540887683744828</v>
          </cell>
          <cell r="H316">
            <v>68.80252100840336</v>
          </cell>
          <cell r="I316">
            <v>2.5476963768256873</v>
          </cell>
          <cell r="J316">
            <v>14.27</v>
          </cell>
          <cell r="K316">
            <v>4.4900000000000002E-2</v>
          </cell>
          <cell r="L316">
            <v>5.0439999999999996</v>
          </cell>
          <cell r="M316">
            <v>10.25</v>
          </cell>
          <cell r="N316">
            <v>-0.21579999999999999</v>
          </cell>
          <cell r="O316">
            <v>5.0785999999999998</v>
          </cell>
          <cell r="P316">
            <v>14.98</v>
          </cell>
          <cell r="Q316">
            <v>-9.4200000000000006E-2</v>
          </cell>
          <cell r="R316">
            <v>4.9048999999999996</v>
          </cell>
          <cell r="S316">
            <v>13.1</v>
          </cell>
          <cell r="T316">
            <v>0.14280000000000001</v>
          </cell>
          <cell r="U316">
            <v>5.1418999999999997</v>
          </cell>
          <cell r="V316">
            <v>5.1418991088867188</v>
          </cell>
          <cell r="W316">
            <v>791</v>
          </cell>
          <cell r="X316" t="str">
            <v>持股小于股东减</v>
          </cell>
          <cell r="Y316">
            <v>31511</v>
          </cell>
          <cell r="Z316">
            <v>22917</v>
          </cell>
          <cell r="AA316" t="str">
            <v>持股大于股东增</v>
          </cell>
          <cell r="AB316">
            <v>27735</v>
          </cell>
          <cell r="AC316">
            <v>35014</v>
          </cell>
          <cell r="AD316" t="str">
            <v>持股大于股东减</v>
          </cell>
          <cell r="AE316">
            <v>19076</v>
          </cell>
          <cell r="AF316">
            <v>37856</v>
          </cell>
          <cell r="AG316" t="str">
            <v>持股小于股东减</v>
          </cell>
          <cell r="AH316">
            <v>29405</v>
          </cell>
          <cell r="AI316">
            <v>24559</v>
          </cell>
        </row>
        <row r="317">
          <cell r="A317">
            <v>792</v>
          </cell>
          <cell r="B317">
            <v>73.07911212293682</v>
          </cell>
          <cell r="C317">
            <v>2.0818808269152815</v>
          </cell>
          <cell r="D317">
            <v>62.144702842377257</v>
          </cell>
          <cell r="E317">
            <v>1.5481545257770946</v>
          </cell>
          <cell r="F317">
            <v>62.511013215859023</v>
          </cell>
          <cell r="G317">
            <v>2.5266194223852425</v>
          </cell>
          <cell r="H317">
            <v>37.346041055718473</v>
          </cell>
          <cell r="I317">
            <v>1.4922487432769713</v>
          </cell>
          <cell r="J317">
            <v>25.68</v>
          </cell>
          <cell r="K317">
            <v>0.35139999999999999</v>
          </cell>
          <cell r="L317">
            <v>12.335000000000001</v>
          </cell>
          <cell r="M317">
            <v>19.239999999999998</v>
          </cell>
          <cell r="N317">
            <v>7.7399999999999997E-2</v>
          </cell>
          <cell r="O317">
            <v>12.4277</v>
          </cell>
          <cell r="P317">
            <v>28.38</v>
          </cell>
          <cell r="Q317">
            <v>0.22700000000000001</v>
          </cell>
          <cell r="R317">
            <v>11.2324</v>
          </cell>
          <cell r="S317">
            <v>16.98</v>
          </cell>
          <cell r="T317">
            <v>0.34100000000000003</v>
          </cell>
          <cell r="U317">
            <v>11.3788</v>
          </cell>
          <cell r="V317">
            <v>11.378799438476563</v>
          </cell>
          <cell r="W317">
            <v>792</v>
          </cell>
          <cell r="X317">
            <v>792</v>
          </cell>
          <cell r="Y317">
            <v>68566</v>
          </cell>
          <cell r="Z317">
            <v>27089</v>
          </cell>
          <cell r="AA317">
            <v>27089</v>
          </cell>
          <cell r="AB317">
            <v>64282</v>
          </cell>
          <cell r="AC317">
            <v>28894</v>
          </cell>
          <cell r="AD317">
            <v>28894</v>
          </cell>
          <cell r="AE317">
            <v>56850</v>
          </cell>
          <cell r="AF317">
            <v>27977</v>
          </cell>
          <cell r="AG317" t="str">
            <v>持股小于股东增</v>
          </cell>
          <cell r="AH317">
            <v>48276</v>
          </cell>
          <cell r="AI317">
            <v>32946</v>
          </cell>
        </row>
        <row r="318">
          <cell r="A318">
            <v>793</v>
          </cell>
          <cell r="B318">
            <v>36.462882096069869</v>
          </cell>
          <cell r="C318">
            <v>3.4869153674832964</v>
          </cell>
          <cell r="D318">
            <v>26.727166276346605</v>
          </cell>
          <cell r="E318">
            <v>2.0962002066352889</v>
          </cell>
          <cell r="F318">
            <v>51.767048282727728</v>
          </cell>
          <cell r="G318">
            <v>5.2027314340028514</v>
          </cell>
          <cell r="H318">
            <v>28.558718861209968</v>
          </cell>
          <cell r="I318">
            <v>2.3828965926805736</v>
          </cell>
          <cell r="J318">
            <v>15.03</v>
          </cell>
          <cell r="K318">
            <v>0.41220000000000001</v>
          </cell>
          <cell r="L318">
            <v>4.3103999999999996</v>
          </cell>
          <cell r="M318">
            <v>9.1300000000000008</v>
          </cell>
          <cell r="N318">
            <v>8.5400000000000004E-2</v>
          </cell>
          <cell r="O318">
            <v>4.3555000000000001</v>
          </cell>
          <cell r="P318">
            <v>20.8</v>
          </cell>
          <cell r="Q318">
            <v>0.2009</v>
          </cell>
          <cell r="R318">
            <v>3.9979</v>
          </cell>
          <cell r="S318">
            <v>9.6300000000000008</v>
          </cell>
          <cell r="T318">
            <v>0.25290000000000001</v>
          </cell>
          <cell r="U318">
            <v>4.0412999999999997</v>
          </cell>
          <cell r="V318">
            <v>4.0412979125976563</v>
          </cell>
          <cell r="W318">
            <v>793</v>
          </cell>
          <cell r="X318">
            <v>793</v>
          </cell>
          <cell r="Y318">
            <v>83703</v>
          </cell>
          <cell r="Z318">
            <v>24506</v>
          </cell>
          <cell r="AA318">
            <v>24506</v>
          </cell>
          <cell r="AB318">
            <v>92488</v>
          </cell>
          <cell r="AC318">
            <v>22178</v>
          </cell>
          <cell r="AD318">
            <v>22178</v>
          </cell>
          <cell r="AE318">
            <v>78956</v>
          </cell>
          <cell r="AF318">
            <v>25979</v>
          </cell>
          <cell r="AG318">
            <v>25979</v>
          </cell>
          <cell r="AH318">
            <v>25979</v>
          </cell>
          <cell r="AI318">
            <v>25979</v>
          </cell>
        </row>
        <row r="319">
          <cell r="A319">
            <v>795</v>
          </cell>
          <cell r="B319">
            <v>-109.92857142857142</v>
          </cell>
          <cell r="C319">
            <v>5.7898498927805573</v>
          </cell>
          <cell r="D319">
            <v>195.3125</v>
          </cell>
          <cell r="E319">
            <v>4.6748195519652942</v>
          </cell>
          <cell r="F319">
            <v>-54.887218045112775</v>
          </cell>
          <cell r="G319">
            <v>6.8770607630711247</v>
          </cell>
          <cell r="H319">
            <v>-99.916666666666671</v>
          </cell>
          <cell r="I319">
            <v>4.443538524256013</v>
          </cell>
          <cell r="J319">
            <v>15.39</v>
          </cell>
          <cell r="K319">
            <v>-0.14000000000000001</v>
          </cell>
          <cell r="L319">
            <v>2.6581000000000001</v>
          </cell>
          <cell r="M319">
            <v>12.5</v>
          </cell>
          <cell r="N319">
            <v>1.6E-2</v>
          </cell>
          <cell r="O319">
            <v>2.6739000000000002</v>
          </cell>
          <cell r="P319">
            <v>14.6</v>
          </cell>
          <cell r="Q319">
            <v>-0.13300000000000001</v>
          </cell>
          <cell r="R319">
            <v>2.1230000000000002</v>
          </cell>
          <cell r="S319">
            <v>11.99</v>
          </cell>
          <cell r="T319">
            <v>-0.09</v>
          </cell>
          <cell r="U319">
            <v>2.6983000000000001</v>
          </cell>
          <cell r="V319">
            <v>2.6982994079589844</v>
          </cell>
          <cell r="W319">
            <v>795</v>
          </cell>
          <cell r="X319">
            <v>795</v>
          </cell>
          <cell r="Y319">
            <v>48505</v>
          </cell>
          <cell r="Z319">
            <v>9163</v>
          </cell>
          <cell r="AA319">
            <v>9163</v>
          </cell>
          <cell r="AB319">
            <v>55189</v>
          </cell>
          <cell r="AC319">
            <v>8053</v>
          </cell>
          <cell r="AD319">
            <v>8053</v>
          </cell>
          <cell r="AE319">
            <v>39485</v>
          </cell>
          <cell r="AF319">
            <v>8684</v>
          </cell>
          <cell r="AG319" t="str">
            <v>持股小于股东增</v>
          </cell>
          <cell r="AH319">
            <v>37676</v>
          </cell>
          <cell r="AI319">
            <v>11797</v>
          </cell>
        </row>
        <row r="320">
          <cell r="A320">
            <v>796</v>
          </cell>
          <cell r="B320">
            <v>93.369602176130584</v>
          </cell>
          <cell r="C320">
            <v>13.398389851183214</v>
          </cell>
          <cell r="D320">
            <v>339.85148514851488</v>
          </cell>
          <cell r="E320">
            <v>13.301685719821741</v>
          </cell>
          <cell r="F320">
            <v>210.88435374149662</v>
          </cell>
          <cell r="G320">
            <v>10.970538795010174</v>
          </cell>
          <cell r="H320">
            <v>73.170731707317074</v>
          </cell>
          <cell r="I320">
            <v>7.1802543006731492</v>
          </cell>
          <cell r="J320">
            <v>27.46</v>
          </cell>
          <cell r="K320">
            <v>0.29409999999999997</v>
          </cell>
          <cell r="L320">
            <v>2.0495000000000001</v>
          </cell>
          <cell r="M320">
            <v>27.46</v>
          </cell>
          <cell r="N320">
            <v>2.0199999999999999E-2</v>
          </cell>
          <cell r="O320">
            <v>2.0644</v>
          </cell>
          <cell r="P320">
            <v>24.8</v>
          </cell>
          <cell r="Q320">
            <v>5.8799999999999998E-2</v>
          </cell>
          <cell r="R320">
            <v>2.2606000000000002</v>
          </cell>
          <cell r="S320">
            <v>24</v>
          </cell>
          <cell r="T320">
            <v>0.246</v>
          </cell>
          <cell r="U320">
            <v>3.3424999999999998</v>
          </cell>
          <cell r="V320">
            <v>3.342498779296875</v>
          </cell>
          <cell r="W320">
            <v>796</v>
          </cell>
          <cell r="X320" t="str">
            <v>持股小于股东增</v>
          </cell>
          <cell r="Y320">
            <v>28490</v>
          </cell>
          <cell r="Z320">
            <v>28185</v>
          </cell>
          <cell r="AA320" t="str">
            <v>持股小于股东增</v>
          </cell>
          <cell r="AB320">
            <v>28452</v>
          </cell>
          <cell r="AC320">
            <v>28222</v>
          </cell>
          <cell r="AD320">
            <v>28222</v>
          </cell>
          <cell r="AE320">
            <v>33243</v>
          </cell>
          <cell r="AF320">
            <v>7416</v>
          </cell>
          <cell r="AG320">
            <v>7416</v>
          </cell>
          <cell r="AH320">
            <v>30474</v>
          </cell>
          <cell r="AI320">
            <v>8090</v>
          </cell>
        </row>
        <row r="321">
          <cell r="A321">
            <v>797</v>
          </cell>
          <cell r="B321">
            <v>67.696969696969688</v>
          </cell>
          <cell r="C321">
            <v>7.0781319308028641</v>
          </cell>
          <cell r="D321">
            <v>96.3125</v>
          </cell>
          <cell r="E321">
            <v>3.7420169495641193</v>
          </cell>
          <cell r="F321">
            <v>99.3888888888889</v>
          </cell>
          <cell r="G321">
            <v>12.365647140141698</v>
          </cell>
          <cell r="H321">
            <v>64.583333333333343</v>
          </cell>
          <cell r="I321">
            <v>5.6814016567700314</v>
          </cell>
          <cell r="J321">
            <v>22.34</v>
          </cell>
          <cell r="K321">
            <v>0.33</v>
          </cell>
          <cell r="L321">
            <v>3.1562000000000001</v>
          </cell>
          <cell r="M321">
            <v>15.41</v>
          </cell>
          <cell r="N321">
            <v>0.04</v>
          </cell>
          <cell r="O321">
            <v>4.1181000000000001</v>
          </cell>
          <cell r="P321">
            <v>35.78</v>
          </cell>
          <cell r="Q321">
            <v>0.18</v>
          </cell>
          <cell r="R321">
            <v>2.8935</v>
          </cell>
          <cell r="S321">
            <v>15.5</v>
          </cell>
          <cell r="T321">
            <v>0.18</v>
          </cell>
          <cell r="U321">
            <v>2.7282000000000002</v>
          </cell>
          <cell r="V321">
            <v>2.7281990051269531</v>
          </cell>
          <cell r="W321">
            <v>797</v>
          </cell>
          <cell r="X321">
            <v>797</v>
          </cell>
          <cell r="Y321">
            <v>46096</v>
          </cell>
          <cell r="Z321">
            <v>8448</v>
          </cell>
          <cell r="AA321" t="str">
            <v>持股小于股东增</v>
          </cell>
          <cell r="AB321">
            <v>47368</v>
          </cell>
          <cell r="AC321">
            <v>10551</v>
          </cell>
          <cell r="AD321" t="str">
            <v>持股小于股东减</v>
          </cell>
          <cell r="AE321">
            <v>24423</v>
          </cell>
          <cell r="AF321">
            <v>15946</v>
          </cell>
          <cell r="AG321" t="str">
            <v>持股小于股东减</v>
          </cell>
          <cell r="AH321">
            <v>33759</v>
          </cell>
          <cell r="AI321">
            <v>11536</v>
          </cell>
        </row>
        <row r="322">
          <cell r="A322">
            <v>798</v>
          </cell>
          <cell r="B322">
            <v>-18.037135278514587</v>
          </cell>
          <cell r="C322">
            <v>7.4337250614922112</v>
          </cell>
          <cell r="D322">
            <v>-113.72340425531914</v>
          </cell>
          <cell r="E322">
            <v>5.9139190086302271</v>
          </cell>
          <cell r="F322">
            <v>130.22690437601298</v>
          </cell>
          <cell r="G322">
            <v>6.0582070421473269</v>
          </cell>
          <cell r="H322">
            <v>192.5</v>
          </cell>
          <cell r="I322">
            <v>3.8110104317368463</v>
          </cell>
          <cell r="J322">
            <v>13.6</v>
          </cell>
          <cell r="K322">
            <v>-0.754</v>
          </cell>
          <cell r="L322">
            <v>1.8294999999999999</v>
          </cell>
          <cell r="M322">
            <v>10.69</v>
          </cell>
          <cell r="N322">
            <v>-2.35E-2</v>
          </cell>
          <cell r="O322">
            <v>1.8076000000000001</v>
          </cell>
          <cell r="P322">
            <v>16.07</v>
          </cell>
          <cell r="Q322">
            <v>6.1699999999999998E-2</v>
          </cell>
          <cell r="R322">
            <v>2.6526000000000001</v>
          </cell>
          <cell r="S322">
            <v>10.01</v>
          </cell>
          <cell r="T322">
            <v>3.9E-2</v>
          </cell>
          <cell r="U322">
            <v>2.6265999999999998</v>
          </cell>
          <cell r="V322">
            <v>2.6265983581542969</v>
          </cell>
          <cell r="W322">
            <v>798</v>
          </cell>
          <cell r="X322" t="str">
            <v>持股小于股东增</v>
          </cell>
          <cell r="Y322">
            <v>18171</v>
          </cell>
          <cell r="Z322">
            <v>17580</v>
          </cell>
          <cell r="AA322" t="str">
            <v>持股小于股东减</v>
          </cell>
          <cell r="AB322">
            <v>23708</v>
          </cell>
          <cell r="AC322">
            <v>13474</v>
          </cell>
          <cell r="AD322" t="str">
            <v>持股大于股东减</v>
          </cell>
          <cell r="AE322">
            <v>17323</v>
          </cell>
          <cell r="AF322">
            <v>18441</v>
          </cell>
          <cell r="AG322" t="str">
            <v>持股小于股东减</v>
          </cell>
          <cell r="AH322">
            <v>23500</v>
          </cell>
          <cell r="AI322">
            <v>13593</v>
          </cell>
        </row>
        <row r="323">
          <cell r="A323">
            <v>799</v>
          </cell>
          <cell r="B323">
            <v>65.663976522377098</v>
          </cell>
          <cell r="C323">
            <v>3.3108295570147042</v>
          </cell>
          <cell r="D323">
            <v>44.540229885057471</v>
          </cell>
          <cell r="E323">
            <v>2.8215163374897605</v>
          </cell>
          <cell r="F323">
            <v>85.473251028806587</v>
          </cell>
          <cell r="G323">
            <v>3.9521254328880771</v>
          </cell>
          <cell r="H323">
            <v>82.947284345047919</v>
          </cell>
          <cell r="I323">
            <v>3.9028881748313511</v>
          </cell>
          <cell r="J323">
            <v>17.899999999999999</v>
          </cell>
          <cell r="K323">
            <v>0.27260000000000001</v>
          </cell>
          <cell r="L323">
            <v>5.4065000000000003</v>
          </cell>
          <cell r="M323">
            <v>15.5</v>
          </cell>
          <cell r="N323">
            <v>8.6999999999999994E-2</v>
          </cell>
          <cell r="O323">
            <v>5.4935</v>
          </cell>
          <cell r="P323">
            <v>20.77</v>
          </cell>
          <cell r="Q323">
            <v>0.1215</v>
          </cell>
          <cell r="R323">
            <v>5.2553999999999998</v>
          </cell>
          <cell r="S323">
            <v>20.77</v>
          </cell>
          <cell r="T323">
            <v>0.18779999999999999</v>
          </cell>
          <cell r="U323">
            <v>5.3216999999999999</v>
          </cell>
          <cell r="V323">
            <v>5.3216972351074219</v>
          </cell>
          <cell r="W323">
            <v>799</v>
          </cell>
          <cell r="X323">
            <v>799</v>
          </cell>
          <cell r="Y323">
            <v>54932</v>
          </cell>
          <cell r="Z323">
            <v>5915</v>
          </cell>
          <cell r="AA323">
            <v>5915</v>
          </cell>
          <cell r="AB323">
            <v>52029</v>
          </cell>
          <cell r="AC323">
            <v>6245</v>
          </cell>
          <cell r="AD323">
            <v>6245</v>
          </cell>
          <cell r="AE323">
            <v>52475</v>
          </cell>
          <cell r="AF323">
            <v>6192</v>
          </cell>
          <cell r="AG323">
            <v>6192</v>
          </cell>
          <cell r="AH323">
            <v>52475</v>
          </cell>
          <cell r="AI323">
            <v>6192</v>
          </cell>
        </row>
        <row r="324">
          <cell r="A324">
            <v>800</v>
          </cell>
          <cell r="B324">
            <v>503.69230769230768</v>
          </cell>
          <cell r="C324">
            <v>3.0580982626564546</v>
          </cell>
          <cell r="D324">
            <v>-13.548076923076923</v>
          </cell>
          <cell r="E324">
            <v>2.7677378800974308</v>
          </cell>
          <cell r="F324">
            <v>123.29038652130822</v>
          </cell>
          <cell r="G324">
            <v>4.5503593832873053</v>
          </cell>
          <cell r="H324">
            <v>802.38970588235304</v>
          </cell>
          <cell r="I324">
            <v>2.7040086230927916</v>
          </cell>
          <cell r="J324">
            <v>16.37</v>
          </cell>
          <cell r="K324">
            <v>3.2500000000000001E-2</v>
          </cell>
          <cell r="L324">
            <v>5.3529999999999998</v>
          </cell>
          <cell r="M324">
            <v>14.09</v>
          </cell>
          <cell r="N324">
            <v>-0.26</v>
          </cell>
          <cell r="O324">
            <v>5.0907999999999998</v>
          </cell>
          <cell r="P324">
            <v>24.88</v>
          </cell>
          <cell r="Q324">
            <v>0.1009</v>
          </cell>
          <cell r="R324">
            <v>5.4676999999999998</v>
          </cell>
          <cell r="S324">
            <v>14.55</v>
          </cell>
          <cell r="T324">
            <v>1.3599999999999999E-2</v>
          </cell>
          <cell r="U324">
            <v>5.3808999999999996</v>
          </cell>
          <cell r="V324">
            <v>5.3808975219726563</v>
          </cell>
          <cell r="W324">
            <v>800</v>
          </cell>
          <cell r="X324">
            <v>800</v>
          </cell>
          <cell r="Y324">
            <v>800</v>
          </cell>
          <cell r="Z324">
            <v>800</v>
          </cell>
          <cell r="AA324">
            <v>800</v>
          </cell>
          <cell r="AB324">
            <v>79712</v>
          </cell>
          <cell r="AC324">
            <v>20417</v>
          </cell>
          <cell r="AD324">
            <v>20417</v>
          </cell>
          <cell r="AE324">
            <v>20417</v>
          </cell>
          <cell r="AF324">
            <v>20417</v>
          </cell>
          <cell r="AG324">
            <v>20417</v>
          </cell>
          <cell r="AH324">
            <v>20417</v>
          </cell>
          <cell r="AI324">
            <v>20417</v>
          </cell>
        </row>
        <row r="325">
          <cell r="A325">
            <v>801</v>
          </cell>
          <cell r="B325">
            <v>72.622681380605769</v>
          </cell>
          <cell r="C325">
            <v>7.1198379448460019</v>
          </cell>
          <cell r="D325">
            <v>220.49180327868851</v>
          </cell>
          <cell r="E325">
            <v>6.1487119705593267</v>
          </cell>
          <cell r="F325">
            <v>102.00296735905044</v>
          </cell>
          <cell r="G325">
            <v>6.8311101174950943</v>
          </cell>
          <cell r="H325">
            <v>81.61764705882355</v>
          </cell>
          <cell r="I325">
            <v>5.5930757040107286</v>
          </cell>
          <cell r="J325">
            <v>30.93</v>
          </cell>
          <cell r="K325">
            <v>0.4259</v>
          </cell>
          <cell r="L325">
            <v>4.3441999999999998</v>
          </cell>
          <cell r="M325">
            <v>26.9</v>
          </cell>
          <cell r="N325">
            <v>3.0499999999999999E-2</v>
          </cell>
          <cell r="O325">
            <v>4.3749000000000002</v>
          </cell>
          <cell r="P325">
            <v>27.5</v>
          </cell>
          <cell r="Q325">
            <v>0.1348</v>
          </cell>
          <cell r="R325">
            <v>4.0256999999999996</v>
          </cell>
          <cell r="S325">
            <v>22.94</v>
          </cell>
          <cell r="T325">
            <v>0.21079999999999999</v>
          </cell>
          <cell r="U325">
            <v>4.1014999999999997</v>
          </cell>
          <cell r="V325">
            <v>4.1014976501464844</v>
          </cell>
          <cell r="W325">
            <v>801</v>
          </cell>
          <cell r="X325">
            <v>801</v>
          </cell>
          <cell r="Y325">
            <v>33097</v>
          </cell>
          <cell r="Z325">
            <v>15451</v>
          </cell>
          <cell r="AA325">
            <v>15451</v>
          </cell>
          <cell r="AB325">
            <v>28309</v>
          </cell>
          <cell r="AC325">
            <v>18065</v>
          </cell>
          <cell r="AD325" t="str">
            <v>持股大于股东减</v>
          </cell>
          <cell r="AE325">
            <v>20200</v>
          </cell>
          <cell r="AF325">
            <v>25316</v>
          </cell>
          <cell r="AG325">
            <v>25316</v>
          </cell>
          <cell r="AH325">
            <v>34673</v>
          </cell>
          <cell r="AI325">
            <v>14749</v>
          </cell>
        </row>
        <row r="326">
          <cell r="A326">
            <v>802</v>
          </cell>
          <cell r="B326">
            <v>620.51282051282055</v>
          </cell>
          <cell r="C326">
            <v>13.024257102218122</v>
          </cell>
          <cell r="D326">
            <v>-105.04658385093167</v>
          </cell>
          <cell r="E326">
            <v>10.044916292364229</v>
          </cell>
          <cell r="F326">
            <v>1672.9885057471265</v>
          </cell>
          <cell r="G326">
            <v>12.288922661263088</v>
          </cell>
          <cell r="H326">
            <v>1827.127659574468</v>
          </cell>
          <cell r="I326">
            <v>9.6644861785186738</v>
          </cell>
          <cell r="J326">
            <v>33.880000000000003</v>
          </cell>
          <cell r="K326">
            <v>5.4600000000000003E-2</v>
          </cell>
          <cell r="L326">
            <v>2.6013000000000002</v>
          </cell>
          <cell r="M326">
            <v>27.06</v>
          </cell>
          <cell r="N326">
            <v>-6.4399999999999999E-2</v>
          </cell>
          <cell r="O326">
            <v>2.6939000000000002</v>
          </cell>
          <cell r="P326">
            <v>29.11</v>
          </cell>
          <cell r="Q326">
            <v>8.6999999999999994E-3</v>
          </cell>
          <cell r="R326">
            <v>2.3687999999999998</v>
          </cell>
          <cell r="S326">
            <v>22.9</v>
          </cell>
          <cell r="T326">
            <v>9.4000000000000004E-3</v>
          </cell>
          <cell r="U326">
            <v>2.3694999999999999</v>
          </cell>
          <cell r="V326">
            <v>2.3694992065429688</v>
          </cell>
          <cell r="W326">
            <v>802</v>
          </cell>
          <cell r="X326" t="str">
            <v>持股大于股东增</v>
          </cell>
          <cell r="Y326">
            <v>19036</v>
          </cell>
          <cell r="Z326">
            <v>20413</v>
          </cell>
          <cell r="AA326" t="str">
            <v>持股小于股东减</v>
          </cell>
          <cell r="AB326">
            <v>33997</v>
          </cell>
          <cell r="AC326">
            <v>11430</v>
          </cell>
          <cell r="AD326" t="str">
            <v>持股小于股东增</v>
          </cell>
          <cell r="AE326">
            <v>20253</v>
          </cell>
          <cell r="AF326">
            <v>19187</v>
          </cell>
          <cell r="AG326" t="str">
            <v>持股小于股东减</v>
          </cell>
          <cell r="AH326">
            <v>29069</v>
          </cell>
          <cell r="AI326">
            <v>13368</v>
          </cell>
        </row>
        <row r="327">
          <cell r="A327">
            <v>803</v>
          </cell>
          <cell r="B327">
            <v>-115.84615384615384</v>
          </cell>
          <cell r="C327">
            <v>32.668112798264644</v>
          </cell>
          <cell r="D327">
            <v>-95.416666666666657</v>
          </cell>
          <cell r="E327">
            <v>26.581543818920483</v>
          </cell>
          <cell r="F327">
            <v>-218.91666666666666</v>
          </cell>
          <cell r="G327">
            <v>23.313809016684417</v>
          </cell>
          <cell r="H327">
            <v>-122.83333333333334</v>
          </cell>
          <cell r="I327">
            <v>13.498168498168498</v>
          </cell>
          <cell r="J327">
            <v>30.12</v>
          </cell>
          <cell r="K327">
            <v>-0.26</v>
          </cell>
          <cell r="L327">
            <v>0.92200000000000004</v>
          </cell>
          <cell r="M327">
            <v>22.9</v>
          </cell>
          <cell r="N327">
            <v>-0.06</v>
          </cell>
          <cell r="O327">
            <v>0.86150000000000004</v>
          </cell>
          <cell r="P327">
            <v>26.27</v>
          </cell>
          <cell r="Q327">
            <v>-0.06</v>
          </cell>
          <cell r="R327">
            <v>1.1268</v>
          </cell>
          <cell r="S327">
            <v>14.74</v>
          </cell>
          <cell r="T327">
            <v>-0.09</v>
          </cell>
          <cell r="U327">
            <v>1.0920000000000001</v>
          </cell>
          <cell r="V327">
            <v>1.0919990539550781</v>
          </cell>
          <cell r="W327">
            <v>803</v>
          </cell>
          <cell r="X327">
            <v>803</v>
          </cell>
          <cell r="Y327">
            <v>17943</v>
          </cell>
          <cell r="Z327">
            <v>7118</v>
          </cell>
          <cell r="AA327" t="str">
            <v>持股大于股东增</v>
          </cell>
          <cell r="AB327">
            <v>11124</v>
          </cell>
          <cell r="AC327">
            <v>11482</v>
          </cell>
          <cell r="AD327" t="str">
            <v>持股大于股东减</v>
          </cell>
          <cell r="AE327">
            <v>8061</v>
          </cell>
          <cell r="AF327">
            <v>15845</v>
          </cell>
          <cell r="AG327" t="str">
            <v>持股小于股东减</v>
          </cell>
          <cell r="AH327">
            <v>12483</v>
          </cell>
          <cell r="AI327">
            <v>10232</v>
          </cell>
        </row>
        <row r="328">
          <cell r="A328">
            <v>806</v>
          </cell>
          <cell r="B328">
            <v>278.34146341463418</v>
          </cell>
          <cell r="C328">
            <v>15.590163934426229</v>
          </cell>
          <cell r="D328">
            <v>-422.60869565217394</v>
          </cell>
          <cell r="E328">
            <v>10.704845814977974</v>
          </cell>
          <cell r="F328">
            <v>127.60910815939279</v>
          </cell>
          <cell r="G328">
            <v>14.641049365917379</v>
          </cell>
          <cell r="H328">
            <v>195.49418604651163</v>
          </cell>
          <cell r="I328">
            <v>14.668993347147998</v>
          </cell>
          <cell r="J328">
            <v>28.53</v>
          </cell>
          <cell r="K328">
            <v>0.10249999999999999</v>
          </cell>
          <cell r="L328">
            <v>1.83</v>
          </cell>
          <cell r="M328">
            <v>19.440000000000001</v>
          </cell>
          <cell r="N328">
            <v>-1.15E-2</v>
          </cell>
          <cell r="O328">
            <v>1.8160000000000001</v>
          </cell>
          <cell r="P328">
            <v>26.9</v>
          </cell>
          <cell r="Q328">
            <v>0.10539999999999999</v>
          </cell>
          <cell r="R328">
            <v>1.8372999999999999</v>
          </cell>
          <cell r="S328">
            <v>26.9</v>
          </cell>
          <cell r="T328">
            <v>0.1032</v>
          </cell>
          <cell r="U328">
            <v>1.8338000000000001</v>
          </cell>
          <cell r="V328">
            <v>1.8337993621826172</v>
          </cell>
          <cell r="W328">
            <v>806</v>
          </cell>
          <cell r="X328">
            <v>806</v>
          </cell>
          <cell r="Y328">
            <v>65771</v>
          </cell>
          <cell r="Z328">
            <v>16723</v>
          </cell>
          <cell r="AA328">
            <v>16723</v>
          </cell>
          <cell r="AB328">
            <v>88504</v>
          </cell>
          <cell r="AC328">
            <v>12427</v>
          </cell>
          <cell r="AD328" t="str">
            <v>持股小于股东增</v>
          </cell>
          <cell r="AE328">
            <v>51674</v>
          </cell>
          <cell r="AF328">
            <v>21285</v>
          </cell>
          <cell r="AG328" t="str">
            <v>持股小于股东增</v>
          </cell>
          <cell r="AH328">
            <v>51506</v>
          </cell>
          <cell r="AI328">
            <v>21355</v>
          </cell>
        </row>
        <row r="329">
          <cell r="A329">
            <v>807</v>
          </cell>
          <cell r="B329">
            <v>359.5</v>
          </cell>
          <cell r="C329">
            <v>2.4302856177116783</v>
          </cell>
          <cell r="D329">
            <v>-99.375</v>
          </cell>
          <cell r="E329">
            <v>2.697750178153314</v>
          </cell>
          <cell r="F329">
            <v>-91.333333333333343</v>
          </cell>
          <cell r="G329">
            <v>2.7635825712748789</v>
          </cell>
          <cell r="H329">
            <v>-59.722222222222221</v>
          </cell>
          <cell r="I329">
            <v>1.4532918750844936</v>
          </cell>
          <cell r="J329">
            <v>7.19</v>
          </cell>
          <cell r="K329">
            <v>0.02</v>
          </cell>
          <cell r="L329">
            <v>2.9584999999999999</v>
          </cell>
          <cell r="M329">
            <v>7.95</v>
          </cell>
          <cell r="N329">
            <v>-0.02</v>
          </cell>
          <cell r="O329">
            <v>2.9468999999999999</v>
          </cell>
          <cell r="P329">
            <v>8.2200000000000006</v>
          </cell>
          <cell r="Q329">
            <v>-4.4999999999999998E-2</v>
          </cell>
          <cell r="R329">
            <v>2.9744000000000002</v>
          </cell>
          <cell r="S329">
            <v>4.3</v>
          </cell>
          <cell r="T329">
            <v>-5.3999999999999999E-2</v>
          </cell>
          <cell r="U329">
            <v>2.9588000000000001</v>
          </cell>
          <cell r="V329">
            <v>2.9587993621826172</v>
          </cell>
          <cell r="W329">
            <v>807</v>
          </cell>
          <cell r="X329">
            <v>807</v>
          </cell>
          <cell r="Y329">
            <v>807</v>
          </cell>
          <cell r="Z329">
            <v>807</v>
          </cell>
          <cell r="AA329">
            <v>807</v>
          </cell>
          <cell r="AB329">
            <v>807</v>
          </cell>
          <cell r="AC329">
            <v>807</v>
          </cell>
          <cell r="AD329">
            <v>807</v>
          </cell>
          <cell r="AE329">
            <v>807</v>
          </cell>
          <cell r="AF329">
            <v>807</v>
          </cell>
          <cell r="AG329">
            <v>807</v>
          </cell>
          <cell r="AH329">
            <v>807</v>
          </cell>
          <cell r="AI329">
            <v>807</v>
          </cell>
        </row>
        <row r="330">
          <cell r="A330">
            <v>809</v>
          </cell>
          <cell r="B330">
            <v>-26.090909090909093</v>
          </cell>
          <cell r="C330">
            <v>1.4592602008389475</v>
          </cell>
          <cell r="D330">
            <v>-42.115384615384613</v>
          </cell>
          <cell r="E330">
            <v>1.1208639353072138</v>
          </cell>
          <cell r="F330">
            <v>-71.5625</v>
          </cell>
          <cell r="G330">
            <v>1.8332612837632289</v>
          </cell>
          <cell r="H330">
            <v>-34.553571428571431</v>
          </cell>
          <cell r="I330">
            <v>1.0424410899570093</v>
          </cell>
          <cell r="J330">
            <v>5.74</v>
          </cell>
          <cell r="K330">
            <v>-0.22</v>
          </cell>
          <cell r="L330">
            <v>3.9335</v>
          </cell>
          <cell r="M330">
            <v>4.38</v>
          </cell>
          <cell r="N330">
            <v>-2.5999999999999999E-2</v>
          </cell>
          <cell r="O330">
            <v>3.9077000000000002</v>
          </cell>
          <cell r="P330">
            <v>11.45</v>
          </cell>
          <cell r="Q330">
            <v>-0.08</v>
          </cell>
          <cell r="R330">
            <v>6.2457000000000003</v>
          </cell>
          <cell r="S330">
            <v>6.45</v>
          </cell>
          <cell r="T330">
            <v>-0.14000000000000001</v>
          </cell>
          <cell r="U330">
            <v>6.1874000000000002</v>
          </cell>
          <cell r="V330">
            <v>6.1873970031738281</v>
          </cell>
          <cell r="W330">
            <v>809</v>
          </cell>
          <cell r="X330">
            <v>809</v>
          </cell>
          <cell r="Y330">
            <v>46079</v>
          </cell>
          <cell r="Z330">
            <v>17899</v>
          </cell>
          <cell r="AA330">
            <v>17899</v>
          </cell>
          <cell r="AB330">
            <v>43280</v>
          </cell>
          <cell r="AC330">
            <v>19057</v>
          </cell>
          <cell r="AD330">
            <v>19057</v>
          </cell>
          <cell r="AE330">
            <v>42340</v>
          </cell>
          <cell r="AF330">
            <v>12986</v>
          </cell>
          <cell r="AG330">
            <v>12986</v>
          </cell>
          <cell r="AH330">
            <v>43856</v>
          </cell>
          <cell r="AI330">
            <v>12537</v>
          </cell>
        </row>
        <row r="331">
          <cell r="A331">
            <v>810</v>
          </cell>
          <cell r="B331">
            <v>30.449411199230951</v>
          </cell>
          <cell r="C331">
            <v>5.4962693041818493</v>
          </cell>
          <cell r="D331">
            <v>34.703504043126685</v>
          </cell>
          <cell r="E331">
            <v>9.270509878043292</v>
          </cell>
          <cell r="F331">
            <v>82.3920265780731</v>
          </cell>
          <cell r="G331">
            <v>12.144361196807209</v>
          </cell>
          <cell r="H331">
            <v>35.562310030395139</v>
          </cell>
          <cell r="I331">
            <v>5.1451187335092348</v>
          </cell>
          <cell r="J331">
            <v>12.67</v>
          </cell>
          <cell r="K331">
            <v>0.41610000000000003</v>
          </cell>
          <cell r="L331">
            <v>2.3052000000000001</v>
          </cell>
          <cell r="M331">
            <v>20.6</v>
          </cell>
          <cell r="N331">
            <v>0.1484</v>
          </cell>
          <cell r="O331">
            <v>2.2221000000000002</v>
          </cell>
          <cell r="P331">
            <v>24.8</v>
          </cell>
          <cell r="Q331">
            <v>0.15049999999999999</v>
          </cell>
          <cell r="R331">
            <v>2.0421</v>
          </cell>
          <cell r="S331">
            <v>10.92</v>
          </cell>
          <cell r="T331">
            <v>0.2303</v>
          </cell>
          <cell r="U331">
            <v>2.1223999999999998</v>
          </cell>
          <cell r="V331">
            <v>2.1223983764648438</v>
          </cell>
          <cell r="W331">
            <v>810</v>
          </cell>
          <cell r="X331" t="str">
            <v>持股大于股东增</v>
          </cell>
          <cell r="Y331">
            <v>26540</v>
          </cell>
          <cell r="Z331">
            <v>37622</v>
          </cell>
          <cell r="AA331" t="str">
            <v>持股小于股东减</v>
          </cell>
          <cell r="AB331">
            <v>44652</v>
          </cell>
          <cell r="AC331">
            <v>22361</v>
          </cell>
          <cell r="AD331" t="str">
            <v>持股大于股东增</v>
          </cell>
          <cell r="AE331">
            <v>14600</v>
          </cell>
          <cell r="AF331">
            <v>68390</v>
          </cell>
          <cell r="AG331" t="str">
            <v>持股大于股东减</v>
          </cell>
          <cell r="AH331">
            <v>28182</v>
          </cell>
          <cell r="AI331">
            <v>35430</v>
          </cell>
        </row>
        <row r="332">
          <cell r="A332">
            <v>811</v>
          </cell>
          <cell r="B332">
            <v>21.416666666666668</v>
          </cell>
          <cell r="C332">
            <v>3.3899050298979949</v>
          </cell>
          <cell r="D332">
            <v>298.25</v>
          </cell>
          <cell r="E332">
            <v>2.6664580586039648</v>
          </cell>
          <cell r="F332">
            <v>16.125</v>
          </cell>
          <cell r="G332">
            <v>3.7426561253354613</v>
          </cell>
          <cell r="H332">
            <v>13.913793103448276</v>
          </cell>
          <cell r="I332">
            <v>2.5497630331753554</v>
          </cell>
          <cell r="J332">
            <v>15.42</v>
          </cell>
          <cell r="K332">
            <v>0.72</v>
          </cell>
          <cell r="L332">
            <v>4.5488</v>
          </cell>
          <cell r="M332">
            <v>11.93</v>
          </cell>
          <cell r="N332">
            <v>0.01</v>
          </cell>
          <cell r="O332">
            <v>4.4741</v>
          </cell>
          <cell r="P332">
            <v>15.48</v>
          </cell>
          <cell r="Q332">
            <v>0.48</v>
          </cell>
          <cell r="R332">
            <v>4.1360999999999999</v>
          </cell>
          <cell r="S332">
            <v>10.76</v>
          </cell>
          <cell r="T332">
            <v>0.57999999999999996</v>
          </cell>
          <cell r="U332">
            <v>4.22</v>
          </cell>
          <cell r="V332">
            <v>4.2199974060058594</v>
          </cell>
          <cell r="W332">
            <v>811</v>
          </cell>
          <cell r="X332" t="str">
            <v>持股小于股东减</v>
          </cell>
          <cell r="Y332">
            <v>36378</v>
          </cell>
          <cell r="Z332">
            <v>11967</v>
          </cell>
          <cell r="AA332" t="str">
            <v>持股小于股东减</v>
          </cell>
          <cell r="AB332">
            <v>36534</v>
          </cell>
          <cell r="AC332">
            <v>11916</v>
          </cell>
          <cell r="AD332" t="str">
            <v>持股小于股东减</v>
          </cell>
          <cell r="AE332">
            <v>32612</v>
          </cell>
          <cell r="AF332">
            <v>12099</v>
          </cell>
          <cell r="AG332" t="str">
            <v>持股小于股东增</v>
          </cell>
          <cell r="AH332">
            <v>34313</v>
          </cell>
          <cell r="AI332">
            <v>12688</v>
          </cell>
        </row>
        <row r="333">
          <cell r="A333">
            <v>812</v>
          </cell>
          <cell r="B333">
            <v>290.90909090909093</v>
          </cell>
          <cell r="C333">
            <v>6.5506653019447292</v>
          </cell>
          <cell r="D333">
            <v>181.56028368794327</v>
          </cell>
          <cell r="E333">
            <v>5.1953323186199896</v>
          </cell>
          <cell r="F333">
            <v>196.39175257731958</v>
          </cell>
          <cell r="G333">
            <v>9.7457410344298356</v>
          </cell>
          <cell r="H333">
            <v>323.2466063348416</v>
          </cell>
          <cell r="I333">
            <v>9.7672272354388845</v>
          </cell>
          <cell r="J333">
            <v>12.8</v>
          </cell>
          <cell r="K333">
            <v>4.3999999999999997E-2</v>
          </cell>
          <cell r="L333">
            <v>1.954</v>
          </cell>
          <cell r="M333">
            <v>10.24</v>
          </cell>
          <cell r="N333">
            <v>1.41E-2</v>
          </cell>
          <cell r="O333">
            <v>1.9710000000000001</v>
          </cell>
          <cell r="P333">
            <v>19.05</v>
          </cell>
          <cell r="Q333">
            <v>4.8500000000000001E-2</v>
          </cell>
          <cell r="R333">
            <v>1.9547000000000001</v>
          </cell>
          <cell r="S333">
            <v>19.05</v>
          </cell>
          <cell r="T333">
            <v>4.4200000000000003E-2</v>
          </cell>
          <cell r="U333">
            <v>1.9503999999999999</v>
          </cell>
          <cell r="V333">
            <v>1.9503993988037109</v>
          </cell>
          <cell r="W333">
            <v>812</v>
          </cell>
          <cell r="X333">
            <v>812</v>
          </cell>
          <cell r="Y333">
            <v>61627</v>
          </cell>
          <cell r="Z333">
            <v>7259</v>
          </cell>
          <cell r="AA333">
            <v>7259</v>
          </cell>
          <cell r="AB333">
            <v>54489</v>
          </cell>
          <cell r="AC333">
            <v>8210</v>
          </cell>
          <cell r="AD333" t="str">
            <v>持股小于股东增</v>
          </cell>
          <cell r="AE333">
            <v>40578</v>
          </cell>
          <cell r="AF333">
            <v>11025</v>
          </cell>
          <cell r="AG333" t="str">
            <v>持股小于股东增</v>
          </cell>
          <cell r="AH333">
            <v>40466</v>
          </cell>
          <cell r="AI333">
            <v>11055</v>
          </cell>
        </row>
        <row r="334">
          <cell r="A334">
            <v>813</v>
          </cell>
          <cell r="B334">
            <v>1125</v>
          </cell>
          <cell r="C334">
            <v>4.9433166359082525</v>
          </cell>
          <cell r="D334">
            <v>-141.66666666666669</v>
          </cell>
          <cell r="E334">
            <v>5.0440635932863911</v>
          </cell>
          <cell r="F334">
            <v>468.75</v>
          </cell>
          <cell r="G334">
            <v>4.9489706141122642</v>
          </cell>
          <cell r="H334">
            <v>570.10135135135124</v>
          </cell>
          <cell r="I334">
            <v>4.9352928273744237</v>
          </cell>
          <cell r="J334">
            <v>11.25</v>
          </cell>
          <cell r="K334">
            <v>0.01</v>
          </cell>
          <cell r="L334">
            <v>2.2757999999999998</v>
          </cell>
          <cell r="M334">
            <v>11.39</v>
          </cell>
          <cell r="N334">
            <v>-2.01E-2</v>
          </cell>
          <cell r="O334">
            <v>2.2581000000000002</v>
          </cell>
          <cell r="P334">
            <v>11.25</v>
          </cell>
          <cell r="Q334">
            <v>1.2E-2</v>
          </cell>
          <cell r="R334">
            <v>2.2732000000000001</v>
          </cell>
          <cell r="S334">
            <v>11.25</v>
          </cell>
          <cell r="T334">
            <v>1.4800000000000001E-2</v>
          </cell>
          <cell r="U334">
            <v>2.2795000000000001</v>
          </cell>
          <cell r="V334">
            <v>2.2794990539550781</v>
          </cell>
          <cell r="W334">
            <v>813</v>
          </cell>
          <cell r="X334" t="str">
            <v>持股大于股东增</v>
          </cell>
          <cell r="Y334">
            <v>20681</v>
          </cell>
          <cell r="Z334">
            <v>22605</v>
          </cell>
          <cell r="AA334" t="str">
            <v>持股小于股东减</v>
          </cell>
          <cell r="AB334">
            <v>22396</v>
          </cell>
          <cell r="AC334">
            <v>20874</v>
          </cell>
          <cell r="AD334" t="str">
            <v>持股大于股东增</v>
          </cell>
          <cell r="AE334">
            <v>20729</v>
          </cell>
          <cell r="AF334">
            <v>22552</v>
          </cell>
          <cell r="AG334" t="str">
            <v>持股大于股东增</v>
          </cell>
          <cell r="AH334">
            <v>20698</v>
          </cell>
          <cell r="AI334">
            <v>22586</v>
          </cell>
        </row>
        <row r="335">
          <cell r="A335">
            <v>815</v>
          </cell>
          <cell r="B335">
            <v>57.276595744680861</v>
          </cell>
          <cell r="C335">
            <v>244.72727272727275</v>
          </cell>
          <cell r="D335">
            <v>-94.892857142857139</v>
          </cell>
          <cell r="E335">
            <v>708.53333333333342</v>
          </cell>
          <cell r="F335">
            <v>-25.095744680851066</v>
          </cell>
          <cell r="G335">
            <v>-23.481982878757716</v>
          </cell>
          <cell r="H335">
            <v>-18.850746268656714</v>
          </cell>
          <cell r="I335">
            <v>-14.021648626144879</v>
          </cell>
          <cell r="J335">
            <v>26.92</v>
          </cell>
          <cell r="K335">
            <v>0.47</v>
          </cell>
          <cell r="L335">
            <v>0.11</v>
          </cell>
          <cell r="M335">
            <v>26.57</v>
          </cell>
          <cell r="N335">
            <v>-7.0000000000000007E-2</v>
          </cell>
          <cell r="O335">
            <v>3.7499999999999999E-2</v>
          </cell>
          <cell r="P335">
            <v>23.59</v>
          </cell>
          <cell r="Q335">
            <v>-0.47</v>
          </cell>
          <cell r="R335">
            <v>-1.0045999999999999</v>
          </cell>
          <cell r="S335">
            <v>16.84</v>
          </cell>
          <cell r="T335">
            <v>-0.67</v>
          </cell>
          <cell r="U335">
            <v>-1.2010000000000001</v>
          </cell>
          <cell r="V335">
            <v>-1.2009992599487305</v>
          </cell>
          <cell r="W335">
            <v>815</v>
          </cell>
          <cell r="X335" t="str">
            <v>持股小于股东增</v>
          </cell>
          <cell r="Y335">
            <v>24256</v>
          </cell>
          <cell r="Z335">
            <v>13060</v>
          </cell>
          <cell r="AA335" t="str">
            <v>持股小于股东减</v>
          </cell>
          <cell r="AB335">
            <v>24762</v>
          </cell>
          <cell r="AC335">
            <v>12793</v>
          </cell>
          <cell r="AD335" t="str">
            <v>持股小于股东减</v>
          </cell>
          <cell r="AE335">
            <v>27461</v>
          </cell>
          <cell r="AF335">
            <v>11536</v>
          </cell>
          <cell r="AG335" t="str">
            <v>持股小于股东增</v>
          </cell>
          <cell r="AH335">
            <v>26015</v>
          </cell>
          <cell r="AI335">
            <v>12177</v>
          </cell>
        </row>
        <row r="336">
          <cell r="A336">
            <v>816</v>
          </cell>
          <cell r="B336">
            <v>417</v>
          </cell>
          <cell r="C336">
            <v>3.5062641890187503</v>
          </cell>
          <cell r="D336">
            <v>230.63380281690138</v>
          </cell>
          <cell r="E336">
            <v>2.7497900923593619</v>
          </cell>
          <cell r="F336">
            <v>257.21393034825871</v>
          </cell>
          <cell r="G336">
            <v>4.3303459251193566</v>
          </cell>
          <cell r="H336">
            <v>522.68041237113403</v>
          </cell>
          <cell r="I336">
            <v>2.8470350404312668</v>
          </cell>
          <cell r="J336">
            <v>8.34</v>
          </cell>
          <cell r="K336">
            <v>0.02</v>
          </cell>
          <cell r="L336">
            <v>2.3786</v>
          </cell>
          <cell r="M336">
            <v>6.55</v>
          </cell>
          <cell r="N336">
            <v>7.1000000000000004E-3</v>
          </cell>
          <cell r="O336">
            <v>2.3820000000000001</v>
          </cell>
          <cell r="P336">
            <v>10.34</v>
          </cell>
          <cell r="Q336">
            <v>2.01E-2</v>
          </cell>
          <cell r="R336">
            <v>2.3877999999999999</v>
          </cell>
          <cell r="S336">
            <v>6.76</v>
          </cell>
          <cell r="T336">
            <v>9.7000000000000003E-3</v>
          </cell>
          <cell r="U336">
            <v>2.3744000000000001</v>
          </cell>
          <cell r="V336">
            <v>2.3743991851806641</v>
          </cell>
          <cell r="W336">
            <v>816</v>
          </cell>
          <cell r="X336">
            <v>816</v>
          </cell>
          <cell r="Y336">
            <v>816</v>
          </cell>
          <cell r="Z336">
            <v>816</v>
          </cell>
          <cell r="AA336">
            <v>816</v>
          </cell>
          <cell r="AB336">
            <v>816</v>
          </cell>
          <cell r="AC336">
            <v>816</v>
          </cell>
          <cell r="AD336">
            <v>816</v>
          </cell>
          <cell r="AE336">
            <v>126909</v>
          </cell>
          <cell r="AF336">
            <v>11179</v>
          </cell>
          <cell r="AG336">
            <v>11179</v>
          </cell>
          <cell r="AH336">
            <v>138882</v>
          </cell>
          <cell r="AI336">
            <v>10215</v>
          </cell>
        </row>
        <row r="337">
          <cell r="A337">
            <v>818</v>
          </cell>
          <cell r="B337">
            <v>52.602126468942366</v>
          </cell>
          <cell r="C337">
            <v>3.0354893919333485</v>
          </cell>
          <cell r="D337">
            <v>121.66666666666667</v>
          </cell>
          <cell r="E337">
            <v>2.1124043469873324</v>
          </cell>
          <cell r="F337">
            <v>119.84797297297297</v>
          </cell>
          <cell r="G337">
            <v>4.7731171583302494</v>
          </cell>
          <cell r="H337">
            <v>55.594405594405593</v>
          </cell>
          <cell r="I337">
            <v>2.120353392232039</v>
          </cell>
          <cell r="J337">
            <v>9.4</v>
          </cell>
          <cell r="K337">
            <v>0.1787</v>
          </cell>
          <cell r="L337">
            <v>3.0966999999999998</v>
          </cell>
          <cell r="M337">
            <v>6.57</v>
          </cell>
          <cell r="N337">
            <v>1.35E-2</v>
          </cell>
          <cell r="O337">
            <v>3.1101999999999999</v>
          </cell>
          <cell r="P337">
            <v>14.19</v>
          </cell>
          <cell r="Q337">
            <v>5.9200000000000003E-2</v>
          </cell>
          <cell r="R337">
            <v>2.9729000000000001</v>
          </cell>
          <cell r="S337">
            <v>6.36</v>
          </cell>
          <cell r="T337">
            <v>8.5800000000000001E-2</v>
          </cell>
          <cell r="U337">
            <v>2.9994999999999998</v>
          </cell>
          <cell r="V337">
            <v>2.9994983673095703</v>
          </cell>
          <cell r="W337">
            <v>818</v>
          </cell>
          <cell r="X337">
            <v>818</v>
          </cell>
          <cell r="Y337">
            <v>58245</v>
          </cell>
          <cell r="Z337">
            <v>11674</v>
          </cell>
          <cell r="AA337">
            <v>11674</v>
          </cell>
          <cell r="AB337">
            <v>55114</v>
          </cell>
          <cell r="AC337">
            <v>12338</v>
          </cell>
          <cell r="AD337">
            <v>12338</v>
          </cell>
          <cell r="AE337">
            <v>61395</v>
          </cell>
          <cell r="AF337">
            <v>11075</v>
          </cell>
          <cell r="AG337">
            <v>11075</v>
          </cell>
          <cell r="AH337">
            <v>11075</v>
          </cell>
          <cell r="AI337">
            <v>11075</v>
          </cell>
        </row>
        <row r="338">
          <cell r="A338">
            <v>819</v>
          </cell>
          <cell r="B338">
            <v>190.65989847715736</v>
          </cell>
          <cell r="C338">
            <v>13.623997968732999</v>
          </cell>
          <cell r="D338">
            <v>602.32142857142856</v>
          </cell>
          <cell r="E338">
            <v>12.146638337714718</v>
          </cell>
          <cell r="F338">
            <v>174.10377358490564</v>
          </cell>
          <cell r="G338">
            <v>13.915174363807727</v>
          </cell>
          <cell r="H338">
            <v>119.89864864864865</v>
          </cell>
          <cell r="I338">
            <v>8.774011718460283</v>
          </cell>
          <cell r="J338">
            <v>37.56</v>
          </cell>
          <cell r="K338">
            <v>0.19700000000000001</v>
          </cell>
          <cell r="L338">
            <v>2.7568999999999999</v>
          </cell>
          <cell r="M338">
            <v>33.729999999999997</v>
          </cell>
          <cell r="N338">
            <v>1.4E-2</v>
          </cell>
          <cell r="O338">
            <v>2.7768999999999999</v>
          </cell>
          <cell r="P338">
            <v>36.909999999999997</v>
          </cell>
          <cell r="Q338">
            <v>0.106</v>
          </cell>
          <cell r="R338">
            <v>2.6524999999999999</v>
          </cell>
          <cell r="S338">
            <v>23.66</v>
          </cell>
          <cell r="T338">
            <v>0.14799999999999999</v>
          </cell>
          <cell r="U338">
            <v>2.6966000000000001</v>
          </cell>
          <cell r="V338">
            <v>2.6965999603271484</v>
          </cell>
          <cell r="W338">
            <v>819</v>
          </cell>
          <cell r="X338">
            <v>819</v>
          </cell>
          <cell r="Y338">
            <v>29306</v>
          </cell>
          <cell r="Z338">
            <v>8397</v>
          </cell>
          <cell r="AA338">
            <v>8397</v>
          </cell>
          <cell r="AB338">
            <v>27430</v>
          </cell>
          <cell r="AC338">
            <v>8972</v>
          </cell>
          <cell r="AD338" t="str">
            <v>持股小于股东减</v>
          </cell>
          <cell r="AE338">
            <v>23538</v>
          </cell>
          <cell r="AF338">
            <v>10455</v>
          </cell>
          <cell r="AG338">
            <v>10455</v>
          </cell>
          <cell r="AH338">
            <v>27499</v>
          </cell>
          <cell r="AI338">
            <v>8949</v>
          </cell>
        </row>
        <row r="339">
          <cell r="A339">
            <v>820</v>
          </cell>
          <cell r="B339">
            <v>401.25</v>
          </cell>
          <cell r="C339">
            <v>17.550574084199017</v>
          </cell>
          <cell r="D339">
            <v>-50.590277777777786</v>
          </cell>
          <cell r="E339">
            <v>17.293768545994066</v>
          </cell>
          <cell r="F339">
            <v>-848</v>
          </cell>
          <cell r="G339">
            <v>19.672891775896069</v>
          </cell>
          <cell r="H339">
            <v>-165.15</v>
          </cell>
          <cell r="I339">
            <v>13.402312842361534</v>
          </cell>
          <cell r="J339">
            <v>16.05</v>
          </cell>
          <cell r="K339">
            <v>0.04</v>
          </cell>
          <cell r="L339">
            <v>0.91449999999999998</v>
          </cell>
          <cell r="M339">
            <v>14.57</v>
          </cell>
          <cell r="N339">
            <v>-7.1999999999999995E-2</v>
          </cell>
          <cell r="O339">
            <v>0.84250000000000003</v>
          </cell>
          <cell r="P339">
            <v>16.96</v>
          </cell>
          <cell r="Q339">
            <v>-0.01</v>
          </cell>
          <cell r="R339">
            <v>0.86209999999999998</v>
          </cell>
          <cell r="S339">
            <v>11.01</v>
          </cell>
          <cell r="T339">
            <v>-0.05</v>
          </cell>
          <cell r="U339">
            <v>0.82150000000000001</v>
          </cell>
          <cell r="V339">
            <v>0.82149982452392578</v>
          </cell>
          <cell r="W339">
            <v>820</v>
          </cell>
          <cell r="X339">
            <v>820</v>
          </cell>
          <cell r="Y339">
            <v>53028</v>
          </cell>
          <cell r="Z339">
            <v>5427</v>
          </cell>
          <cell r="AA339">
            <v>5427</v>
          </cell>
          <cell r="AB339">
            <v>32237</v>
          </cell>
          <cell r="AC339">
            <v>8928</v>
          </cell>
          <cell r="AD339" t="str">
            <v>持股小于股东增</v>
          </cell>
          <cell r="AE339">
            <v>17848</v>
          </cell>
          <cell r="AF339">
            <v>16127</v>
          </cell>
          <cell r="AG339" t="str">
            <v>持股小于股东减</v>
          </cell>
          <cell r="AH339">
            <v>19312</v>
          </cell>
          <cell r="AI339">
            <v>14904</v>
          </cell>
        </row>
        <row r="340">
          <cell r="A340">
            <v>821</v>
          </cell>
          <cell r="B340">
            <v>135.50000000000003</v>
          </cell>
          <cell r="C340">
            <v>4.6858789625360231</v>
          </cell>
          <cell r="D340">
            <v>1992.5</v>
          </cell>
          <cell r="E340">
            <v>4.5928657868956373</v>
          </cell>
          <cell r="F340">
            <v>149.5</v>
          </cell>
          <cell r="G340">
            <v>6.9898600274685139</v>
          </cell>
          <cell r="H340">
            <v>163.20000000000002</v>
          </cell>
          <cell r="I340">
            <v>3.1993413120828067</v>
          </cell>
          <cell r="J340">
            <v>16.260000000000002</v>
          </cell>
          <cell r="K340">
            <v>0.12</v>
          </cell>
          <cell r="L340">
            <v>3.47</v>
          </cell>
          <cell r="M340">
            <v>15.94</v>
          </cell>
          <cell r="N340">
            <v>2E-3</v>
          </cell>
          <cell r="O340">
            <v>3.4706000000000001</v>
          </cell>
          <cell r="P340">
            <v>23.92</v>
          </cell>
          <cell r="Q340">
            <v>0.08</v>
          </cell>
          <cell r="R340">
            <v>3.4220999999999999</v>
          </cell>
          <cell r="S340">
            <v>10.88</v>
          </cell>
          <cell r="T340">
            <v>0.05</v>
          </cell>
          <cell r="U340">
            <v>3.4007000000000001</v>
          </cell>
          <cell r="V340">
            <v>3.4006996154785156</v>
          </cell>
          <cell r="W340">
            <v>821</v>
          </cell>
          <cell r="X340">
            <v>821</v>
          </cell>
          <cell r="Y340">
            <v>65549</v>
          </cell>
          <cell r="Z340">
            <v>7288</v>
          </cell>
          <cell r="AA340" t="str">
            <v>持股小于股东增</v>
          </cell>
          <cell r="AB340">
            <v>46316</v>
          </cell>
          <cell r="AC340">
            <v>10314</v>
          </cell>
          <cell r="AD340">
            <v>10314</v>
          </cell>
          <cell r="AE340">
            <v>52848</v>
          </cell>
          <cell r="AF340">
            <v>9039</v>
          </cell>
          <cell r="AG340">
            <v>9039</v>
          </cell>
          <cell r="AH340">
            <v>67758</v>
          </cell>
          <cell r="AI340">
            <v>7050</v>
          </cell>
        </row>
        <row r="341">
          <cell r="A341">
            <v>822</v>
          </cell>
          <cell r="B341">
            <v>52.928571428571423</v>
          </cell>
          <cell r="C341">
            <v>2.9245767060030783</v>
          </cell>
          <cell r="D341">
            <v>629.5454545454545</v>
          </cell>
          <cell r="E341">
            <v>2.1846287314168542</v>
          </cell>
          <cell r="F341">
            <v>44.349999999999994</v>
          </cell>
          <cell r="G341">
            <v>3.5575341916335774</v>
          </cell>
          <cell r="H341">
            <v>38.659090909090907</v>
          </cell>
          <cell r="I341">
            <v>2.2571656050955413</v>
          </cell>
          <cell r="J341">
            <v>7.41</v>
          </cell>
          <cell r="K341">
            <v>0.14000000000000001</v>
          </cell>
          <cell r="L341">
            <v>2.5337000000000001</v>
          </cell>
          <cell r="M341">
            <v>5.54</v>
          </cell>
          <cell r="N341">
            <v>2.2000000000000001E-3</v>
          </cell>
          <cell r="O341">
            <v>2.5358999999999998</v>
          </cell>
          <cell r="P341">
            <v>8.8699999999999992</v>
          </cell>
          <cell r="Q341">
            <v>0.1</v>
          </cell>
          <cell r="R341">
            <v>2.4933000000000001</v>
          </cell>
          <cell r="S341">
            <v>5.67</v>
          </cell>
          <cell r="T341">
            <v>0.11</v>
          </cell>
          <cell r="U341">
            <v>2.512</v>
          </cell>
          <cell r="V341">
            <v>2.5119991302490234</v>
          </cell>
          <cell r="W341">
            <v>822</v>
          </cell>
          <cell r="X341">
            <v>822</v>
          </cell>
          <cell r="Y341">
            <v>73926</v>
          </cell>
          <cell r="Z341">
            <v>12107</v>
          </cell>
          <cell r="AA341">
            <v>12107</v>
          </cell>
          <cell r="AB341">
            <v>72870</v>
          </cell>
          <cell r="AC341">
            <v>12283</v>
          </cell>
          <cell r="AD341">
            <v>12283</v>
          </cell>
          <cell r="AE341">
            <v>75230</v>
          </cell>
          <cell r="AF341">
            <v>11898</v>
          </cell>
          <cell r="AG341">
            <v>11898</v>
          </cell>
          <cell r="AH341">
            <v>81368</v>
          </cell>
          <cell r="AI341">
            <v>11000</v>
          </cell>
        </row>
        <row r="342">
          <cell r="A342">
            <v>823</v>
          </cell>
          <cell r="B342">
            <v>68.44888366627498</v>
          </cell>
          <cell r="C342">
            <v>2.1977400064140049</v>
          </cell>
          <cell r="D342">
            <v>81.660583941605836</v>
          </cell>
          <cell r="E342">
            <v>1.6867061173721307</v>
          </cell>
          <cell r="F342">
            <v>63.670766319772945</v>
          </cell>
          <cell r="G342">
            <v>2.5351263796285832</v>
          </cell>
          <cell r="H342">
            <v>37.111990261716379</v>
          </cell>
          <cell r="I342">
            <v>1.5300361336946704</v>
          </cell>
          <cell r="J342">
            <v>11.65</v>
          </cell>
          <cell r="K342">
            <v>0.17019999999999999</v>
          </cell>
          <cell r="L342">
            <v>5.3009000000000004</v>
          </cell>
          <cell r="M342">
            <v>8.9499999999999993</v>
          </cell>
          <cell r="N342">
            <v>2.7400000000000001E-2</v>
          </cell>
          <cell r="O342">
            <v>5.3061999999999996</v>
          </cell>
          <cell r="P342">
            <v>13.46</v>
          </cell>
          <cell r="Q342">
            <v>0.1057</v>
          </cell>
          <cell r="R342">
            <v>5.3094000000000001</v>
          </cell>
          <cell r="S342">
            <v>8.1300000000000008</v>
          </cell>
          <cell r="T342">
            <v>0.1643</v>
          </cell>
          <cell r="U342">
            <v>5.3136000000000001</v>
          </cell>
          <cell r="V342">
            <v>5.3135986328125</v>
          </cell>
          <cell r="W342">
            <v>823</v>
          </cell>
          <cell r="X342">
            <v>823</v>
          </cell>
          <cell r="Y342">
            <v>45382</v>
          </cell>
          <cell r="Z342">
            <v>11832</v>
          </cell>
          <cell r="AA342">
            <v>11832</v>
          </cell>
          <cell r="AB342">
            <v>44919</v>
          </cell>
          <cell r="AC342">
            <v>11954</v>
          </cell>
          <cell r="AD342">
            <v>11954</v>
          </cell>
          <cell r="AE342">
            <v>40771</v>
          </cell>
          <cell r="AF342">
            <v>13170</v>
          </cell>
          <cell r="AG342">
            <v>13170</v>
          </cell>
          <cell r="AH342">
            <v>39890</v>
          </cell>
          <cell r="AI342">
            <v>13461</v>
          </cell>
        </row>
        <row r="343">
          <cell r="A343">
            <v>825</v>
          </cell>
          <cell r="B343">
            <v>-6.2883435582822083</v>
          </cell>
          <cell r="C343">
            <v>1.0973716610459825</v>
          </cell>
          <cell r="D343">
            <v>-8.9473684210526319</v>
          </cell>
          <cell r="E343">
            <v>0.93393764592775719</v>
          </cell>
          <cell r="F343">
            <v>323.18181818181819</v>
          </cell>
          <cell r="G343">
            <v>1.6166439290586632</v>
          </cell>
          <cell r="H343">
            <v>-22.333333333333329</v>
          </cell>
          <cell r="I343">
            <v>0.94508181305247319</v>
          </cell>
          <cell r="J343">
            <v>4.0999999999999996</v>
          </cell>
          <cell r="K343">
            <v>-0.65200000000000002</v>
          </cell>
          <cell r="L343">
            <v>3.7362000000000002</v>
          </cell>
          <cell r="M343">
            <v>3.4</v>
          </cell>
          <cell r="N343">
            <v>-9.5000000000000001E-2</v>
          </cell>
          <cell r="O343">
            <v>3.6404999999999998</v>
          </cell>
          <cell r="P343">
            <v>7.11</v>
          </cell>
          <cell r="Q343">
            <v>1.0999999999999999E-2</v>
          </cell>
          <cell r="R343">
            <v>4.3979999999999997</v>
          </cell>
          <cell r="S343">
            <v>4.0199999999999996</v>
          </cell>
          <cell r="T343">
            <v>-0.13500000000000001</v>
          </cell>
          <cell r="U343">
            <v>4.2535999999999996</v>
          </cell>
          <cell r="V343">
            <v>4.2535972595214844</v>
          </cell>
          <cell r="W343">
            <v>825</v>
          </cell>
          <cell r="X343">
            <v>825</v>
          </cell>
          <cell r="Y343">
            <v>825</v>
          </cell>
          <cell r="Z343">
            <v>825</v>
          </cell>
          <cell r="AA343">
            <v>825</v>
          </cell>
          <cell r="AB343">
            <v>825</v>
          </cell>
          <cell r="AC343">
            <v>825</v>
          </cell>
          <cell r="AD343">
            <v>825</v>
          </cell>
          <cell r="AE343">
            <v>825</v>
          </cell>
          <cell r="AF343">
            <v>825</v>
          </cell>
          <cell r="AG343">
            <v>825</v>
          </cell>
          <cell r="AH343">
            <v>825</v>
          </cell>
          <cell r="AI343">
            <v>825</v>
          </cell>
        </row>
        <row r="344">
          <cell r="A344">
            <v>826</v>
          </cell>
          <cell r="B344">
            <v>35.985467756584924</v>
          </cell>
          <cell r="C344">
            <v>5.472148944104525</v>
          </cell>
          <cell r="D344">
            <v>35.380434782608688</v>
          </cell>
          <cell r="E344">
            <v>3.9633255406195205</v>
          </cell>
          <cell r="F344">
            <v>43.307349665924278</v>
          </cell>
          <cell r="G344">
            <v>5.9387646025807443</v>
          </cell>
          <cell r="H344">
            <v>34.62328767123288</v>
          </cell>
          <cell r="I344">
            <v>4.9225106264880738</v>
          </cell>
          <cell r="J344">
            <v>39.619999999999997</v>
          </cell>
          <cell r="K344">
            <v>1.101</v>
          </cell>
          <cell r="L344">
            <v>7.2403000000000004</v>
          </cell>
          <cell r="M344">
            <v>32.549999999999997</v>
          </cell>
          <cell r="N344">
            <v>0.23</v>
          </cell>
          <cell r="O344">
            <v>8.2127999999999997</v>
          </cell>
          <cell r="P344">
            <v>38.89</v>
          </cell>
          <cell r="Q344">
            <v>0.44900000000000001</v>
          </cell>
          <cell r="R344">
            <v>6.5484999999999998</v>
          </cell>
          <cell r="S344">
            <v>33.700000000000003</v>
          </cell>
          <cell r="T344">
            <v>0.73</v>
          </cell>
          <cell r="U344">
            <v>6.8460999999999999</v>
          </cell>
          <cell r="V344">
            <v>6.846099853515625</v>
          </cell>
          <cell r="W344">
            <v>826</v>
          </cell>
          <cell r="X344" t="str">
            <v>持股小于股东减</v>
          </cell>
          <cell r="Y344">
            <v>33474</v>
          </cell>
          <cell r="Z344">
            <v>25289</v>
          </cell>
          <cell r="AA344" t="str">
            <v>持股小于股东增</v>
          </cell>
          <cell r="AB344">
            <v>32071</v>
          </cell>
          <cell r="AC344">
            <v>26395</v>
          </cell>
          <cell r="AD344" t="str">
            <v>持股小于股东增</v>
          </cell>
          <cell r="AE344">
            <v>33583</v>
          </cell>
          <cell r="AF344">
            <v>25198</v>
          </cell>
          <cell r="AG344" t="str">
            <v>持股小于股东增</v>
          </cell>
          <cell r="AH344">
            <v>30345</v>
          </cell>
          <cell r="AI344">
            <v>27887</v>
          </cell>
        </row>
        <row r="345">
          <cell r="A345">
            <v>828</v>
          </cell>
          <cell r="B345">
            <v>16.168045830681095</v>
          </cell>
          <cell r="C345">
            <v>2.8804717623043774</v>
          </cell>
          <cell r="D345">
            <v>14.188058035714286</v>
          </cell>
          <cell r="E345">
            <v>2.2182476497916985</v>
          </cell>
          <cell r="F345">
            <v>19.741465863453818</v>
          </cell>
          <cell r="G345">
            <v>3.9096286722672371</v>
          </cell>
          <cell r="H345">
            <v>12.901023890784984</v>
          </cell>
          <cell r="I345">
            <v>2.3949250397966217</v>
          </cell>
          <cell r="J345">
            <v>12.7</v>
          </cell>
          <cell r="K345">
            <v>0.78549999999999998</v>
          </cell>
          <cell r="L345">
            <v>4.4089999999999998</v>
          </cell>
          <cell r="M345">
            <v>10.17</v>
          </cell>
          <cell r="N345">
            <v>0.1792</v>
          </cell>
          <cell r="O345">
            <v>4.5846999999999998</v>
          </cell>
          <cell r="P345">
            <v>15.73</v>
          </cell>
          <cell r="Q345">
            <v>0.39839999999999998</v>
          </cell>
          <cell r="R345">
            <v>4.0233999999999996</v>
          </cell>
          <cell r="S345">
            <v>10.08</v>
          </cell>
          <cell r="T345">
            <v>0.58599999999999997</v>
          </cell>
          <cell r="U345">
            <v>4.2088999999999999</v>
          </cell>
          <cell r="V345">
            <v>4.2088966369628906</v>
          </cell>
          <cell r="W345">
            <v>828</v>
          </cell>
          <cell r="X345" t="str">
            <v>持股小于股东减</v>
          </cell>
          <cell r="Y345">
            <v>48524</v>
          </cell>
          <cell r="Z345">
            <v>21422</v>
          </cell>
          <cell r="AA345" t="str">
            <v>持股小于股东增</v>
          </cell>
          <cell r="AB345">
            <v>44379</v>
          </cell>
          <cell r="AC345">
            <v>23423</v>
          </cell>
          <cell r="AD345" t="str">
            <v>持股小于股东减</v>
          </cell>
          <cell r="AE345">
            <v>44377</v>
          </cell>
          <cell r="AF345">
            <v>23424</v>
          </cell>
          <cell r="AG345" t="str">
            <v>持股小于股东减</v>
          </cell>
          <cell r="AH345">
            <v>47076</v>
          </cell>
          <cell r="AI345">
            <v>22081</v>
          </cell>
        </row>
        <row r="346">
          <cell r="A346">
            <v>829</v>
          </cell>
          <cell r="B346">
            <v>-50.916666666666671</v>
          </cell>
          <cell r="C346">
            <v>5.8561364834427572</v>
          </cell>
          <cell r="D346">
            <v>305.5</v>
          </cell>
          <cell r="E346">
            <v>5.8290402594924631</v>
          </cell>
          <cell r="F346">
            <v>-86.33720930232559</v>
          </cell>
          <cell r="G346">
            <v>6.627984824815889</v>
          </cell>
          <cell r="H346">
            <v>-42.000000000000007</v>
          </cell>
          <cell r="I346">
            <v>3.8590526944457211</v>
          </cell>
          <cell r="J346">
            <v>12.22</v>
          </cell>
          <cell r="K346">
            <v>-0.24</v>
          </cell>
          <cell r="L346">
            <v>2.0867</v>
          </cell>
          <cell r="M346">
            <v>12.22</v>
          </cell>
          <cell r="N346">
            <v>0.01</v>
          </cell>
          <cell r="O346">
            <v>2.0964</v>
          </cell>
          <cell r="P346">
            <v>14.85</v>
          </cell>
          <cell r="Q346">
            <v>-8.5999999999999993E-2</v>
          </cell>
          <cell r="R346">
            <v>2.2404999999999999</v>
          </cell>
          <cell r="S346">
            <v>8.4</v>
          </cell>
          <cell r="T346">
            <v>-0.15</v>
          </cell>
          <cell r="U346">
            <v>2.1766999999999999</v>
          </cell>
          <cell r="V346">
            <v>2.1766986846923828</v>
          </cell>
          <cell r="W346">
            <v>829</v>
          </cell>
          <cell r="X346">
            <v>829</v>
          </cell>
          <cell r="Y346">
            <v>78866</v>
          </cell>
          <cell r="Z346">
            <v>12006</v>
          </cell>
          <cell r="AA346">
            <v>12006</v>
          </cell>
          <cell r="AB346">
            <v>78829</v>
          </cell>
          <cell r="AC346">
            <v>12012</v>
          </cell>
          <cell r="AD346">
            <v>12012</v>
          </cell>
          <cell r="AE346">
            <v>72729</v>
          </cell>
          <cell r="AF346">
            <v>13019</v>
          </cell>
          <cell r="AG346">
            <v>13019</v>
          </cell>
          <cell r="AH346">
            <v>85046</v>
          </cell>
          <cell r="AI346">
            <v>11133</v>
          </cell>
        </row>
        <row r="347">
          <cell r="A347">
            <v>830</v>
          </cell>
          <cell r="B347">
            <v>38.5</v>
          </cell>
          <cell r="C347">
            <v>1.2993343958001313</v>
          </cell>
          <cell r="D347">
            <v>-170.9375</v>
          </cell>
          <cell r="E347">
            <v>1.0232331924127354</v>
          </cell>
          <cell r="F347">
            <v>26.210526315789476</v>
          </cell>
          <cell r="G347">
            <v>2.333153739839303</v>
          </cell>
          <cell r="H347">
            <v>18.54602510460251</v>
          </cell>
          <cell r="I347">
            <v>1.2581160191591272</v>
          </cell>
          <cell r="J347">
            <v>6.93</v>
          </cell>
          <cell r="K347">
            <v>0.18</v>
          </cell>
          <cell r="L347">
            <v>5.3334999999999999</v>
          </cell>
          <cell r="M347">
            <v>5.47</v>
          </cell>
          <cell r="N347">
            <v>-8.0000000000000002E-3</v>
          </cell>
          <cell r="O347">
            <v>5.3457999999999997</v>
          </cell>
          <cell r="P347">
            <v>9.9600000000000009</v>
          </cell>
          <cell r="Q347">
            <v>0.19</v>
          </cell>
          <cell r="R347">
            <v>4.2689000000000004</v>
          </cell>
          <cell r="S347">
            <v>5.91</v>
          </cell>
          <cell r="T347">
            <v>0.23899999999999999</v>
          </cell>
          <cell r="U347">
            <v>4.6974999999999998</v>
          </cell>
          <cell r="V347">
            <v>4.6974983215332031</v>
          </cell>
          <cell r="W347">
            <v>830</v>
          </cell>
          <cell r="X347">
            <v>830</v>
          </cell>
          <cell r="Y347">
            <v>92828</v>
          </cell>
          <cell r="Z347">
            <v>15780</v>
          </cell>
          <cell r="AA347">
            <v>15780</v>
          </cell>
          <cell r="AB347">
            <v>94678</v>
          </cell>
          <cell r="AC347">
            <v>15472</v>
          </cell>
          <cell r="AD347">
            <v>15472</v>
          </cell>
          <cell r="AE347">
            <v>101984</v>
          </cell>
          <cell r="AF347">
            <v>14363</v>
          </cell>
          <cell r="AG347">
            <v>14363</v>
          </cell>
          <cell r="AH347">
            <v>105462</v>
          </cell>
          <cell r="AI347">
            <v>13889</v>
          </cell>
        </row>
        <row r="348">
          <cell r="A348">
            <v>831</v>
          </cell>
          <cell r="B348">
            <v>-50.98522167487684</v>
          </cell>
          <cell r="C348">
            <v>9.7014575619815329</v>
          </cell>
          <cell r="D348">
            <v>-277.37341772151899</v>
          </cell>
          <cell r="E348">
            <v>8.2719894299735746</v>
          </cell>
          <cell r="F348">
            <v>12789.999999999998</v>
          </cell>
          <cell r="G348">
            <v>10.077610999487845</v>
          </cell>
          <cell r="H348">
            <v>-147.56756756756758</v>
          </cell>
          <cell r="I348">
            <v>5.9081317967862361</v>
          </cell>
          <cell r="J348">
            <v>20.7</v>
          </cell>
          <cell r="K348">
            <v>-0.40600000000000003</v>
          </cell>
          <cell r="L348">
            <v>2.1337000000000002</v>
          </cell>
          <cell r="M348">
            <v>17.53</v>
          </cell>
          <cell r="N348">
            <v>-1.5800000000000002E-2</v>
          </cell>
          <cell r="O348">
            <v>2.1192000000000002</v>
          </cell>
          <cell r="P348">
            <v>25.58</v>
          </cell>
          <cell r="Q348">
            <v>1E-3</v>
          </cell>
          <cell r="R348">
            <v>2.5383</v>
          </cell>
          <cell r="S348">
            <v>14.56</v>
          </cell>
          <cell r="T348">
            <v>-7.3999999999999996E-2</v>
          </cell>
          <cell r="U348">
            <v>2.4643999999999999</v>
          </cell>
          <cell r="V348">
            <v>2.4643993377685547</v>
          </cell>
          <cell r="W348">
            <v>831</v>
          </cell>
          <cell r="X348">
            <v>831</v>
          </cell>
          <cell r="Y348">
            <v>831</v>
          </cell>
          <cell r="Z348">
            <v>831</v>
          </cell>
          <cell r="AA348">
            <v>831</v>
          </cell>
          <cell r="AB348">
            <v>831</v>
          </cell>
          <cell r="AC348">
            <v>831</v>
          </cell>
          <cell r="AD348">
            <v>831</v>
          </cell>
          <cell r="AE348">
            <v>87850</v>
          </cell>
          <cell r="AF348">
            <v>11165</v>
          </cell>
          <cell r="AG348">
            <v>11165</v>
          </cell>
          <cell r="AH348">
            <v>11165</v>
          </cell>
          <cell r="AI348">
            <v>11165</v>
          </cell>
        </row>
        <row r="349">
          <cell r="A349">
            <v>833</v>
          </cell>
          <cell r="B349">
            <v>46.36363636363636</v>
          </cell>
          <cell r="C349">
            <v>2.5851581508515813</v>
          </cell>
          <cell r="D349">
            <v>-265.5</v>
          </cell>
          <cell r="E349">
            <v>2.6984449639190973</v>
          </cell>
          <cell r="F349">
            <v>1059</v>
          </cell>
          <cell r="G349">
            <v>7.3582545858810446</v>
          </cell>
          <cell r="H349">
            <v>44.184445973847211</v>
          </cell>
          <cell r="I349">
            <v>2.2287023536763173</v>
          </cell>
          <cell r="J349">
            <v>10.199999999999999</v>
          </cell>
          <cell r="K349">
            <v>0.22</v>
          </cell>
          <cell r="L349">
            <v>3.9456000000000002</v>
          </cell>
          <cell r="M349">
            <v>10.62</v>
          </cell>
          <cell r="N349">
            <v>-0.01</v>
          </cell>
          <cell r="O349">
            <v>3.9356</v>
          </cell>
          <cell r="P349">
            <v>21.18</v>
          </cell>
          <cell r="Q349">
            <v>0.01</v>
          </cell>
          <cell r="R349">
            <v>2.8784000000000001</v>
          </cell>
          <cell r="S349">
            <v>8.56</v>
          </cell>
          <cell r="T349">
            <v>0.14530000000000001</v>
          </cell>
          <cell r="U349">
            <v>3.8408000000000002</v>
          </cell>
          <cell r="V349">
            <v>3.8407993316650391</v>
          </cell>
          <cell r="W349">
            <v>833</v>
          </cell>
          <cell r="X349">
            <v>833</v>
          </cell>
          <cell r="Y349">
            <v>44385</v>
          </cell>
          <cell r="Z349">
            <v>15059</v>
          </cell>
          <cell r="AA349">
            <v>15059</v>
          </cell>
          <cell r="AB349">
            <v>45044</v>
          </cell>
          <cell r="AC349">
            <v>14838</v>
          </cell>
          <cell r="AD349">
            <v>14838</v>
          </cell>
          <cell r="AE349">
            <v>41832</v>
          </cell>
          <cell r="AF349">
            <v>7077</v>
          </cell>
          <cell r="AG349">
            <v>7077</v>
          </cell>
          <cell r="AH349">
            <v>44371</v>
          </cell>
          <cell r="AI349">
            <v>13215</v>
          </cell>
        </row>
        <row r="350">
          <cell r="A350">
            <v>835</v>
          </cell>
          <cell r="B350">
            <v>372.16666666666663</v>
          </cell>
          <cell r="C350">
            <v>19.761061946902654</v>
          </cell>
          <cell r="D350">
            <v>-53.739837398373986</v>
          </cell>
          <cell r="E350">
            <v>9.8363095238095237</v>
          </cell>
          <cell r="F350">
            <v>844.82758620689651</v>
          </cell>
          <cell r="G350">
            <v>14.108839619925135</v>
          </cell>
          <cell r="H350">
            <v>247.5</v>
          </cell>
          <cell r="I350">
            <v>9.2914124824026292</v>
          </cell>
          <cell r="J350">
            <v>22.33</v>
          </cell>
          <cell r="K350">
            <v>0.06</v>
          </cell>
          <cell r="L350">
            <v>1.1299999999999999</v>
          </cell>
          <cell r="M350">
            <v>13.22</v>
          </cell>
          <cell r="N350">
            <v>-6.1499999999999999E-2</v>
          </cell>
          <cell r="O350">
            <v>1.3440000000000001</v>
          </cell>
          <cell r="P350">
            <v>14.7</v>
          </cell>
          <cell r="Q350">
            <v>8.6999999999999994E-3</v>
          </cell>
          <cell r="R350">
            <v>1.0419</v>
          </cell>
          <cell r="S350">
            <v>9.9</v>
          </cell>
          <cell r="T350">
            <v>0.03</v>
          </cell>
          <cell r="U350">
            <v>1.0654999999999999</v>
          </cell>
          <cell r="V350">
            <v>1.0654993057250977</v>
          </cell>
          <cell r="W350">
            <v>835</v>
          </cell>
          <cell r="X350">
            <v>835</v>
          </cell>
          <cell r="Y350">
            <v>41342</v>
          </cell>
          <cell r="Z350">
            <v>7386</v>
          </cell>
          <cell r="AA350">
            <v>7386</v>
          </cell>
          <cell r="AB350">
            <v>47907</v>
          </cell>
          <cell r="AC350">
            <v>6820</v>
          </cell>
          <cell r="AD350">
            <v>6820</v>
          </cell>
          <cell r="AE350">
            <v>53984</v>
          </cell>
          <cell r="AF350">
            <v>5656</v>
          </cell>
          <cell r="AG350">
            <v>5656</v>
          </cell>
          <cell r="AH350">
            <v>56317</v>
          </cell>
          <cell r="AI350">
            <v>5422</v>
          </cell>
        </row>
        <row r="351">
          <cell r="A351">
            <v>836</v>
          </cell>
          <cell r="B351">
            <v>64.407252440725244</v>
          </cell>
          <cell r="C351">
            <v>5.6967334451791176</v>
          </cell>
          <cell r="D351">
            <v>135.56338028169014</v>
          </cell>
          <cell r="E351">
            <v>5.640199238206856</v>
          </cell>
          <cell r="F351">
            <v>-52.932002495321271</v>
          </cell>
          <cell r="G351">
            <v>4.7633750631561211</v>
          </cell>
          <cell r="H351">
            <v>-66.01703665462054</v>
          </cell>
          <cell r="I351">
            <v>4.8612893108659083</v>
          </cell>
          <cell r="J351">
            <v>23.09</v>
          </cell>
          <cell r="K351">
            <v>0.35849999999999999</v>
          </cell>
          <cell r="L351">
            <v>4.0532000000000004</v>
          </cell>
          <cell r="M351">
            <v>7.7</v>
          </cell>
          <cell r="N351">
            <v>1.4200000000000001E-2</v>
          </cell>
          <cell r="O351">
            <v>1.3652</v>
          </cell>
          <cell r="P351">
            <v>16.97</v>
          </cell>
          <cell r="Q351">
            <v>-0.1603</v>
          </cell>
          <cell r="R351">
            <v>3.5626000000000002</v>
          </cell>
          <cell r="S351">
            <v>17.05</v>
          </cell>
          <cell r="T351">
            <v>-0.19370000000000001</v>
          </cell>
          <cell r="U351">
            <v>3.5072999999999999</v>
          </cell>
          <cell r="V351">
            <v>3.5072994232177734</v>
          </cell>
          <cell r="W351">
            <v>836</v>
          </cell>
          <cell r="X351" t="str">
            <v>持股大于股东增</v>
          </cell>
          <cell r="Y351">
            <v>16985</v>
          </cell>
          <cell r="Z351">
            <v>23716</v>
          </cell>
          <cell r="AA351" t="str">
            <v>持股大于股东增</v>
          </cell>
          <cell r="AB351">
            <v>16965</v>
          </cell>
          <cell r="AC351">
            <v>71232</v>
          </cell>
          <cell r="AD351" t="str">
            <v>持股小于股东减</v>
          </cell>
          <cell r="AE351">
            <v>22690</v>
          </cell>
          <cell r="AF351">
            <v>17753</v>
          </cell>
          <cell r="AG351" t="str">
            <v>持股大于股东增</v>
          </cell>
          <cell r="AH351">
            <v>18441</v>
          </cell>
          <cell r="AI351">
            <v>21843</v>
          </cell>
        </row>
        <row r="352">
          <cell r="A352">
            <v>837</v>
          </cell>
          <cell r="B352">
            <v>-42.500733783387147</v>
          </cell>
          <cell r="C352">
            <v>3.5951931671466881</v>
          </cell>
          <cell r="D352">
            <v>-55.361305361305362</v>
          </cell>
          <cell r="E352">
            <v>2.3892759236437713</v>
          </cell>
          <cell r="F352">
            <v>-97.069167643610783</v>
          </cell>
          <cell r="G352">
            <v>3.8684358063913282</v>
          </cell>
          <cell r="H352">
            <v>-59.060721062618597</v>
          </cell>
          <cell r="I352">
            <v>2.9661218849764137</v>
          </cell>
          <cell r="J352">
            <v>14.48</v>
          </cell>
          <cell r="K352">
            <v>-0.3407</v>
          </cell>
          <cell r="L352">
            <v>4.0275999999999996</v>
          </cell>
          <cell r="M352">
            <v>9.5</v>
          </cell>
          <cell r="N352">
            <v>-4.2900000000000001E-2</v>
          </cell>
          <cell r="O352">
            <v>3.9761000000000002</v>
          </cell>
          <cell r="P352">
            <v>16.559999999999999</v>
          </cell>
          <cell r="Q352">
            <v>-8.5300000000000001E-2</v>
          </cell>
          <cell r="R352">
            <v>4.2808000000000002</v>
          </cell>
          <cell r="S352">
            <v>12.45</v>
          </cell>
          <cell r="T352">
            <v>-0.15809999999999999</v>
          </cell>
          <cell r="U352">
            <v>4.1974</v>
          </cell>
          <cell r="V352">
            <v>4.1973991394042969</v>
          </cell>
          <cell r="W352">
            <v>837</v>
          </cell>
          <cell r="X352">
            <v>837</v>
          </cell>
          <cell r="Y352">
            <v>837</v>
          </cell>
          <cell r="Z352">
            <v>837</v>
          </cell>
          <cell r="AA352">
            <v>837</v>
          </cell>
          <cell r="AB352">
            <v>837</v>
          </cell>
          <cell r="AC352">
            <v>837</v>
          </cell>
          <cell r="AD352">
            <v>837</v>
          </cell>
          <cell r="AE352">
            <v>51914</v>
          </cell>
          <cell r="AF352">
            <v>13356</v>
          </cell>
          <cell r="AG352">
            <v>13356</v>
          </cell>
          <cell r="AH352">
            <v>66822</v>
          </cell>
          <cell r="AI352">
            <v>10376</v>
          </cell>
        </row>
        <row r="353">
          <cell r="A353">
            <v>838</v>
          </cell>
          <cell r="B353">
            <v>102.81114234602606</v>
          </cell>
          <cell r="C353">
            <v>8.2300233214680247</v>
          </cell>
          <cell r="D353">
            <v>268.52409638554212</v>
          </cell>
          <cell r="E353">
            <v>12.755759049935612</v>
          </cell>
          <cell r="F353">
            <v>29.233014861995752</v>
          </cell>
          <cell r="G353">
            <v>8.2944277108433742</v>
          </cell>
          <cell r="H353">
            <v>28.343230403800476</v>
          </cell>
          <cell r="I353">
            <v>3.2750102923013586</v>
          </cell>
          <cell r="J353">
            <v>40.229999999999997</v>
          </cell>
          <cell r="K353">
            <v>0.39129999999999998</v>
          </cell>
          <cell r="L353">
            <v>4.8882000000000003</v>
          </cell>
          <cell r="M353">
            <v>17.829999999999998</v>
          </cell>
          <cell r="N353">
            <v>1.66E-2</v>
          </cell>
          <cell r="O353">
            <v>1.3977999999999999</v>
          </cell>
          <cell r="P353">
            <v>22.03</v>
          </cell>
          <cell r="Q353">
            <v>0.37680000000000002</v>
          </cell>
          <cell r="R353">
            <v>2.6560000000000001</v>
          </cell>
          <cell r="S353">
            <v>15.91</v>
          </cell>
          <cell r="T353">
            <v>0.42099999999999999</v>
          </cell>
          <cell r="U353">
            <v>4.8579999999999997</v>
          </cell>
          <cell r="V353">
            <v>4.8579978942871094</v>
          </cell>
          <cell r="W353">
            <v>838</v>
          </cell>
          <cell r="X353">
            <v>838</v>
          </cell>
          <cell r="Y353">
            <v>40776</v>
          </cell>
          <cell r="Z353">
            <v>7710</v>
          </cell>
          <cell r="AA353">
            <v>7710</v>
          </cell>
          <cell r="AB353">
            <v>7710</v>
          </cell>
          <cell r="AC353">
            <v>7710</v>
          </cell>
          <cell r="AD353" t="str">
            <v>持股大于股东增</v>
          </cell>
          <cell r="AE353">
            <v>8852</v>
          </cell>
          <cell r="AF353">
            <v>20447</v>
          </cell>
          <cell r="AG353" t="str">
            <v>持股大于股东增</v>
          </cell>
          <cell r="AH353">
            <v>8768</v>
          </cell>
          <cell r="AI353">
            <v>35859</v>
          </cell>
        </row>
        <row r="354">
          <cell r="A354">
            <v>839</v>
          </cell>
          <cell r="B354">
            <v>90.7671721677074</v>
          </cell>
          <cell r="C354">
            <v>4.7772195877740735</v>
          </cell>
          <cell r="D354">
            <v>80.090090090090101</v>
          </cell>
          <cell r="E354">
            <v>4.2663467306538694</v>
          </cell>
          <cell r="F354">
            <v>102.74629468177855</v>
          </cell>
          <cell r="G354">
            <v>5.246989158745353</v>
          </cell>
          <cell r="H354">
            <v>109.25525339925835</v>
          </cell>
          <cell r="I354">
            <v>5.577906096175691</v>
          </cell>
          <cell r="J354">
            <v>20.350000000000001</v>
          </cell>
          <cell r="K354">
            <v>0.22420000000000001</v>
          </cell>
          <cell r="L354">
            <v>4.2598000000000003</v>
          </cell>
          <cell r="M354">
            <v>17.78</v>
          </cell>
          <cell r="N354">
            <v>5.5500000000000001E-2</v>
          </cell>
          <cell r="O354">
            <v>4.1675000000000004</v>
          </cell>
          <cell r="P354">
            <v>23.57</v>
          </cell>
          <cell r="Q354">
            <v>0.1147</v>
          </cell>
          <cell r="R354">
            <v>4.4920999999999998</v>
          </cell>
          <cell r="S354">
            <v>23.57</v>
          </cell>
          <cell r="T354">
            <v>0.1618</v>
          </cell>
          <cell r="U354">
            <v>4.2256</v>
          </cell>
          <cell r="V354">
            <v>4.2255973815917969</v>
          </cell>
          <cell r="W354">
            <v>839</v>
          </cell>
          <cell r="X354">
            <v>839</v>
          </cell>
          <cell r="Y354">
            <v>839</v>
          </cell>
          <cell r="Z354">
            <v>839</v>
          </cell>
          <cell r="AA354">
            <v>839</v>
          </cell>
          <cell r="AB354">
            <v>839</v>
          </cell>
          <cell r="AC354">
            <v>839</v>
          </cell>
          <cell r="AD354">
            <v>839</v>
          </cell>
          <cell r="AE354">
            <v>71652</v>
          </cell>
          <cell r="AF354">
            <v>21882</v>
          </cell>
          <cell r="AG354">
            <v>21882</v>
          </cell>
          <cell r="AH354">
            <v>71441</v>
          </cell>
          <cell r="AI354">
            <v>21947</v>
          </cell>
        </row>
        <row r="355">
          <cell r="A355">
            <v>848</v>
          </cell>
          <cell r="B355">
            <v>26.612903225806452</v>
          </cell>
          <cell r="C355">
            <v>7.4090704984283793</v>
          </cell>
          <cell r="D355">
            <v>10.023219814241486</v>
          </cell>
          <cell r="E355">
            <v>5.0782322261872084</v>
          </cell>
          <cell r="F355">
            <v>26.631548141644718</v>
          </cell>
          <cell r="G355">
            <v>9.3175651461629041</v>
          </cell>
          <cell r="H355">
            <v>20.590163934426229</v>
          </cell>
          <cell r="I355">
            <v>6.070272098980233</v>
          </cell>
          <cell r="J355">
            <v>16.5</v>
          </cell>
          <cell r="K355">
            <v>0.62</v>
          </cell>
          <cell r="L355">
            <v>2.2269999999999999</v>
          </cell>
          <cell r="M355">
            <v>12.95</v>
          </cell>
          <cell r="N355">
            <v>0.32300000000000001</v>
          </cell>
          <cell r="O355">
            <v>2.5501</v>
          </cell>
          <cell r="P355">
            <v>18.2</v>
          </cell>
          <cell r="Q355">
            <v>0.3417</v>
          </cell>
          <cell r="R355">
            <v>1.9533</v>
          </cell>
          <cell r="S355">
            <v>12.56</v>
          </cell>
          <cell r="T355">
            <v>0.45750000000000002</v>
          </cell>
          <cell r="U355">
            <v>2.0691000000000002</v>
          </cell>
          <cell r="V355">
            <v>2.0690994262695313</v>
          </cell>
          <cell r="W355">
            <v>848</v>
          </cell>
          <cell r="X355">
            <v>848</v>
          </cell>
          <cell r="Y355">
            <v>60716</v>
          </cell>
          <cell r="Z355">
            <v>12397</v>
          </cell>
          <cell r="AA355">
            <v>12397</v>
          </cell>
          <cell r="AB355">
            <v>53329</v>
          </cell>
          <cell r="AC355">
            <v>14115</v>
          </cell>
          <cell r="AD355">
            <v>14115</v>
          </cell>
          <cell r="AE355">
            <v>39521</v>
          </cell>
          <cell r="AF355">
            <v>19046</v>
          </cell>
          <cell r="AG355">
            <v>19046</v>
          </cell>
          <cell r="AH355">
            <v>40908</v>
          </cell>
          <cell r="AI355">
            <v>18400</v>
          </cell>
        </row>
        <row r="356">
          <cell r="A356">
            <v>850</v>
          </cell>
          <cell r="B356">
            <v>97.222222222222229</v>
          </cell>
          <cell r="C356">
            <v>1.5685782406826454</v>
          </cell>
          <cell r="D356">
            <v>97.986577181208048</v>
          </cell>
          <cell r="E356">
            <v>1.1576047097068325</v>
          </cell>
          <cell r="F356">
            <v>38.661971830985919</v>
          </cell>
          <cell r="G356">
            <v>1.7500796939751355</v>
          </cell>
          <cell r="H356">
            <v>67.500000000000014</v>
          </cell>
          <cell r="I356">
            <v>2.3631706949615823</v>
          </cell>
          <cell r="J356">
            <v>8.75</v>
          </cell>
          <cell r="K356">
            <v>0.09</v>
          </cell>
          <cell r="L356">
            <v>5.5782999999999996</v>
          </cell>
          <cell r="M356">
            <v>5.84</v>
          </cell>
          <cell r="N356">
            <v>1.49E-2</v>
          </cell>
          <cell r="O356">
            <v>5.0449000000000002</v>
          </cell>
          <cell r="P356">
            <v>10.98</v>
          </cell>
          <cell r="Q356">
            <v>0.14199999999999999</v>
          </cell>
          <cell r="R356">
            <v>6.274</v>
          </cell>
          <cell r="S356">
            <v>10.98</v>
          </cell>
          <cell r="T356">
            <v>0.122</v>
          </cell>
          <cell r="U356">
            <v>4.6463000000000001</v>
          </cell>
          <cell r="V356">
            <v>4.6462974548339844</v>
          </cell>
          <cell r="W356">
            <v>850</v>
          </cell>
          <cell r="X356">
            <v>850</v>
          </cell>
          <cell r="Y356">
            <v>59245</v>
          </cell>
          <cell r="Z356">
            <v>15928</v>
          </cell>
          <cell r="AA356">
            <v>15928</v>
          </cell>
          <cell r="AB356">
            <v>52839</v>
          </cell>
          <cell r="AC356">
            <v>17859</v>
          </cell>
          <cell r="AD356">
            <v>17859</v>
          </cell>
          <cell r="AE356">
            <v>50874</v>
          </cell>
          <cell r="AF356">
            <v>18549</v>
          </cell>
          <cell r="AG356">
            <v>18549</v>
          </cell>
          <cell r="AH356">
            <v>50773</v>
          </cell>
          <cell r="AI356">
            <v>18585</v>
          </cell>
        </row>
        <row r="357">
          <cell r="A357">
            <v>851</v>
          </cell>
          <cell r="B357">
            <v>108.2409972299169</v>
          </cell>
          <cell r="C357">
            <v>3.5300494613456199</v>
          </cell>
          <cell r="D357">
            <v>-148.12252964426878</v>
          </cell>
          <cell r="E357">
            <v>3.3772670947392136</v>
          </cell>
          <cell r="F357">
            <v>199.18981481481481</v>
          </cell>
          <cell r="G357">
            <v>3.9289546378101958</v>
          </cell>
          <cell r="H357">
            <v>184.66850828729278</v>
          </cell>
          <cell r="I357">
            <v>3.0414012738853504</v>
          </cell>
          <cell r="J357">
            <v>15.63</v>
          </cell>
          <cell r="K357">
            <v>0.1444</v>
          </cell>
          <cell r="L357">
            <v>4.4276999999999997</v>
          </cell>
          <cell r="M357">
            <v>14.99</v>
          </cell>
          <cell r="N357">
            <v>-2.53E-2</v>
          </cell>
          <cell r="O357">
            <v>4.4385000000000003</v>
          </cell>
          <cell r="P357">
            <v>17.21</v>
          </cell>
          <cell r="Q357">
            <v>4.3200000000000002E-2</v>
          </cell>
          <cell r="R357">
            <v>4.3803000000000001</v>
          </cell>
          <cell r="S357">
            <v>13.37</v>
          </cell>
          <cell r="T357">
            <v>5.4300000000000001E-2</v>
          </cell>
          <cell r="U357">
            <v>4.3959999999999999</v>
          </cell>
          <cell r="V357">
            <v>4.3959999084472656</v>
          </cell>
          <cell r="W357">
            <v>851</v>
          </cell>
          <cell r="X357">
            <v>851</v>
          </cell>
          <cell r="Y357">
            <v>851</v>
          </cell>
          <cell r="Z357">
            <v>851</v>
          </cell>
          <cell r="AA357">
            <v>851</v>
          </cell>
          <cell r="AB357">
            <v>851</v>
          </cell>
          <cell r="AC357">
            <v>851</v>
          </cell>
          <cell r="AD357">
            <v>851</v>
          </cell>
          <cell r="AE357">
            <v>52363</v>
          </cell>
          <cell r="AF357">
            <v>11293</v>
          </cell>
          <cell r="AG357">
            <v>11293</v>
          </cell>
          <cell r="AH357">
            <v>11293</v>
          </cell>
          <cell r="AI357">
            <v>11293</v>
          </cell>
        </row>
        <row r="358">
          <cell r="A358">
            <v>852</v>
          </cell>
          <cell r="B358">
            <v>2136</v>
          </cell>
          <cell r="C358">
            <v>3.8695652173913047</v>
          </cell>
          <cell r="D358">
            <v>-19.404761904761905</v>
          </cell>
          <cell r="E358">
            <v>3.0628159116105151</v>
          </cell>
          <cell r="F358">
            <v>1692.5</v>
          </cell>
          <cell r="G358">
            <v>6.1168434557906721</v>
          </cell>
          <cell r="H358">
            <v>-80.769230769230759</v>
          </cell>
          <cell r="I358">
            <v>2.5865095054224323</v>
          </cell>
          <cell r="J358">
            <v>21.36</v>
          </cell>
          <cell r="K358">
            <v>0.01</v>
          </cell>
          <cell r="L358">
            <v>5.52</v>
          </cell>
          <cell r="M358">
            <v>16.3</v>
          </cell>
          <cell r="N358">
            <v>-0.21</v>
          </cell>
          <cell r="O358">
            <v>5.3219000000000003</v>
          </cell>
          <cell r="P358">
            <v>33.85</v>
          </cell>
          <cell r="Q358">
            <v>0.01</v>
          </cell>
          <cell r="R358">
            <v>5.5339</v>
          </cell>
          <cell r="S358">
            <v>14</v>
          </cell>
          <cell r="T358">
            <v>-0.13</v>
          </cell>
          <cell r="U358">
            <v>5.4127000000000001</v>
          </cell>
          <cell r="V358">
            <v>5.4126968383789063</v>
          </cell>
          <cell r="W358">
            <v>852</v>
          </cell>
          <cell r="X358" t="str">
            <v>持股大于股东增</v>
          </cell>
          <cell r="Y358">
            <v>20162</v>
          </cell>
          <cell r="Z358">
            <v>22821</v>
          </cell>
          <cell r="AA358" t="str">
            <v>持股大于股东增</v>
          </cell>
          <cell r="AB358">
            <v>18208</v>
          </cell>
          <cell r="AC358">
            <v>25270</v>
          </cell>
          <cell r="AD358" t="str">
            <v>持股大于股东增</v>
          </cell>
          <cell r="AE358">
            <v>19173</v>
          </cell>
          <cell r="AF358">
            <v>23998</v>
          </cell>
          <cell r="AG358" t="str">
            <v>持股大于股东减</v>
          </cell>
          <cell r="AH358">
            <v>20619</v>
          </cell>
          <cell r="AI358">
            <v>22315</v>
          </cell>
        </row>
        <row r="359">
          <cell r="A359">
            <v>856</v>
          </cell>
          <cell r="B359">
            <v>-16.292134831460675</v>
          </cell>
          <cell r="C359">
            <v>13.78195988974432</v>
          </cell>
          <cell r="D359">
            <v>-29.15</v>
          </cell>
          <cell r="E359">
            <v>12.272392379749501</v>
          </cell>
          <cell r="F359">
            <v>-23.609375</v>
          </cell>
          <cell r="G359">
            <v>9.4260761072988153</v>
          </cell>
          <cell r="H359">
            <v>-13.75</v>
          </cell>
          <cell r="I359">
            <v>5.6000543035568828</v>
          </cell>
          <cell r="J359">
            <v>14.5</v>
          </cell>
          <cell r="K359">
            <v>-0.89</v>
          </cell>
          <cell r="L359">
            <v>1.0521</v>
          </cell>
          <cell r="M359">
            <v>11.66</v>
          </cell>
          <cell r="N359">
            <v>-0.1</v>
          </cell>
          <cell r="O359">
            <v>0.95009999999999994</v>
          </cell>
          <cell r="P359">
            <v>15.11</v>
          </cell>
          <cell r="Q359">
            <v>-0.32</v>
          </cell>
          <cell r="R359">
            <v>1.603</v>
          </cell>
          <cell r="S359">
            <v>8.25</v>
          </cell>
          <cell r="T359">
            <v>-0.45</v>
          </cell>
          <cell r="U359">
            <v>1.4732000000000001</v>
          </cell>
          <cell r="V359">
            <v>1.4731998443603516</v>
          </cell>
          <cell r="W359">
            <v>856</v>
          </cell>
          <cell r="X359" t="str">
            <v>持股大于股东增</v>
          </cell>
          <cell r="Y359">
            <v>13801</v>
          </cell>
          <cell r="Z359">
            <v>16448</v>
          </cell>
          <cell r="AA359" t="str">
            <v>持股大于股东减</v>
          </cell>
          <cell r="AB359">
            <v>14635</v>
          </cell>
          <cell r="AC359">
            <v>15510</v>
          </cell>
          <cell r="AD359" t="str">
            <v>持股小于股东减</v>
          </cell>
          <cell r="AE359">
            <v>16553</v>
          </cell>
          <cell r="AF359">
            <v>13713</v>
          </cell>
          <cell r="AG359" t="str">
            <v>持股小于股东减</v>
          </cell>
          <cell r="AH359">
            <v>17430</v>
          </cell>
          <cell r="AI359">
            <v>13023</v>
          </cell>
        </row>
        <row r="360">
          <cell r="A360">
            <v>858</v>
          </cell>
          <cell r="B360">
            <v>16.767055931161646</v>
          </cell>
          <cell r="C360">
            <v>2.3899426168469931</v>
          </cell>
          <cell r="D360">
            <v>9.1862745098039209</v>
          </cell>
          <cell r="E360">
            <v>2.3080144179057909</v>
          </cell>
          <cell r="F360">
            <v>18.239355581127732</v>
          </cell>
          <cell r="G360">
            <v>2.9748219329773553</v>
          </cell>
          <cell r="H360">
            <v>15.908903544929924</v>
          </cell>
          <cell r="I360">
            <v>2.3390909090909093</v>
          </cell>
          <cell r="J360">
            <v>27.28</v>
          </cell>
          <cell r="K360">
            <v>1.627</v>
          </cell>
          <cell r="L360">
            <v>11.4145</v>
          </cell>
          <cell r="M360">
            <v>28.11</v>
          </cell>
          <cell r="N360">
            <v>0.76500000000000001</v>
          </cell>
          <cell r="O360">
            <v>12.1793</v>
          </cell>
          <cell r="P360">
            <v>31.7</v>
          </cell>
          <cell r="Q360">
            <v>0.86899999999999999</v>
          </cell>
          <cell r="R360">
            <v>10.6561</v>
          </cell>
          <cell r="S360">
            <v>25.73</v>
          </cell>
          <cell r="T360">
            <v>1.2130000000000001</v>
          </cell>
          <cell r="U360">
            <v>11</v>
          </cell>
          <cell r="V360">
            <v>11</v>
          </cell>
          <cell r="W360">
            <v>858</v>
          </cell>
          <cell r="X360">
            <v>858</v>
          </cell>
          <cell r="Y360">
            <v>858</v>
          </cell>
          <cell r="Z360">
            <v>858</v>
          </cell>
          <cell r="AA360">
            <v>858</v>
          </cell>
          <cell r="AB360">
            <v>858</v>
          </cell>
          <cell r="AC360">
            <v>858</v>
          </cell>
          <cell r="AD360">
            <v>858</v>
          </cell>
          <cell r="AE360">
            <v>858</v>
          </cell>
          <cell r="AF360">
            <v>858</v>
          </cell>
          <cell r="AG360">
            <v>858</v>
          </cell>
          <cell r="AH360">
            <v>858</v>
          </cell>
          <cell r="AI360">
            <v>858</v>
          </cell>
        </row>
        <row r="361">
          <cell r="A361">
            <v>859</v>
          </cell>
          <cell r="B361">
            <v>668</v>
          </cell>
          <cell r="C361">
            <v>3.5317754044623029</v>
          </cell>
          <cell r="D361">
            <v>-103.68217054263565</v>
          </cell>
          <cell r="E361">
            <v>2.8478654317044607</v>
          </cell>
          <cell r="F361">
            <v>-291.34615384615387</v>
          </cell>
          <cell r="G361">
            <v>4.8713826366559481</v>
          </cell>
          <cell r="H361">
            <v>-132.0110701107011</v>
          </cell>
          <cell r="I361">
            <v>2.5715672003881607</v>
          </cell>
          <cell r="J361">
            <v>6.68</v>
          </cell>
          <cell r="K361">
            <v>0.01</v>
          </cell>
          <cell r="L361">
            <v>1.8914</v>
          </cell>
          <cell r="M361">
            <v>5.35</v>
          </cell>
          <cell r="N361">
            <v>-1.29E-2</v>
          </cell>
          <cell r="O361">
            <v>1.8786</v>
          </cell>
          <cell r="P361">
            <v>9.09</v>
          </cell>
          <cell r="Q361">
            <v>-1.5599999999999999E-2</v>
          </cell>
          <cell r="R361">
            <v>1.8660000000000001</v>
          </cell>
          <cell r="S361">
            <v>4.7699999999999996</v>
          </cell>
          <cell r="T361">
            <v>-2.7099999999999999E-2</v>
          </cell>
          <cell r="U361">
            <v>1.8549</v>
          </cell>
          <cell r="V361">
            <v>1.8548994064331055</v>
          </cell>
          <cell r="W361">
            <v>859</v>
          </cell>
          <cell r="X361">
            <v>859</v>
          </cell>
          <cell r="Y361">
            <v>57766</v>
          </cell>
          <cell r="Z361">
            <v>12800</v>
          </cell>
          <cell r="AA361">
            <v>12800</v>
          </cell>
          <cell r="AB361">
            <v>56961</v>
          </cell>
          <cell r="AC361">
            <v>12981</v>
          </cell>
          <cell r="AD361">
            <v>12981</v>
          </cell>
          <cell r="AE361">
            <v>57503</v>
          </cell>
          <cell r="AF361">
            <v>12859</v>
          </cell>
          <cell r="AG361">
            <v>12859</v>
          </cell>
          <cell r="AH361">
            <v>71193</v>
          </cell>
          <cell r="AI361">
            <v>10386</v>
          </cell>
        </row>
        <row r="362">
          <cell r="A362">
            <v>860</v>
          </cell>
          <cell r="B362">
            <v>32.302092811646951</v>
          </cell>
          <cell r="C362">
            <v>2.2513000465057287</v>
          </cell>
          <cell r="D362">
            <v>17.814127604166668</v>
          </cell>
          <cell r="E362">
            <v>2.2408992260759182</v>
          </cell>
          <cell r="F362">
            <v>26.418357933579337</v>
          </cell>
          <cell r="G362">
            <v>2.4806990568795815</v>
          </cell>
          <cell r="H362">
            <v>23.360412126015454</v>
          </cell>
          <cell r="I362">
            <v>1.6891601478552394</v>
          </cell>
          <cell r="J362">
            <v>21.3</v>
          </cell>
          <cell r="K362">
            <v>0.65939999999999999</v>
          </cell>
          <cell r="L362">
            <v>9.4611999999999998</v>
          </cell>
          <cell r="M362">
            <v>21.89</v>
          </cell>
          <cell r="N362">
            <v>0.30719999999999997</v>
          </cell>
          <cell r="O362">
            <v>9.7683999999999997</v>
          </cell>
          <cell r="P362">
            <v>22.91</v>
          </cell>
          <cell r="Q362">
            <v>0.43359999999999999</v>
          </cell>
          <cell r="R362">
            <v>9.2353000000000005</v>
          </cell>
          <cell r="S362">
            <v>15.72</v>
          </cell>
          <cell r="T362">
            <v>0.50470000000000004</v>
          </cell>
          <cell r="U362">
            <v>9.3064</v>
          </cell>
          <cell r="V362">
            <v>9.306396484375</v>
          </cell>
          <cell r="W362">
            <v>860</v>
          </cell>
          <cell r="X362">
            <v>860</v>
          </cell>
          <cell r="Y362">
            <v>32729</v>
          </cell>
          <cell r="Z362">
            <v>17433</v>
          </cell>
          <cell r="AA362">
            <v>17433</v>
          </cell>
          <cell r="AB362">
            <v>28739</v>
          </cell>
          <cell r="AC362">
            <v>19854</v>
          </cell>
          <cell r="AD362">
            <v>19854</v>
          </cell>
          <cell r="AE362">
            <v>34224</v>
          </cell>
          <cell r="AF362">
            <v>16672</v>
          </cell>
          <cell r="AG362">
            <v>16672</v>
          </cell>
          <cell r="AH362">
            <v>33664</v>
          </cell>
          <cell r="AI362">
            <v>16949</v>
          </cell>
        </row>
        <row r="363">
          <cell r="A363">
            <v>861</v>
          </cell>
          <cell r="B363">
            <v>85.8888888888889</v>
          </cell>
          <cell r="C363">
            <v>6.2338709677419359</v>
          </cell>
          <cell r="D363">
            <v>71.125</v>
          </cell>
          <cell r="E363">
            <v>4.5302547770700636</v>
          </cell>
          <cell r="F363">
            <v>134.3125</v>
          </cell>
          <cell r="G363">
            <v>8.5183129855715851</v>
          </cell>
          <cell r="H363">
            <v>81.150000000000006</v>
          </cell>
          <cell r="I363">
            <v>4.3816311654652953</v>
          </cell>
          <cell r="J363">
            <v>7.73</v>
          </cell>
          <cell r="K363">
            <v>0.09</v>
          </cell>
          <cell r="L363">
            <v>1.24</v>
          </cell>
          <cell r="M363">
            <v>5.69</v>
          </cell>
          <cell r="N363">
            <v>0.02</v>
          </cell>
          <cell r="O363">
            <v>1.256</v>
          </cell>
          <cell r="P363">
            <v>21.49</v>
          </cell>
          <cell r="Q363">
            <v>0.08</v>
          </cell>
          <cell r="R363">
            <v>2.5228000000000002</v>
          </cell>
          <cell r="S363">
            <v>5.41</v>
          </cell>
          <cell r="T363">
            <v>0.05</v>
          </cell>
          <cell r="U363">
            <v>1.2346999999999999</v>
          </cell>
          <cell r="V363">
            <v>1.2346992492675781</v>
          </cell>
          <cell r="W363">
            <v>861</v>
          </cell>
          <cell r="X363">
            <v>861</v>
          </cell>
          <cell r="Y363">
            <v>861</v>
          </cell>
          <cell r="Z363">
            <v>861</v>
          </cell>
          <cell r="AA363">
            <v>861</v>
          </cell>
          <cell r="AB363">
            <v>861</v>
          </cell>
          <cell r="AC363">
            <v>861</v>
          </cell>
          <cell r="AD363">
            <v>861</v>
          </cell>
          <cell r="AE363">
            <v>91618</v>
          </cell>
          <cell r="AF363">
            <v>12924</v>
          </cell>
          <cell r="AG363">
            <v>12924</v>
          </cell>
          <cell r="AH363">
            <v>105159</v>
          </cell>
          <cell r="AI363">
            <v>21394</v>
          </cell>
        </row>
        <row r="364">
          <cell r="A364">
            <v>862</v>
          </cell>
          <cell r="B364">
            <v>-45.601851851851848</v>
          </cell>
          <cell r="C364">
            <v>3.3919900823031095</v>
          </cell>
          <cell r="D364">
            <v>-10.858413132694938</v>
          </cell>
          <cell r="E364">
            <v>2.3026435072705516</v>
          </cell>
          <cell r="F364">
            <v>335.51136363636363</v>
          </cell>
          <cell r="G364">
            <v>3.7641434262948206</v>
          </cell>
          <cell r="H364">
            <v>-121.25307125307125</v>
          </cell>
          <cell r="I364">
            <v>2.1368492839281656</v>
          </cell>
          <cell r="J364">
            <v>9.85</v>
          </cell>
          <cell r="K364">
            <v>-0.216</v>
          </cell>
          <cell r="L364">
            <v>2.9039000000000001</v>
          </cell>
          <cell r="M364">
            <v>6.35</v>
          </cell>
          <cell r="N364">
            <v>-0.1462</v>
          </cell>
          <cell r="O364">
            <v>2.7576999999999998</v>
          </cell>
          <cell r="P364">
            <v>11.81</v>
          </cell>
          <cell r="Q364">
            <v>1.7600000000000001E-2</v>
          </cell>
          <cell r="R364">
            <v>3.1375000000000002</v>
          </cell>
          <cell r="S364">
            <v>6.58</v>
          </cell>
          <cell r="T364">
            <v>-4.07E-2</v>
          </cell>
          <cell r="U364">
            <v>3.0792999999999999</v>
          </cell>
          <cell r="V364">
            <v>3.0792999267578125</v>
          </cell>
          <cell r="W364">
            <v>862</v>
          </cell>
          <cell r="X364">
            <v>862</v>
          </cell>
          <cell r="Y364">
            <v>30381</v>
          </cell>
          <cell r="Z364">
            <v>17828</v>
          </cell>
          <cell r="AA364">
            <v>17828</v>
          </cell>
          <cell r="AB364">
            <v>31858</v>
          </cell>
          <cell r="AC364">
            <v>17001</v>
          </cell>
          <cell r="AD364">
            <v>17001</v>
          </cell>
          <cell r="AE364">
            <v>35839</v>
          </cell>
          <cell r="AF364">
            <v>15112</v>
          </cell>
          <cell r="AG364">
            <v>15112</v>
          </cell>
          <cell r="AH364">
            <v>37929</v>
          </cell>
          <cell r="AI364">
            <v>14280</v>
          </cell>
        </row>
        <row r="365">
          <cell r="A365">
            <v>863</v>
          </cell>
          <cell r="B365">
            <v>106.81818181818181</v>
          </cell>
          <cell r="C365">
            <v>3.7781350482315115</v>
          </cell>
          <cell r="D365">
            <v>5.6569767441860472</v>
          </cell>
          <cell r="E365">
            <v>2.7461052156242944</v>
          </cell>
          <cell r="F365">
            <v>37.599999999999994</v>
          </cell>
          <cell r="G365">
            <v>2.3342438539855972</v>
          </cell>
          <cell r="H365">
            <v>712.5</v>
          </cell>
          <cell r="I365">
            <v>3.0226860542810781</v>
          </cell>
          <cell r="J365">
            <v>11.75</v>
          </cell>
          <cell r="K365">
            <v>0.11</v>
          </cell>
          <cell r="L365">
            <v>3.11</v>
          </cell>
          <cell r="M365">
            <v>9.73</v>
          </cell>
          <cell r="N365">
            <v>0.43</v>
          </cell>
          <cell r="O365">
            <v>3.5432000000000001</v>
          </cell>
          <cell r="P365">
            <v>7.52</v>
          </cell>
          <cell r="Q365">
            <v>0.1</v>
          </cell>
          <cell r="R365">
            <v>3.2216</v>
          </cell>
          <cell r="S365">
            <v>9.5</v>
          </cell>
          <cell r="T365">
            <v>0.01</v>
          </cell>
          <cell r="U365">
            <v>3.1429</v>
          </cell>
          <cell r="V365">
            <v>3.1428985595703125</v>
          </cell>
          <cell r="W365">
            <v>863</v>
          </cell>
          <cell r="X365" t="str">
            <v>持股小于股东增</v>
          </cell>
          <cell r="Y365">
            <v>34978</v>
          </cell>
          <cell r="Z365">
            <v>27345</v>
          </cell>
          <cell r="AA365" t="str">
            <v>持股大于股东增</v>
          </cell>
          <cell r="AB365">
            <v>30756</v>
          </cell>
          <cell r="AC365">
            <v>31099</v>
          </cell>
          <cell r="AD365" t="str">
            <v>持股大于股东增</v>
          </cell>
          <cell r="AE365">
            <v>17919</v>
          </cell>
          <cell r="AF365">
            <v>53378</v>
          </cell>
          <cell r="AG365" t="str">
            <v>持股小于股东减</v>
          </cell>
          <cell r="AH365">
            <v>36192</v>
          </cell>
          <cell r="AI365">
            <v>26427</v>
          </cell>
        </row>
        <row r="366">
          <cell r="A366">
            <v>868</v>
          </cell>
          <cell r="B366">
            <v>159.33333333333334</v>
          </cell>
          <cell r="C366">
            <v>5.1967819091106771</v>
          </cell>
          <cell r="D366">
            <v>184.25</v>
          </cell>
          <cell r="E366">
            <v>3.9698357123619714</v>
          </cell>
          <cell r="F366">
            <v>123.24999999999999</v>
          </cell>
          <cell r="G366">
            <v>5.4033318719859711</v>
          </cell>
          <cell r="H366">
            <v>106.5</v>
          </cell>
          <cell r="I366">
            <v>3.8804175547904025</v>
          </cell>
          <cell r="J366">
            <v>9.56</v>
          </cell>
          <cell r="K366">
            <v>0.06</v>
          </cell>
          <cell r="L366">
            <v>1.8395999999999999</v>
          </cell>
          <cell r="M366">
            <v>7.37</v>
          </cell>
          <cell r="N366">
            <v>0.01</v>
          </cell>
          <cell r="O366">
            <v>1.8565</v>
          </cell>
          <cell r="P366">
            <v>9.86</v>
          </cell>
          <cell r="Q366">
            <v>0.04</v>
          </cell>
          <cell r="R366">
            <v>1.8248</v>
          </cell>
          <cell r="S366">
            <v>7.1</v>
          </cell>
          <cell r="T366">
            <v>0.05</v>
          </cell>
          <cell r="U366">
            <v>1.8297000000000001</v>
          </cell>
          <cell r="V366">
            <v>1.8296995162963867</v>
          </cell>
          <cell r="W366">
            <v>868</v>
          </cell>
          <cell r="X366">
            <v>868</v>
          </cell>
          <cell r="Y366">
            <v>868</v>
          </cell>
          <cell r="Z366">
            <v>868</v>
          </cell>
          <cell r="AA366">
            <v>868</v>
          </cell>
          <cell r="AB366">
            <v>868</v>
          </cell>
          <cell r="AC366">
            <v>868</v>
          </cell>
          <cell r="AD366">
            <v>868</v>
          </cell>
          <cell r="AE366">
            <v>42855</v>
          </cell>
          <cell r="AF366">
            <v>16230</v>
          </cell>
          <cell r="AG366">
            <v>16230</v>
          </cell>
          <cell r="AH366">
            <v>58443</v>
          </cell>
          <cell r="AI366">
            <v>11901</v>
          </cell>
        </row>
        <row r="367">
          <cell r="A367">
            <v>869</v>
          </cell>
          <cell r="B367">
            <v>30.52</v>
          </cell>
          <cell r="C367">
            <v>4.1486180335296785</v>
          </cell>
          <cell r="D367">
            <v>11.689873417721518</v>
          </cell>
          <cell r="E367">
            <v>3.1192738019843782</v>
          </cell>
          <cell r="F367">
            <v>22.380733944954127</v>
          </cell>
          <cell r="G367">
            <v>4.4107144471464599</v>
          </cell>
          <cell r="H367">
            <v>20.88372093023256</v>
          </cell>
          <cell r="I367">
            <v>3.3186126868567416</v>
          </cell>
          <cell r="J367">
            <v>45.78</v>
          </cell>
          <cell r="K367">
            <v>1.5</v>
          </cell>
          <cell r="L367">
            <v>11.035</v>
          </cell>
          <cell r="M367">
            <v>36.94</v>
          </cell>
          <cell r="N367">
            <v>0.79</v>
          </cell>
          <cell r="O367">
            <v>11.842499999999999</v>
          </cell>
          <cell r="P367">
            <v>48.79</v>
          </cell>
          <cell r="Q367">
            <v>1.0900000000000001</v>
          </cell>
          <cell r="R367">
            <v>11.0617</v>
          </cell>
          <cell r="S367">
            <v>35.92</v>
          </cell>
          <cell r="T367">
            <v>1.29</v>
          </cell>
          <cell r="U367">
            <v>10.8238</v>
          </cell>
          <cell r="V367">
            <v>10.823799133300781</v>
          </cell>
          <cell r="W367">
            <v>869</v>
          </cell>
          <cell r="X367">
            <v>869</v>
          </cell>
          <cell r="Y367">
            <v>36963</v>
          </cell>
          <cell r="Z367">
            <v>18544</v>
          </cell>
          <cell r="AA367">
            <v>18544</v>
          </cell>
          <cell r="AB367">
            <v>36502</v>
          </cell>
          <cell r="AC367">
            <v>18778</v>
          </cell>
          <cell r="AD367">
            <v>18778</v>
          </cell>
          <cell r="AE367">
            <v>38450</v>
          </cell>
          <cell r="AF367">
            <v>17827</v>
          </cell>
          <cell r="AG367">
            <v>17827</v>
          </cell>
          <cell r="AH367">
            <v>35368</v>
          </cell>
          <cell r="AI367">
            <v>19380</v>
          </cell>
        </row>
        <row r="368">
          <cell r="A368">
            <v>875</v>
          </cell>
          <cell r="B368">
            <v>114.01985111662529</v>
          </cell>
          <cell r="C368">
            <v>3.4823796892762413</v>
          </cell>
          <cell r="D368">
            <v>18.218390804597703</v>
          </cell>
          <cell r="E368">
            <v>2.3257520176082171</v>
          </cell>
          <cell r="F368">
            <v>126.99999999999999</v>
          </cell>
          <cell r="G368">
            <v>4.8649683968588393</v>
          </cell>
          <cell r="H368">
            <v>158.43749999999997</v>
          </cell>
          <cell r="I368">
            <v>3.2536290477840661</v>
          </cell>
          <cell r="J368">
            <v>9.19</v>
          </cell>
          <cell r="K368">
            <v>8.0600000000000005E-2</v>
          </cell>
          <cell r="L368">
            <v>2.6389999999999998</v>
          </cell>
          <cell r="M368">
            <v>6.34</v>
          </cell>
          <cell r="N368">
            <v>8.6999999999999994E-2</v>
          </cell>
          <cell r="O368">
            <v>2.726</v>
          </cell>
          <cell r="P368">
            <v>12.7</v>
          </cell>
          <cell r="Q368">
            <v>0.05</v>
          </cell>
          <cell r="R368">
            <v>2.6105</v>
          </cell>
          <cell r="S368">
            <v>8.4499999999999993</v>
          </cell>
          <cell r="T368">
            <v>0.04</v>
          </cell>
          <cell r="U368">
            <v>2.5971000000000002</v>
          </cell>
          <cell r="V368">
            <v>2.5970993041992188</v>
          </cell>
          <cell r="W368">
            <v>875</v>
          </cell>
          <cell r="X368">
            <v>875</v>
          </cell>
          <cell r="Y368">
            <v>875</v>
          </cell>
          <cell r="Z368">
            <v>875</v>
          </cell>
          <cell r="AA368">
            <v>875</v>
          </cell>
          <cell r="AB368">
            <v>875</v>
          </cell>
          <cell r="AC368">
            <v>875</v>
          </cell>
          <cell r="AD368">
            <v>875</v>
          </cell>
          <cell r="AE368">
            <v>875</v>
          </cell>
          <cell r="AF368">
            <v>875</v>
          </cell>
          <cell r="AG368">
            <v>875</v>
          </cell>
          <cell r="AH368">
            <v>875</v>
          </cell>
          <cell r="AI368">
            <v>875</v>
          </cell>
        </row>
        <row r="369">
          <cell r="A369">
            <v>876</v>
          </cell>
          <cell r="B369">
            <v>22.341176470588234</v>
          </cell>
          <cell r="C369">
            <v>2.1043882978723403</v>
          </cell>
          <cell r="D369">
            <v>3.7924528301886786</v>
          </cell>
          <cell r="E369">
            <v>1.7394126237222129</v>
          </cell>
          <cell r="F369">
            <v>17.330357142857142</v>
          </cell>
          <cell r="G369">
            <v>2.1583933813717637</v>
          </cell>
          <cell r="H369">
            <v>16.755882352941175</v>
          </cell>
          <cell r="I369">
            <v>2.1043882978723403</v>
          </cell>
          <cell r="J369">
            <v>18.989999999999998</v>
          </cell>
          <cell r="K369">
            <v>0.85</v>
          </cell>
          <cell r="L369">
            <v>9.0239999999999991</v>
          </cell>
          <cell r="M369">
            <v>16.079999999999998</v>
          </cell>
          <cell r="N369">
            <v>1.06</v>
          </cell>
          <cell r="O369">
            <v>9.2445000000000004</v>
          </cell>
          <cell r="P369">
            <v>19.41</v>
          </cell>
          <cell r="Q369">
            <v>0.56000000000000005</v>
          </cell>
          <cell r="R369">
            <v>8.9928000000000008</v>
          </cell>
          <cell r="S369">
            <v>18.989999999999998</v>
          </cell>
          <cell r="T369">
            <v>0.85</v>
          </cell>
          <cell r="U369">
            <v>9.0239999999999991</v>
          </cell>
          <cell r="V369">
            <v>9.0239944458007813</v>
          </cell>
          <cell r="W369">
            <v>876</v>
          </cell>
          <cell r="X369">
            <v>876</v>
          </cell>
          <cell r="Y369">
            <v>71132</v>
          </cell>
          <cell r="Z369">
            <v>29299</v>
          </cell>
          <cell r="AA369">
            <v>29299</v>
          </cell>
          <cell r="AB369">
            <v>71088</v>
          </cell>
          <cell r="AC369">
            <v>29317</v>
          </cell>
          <cell r="AD369">
            <v>29317</v>
          </cell>
          <cell r="AE369">
            <v>79970</v>
          </cell>
          <cell r="AF369">
            <v>26061</v>
          </cell>
          <cell r="AG369">
            <v>26061</v>
          </cell>
          <cell r="AH369">
            <v>71132</v>
          </cell>
          <cell r="AI369">
            <v>29299</v>
          </cell>
        </row>
        <row r="370">
          <cell r="A370">
            <v>877</v>
          </cell>
          <cell r="B370">
            <v>-13.459604425075426</v>
          </cell>
          <cell r="C370">
            <v>1.0979845215631581</v>
          </cell>
          <cell r="D370">
            <v>-7.4204545454545459</v>
          </cell>
          <cell r="E370">
            <v>0.92359480637039981</v>
          </cell>
          <cell r="F370">
            <v>-20.340159666782366</v>
          </cell>
          <cell r="G370">
            <v>1.5225722637219878</v>
          </cell>
          <cell r="H370">
            <v>-14.828664672287189</v>
          </cell>
          <cell r="I370">
            <v>0.96483078964830782</v>
          </cell>
          <cell r="J370">
            <v>8.0299999999999994</v>
          </cell>
          <cell r="K370">
            <v>-0.59660000000000002</v>
          </cell>
          <cell r="L370">
            <v>7.3133999999999997</v>
          </cell>
          <cell r="M370">
            <v>6.53</v>
          </cell>
          <cell r="N370">
            <v>-0.22</v>
          </cell>
          <cell r="O370">
            <v>7.0701999999999998</v>
          </cell>
          <cell r="P370">
            <v>11.72</v>
          </cell>
          <cell r="Q370">
            <v>-0.28810000000000002</v>
          </cell>
          <cell r="R370">
            <v>7.6974999999999998</v>
          </cell>
          <cell r="S370">
            <v>7.27</v>
          </cell>
          <cell r="T370">
            <v>-0.36770000000000003</v>
          </cell>
          <cell r="U370">
            <v>7.5350000000000001</v>
          </cell>
          <cell r="V370">
            <v>7.5349998474121094</v>
          </cell>
          <cell r="W370">
            <v>877</v>
          </cell>
          <cell r="X370">
            <v>877</v>
          </cell>
          <cell r="Y370">
            <v>71874</v>
          </cell>
          <cell r="Z370">
            <v>12245</v>
          </cell>
          <cell r="AA370">
            <v>12245</v>
          </cell>
          <cell r="AB370">
            <v>71187</v>
          </cell>
          <cell r="AC370">
            <v>12363</v>
          </cell>
          <cell r="AD370">
            <v>12363</v>
          </cell>
          <cell r="AE370">
            <v>79523</v>
          </cell>
          <cell r="AF370">
            <v>11067</v>
          </cell>
          <cell r="AG370">
            <v>11067</v>
          </cell>
          <cell r="AH370">
            <v>86775</v>
          </cell>
          <cell r="AI370">
            <v>10142</v>
          </cell>
        </row>
        <row r="371">
          <cell r="A371">
            <v>878</v>
          </cell>
          <cell r="B371">
            <v>769.44444444444446</v>
          </cell>
          <cell r="C371">
            <v>3.7422318292353416</v>
          </cell>
          <cell r="D371">
            <v>-47.333333333333336</v>
          </cell>
          <cell r="E371">
            <v>2.9413287763450882</v>
          </cell>
          <cell r="F371">
            <v>1113.6363636363637</v>
          </cell>
          <cell r="G371">
            <v>6.4233653190708404</v>
          </cell>
          <cell r="H371">
            <v>-24.775000000000002</v>
          </cell>
          <cell r="I371">
            <v>2.8155808733698895</v>
          </cell>
          <cell r="J371">
            <v>13.85</v>
          </cell>
          <cell r="K371">
            <v>1.7999999999999999E-2</v>
          </cell>
          <cell r="L371">
            <v>3.7010000000000001</v>
          </cell>
          <cell r="M371">
            <v>11.36</v>
          </cell>
          <cell r="N371">
            <v>-0.06</v>
          </cell>
          <cell r="O371">
            <v>3.8622000000000001</v>
          </cell>
          <cell r="P371">
            <v>24.5</v>
          </cell>
          <cell r="Q371">
            <v>1.0999999999999999E-2</v>
          </cell>
          <cell r="R371">
            <v>3.8142</v>
          </cell>
          <cell r="S371">
            <v>9.91</v>
          </cell>
          <cell r="T371">
            <v>-0.3</v>
          </cell>
          <cell r="U371">
            <v>3.5196999999999998</v>
          </cell>
          <cell r="V371">
            <v>3.5196990966796875</v>
          </cell>
          <cell r="W371">
            <v>878</v>
          </cell>
          <cell r="X371">
            <v>878</v>
          </cell>
          <cell r="Y371">
            <v>878</v>
          </cell>
          <cell r="Z371">
            <v>878</v>
          </cell>
          <cell r="AA371">
            <v>878</v>
          </cell>
          <cell r="AB371">
            <v>878</v>
          </cell>
          <cell r="AC371">
            <v>878</v>
          </cell>
          <cell r="AD371">
            <v>878</v>
          </cell>
          <cell r="AE371">
            <v>878</v>
          </cell>
          <cell r="AF371">
            <v>878</v>
          </cell>
          <cell r="AG371">
            <v>878</v>
          </cell>
          <cell r="AH371">
            <v>878</v>
          </cell>
          <cell r="AI371">
            <v>878</v>
          </cell>
        </row>
        <row r="372">
          <cell r="A372">
            <v>880</v>
          </cell>
          <cell r="B372">
            <v>150.18181818181819</v>
          </cell>
          <cell r="C372">
            <v>3.5536052314575808</v>
          </cell>
          <cell r="D372">
            <v>136.30705394190872</v>
          </cell>
          <cell r="E372">
            <v>2.8103345025237401</v>
          </cell>
          <cell r="F372">
            <v>134.6875</v>
          </cell>
          <cell r="G372">
            <v>4.6621811652207779</v>
          </cell>
          <cell r="H372">
            <v>115.58333333333333</v>
          </cell>
          <cell r="I372">
            <v>2.9960038881088669</v>
          </cell>
          <cell r="J372">
            <v>16.52</v>
          </cell>
          <cell r="K372">
            <v>0.11</v>
          </cell>
          <cell r="L372">
            <v>4.6487999999999996</v>
          </cell>
          <cell r="M372">
            <v>13.14</v>
          </cell>
          <cell r="N372">
            <v>2.41E-2</v>
          </cell>
          <cell r="O372">
            <v>4.6756000000000002</v>
          </cell>
          <cell r="P372">
            <v>21.55</v>
          </cell>
          <cell r="Q372">
            <v>0.08</v>
          </cell>
          <cell r="R372">
            <v>4.6223000000000001</v>
          </cell>
          <cell r="S372">
            <v>13.87</v>
          </cell>
          <cell r="T372">
            <v>0.09</v>
          </cell>
          <cell r="U372">
            <v>4.6295000000000002</v>
          </cell>
          <cell r="V372">
            <v>4.6294975280761719</v>
          </cell>
          <cell r="W372">
            <v>880</v>
          </cell>
          <cell r="X372" t="str">
            <v>持股大于股东增</v>
          </cell>
          <cell r="Y372">
            <v>15341</v>
          </cell>
          <cell r="Z372">
            <v>17997</v>
          </cell>
          <cell r="AA372" t="str">
            <v>持股大于股东减</v>
          </cell>
          <cell r="AB372">
            <v>15925</v>
          </cell>
          <cell r="AC372">
            <v>17337</v>
          </cell>
          <cell r="AD372" t="str">
            <v>持股小于股东增</v>
          </cell>
          <cell r="AE372">
            <v>18201</v>
          </cell>
          <cell r="AF372">
            <v>15169</v>
          </cell>
          <cell r="AG372" t="str">
            <v>持股小于股东增</v>
          </cell>
          <cell r="AH372">
            <v>17884</v>
          </cell>
          <cell r="AI372">
            <v>15438</v>
          </cell>
        </row>
        <row r="373">
          <cell r="A373">
            <v>881</v>
          </cell>
          <cell r="B373">
            <v>-7.3207547169811322</v>
          </cell>
          <cell r="C373">
            <v>7.2496263079222709</v>
          </cell>
          <cell r="D373" t="e">
            <v>#DIV/0!</v>
          </cell>
          <cell r="E373">
            <v>6.4827946555198936</v>
          </cell>
          <cell r="F373">
            <v>-2.4811320754716983</v>
          </cell>
          <cell r="G373">
            <v>4.9536653356437883</v>
          </cell>
          <cell r="H373">
            <v>-3.7216981132075473</v>
          </cell>
          <cell r="I373">
            <v>4.938596161790664</v>
          </cell>
          <cell r="J373">
            <v>19.399999999999999</v>
          </cell>
          <cell r="K373">
            <v>-2.65</v>
          </cell>
          <cell r="L373">
            <v>2.6760000000000002</v>
          </cell>
          <cell r="M373">
            <v>17.37</v>
          </cell>
          <cell r="N373">
            <v>0</v>
          </cell>
          <cell r="O373">
            <v>2.6793999999999998</v>
          </cell>
          <cell r="P373">
            <v>13.15</v>
          </cell>
          <cell r="Q373">
            <v>-2.65</v>
          </cell>
          <cell r="R373">
            <v>2.6545999999999998</v>
          </cell>
          <cell r="S373">
            <v>13.15</v>
          </cell>
          <cell r="T373">
            <v>-2.65</v>
          </cell>
          <cell r="U373">
            <v>2.6627000000000001</v>
          </cell>
          <cell r="V373">
            <v>2.6626987457275391</v>
          </cell>
          <cell r="W373">
            <v>881</v>
          </cell>
          <cell r="X373">
            <v>881</v>
          </cell>
          <cell r="Y373">
            <v>40210</v>
          </cell>
          <cell r="Z373">
            <v>7682</v>
          </cell>
          <cell r="AA373">
            <v>7682</v>
          </cell>
          <cell r="AB373">
            <v>31752</v>
          </cell>
          <cell r="AC373">
            <v>9729</v>
          </cell>
          <cell r="AD373">
            <v>9729</v>
          </cell>
          <cell r="AE373">
            <v>39915</v>
          </cell>
          <cell r="AF373">
            <v>7739</v>
          </cell>
          <cell r="AG373">
            <v>7739</v>
          </cell>
          <cell r="AH373">
            <v>39848</v>
          </cell>
          <cell r="AI373">
            <v>7752</v>
          </cell>
        </row>
        <row r="374">
          <cell r="A374">
            <v>882</v>
          </cell>
          <cell r="B374">
            <v>57.560483870967744</v>
          </cell>
          <cell r="C374">
            <v>2.0782529572338491</v>
          </cell>
          <cell r="D374">
            <v>116.86746987951807</v>
          </cell>
          <cell r="E374">
            <v>1.3870022163437477</v>
          </cell>
          <cell r="F374">
            <v>274.375</v>
          </cell>
          <cell r="G374">
            <v>3.2924588442644462</v>
          </cell>
          <cell r="H374">
            <v>62.774070543374641</v>
          </cell>
          <cell r="I374">
            <v>3.0237283465922786</v>
          </cell>
          <cell r="J374">
            <v>5.71</v>
          </cell>
          <cell r="K374">
            <v>9.9199999999999997E-2</v>
          </cell>
          <cell r="L374">
            <v>2.7475000000000001</v>
          </cell>
          <cell r="M374">
            <v>3.88</v>
          </cell>
          <cell r="N374">
            <v>8.3000000000000001E-3</v>
          </cell>
          <cell r="O374">
            <v>2.7974000000000001</v>
          </cell>
          <cell r="P374">
            <v>8.7799999999999994</v>
          </cell>
          <cell r="Q374">
            <v>1.6E-2</v>
          </cell>
          <cell r="R374">
            <v>2.6667000000000001</v>
          </cell>
          <cell r="S374">
            <v>8.7799999999999994</v>
          </cell>
          <cell r="T374">
            <v>0.10489999999999999</v>
          </cell>
          <cell r="U374">
            <v>2.9037000000000002</v>
          </cell>
          <cell r="V374">
            <v>2.9036998748779297</v>
          </cell>
          <cell r="W374">
            <v>882</v>
          </cell>
          <cell r="X374">
            <v>882</v>
          </cell>
          <cell r="Y374">
            <v>882</v>
          </cell>
          <cell r="Z374">
            <v>882</v>
          </cell>
          <cell r="AA374">
            <v>882</v>
          </cell>
          <cell r="AB374">
            <v>882</v>
          </cell>
          <cell r="AC374">
            <v>882</v>
          </cell>
          <cell r="AD374">
            <v>882</v>
          </cell>
          <cell r="AE374">
            <v>882</v>
          </cell>
          <cell r="AF374">
            <v>882</v>
          </cell>
          <cell r="AG374">
            <v>882</v>
          </cell>
          <cell r="AH374">
            <v>882</v>
          </cell>
          <cell r="AI374">
            <v>882</v>
          </cell>
        </row>
        <row r="375">
          <cell r="A375">
            <v>883</v>
          </cell>
          <cell r="B375">
            <v>21.172413793103448</v>
          </cell>
          <cell r="C375">
            <v>1.8383233532934131</v>
          </cell>
          <cell r="D375">
            <v>19.303278688524589</v>
          </cell>
          <cell r="E375">
            <v>1.3865175154548131</v>
          </cell>
          <cell r="F375">
            <v>16.833976833976834</v>
          </cell>
          <cell r="G375">
            <v>2.9778369702557801</v>
          </cell>
          <cell r="H375">
            <v>13.454545454545455</v>
          </cell>
          <cell r="I375">
            <v>1.9872440416247061</v>
          </cell>
          <cell r="J375">
            <v>6.14</v>
          </cell>
          <cell r="K375">
            <v>0.28999999999999998</v>
          </cell>
          <cell r="L375">
            <v>3.34</v>
          </cell>
          <cell r="M375">
            <v>4.71</v>
          </cell>
          <cell r="N375">
            <v>6.0999999999999999E-2</v>
          </cell>
          <cell r="O375">
            <v>3.3969999999999998</v>
          </cell>
          <cell r="P375">
            <v>8.7200000000000006</v>
          </cell>
          <cell r="Q375">
            <v>0.25900000000000001</v>
          </cell>
          <cell r="R375">
            <v>2.9283000000000001</v>
          </cell>
          <cell r="S375">
            <v>5.92</v>
          </cell>
          <cell r="T375">
            <v>0.33</v>
          </cell>
          <cell r="U375">
            <v>2.9790000000000001</v>
          </cell>
          <cell r="V375">
            <v>2.9789981842041016</v>
          </cell>
          <cell r="W375">
            <v>883</v>
          </cell>
          <cell r="X375">
            <v>883</v>
          </cell>
          <cell r="Y375">
            <v>169839</v>
          </cell>
          <cell r="Z375">
            <v>38315</v>
          </cell>
          <cell r="AA375">
            <v>38315</v>
          </cell>
          <cell r="AB375">
            <v>159970</v>
          </cell>
          <cell r="AC375">
            <v>40679</v>
          </cell>
          <cell r="AD375">
            <v>40679</v>
          </cell>
          <cell r="AE375">
            <v>40679</v>
          </cell>
          <cell r="AF375">
            <v>40679</v>
          </cell>
          <cell r="AG375">
            <v>40679</v>
          </cell>
          <cell r="AH375">
            <v>40679</v>
          </cell>
          <cell r="AI375">
            <v>40679</v>
          </cell>
        </row>
        <row r="376">
          <cell r="A376">
            <v>885</v>
          </cell>
          <cell r="B376">
            <v>190.78947368421052</v>
          </cell>
          <cell r="C376">
            <v>3.1443131302179332</v>
          </cell>
          <cell r="D376">
            <v>-38.487208008898776</v>
          </cell>
          <cell r="E376">
            <v>3.0619469026548676</v>
          </cell>
          <cell r="F376">
            <v>63.110443275732536</v>
          </cell>
          <cell r="G376">
            <v>3.6035263078870039</v>
          </cell>
          <cell r="H376">
            <v>69.291952588895825</v>
          </cell>
          <cell r="I376">
            <v>3.1585233210347843</v>
          </cell>
          <cell r="J376">
            <v>14.5</v>
          </cell>
          <cell r="K376">
            <v>7.5999999999999998E-2</v>
          </cell>
          <cell r="L376">
            <v>4.6115000000000004</v>
          </cell>
          <cell r="M376">
            <v>13.84</v>
          </cell>
          <cell r="N376">
            <v>-8.9899999999999994E-2</v>
          </cell>
          <cell r="O376">
            <v>4.5199999999999996</v>
          </cell>
          <cell r="P376">
            <v>16.8</v>
          </cell>
          <cell r="Q376">
            <v>0.1331</v>
          </cell>
          <cell r="R376">
            <v>4.6620999999999997</v>
          </cell>
          <cell r="S376">
            <v>14.81</v>
          </cell>
          <cell r="T376">
            <v>0.1603</v>
          </cell>
          <cell r="U376">
            <v>4.6889000000000003</v>
          </cell>
          <cell r="V376">
            <v>4.6888999938964844</v>
          </cell>
          <cell r="W376">
            <v>885</v>
          </cell>
          <cell r="X376" t="str">
            <v>持股小于股东增</v>
          </cell>
          <cell r="Y376">
            <v>24029</v>
          </cell>
          <cell r="Z376">
            <v>19759</v>
          </cell>
          <cell r="AA376" t="str">
            <v>持股小于股东增</v>
          </cell>
          <cell r="AB376">
            <v>23906</v>
          </cell>
          <cell r="AC376">
            <v>19861</v>
          </cell>
          <cell r="AD376" t="str">
            <v>持股大于股东减</v>
          </cell>
          <cell r="AE376">
            <v>20299</v>
          </cell>
          <cell r="AF376">
            <v>23390</v>
          </cell>
          <cell r="AG376" t="str">
            <v>持股小于股东减</v>
          </cell>
          <cell r="AH376">
            <v>27873</v>
          </cell>
          <cell r="AI376">
            <v>17034</v>
          </cell>
        </row>
        <row r="377">
          <cell r="A377">
            <v>886</v>
          </cell>
          <cell r="B377">
            <v>-31.004366812227072</v>
          </cell>
          <cell r="C377">
            <v>2.7923073897825144</v>
          </cell>
          <cell r="D377">
            <v>83.593749999999986</v>
          </cell>
          <cell r="E377">
            <v>2.091232459054841</v>
          </cell>
          <cell r="F377">
            <v>91.739130434782609</v>
          </cell>
          <cell r="G377">
            <v>2.9964142436184185</v>
          </cell>
          <cell r="H377">
            <v>52.846153846153847</v>
          </cell>
          <cell r="I377">
            <v>1.6151784454789111</v>
          </cell>
          <cell r="J377">
            <v>7.1</v>
          </cell>
          <cell r="K377">
            <v>-0.22900000000000001</v>
          </cell>
          <cell r="L377">
            <v>2.5427</v>
          </cell>
          <cell r="M377">
            <v>5.35</v>
          </cell>
          <cell r="N377">
            <v>1.6E-2</v>
          </cell>
          <cell r="O377">
            <v>2.5583</v>
          </cell>
          <cell r="P377">
            <v>8.44</v>
          </cell>
          <cell r="Q377">
            <v>4.5999999999999999E-2</v>
          </cell>
          <cell r="R377">
            <v>2.8167</v>
          </cell>
          <cell r="S377">
            <v>4.58</v>
          </cell>
          <cell r="T377">
            <v>6.5000000000000002E-2</v>
          </cell>
          <cell r="U377">
            <v>2.8355999999999999</v>
          </cell>
          <cell r="V377">
            <v>2.8355998992919922</v>
          </cell>
          <cell r="W377">
            <v>886</v>
          </cell>
          <cell r="X377">
            <v>886</v>
          </cell>
          <cell r="Y377">
            <v>79740</v>
          </cell>
          <cell r="Z377">
            <v>12400</v>
          </cell>
          <cell r="AA377">
            <v>12400</v>
          </cell>
          <cell r="AB377">
            <v>82927</v>
          </cell>
          <cell r="AC377">
            <v>11924</v>
          </cell>
          <cell r="AD377">
            <v>11924</v>
          </cell>
          <cell r="AE377">
            <v>98286</v>
          </cell>
          <cell r="AF377">
            <v>10060</v>
          </cell>
          <cell r="AG377">
            <v>10060</v>
          </cell>
          <cell r="AH377">
            <v>10060</v>
          </cell>
          <cell r="AI377">
            <v>10060</v>
          </cell>
        </row>
        <row r="378">
          <cell r="A378">
            <v>887</v>
          </cell>
          <cell r="B378">
            <v>36.875</v>
          </cell>
          <cell r="C378">
            <v>7.1850453632101319</v>
          </cell>
          <cell r="D378">
            <v>25.345238095238095</v>
          </cell>
          <cell r="E378">
            <v>6.0948727491340069</v>
          </cell>
          <cell r="F378">
            <v>35.357142857142861</v>
          </cell>
          <cell r="G378">
            <v>8.5025249922704322</v>
          </cell>
          <cell r="H378">
            <v>33.75</v>
          </cell>
          <cell r="I378">
            <v>7.9551298534327586</v>
          </cell>
          <cell r="J378">
            <v>23.6</v>
          </cell>
          <cell r="K378">
            <v>0.64</v>
          </cell>
          <cell r="L378">
            <v>3.2846000000000002</v>
          </cell>
          <cell r="M378">
            <v>21.29</v>
          </cell>
          <cell r="N378">
            <v>0.21</v>
          </cell>
          <cell r="O378">
            <v>3.4931000000000001</v>
          </cell>
          <cell r="P378">
            <v>24.75</v>
          </cell>
          <cell r="Q378">
            <v>0.35</v>
          </cell>
          <cell r="R378">
            <v>2.9108999999999998</v>
          </cell>
          <cell r="S378">
            <v>24.75</v>
          </cell>
          <cell r="T378">
            <v>0.55000000000000004</v>
          </cell>
          <cell r="U378">
            <v>3.1112000000000002</v>
          </cell>
          <cell r="V378">
            <v>3.1111984252929688</v>
          </cell>
          <cell r="W378">
            <v>887</v>
          </cell>
          <cell r="X378" t="str">
            <v>持股小于股东减</v>
          </cell>
          <cell r="Y378">
            <v>51335</v>
          </cell>
          <cell r="Z378">
            <v>21729</v>
          </cell>
          <cell r="AA378" t="str">
            <v>持股小于股东增</v>
          </cell>
          <cell r="AB378">
            <v>39089</v>
          </cell>
          <cell r="AC378">
            <v>28537</v>
          </cell>
          <cell r="AD378" t="str">
            <v>持股大于股东减</v>
          </cell>
          <cell r="AE378">
            <v>20392</v>
          </cell>
          <cell r="AF378">
            <v>54702</v>
          </cell>
          <cell r="AG378" t="str">
            <v>持股大于股东增</v>
          </cell>
          <cell r="AH378">
            <v>20290</v>
          </cell>
          <cell r="AI378">
            <v>54977</v>
          </cell>
        </row>
        <row r="379">
          <cell r="A379">
            <v>888</v>
          </cell>
          <cell r="B379">
            <v>39.769065520945219</v>
          </cell>
          <cell r="C379">
            <v>4.0804518528722964</v>
          </cell>
          <cell r="D379">
            <v>102.87828947368421</v>
          </cell>
          <cell r="E379">
            <v>3.4181261783108829</v>
          </cell>
          <cell r="F379">
            <v>71.709894332372713</v>
          </cell>
          <cell r="G379">
            <v>4.4419981553658028</v>
          </cell>
          <cell r="H379">
            <v>29.558987718645326</v>
          </cell>
          <cell r="I379">
            <v>3.0036588478883623</v>
          </cell>
          <cell r="J379">
            <v>14.81</v>
          </cell>
          <cell r="K379">
            <v>0.37240000000000001</v>
          </cell>
          <cell r="L379">
            <v>3.6295000000000002</v>
          </cell>
          <cell r="M379">
            <v>12.51</v>
          </cell>
          <cell r="N379">
            <v>3.04E-2</v>
          </cell>
          <cell r="O379">
            <v>3.6598999999999999</v>
          </cell>
          <cell r="P379">
            <v>14.93</v>
          </cell>
          <cell r="Q379">
            <v>0.1041</v>
          </cell>
          <cell r="R379">
            <v>3.3611</v>
          </cell>
          <cell r="S379">
            <v>10.59</v>
          </cell>
          <cell r="T379">
            <v>0.26869999999999999</v>
          </cell>
          <cell r="U379">
            <v>3.5257000000000001</v>
          </cell>
          <cell r="V379">
            <v>3.5256996154785156</v>
          </cell>
          <cell r="W379">
            <v>888</v>
          </cell>
          <cell r="X379">
            <v>888</v>
          </cell>
          <cell r="Y379">
            <v>31313</v>
          </cell>
          <cell r="Z379">
            <v>16827</v>
          </cell>
          <cell r="AA379">
            <v>16827</v>
          </cell>
          <cell r="AB379">
            <v>32313</v>
          </cell>
          <cell r="AC379">
            <v>16306</v>
          </cell>
          <cell r="AD379">
            <v>16306</v>
          </cell>
          <cell r="AE379">
            <v>50312</v>
          </cell>
          <cell r="AF379">
            <v>10472</v>
          </cell>
          <cell r="AG379">
            <v>10472</v>
          </cell>
          <cell r="AH379">
            <v>43568</v>
          </cell>
          <cell r="AI379">
            <v>12094</v>
          </cell>
        </row>
        <row r="380">
          <cell r="A380">
            <v>889</v>
          </cell>
          <cell r="B380">
            <v>64.291497975708509</v>
          </cell>
          <cell r="C380">
            <v>4.3878312287585315</v>
          </cell>
          <cell r="D380">
            <v>32.47422680412371</v>
          </cell>
          <cell r="E380">
            <v>2.7268300600551858</v>
          </cell>
          <cell r="F380">
            <v>78.337874659400541</v>
          </cell>
          <cell r="G380">
            <v>6.502685891998869</v>
          </cell>
          <cell r="H380">
            <v>39.588967009194157</v>
          </cell>
          <cell r="I380">
            <v>2.7422663032789187</v>
          </cell>
          <cell r="J380">
            <v>15.88</v>
          </cell>
          <cell r="K380">
            <v>0.247</v>
          </cell>
          <cell r="L380">
            <v>3.6191</v>
          </cell>
          <cell r="M380">
            <v>10.08</v>
          </cell>
          <cell r="N380">
            <v>7.7600000000000002E-2</v>
          </cell>
          <cell r="O380">
            <v>3.6966000000000001</v>
          </cell>
          <cell r="P380">
            <v>23</v>
          </cell>
          <cell r="Q380">
            <v>0.14680000000000001</v>
          </cell>
          <cell r="R380">
            <v>3.5369999999999999</v>
          </cell>
          <cell r="S380">
            <v>9.76</v>
          </cell>
          <cell r="T380">
            <v>0.18490000000000001</v>
          </cell>
          <cell r="U380">
            <v>3.5590999999999999</v>
          </cell>
          <cell r="V380">
            <v>3.5590991973876953</v>
          </cell>
          <cell r="W380">
            <v>889</v>
          </cell>
          <cell r="X380" t="str">
            <v>持股小于股东增</v>
          </cell>
          <cell r="Y380">
            <v>26864</v>
          </cell>
          <cell r="Z380">
            <v>23147</v>
          </cell>
          <cell r="AA380">
            <v>23147</v>
          </cell>
          <cell r="AB380">
            <v>34512</v>
          </cell>
          <cell r="AC380">
            <v>18017</v>
          </cell>
          <cell r="AD380" t="str">
            <v>持股小于股东减</v>
          </cell>
          <cell r="AE380">
            <v>25491</v>
          </cell>
          <cell r="AF380">
            <v>24393</v>
          </cell>
          <cell r="AG380">
            <v>24393</v>
          </cell>
          <cell r="AH380">
            <v>36036</v>
          </cell>
          <cell r="AI380">
            <v>17255</v>
          </cell>
        </row>
        <row r="381">
          <cell r="A381">
            <v>890</v>
          </cell>
          <cell r="B381">
            <v>943.15068493150682</v>
          </cell>
          <cell r="C381">
            <v>4.9934725848563968</v>
          </cell>
          <cell r="D381">
            <v>381.1320754716981</v>
          </cell>
          <cell r="E381">
            <v>2.9244634261102465</v>
          </cell>
          <cell r="F381">
            <v>756.41025641025647</v>
          </cell>
          <cell r="G381">
            <v>4.2896611894721541</v>
          </cell>
          <cell r="H381">
            <v>806.73076923076928</v>
          </cell>
          <cell r="I381">
            <v>3.0499109382383947</v>
          </cell>
          <cell r="J381">
            <v>13.77</v>
          </cell>
          <cell r="K381">
            <v>1.46E-2</v>
          </cell>
          <cell r="L381">
            <v>2.7576000000000001</v>
          </cell>
          <cell r="M381">
            <v>8.08</v>
          </cell>
          <cell r="N381">
            <v>5.3E-3</v>
          </cell>
          <cell r="O381">
            <v>2.7629000000000001</v>
          </cell>
          <cell r="P381">
            <v>11.8</v>
          </cell>
          <cell r="Q381">
            <v>7.7999999999999996E-3</v>
          </cell>
          <cell r="R381">
            <v>2.7507999999999999</v>
          </cell>
          <cell r="S381">
            <v>8.39</v>
          </cell>
          <cell r="T381">
            <v>7.7999999999999996E-3</v>
          </cell>
          <cell r="U381">
            <v>2.7509000000000001</v>
          </cell>
          <cell r="V381">
            <v>2.7508983612060547</v>
          </cell>
          <cell r="W381">
            <v>890</v>
          </cell>
          <cell r="X381" t="str">
            <v>持股小于股东增</v>
          </cell>
          <cell r="Y381">
            <v>30153</v>
          </cell>
          <cell r="Z381">
            <v>12590</v>
          </cell>
          <cell r="AA381" t="str">
            <v>持股小于股东增</v>
          </cell>
          <cell r="AB381">
            <v>29242</v>
          </cell>
          <cell r="AC381">
            <v>12982</v>
          </cell>
          <cell r="AD381" t="str">
            <v>持股小于股东减</v>
          </cell>
          <cell r="AE381">
            <v>30680</v>
          </cell>
          <cell r="AF381">
            <v>12374</v>
          </cell>
          <cell r="AG381" t="str">
            <v>持股小于股东减</v>
          </cell>
          <cell r="AH381">
            <v>34608</v>
          </cell>
          <cell r="AI381">
            <v>10969</v>
          </cell>
        </row>
        <row r="382">
          <cell r="A382">
            <v>892</v>
          </cell>
          <cell r="B382">
            <v>6667.7419354838721</v>
          </cell>
          <cell r="C382">
            <v>2006.7961165048546</v>
          </cell>
          <cell r="D382">
            <v>8510</v>
          </cell>
          <cell r="E382">
            <v>1575.9259259259259</v>
          </cell>
          <cell r="F382">
            <v>-1380.4878048780488</v>
          </cell>
          <cell r="G382">
            <v>3651.6129032258068</v>
          </cell>
          <cell r="H382">
            <v>-1359.6774193548388</v>
          </cell>
          <cell r="I382">
            <v>12488.888888888889</v>
          </cell>
          <cell r="J382">
            <v>20.67</v>
          </cell>
          <cell r="K382">
            <v>3.0999999999999999E-3</v>
          </cell>
          <cell r="L382">
            <v>1.03E-2</v>
          </cell>
          <cell r="M382">
            <v>17.02</v>
          </cell>
          <cell r="N382">
            <v>5.0000000000000001E-4</v>
          </cell>
          <cell r="O382">
            <v>1.0800000000000001E-2</v>
          </cell>
          <cell r="P382">
            <v>11.32</v>
          </cell>
          <cell r="Q382">
            <v>-4.1000000000000003E-3</v>
          </cell>
          <cell r="R382">
            <v>3.0999999999999999E-3</v>
          </cell>
          <cell r="S382">
            <v>11.24</v>
          </cell>
          <cell r="T382">
            <v>-6.1999999999999998E-3</v>
          </cell>
          <cell r="U382">
            <v>8.9999999999999998E-4</v>
          </cell>
          <cell r="V382">
            <v>8.9999986812472343E-4</v>
          </cell>
          <cell r="W382">
            <v>892</v>
          </cell>
          <cell r="X382" t="str">
            <v>持股小于股东增</v>
          </cell>
          <cell r="Y382">
            <v>23691</v>
          </cell>
          <cell r="Z382">
            <v>17469</v>
          </cell>
          <cell r="AA382" t="str">
            <v>持股小于股东增</v>
          </cell>
          <cell r="AB382">
            <v>23283</v>
          </cell>
          <cell r="AC382">
            <v>17775</v>
          </cell>
          <cell r="AD382" t="str">
            <v>持股小于股东减</v>
          </cell>
          <cell r="AE382">
            <v>24330</v>
          </cell>
          <cell r="AF382">
            <v>17010</v>
          </cell>
          <cell r="AG382" t="str">
            <v>持股小于股东减</v>
          </cell>
          <cell r="AH382">
            <v>25591</v>
          </cell>
          <cell r="AI382">
            <v>16172</v>
          </cell>
        </row>
        <row r="383">
          <cell r="A383">
            <v>893</v>
          </cell>
          <cell r="B383">
            <v>184.77777777777777</v>
          </cell>
          <cell r="C383">
            <v>2.9410724391624221</v>
          </cell>
          <cell r="D383">
            <v>1084.4827586206898</v>
          </cell>
          <cell r="E383">
            <v>2.2237935301396501</v>
          </cell>
          <cell r="F383">
            <v>-108.18749999999999</v>
          </cell>
          <cell r="G383">
            <v>14.088060551802718</v>
          </cell>
          <cell r="H383">
            <v>-14.078947368421053</v>
          </cell>
          <cell r="I383">
            <v>2.0302834807028196</v>
          </cell>
          <cell r="J383">
            <v>16.63</v>
          </cell>
          <cell r="K383">
            <v>0.09</v>
          </cell>
          <cell r="L383">
            <v>5.6543999999999999</v>
          </cell>
          <cell r="M383">
            <v>12.58</v>
          </cell>
          <cell r="N383">
            <v>2.8999999999999998E-3</v>
          </cell>
          <cell r="O383">
            <v>5.657</v>
          </cell>
          <cell r="P383">
            <v>17.309999999999999</v>
          </cell>
          <cell r="Q383">
            <v>-0.08</v>
          </cell>
          <cell r="R383">
            <v>1.2286999999999999</v>
          </cell>
          <cell r="S383">
            <v>10.7</v>
          </cell>
          <cell r="T383">
            <v>-0.56999999999999995</v>
          </cell>
          <cell r="U383">
            <v>5.2702</v>
          </cell>
          <cell r="V383">
            <v>5.2701988220214844</v>
          </cell>
          <cell r="W383">
            <v>893</v>
          </cell>
          <cell r="X383" t="str">
            <v>持股大于股东增</v>
          </cell>
          <cell r="Y383">
            <v>20745</v>
          </cell>
          <cell r="Z383">
            <v>36486</v>
          </cell>
          <cell r="AA383" t="str">
            <v>持股大于股东增</v>
          </cell>
          <cell r="AB383">
            <v>20032</v>
          </cell>
          <cell r="AC383">
            <v>37784</v>
          </cell>
          <cell r="AD383" t="str">
            <v>持股小于股东减</v>
          </cell>
          <cell r="AE383">
            <v>34690</v>
          </cell>
          <cell r="AF383">
            <v>11803</v>
          </cell>
          <cell r="AG383" t="str">
            <v>持股大于股东增</v>
          </cell>
          <cell r="AH383">
            <v>24946</v>
          </cell>
          <cell r="AI383">
            <v>30582</v>
          </cell>
        </row>
        <row r="384">
          <cell r="A384">
            <v>895</v>
          </cell>
          <cell r="B384">
            <v>15.831523425380082</v>
          </cell>
          <cell r="C384">
            <v>4.0120301934266394</v>
          </cell>
          <cell r="D384">
            <v>16.218500307314073</v>
          </cell>
          <cell r="E384">
            <v>3.8929664736473275</v>
          </cell>
          <cell r="F384">
            <v>17.754286665556847</v>
          </cell>
          <cell r="G384">
            <v>4.8699742003242079</v>
          </cell>
          <cell r="H384">
            <v>13.96825396825397</v>
          </cell>
          <cell r="I384">
            <v>3.7170795581744076</v>
          </cell>
          <cell r="J384">
            <v>20.41</v>
          </cell>
          <cell r="K384">
            <v>1.2891999999999999</v>
          </cell>
          <cell r="L384">
            <v>5.0872000000000002</v>
          </cell>
          <cell r="M384">
            <v>21.11</v>
          </cell>
          <cell r="N384">
            <v>0.32540000000000002</v>
          </cell>
          <cell r="O384">
            <v>5.4226000000000001</v>
          </cell>
          <cell r="P384">
            <v>21.33</v>
          </cell>
          <cell r="Q384">
            <v>0.60070000000000001</v>
          </cell>
          <cell r="R384">
            <v>4.3799000000000001</v>
          </cell>
          <cell r="S384">
            <v>17.600000000000001</v>
          </cell>
          <cell r="T384">
            <v>0.94499999999999995</v>
          </cell>
          <cell r="U384">
            <v>4.7348999999999997</v>
          </cell>
          <cell r="V384">
            <v>4.7348976135253906</v>
          </cell>
          <cell r="W384">
            <v>895</v>
          </cell>
          <cell r="X384">
            <v>895</v>
          </cell>
          <cell r="Y384">
            <v>69227</v>
          </cell>
          <cell r="Z384">
            <v>47681</v>
          </cell>
          <cell r="AA384" t="str">
            <v>持股小于股东增</v>
          </cell>
          <cell r="AB384">
            <v>63188</v>
          </cell>
          <cell r="AC384">
            <v>52238</v>
          </cell>
          <cell r="AD384">
            <v>52238</v>
          </cell>
          <cell r="AE384">
            <v>95324</v>
          </cell>
          <cell r="AF384">
            <v>34627</v>
          </cell>
          <cell r="AG384">
            <v>34627</v>
          </cell>
          <cell r="AH384">
            <v>78746</v>
          </cell>
          <cell r="AI384">
            <v>41917</v>
          </cell>
        </row>
        <row r="385">
          <cell r="A385">
            <v>897</v>
          </cell>
          <cell r="B385">
            <v>-49.265341400172865</v>
          </cell>
          <cell r="C385">
            <v>7.3633897429272706</v>
          </cell>
          <cell r="D385">
            <v>-386.66666666666663</v>
          </cell>
          <cell r="E385">
            <v>6.0173777720140054</v>
          </cell>
          <cell r="F385">
            <v>-103.24675324675324</v>
          </cell>
          <cell r="G385">
            <v>11.377459749552772</v>
          </cell>
          <cell r="H385">
            <v>-97.314049586776861</v>
          </cell>
          <cell r="I385">
            <v>5.5516265912305514</v>
          </cell>
          <cell r="J385">
            <v>5.7</v>
          </cell>
          <cell r="K385">
            <v>-0.1157</v>
          </cell>
          <cell r="L385">
            <v>0.77410000000000001</v>
          </cell>
          <cell r="M385">
            <v>4.6399999999999997</v>
          </cell>
          <cell r="N385">
            <v>-3.0000000000000001E-3</v>
          </cell>
          <cell r="O385">
            <v>0.77110000000000001</v>
          </cell>
          <cell r="P385">
            <v>9.5399999999999991</v>
          </cell>
          <cell r="Q385">
            <v>-4.6199999999999998E-2</v>
          </cell>
          <cell r="R385">
            <v>0.83850000000000002</v>
          </cell>
          <cell r="S385">
            <v>4.71</v>
          </cell>
          <cell r="T385">
            <v>-3.6299999999999999E-2</v>
          </cell>
          <cell r="U385">
            <v>0.84840000000000004</v>
          </cell>
          <cell r="V385">
            <v>0.84839963912963867</v>
          </cell>
          <cell r="W385">
            <v>897</v>
          </cell>
          <cell r="X385">
            <v>897</v>
          </cell>
          <cell r="Y385">
            <v>897</v>
          </cell>
          <cell r="Z385">
            <v>897</v>
          </cell>
          <cell r="AA385">
            <v>897</v>
          </cell>
          <cell r="AB385">
            <v>897</v>
          </cell>
          <cell r="AC385">
            <v>897</v>
          </cell>
          <cell r="AD385">
            <v>897</v>
          </cell>
          <cell r="AE385">
            <v>897</v>
          </cell>
          <cell r="AF385">
            <v>897</v>
          </cell>
          <cell r="AG385">
            <v>897</v>
          </cell>
          <cell r="AH385">
            <v>897</v>
          </cell>
          <cell r="AI385">
            <v>897</v>
          </cell>
        </row>
        <row r="386">
          <cell r="A386">
            <v>898</v>
          </cell>
          <cell r="B386">
            <v>-7.5118110236220463</v>
          </cell>
          <cell r="C386">
            <v>0.79747216370749319</v>
          </cell>
          <cell r="D386">
            <v>-11.941176470588234</v>
          </cell>
          <cell r="E386">
            <v>0.68854405155600773</v>
          </cell>
          <cell r="F386">
            <v>173.8095238095238</v>
          </cell>
          <cell r="G386">
            <v>1.0997619693271867</v>
          </cell>
          <cell r="H386">
            <v>-28.719512195121951</v>
          </cell>
          <cell r="I386">
            <v>0.72537423766401776</v>
          </cell>
          <cell r="J386">
            <v>4.7699999999999996</v>
          </cell>
          <cell r="K386">
            <v>-0.63500000000000001</v>
          </cell>
          <cell r="L386">
            <v>5.9813999999999998</v>
          </cell>
          <cell r="M386">
            <v>4.0599999999999996</v>
          </cell>
          <cell r="N386">
            <v>-8.5000000000000006E-2</v>
          </cell>
          <cell r="O386">
            <v>5.8964999999999996</v>
          </cell>
          <cell r="P386">
            <v>7.3</v>
          </cell>
          <cell r="Q386">
            <v>2.1000000000000001E-2</v>
          </cell>
          <cell r="R386">
            <v>6.6378000000000004</v>
          </cell>
          <cell r="S386">
            <v>4.71</v>
          </cell>
          <cell r="T386">
            <v>-0.123</v>
          </cell>
          <cell r="U386">
            <v>6.4931999999999999</v>
          </cell>
          <cell r="V386">
            <v>6.4931983947753906</v>
          </cell>
          <cell r="W386">
            <v>898</v>
          </cell>
          <cell r="X386" t="str">
            <v>持股小于股东增</v>
          </cell>
          <cell r="Y386">
            <v>119471</v>
          </cell>
          <cell r="Z386">
            <v>60557</v>
          </cell>
          <cell r="AA386" t="str">
            <v>持股小于股东增</v>
          </cell>
          <cell r="AB386">
            <v>116306</v>
          </cell>
          <cell r="AC386">
            <v>62204</v>
          </cell>
          <cell r="AD386">
            <v>62204</v>
          </cell>
          <cell r="AE386">
            <v>160531</v>
          </cell>
          <cell r="AF386">
            <v>45067</v>
          </cell>
          <cell r="AG386" t="str">
            <v>持股小于股东增</v>
          </cell>
          <cell r="AH386">
            <v>136338</v>
          </cell>
          <cell r="AI386">
            <v>53065</v>
          </cell>
        </row>
        <row r="387">
          <cell r="A387">
            <v>899</v>
          </cell>
          <cell r="B387">
            <v>12.988764044943821</v>
          </cell>
          <cell r="C387">
            <v>2.8493258731606321</v>
          </cell>
          <cell r="D387">
            <v>14.162320730117338</v>
          </cell>
          <cell r="E387">
            <v>1.7234540478362617</v>
          </cell>
          <cell r="F387">
            <v>18.099273607748184</v>
          </cell>
          <cell r="G387">
            <v>4.1671312297915035</v>
          </cell>
          <cell r="H387">
            <v>10.542347696879643</v>
          </cell>
          <cell r="I387">
            <v>2.466432016686221</v>
          </cell>
          <cell r="J387">
            <v>11.56</v>
          </cell>
          <cell r="K387">
            <v>0.89</v>
          </cell>
          <cell r="L387">
            <v>4.0571000000000002</v>
          </cell>
          <cell r="M387">
            <v>8.69</v>
          </cell>
          <cell r="N387">
            <v>0.15340000000000001</v>
          </cell>
          <cell r="O387">
            <v>5.0422000000000002</v>
          </cell>
          <cell r="P387">
            <v>14.95</v>
          </cell>
          <cell r="Q387">
            <v>0.41299999999999998</v>
          </cell>
          <cell r="R387">
            <v>3.5876000000000001</v>
          </cell>
          <cell r="S387">
            <v>9.4600000000000009</v>
          </cell>
          <cell r="T387">
            <v>0.67300000000000004</v>
          </cell>
          <cell r="U387">
            <v>3.8355000000000001</v>
          </cell>
          <cell r="V387">
            <v>3.8354988098144531</v>
          </cell>
          <cell r="W387">
            <v>899</v>
          </cell>
          <cell r="X387">
            <v>899</v>
          </cell>
          <cell r="Y387">
            <v>49532</v>
          </cell>
          <cell r="Z387">
            <v>13055</v>
          </cell>
          <cell r="AA387">
            <v>13055</v>
          </cell>
          <cell r="AB387">
            <v>50012</v>
          </cell>
          <cell r="AC387">
            <v>19508</v>
          </cell>
          <cell r="AD387">
            <v>19508</v>
          </cell>
          <cell r="AE387">
            <v>60605</v>
          </cell>
          <cell r="AF387">
            <v>10670</v>
          </cell>
          <cell r="AG387">
            <v>10670</v>
          </cell>
          <cell r="AH387">
            <v>52263</v>
          </cell>
          <cell r="AI387">
            <v>12373</v>
          </cell>
        </row>
        <row r="388">
          <cell r="A388">
            <v>900</v>
          </cell>
          <cell r="B388">
            <v>14.982142857142856</v>
          </cell>
          <cell r="C388">
            <v>1.2187681580476468</v>
          </cell>
          <cell r="D388">
            <v>15.029021558872305</v>
          </cell>
          <cell r="E388">
            <v>1.0375522353884024</v>
          </cell>
          <cell r="F388">
            <v>21.375</v>
          </cell>
          <cell r="G388">
            <v>1.5472546033086516</v>
          </cell>
          <cell r="H388">
            <v>16.15909090909091</v>
          </cell>
          <cell r="I388">
            <v>1.0741803897869771</v>
          </cell>
          <cell r="J388">
            <v>8.39</v>
          </cell>
          <cell r="K388">
            <v>0.56000000000000005</v>
          </cell>
          <cell r="L388">
            <v>6.8840000000000003</v>
          </cell>
          <cell r="M388">
            <v>7.25</v>
          </cell>
          <cell r="N388">
            <v>0.1206</v>
          </cell>
          <cell r="O388">
            <v>6.9875999999999996</v>
          </cell>
          <cell r="P388">
            <v>10.26</v>
          </cell>
          <cell r="Q388">
            <v>0.24</v>
          </cell>
          <cell r="R388">
            <v>6.6311</v>
          </cell>
          <cell r="S388">
            <v>7.11</v>
          </cell>
          <cell r="T388">
            <v>0.33</v>
          </cell>
          <cell r="U388">
            <v>6.6189999999999998</v>
          </cell>
          <cell r="V388">
            <v>6.6189994812011719</v>
          </cell>
          <cell r="W388">
            <v>900</v>
          </cell>
          <cell r="X388">
            <v>900</v>
          </cell>
          <cell r="Y388">
            <v>67909</v>
          </cell>
          <cell r="Z388">
            <v>14900</v>
          </cell>
          <cell r="AA388">
            <v>14900</v>
          </cell>
          <cell r="AB388">
            <v>67305</v>
          </cell>
          <cell r="AC388">
            <v>15034</v>
          </cell>
          <cell r="AD388">
            <v>15034</v>
          </cell>
          <cell r="AE388">
            <v>92975</v>
          </cell>
          <cell r="AF388">
            <v>10883</v>
          </cell>
          <cell r="AG388">
            <v>10883</v>
          </cell>
          <cell r="AH388">
            <v>73640</v>
          </cell>
          <cell r="AI388">
            <v>13740</v>
          </cell>
        </row>
        <row r="389">
          <cell r="A389">
            <v>901</v>
          </cell>
          <cell r="B389">
            <v>330.5</v>
          </cell>
          <cell r="C389">
            <v>12.371037548251259</v>
          </cell>
          <cell r="D389">
            <v>500.99999999999994</v>
          </cell>
          <cell r="E389">
            <v>9.3191964285714288</v>
          </cell>
          <cell r="F389">
            <v>680.64182194616978</v>
          </cell>
          <cell r="G389">
            <v>15.794278027336714</v>
          </cell>
          <cell r="H389">
            <v>445.11784511784515</v>
          </cell>
          <cell r="I389">
            <v>12.574907257680968</v>
          </cell>
          <cell r="J389">
            <v>52.88</v>
          </cell>
          <cell r="K389">
            <v>0.16</v>
          </cell>
          <cell r="L389">
            <v>4.2744999999999997</v>
          </cell>
          <cell r="M389">
            <v>40.08</v>
          </cell>
          <cell r="N389">
            <v>0.02</v>
          </cell>
          <cell r="O389">
            <v>4.3007999999999997</v>
          </cell>
          <cell r="P389">
            <v>65.75</v>
          </cell>
          <cell r="Q389">
            <v>4.8300000000000003E-2</v>
          </cell>
          <cell r="R389">
            <v>4.1628999999999996</v>
          </cell>
          <cell r="S389">
            <v>52.88</v>
          </cell>
          <cell r="T389">
            <v>8.9099999999999999E-2</v>
          </cell>
          <cell r="U389">
            <v>4.2051999999999996</v>
          </cell>
          <cell r="V389">
            <v>4.2051963806152344</v>
          </cell>
          <cell r="W389">
            <v>901</v>
          </cell>
          <cell r="X389">
            <v>901</v>
          </cell>
          <cell r="Y389">
            <v>43570</v>
          </cell>
          <cell r="Z389">
            <v>7427</v>
          </cell>
          <cell r="AA389">
            <v>7427</v>
          </cell>
          <cell r="AB389">
            <v>7427</v>
          </cell>
          <cell r="AC389">
            <v>7427</v>
          </cell>
          <cell r="AD389">
            <v>7427</v>
          </cell>
          <cell r="AE389">
            <v>37234</v>
          </cell>
          <cell r="AF389">
            <v>8691</v>
          </cell>
          <cell r="AG389">
            <v>8691</v>
          </cell>
          <cell r="AH389">
            <v>43644</v>
          </cell>
          <cell r="AI389">
            <v>7415</v>
          </cell>
        </row>
        <row r="390">
          <cell r="A390">
            <v>902</v>
          </cell>
          <cell r="B390">
            <v>25.805084745762713</v>
          </cell>
          <cell r="C390">
            <v>4.2827004219409277</v>
          </cell>
          <cell r="D390">
            <v>19.916666666666664</v>
          </cell>
          <cell r="E390">
            <v>3.5323202601206547</v>
          </cell>
          <cell r="F390">
            <v>20.884615384615383</v>
          </cell>
          <cell r="G390">
            <v>4.0966909601195054</v>
          </cell>
          <cell r="H390">
            <v>16.6875</v>
          </cell>
          <cell r="I390">
            <v>3.1407921854267244</v>
          </cell>
          <cell r="J390">
            <v>30.45</v>
          </cell>
          <cell r="K390">
            <v>1.18</v>
          </cell>
          <cell r="L390">
            <v>7.11</v>
          </cell>
          <cell r="M390">
            <v>26.29</v>
          </cell>
          <cell r="N390">
            <v>0.33</v>
          </cell>
          <cell r="O390">
            <v>7.4427000000000003</v>
          </cell>
          <cell r="P390">
            <v>27.15</v>
          </cell>
          <cell r="Q390">
            <v>0.65</v>
          </cell>
          <cell r="R390">
            <v>6.6273</v>
          </cell>
          <cell r="S390">
            <v>22.25</v>
          </cell>
          <cell r="T390">
            <v>1</v>
          </cell>
          <cell r="U390">
            <v>7.0842000000000001</v>
          </cell>
          <cell r="V390">
            <v>7.084197998046875</v>
          </cell>
          <cell r="W390">
            <v>902</v>
          </cell>
          <cell r="X390" t="str">
            <v>持股大于股东减</v>
          </cell>
          <cell r="Y390">
            <v>16756</v>
          </cell>
          <cell r="Z390">
            <v>39342</v>
          </cell>
          <cell r="AA390" t="str">
            <v>持股大于股东增</v>
          </cell>
          <cell r="AB390">
            <v>16221</v>
          </cell>
          <cell r="AC390">
            <v>40640</v>
          </cell>
          <cell r="AD390" t="str">
            <v>持股大于股东减</v>
          </cell>
          <cell r="AE390">
            <v>22327</v>
          </cell>
          <cell r="AF390">
            <v>29134</v>
          </cell>
          <cell r="AG390" t="str">
            <v>持股大于股东增</v>
          </cell>
          <cell r="AH390">
            <v>15312</v>
          </cell>
          <cell r="AI390">
            <v>43052</v>
          </cell>
        </row>
        <row r="391">
          <cell r="A391">
            <v>903</v>
          </cell>
          <cell r="B391">
            <v>37.727272727272734</v>
          </cell>
          <cell r="C391">
            <v>1.8117523792892694</v>
          </cell>
          <cell r="D391">
            <v>17.704081632653061</v>
          </cell>
          <cell r="E391">
            <v>1.4833180156881185</v>
          </cell>
          <cell r="F391">
            <v>51.198347107438018</v>
          </cell>
          <cell r="G391">
            <v>2.7267925524891061</v>
          </cell>
          <cell r="H391">
            <v>30.617647058823529</v>
          </cell>
          <cell r="I391">
            <v>1.5309949260975071</v>
          </cell>
          <cell r="J391">
            <v>8.3000000000000007</v>
          </cell>
          <cell r="K391">
            <v>0.22</v>
          </cell>
          <cell r="L391">
            <v>4.5811999999999999</v>
          </cell>
          <cell r="M391">
            <v>6.94</v>
          </cell>
          <cell r="N391">
            <v>9.8000000000000004E-2</v>
          </cell>
          <cell r="O391">
            <v>4.6787000000000001</v>
          </cell>
          <cell r="P391">
            <v>12.39</v>
          </cell>
          <cell r="Q391">
            <v>0.121</v>
          </cell>
          <cell r="R391">
            <v>4.5438000000000001</v>
          </cell>
          <cell r="S391">
            <v>6.94</v>
          </cell>
          <cell r="T391">
            <v>0.17</v>
          </cell>
          <cell r="U391">
            <v>4.5330000000000004</v>
          </cell>
          <cell r="V391">
            <v>4.5329971313476563</v>
          </cell>
          <cell r="W391">
            <v>903</v>
          </cell>
          <cell r="X391">
            <v>903</v>
          </cell>
          <cell r="Y391">
            <v>54712</v>
          </cell>
          <cell r="Z391">
            <v>14603</v>
          </cell>
          <cell r="AA391">
            <v>14603</v>
          </cell>
          <cell r="AB391">
            <v>55570</v>
          </cell>
          <cell r="AC391">
            <v>14378</v>
          </cell>
          <cell r="AD391">
            <v>14378</v>
          </cell>
          <cell r="AE391">
            <v>54617</v>
          </cell>
          <cell r="AF391">
            <v>14629</v>
          </cell>
          <cell r="AG391">
            <v>14629</v>
          </cell>
          <cell r="AH391">
            <v>59164</v>
          </cell>
          <cell r="AI391">
            <v>13505</v>
          </cell>
        </row>
        <row r="392">
          <cell r="A392">
            <v>905</v>
          </cell>
          <cell r="B392">
            <v>27.122448979591834</v>
          </cell>
          <cell r="C392">
            <v>2.543345963945344</v>
          </cell>
          <cell r="D392">
            <v>42.708333333333336</v>
          </cell>
          <cell r="E392">
            <v>1.9376914061023103</v>
          </cell>
          <cell r="F392">
            <v>45.588235294117645</v>
          </cell>
          <cell r="G392">
            <v>3.1585596967782688</v>
          </cell>
          <cell r="H392">
            <v>26.666666666666664</v>
          </cell>
          <cell r="I392">
            <v>1.9172391755871543</v>
          </cell>
          <cell r="J392">
            <v>13.29</v>
          </cell>
          <cell r="K392">
            <v>0.49</v>
          </cell>
          <cell r="L392">
            <v>5.2253999999999996</v>
          </cell>
          <cell r="M392">
            <v>10.25</v>
          </cell>
          <cell r="N392">
            <v>0.06</v>
          </cell>
          <cell r="O392">
            <v>5.2897999999999996</v>
          </cell>
          <cell r="P392">
            <v>15.5</v>
          </cell>
          <cell r="Q392">
            <v>0.17</v>
          </cell>
          <cell r="R392">
            <v>4.9073000000000002</v>
          </cell>
          <cell r="S392">
            <v>9.6</v>
          </cell>
          <cell r="T392">
            <v>0.27</v>
          </cell>
          <cell r="U392">
            <v>5.0072000000000001</v>
          </cell>
          <cell r="V392">
            <v>5.0071983337402344</v>
          </cell>
          <cell r="W392">
            <v>905</v>
          </cell>
          <cell r="X392">
            <v>905</v>
          </cell>
          <cell r="Y392">
            <v>51923</v>
          </cell>
          <cell r="Z392">
            <v>10226</v>
          </cell>
          <cell r="AA392">
            <v>10226</v>
          </cell>
          <cell r="AB392">
            <v>52765</v>
          </cell>
          <cell r="AC392">
            <v>10063</v>
          </cell>
          <cell r="AD392">
            <v>10063</v>
          </cell>
          <cell r="AE392">
            <v>10063</v>
          </cell>
          <cell r="AF392">
            <v>10063</v>
          </cell>
          <cell r="AG392">
            <v>10063</v>
          </cell>
          <cell r="AH392">
            <v>10063</v>
          </cell>
          <cell r="AI392">
            <v>10063</v>
          </cell>
        </row>
        <row r="393">
          <cell r="A393">
            <v>906</v>
          </cell>
          <cell r="B393">
            <v>64.36</v>
          </cell>
          <cell r="C393">
            <v>3.9697029507549586</v>
          </cell>
          <cell r="D393">
            <v>38.03125</v>
          </cell>
          <cell r="E393">
            <v>2.9460179133381748</v>
          </cell>
          <cell r="F393">
            <v>57.235294117647058</v>
          </cell>
          <cell r="G393">
            <v>5.7151248164464032</v>
          </cell>
          <cell r="H393">
            <v>42.975000000000001</v>
          </cell>
          <cell r="I393">
            <v>2.8599950087347148</v>
          </cell>
          <cell r="J393">
            <v>16.09</v>
          </cell>
          <cell r="K393">
            <v>0.25</v>
          </cell>
          <cell r="L393">
            <v>4.0532000000000004</v>
          </cell>
          <cell r="M393">
            <v>12.17</v>
          </cell>
          <cell r="N393">
            <v>0.08</v>
          </cell>
          <cell r="O393">
            <v>4.1310000000000002</v>
          </cell>
          <cell r="P393">
            <v>19.46</v>
          </cell>
          <cell r="Q393">
            <v>0.17</v>
          </cell>
          <cell r="R393">
            <v>3.4049999999999998</v>
          </cell>
          <cell r="S393">
            <v>11.46</v>
          </cell>
          <cell r="T393">
            <v>0.2</v>
          </cell>
          <cell r="U393">
            <v>4.0069999999999997</v>
          </cell>
          <cell r="V393">
            <v>4.0069999694824219</v>
          </cell>
          <cell r="W393">
            <v>906</v>
          </cell>
          <cell r="X393" t="str">
            <v>持股小于股东增</v>
          </cell>
          <cell r="Y393">
            <v>21799</v>
          </cell>
          <cell r="Z393">
            <v>18025</v>
          </cell>
          <cell r="AA393" t="str">
            <v>持股小于股东减</v>
          </cell>
          <cell r="AB393">
            <v>22430</v>
          </cell>
          <cell r="AC393">
            <v>17518</v>
          </cell>
          <cell r="AD393" t="str">
            <v>持股大于股东减</v>
          </cell>
          <cell r="AE393">
            <v>18151</v>
          </cell>
          <cell r="AF393">
            <v>18214</v>
          </cell>
          <cell r="AG393" t="str">
            <v>持股小于股东减</v>
          </cell>
          <cell r="AH393">
            <v>23011</v>
          </cell>
          <cell r="AI393">
            <v>17075</v>
          </cell>
        </row>
        <row r="394">
          <cell r="A394">
            <v>908</v>
          </cell>
          <cell r="B394">
            <v>39.31707317073171</v>
          </cell>
          <cell r="C394">
            <v>5.9312679373022306</v>
          </cell>
          <cell r="D394">
            <v>74.618736383442254</v>
          </cell>
          <cell r="E394">
            <v>5.0245727279395584</v>
          </cell>
          <cell r="F394">
            <v>66.464285714285708</v>
          </cell>
          <cell r="G394">
            <v>7.6005717786399831</v>
          </cell>
          <cell r="H394">
            <v>45.23863636363636</v>
          </cell>
          <cell r="I394">
            <v>5.2494165117291036</v>
          </cell>
          <cell r="J394">
            <v>16.12</v>
          </cell>
          <cell r="K394">
            <v>0.41</v>
          </cell>
          <cell r="L394">
            <v>2.7178</v>
          </cell>
          <cell r="M394">
            <v>13.7</v>
          </cell>
          <cell r="N394">
            <v>4.5900000000000003E-2</v>
          </cell>
          <cell r="O394">
            <v>2.7265999999999999</v>
          </cell>
          <cell r="P394">
            <v>18.61</v>
          </cell>
          <cell r="Q394">
            <v>0.14000000000000001</v>
          </cell>
          <cell r="R394">
            <v>2.4485000000000001</v>
          </cell>
          <cell r="S394">
            <v>13.27</v>
          </cell>
          <cell r="T394">
            <v>0.22</v>
          </cell>
          <cell r="U394">
            <v>2.5278999999999998</v>
          </cell>
          <cell r="V394">
            <v>2.5278987884521484</v>
          </cell>
          <cell r="W394">
            <v>908</v>
          </cell>
          <cell r="X394" t="str">
            <v>持股大于股东增</v>
          </cell>
          <cell r="Y394">
            <v>16173</v>
          </cell>
          <cell r="Z394">
            <v>49452</v>
          </cell>
          <cell r="AA394" t="str">
            <v>持股大于股东增</v>
          </cell>
          <cell r="AB394">
            <v>16064</v>
          </cell>
          <cell r="AC394">
            <v>49788</v>
          </cell>
          <cell r="AD394" t="str">
            <v>持股大于股东减</v>
          </cell>
          <cell r="AE394">
            <v>18709</v>
          </cell>
          <cell r="AF394">
            <v>42749</v>
          </cell>
          <cell r="AG394" t="str">
            <v>持股大于股东增</v>
          </cell>
          <cell r="AH394">
            <v>17893</v>
          </cell>
          <cell r="AI394">
            <v>44698</v>
          </cell>
        </row>
        <row r="395">
          <cell r="A395">
            <v>909</v>
          </cell>
          <cell r="B395">
            <v>186.79999999999998</v>
          </cell>
          <cell r="C395">
            <v>7.5642842680704598</v>
          </cell>
          <cell r="D395">
            <v>505</v>
          </cell>
          <cell r="E395">
            <v>8.1576609320733375</v>
          </cell>
          <cell r="F395">
            <v>120.5</v>
          </cell>
          <cell r="G395">
            <v>6.472032532801351</v>
          </cell>
          <cell r="H395">
            <v>104.60526315789474</v>
          </cell>
          <cell r="I395">
            <v>4.260450160771704</v>
          </cell>
          <cell r="J395">
            <v>18.68</v>
          </cell>
          <cell r="K395">
            <v>0.1</v>
          </cell>
          <cell r="L395">
            <v>2.4695</v>
          </cell>
          <cell r="M395">
            <v>20.2</v>
          </cell>
          <cell r="N395">
            <v>0.01</v>
          </cell>
          <cell r="O395">
            <v>2.4762</v>
          </cell>
          <cell r="P395">
            <v>16.87</v>
          </cell>
          <cell r="Q395">
            <v>7.0000000000000007E-2</v>
          </cell>
          <cell r="R395">
            <v>2.6065999999999998</v>
          </cell>
          <cell r="S395">
            <v>10.6</v>
          </cell>
          <cell r="T395">
            <v>7.5999999999999998E-2</v>
          </cell>
          <cell r="U395">
            <v>2.488</v>
          </cell>
          <cell r="V395">
            <v>2.4879989624023438</v>
          </cell>
          <cell r="W395">
            <v>909</v>
          </cell>
          <cell r="X395" t="str">
            <v>持股小于股东增</v>
          </cell>
          <cell r="Y395">
            <v>21097</v>
          </cell>
          <cell r="Z395">
            <v>13935</v>
          </cell>
          <cell r="AA395">
            <v>13935</v>
          </cell>
          <cell r="AB395">
            <v>37211</v>
          </cell>
          <cell r="AC395">
            <v>7900</v>
          </cell>
          <cell r="AD395" t="str">
            <v>持股小于股东减</v>
          </cell>
          <cell r="AE395">
            <v>23937</v>
          </cell>
          <cell r="AF395">
            <v>12282</v>
          </cell>
          <cell r="AG395" t="str">
            <v>持股小于股东减</v>
          </cell>
          <cell r="AH395">
            <v>28103</v>
          </cell>
          <cell r="AI395">
            <v>10461</v>
          </cell>
        </row>
        <row r="396">
          <cell r="A396">
            <v>910</v>
          </cell>
          <cell r="B396">
            <v>27.566666666666666</v>
          </cell>
          <cell r="C396">
            <v>3.8011628708661775</v>
          </cell>
          <cell r="D396">
            <v>65.3125</v>
          </cell>
          <cell r="E396">
            <v>3.3225835755813957</v>
          </cell>
          <cell r="F396">
            <v>65.461538461538453</v>
          </cell>
          <cell r="G396">
            <v>3.3455860672655438</v>
          </cell>
          <cell r="H396">
            <v>41.689655172413794</v>
          </cell>
          <cell r="I396">
            <v>3.2655376387650921</v>
          </cell>
          <cell r="J396">
            <v>16.54</v>
          </cell>
          <cell r="K396">
            <v>0.6</v>
          </cell>
          <cell r="L396">
            <v>4.3513000000000002</v>
          </cell>
          <cell r="M396">
            <v>14.63</v>
          </cell>
          <cell r="N396">
            <v>5.6000000000000001E-2</v>
          </cell>
          <cell r="O396">
            <v>4.4032</v>
          </cell>
          <cell r="P396">
            <v>17.02</v>
          </cell>
          <cell r="Q396">
            <v>0.13</v>
          </cell>
          <cell r="R396">
            <v>5.0872999999999999</v>
          </cell>
          <cell r="S396">
            <v>16.12</v>
          </cell>
          <cell r="T396">
            <v>0.28999999999999998</v>
          </cell>
          <cell r="U396">
            <v>4.9363999999999999</v>
          </cell>
          <cell r="V396">
            <v>4.9363975524902344</v>
          </cell>
          <cell r="W396">
            <v>910</v>
          </cell>
          <cell r="X396" t="str">
            <v>持股小于股东减</v>
          </cell>
          <cell r="Y396">
            <v>26220</v>
          </cell>
          <cell r="Z396">
            <v>20118</v>
          </cell>
          <cell r="AA396" t="str">
            <v>持股小于股东增</v>
          </cell>
          <cell r="AB396">
            <v>24523</v>
          </cell>
          <cell r="AC396">
            <v>21510</v>
          </cell>
          <cell r="AD396" t="str">
            <v>持股大于股东减</v>
          </cell>
          <cell r="AE396">
            <v>21978</v>
          </cell>
          <cell r="AF396">
            <v>24001</v>
          </cell>
          <cell r="AG396" t="str">
            <v>持股小于股东减</v>
          </cell>
          <cell r="AH396">
            <v>24875</v>
          </cell>
          <cell r="AI396">
            <v>21206</v>
          </cell>
        </row>
        <row r="397">
          <cell r="A397">
            <v>911</v>
          </cell>
          <cell r="B397">
            <v>88.15789473684211</v>
          </cell>
          <cell r="C397">
            <v>3.4082122654946487</v>
          </cell>
          <cell r="D397">
            <v>-11.548611111111111</v>
          </cell>
          <cell r="E397">
            <v>3.6454109033516739</v>
          </cell>
          <cell r="F397">
            <v>107.125</v>
          </cell>
          <cell r="G397">
            <v>3.5174848136594981</v>
          </cell>
          <cell r="H397">
            <v>74.07692307692308</v>
          </cell>
          <cell r="I397">
            <v>2.6086956521739131</v>
          </cell>
          <cell r="J397">
            <v>16.75</v>
          </cell>
          <cell r="K397">
            <v>0.19</v>
          </cell>
          <cell r="L397">
            <v>4.9146000000000001</v>
          </cell>
          <cell r="M397">
            <v>16.63</v>
          </cell>
          <cell r="N397">
            <v>-0.36</v>
          </cell>
          <cell r="O397">
            <v>4.5618999999999996</v>
          </cell>
          <cell r="P397">
            <v>17.14</v>
          </cell>
          <cell r="Q397">
            <v>0.08</v>
          </cell>
          <cell r="R397">
            <v>4.8727999999999998</v>
          </cell>
          <cell r="S397">
            <v>12.84</v>
          </cell>
          <cell r="T397">
            <v>0.13</v>
          </cell>
          <cell r="U397">
            <v>4.9219999999999997</v>
          </cell>
          <cell r="V397">
            <v>4.9219970703125</v>
          </cell>
          <cell r="W397">
            <v>911</v>
          </cell>
          <cell r="X397">
            <v>911</v>
          </cell>
          <cell r="Y397">
            <v>41542</v>
          </cell>
          <cell r="Z397">
            <v>7801</v>
          </cell>
          <cell r="AA397">
            <v>7801</v>
          </cell>
          <cell r="AB397">
            <v>40202</v>
          </cell>
          <cell r="AC397">
            <v>8061</v>
          </cell>
          <cell r="AD397">
            <v>8061</v>
          </cell>
          <cell r="AE397">
            <v>41748</v>
          </cell>
          <cell r="AF397">
            <v>7762</v>
          </cell>
          <cell r="AG397">
            <v>7762</v>
          </cell>
          <cell r="AH397">
            <v>42639</v>
          </cell>
          <cell r="AI397">
            <v>7600</v>
          </cell>
        </row>
        <row r="398">
          <cell r="A398">
            <v>912</v>
          </cell>
          <cell r="B398">
            <v>234.61538461538464</v>
          </cell>
          <cell r="C398">
            <v>5.7501963864886099</v>
          </cell>
          <cell r="D398">
            <v>-23.571428571428569</v>
          </cell>
          <cell r="E398">
            <v>5.4513917568348882</v>
          </cell>
          <cell r="F398">
            <v>-138.5</v>
          </cell>
          <cell r="G398">
            <v>6.8734491315136479</v>
          </cell>
          <cell r="H398">
            <v>405.83333333333337</v>
          </cell>
          <cell r="I398">
            <v>3.8810965890978646</v>
          </cell>
          <cell r="J398">
            <v>7.32</v>
          </cell>
          <cell r="K398">
            <v>3.1199999999999999E-2</v>
          </cell>
          <cell r="L398">
            <v>1.2729999999999999</v>
          </cell>
          <cell r="M398">
            <v>6.6</v>
          </cell>
          <cell r="N398">
            <v>-7.0000000000000007E-2</v>
          </cell>
          <cell r="O398">
            <v>1.2107000000000001</v>
          </cell>
          <cell r="P398">
            <v>8.31</v>
          </cell>
          <cell r="Q398">
            <v>-0.03</v>
          </cell>
          <cell r="R398">
            <v>1.2090000000000001</v>
          </cell>
          <cell r="S398">
            <v>4.87</v>
          </cell>
          <cell r="T398">
            <v>8.9999999999999993E-3</v>
          </cell>
          <cell r="U398">
            <v>1.2547999999999999</v>
          </cell>
          <cell r="V398">
            <v>1.2547998428344727</v>
          </cell>
          <cell r="W398">
            <v>912</v>
          </cell>
          <cell r="X398">
            <v>912</v>
          </cell>
          <cell r="Y398">
            <v>34492</v>
          </cell>
          <cell r="Z398">
            <v>16960</v>
          </cell>
          <cell r="AA398">
            <v>16960</v>
          </cell>
          <cell r="AB398">
            <v>32850</v>
          </cell>
          <cell r="AC398">
            <v>17808</v>
          </cell>
          <cell r="AD398">
            <v>17808</v>
          </cell>
          <cell r="AE398">
            <v>36025</v>
          </cell>
          <cell r="AF398">
            <v>16238</v>
          </cell>
          <cell r="AG398">
            <v>16238</v>
          </cell>
          <cell r="AH398">
            <v>34887</v>
          </cell>
          <cell r="AI398">
            <v>16768</v>
          </cell>
        </row>
        <row r="399">
          <cell r="A399">
            <v>913</v>
          </cell>
          <cell r="B399">
            <v>-39.724137931034484</v>
          </cell>
          <cell r="C399">
            <v>2.6119487586441448</v>
          </cell>
          <cell r="D399">
            <v>28.549999999999997</v>
          </cell>
          <cell r="E399">
            <v>2.6209492334526763</v>
          </cell>
          <cell r="F399">
            <v>542</v>
          </cell>
          <cell r="G399">
            <v>2.3121387283236996</v>
          </cell>
          <cell r="H399">
            <v>-72.535714285714278</v>
          </cell>
          <cell r="I399">
            <v>1.4959342407636556</v>
          </cell>
          <cell r="J399">
            <v>11.52</v>
          </cell>
          <cell r="K399">
            <v>-0.28999999999999998</v>
          </cell>
          <cell r="L399">
            <v>4.4104999999999999</v>
          </cell>
          <cell r="M399">
            <v>11.42</v>
          </cell>
          <cell r="N399">
            <v>0.1</v>
          </cell>
          <cell r="O399">
            <v>4.3571999999999997</v>
          </cell>
          <cell r="P399">
            <v>10.84</v>
          </cell>
          <cell r="Q399">
            <v>0.01</v>
          </cell>
          <cell r="R399">
            <v>4.6882999999999999</v>
          </cell>
          <cell r="S399">
            <v>6.77</v>
          </cell>
          <cell r="T399">
            <v>-7.0000000000000007E-2</v>
          </cell>
          <cell r="U399">
            <v>4.5255999999999998</v>
          </cell>
          <cell r="V399">
            <v>4.5255966186523438</v>
          </cell>
          <cell r="W399">
            <v>913</v>
          </cell>
          <cell r="X399">
            <v>913</v>
          </cell>
          <cell r="Y399">
            <v>46403</v>
          </cell>
          <cell r="Z399">
            <v>9773</v>
          </cell>
          <cell r="AA399" t="str">
            <v>持股小于股东增</v>
          </cell>
          <cell r="AB399">
            <v>42014</v>
          </cell>
          <cell r="AC399">
            <v>10794</v>
          </cell>
          <cell r="AD399" t="str">
            <v>持股小于股东减</v>
          </cell>
          <cell r="AE399">
            <v>34142</v>
          </cell>
          <cell r="AF399">
            <v>13283</v>
          </cell>
          <cell r="AG399" t="str">
            <v>持股小于股东减</v>
          </cell>
          <cell r="AH399">
            <v>34224</v>
          </cell>
          <cell r="AI399">
            <v>13251</v>
          </cell>
        </row>
        <row r="400">
          <cell r="A400">
            <v>915</v>
          </cell>
          <cell r="B400">
            <v>41.364705882352936</v>
          </cell>
          <cell r="C400">
            <v>5.750924138833458</v>
          </cell>
          <cell r="D400">
            <v>29.701923076923077</v>
          </cell>
          <cell r="E400">
            <v>4.8475432732294461</v>
          </cell>
          <cell r="F400">
            <v>80</v>
          </cell>
          <cell r="G400">
            <v>9.9613995766405186</v>
          </cell>
          <cell r="H400">
            <v>51.978260869565212</v>
          </cell>
          <cell r="I400">
            <v>5.5646709722464651</v>
          </cell>
          <cell r="J400">
            <v>35.159999999999997</v>
          </cell>
          <cell r="K400">
            <v>0.85</v>
          </cell>
          <cell r="L400">
            <v>6.1138000000000003</v>
          </cell>
          <cell r="M400">
            <v>30.89</v>
          </cell>
          <cell r="N400">
            <v>0.26</v>
          </cell>
          <cell r="O400">
            <v>6.3723000000000001</v>
          </cell>
          <cell r="P400">
            <v>56</v>
          </cell>
          <cell r="Q400">
            <v>0.35</v>
          </cell>
          <cell r="R400">
            <v>5.6216999999999997</v>
          </cell>
          <cell r="S400">
            <v>31.88</v>
          </cell>
          <cell r="T400">
            <v>0.46</v>
          </cell>
          <cell r="U400">
            <v>5.7290000000000001</v>
          </cell>
          <cell r="V400">
            <v>5.7289962768554688</v>
          </cell>
          <cell r="W400">
            <v>915</v>
          </cell>
          <cell r="X400" t="str">
            <v>持股小于股东减</v>
          </cell>
          <cell r="Y400">
            <v>16499</v>
          </cell>
          <cell r="Z400">
            <v>10925</v>
          </cell>
          <cell r="AA400" t="str">
            <v>持股小于股东增</v>
          </cell>
          <cell r="AB400">
            <v>14470</v>
          </cell>
          <cell r="AC400">
            <v>12457</v>
          </cell>
          <cell r="AD400" t="str">
            <v>持股大于股东减</v>
          </cell>
          <cell r="AE400">
            <v>12005</v>
          </cell>
          <cell r="AF400">
            <v>15014</v>
          </cell>
          <cell r="AG400" t="str">
            <v>持股小于股东减</v>
          </cell>
          <cell r="AH400">
            <v>15147</v>
          </cell>
          <cell r="AI400">
            <v>11900</v>
          </cell>
        </row>
        <row r="401">
          <cell r="A401">
            <v>916</v>
          </cell>
          <cell r="B401">
            <v>48.394863563402893</v>
          </cell>
          <cell r="C401">
            <v>1.4724915142487363</v>
          </cell>
          <cell r="D401">
            <v>24.547283702213278</v>
          </cell>
          <cell r="E401">
            <v>1.1940590667743276</v>
          </cell>
          <cell r="F401">
            <v>30.16678752719362</v>
          </cell>
          <cell r="G401">
            <v>1.9804808378957393</v>
          </cell>
          <cell r="H401">
            <v>23.671874999999996</v>
          </cell>
          <cell r="I401">
            <v>1.2428321807397928</v>
          </cell>
          <cell r="J401">
            <v>6.03</v>
          </cell>
          <cell r="K401">
            <v>0.1246</v>
          </cell>
          <cell r="L401">
            <v>4.0951000000000004</v>
          </cell>
          <cell r="M401">
            <v>4.88</v>
          </cell>
          <cell r="N401">
            <v>4.9700000000000001E-2</v>
          </cell>
          <cell r="O401">
            <v>4.0869</v>
          </cell>
          <cell r="P401">
            <v>8.32</v>
          </cell>
          <cell r="Q401">
            <v>0.13789999999999999</v>
          </cell>
          <cell r="R401">
            <v>4.2009999999999996</v>
          </cell>
          <cell r="S401">
            <v>5.05</v>
          </cell>
          <cell r="T401">
            <v>0.16</v>
          </cell>
          <cell r="U401">
            <v>4.0632999999999999</v>
          </cell>
          <cell r="V401">
            <v>4.0632972717285156</v>
          </cell>
          <cell r="W401">
            <v>916</v>
          </cell>
          <cell r="X401">
            <v>916</v>
          </cell>
          <cell r="Y401">
            <v>60655</v>
          </cell>
          <cell r="Z401">
            <v>17970</v>
          </cell>
          <cell r="AA401">
            <v>17970</v>
          </cell>
          <cell r="AB401">
            <v>57646</v>
          </cell>
          <cell r="AC401">
            <v>18908</v>
          </cell>
          <cell r="AD401">
            <v>18908</v>
          </cell>
          <cell r="AE401">
            <v>68299</v>
          </cell>
          <cell r="AF401">
            <v>15959</v>
          </cell>
          <cell r="AG401">
            <v>15959</v>
          </cell>
          <cell r="AH401">
            <v>67652</v>
          </cell>
          <cell r="AI401">
            <v>16111</v>
          </cell>
        </row>
        <row r="402">
          <cell r="A402">
            <v>917</v>
          </cell>
          <cell r="B402">
            <v>98.370370370370352</v>
          </cell>
          <cell r="C402">
            <v>3.5114160684303068</v>
          </cell>
          <cell r="D402">
            <v>45.416666666666671</v>
          </cell>
          <cell r="E402">
            <v>2.1948665628523871</v>
          </cell>
          <cell r="F402">
            <v>214.45</v>
          </cell>
          <cell r="G402">
            <v>6.0413556075161283</v>
          </cell>
          <cell r="H402">
            <v>134.03125</v>
          </cell>
          <cell r="I402">
            <v>5.8063031353224668</v>
          </cell>
          <cell r="J402">
            <v>26.56</v>
          </cell>
          <cell r="K402">
            <v>0.27</v>
          </cell>
          <cell r="L402">
            <v>7.5639000000000003</v>
          </cell>
          <cell r="M402">
            <v>16.350000000000001</v>
          </cell>
          <cell r="N402">
            <v>0.09</v>
          </cell>
          <cell r="O402">
            <v>7.4492000000000003</v>
          </cell>
          <cell r="P402">
            <v>42.89</v>
          </cell>
          <cell r="Q402">
            <v>0.1</v>
          </cell>
          <cell r="R402">
            <v>7.0994000000000002</v>
          </cell>
          <cell r="S402">
            <v>42.89</v>
          </cell>
          <cell r="T402">
            <v>0.24</v>
          </cell>
          <cell r="U402">
            <v>7.3868</v>
          </cell>
          <cell r="V402">
            <v>7.3867988586425781</v>
          </cell>
          <cell r="W402">
            <v>917</v>
          </cell>
          <cell r="X402">
            <v>917</v>
          </cell>
          <cell r="Y402">
            <v>140496</v>
          </cell>
          <cell r="Z402">
            <v>10089</v>
          </cell>
          <cell r="AA402">
            <v>10089</v>
          </cell>
          <cell r="AB402">
            <v>132409</v>
          </cell>
          <cell r="AC402">
            <v>10705</v>
          </cell>
          <cell r="AD402">
            <v>10705</v>
          </cell>
          <cell r="AE402">
            <v>83585</v>
          </cell>
          <cell r="AF402">
            <v>16959</v>
          </cell>
          <cell r="AG402">
            <v>16959</v>
          </cell>
          <cell r="AH402">
            <v>83606</v>
          </cell>
          <cell r="AI402">
            <v>16955</v>
          </cell>
        </row>
        <row r="403">
          <cell r="A403">
            <v>918</v>
          </cell>
          <cell r="B403">
            <v>-4.9230769230769234</v>
          </cell>
          <cell r="C403">
            <v>5.7819134519830158</v>
          </cell>
          <cell r="D403">
            <v>-8.8076923076923084</v>
          </cell>
          <cell r="E403">
            <v>4.7046738572162301</v>
          </cell>
          <cell r="F403">
            <v>-32.041666666666671</v>
          </cell>
          <cell r="G403">
            <v>3.3846830985915499</v>
          </cell>
          <cell r="H403">
            <v>-9.1875</v>
          </cell>
          <cell r="I403">
            <v>1.8932624969814054</v>
          </cell>
          <cell r="J403">
            <v>6.4</v>
          </cell>
          <cell r="K403">
            <v>-1.3</v>
          </cell>
          <cell r="L403">
            <v>1.1069</v>
          </cell>
          <cell r="M403">
            <v>4.58</v>
          </cell>
          <cell r="N403">
            <v>-0.13</v>
          </cell>
          <cell r="O403">
            <v>0.97350000000000003</v>
          </cell>
          <cell r="P403">
            <v>7.69</v>
          </cell>
          <cell r="Q403">
            <v>-0.12</v>
          </cell>
          <cell r="R403">
            <v>2.2719999999999998</v>
          </cell>
          <cell r="S403">
            <v>3.92</v>
          </cell>
          <cell r="T403">
            <v>-0.32</v>
          </cell>
          <cell r="U403">
            <v>2.0705</v>
          </cell>
          <cell r="V403">
            <v>2.0704994201660156</v>
          </cell>
          <cell r="W403">
            <v>918</v>
          </cell>
          <cell r="X403">
            <v>918</v>
          </cell>
          <cell r="Y403">
            <v>69061</v>
          </cell>
          <cell r="Z403">
            <v>26124</v>
          </cell>
          <cell r="AA403">
            <v>26124</v>
          </cell>
          <cell r="AB403">
            <v>68330</v>
          </cell>
          <cell r="AC403">
            <v>26404</v>
          </cell>
          <cell r="AD403">
            <v>26404</v>
          </cell>
          <cell r="AE403">
            <v>68805</v>
          </cell>
          <cell r="AF403">
            <v>26221</v>
          </cell>
          <cell r="AG403">
            <v>26221</v>
          </cell>
          <cell r="AH403">
            <v>68330</v>
          </cell>
          <cell r="AI403">
            <v>26404</v>
          </cell>
        </row>
        <row r="404">
          <cell r="A404">
            <v>919</v>
          </cell>
          <cell r="B404">
            <v>41.656575441995642</v>
          </cell>
          <cell r="C404">
            <v>3.5468305357363796</v>
          </cell>
          <cell r="D404">
            <v>33.280590717299575</v>
          </cell>
          <cell r="E404">
            <v>2.5530021039003072</v>
          </cell>
          <cell r="F404">
            <v>42.347826086956523</v>
          </cell>
          <cell r="G404">
            <v>4.1713062098501075</v>
          </cell>
          <cell r="H404">
            <v>30.859010270774981</v>
          </cell>
          <cell r="I404">
            <v>2.7798805618639078</v>
          </cell>
          <cell r="J404">
            <v>17.2</v>
          </cell>
          <cell r="K404">
            <v>0.41289999999999999</v>
          </cell>
          <cell r="L404">
            <v>4.8494000000000002</v>
          </cell>
          <cell r="M404">
            <v>12.62</v>
          </cell>
          <cell r="N404">
            <v>9.4799999999999995E-2</v>
          </cell>
          <cell r="O404">
            <v>4.9432</v>
          </cell>
          <cell r="P404">
            <v>19.48</v>
          </cell>
          <cell r="Q404">
            <v>0.23</v>
          </cell>
          <cell r="R404">
            <v>4.67</v>
          </cell>
          <cell r="S404">
            <v>13.22</v>
          </cell>
          <cell r="T404">
            <v>0.32129999999999997</v>
          </cell>
          <cell r="U404">
            <v>4.7556000000000003</v>
          </cell>
          <cell r="V404">
            <v>4.7555999755859375</v>
          </cell>
          <cell r="W404">
            <v>919</v>
          </cell>
          <cell r="X404">
            <v>919</v>
          </cell>
          <cell r="Y404">
            <v>29761</v>
          </cell>
          <cell r="Z404">
            <v>16934</v>
          </cell>
          <cell r="AA404">
            <v>16934</v>
          </cell>
          <cell r="AB404">
            <v>30386</v>
          </cell>
          <cell r="AC404">
            <v>16586</v>
          </cell>
          <cell r="AD404">
            <v>16586</v>
          </cell>
          <cell r="AE404">
            <v>28434</v>
          </cell>
          <cell r="AF404">
            <v>17725</v>
          </cell>
          <cell r="AG404" t="str">
            <v>持股小于股东增</v>
          </cell>
          <cell r="AH404">
            <v>25149</v>
          </cell>
          <cell r="AI404">
            <v>20040</v>
          </cell>
        </row>
        <row r="405">
          <cell r="A405">
            <v>920</v>
          </cell>
          <cell r="B405">
            <v>120.15</v>
          </cell>
          <cell r="C405">
            <v>11.169471042112113</v>
          </cell>
          <cell r="D405">
            <v>62.959039548022588</v>
          </cell>
          <cell r="E405">
            <v>8.2029812292970181</v>
          </cell>
          <cell r="F405">
            <v>111.1764705882353</v>
          </cell>
          <cell r="G405">
            <v>10.023866348448687</v>
          </cell>
          <cell r="H405">
            <v>82.384615384615373</v>
          </cell>
          <cell r="I405">
            <v>7.163640012039731</v>
          </cell>
          <cell r="J405">
            <v>24.03</v>
          </cell>
          <cell r="K405">
            <v>0.2</v>
          </cell>
          <cell r="L405">
            <v>2.1514000000000002</v>
          </cell>
          <cell r="M405">
            <v>17.829999999999998</v>
          </cell>
          <cell r="N405">
            <v>7.0800000000000002E-2</v>
          </cell>
          <cell r="O405">
            <v>2.1736</v>
          </cell>
          <cell r="P405">
            <v>22.68</v>
          </cell>
          <cell r="Q405">
            <v>0.10199999999999999</v>
          </cell>
          <cell r="R405">
            <v>2.2625999999999999</v>
          </cell>
          <cell r="S405">
            <v>14.28</v>
          </cell>
          <cell r="T405">
            <v>0.13</v>
          </cell>
          <cell r="U405">
            <v>1.9934000000000001</v>
          </cell>
          <cell r="V405">
            <v>1.9933996200561523</v>
          </cell>
          <cell r="W405">
            <v>920</v>
          </cell>
          <cell r="X405" t="str">
            <v>持股大于股东增</v>
          </cell>
          <cell r="Y405">
            <v>20224</v>
          </cell>
          <cell r="Z405">
            <v>20866</v>
          </cell>
          <cell r="AA405" t="str">
            <v>持股小于股东减</v>
          </cell>
          <cell r="AB405">
            <v>20793</v>
          </cell>
          <cell r="AC405">
            <v>20295</v>
          </cell>
          <cell r="AD405" t="str">
            <v>持股小于股东减</v>
          </cell>
          <cell r="AE405">
            <v>27077</v>
          </cell>
          <cell r="AF405">
            <v>15585</v>
          </cell>
          <cell r="AG405" t="str">
            <v>持股小于股东减</v>
          </cell>
          <cell r="AH405">
            <v>29083</v>
          </cell>
          <cell r="AI405">
            <v>14510</v>
          </cell>
        </row>
        <row r="406">
          <cell r="A406">
            <v>921</v>
          </cell>
          <cell r="B406">
            <v>22.162790697674417</v>
          </cell>
          <cell r="C406">
            <v>3.2113492384418385</v>
          </cell>
          <cell r="D406">
            <v>17.272727272727273</v>
          </cell>
          <cell r="E406">
            <v>2.4712232555114779</v>
          </cell>
          <cell r="F406">
            <v>16.486486486486484</v>
          </cell>
          <cell r="G406">
            <v>4.1920076968010171</v>
          </cell>
          <cell r="H406">
            <v>15.948529411764707</v>
          </cell>
          <cell r="I406">
            <v>2.5102423442816475</v>
          </cell>
          <cell r="J406">
            <v>9.5299999999999994</v>
          </cell>
          <cell r="K406">
            <v>0.43</v>
          </cell>
          <cell r="L406">
            <v>2.9676</v>
          </cell>
          <cell r="M406">
            <v>7.6</v>
          </cell>
          <cell r="N406">
            <v>0.11</v>
          </cell>
          <cell r="O406">
            <v>3.0754000000000001</v>
          </cell>
          <cell r="P406">
            <v>12.2</v>
          </cell>
          <cell r="Q406">
            <v>0.37</v>
          </cell>
          <cell r="R406">
            <v>2.9102999999999999</v>
          </cell>
          <cell r="S406">
            <v>7.23</v>
          </cell>
          <cell r="T406">
            <v>0.34</v>
          </cell>
          <cell r="U406">
            <v>2.8801999999999999</v>
          </cell>
          <cell r="V406">
            <v>2.8801994323730469</v>
          </cell>
          <cell r="W406">
            <v>921</v>
          </cell>
          <cell r="X406" t="str">
            <v>持股大于股东减</v>
          </cell>
          <cell r="Y406">
            <v>30441</v>
          </cell>
          <cell r="Z406">
            <v>44766</v>
          </cell>
          <cell r="AA406" t="str">
            <v>持股大于股东增</v>
          </cell>
          <cell r="AB406">
            <v>29099</v>
          </cell>
          <cell r="AC406">
            <v>46830</v>
          </cell>
          <cell r="AD406" t="str">
            <v>持股大于股东增</v>
          </cell>
          <cell r="AE406">
            <v>32184</v>
          </cell>
          <cell r="AF406">
            <v>42341</v>
          </cell>
          <cell r="AG406" t="str">
            <v>持股大于股东增</v>
          </cell>
          <cell r="AH406">
            <v>26875</v>
          </cell>
          <cell r="AI406">
            <v>50706</v>
          </cell>
        </row>
        <row r="407">
          <cell r="A407">
            <v>922</v>
          </cell>
          <cell r="B407">
            <v>-16.705128205128204</v>
          </cell>
          <cell r="C407">
            <v>3.7876805906805031</v>
          </cell>
          <cell r="D407">
            <v>-39.541666666666671</v>
          </cell>
          <cell r="E407">
            <v>2.8036278767467282</v>
          </cell>
          <cell r="F407">
            <v>-107.125</v>
          </cell>
          <cell r="G407">
            <v>4.5051912209225922</v>
          </cell>
          <cell r="H407">
            <v>-35.946428571428569</v>
          </cell>
          <cell r="I407">
            <v>3.7131315367162858</v>
          </cell>
          <cell r="J407">
            <v>13.03</v>
          </cell>
          <cell r="K407">
            <v>-0.78</v>
          </cell>
          <cell r="L407">
            <v>3.4401000000000002</v>
          </cell>
          <cell r="M407">
            <v>9.49</v>
          </cell>
          <cell r="N407">
            <v>-0.06</v>
          </cell>
          <cell r="O407">
            <v>3.3849</v>
          </cell>
          <cell r="P407">
            <v>17.14</v>
          </cell>
          <cell r="Q407">
            <v>-0.08</v>
          </cell>
          <cell r="R407">
            <v>3.8045</v>
          </cell>
          <cell r="S407">
            <v>13.42</v>
          </cell>
          <cell r="T407">
            <v>-0.28000000000000003</v>
          </cell>
          <cell r="U407">
            <v>3.6141999999999999</v>
          </cell>
          <cell r="V407">
            <v>3.6141986846923828</v>
          </cell>
          <cell r="W407">
            <v>922</v>
          </cell>
          <cell r="X407">
            <v>922</v>
          </cell>
          <cell r="Y407">
            <v>43445</v>
          </cell>
          <cell r="Z407">
            <v>12513</v>
          </cell>
          <cell r="AA407">
            <v>12513</v>
          </cell>
          <cell r="AB407">
            <v>40506</v>
          </cell>
          <cell r="AC407">
            <v>13421</v>
          </cell>
          <cell r="AD407">
            <v>13421</v>
          </cell>
          <cell r="AE407">
            <v>30325</v>
          </cell>
          <cell r="AF407">
            <v>19649</v>
          </cell>
          <cell r="AG407">
            <v>19649</v>
          </cell>
          <cell r="AH407">
            <v>40548</v>
          </cell>
          <cell r="AI407">
            <v>14695</v>
          </cell>
        </row>
        <row r="408">
          <cell r="A408">
            <v>923</v>
          </cell>
          <cell r="B408">
            <v>4532.5</v>
          </cell>
          <cell r="C408">
            <v>8.5225403093122729</v>
          </cell>
          <cell r="D408">
            <v>577.77777777777783</v>
          </cell>
          <cell r="E408">
            <v>6.8978586317983712</v>
          </cell>
          <cell r="F408">
            <v>-87.5</v>
          </cell>
          <cell r="G408">
            <v>12.4645074353915</v>
          </cell>
          <cell r="H408">
            <v>-56.366171003717483</v>
          </cell>
          <cell r="I408">
            <v>6.1790025979318424</v>
          </cell>
          <cell r="J408">
            <v>18.13</v>
          </cell>
          <cell r="K408">
            <v>4.0000000000000001E-3</v>
          </cell>
          <cell r="L408">
            <v>2.1273</v>
          </cell>
          <cell r="M408">
            <v>14.56</v>
          </cell>
          <cell r="N408">
            <v>6.3E-3</v>
          </cell>
          <cell r="O408">
            <v>2.1107999999999998</v>
          </cell>
          <cell r="P408">
            <v>25.9</v>
          </cell>
          <cell r="Q408">
            <v>-0.14799999999999999</v>
          </cell>
          <cell r="R408">
            <v>2.0779000000000001</v>
          </cell>
          <cell r="S408">
            <v>12.13</v>
          </cell>
          <cell r="T408">
            <v>-0.16139999999999999</v>
          </cell>
          <cell r="U408">
            <v>1.9631000000000001</v>
          </cell>
          <cell r="V408">
            <v>1.963099479675293</v>
          </cell>
          <cell r="W408">
            <v>923</v>
          </cell>
          <cell r="X408">
            <v>923</v>
          </cell>
          <cell r="Y408">
            <v>31588</v>
          </cell>
          <cell r="Z408">
            <v>6268</v>
          </cell>
          <cell r="AA408">
            <v>6268</v>
          </cell>
          <cell r="AB408">
            <v>27797</v>
          </cell>
          <cell r="AC408">
            <v>7123</v>
          </cell>
          <cell r="AD408" t="str">
            <v>持股小于股东减</v>
          </cell>
          <cell r="AE408">
            <v>15600</v>
          </cell>
          <cell r="AF408">
            <v>12692</v>
          </cell>
          <cell r="AG408">
            <v>12692</v>
          </cell>
          <cell r="AH408">
            <v>35775</v>
          </cell>
          <cell r="AI408">
            <v>5534</v>
          </cell>
        </row>
        <row r="409">
          <cell r="A409">
            <v>925</v>
          </cell>
          <cell r="B409">
            <v>168</v>
          </cell>
          <cell r="C409">
            <v>4.9164627008619775</v>
          </cell>
          <cell r="D409">
            <v>-75.73770491803279</v>
          </cell>
          <cell r="E409">
            <v>4.9991884434345071</v>
          </cell>
          <cell r="F409">
            <v>383.33333333333337</v>
          </cell>
          <cell r="G409">
            <v>7.5257675737579754</v>
          </cell>
          <cell r="H409">
            <v>428.4</v>
          </cell>
          <cell r="I409">
            <v>3.8644728296168003</v>
          </cell>
          <cell r="J409">
            <v>18.48</v>
          </cell>
          <cell r="K409">
            <v>0.11</v>
          </cell>
          <cell r="L409">
            <v>3.7587999999999999</v>
          </cell>
          <cell r="M409">
            <v>18.48</v>
          </cell>
          <cell r="N409">
            <v>-6.0999999999999999E-2</v>
          </cell>
          <cell r="O409">
            <v>3.6966000000000001</v>
          </cell>
          <cell r="P409">
            <v>27.6</v>
          </cell>
          <cell r="Q409">
            <v>3.5999999999999997E-2</v>
          </cell>
          <cell r="R409">
            <v>3.6674000000000002</v>
          </cell>
          <cell r="S409">
            <v>14.28</v>
          </cell>
          <cell r="T409">
            <v>2.5000000000000001E-2</v>
          </cell>
          <cell r="U409">
            <v>3.6951999999999998</v>
          </cell>
          <cell r="V409">
            <v>3.6951999664306641</v>
          </cell>
          <cell r="W409">
            <v>925</v>
          </cell>
          <cell r="X409" t="str">
            <v>持股小于股东减</v>
          </cell>
          <cell r="Y409">
            <v>30651</v>
          </cell>
          <cell r="Z409">
            <v>10573</v>
          </cell>
          <cell r="AA409" t="str">
            <v>持股小于股东增</v>
          </cell>
          <cell r="AB409">
            <v>30595</v>
          </cell>
          <cell r="AC409">
            <v>10592</v>
          </cell>
          <cell r="AD409" t="str">
            <v>持股小于股东增</v>
          </cell>
          <cell r="AE409">
            <v>26692</v>
          </cell>
          <cell r="AF409">
            <v>12247</v>
          </cell>
          <cell r="AG409" t="str">
            <v>持股小于股东减</v>
          </cell>
          <cell r="AH409">
            <v>29021</v>
          </cell>
          <cell r="AI409">
            <v>11167</v>
          </cell>
        </row>
        <row r="410">
          <cell r="A410">
            <v>926</v>
          </cell>
          <cell r="B410">
            <v>25.515151515151512</v>
          </cell>
          <cell r="C410">
            <v>1.3306782982489411</v>
          </cell>
          <cell r="D410">
            <v>10.741071428571427</v>
          </cell>
          <cell r="E410">
            <v>1.1842999045078215</v>
          </cell>
          <cell r="F410">
            <v>20.157142857142858</v>
          </cell>
          <cell r="G410">
            <v>1.6668832472917576</v>
          </cell>
          <cell r="H410">
            <v>10.697916666666666</v>
          </cell>
          <cell r="I410">
            <v>1.1661708264256354</v>
          </cell>
          <cell r="J410">
            <v>16.84</v>
          </cell>
          <cell r="K410">
            <v>0.66</v>
          </cell>
          <cell r="L410">
            <v>12.655200000000001</v>
          </cell>
          <cell r="M410">
            <v>12.03</v>
          </cell>
          <cell r="N410">
            <v>0.28000000000000003</v>
          </cell>
          <cell r="O410">
            <v>10.1579</v>
          </cell>
          <cell r="P410">
            <v>14.11</v>
          </cell>
          <cell r="Q410">
            <v>0.35</v>
          </cell>
          <cell r="R410">
            <v>8.4649000000000001</v>
          </cell>
          <cell r="S410">
            <v>10.27</v>
          </cell>
          <cell r="T410">
            <v>0.72</v>
          </cell>
          <cell r="U410">
            <v>8.8065999999999995</v>
          </cell>
          <cell r="V410">
            <v>8.8065948486328125</v>
          </cell>
          <cell r="W410">
            <v>926</v>
          </cell>
          <cell r="X410">
            <v>926</v>
          </cell>
          <cell r="Y410">
            <v>53516</v>
          </cell>
          <cell r="Z410">
            <v>13311</v>
          </cell>
          <cell r="AA410">
            <v>13311</v>
          </cell>
          <cell r="AB410">
            <v>48144</v>
          </cell>
          <cell r="AC410">
            <v>19718</v>
          </cell>
          <cell r="AD410">
            <v>19718</v>
          </cell>
          <cell r="AE410">
            <v>52015</v>
          </cell>
          <cell r="AF410">
            <v>13695</v>
          </cell>
          <cell r="AG410">
            <v>13695</v>
          </cell>
          <cell r="AH410">
            <v>47342</v>
          </cell>
          <cell r="AI410">
            <v>15047</v>
          </cell>
        </row>
        <row r="411">
          <cell r="A411">
            <v>927</v>
          </cell>
          <cell r="B411">
            <v>742</v>
          </cell>
          <cell r="C411">
            <v>7.7074893528617432</v>
          </cell>
          <cell r="D411">
            <v>-16.375</v>
          </cell>
          <cell r="E411">
            <v>7.6331429903274675</v>
          </cell>
          <cell r="F411">
            <v>-14.336598397150491</v>
          </cell>
          <cell r="G411">
            <v>15.720097640358013</v>
          </cell>
          <cell r="H411">
            <v>-8.9583333333333321</v>
          </cell>
          <cell r="I411">
            <v>15.504807692307693</v>
          </cell>
          <cell r="J411">
            <v>7.42</v>
          </cell>
          <cell r="K411">
            <v>0.01</v>
          </cell>
          <cell r="L411">
            <v>0.9627</v>
          </cell>
          <cell r="M411">
            <v>6.55</v>
          </cell>
          <cell r="N411">
            <v>-0.1</v>
          </cell>
          <cell r="O411">
            <v>0.85809999999999997</v>
          </cell>
          <cell r="P411">
            <v>9.66</v>
          </cell>
          <cell r="Q411">
            <v>-0.33689999999999998</v>
          </cell>
          <cell r="R411">
            <v>0.61450000000000005</v>
          </cell>
          <cell r="S411">
            <v>6.45</v>
          </cell>
          <cell r="T411">
            <v>-0.54</v>
          </cell>
          <cell r="U411">
            <v>0.41599999999999998</v>
          </cell>
          <cell r="V411">
            <v>0.4159998893737793</v>
          </cell>
          <cell r="W411">
            <v>927</v>
          </cell>
          <cell r="X411" t="str">
            <v>持股小于股东增</v>
          </cell>
          <cell r="Y411">
            <v>45243</v>
          </cell>
          <cell r="Z411">
            <v>35257</v>
          </cell>
          <cell r="AA411" t="str">
            <v>持股小于股东增</v>
          </cell>
          <cell r="AB411">
            <v>42678</v>
          </cell>
          <cell r="AC411">
            <v>37376</v>
          </cell>
          <cell r="AD411" t="str">
            <v>持股小于股东增</v>
          </cell>
          <cell r="AE411">
            <v>45447</v>
          </cell>
          <cell r="AF411">
            <v>35099</v>
          </cell>
          <cell r="AG411" t="str">
            <v>持股小于股东增</v>
          </cell>
          <cell r="AH411">
            <v>45418</v>
          </cell>
          <cell r="AI411">
            <v>35122</v>
          </cell>
        </row>
        <row r="412">
          <cell r="A412">
            <v>928</v>
          </cell>
          <cell r="B412">
            <v>24.176575099084324</v>
          </cell>
          <cell r="C412">
            <v>4.0131578947368425</v>
          </cell>
          <cell r="D412">
            <v>20.003192848020433</v>
          </cell>
          <cell r="E412">
            <v>2.6927126985150323</v>
          </cell>
          <cell r="F412">
            <v>32.145633583830005</v>
          </cell>
          <cell r="G412">
            <v>6.1079790245944015</v>
          </cell>
          <cell r="H412">
            <v>19.002095337873232</v>
          </cell>
          <cell r="I412">
            <v>3.4182195104713888</v>
          </cell>
          <cell r="J412">
            <v>17.690000000000001</v>
          </cell>
          <cell r="K412">
            <v>0.73170000000000002</v>
          </cell>
          <cell r="L412">
            <v>4.4080000000000004</v>
          </cell>
          <cell r="M412">
            <v>12.53</v>
          </cell>
          <cell r="N412">
            <v>0.15659999999999999</v>
          </cell>
          <cell r="O412">
            <v>4.6532999999999998</v>
          </cell>
          <cell r="P412">
            <v>24.81</v>
          </cell>
          <cell r="Q412">
            <v>0.38590000000000002</v>
          </cell>
          <cell r="R412">
            <v>4.0618999999999996</v>
          </cell>
          <cell r="S412">
            <v>14.51</v>
          </cell>
          <cell r="T412">
            <v>0.57269999999999999</v>
          </cell>
          <cell r="U412">
            <v>4.2449000000000003</v>
          </cell>
          <cell r="V412">
            <v>4.2448997497558594</v>
          </cell>
          <cell r="W412">
            <v>928</v>
          </cell>
          <cell r="X412">
            <v>928</v>
          </cell>
          <cell r="Y412">
            <v>50926</v>
          </cell>
          <cell r="Z412">
            <v>12617</v>
          </cell>
          <cell r="AA412">
            <v>12617</v>
          </cell>
          <cell r="AB412">
            <v>47878</v>
          </cell>
          <cell r="AC412">
            <v>13420</v>
          </cell>
          <cell r="AD412" t="str">
            <v>持股小于股东减</v>
          </cell>
          <cell r="AE412">
            <v>31121</v>
          </cell>
          <cell r="AF412">
            <v>20647</v>
          </cell>
          <cell r="AG412">
            <v>20647</v>
          </cell>
          <cell r="AH412">
            <v>33316</v>
          </cell>
          <cell r="AI412">
            <v>19286</v>
          </cell>
        </row>
        <row r="413">
          <cell r="A413">
            <v>929</v>
          </cell>
          <cell r="B413">
            <v>33.738191632928476</v>
          </cell>
          <cell r="C413">
            <v>3.0784386159339983</v>
          </cell>
          <cell r="D413">
            <v>-23.251488095238095</v>
          </cell>
          <cell r="E413">
            <v>3.1838210947250452</v>
          </cell>
          <cell r="F413">
            <v>11.921411921411922</v>
          </cell>
          <cell r="G413">
            <v>4.6788211461804874</v>
          </cell>
          <cell r="H413">
            <v>20.60535506402794</v>
          </cell>
          <cell r="I413">
            <v>2.8644252943318365</v>
          </cell>
          <cell r="J413">
            <v>12.5</v>
          </cell>
          <cell r="K413">
            <v>0.3705</v>
          </cell>
          <cell r="L413">
            <v>4.0605000000000002</v>
          </cell>
          <cell r="M413">
            <v>12.5</v>
          </cell>
          <cell r="N413">
            <v>-0.13439999999999999</v>
          </cell>
          <cell r="O413">
            <v>3.9260999999999999</v>
          </cell>
          <cell r="P413">
            <v>21.48</v>
          </cell>
          <cell r="Q413">
            <v>0.90090000000000003</v>
          </cell>
          <cell r="R413">
            <v>4.5909000000000004</v>
          </cell>
          <cell r="S413">
            <v>11.8</v>
          </cell>
          <cell r="T413">
            <v>0.42949999999999999</v>
          </cell>
          <cell r="U413">
            <v>4.1195000000000004</v>
          </cell>
          <cell r="V413">
            <v>4.1194992065429688</v>
          </cell>
          <cell r="W413">
            <v>929</v>
          </cell>
          <cell r="X413">
            <v>929</v>
          </cell>
          <cell r="Y413">
            <v>26978</v>
          </cell>
          <cell r="Z413">
            <v>6885</v>
          </cell>
          <cell r="AA413">
            <v>6885</v>
          </cell>
          <cell r="AB413">
            <v>26951</v>
          </cell>
          <cell r="AC413">
            <v>6892</v>
          </cell>
          <cell r="AD413">
            <v>6892</v>
          </cell>
          <cell r="AE413">
            <v>22244</v>
          </cell>
          <cell r="AF413">
            <v>8351</v>
          </cell>
          <cell r="AG413">
            <v>8351</v>
          </cell>
          <cell r="AH413">
            <v>27508</v>
          </cell>
          <cell r="AI413">
            <v>6753</v>
          </cell>
        </row>
        <row r="414">
          <cell r="A414">
            <v>930</v>
          </cell>
          <cell r="B414">
            <v>-10.054421768707483</v>
          </cell>
          <cell r="C414">
            <v>9.9287921537014654</v>
          </cell>
          <cell r="D414">
            <v>-100.234375</v>
          </cell>
          <cell r="E414">
            <v>8.8093930238945344</v>
          </cell>
          <cell r="F414">
            <v>-28.134328358208954</v>
          </cell>
          <cell r="G414">
            <v>7.1941073200519048</v>
          </cell>
          <cell r="H414">
            <v>-17.462264150943398</v>
          </cell>
          <cell r="I414">
            <v>5.0844664194478781</v>
          </cell>
          <cell r="J414">
            <v>14.78</v>
          </cell>
          <cell r="K414">
            <v>-1.47</v>
          </cell>
          <cell r="L414">
            <v>1.4885999999999999</v>
          </cell>
          <cell r="M414">
            <v>12.83</v>
          </cell>
          <cell r="N414">
            <v>-3.2000000000000001E-2</v>
          </cell>
          <cell r="O414">
            <v>1.4563999999999999</v>
          </cell>
          <cell r="P414">
            <v>18.850000000000001</v>
          </cell>
          <cell r="Q414">
            <v>-0.33500000000000002</v>
          </cell>
          <cell r="R414">
            <v>2.6202000000000001</v>
          </cell>
          <cell r="S414">
            <v>12.34</v>
          </cell>
          <cell r="T414">
            <v>-0.53</v>
          </cell>
          <cell r="U414">
            <v>2.427</v>
          </cell>
          <cell r="V414">
            <v>2.4269981384277344</v>
          </cell>
          <cell r="W414">
            <v>930</v>
          </cell>
          <cell r="X414">
            <v>930</v>
          </cell>
          <cell r="Y414">
            <v>930</v>
          </cell>
          <cell r="Z414">
            <v>930</v>
          </cell>
          <cell r="AA414">
            <v>930</v>
          </cell>
          <cell r="AB414">
            <v>930</v>
          </cell>
          <cell r="AC414">
            <v>930</v>
          </cell>
          <cell r="AD414">
            <v>930</v>
          </cell>
          <cell r="AE414">
            <v>930</v>
          </cell>
          <cell r="AF414">
            <v>930</v>
          </cell>
          <cell r="AG414">
            <v>930</v>
          </cell>
          <cell r="AH414">
            <v>930</v>
          </cell>
          <cell r="AI414">
            <v>930</v>
          </cell>
        </row>
        <row r="415">
          <cell r="A415">
            <v>931</v>
          </cell>
          <cell r="B415">
            <v>56.721750781598928</v>
          </cell>
          <cell r="C415">
            <v>10.652575071296763</v>
          </cell>
          <cell r="D415">
            <v>-95.358649789029528</v>
          </cell>
          <cell r="E415">
            <v>7.7390634363496273</v>
          </cell>
          <cell r="F415">
            <v>31.695220919747523</v>
          </cell>
          <cell r="G415">
            <v>12.193218281155147</v>
          </cell>
          <cell r="H415">
            <v>25.620347394540946</v>
          </cell>
          <cell r="I415">
            <v>7.0441753368582631</v>
          </cell>
          <cell r="J415">
            <v>12.7</v>
          </cell>
          <cell r="K415">
            <v>0.22389999999999999</v>
          </cell>
          <cell r="L415">
            <v>1.1921999999999999</v>
          </cell>
          <cell r="M415">
            <v>9.0399999999999991</v>
          </cell>
          <cell r="N415">
            <v>-2.3699999999999999E-2</v>
          </cell>
          <cell r="O415">
            <v>1.1680999999999999</v>
          </cell>
          <cell r="P415">
            <v>14.06</v>
          </cell>
          <cell r="Q415">
            <v>0.2218</v>
          </cell>
          <cell r="R415">
            <v>1.1531</v>
          </cell>
          <cell r="S415">
            <v>8.26</v>
          </cell>
          <cell r="T415">
            <v>0.24179999999999999</v>
          </cell>
          <cell r="U415">
            <v>1.1726000000000001</v>
          </cell>
          <cell r="V415">
            <v>1.1725997924804688</v>
          </cell>
          <cell r="W415">
            <v>931</v>
          </cell>
          <cell r="X415">
            <v>931</v>
          </cell>
          <cell r="Y415">
            <v>931</v>
          </cell>
          <cell r="Z415">
            <v>931</v>
          </cell>
          <cell r="AA415">
            <v>931</v>
          </cell>
          <cell r="AB415">
            <v>931</v>
          </cell>
          <cell r="AC415">
            <v>931</v>
          </cell>
          <cell r="AD415">
            <v>931</v>
          </cell>
          <cell r="AE415">
            <v>931</v>
          </cell>
          <cell r="AF415">
            <v>931</v>
          </cell>
          <cell r="AG415">
            <v>931</v>
          </cell>
          <cell r="AH415">
            <v>931</v>
          </cell>
          <cell r="AI415">
            <v>931</v>
          </cell>
        </row>
        <row r="416">
          <cell r="A416">
            <v>932</v>
          </cell>
          <cell r="B416">
            <v>-3.3224622910721564</v>
          </cell>
          <cell r="C416">
            <v>1.3511833215899198</v>
          </cell>
          <cell r="D416">
            <v>-3.6519970414201191</v>
          </cell>
          <cell r="E416">
            <v>1.8456219044949069</v>
          </cell>
          <cell r="F416">
            <v>-45.99609375</v>
          </cell>
          <cell r="G416">
            <v>1.4102218629300278</v>
          </cell>
          <cell r="H416">
            <v>-5.8993399339933994</v>
          </cell>
          <cell r="I416">
            <v>0.94445545208374604</v>
          </cell>
          <cell r="J416">
            <v>3.26</v>
          </cell>
          <cell r="K416">
            <v>-0.98119999999999996</v>
          </cell>
          <cell r="L416">
            <v>2.4127000000000001</v>
          </cell>
          <cell r="M416">
            <v>3.95</v>
          </cell>
          <cell r="N416">
            <v>-0.27039999999999997</v>
          </cell>
          <cell r="O416">
            <v>2.1402000000000001</v>
          </cell>
          <cell r="P416">
            <v>4.71</v>
          </cell>
          <cell r="Q416">
            <v>-5.1200000000000002E-2</v>
          </cell>
          <cell r="R416">
            <v>3.3399000000000001</v>
          </cell>
          <cell r="S416">
            <v>2.86</v>
          </cell>
          <cell r="T416">
            <v>-0.36359999999999998</v>
          </cell>
          <cell r="U416">
            <v>3.0282</v>
          </cell>
          <cell r="V416">
            <v>3.0281982421875</v>
          </cell>
          <cell r="W416">
            <v>932</v>
          </cell>
          <cell r="X416">
            <v>932</v>
          </cell>
          <cell r="Y416">
            <v>932</v>
          </cell>
          <cell r="Z416">
            <v>932</v>
          </cell>
          <cell r="AA416">
            <v>932</v>
          </cell>
          <cell r="AB416">
            <v>932</v>
          </cell>
          <cell r="AC416">
            <v>932</v>
          </cell>
          <cell r="AD416">
            <v>932</v>
          </cell>
          <cell r="AE416">
            <v>932</v>
          </cell>
          <cell r="AF416">
            <v>932</v>
          </cell>
          <cell r="AG416">
            <v>932</v>
          </cell>
          <cell r="AH416">
            <v>932</v>
          </cell>
          <cell r="AI416">
            <v>932</v>
          </cell>
        </row>
        <row r="417">
          <cell r="A417">
            <v>933</v>
          </cell>
          <cell r="B417">
            <v>-5.6584479036473132</v>
          </cell>
          <cell r="C417">
            <v>1.7980286673646968</v>
          </cell>
          <cell r="D417">
            <v>6.4932126696832579</v>
          </cell>
          <cell r="E417">
            <v>1.9182568592721319</v>
          </cell>
          <cell r="F417">
            <v>-30.986842105263158</v>
          </cell>
          <cell r="G417">
            <v>2.6960503720663995</v>
          </cell>
          <cell r="H417">
            <v>-6.7953020134228188</v>
          </cell>
          <cell r="I417">
            <v>1.2607788811754816</v>
          </cell>
          <cell r="J417">
            <v>4.9800000000000004</v>
          </cell>
          <cell r="K417">
            <v>-0.88009999999999999</v>
          </cell>
          <cell r="L417">
            <v>2.7696999999999998</v>
          </cell>
          <cell r="M417">
            <v>5.74</v>
          </cell>
          <cell r="N417">
            <v>0.221</v>
          </cell>
          <cell r="O417">
            <v>2.9923000000000002</v>
          </cell>
          <cell r="P417">
            <v>9.42</v>
          </cell>
          <cell r="Q417">
            <v>-0.152</v>
          </cell>
          <cell r="R417">
            <v>3.4940000000000002</v>
          </cell>
          <cell r="S417">
            <v>4.05</v>
          </cell>
          <cell r="T417">
            <v>-0.44700000000000001</v>
          </cell>
          <cell r="U417">
            <v>3.2122999999999999</v>
          </cell>
          <cell r="V417">
            <v>3.2122993469238281</v>
          </cell>
          <cell r="W417">
            <v>933</v>
          </cell>
          <cell r="X417">
            <v>933</v>
          </cell>
          <cell r="Y417">
            <v>933</v>
          </cell>
          <cell r="Z417">
            <v>933</v>
          </cell>
          <cell r="AA417">
            <v>933</v>
          </cell>
          <cell r="AB417">
            <v>933</v>
          </cell>
          <cell r="AC417">
            <v>933</v>
          </cell>
          <cell r="AD417">
            <v>933</v>
          </cell>
          <cell r="AE417">
            <v>933</v>
          </cell>
          <cell r="AF417">
            <v>933</v>
          </cell>
          <cell r="AG417">
            <v>933</v>
          </cell>
          <cell r="AH417">
            <v>933</v>
          </cell>
          <cell r="AI417">
            <v>933</v>
          </cell>
        </row>
        <row r="418">
          <cell r="A418">
            <v>935</v>
          </cell>
          <cell r="B418">
            <v>-49.75</v>
          </cell>
          <cell r="C418">
            <v>2.3072463768115941</v>
          </cell>
          <cell r="D418">
            <v>-83.375</v>
          </cell>
          <cell r="E418">
            <v>1.9474452554744526</v>
          </cell>
          <cell r="F418">
            <v>-57.1875</v>
          </cell>
          <cell r="G418">
            <v>2.6026851746501309</v>
          </cell>
          <cell r="H418">
            <v>-41.25</v>
          </cell>
          <cell r="I418">
            <v>1.7370083261556128</v>
          </cell>
          <cell r="J418">
            <v>7.96</v>
          </cell>
          <cell r="K418">
            <v>-0.16</v>
          </cell>
          <cell r="L418">
            <v>3.45</v>
          </cell>
          <cell r="M418">
            <v>6.67</v>
          </cell>
          <cell r="N418">
            <v>-0.02</v>
          </cell>
          <cell r="O418">
            <v>3.4249999999999998</v>
          </cell>
          <cell r="P418">
            <v>9.15</v>
          </cell>
          <cell r="Q418">
            <v>-0.08</v>
          </cell>
          <cell r="R418">
            <v>3.5156000000000001</v>
          </cell>
          <cell r="S418">
            <v>6.05</v>
          </cell>
          <cell r="T418">
            <v>-0.11</v>
          </cell>
          <cell r="U418">
            <v>3.4830000000000001</v>
          </cell>
          <cell r="V418">
            <v>3.4829998016357422</v>
          </cell>
          <cell r="W418">
            <v>935</v>
          </cell>
          <cell r="X418" t="str">
            <v>持股小于股东减</v>
          </cell>
          <cell r="Y418">
            <v>32588</v>
          </cell>
          <cell r="Z418">
            <v>23427</v>
          </cell>
          <cell r="AA418" t="str">
            <v>持股小于股东减</v>
          </cell>
          <cell r="AB418">
            <v>32819</v>
          </cell>
          <cell r="AC418">
            <v>23262</v>
          </cell>
          <cell r="AD418" t="str">
            <v>持股小于股东增</v>
          </cell>
          <cell r="AE418">
            <v>29380</v>
          </cell>
          <cell r="AF418">
            <v>25985</v>
          </cell>
          <cell r="AG418" t="str">
            <v>持股大于股东增</v>
          </cell>
          <cell r="AH418">
            <v>27261</v>
          </cell>
          <cell r="AI418">
            <v>28004</v>
          </cell>
        </row>
        <row r="419">
          <cell r="A419">
            <v>936</v>
          </cell>
          <cell r="B419">
            <v>126.54545454545455</v>
          </cell>
          <cell r="C419">
            <v>4.473582722715002</v>
          </cell>
          <cell r="D419">
            <v>226.5</v>
          </cell>
          <cell r="E419">
            <v>2.9695181907571286</v>
          </cell>
          <cell r="F419">
            <v>86.931818181818187</v>
          </cell>
          <cell r="G419">
            <v>5.1421657592256507</v>
          </cell>
          <cell r="H419">
            <v>66.088235294117638</v>
          </cell>
          <cell r="I419">
            <v>2.5462333423986943</v>
          </cell>
          <cell r="J419">
            <v>13.92</v>
          </cell>
          <cell r="K419">
            <v>0.11</v>
          </cell>
          <cell r="L419">
            <v>3.1116000000000001</v>
          </cell>
          <cell r="M419">
            <v>9.06</v>
          </cell>
          <cell r="N419">
            <v>0.01</v>
          </cell>
          <cell r="O419">
            <v>3.0510000000000002</v>
          </cell>
          <cell r="P419">
            <v>15.3</v>
          </cell>
          <cell r="Q419">
            <v>8.7999999999999995E-2</v>
          </cell>
          <cell r="R419">
            <v>2.9754</v>
          </cell>
          <cell r="S419">
            <v>7.49</v>
          </cell>
          <cell r="T419">
            <v>8.5000000000000006E-2</v>
          </cell>
          <cell r="U419">
            <v>2.9416000000000002</v>
          </cell>
          <cell r="V419">
            <v>2.9415988922119141</v>
          </cell>
          <cell r="W419">
            <v>936</v>
          </cell>
          <cell r="X419">
            <v>936</v>
          </cell>
          <cell r="Y419">
            <v>47330</v>
          </cell>
          <cell r="Z419">
            <v>18719</v>
          </cell>
          <cell r="AA419">
            <v>18719</v>
          </cell>
          <cell r="AB419">
            <v>51614</v>
          </cell>
          <cell r="AC419">
            <v>17166</v>
          </cell>
          <cell r="AD419">
            <v>17166</v>
          </cell>
          <cell r="AE419">
            <v>50704</v>
          </cell>
          <cell r="AF419">
            <v>14752</v>
          </cell>
          <cell r="AG419">
            <v>14752</v>
          </cell>
          <cell r="AH419">
            <v>51412</v>
          </cell>
          <cell r="AI419">
            <v>17233</v>
          </cell>
        </row>
        <row r="420">
          <cell r="A420">
            <v>937</v>
          </cell>
          <cell r="B420">
            <v>50.602409638554221</v>
          </cell>
          <cell r="C420">
            <v>0.97012627040344934</v>
          </cell>
          <cell r="D420">
            <v>1097.9166666666667</v>
          </cell>
          <cell r="E420">
            <v>1.0094625138872926</v>
          </cell>
          <cell r="F420">
            <v>2227.7777777777778</v>
          </cell>
          <cell r="G420">
            <v>1.5593101705130947</v>
          </cell>
          <cell r="H420">
            <v>7350.0000000000009</v>
          </cell>
          <cell r="I420">
            <v>0.95690042377018769</v>
          </cell>
          <cell r="J420">
            <v>5.04</v>
          </cell>
          <cell r="K420">
            <v>9.9599999999999994E-2</v>
          </cell>
          <cell r="L420">
            <v>5.1951999999999998</v>
          </cell>
          <cell r="M420">
            <v>5.27</v>
          </cell>
          <cell r="N420">
            <v>1.1999999999999999E-3</v>
          </cell>
          <cell r="O420">
            <v>5.2206000000000001</v>
          </cell>
          <cell r="P420">
            <v>8.02</v>
          </cell>
          <cell r="Q420">
            <v>1.8E-3</v>
          </cell>
          <cell r="R420">
            <v>5.1433</v>
          </cell>
          <cell r="S420">
            <v>4.9000000000000004</v>
          </cell>
          <cell r="T420">
            <v>5.0000000000000001E-4</v>
          </cell>
          <cell r="U420">
            <v>5.1207000000000003</v>
          </cell>
          <cell r="V420">
            <v>5.120697021484375</v>
          </cell>
          <cell r="W420">
            <v>937</v>
          </cell>
          <cell r="X420">
            <v>937</v>
          </cell>
          <cell r="Y420">
            <v>98143</v>
          </cell>
          <cell r="Z420">
            <v>36004</v>
          </cell>
          <cell r="AA420">
            <v>36004</v>
          </cell>
          <cell r="AB420">
            <v>86447</v>
          </cell>
          <cell r="AC420">
            <v>40875</v>
          </cell>
          <cell r="AD420">
            <v>40875</v>
          </cell>
          <cell r="AE420">
            <v>40875</v>
          </cell>
          <cell r="AF420">
            <v>40875</v>
          </cell>
          <cell r="AG420">
            <v>40875</v>
          </cell>
          <cell r="AH420">
            <v>105531</v>
          </cell>
          <cell r="AI420">
            <v>33483</v>
          </cell>
        </row>
        <row r="421">
          <cell r="A421">
            <v>938</v>
          </cell>
          <cell r="B421">
            <v>133.30623306233062</v>
          </cell>
          <cell r="C421">
            <v>8.5024371694264875</v>
          </cell>
          <cell r="D421">
            <v>83.072916666666657</v>
          </cell>
          <cell r="E421">
            <v>6.6367078600257967</v>
          </cell>
          <cell r="F421">
            <v>98.57298474945533</v>
          </cell>
          <cell r="G421">
            <v>8.2451776325980184</v>
          </cell>
          <cell r="H421">
            <v>92.779255319148945</v>
          </cell>
          <cell r="I421">
            <v>7.0794394894117882</v>
          </cell>
          <cell r="J421">
            <v>98.38</v>
          </cell>
          <cell r="K421">
            <v>0.73799999999999999</v>
          </cell>
          <cell r="L421">
            <v>11.5708</v>
          </cell>
          <cell r="M421">
            <v>63.8</v>
          </cell>
          <cell r="N421">
            <v>0.192</v>
          </cell>
          <cell r="O421">
            <v>9.6132000000000009</v>
          </cell>
          <cell r="P421">
            <v>90.49</v>
          </cell>
          <cell r="Q421">
            <v>0.45900000000000002</v>
          </cell>
          <cell r="R421">
            <v>10.9749</v>
          </cell>
          <cell r="S421">
            <v>69.77</v>
          </cell>
          <cell r="T421">
            <v>0.56399999999999995</v>
          </cell>
          <cell r="U421">
            <v>9.8552999999999997</v>
          </cell>
          <cell r="V421">
            <v>9.8552932739257813</v>
          </cell>
          <cell r="W421">
            <v>938</v>
          </cell>
          <cell r="X421">
            <v>938</v>
          </cell>
          <cell r="Y421">
            <v>30797</v>
          </cell>
          <cell r="Z421">
            <v>6691</v>
          </cell>
          <cell r="AA421">
            <v>6691</v>
          </cell>
          <cell r="AB421">
            <v>38764</v>
          </cell>
          <cell r="AC421">
            <v>5316</v>
          </cell>
          <cell r="AD421">
            <v>5316</v>
          </cell>
          <cell r="AE421">
            <v>22589</v>
          </cell>
          <cell r="AF421">
            <v>9123</v>
          </cell>
          <cell r="AG421">
            <v>9123</v>
          </cell>
          <cell r="AH421">
            <v>26477</v>
          </cell>
          <cell r="AI421">
            <v>7783</v>
          </cell>
        </row>
        <row r="422">
          <cell r="A422">
            <v>939</v>
          </cell>
          <cell r="B422">
            <v>51.428571428571423</v>
          </cell>
          <cell r="C422">
            <v>2.94478527607362</v>
          </cell>
          <cell r="D422">
            <v>37.916666666666664</v>
          </cell>
          <cell r="E422">
            <v>1.835639649816436</v>
          </cell>
          <cell r="F422">
            <v>56.346153846153847</v>
          </cell>
          <cell r="G422">
            <v>3.4266601174186611</v>
          </cell>
          <cell r="H422">
            <v>48.352941176470587</v>
          </cell>
          <cell r="I422">
            <v>2.2837615386218251</v>
          </cell>
          <cell r="J422">
            <v>14.4</v>
          </cell>
          <cell r="K422">
            <v>0.28000000000000003</v>
          </cell>
          <cell r="L422">
            <v>4.8899999999999997</v>
          </cell>
          <cell r="M422">
            <v>9.1</v>
          </cell>
          <cell r="N422">
            <v>0.06</v>
          </cell>
          <cell r="O422">
            <v>4.9573999999999998</v>
          </cell>
          <cell r="P422">
            <v>14.65</v>
          </cell>
          <cell r="Q422">
            <v>0.13</v>
          </cell>
          <cell r="R422">
            <v>4.2752999999999997</v>
          </cell>
          <cell r="S422">
            <v>10.96</v>
          </cell>
          <cell r="T422">
            <v>0.17</v>
          </cell>
          <cell r="U422">
            <v>4.7991000000000001</v>
          </cell>
          <cell r="V422">
            <v>4.7990989685058594</v>
          </cell>
          <cell r="W422">
            <v>939</v>
          </cell>
          <cell r="X422">
            <v>939</v>
          </cell>
          <cell r="Y422">
            <v>71197</v>
          </cell>
          <cell r="Z422">
            <v>21170</v>
          </cell>
          <cell r="AA422">
            <v>21170</v>
          </cell>
          <cell r="AB422">
            <v>66577</v>
          </cell>
          <cell r="AC422">
            <v>22639</v>
          </cell>
          <cell r="AD422">
            <v>22639</v>
          </cell>
          <cell r="AE422">
            <v>54789</v>
          </cell>
          <cell r="AF422">
            <v>17217</v>
          </cell>
          <cell r="AG422">
            <v>17217</v>
          </cell>
          <cell r="AH422">
            <v>55772</v>
          </cell>
          <cell r="AI422">
            <v>27025</v>
          </cell>
        </row>
        <row r="423">
          <cell r="A423">
            <v>948</v>
          </cell>
          <cell r="B423">
            <v>316.375</v>
          </cell>
          <cell r="C423">
            <v>4.3707259791393245</v>
          </cell>
          <cell r="D423">
            <v>-24.112499999999997</v>
          </cell>
          <cell r="E423">
            <v>3.4512989336577684</v>
          </cell>
          <cell r="F423">
            <v>-95.092024539877315</v>
          </cell>
          <cell r="G423">
            <v>6.7270655888894924</v>
          </cell>
          <cell r="H423">
            <v>-60.202804206309473</v>
          </cell>
          <cell r="I423">
            <v>2.9056699535962878</v>
          </cell>
          <cell r="J423">
            <v>25.31</v>
          </cell>
          <cell r="K423">
            <v>0.08</v>
          </cell>
          <cell r="L423">
            <v>5.7907999999999999</v>
          </cell>
          <cell r="M423">
            <v>19.29</v>
          </cell>
          <cell r="N423">
            <v>-0.2</v>
          </cell>
          <cell r="O423">
            <v>5.5891999999999999</v>
          </cell>
          <cell r="P423">
            <v>37.200000000000003</v>
          </cell>
          <cell r="Q423">
            <v>-0.1956</v>
          </cell>
          <cell r="R423">
            <v>5.5298999999999996</v>
          </cell>
          <cell r="S423">
            <v>16.03</v>
          </cell>
          <cell r="T423">
            <v>-0.19969999999999999</v>
          </cell>
          <cell r="U423">
            <v>5.5167999999999999</v>
          </cell>
          <cell r="V423">
            <v>5.5167999267578125</v>
          </cell>
          <cell r="W423">
            <v>948</v>
          </cell>
          <cell r="X423">
            <v>948</v>
          </cell>
          <cell r="Y423">
            <v>948</v>
          </cell>
          <cell r="Z423">
            <v>948</v>
          </cell>
          <cell r="AA423">
            <v>948</v>
          </cell>
          <cell r="AB423">
            <v>948</v>
          </cell>
          <cell r="AC423">
            <v>948</v>
          </cell>
          <cell r="AD423">
            <v>948</v>
          </cell>
          <cell r="AE423">
            <v>28513</v>
          </cell>
          <cell r="AF423">
            <v>8648</v>
          </cell>
          <cell r="AG423">
            <v>8648</v>
          </cell>
          <cell r="AH423">
            <v>42751</v>
          </cell>
          <cell r="AI423">
            <v>5768</v>
          </cell>
        </row>
        <row r="424">
          <cell r="A424">
            <v>949</v>
          </cell>
          <cell r="B424">
            <v>39.450222882615151</v>
          </cell>
          <cell r="C424">
            <v>2.1725788633852949</v>
          </cell>
          <cell r="D424">
            <v>118.95604395604396</v>
          </cell>
          <cell r="E424">
            <v>1.7650415783466493</v>
          </cell>
          <cell r="F424">
            <v>73.524305555555557</v>
          </cell>
          <cell r="G424">
            <v>3.5782180727472435</v>
          </cell>
          <cell r="H424">
            <v>29.289544235924932</v>
          </cell>
          <cell r="I424">
            <v>1.8047410588915502</v>
          </cell>
          <cell r="J424">
            <v>5.31</v>
          </cell>
          <cell r="K424">
            <v>0.1346</v>
          </cell>
          <cell r="L424">
            <v>2.4441000000000002</v>
          </cell>
          <cell r="M424">
            <v>4.33</v>
          </cell>
          <cell r="N424">
            <v>9.1000000000000004E-3</v>
          </cell>
          <cell r="O424">
            <v>2.4531999999999998</v>
          </cell>
          <cell r="P424">
            <v>8.4700000000000006</v>
          </cell>
          <cell r="Q424">
            <v>5.7599999999999998E-2</v>
          </cell>
          <cell r="R424">
            <v>2.3671000000000002</v>
          </cell>
          <cell r="S424">
            <v>4.37</v>
          </cell>
          <cell r="T424">
            <v>0.1119</v>
          </cell>
          <cell r="U424">
            <v>2.4214000000000002</v>
          </cell>
          <cell r="V424">
            <v>2.4213981628417969</v>
          </cell>
          <cell r="W424">
            <v>949</v>
          </cell>
          <cell r="X424">
            <v>949</v>
          </cell>
          <cell r="Y424">
            <v>76719</v>
          </cell>
          <cell r="Z424">
            <v>13389</v>
          </cell>
          <cell r="AA424">
            <v>13389</v>
          </cell>
          <cell r="AB424">
            <v>74616</v>
          </cell>
          <cell r="AC424">
            <v>13767</v>
          </cell>
          <cell r="AD424">
            <v>13767</v>
          </cell>
          <cell r="AE424">
            <v>69010</v>
          </cell>
          <cell r="AF424">
            <v>14885</v>
          </cell>
          <cell r="AG424">
            <v>14885</v>
          </cell>
          <cell r="AH424">
            <v>95906</v>
          </cell>
          <cell r="AI424">
            <v>10710</v>
          </cell>
        </row>
        <row r="425">
          <cell r="A425">
            <v>950</v>
          </cell>
          <cell r="B425">
            <v>-15.655737704918034</v>
          </cell>
          <cell r="C425">
            <v>3.352524046900232</v>
          </cell>
          <cell r="D425">
            <v>-6.8981481481481479</v>
          </cell>
          <cell r="E425">
            <v>2.8891646629954244</v>
          </cell>
          <cell r="F425">
            <v>-14.674758792405852</v>
          </cell>
          <cell r="G425">
            <v>3.000222710063313</v>
          </cell>
          <cell r="H425">
            <v>-11.452702702702704</v>
          </cell>
          <cell r="I425">
            <v>1.8280056943186229</v>
          </cell>
          <cell r="J425">
            <v>9.5500000000000007</v>
          </cell>
          <cell r="K425">
            <v>-0.61</v>
          </cell>
          <cell r="L425">
            <v>2.8485999999999998</v>
          </cell>
          <cell r="M425">
            <v>7.45</v>
          </cell>
          <cell r="N425">
            <v>-0.27</v>
          </cell>
          <cell r="O425">
            <v>2.5785999999999998</v>
          </cell>
          <cell r="P425">
            <v>9.43</v>
          </cell>
          <cell r="Q425">
            <v>-0.32129999999999997</v>
          </cell>
          <cell r="R425">
            <v>3.1431</v>
          </cell>
          <cell r="S425">
            <v>5.65</v>
          </cell>
          <cell r="T425">
            <v>-0.37</v>
          </cell>
          <cell r="U425">
            <v>3.0908000000000002</v>
          </cell>
          <cell r="V425">
            <v>3.0907993316650391</v>
          </cell>
          <cell r="W425">
            <v>950</v>
          </cell>
          <cell r="X425">
            <v>950</v>
          </cell>
          <cell r="Y425">
            <v>30350</v>
          </cell>
          <cell r="Z425">
            <v>19729</v>
          </cell>
          <cell r="AA425">
            <v>19729</v>
          </cell>
          <cell r="AB425">
            <v>30326</v>
          </cell>
          <cell r="AC425">
            <v>19745</v>
          </cell>
          <cell r="AD425">
            <v>19745</v>
          </cell>
          <cell r="AE425">
            <v>39982</v>
          </cell>
          <cell r="AF425">
            <v>14976</v>
          </cell>
          <cell r="AG425">
            <v>14976</v>
          </cell>
          <cell r="AH425">
            <v>35428</v>
          </cell>
          <cell r="AI425">
            <v>16901</v>
          </cell>
        </row>
        <row r="426">
          <cell r="A426">
            <v>951</v>
          </cell>
          <cell r="B426">
            <v>27.424242424242426</v>
          </cell>
          <cell r="C426">
            <v>1.6657003763930684</v>
          </cell>
          <cell r="D426">
            <v>53.874999999999993</v>
          </cell>
          <cell r="E426">
            <v>1.5742423273949211</v>
          </cell>
          <cell r="F426">
            <v>34.30952380952381</v>
          </cell>
          <cell r="G426">
            <v>2.7137220930123065</v>
          </cell>
          <cell r="H426">
            <v>21.335106382978726</v>
          </cell>
          <cell r="I426">
            <v>1.25278761642398</v>
          </cell>
          <cell r="J426">
            <v>18.100000000000001</v>
          </cell>
          <cell r="K426">
            <v>0.66</v>
          </cell>
          <cell r="L426">
            <v>10.866300000000001</v>
          </cell>
          <cell r="M426">
            <v>17.239999999999998</v>
          </cell>
          <cell r="N426">
            <v>0.08</v>
          </cell>
          <cell r="O426">
            <v>10.9513</v>
          </cell>
          <cell r="P426">
            <v>28.82</v>
          </cell>
          <cell r="Q426">
            <v>0.42</v>
          </cell>
          <cell r="R426">
            <v>10.620100000000001</v>
          </cell>
          <cell r="S426">
            <v>13.37</v>
          </cell>
          <cell r="T426">
            <v>0.47</v>
          </cell>
          <cell r="U426">
            <v>10.6722</v>
          </cell>
          <cell r="V426">
            <v>10.672195434570313</v>
          </cell>
          <cell r="W426">
            <v>951</v>
          </cell>
          <cell r="X426" t="str">
            <v>持股小于股东增</v>
          </cell>
          <cell r="Y426">
            <v>23266</v>
          </cell>
          <cell r="Z426">
            <v>18027</v>
          </cell>
          <cell r="AA426" t="str">
            <v>持股小于股东增</v>
          </cell>
          <cell r="AB426">
            <v>22689</v>
          </cell>
          <cell r="AC426">
            <v>18485</v>
          </cell>
          <cell r="AD426" t="str">
            <v>持股小于股东减</v>
          </cell>
          <cell r="AE426">
            <v>33092</v>
          </cell>
          <cell r="AF426">
            <v>12674</v>
          </cell>
          <cell r="AG426" t="str">
            <v>持股小于股东增</v>
          </cell>
          <cell r="AH426">
            <v>25564</v>
          </cell>
          <cell r="AI426">
            <v>16406</v>
          </cell>
        </row>
        <row r="427">
          <cell r="A427">
            <v>952</v>
          </cell>
          <cell r="B427">
            <v>277.10843373493975</v>
          </cell>
          <cell r="C427">
            <v>11.302766720723378</v>
          </cell>
          <cell r="D427">
            <v>56.902173913043484</v>
          </cell>
          <cell r="E427">
            <v>9.8471667058546917</v>
          </cell>
          <cell r="F427">
            <v>-86.931818181818187</v>
          </cell>
          <cell r="G427">
            <v>8.0892460611187484</v>
          </cell>
          <cell r="H427">
            <v>-110.86538461538461</v>
          </cell>
          <cell r="I427">
            <v>6.0645907847675149</v>
          </cell>
          <cell r="J427">
            <v>23</v>
          </cell>
          <cell r="K427">
            <v>8.3000000000000004E-2</v>
          </cell>
          <cell r="L427">
            <v>2.0348999999999999</v>
          </cell>
          <cell r="M427">
            <v>20.94</v>
          </cell>
          <cell r="N427">
            <v>9.1999999999999998E-2</v>
          </cell>
          <cell r="O427">
            <v>2.1265000000000001</v>
          </cell>
          <cell r="P427">
            <v>15.3</v>
          </cell>
          <cell r="Q427">
            <v>-8.7999999999999995E-2</v>
          </cell>
          <cell r="R427">
            <v>1.8914</v>
          </cell>
          <cell r="S427">
            <v>11.53</v>
          </cell>
          <cell r="T427">
            <v>-7.8E-2</v>
          </cell>
          <cell r="U427">
            <v>1.9012</v>
          </cell>
          <cell r="V427">
            <v>1.9011993408203125</v>
          </cell>
          <cell r="W427">
            <v>952</v>
          </cell>
          <cell r="X427">
            <v>952</v>
          </cell>
          <cell r="Y427">
            <v>29906</v>
          </cell>
          <cell r="Z427">
            <v>8416</v>
          </cell>
          <cell r="AA427">
            <v>8416</v>
          </cell>
          <cell r="AB427">
            <v>32341</v>
          </cell>
          <cell r="AC427">
            <v>7782</v>
          </cell>
          <cell r="AD427">
            <v>7782</v>
          </cell>
          <cell r="AE427">
            <v>45197</v>
          </cell>
          <cell r="AF427">
            <v>5569</v>
          </cell>
          <cell r="AG427">
            <v>5569</v>
          </cell>
          <cell r="AH427">
            <v>38184</v>
          </cell>
          <cell r="AI427">
            <v>6591</v>
          </cell>
        </row>
        <row r="428">
          <cell r="A428">
            <v>953</v>
          </cell>
          <cell r="B428">
            <v>-44.380324264907941</v>
          </cell>
          <cell r="C428">
            <v>43.873947296930183</v>
          </cell>
          <cell r="D428">
            <v>35.496183206106871</v>
          </cell>
          <cell r="E428">
            <v>43.45794392523365</v>
          </cell>
          <cell r="F428">
            <v>-62.235649546827794</v>
          </cell>
          <cell r="G428">
            <v>17.554324669791225</v>
          </cell>
          <cell r="H428">
            <v>-27.889095992544267</v>
          </cell>
          <cell r="I428">
            <v>17.519209659714601</v>
          </cell>
          <cell r="J428">
            <v>16.149999999999999</v>
          </cell>
          <cell r="K428">
            <v>-0.3639</v>
          </cell>
          <cell r="L428">
            <v>0.36809999999999998</v>
          </cell>
          <cell r="M428">
            <v>11.16</v>
          </cell>
          <cell r="N428">
            <v>7.8600000000000003E-2</v>
          </cell>
          <cell r="O428">
            <v>0.25679999999999997</v>
          </cell>
          <cell r="P428">
            <v>12.36</v>
          </cell>
          <cell r="Q428">
            <v>-9.9299999999999999E-2</v>
          </cell>
          <cell r="R428">
            <v>0.70409999999999995</v>
          </cell>
          <cell r="S428">
            <v>7.98</v>
          </cell>
          <cell r="T428">
            <v>-0.21460000000000001</v>
          </cell>
          <cell r="U428">
            <v>0.45550000000000002</v>
          </cell>
          <cell r="V428">
            <v>0.45549988746643066</v>
          </cell>
          <cell r="W428">
            <v>953</v>
          </cell>
          <cell r="X428" t="str">
            <v>持股小于股东增</v>
          </cell>
          <cell r="Y428">
            <v>19179</v>
          </cell>
          <cell r="Z428">
            <v>15332</v>
          </cell>
          <cell r="AA428" t="str">
            <v>持股小于股东减</v>
          </cell>
          <cell r="AB428">
            <v>21474</v>
          </cell>
          <cell r="AC428">
            <v>13693</v>
          </cell>
          <cell r="AD428" t="str">
            <v>持股小于股东减</v>
          </cell>
          <cell r="AE428">
            <v>19651</v>
          </cell>
          <cell r="AF428">
            <v>14964</v>
          </cell>
          <cell r="AG428" t="str">
            <v>持股小于股东减</v>
          </cell>
          <cell r="AH428">
            <v>24486</v>
          </cell>
          <cell r="AI428">
            <v>12009</v>
          </cell>
        </row>
        <row r="429">
          <cell r="A429">
            <v>955</v>
          </cell>
          <cell r="B429">
            <v>-67.400000000000006</v>
          </cell>
          <cell r="C429">
            <v>8.7783276895024738</v>
          </cell>
          <cell r="D429">
            <v>-139.83333333333334</v>
          </cell>
          <cell r="E429">
            <v>7.379716773682822</v>
          </cell>
          <cell r="F429">
            <v>-121.81303116147309</v>
          </cell>
          <cell r="G429">
            <v>7.0313138745809818</v>
          </cell>
          <cell r="H429">
            <v>-80.909090909090907</v>
          </cell>
          <cell r="I429">
            <v>4.4172388121432702</v>
          </cell>
          <cell r="J429">
            <v>10.11</v>
          </cell>
          <cell r="K429">
            <v>-0.15</v>
          </cell>
          <cell r="L429">
            <v>1.1516999999999999</v>
          </cell>
          <cell r="M429">
            <v>8.39</v>
          </cell>
          <cell r="N429">
            <v>-1.4999999999999999E-2</v>
          </cell>
          <cell r="O429">
            <v>1.1369</v>
          </cell>
          <cell r="P429">
            <v>8.6</v>
          </cell>
          <cell r="Q429">
            <v>-3.5299999999999998E-2</v>
          </cell>
          <cell r="R429">
            <v>1.2231000000000001</v>
          </cell>
          <cell r="S429">
            <v>5.34</v>
          </cell>
          <cell r="T429">
            <v>-4.9500000000000002E-2</v>
          </cell>
          <cell r="U429">
            <v>1.2089000000000001</v>
          </cell>
          <cell r="V429">
            <v>1.2088994979858398</v>
          </cell>
          <cell r="W429">
            <v>955</v>
          </cell>
          <cell r="X429">
            <v>955</v>
          </cell>
          <cell r="Y429">
            <v>36608</v>
          </cell>
          <cell r="Z429">
            <v>14707</v>
          </cell>
          <cell r="AA429">
            <v>14707</v>
          </cell>
          <cell r="AB429">
            <v>35836</v>
          </cell>
          <cell r="AC429">
            <v>15023</v>
          </cell>
          <cell r="AD429">
            <v>15023</v>
          </cell>
          <cell r="AE429">
            <v>42768</v>
          </cell>
          <cell r="AF429">
            <v>12588</v>
          </cell>
          <cell r="AG429">
            <v>12588</v>
          </cell>
          <cell r="AH429">
            <v>45157</v>
          </cell>
          <cell r="AI429">
            <v>11922</v>
          </cell>
        </row>
        <row r="430">
          <cell r="A430">
            <v>957</v>
          </cell>
          <cell r="B430">
            <v>15.462025316455696</v>
          </cell>
          <cell r="C430">
            <v>3.3883495145631066</v>
          </cell>
          <cell r="D430">
            <v>11.130434782608695</v>
          </cell>
          <cell r="E430">
            <v>2.6688559625734651</v>
          </cell>
          <cell r="F430">
            <v>60.324999999999996</v>
          </cell>
          <cell r="G430">
            <v>5.2834402574938144</v>
          </cell>
          <cell r="H430">
            <v>19.424050632911392</v>
          </cell>
          <cell r="I430">
            <v>2.535818749690149</v>
          </cell>
          <cell r="J430">
            <v>24.43</v>
          </cell>
          <cell r="K430">
            <v>1.58</v>
          </cell>
          <cell r="L430">
            <v>7.21</v>
          </cell>
          <cell r="M430">
            <v>20.48</v>
          </cell>
          <cell r="N430">
            <v>0.46</v>
          </cell>
          <cell r="O430">
            <v>7.6737000000000002</v>
          </cell>
          <cell r="P430">
            <v>24.13</v>
          </cell>
          <cell r="Q430">
            <v>0.2</v>
          </cell>
          <cell r="R430">
            <v>4.5670999999999999</v>
          </cell>
          <cell r="S430">
            <v>20.46</v>
          </cell>
          <cell r="T430">
            <v>0.79</v>
          </cell>
          <cell r="U430">
            <v>8.0684000000000005</v>
          </cell>
          <cell r="V430">
            <v>8.0683975219726563</v>
          </cell>
          <cell r="W430">
            <v>957</v>
          </cell>
          <cell r="X430" t="str">
            <v>持股小于股东增</v>
          </cell>
          <cell r="Y430">
            <v>25298</v>
          </cell>
          <cell r="Z430">
            <v>11718</v>
          </cell>
          <cell r="AA430" t="str">
            <v>持股小于股东增</v>
          </cell>
          <cell r="AB430">
            <v>25072</v>
          </cell>
          <cell r="AC430">
            <v>11824</v>
          </cell>
          <cell r="AD430">
            <v>11824</v>
          </cell>
          <cell r="AE430">
            <v>25671</v>
          </cell>
          <cell r="AF430">
            <v>9290</v>
          </cell>
          <cell r="AG430" t="str">
            <v>持股小于股东增</v>
          </cell>
          <cell r="AH430">
            <v>22857</v>
          </cell>
          <cell r="AI430">
            <v>10434</v>
          </cell>
        </row>
        <row r="431">
          <cell r="A431">
            <v>958</v>
          </cell>
          <cell r="B431">
            <v>31.753086419753082</v>
          </cell>
          <cell r="C431">
            <v>6.0962313344394401</v>
          </cell>
          <cell r="D431">
            <v>234.99999999999997</v>
          </cell>
          <cell r="E431">
            <v>8.276924770238292</v>
          </cell>
          <cell r="F431">
            <v>42.847222222222229</v>
          </cell>
          <cell r="G431">
            <v>14.523798314580294</v>
          </cell>
          <cell r="H431">
            <v>45</v>
          </cell>
          <cell r="I431">
            <v>11.981483162385405</v>
          </cell>
          <cell r="J431">
            <v>25.72</v>
          </cell>
          <cell r="K431">
            <v>0.81</v>
          </cell>
          <cell r="L431">
            <v>4.2190000000000003</v>
          </cell>
          <cell r="M431">
            <v>15.04</v>
          </cell>
          <cell r="N431">
            <v>1.6E-2</v>
          </cell>
          <cell r="O431">
            <v>1.8170999999999999</v>
          </cell>
          <cell r="P431">
            <v>30.85</v>
          </cell>
          <cell r="Q431">
            <v>0.36</v>
          </cell>
          <cell r="R431">
            <v>2.1240999999999999</v>
          </cell>
          <cell r="S431">
            <v>26.4</v>
          </cell>
          <cell r="T431">
            <v>0.44</v>
          </cell>
          <cell r="U431">
            <v>2.2033999999999998</v>
          </cell>
          <cell r="V431">
            <v>2.203399658203125</v>
          </cell>
          <cell r="W431">
            <v>958</v>
          </cell>
          <cell r="X431">
            <v>958</v>
          </cell>
          <cell r="Y431">
            <v>29321</v>
          </cell>
          <cell r="Z431">
            <v>18796</v>
          </cell>
          <cell r="AA431">
            <v>18796</v>
          </cell>
          <cell r="AB431">
            <v>32587</v>
          </cell>
          <cell r="AC431">
            <v>16912</v>
          </cell>
          <cell r="AD431" t="str">
            <v>持股小于股东减</v>
          </cell>
          <cell r="AE431">
            <v>24119</v>
          </cell>
          <cell r="AF431">
            <v>20042</v>
          </cell>
          <cell r="AG431" t="str">
            <v>持股大于股东增</v>
          </cell>
          <cell r="AH431">
            <v>18547</v>
          </cell>
          <cell r="AI431">
            <v>26063</v>
          </cell>
        </row>
        <row r="432">
          <cell r="A432">
            <v>959</v>
          </cell>
          <cell r="B432">
            <v>-18.985574685900417</v>
          </cell>
          <cell r="C432">
            <v>0.92594693960919594</v>
          </cell>
          <cell r="D432">
            <v>-12.883771929824562</v>
          </cell>
          <cell r="E432">
            <v>1.1300250048086171</v>
          </cell>
          <cell r="F432">
            <v>-73.040380047505948</v>
          </cell>
          <cell r="G432">
            <v>1.3586656357008726</v>
          </cell>
          <cell r="H432">
            <v>-26.935634328358212</v>
          </cell>
          <cell r="I432">
            <v>0.90303513627621157</v>
          </cell>
          <cell r="J432">
            <v>4.08</v>
          </cell>
          <cell r="K432">
            <v>-0.21490000000000001</v>
          </cell>
          <cell r="L432">
            <v>4.4062999999999999</v>
          </cell>
          <cell r="M432">
            <v>4.7</v>
          </cell>
          <cell r="N432">
            <v>-9.1200000000000003E-2</v>
          </cell>
          <cell r="O432">
            <v>4.1592000000000002</v>
          </cell>
          <cell r="P432">
            <v>6.15</v>
          </cell>
          <cell r="Q432">
            <v>-4.2099999999999999E-2</v>
          </cell>
          <cell r="R432">
            <v>4.5265000000000004</v>
          </cell>
          <cell r="S432">
            <v>3.85</v>
          </cell>
          <cell r="T432">
            <v>-0.1072</v>
          </cell>
          <cell r="U432">
            <v>4.2633999999999999</v>
          </cell>
          <cell r="V432">
            <v>4.263397216796875</v>
          </cell>
          <cell r="W432">
            <v>959</v>
          </cell>
          <cell r="X432">
            <v>959</v>
          </cell>
          <cell r="Y432">
            <v>164331</v>
          </cell>
          <cell r="Z432">
            <v>32187</v>
          </cell>
          <cell r="AA432">
            <v>32187</v>
          </cell>
          <cell r="AB432">
            <v>150862</v>
          </cell>
          <cell r="AC432">
            <v>35061</v>
          </cell>
          <cell r="AD432">
            <v>35061</v>
          </cell>
          <cell r="AE432">
            <v>35061</v>
          </cell>
          <cell r="AF432">
            <v>35061</v>
          </cell>
          <cell r="AG432">
            <v>35061</v>
          </cell>
          <cell r="AH432">
            <v>35061</v>
          </cell>
          <cell r="AI432">
            <v>35061</v>
          </cell>
        </row>
        <row r="433">
          <cell r="A433">
            <v>960</v>
          </cell>
          <cell r="B433">
            <v>-10.065056457040306</v>
          </cell>
          <cell r="C433">
            <v>2.5676242798824922</v>
          </cell>
          <cell r="D433">
            <v>-310.82474226804123</v>
          </cell>
          <cell r="E433">
            <v>2.3068094873756695</v>
          </cell>
          <cell r="F433">
            <v>-20.632807700184312</v>
          </cell>
          <cell r="G433">
            <v>3.5190974344644506</v>
          </cell>
          <cell r="H433">
            <v>-12.149904519414386</v>
          </cell>
          <cell r="I433">
            <v>1.8321215175293355</v>
          </cell>
          <cell r="J433">
            <v>13.46</v>
          </cell>
          <cell r="K433">
            <v>-1.3372999999999999</v>
          </cell>
          <cell r="L433">
            <v>5.2422000000000004</v>
          </cell>
          <cell r="M433">
            <v>12.06</v>
          </cell>
          <cell r="N433">
            <v>-9.7000000000000003E-3</v>
          </cell>
          <cell r="O433">
            <v>5.2279999999999998</v>
          </cell>
          <cell r="P433">
            <v>20.149999999999999</v>
          </cell>
          <cell r="Q433">
            <v>-0.48830000000000001</v>
          </cell>
          <cell r="R433">
            <v>5.7259000000000002</v>
          </cell>
          <cell r="S433">
            <v>10.18</v>
          </cell>
          <cell r="T433">
            <v>-0.62839999999999996</v>
          </cell>
          <cell r="U433">
            <v>5.5564</v>
          </cell>
          <cell r="V433">
            <v>5.556396484375</v>
          </cell>
          <cell r="W433">
            <v>960</v>
          </cell>
          <cell r="X433">
            <v>960</v>
          </cell>
          <cell r="Y433">
            <v>92024</v>
          </cell>
          <cell r="Z433">
            <v>15996</v>
          </cell>
          <cell r="AA433">
            <v>15996</v>
          </cell>
          <cell r="AB433">
            <v>94482</v>
          </cell>
          <cell r="AC433">
            <v>15580</v>
          </cell>
          <cell r="AD433">
            <v>15580</v>
          </cell>
          <cell r="AE433">
            <v>94000</v>
          </cell>
          <cell r="AF433">
            <v>12247</v>
          </cell>
          <cell r="AG433">
            <v>12247</v>
          </cell>
          <cell r="AH433">
            <v>91790</v>
          </cell>
          <cell r="AI433">
            <v>12541</v>
          </cell>
        </row>
        <row r="434">
          <cell r="A434">
            <v>961</v>
          </cell>
          <cell r="B434">
            <v>51.533333333333339</v>
          </cell>
          <cell r="C434">
            <v>1.9974934428983036</v>
          </cell>
          <cell r="D434">
            <v>30.787401574803152</v>
          </cell>
          <cell r="E434">
            <v>1.3255472967819035</v>
          </cell>
          <cell r="F434">
            <v>26.276315789473681</v>
          </cell>
          <cell r="G434">
            <v>2.5189838290572415</v>
          </cell>
          <cell r="H434">
            <v>18.862500000000001</v>
          </cell>
          <cell r="I434">
            <v>1.2846871927158492</v>
          </cell>
          <cell r="J434">
            <v>15.46</v>
          </cell>
          <cell r="K434">
            <v>0.3</v>
          </cell>
          <cell r="L434">
            <v>7.7397</v>
          </cell>
          <cell r="M434">
            <v>15.64</v>
          </cell>
          <cell r="N434">
            <v>0.127</v>
          </cell>
          <cell r="O434">
            <v>11.7989</v>
          </cell>
          <cell r="P434">
            <v>19.97</v>
          </cell>
          <cell r="Q434">
            <v>0.38</v>
          </cell>
          <cell r="R434">
            <v>7.9278000000000004</v>
          </cell>
          <cell r="S434">
            <v>10.06</v>
          </cell>
          <cell r="T434">
            <v>0.4</v>
          </cell>
          <cell r="U434">
            <v>7.8307000000000002</v>
          </cell>
          <cell r="V434">
            <v>7.8306999206542969</v>
          </cell>
          <cell r="W434">
            <v>961</v>
          </cell>
          <cell r="X434" t="str">
            <v>持股小于股东减</v>
          </cell>
          <cell r="Y434">
            <v>36108</v>
          </cell>
          <cell r="Z434">
            <v>32342</v>
          </cell>
          <cell r="AA434" t="str">
            <v>持股大于股东增</v>
          </cell>
          <cell r="AB434">
            <v>29790</v>
          </cell>
          <cell r="AC434">
            <v>39202</v>
          </cell>
          <cell r="AD434" t="str">
            <v>持股小于股东减</v>
          </cell>
          <cell r="AE434">
            <v>34835</v>
          </cell>
          <cell r="AF434">
            <v>33524</v>
          </cell>
          <cell r="AG434" t="str">
            <v>持股小于股东增</v>
          </cell>
          <cell r="AH434">
            <v>34403</v>
          </cell>
          <cell r="AI434">
            <v>33945</v>
          </cell>
        </row>
        <row r="435">
          <cell r="A435">
            <v>962</v>
          </cell>
          <cell r="B435">
            <v>-9.1261329827717432</v>
          </cell>
          <cell r="C435">
            <v>4.0053445082141446</v>
          </cell>
          <cell r="D435">
            <v>-14.198659354052408</v>
          </cell>
          <cell r="E435">
            <v>2.9763995784498452</v>
          </cell>
          <cell r="F435">
            <v>-20.892151326933934</v>
          </cell>
          <cell r="G435">
            <v>3.382857142857143</v>
          </cell>
          <cell r="H435">
            <v>-10.424430641821946</v>
          </cell>
          <cell r="I435">
            <v>2.5122870044657337</v>
          </cell>
          <cell r="J435">
            <v>13.19</v>
          </cell>
          <cell r="K435">
            <v>-1.4453</v>
          </cell>
          <cell r="L435">
            <v>3.2930999999999999</v>
          </cell>
          <cell r="M435">
            <v>9.32</v>
          </cell>
          <cell r="N435">
            <v>-0.1641</v>
          </cell>
          <cell r="O435">
            <v>3.1313</v>
          </cell>
          <cell r="P435">
            <v>14.8</v>
          </cell>
          <cell r="Q435">
            <v>-0.35420000000000001</v>
          </cell>
          <cell r="R435">
            <v>4.375</v>
          </cell>
          <cell r="S435">
            <v>10.07</v>
          </cell>
          <cell r="T435">
            <v>-0.72450000000000003</v>
          </cell>
          <cell r="U435">
            <v>4.0083000000000002</v>
          </cell>
          <cell r="V435">
            <v>4.0082969665527344</v>
          </cell>
          <cell r="W435">
            <v>962</v>
          </cell>
          <cell r="X435" t="str">
            <v>持股小于股东减</v>
          </cell>
          <cell r="Y435">
            <v>39737</v>
          </cell>
          <cell r="Z435">
            <v>11093</v>
          </cell>
          <cell r="AA435" t="str">
            <v>持股小于股东增</v>
          </cell>
          <cell r="AB435">
            <v>38683</v>
          </cell>
          <cell r="AC435">
            <v>11396</v>
          </cell>
          <cell r="AD435" t="str">
            <v>持股小于股东增</v>
          </cell>
          <cell r="AE435">
            <v>41011</v>
          </cell>
          <cell r="AF435">
            <v>10749</v>
          </cell>
          <cell r="AG435" t="str">
            <v>持股小于股东增</v>
          </cell>
          <cell r="AH435">
            <v>37846</v>
          </cell>
          <cell r="AI435">
            <v>11648</v>
          </cell>
        </row>
        <row r="436">
          <cell r="A436">
            <v>963</v>
          </cell>
          <cell r="B436">
            <v>32.395256916996047</v>
          </cell>
          <cell r="C436">
            <v>11.974053295932677</v>
          </cell>
          <cell r="D436">
            <v>18.850382666810393</v>
          </cell>
          <cell r="E436">
            <v>4.9459096372763911</v>
          </cell>
          <cell r="F436">
            <v>23.272774630461679</v>
          </cell>
          <cell r="G436">
            <v>12.213792632082564</v>
          </cell>
          <cell r="H436">
            <v>24.519095759618082</v>
          </cell>
          <cell r="I436">
            <v>10.820901302845812</v>
          </cell>
          <cell r="J436">
            <v>81.96</v>
          </cell>
          <cell r="K436">
            <v>2.5299999999999998</v>
          </cell>
          <cell r="L436">
            <v>6.8448000000000002</v>
          </cell>
          <cell r="M436">
            <v>69.95</v>
          </cell>
          <cell r="N436">
            <v>0.92769999999999997</v>
          </cell>
          <cell r="O436">
            <v>14.143000000000001</v>
          </cell>
          <cell r="P436">
            <v>71.48</v>
          </cell>
          <cell r="Q436">
            <v>1.5357000000000001</v>
          </cell>
          <cell r="R436">
            <v>5.8524000000000003</v>
          </cell>
          <cell r="S436">
            <v>69.849999999999994</v>
          </cell>
          <cell r="T436">
            <v>2.1366000000000001</v>
          </cell>
          <cell r="U436">
            <v>6.4550999999999998</v>
          </cell>
          <cell r="V436">
            <v>6.4550971984863281</v>
          </cell>
          <cell r="W436">
            <v>963</v>
          </cell>
          <cell r="X436" t="str">
            <v>持股大于股东减</v>
          </cell>
          <cell r="Y436">
            <v>8703</v>
          </cell>
          <cell r="Z436">
            <v>49874</v>
          </cell>
          <cell r="AA436" t="str">
            <v>持股大于股东减</v>
          </cell>
          <cell r="AB436">
            <v>10942</v>
          </cell>
          <cell r="AC436">
            <v>44421</v>
          </cell>
          <cell r="AD436" t="str">
            <v>持股大于股东增</v>
          </cell>
          <cell r="AE436">
            <v>11336</v>
          </cell>
          <cell r="AF436">
            <v>38290</v>
          </cell>
          <cell r="AG436" t="str">
            <v>持股大于股东增</v>
          </cell>
          <cell r="AH436">
            <v>8580</v>
          </cell>
          <cell r="AI436">
            <v>50589</v>
          </cell>
        </row>
        <row r="437">
          <cell r="A437">
            <v>965</v>
          </cell>
          <cell r="B437">
            <v>36.210526315789473</v>
          </cell>
          <cell r="C437">
            <v>1.5748391970151305</v>
          </cell>
          <cell r="D437">
            <v>16.53125</v>
          </cell>
          <cell r="E437">
            <v>1.1895392502979469</v>
          </cell>
          <cell r="F437">
            <v>77.428571428571416</v>
          </cell>
          <cell r="G437">
            <v>2.5484295655444802</v>
          </cell>
          <cell r="H437">
            <v>48.65625</v>
          </cell>
          <cell r="I437">
            <v>1.2169101268493987</v>
          </cell>
          <cell r="J437">
            <v>6.88</v>
          </cell>
          <cell r="K437">
            <v>0.19</v>
          </cell>
          <cell r="L437">
            <v>4.3686999999999996</v>
          </cell>
          <cell r="M437">
            <v>5.29</v>
          </cell>
          <cell r="N437">
            <v>0.08</v>
          </cell>
          <cell r="O437">
            <v>4.4470999999999998</v>
          </cell>
          <cell r="P437">
            <v>10.84</v>
          </cell>
          <cell r="Q437">
            <v>7.0000000000000007E-2</v>
          </cell>
          <cell r="R437">
            <v>4.2535999999999996</v>
          </cell>
          <cell r="S437">
            <v>5.19</v>
          </cell>
          <cell r="T437">
            <v>0.08</v>
          </cell>
          <cell r="U437">
            <v>4.2648999999999999</v>
          </cell>
          <cell r="V437">
            <v>4.2648963928222656</v>
          </cell>
          <cell r="W437">
            <v>965</v>
          </cell>
          <cell r="X437" t="str">
            <v>持股小于股东增</v>
          </cell>
          <cell r="Y437">
            <v>49799</v>
          </cell>
          <cell r="Z437">
            <v>20260</v>
          </cell>
          <cell r="AA437" t="str">
            <v>持股小于股东增</v>
          </cell>
          <cell r="AB437">
            <v>47553</v>
          </cell>
          <cell r="AC437">
            <v>21217</v>
          </cell>
          <cell r="AD437">
            <v>21217</v>
          </cell>
          <cell r="AE437">
            <v>50932</v>
          </cell>
          <cell r="AF437">
            <v>19809</v>
          </cell>
          <cell r="AG437">
            <v>19809</v>
          </cell>
          <cell r="AH437">
            <v>54961</v>
          </cell>
          <cell r="AI437">
            <v>18357</v>
          </cell>
        </row>
        <row r="438">
          <cell r="A438">
            <v>966</v>
          </cell>
          <cell r="B438">
            <v>8.7814245810055862</v>
          </cell>
          <cell r="C438">
            <v>2.5986774126885721</v>
          </cell>
          <cell r="D438">
            <v>5.593412833617263</v>
          </cell>
          <cell r="E438">
            <v>1.8657953307761521</v>
          </cell>
          <cell r="F438">
            <v>16.571763523697875</v>
          </cell>
          <cell r="G438">
            <v>4.1990239762359431</v>
          </cell>
          <cell r="H438">
            <v>5.6521119737873073</v>
          </cell>
          <cell r="I438">
            <v>1.9177088997643645</v>
          </cell>
          <cell r="J438">
            <v>15.09</v>
          </cell>
          <cell r="K438">
            <v>1.7183999999999999</v>
          </cell>
          <cell r="L438">
            <v>5.8068</v>
          </cell>
          <cell r="M438">
            <v>11.82</v>
          </cell>
          <cell r="N438">
            <v>0.52829999999999999</v>
          </cell>
          <cell r="O438">
            <v>6.3350999999999997</v>
          </cell>
          <cell r="P438">
            <v>19.79</v>
          </cell>
          <cell r="Q438">
            <v>0.59709999999999996</v>
          </cell>
          <cell r="R438">
            <v>4.7130000000000001</v>
          </cell>
          <cell r="S438">
            <v>10.58</v>
          </cell>
          <cell r="T438">
            <v>1.4038999999999999</v>
          </cell>
          <cell r="U438">
            <v>5.5170000000000003</v>
          </cell>
          <cell r="V438">
            <v>5.516998291015625</v>
          </cell>
          <cell r="W438">
            <v>966</v>
          </cell>
          <cell r="X438">
            <v>966</v>
          </cell>
          <cell r="Y438">
            <v>42092</v>
          </cell>
          <cell r="Z438">
            <v>13165</v>
          </cell>
          <cell r="AA438">
            <v>13165</v>
          </cell>
          <cell r="AB438">
            <v>43074</v>
          </cell>
          <cell r="AC438">
            <v>12864</v>
          </cell>
          <cell r="AD438">
            <v>12864</v>
          </cell>
          <cell r="AE438">
            <v>50712</v>
          </cell>
          <cell r="AF438">
            <v>10927</v>
          </cell>
          <cell r="AG438">
            <v>10927</v>
          </cell>
          <cell r="AH438">
            <v>51191</v>
          </cell>
          <cell r="AI438">
            <v>10824</v>
          </cell>
        </row>
        <row r="439">
          <cell r="A439">
            <v>967</v>
          </cell>
          <cell r="B439">
            <v>83.96875</v>
          </cell>
          <cell r="C439">
            <v>3.875331718010846</v>
          </cell>
          <cell r="D439">
            <v>47.925000000000004</v>
          </cell>
          <cell r="E439">
            <v>2.8130778035394597</v>
          </cell>
          <cell r="F439">
            <v>104.04166666666667</v>
          </cell>
          <cell r="G439">
            <v>4.9647082214931899</v>
          </cell>
          <cell r="H439">
            <v>68</v>
          </cell>
          <cell r="I439">
            <v>2.9733275032794055</v>
          </cell>
          <cell r="J439">
            <v>26.87</v>
          </cell>
          <cell r="K439">
            <v>0.32</v>
          </cell>
          <cell r="L439">
            <v>6.9336000000000002</v>
          </cell>
          <cell r="M439">
            <v>19.170000000000002</v>
          </cell>
          <cell r="N439">
            <v>0.1</v>
          </cell>
          <cell r="O439">
            <v>6.8146000000000004</v>
          </cell>
          <cell r="P439">
            <v>24.97</v>
          </cell>
          <cell r="Q439">
            <v>0.12</v>
          </cell>
          <cell r="R439">
            <v>5.0294999999999996</v>
          </cell>
          <cell r="S439">
            <v>13.6</v>
          </cell>
          <cell r="T439">
            <v>0.15</v>
          </cell>
          <cell r="U439">
            <v>4.5739999999999998</v>
          </cell>
          <cell r="V439">
            <v>4.5739974975585938</v>
          </cell>
          <cell r="W439">
            <v>967</v>
          </cell>
          <cell r="X439" t="str">
            <v>持股大于股东增</v>
          </cell>
          <cell r="Y439">
            <v>12199</v>
          </cell>
          <cell r="Z439">
            <v>39751</v>
          </cell>
          <cell r="AA439" t="str">
            <v>持股大于股东减</v>
          </cell>
          <cell r="AB439">
            <v>13258</v>
          </cell>
          <cell r="AC439">
            <v>36575</v>
          </cell>
          <cell r="AD439" t="str">
            <v>持股小于股东减</v>
          </cell>
          <cell r="AE439">
            <v>23311</v>
          </cell>
          <cell r="AF439">
            <v>13155</v>
          </cell>
          <cell r="AG439" t="str">
            <v>持股小于股东增</v>
          </cell>
          <cell r="AH439">
            <v>17799</v>
          </cell>
          <cell r="AI439">
            <v>17229</v>
          </cell>
        </row>
        <row r="440">
          <cell r="A440">
            <v>968</v>
          </cell>
          <cell r="B440">
            <v>-2.8574240535397943</v>
          </cell>
          <cell r="C440">
            <v>20.728224654926226</v>
          </cell>
          <cell r="D440">
            <v>-4.4675830939679937</v>
          </cell>
          <cell r="E440">
            <v>-177.75510204081633</v>
          </cell>
          <cell r="F440">
            <v>-4.7105263157894735</v>
          </cell>
          <cell r="G440">
            <v>5.3469318084833999</v>
          </cell>
          <cell r="H440">
            <v>-2.2779265027987345</v>
          </cell>
          <cell r="I440">
            <v>3.732057416267943</v>
          </cell>
          <cell r="J440">
            <v>8.7100000000000009</v>
          </cell>
          <cell r="K440">
            <v>-3.0482</v>
          </cell>
          <cell r="L440">
            <v>0.42020000000000002</v>
          </cell>
          <cell r="M440">
            <v>8.7100000000000009</v>
          </cell>
          <cell r="N440">
            <v>-0.4874</v>
          </cell>
          <cell r="O440">
            <v>-4.9000000000000002E-2</v>
          </cell>
          <cell r="P440">
            <v>12.53</v>
          </cell>
          <cell r="Q440">
            <v>-1.33</v>
          </cell>
          <cell r="R440">
            <v>2.3433999999999999</v>
          </cell>
          <cell r="S440">
            <v>6.24</v>
          </cell>
          <cell r="T440">
            <v>-2.0545</v>
          </cell>
          <cell r="U440">
            <v>1.6719999999999999</v>
          </cell>
          <cell r="V440">
            <v>1.6719999313354492</v>
          </cell>
          <cell r="W440">
            <v>968</v>
          </cell>
          <cell r="X440">
            <v>968</v>
          </cell>
          <cell r="Y440">
            <v>40147</v>
          </cell>
          <cell r="Z440">
            <v>12796</v>
          </cell>
          <cell r="AA440">
            <v>12796</v>
          </cell>
          <cell r="AB440">
            <v>40149</v>
          </cell>
          <cell r="AC440">
            <v>12796</v>
          </cell>
          <cell r="AD440">
            <v>12796</v>
          </cell>
          <cell r="AE440">
            <v>47830</v>
          </cell>
          <cell r="AF440">
            <v>10741</v>
          </cell>
          <cell r="AG440">
            <v>10741</v>
          </cell>
          <cell r="AH440">
            <v>46821</v>
          </cell>
          <cell r="AI440">
            <v>10972</v>
          </cell>
        </row>
        <row r="441">
          <cell r="A441">
            <v>969</v>
          </cell>
          <cell r="B441">
            <v>127.88177339901478</v>
          </cell>
          <cell r="C441">
            <v>3.4712379322333056</v>
          </cell>
          <cell r="D441">
            <v>160.84337349397589</v>
          </cell>
          <cell r="E441">
            <v>2.5052779732582686</v>
          </cell>
          <cell r="F441">
            <v>438.41463414634143</v>
          </cell>
          <cell r="G441">
            <v>3.9347671427789637</v>
          </cell>
          <cell r="H441">
            <v>74.462640736949837</v>
          </cell>
          <cell r="I441">
            <v>2.6471631689545068</v>
          </cell>
          <cell r="J441">
            <v>12.98</v>
          </cell>
          <cell r="K441">
            <v>0.10150000000000001</v>
          </cell>
          <cell r="L441">
            <v>3.7393000000000001</v>
          </cell>
          <cell r="M441">
            <v>10.68</v>
          </cell>
          <cell r="N441">
            <v>1.66E-2</v>
          </cell>
          <cell r="O441">
            <v>4.2629999999999999</v>
          </cell>
          <cell r="P441">
            <v>14.38</v>
          </cell>
          <cell r="Q441">
            <v>1.6400000000000001E-2</v>
          </cell>
          <cell r="R441">
            <v>3.6545999999999998</v>
          </cell>
          <cell r="S441">
            <v>9.6999999999999993</v>
          </cell>
          <cell r="T441">
            <v>9.7699999999999995E-2</v>
          </cell>
          <cell r="U441">
            <v>3.6642999999999999</v>
          </cell>
          <cell r="V441">
            <v>3.6642990112304688</v>
          </cell>
          <cell r="W441">
            <v>969</v>
          </cell>
          <cell r="X441">
            <v>969</v>
          </cell>
          <cell r="Y441">
            <v>60603</v>
          </cell>
          <cell r="Z441">
            <v>14236</v>
          </cell>
          <cell r="AA441">
            <v>14236</v>
          </cell>
          <cell r="AB441">
            <v>57196</v>
          </cell>
          <cell r="AC441">
            <v>17280</v>
          </cell>
          <cell r="AD441">
            <v>17280</v>
          </cell>
          <cell r="AE441">
            <v>61596</v>
          </cell>
          <cell r="AF441">
            <v>14007</v>
          </cell>
          <cell r="AG441">
            <v>14007</v>
          </cell>
          <cell r="AH441">
            <v>61519</v>
          </cell>
          <cell r="AI441">
            <v>14024</v>
          </cell>
        </row>
        <row r="442">
          <cell r="A442">
            <v>970</v>
          </cell>
          <cell r="B442">
            <v>53.96153846153846</v>
          </cell>
          <cell r="C442">
            <v>3.8368976644970734</v>
          </cell>
          <cell r="D442">
            <v>49.872881355932208</v>
          </cell>
          <cell r="E442">
            <v>3.1679810513282911</v>
          </cell>
          <cell r="F442">
            <v>83.104838709677423</v>
          </cell>
          <cell r="G442">
            <v>5.8509581263307311</v>
          </cell>
          <cell r="H442">
            <v>53.577586206896555</v>
          </cell>
          <cell r="I442">
            <v>3.4796483959464752</v>
          </cell>
          <cell r="J442">
            <v>14.03</v>
          </cell>
          <cell r="K442">
            <v>0.26</v>
          </cell>
          <cell r="L442">
            <v>3.6566000000000001</v>
          </cell>
          <cell r="M442">
            <v>11.77</v>
          </cell>
          <cell r="N442">
            <v>5.8999999999999997E-2</v>
          </cell>
          <cell r="O442">
            <v>3.7153</v>
          </cell>
          <cell r="P442">
            <v>20.61</v>
          </cell>
          <cell r="Q442">
            <v>0.124</v>
          </cell>
          <cell r="R442">
            <v>3.5225</v>
          </cell>
          <cell r="S442">
            <v>12.43</v>
          </cell>
          <cell r="T442">
            <v>0.17399999999999999</v>
          </cell>
          <cell r="U442">
            <v>3.5722</v>
          </cell>
          <cell r="V442">
            <v>3.5721988677978516</v>
          </cell>
          <cell r="W442">
            <v>970</v>
          </cell>
          <cell r="X442">
            <v>970</v>
          </cell>
          <cell r="Y442">
            <v>80777</v>
          </cell>
          <cell r="Z442">
            <v>13186</v>
          </cell>
          <cell r="AA442">
            <v>13186</v>
          </cell>
          <cell r="AB442">
            <v>85960</v>
          </cell>
          <cell r="AC442">
            <v>12391</v>
          </cell>
          <cell r="AD442">
            <v>12391</v>
          </cell>
          <cell r="AE442">
            <v>70588</v>
          </cell>
          <cell r="AF442">
            <v>15090</v>
          </cell>
          <cell r="AG442">
            <v>15090</v>
          </cell>
          <cell r="AH442">
            <v>75908</v>
          </cell>
          <cell r="AI442">
            <v>14032</v>
          </cell>
        </row>
        <row r="443">
          <cell r="A443">
            <v>971</v>
          </cell>
          <cell r="B443">
            <v>2639</v>
          </cell>
          <cell r="C443">
            <v>6.9239649472634728</v>
          </cell>
          <cell r="D443">
            <v>86.187499999999986</v>
          </cell>
          <cell r="E443">
            <v>6.9877625478223413</v>
          </cell>
          <cell r="F443">
            <v>-170.35714285714286</v>
          </cell>
          <cell r="G443">
            <v>247.15025906735752</v>
          </cell>
          <cell r="H443">
            <v>-199.91666666666666</v>
          </cell>
          <cell r="I443">
            <v>310.34928848641658</v>
          </cell>
          <cell r="J443">
            <v>26.39</v>
          </cell>
          <cell r="K443">
            <v>0.01</v>
          </cell>
          <cell r="L443">
            <v>3.8113999999999999</v>
          </cell>
          <cell r="M443">
            <v>27.58</v>
          </cell>
          <cell r="N443">
            <v>0.08</v>
          </cell>
          <cell r="O443">
            <v>3.9468999999999999</v>
          </cell>
          <cell r="P443">
            <v>23.85</v>
          </cell>
          <cell r="Q443">
            <v>-7.0000000000000007E-2</v>
          </cell>
          <cell r="R443">
            <v>9.6500000000000002E-2</v>
          </cell>
          <cell r="S443">
            <v>23.99</v>
          </cell>
          <cell r="T443">
            <v>-0.09</v>
          </cell>
          <cell r="U443">
            <v>7.7299999999999994E-2</v>
          </cell>
          <cell r="V443">
            <v>7.7299952507019043E-2</v>
          </cell>
          <cell r="W443">
            <v>971</v>
          </cell>
          <cell r="X443" t="str">
            <v>持股大于股东增</v>
          </cell>
          <cell r="Y443">
            <v>19153</v>
          </cell>
          <cell r="Z443">
            <v>22321</v>
          </cell>
          <cell r="AA443" t="str">
            <v>持股大于股东减</v>
          </cell>
          <cell r="AB443">
            <v>19892</v>
          </cell>
          <cell r="AC443">
            <v>21664</v>
          </cell>
          <cell r="AD443" t="str">
            <v>持股小于股东减</v>
          </cell>
          <cell r="AE443">
            <v>23528</v>
          </cell>
          <cell r="AF443">
            <v>10332</v>
          </cell>
          <cell r="AG443" t="str">
            <v>持股小于股东增</v>
          </cell>
          <cell r="AH443">
            <v>19241</v>
          </cell>
          <cell r="AI443">
            <v>12634</v>
          </cell>
        </row>
        <row r="444">
          <cell r="A444">
            <v>972</v>
          </cell>
          <cell r="B444">
            <v>-234.82428115015972</v>
          </cell>
          <cell r="C444">
            <v>10.426271366763601</v>
          </cell>
          <cell r="D444">
            <v>-66.838487972508588</v>
          </cell>
          <cell r="E444">
            <v>5.6389070087700226</v>
          </cell>
          <cell r="F444">
            <v>-223.40425531914894</v>
          </cell>
          <cell r="G444">
            <v>10.078848131642099</v>
          </cell>
          <cell r="H444">
            <v>-131.72043010752688</v>
          </cell>
          <cell r="I444">
            <v>10.449989336745574</v>
          </cell>
          <cell r="J444">
            <v>14.7</v>
          </cell>
          <cell r="K444">
            <v>-6.2600000000000003E-2</v>
          </cell>
          <cell r="L444">
            <v>1.4098999999999999</v>
          </cell>
          <cell r="M444">
            <v>7.78</v>
          </cell>
          <cell r="N444">
            <v>-2.9100000000000001E-2</v>
          </cell>
          <cell r="O444">
            <v>1.3796999999999999</v>
          </cell>
          <cell r="P444">
            <v>14.7</v>
          </cell>
          <cell r="Q444">
            <v>-3.2899999999999999E-2</v>
          </cell>
          <cell r="R444">
            <v>1.4584999999999999</v>
          </cell>
          <cell r="S444">
            <v>14.7</v>
          </cell>
          <cell r="T444">
            <v>-8.3699999999999997E-2</v>
          </cell>
          <cell r="U444">
            <v>1.4067000000000001</v>
          </cell>
          <cell r="V444">
            <v>1.4066991806030273</v>
          </cell>
          <cell r="W444">
            <v>972</v>
          </cell>
          <cell r="X444">
            <v>972</v>
          </cell>
          <cell r="Y444">
            <v>59333</v>
          </cell>
          <cell r="Z444">
            <v>12999</v>
          </cell>
          <cell r="AA444">
            <v>12999</v>
          </cell>
          <cell r="AB444">
            <v>72870</v>
          </cell>
          <cell r="AC444">
            <v>10584</v>
          </cell>
          <cell r="AD444">
            <v>10584</v>
          </cell>
          <cell r="AE444">
            <v>59638</v>
          </cell>
          <cell r="AF444">
            <v>12932</v>
          </cell>
          <cell r="AG444">
            <v>12932</v>
          </cell>
          <cell r="AH444">
            <v>59407</v>
          </cell>
          <cell r="AI444">
            <v>12983</v>
          </cell>
        </row>
        <row r="445">
          <cell r="A445">
            <v>973</v>
          </cell>
          <cell r="B445">
            <v>144.44444444444446</v>
          </cell>
          <cell r="C445">
            <v>6.1245642137001797</v>
          </cell>
          <cell r="D445">
            <v>134.61538461538461</v>
          </cell>
          <cell r="E445">
            <v>4.2231297568219794</v>
          </cell>
          <cell r="F445">
            <v>200</v>
          </cell>
          <cell r="G445">
            <v>5.7706179370040882</v>
          </cell>
          <cell r="H445">
            <v>128.68421052631578</v>
          </cell>
          <cell r="I445">
            <v>3.132356473696853</v>
          </cell>
          <cell r="J445">
            <v>13</v>
          </cell>
          <cell r="K445">
            <v>0.09</v>
          </cell>
          <cell r="L445">
            <v>2.1225999999999998</v>
          </cell>
          <cell r="M445">
            <v>9.1</v>
          </cell>
          <cell r="N445">
            <v>1.6899999999999998E-2</v>
          </cell>
          <cell r="O445">
            <v>2.1547999999999998</v>
          </cell>
          <cell r="P445">
            <v>12</v>
          </cell>
          <cell r="Q445">
            <v>0.03</v>
          </cell>
          <cell r="R445">
            <v>2.0794999999999999</v>
          </cell>
          <cell r="S445">
            <v>6.52</v>
          </cell>
          <cell r="T445">
            <v>3.7999999999999999E-2</v>
          </cell>
          <cell r="U445">
            <v>2.0815000000000001</v>
          </cell>
          <cell r="V445">
            <v>2.0814990997314453</v>
          </cell>
          <cell r="W445">
            <v>973</v>
          </cell>
          <cell r="X445">
            <v>973</v>
          </cell>
          <cell r="Y445">
            <v>86940</v>
          </cell>
          <cell r="Z445">
            <v>11127</v>
          </cell>
          <cell r="AA445">
            <v>11127</v>
          </cell>
          <cell r="AB445">
            <v>11127</v>
          </cell>
          <cell r="AC445">
            <v>11127</v>
          </cell>
          <cell r="AD445">
            <v>11127</v>
          </cell>
          <cell r="AE445">
            <v>84381</v>
          </cell>
          <cell r="AF445">
            <v>11464</v>
          </cell>
          <cell r="AG445">
            <v>11464</v>
          </cell>
          <cell r="AH445">
            <v>94290</v>
          </cell>
          <cell r="AI445">
            <v>10260</v>
          </cell>
        </row>
        <row r="446">
          <cell r="A446">
            <v>975</v>
          </cell>
          <cell r="B446">
            <v>54.768153980752402</v>
          </cell>
          <cell r="C446">
            <v>3.5938800700404743</v>
          </cell>
          <cell r="D446">
            <v>164.39790575916231</v>
          </cell>
          <cell r="E446">
            <v>3.8020281519600423</v>
          </cell>
          <cell r="F446">
            <v>115.79301075268819</v>
          </cell>
          <cell r="G446">
            <v>5.1391415873773374</v>
          </cell>
          <cell r="H446">
            <v>44.902280130293157</v>
          </cell>
          <cell r="I446">
            <v>2.6990513671473462</v>
          </cell>
          <cell r="J446">
            <v>12.52</v>
          </cell>
          <cell r="K446">
            <v>0.2286</v>
          </cell>
          <cell r="L446">
            <v>3.4836999999999998</v>
          </cell>
          <cell r="M446">
            <v>12.56</v>
          </cell>
          <cell r="N446">
            <v>1.9099999999999999E-2</v>
          </cell>
          <cell r="O446">
            <v>3.3035000000000001</v>
          </cell>
          <cell r="P446">
            <v>17.23</v>
          </cell>
          <cell r="Q446">
            <v>7.4399999999999994E-2</v>
          </cell>
          <cell r="R446">
            <v>3.3527</v>
          </cell>
          <cell r="S446">
            <v>9.19</v>
          </cell>
          <cell r="T446">
            <v>0.1535</v>
          </cell>
          <cell r="U446">
            <v>3.4049</v>
          </cell>
          <cell r="V446">
            <v>3.4048995971679688</v>
          </cell>
          <cell r="W446">
            <v>975</v>
          </cell>
          <cell r="X446" t="str">
            <v>持股小于股东减</v>
          </cell>
          <cell r="Y446">
            <v>33232</v>
          </cell>
          <cell r="Z446">
            <v>32547</v>
          </cell>
          <cell r="AA446" t="str">
            <v>持股大于股东增</v>
          </cell>
          <cell r="AB446">
            <v>31316</v>
          </cell>
          <cell r="AC446">
            <v>34538</v>
          </cell>
          <cell r="AD446" t="str">
            <v>持股大于股东增</v>
          </cell>
          <cell r="AE446">
            <v>27705</v>
          </cell>
          <cell r="AF446">
            <v>39183</v>
          </cell>
          <cell r="AG446" t="str">
            <v>持股小于股东减</v>
          </cell>
          <cell r="AH446">
            <v>33231</v>
          </cell>
          <cell r="AI446">
            <v>32548</v>
          </cell>
        </row>
        <row r="447">
          <cell r="A447">
            <v>976</v>
          </cell>
          <cell r="B447">
            <v>369.33333333333337</v>
          </cell>
          <cell r="C447">
            <v>27.27048978587251</v>
          </cell>
          <cell r="D447">
            <v>480.97826086956519</v>
          </cell>
          <cell r="E447">
            <v>3.9787798408488064</v>
          </cell>
          <cell r="F447">
            <v>-150.38265306122449</v>
          </cell>
          <cell r="G447">
            <v>34.615384615384613</v>
          </cell>
          <cell r="H447">
            <v>-333.21428571428567</v>
          </cell>
          <cell r="I447">
            <v>16.999180103853512</v>
          </cell>
          <cell r="J447">
            <v>11.08</v>
          </cell>
          <cell r="K447">
            <v>0.03</v>
          </cell>
          <cell r="L447">
            <v>0.40629999999999999</v>
          </cell>
          <cell r="M447">
            <v>8.85</v>
          </cell>
          <cell r="N447">
            <v>4.5999999999999999E-3</v>
          </cell>
          <cell r="O447">
            <v>2.2242999999999999</v>
          </cell>
          <cell r="P447">
            <v>11.79</v>
          </cell>
          <cell r="Q447">
            <v>-3.9199999999999999E-2</v>
          </cell>
          <cell r="R447">
            <v>0.34060000000000001</v>
          </cell>
          <cell r="S447">
            <v>6.22</v>
          </cell>
          <cell r="T447">
            <v>-1.4E-2</v>
          </cell>
          <cell r="U447">
            <v>0.3659</v>
          </cell>
          <cell r="V447">
            <v>0.36589980125427246</v>
          </cell>
          <cell r="W447">
            <v>976</v>
          </cell>
          <cell r="X447">
            <v>976</v>
          </cell>
          <cell r="Y447">
            <v>42270</v>
          </cell>
          <cell r="Z447">
            <v>13878</v>
          </cell>
          <cell r="AA447" t="str">
            <v>持股小于股东增</v>
          </cell>
          <cell r="AB447">
            <v>40365</v>
          </cell>
          <cell r="AC447">
            <v>39531</v>
          </cell>
          <cell r="AD447">
            <v>39531</v>
          </cell>
          <cell r="AE447">
            <v>44830</v>
          </cell>
          <cell r="AF447">
            <v>13085</v>
          </cell>
          <cell r="AG447">
            <v>13085</v>
          </cell>
          <cell r="AH447">
            <v>50631</v>
          </cell>
          <cell r="AI447">
            <v>11586</v>
          </cell>
        </row>
        <row r="448">
          <cell r="A448">
            <v>977</v>
          </cell>
          <cell r="B448">
            <v>67.741935483870961</v>
          </cell>
          <cell r="C448">
            <v>10.746238308255389</v>
          </cell>
          <cell r="D448">
            <v>52.828241123038808</v>
          </cell>
          <cell r="E448">
            <v>6.4807779972648536</v>
          </cell>
          <cell r="F448">
            <v>59.1</v>
          </cell>
          <cell r="G448">
            <v>11.183861933237454</v>
          </cell>
          <cell r="H448">
            <v>58.885261194029852</v>
          </cell>
          <cell r="I448">
            <v>9.2291384919039441</v>
          </cell>
          <cell r="J448">
            <v>31.71</v>
          </cell>
          <cell r="K448">
            <v>0.46810000000000002</v>
          </cell>
          <cell r="L448">
            <v>2.9508000000000001</v>
          </cell>
          <cell r="M448">
            <v>25.59</v>
          </cell>
          <cell r="N448">
            <v>0.1211</v>
          </cell>
          <cell r="O448">
            <v>3.9485999999999999</v>
          </cell>
          <cell r="P448">
            <v>29.55</v>
          </cell>
          <cell r="Q448">
            <v>0.25</v>
          </cell>
          <cell r="R448">
            <v>2.6421999999999999</v>
          </cell>
          <cell r="S448">
            <v>25.25</v>
          </cell>
          <cell r="T448">
            <v>0.3216</v>
          </cell>
          <cell r="U448">
            <v>2.7359</v>
          </cell>
          <cell r="V448">
            <v>2.7358989715576172</v>
          </cell>
          <cell r="W448">
            <v>977</v>
          </cell>
          <cell r="X448">
            <v>977</v>
          </cell>
          <cell r="Y448">
            <v>91528</v>
          </cell>
          <cell r="Z448">
            <v>10485</v>
          </cell>
          <cell r="AA448">
            <v>10485</v>
          </cell>
          <cell r="AB448">
            <v>94827</v>
          </cell>
          <cell r="AC448">
            <v>10537</v>
          </cell>
          <cell r="AD448">
            <v>10537</v>
          </cell>
          <cell r="AE448">
            <v>83838</v>
          </cell>
          <cell r="AF448">
            <v>11447</v>
          </cell>
          <cell r="AG448">
            <v>11447</v>
          </cell>
          <cell r="AH448">
            <v>11447</v>
          </cell>
          <cell r="AI448">
            <v>11447</v>
          </cell>
        </row>
        <row r="449">
          <cell r="A449">
            <v>978</v>
          </cell>
          <cell r="B449">
            <v>170.72289156626505</v>
          </cell>
          <cell r="C449">
            <v>3.4502069637204769</v>
          </cell>
          <cell r="D449">
            <v>-97.5</v>
          </cell>
          <cell r="E449">
            <v>2.8698275650616889</v>
          </cell>
          <cell r="F449">
            <v>-760</v>
          </cell>
          <cell r="G449">
            <v>3.7864633933687064</v>
          </cell>
          <cell r="H449">
            <v>79.6875</v>
          </cell>
          <cell r="I449">
            <v>2.2737220952288313</v>
          </cell>
          <cell r="J449">
            <v>14.17</v>
          </cell>
          <cell r="K449">
            <v>8.3000000000000004E-2</v>
          </cell>
          <cell r="L449">
            <v>4.1070000000000002</v>
          </cell>
          <cell r="M449">
            <v>11.7</v>
          </cell>
          <cell r="N449">
            <v>-0.03</v>
          </cell>
          <cell r="O449">
            <v>4.0769000000000002</v>
          </cell>
          <cell r="P449">
            <v>15.2</v>
          </cell>
          <cell r="Q449">
            <v>-0.01</v>
          </cell>
          <cell r="R449">
            <v>4.0143000000000004</v>
          </cell>
          <cell r="S449">
            <v>9.35</v>
          </cell>
          <cell r="T449">
            <v>8.7999999999999995E-2</v>
          </cell>
          <cell r="U449">
            <v>4.1121999999999996</v>
          </cell>
          <cell r="V449">
            <v>4.1121978759765625</v>
          </cell>
          <cell r="W449">
            <v>978</v>
          </cell>
          <cell r="X449" t="str">
            <v>持股小于股东增</v>
          </cell>
          <cell r="Y449">
            <v>26230</v>
          </cell>
          <cell r="Z449">
            <v>13728</v>
          </cell>
          <cell r="AA449" t="str">
            <v>持股小于股东减</v>
          </cell>
          <cell r="AB449">
            <v>30490</v>
          </cell>
          <cell r="AC449">
            <v>11810</v>
          </cell>
          <cell r="AD449" t="str">
            <v>持股小于股东减</v>
          </cell>
          <cell r="AE449">
            <v>24411</v>
          </cell>
          <cell r="AF449">
            <v>14751</v>
          </cell>
          <cell r="AG449">
            <v>14751</v>
          </cell>
          <cell r="AH449">
            <v>50949</v>
          </cell>
          <cell r="AI449">
            <v>7067</v>
          </cell>
        </row>
        <row r="450">
          <cell r="A450">
            <v>979</v>
          </cell>
          <cell r="B450">
            <v>66.666666666666671</v>
          </cell>
          <cell r="C450">
            <v>3.1496062992125982</v>
          </cell>
          <cell r="D450">
            <v>302.94117647058823</v>
          </cell>
          <cell r="E450">
            <v>0.97505561603635171</v>
          </cell>
          <cell r="F450">
            <v>30.21875</v>
          </cell>
          <cell r="G450">
            <v>7.0800995753404603</v>
          </cell>
          <cell r="H450">
            <v>55.788461538461533</v>
          </cell>
          <cell r="I450">
            <v>7.1992257296009532</v>
          </cell>
          <cell r="J450">
            <v>4</v>
          </cell>
          <cell r="K450">
            <v>0.06</v>
          </cell>
          <cell r="L450">
            <v>1.27</v>
          </cell>
          <cell r="M450">
            <v>2.06</v>
          </cell>
          <cell r="N450">
            <v>1.6999999999999999E-3</v>
          </cell>
          <cell r="O450">
            <v>2.1126999999999998</v>
          </cell>
          <cell r="P450">
            <v>9.67</v>
          </cell>
          <cell r="Q450">
            <v>0.16</v>
          </cell>
          <cell r="R450">
            <v>1.3657999999999999</v>
          </cell>
          <cell r="S450">
            <v>9.67</v>
          </cell>
          <cell r="T450">
            <v>0.13</v>
          </cell>
          <cell r="U450">
            <v>1.3431999999999999</v>
          </cell>
          <cell r="V450">
            <v>1.3431997299194336</v>
          </cell>
          <cell r="W450">
            <v>979</v>
          </cell>
          <cell r="X450">
            <v>979</v>
          </cell>
          <cell r="Y450">
            <v>979</v>
          </cell>
          <cell r="Z450">
            <v>979</v>
          </cell>
          <cell r="AA450">
            <v>979</v>
          </cell>
          <cell r="AB450">
            <v>979</v>
          </cell>
          <cell r="AC450">
            <v>979</v>
          </cell>
          <cell r="AD450" t="str">
            <v>持股小于股东增</v>
          </cell>
          <cell r="AE450">
            <v>69920</v>
          </cell>
          <cell r="AF450">
            <v>65936</v>
          </cell>
          <cell r="AG450" t="str">
            <v>持股小于股东增</v>
          </cell>
          <cell r="AH450">
            <v>69838</v>
          </cell>
          <cell r="AI450">
            <v>66014</v>
          </cell>
        </row>
        <row r="451">
          <cell r="A451">
            <v>980</v>
          </cell>
          <cell r="B451">
            <v>56.363636363636367</v>
          </cell>
          <cell r="C451">
            <v>1.5754434110890889</v>
          </cell>
          <cell r="D451">
            <v>31</v>
          </cell>
          <cell r="E451">
            <v>1.5623818763702342</v>
          </cell>
          <cell r="F451">
            <v>96.899999999999991</v>
          </cell>
          <cell r="G451">
            <v>2.5034878313439775</v>
          </cell>
          <cell r="H451">
            <v>77.5</v>
          </cell>
          <cell r="I451">
            <v>1.5978969614185201</v>
          </cell>
          <cell r="J451">
            <v>6.2</v>
          </cell>
          <cell r="K451">
            <v>0.11</v>
          </cell>
          <cell r="L451">
            <v>3.9354</v>
          </cell>
          <cell r="M451">
            <v>6.2</v>
          </cell>
          <cell r="N451">
            <v>0.05</v>
          </cell>
          <cell r="O451">
            <v>3.9683000000000002</v>
          </cell>
          <cell r="P451">
            <v>9.69</v>
          </cell>
          <cell r="Q451">
            <v>0.05</v>
          </cell>
          <cell r="R451">
            <v>3.8706</v>
          </cell>
          <cell r="S451">
            <v>6.2</v>
          </cell>
          <cell r="T451">
            <v>0.06</v>
          </cell>
          <cell r="U451">
            <v>3.8801000000000001</v>
          </cell>
          <cell r="V451">
            <v>3.8800983428955078</v>
          </cell>
          <cell r="W451">
            <v>980</v>
          </cell>
          <cell r="X451">
            <v>980</v>
          </cell>
          <cell r="Y451">
            <v>980</v>
          </cell>
          <cell r="Z451">
            <v>980</v>
          </cell>
          <cell r="AA451">
            <v>980</v>
          </cell>
          <cell r="AB451">
            <v>980</v>
          </cell>
          <cell r="AC451">
            <v>980</v>
          </cell>
          <cell r="AD451">
            <v>980</v>
          </cell>
          <cell r="AE451">
            <v>980</v>
          </cell>
          <cell r="AF451">
            <v>980</v>
          </cell>
          <cell r="AG451">
            <v>980</v>
          </cell>
          <cell r="AH451">
            <v>980</v>
          </cell>
          <cell r="AI451">
            <v>980</v>
          </cell>
        </row>
        <row r="452">
          <cell r="A452">
            <v>981</v>
          </cell>
          <cell r="B452">
            <v>113.49999999999999</v>
          </cell>
          <cell r="C452">
            <v>11.338095000249737</v>
          </cell>
          <cell r="D452">
            <v>120.24999999999999</v>
          </cell>
          <cell r="E452">
            <v>4.7593133132142675</v>
          </cell>
          <cell r="F452">
            <v>39.6875</v>
          </cell>
          <cell r="G452">
            <v>4.4492713004484301</v>
          </cell>
          <cell r="H452">
            <v>41.524390243902438</v>
          </cell>
          <cell r="I452">
            <v>3.9115001550815038</v>
          </cell>
          <cell r="J452">
            <v>22.7</v>
          </cell>
          <cell r="K452">
            <v>0.2</v>
          </cell>
          <cell r="L452">
            <v>2.0021</v>
          </cell>
          <cell r="M452">
            <v>9.6199999999999992</v>
          </cell>
          <cell r="N452">
            <v>0.02</v>
          </cell>
          <cell r="O452">
            <v>2.0213000000000001</v>
          </cell>
          <cell r="P452">
            <v>25.4</v>
          </cell>
          <cell r="Q452">
            <v>0.32</v>
          </cell>
          <cell r="R452">
            <v>5.7088000000000001</v>
          </cell>
          <cell r="S452">
            <v>22.7</v>
          </cell>
          <cell r="T452">
            <v>0.41</v>
          </cell>
          <cell r="U452">
            <v>5.8033999999999999</v>
          </cell>
          <cell r="V452">
            <v>5.8033981323242188</v>
          </cell>
          <cell r="W452">
            <v>981</v>
          </cell>
          <cell r="X452" t="str">
            <v>持股大于股东增</v>
          </cell>
          <cell r="Y452">
            <v>13296</v>
          </cell>
          <cell r="Z452">
            <v>193818</v>
          </cell>
          <cell r="AA452" t="str">
            <v>持股大于股东减</v>
          </cell>
          <cell r="AB452">
            <v>23601</v>
          </cell>
          <cell r="AC452">
            <v>109190</v>
          </cell>
          <cell r="AD452" t="str">
            <v>持股大于股东增</v>
          </cell>
          <cell r="AE452">
            <v>13534</v>
          </cell>
          <cell r="AF452">
            <v>63470</v>
          </cell>
          <cell r="AG452" t="str">
            <v>持股大于股东增</v>
          </cell>
          <cell r="AH452">
            <v>13323</v>
          </cell>
          <cell r="AI452">
            <v>64475</v>
          </cell>
        </row>
        <row r="453">
          <cell r="A453">
            <v>982</v>
          </cell>
          <cell r="B453">
            <v>-9.6666666666666661</v>
          </cell>
          <cell r="C453">
            <v>2.488202488202488</v>
          </cell>
          <cell r="D453">
            <v>-41.1</v>
          </cell>
          <cell r="E453">
            <v>4.5369246053648311</v>
          </cell>
          <cell r="F453">
            <v>362.5</v>
          </cell>
          <cell r="G453">
            <v>3.0898397545175587</v>
          </cell>
          <cell r="H453">
            <v>347.99999999999994</v>
          </cell>
          <cell r="I453">
            <v>1.9769076732989643</v>
          </cell>
          <cell r="J453">
            <v>4.6399999999999997</v>
          </cell>
          <cell r="K453">
            <v>-0.48</v>
          </cell>
          <cell r="L453">
            <v>1.8648</v>
          </cell>
          <cell r="M453">
            <v>8.2200000000000006</v>
          </cell>
          <cell r="N453">
            <v>-0.05</v>
          </cell>
          <cell r="O453">
            <v>1.8118000000000001</v>
          </cell>
          <cell r="P453">
            <v>7.25</v>
          </cell>
          <cell r="Q453">
            <v>0.01</v>
          </cell>
          <cell r="R453">
            <v>2.3464</v>
          </cell>
          <cell r="S453">
            <v>4.6399999999999997</v>
          </cell>
          <cell r="T453">
            <v>0.01</v>
          </cell>
          <cell r="U453">
            <v>2.3471000000000002</v>
          </cell>
          <cell r="V453">
            <v>2.3470993041992188</v>
          </cell>
          <cell r="W453">
            <v>982</v>
          </cell>
          <cell r="X453" t="str">
            <v>持股大于股东减</v>
          </cell>
          <cell r="Y453">
            <v>27474</v>
          </cell>
          <cell r="Z453">
            <v>65700</v>
          </cell>
          <cell r="AA453" t="str">
            <v>持股小于股东减</v>
          </cell>
          <cell r="AB453">
            <v>46139</v>
          </cell>
          <cell r="AC453">
            <v>39121</v>
          </cell>
          <cell r="AD453" t="str">
            <v>持股大于股东增</v>
          </cell>
          <cell r="AE453">
            <v>27498</v>
          </cell>
          <cell r="AF453">
            <v>65642</v>
          </cell>
          <cell r="AG453" t="str">
            <v>持股大于股东增</v>
          </cell>
          <cell r="AH453">
            <v>27465</v>
          </cell>
          <cell r="AI453">
            <v>65721</v>
          </cell>
        </row>
        <row r="454">
          <cell r="A454">
            <v>983</v>
          </cell>
          <cell r="B454">
            <v>135.71428571428572</v>
          </cell>
          <cell r="C454">
            <v>1.0240862388411656</v>
          </cell>
          <cell r="D454">
            <v>122.24025974025975</v>
          </cell>
          <cell r="E454">
            <v>1.4605477538986733</v>
          </cell>
          <cell r="F454">
            <v>73.716951788491457</v>
          </cell>
          <cell r="G454">
            <v>1.8269063999537494</v>
          </cell>
          <cell r="H454">
            <v>42.075078206465072</v>
          </cell>
          <cell r="I454">
            <v>1.0212798268759846</v>
          </cell>
          <cell r="J454">
            <v>6.08</v>
          </cell>
          <cell r="K454">
            <v>4.48E-2</v>
          </cell>
          <cell r="L454">
            <v>5.9370000000000003</v>
          </cell>
          <cell r="M454">
            <v>7.53</v>
          </cell>
          <cell r="N454">
            <v>1.54E-2</v>
          </cell>
          <cell r="O454">
            <v>5.1555999999999997</v>
          </cell>
          <cell r="P454">
            <v>9.48</v>
          </cell>
          <cell r="Q454">
            <v>6.4299999999999996E-2</v>
          </cell>
          <cell r="R454">
            <v>5.1890999999999998</v>
          </cell>
          <cell r="S454">
            <v>5.38</v>
          </cell>
          <cell r="T454">
            <v>9.5899999999999999E-2</v>
          </cell>
          <cell r="U454">
            <v>5.2679</v>
          </cell>
          <cell r="V454">
            <v>5.2678985595703125</v>
          </cell>
          <cell r="W454">
            <v>983</v>
          </cell>
          <cell r="X454">
            <v>983</v>
          </cell>
          <cell r="Y454">
            <v>983</v>
          </cell>
          <cell r="Z454">
            <v>983</v>
          </cell>
          <cell r="AA454">
            <v>983</v>
          </cell>
          <cell r="AB454">
            <v>983</v>
          </cell>
          <cell r="AC454">
            <v>983</v>
          </cell>
          <cell r="AD454">
            <v>983</v>
          </cell>
          <cell r="AE454">
            <v>983</v>
          </cell>
          <cell r="AF454">
            <v>983</v>
          </cell>
          <cell r="AG454">
            <v>983</v>
          </cell>
          <cell r="AH454">
            <v>983</v>
          </cell>
          <cell r="AI454">
            <v>983</v>
          </cell>
        </row>
        <row r="455">
          <cell r="A455">
            <v>985</v>
          </cell>
          <cell r="B455">
            <v>-235.84615384615384</v>
          </cell>
          <cell r="C455">
            <v>8.2443733362015656</v>
          </cell>
          <cell r="D455">
            <v>954.16666666666663</v>
          </cell>
          <cell r="E455">
            <v>6.1354624370378303</v>
          </cell>
          <cell r="F455">
            <v>-233.99999999999997</v>
          </cell>
          <cell r="G455">
            <v>6.816917820916867</v>
          </cell>
          <cell r="H455">
            <v>-91.558441558441558</v>
          </cell>
          <cell r="I455">
            <v>5.0999647342864121</v>
          </cell>
          <cell r="J455">
            <v>30.66</v>
          </cell>
          <cell r="K455">
            <v>-0.13</v>
          </cell>
          <cell r="L455">
            <v>3.7189000000000001</v>
          </cell>
          <cell r="M455">
            <v>22.9</v>
          </cell>
          <cell r="N455">
            <v>6.0000000000000001E-3</v>
          </cell>
          <cell r="O455">
            <v>3.7324000000000002</v>
          </cell>
          <cell r="P455">
            <v>25.74</v>
          </cell>
          <cell r="Q455">
            <v>-5.5E-2</v>
          </cell>
          <cell r="R455">
            <v>3.7759</v>
          </cell>
          <cell r="S455">
            <v>18.8</v>
          </cell>
          <cell r="T455">
            <v>-0.154</v>
          </cell>
          <cell r="U455">
            <v>3.6863000000000001</v>
          </cell>
          <cell r="V455">
            <v>3.6862983703613281</v>
          </cell>
          <cell r="W455">
            <v>985</v>
          </cell>
          <cell r="X455" t="str">
            <v>持股大于股东增</v>
          </cell>
          <cell r="Y455">
            <v>5692</v>
          </cell>
          <cell r="Z455">
            <v>22775</v>
          </cell>
          <cell r="AA455" t="str">
            <v>持股大于股东减</v>
          </cell>
          <cell r="AB455">
            <v>7370</v>
          </cell>
          <cell r="AC455">
            <v>17590</v>
          </cell>
          <cell r="AD455" t="str">
            <v>持股大于股东减</v>
          </cell>
          <cell r="AE455">
            <v>8809</v>
          </cell>
          <cell r="AF455">
            <v>14716</v>
          </cell>
          <cell r="AG455" t="str">
            <v>持股大于股东减</v>
          </cell>
          <cell r="AH455">
            <v>9482</v>
          </cell>
          <cell r="AI455">
            <v>13672</v>
          </cell>
        </row>
        <row r="456">
          <cell r="A456">
            <v>987</v>
          </cell>
          <cell r="B456">
            <v>40.921875</v>
          </cell>
          <cell r="C456">
            <v>4.2284219703574539</v>
          </cell>
          <cell r="D456">
            <v>37.323529411764703</v>
          </cell>
          <cell r="E456">
            <v>3.0749100425253517</v>
          </cell>
          <cell r="F456">
            <v>46.661290322580648</v>
          </cell>
          <cell r="G456">
            <v>4.933155992087852</v>
          </cell>
          <cell r="H456">
            <v>29.142857142857146</v>
          </cell>
          <cell r="I456">
            <v>2.7299187046268107</v>
          </cell>
          <cell r="J456">
            <v>26.19</v>
          </cell>
          <cell r="K456">
            <v>0.64</v>
          </cell>
          <cell r="L456">
            <v>6.1938000000000004</v>
          </cell>
          <cell r="M456">
            <v>25.38</v>
          </cell>
          <cell r="N456">
            <v>0.17</v>
          </cell>
          <cell r="O456">
            <v>8.2538999999999998</v>
          </cell>
          <cell r="P456">
            <v>28.93</v>
          </cell>
          <cell r="Q456">
            <v>0.31</v>
          </cell>
          <cell r="R456">
            <v>5.8643999999999998</v>
          </cell>
          <cell r="S456">
            <v>16.32</v>
          </cell>
          <cell r="T456">
            <v>0.42</v>
          </cell>
          <cell r="U456">
            <v>5.9782000000000002</v>
          </cell>
          <cell r="V456">
            <v>5.9781990051269531</v>
          </cell>
          <cell r="W456">
            <v>987</v>
          </cell>
          <cell r="X456" t="str">
            <v>持股小于股东增</v>
          </cell>
          <cell r="Y456">
            <v>26920</v>
          </cell>
          <cell r="Z456">
            <v>13334</v>
          </cell>
          <cell r="AA456" t="str">
            <v>持股大于股东增</v>
          </cell>
          <cell r="AB456">
            <v>38423</v>
          </cell>
          <cell r="AC456">
            <v>38585</v>
          </cell>
          <cell r="AD456" t="str">
            <v>持股小于股东减</v>
          </cell>
          <cell r="AE456">
            <v>29262</v>
          </cell>
          <cell r="AF456">
            <v>12267</v>
          </cell>
          <cell r="AG456" t="str">
            <v>持股小于股东减</v>
          </cell>
          <cell r="AH456">
            <v>33423</v>
          </cell>
          <cell r="AI456">
            <v>10739</v>
          </cell>
        </row>
        <row r="457">
          <cell r="A457">
            <v>988</v>
          </cell>
          <cell r="B457">
            <v>124.58823529411764</v>
          </cell>
          <cell r="C457">
            <v>6.4024666727124329</v>
          </cell>
          <cell r="D457">
            <v>95.399999999999991</v>
          </cell>
          <cell r="E457">
            <v>5.6660925342994588</v>
          </cell>
          <cell r="F457">
            <v>89.049999999999983</v>
          </cell>
          <cell r="G457">
            <v>5.4882746294413112</v>
          </cell>
          <cell r="H457">
            <v>68.5625</v>
          </cell>
          <cell r="I457">
            <v>3.3633799362276187</v>
          </cell>
          <cell r="J457">
            <v>21.18</v>
          </cell>
          <cell r="K457">
            <v>0.17</v>
          </cell>
          <cell r="L457">
            <v>3.3081</v>
          </cell>
          <cell r="M457">
            <v>19.079999999999998</v>
          </cell>
          <cell r="N457">
            <v>0.05</v>
          </cell>
          <cell r="O457">
            <v>3.3673999999999999</v>
          </cell>
          <cell r="P457">
            <v>17.809999999999999</v>
          </cell>
          <cell r="Q457">
            <v>0.1</v>
          </cell>
          <cell r="R457">
            <v>3.2450999999999999</v>
          </cell>
          <cell r="S457">
            <v>10.97</v>
          </cell>
          <cell r="T457">
            <v>0.12</v>
          </cell>
          <cell r="U457">
            <v>3.2616000000000001</v>
          </cell>
          <cell r="V457">
            <v>3.2615985870361328</v>
          </cell>
          <cell r="W457">
            <v>988</v>
          </cell>
          <cell r="X457">
            <v>988</v>
          </cell>
          <cell r="Y457">
            <v>988</v>
          </cell>
          <cell r="Z457">
            <v>988</v>
          </cell>
          <cell r="AA457">
            <v>988</v>
          </cell>
          <cell r="AB457">
            <v>988</v>
          </cell>
          <cell r="AC457">
            <v>988</v>
          </cell>
          <cell r="AD457">
            <v>988</v>
          </cell>
          <cell r="AE457">
            <v>79353</v>
          </cell>
          <cell r="AF457">
            <v>11229</v>
          </cell>
          <cell r="AG457">
            <v>11229</v>
          </cell>
          <cell r="AH457">
            <v>81517</v>
          </cell>
          <cell r="AI457">
            <v>10931</v>
          </cell>
        </row>
        <row r="458">
          <cell r="A458">
            <v>989</v>
          </cell>
          <cell r="B458">
            <v>31.28155339805825</v>
          </cell>
          <cell r="C458">
            <v>6.4316512296390931</v>
          </cell>
          <cell r="D458">
            <v>37.235294117647058</v>
          </cell>
          <cell r="E458">
            <v>4.885107368177346</v>
          </cell>
          <cell r="F458">
            <v>55.370370370370367</v>
          </cell>
          <cell r="G458">
            <v>5.2720668617977919</v>
          </cell>
          <cell r="H458">
            <v>51.727272727272734</v>
          </cell>
          <cell r="I458">
            <v>3.969236671840394</v>
          </cell>
          <cell r="J458">
            <v>32.22</v>
          </cell>
          <cell r="K458">
            <v>1.03</v>
          </cell>
          <cell r="L458">
            <v>5.0095999999999998</v>
          </cell>
          <cell r="M458">
            <v>25.32</v>
          </cell>
          <cell r="N458">
            <v>0.17</v>
          </cell>
          <cell r="O458">
            <v>5.1830999999999996</v>
          </cell>
          <cell r="P458">
            <v>29.9</v>
          </cell>
          <cell r="Q458">
            <v>0.27</v>
          </cell>
          <cell r="R458">
            <v>5.6714000000000002</v>
          </cell>
          <cell r="S458">
            <v>22.76</v>
          </cell>
          <cell r="T458">
            <v>0.33</v>
          </cell>
          <cell r="U458">
            <v>5.7340999999999998</v>
          </cell>
          <cell r="V458">
            <v>5.7340965270996094</v>
          </cell>
          <cell r="W458">
            <v>989</v>
          </cell>
          <cell r="X458" t="str">
            <v>持股大于股东增</v>
          </cell>
          <cell r="Y458">
            <v>18226</v>
          </cell>
          <cell r="Z458">
            <v>41477</v>
          </cell>
          <cell r="AA458" t="str">
            <v>持股大于股东增</v>
          </cell>
          <cell r="AB458">
            <v>17192</v>
          </cell>
          <cell r="AC458">
            <v>43971</v>
          </cell>
          <cell r="AD458" t="str">
            <v>持股小于股东增</v>
          </cell>
          <cell r="AE458">
            <v>22043</v>
          </cell>
          <cell r="AF458">
            <v>13501</v>
          </cell>
          <cell r="AG458" t="str">
            <v>持股小于股东增</v>
          </cell>
          <cell r="AH458">
            <v>20167</v>
          </cell>
          <cell r="AI458">
            <v>14757</v>
          </cell>
        </row>
        <row r="459">
          <cell r="A459">
            <v>990</v>
          </cell>
          <cell r="B459">
            <v>81.987179487179475</v>
          </cell>
          <cell r="C459">
            <v>4.0760393262902941</v>
          </cell>
          <cell r="D459">
            <v>-84.271523178807939</v>
          </cell>
          <cell r="E459">
            <v>2.4512400674211414</v>
          </cell>
          <cell r="F459">
            <v>334.64285714285711</v>
          </cell>
          <cell r="G459">
            <v>3.1350899205353406</v>
          </cell>
          <cell r="H459">
            <v>484.65517241379303</v>
          </cell>
          <cell r="I459">
            <v>3.1298015899525686</v>
          </cell>
          <cell r="J459">
            <v>25.58</v>
          </cell>
          <cell r="K459">
            <v>0.312</v>
          </cell>
          <cell r="L459">
            <v>6.2756999999999996</v>
          </cell>
          <cell r="M459">
            <v>15.27</v>
          </cell>
          <cell r="N459">
            <v>-4.53E-2</v>
          </cell>
          <cell r="O459">
            <v>6.2294999999999998</v>
          </cell>
          <cell r="P459">
            <v>18.739999999999998</v>
          </cell>
          <cell r="Q459">
            <v>2.8000000000000001E-2</v>
          </cell>
          <cell r="R459">
            <v>5.9775</v>
          </cell>
          <cell r="S459">
            <v>18.739999999999998</v>
          </cell>
          <cell r="T459">
            <v>2.9000000000000001E-2</v>
          </cell>
          <cell r="U459">
            <v>5.9875999999999996</v>
          </cell>
          <cell r="V459">
            <v>5.9875984191894531</v>
          </cell>
          <cell r="W459">
            <v>990</v>
          </cell>
          <cell r="X459" t="str">
            <v>持股大于股东减</v>
          </cell>
          <cell r="Y459">
            <v>14602</v>
          </cell>
          <cell r="Z459">
            <v>26550</v>
          </cell>
          <cell r="AA459" t="str">
            <v>持股大于股东减</v>
          </cell>
          <cell r="AB459">
            <v>16070</v>
          </cell>
          <cell r="AC459">
            <v>24124</v>
          </cell>
          <cell r="AD459" t="str">
            <v>持股大于股东增</v>
          </cell>
          <cell r="AE459">
            <v>10184</v>
          </cell>
          <cell r="AF459">
            <v>38067</v>
          </cell>
          <cell r="AG459" t="str">
            <v>持股大于股东增</v>
          </cell>
          <cell r="AH459">
            <v>10161</v>
          </cell>
          <cell r="AI459">
            <v>38154</v>
          </cell>
        </row>
        <row r="460">
          <cell r="A460">
            <v>993</v>
          </cell>
          <cell r="B460">
            <v>178.66666666666669</v>
          </cell>
          <cell r="C460">
            <v>2.6622957333730692</v>
          </cell>
          <cell r="D460">
            <v>57.480314960629919</v>
          </cell>
          <cell r="E460">
            <v>2.1551406007823455</v>
          </cell>
          <cell r="F460">
            <v>81.0625</v>
          </cell>
          <cell r="G460">
            <v>3.2100782100782101</v>
          </cell>
          <cell r="H460">
            <v>34.597944377267233</v>
          </cell>
          <cell r="I460">
            <v>1.8471892703239237</v>
          </cell>
          <cell r="J460">
            <v>10.72</v>
          </cell>
          <cell r="K460">
            <v>0.06</v>
          </cell>
          <cell r="L460">
            <v>4.0266000000000002</v>
          </cell>
          <cell r="M460">
            <v>8.76</v>
          </cell>
          <cell r="N460">
            <v>3.8100000000000002E-2</v>
          </cell>
          <cell r="O460">
            <v>4.0647000000000002</v>
          </cell>
          <cell r="P460">
            <v>12.97</v>
          </cell>
          <cell r="Q460">
            <v>0.08</v>
          </cell>
          <cell r="R460">
            <v>4.0404</v>
          </cell>
          <cell r="S460">
            <v>7.63</v>
          </cell>
          <cell r="T460">
            <v>0.16539999999999999</v>
          </cell>
          <cell r="U460">
            <v>4.1306000000000003</v>
          </cell>
          <cell r="V460">
            <v>4.1305999755859375</v>
          </cell>
          <cell r="W460">
            <v>993</v>
          </cell>
          <cell r="X460" t="str">
            <v>持股小于股东增</v>
          </cell>
          <cell r="Y460">
            <v>31675</v>
          </cell>
          <cell r="Z460">
            <v>11775</v>
          </cell>
          <cell r="AA460" t="str">
            <v>持股小于股东增</v>
          </cell>
          <cell r="AB460">
            <v>30625</v>
          </cell>
          <cell r="AC460">
            <v>12179</v>
          </cell>
          <cell r="AD460" t="str">
            <v>持股小于股东增</v>
          </cell>
          <cell r="AE460">
            <v>26934</v>
          </cell>
          <cell r="AF460">
            <v>13848</v>
          </cell>
          <cell r="AG460">
            <v>13848</v>
          </cell>
          <cell r="AH460">
            <v>41930</v>
          </cell>
          <cell r="AI460">
            <v>8895</v>
          </cell>
        </row>
        <row r="461">
          <cell r="A461">
            <v>995</v>
          </cell>
          <cell r="B461">
            <v>352</v>
          </cell>
          <cell r="C461">
            <v>19.442143054404863</v>
          </cell>
          <cell r="D461">
            <v>-183.75</v>
          </cell>
          <cell r="E461">
            <v>20.910384068278805</v>
          </cell>
          <cell r="F461">
            <v>-123.9</v>
          </cell>
          <cell r="G461">
            <v>20.294840294840295</v>
          </cell>
          <cell r="H461">
            <v>-662.25</v>
          </cell>
          <cell r="I461">
            <v>13.476800976800977</v>
          </cell>
          <cell r="J461">
            <v>14.08</v>
          </cell>
          <cell r="K461">
            <v>0.04</v>
          </cell>
          <cell r="L461">
            <v>0.72419999999999995</v>
          </cell>
          <cell r="M461">
            <v>14.7</v>
          </cell>
          <cell r="N461">
            <v>-0.02</v>
          </cell>
          <cell r="O461">
            <v>0.70299999999999996</v>
          </cell>
          <cell r="P461">
            <v>12.39</v>
          </cell>
          <cell r="Q461">
            <v>-0.05</v>
          </cell>
          <cell r="R461">
            <v>0.61050000000000004</v>
          </cell>
          <cell r="S461">
            <v>8.83</v>
          </cell>
          <cell r="T461">
            <v>-0.01</v>
          </cell>
          <cell r="U461">
            <v>0.6552</v>
          </cell>
          <cell r="V461">
            <v>0.65519952774047852</v>
          </cell>
          <cell r="W461">
            <v>995</v>
          </cell>
          <cell r="X461" t="str">
            <v>持股大于股东增</v>
          </cell>
          <cell r="Y461">
            <v>10830</v>
          </cell>
          <cell r="Z461">
            <v>16381</v>
          </cell>
          <cell r="AA461" t="str">
            <v>持股大于股东增</v>
          </cell>
          <cell r="AB461">
            <v>9959</v>
          </cell>
          <cell r="AC461">
            <v>17813</v>
          </cell>
          <cell r="AD461" t="str">
            <v>持股大于股东增</v>
          </cell>
          <cell r="AE461">
            <v>12341</v>
          </cell>
          <cell r="AF461">
            <v>14375</v>
          </cell>
          <cell r="AG461" t="str">
            <v>持股大于股东增</v>
          </cell>
          <cell r="AH461">
            <v>11857</v>
          </cell>
          <cell r="AI461">
            <v>14962</v>
          </cell>
        </row>
        <row r="462">
          <cell r="A462">
            <v>996</v>
          </cell>
          <cell r="B462">
            <v>661.91588785046724</v>
          </cell>
          <cell r="C462">
            <v>11.090667084246791</v>
          </cell>
          <cell r="D462">
            <v>449.77678571428567</v>
          </cell>
          <cell r="E462">
            <v>7.8536072027127091</v>
          </cell>
          <cell r="F462">
            <v>304.90405117270791</v>
          </cell>
          <cell r="G462">
            <v>11.17842485831542</v>
          </cell>
          <cell r="H462">
            <v>447.80793319415449</v>
          </cell>
          <cell r="I462">
            <v>11.17842485831542</v>
          </cell>
          <cell r="J462">
            <v>28.33</v>
          </cell>
          <cell r="K462">
            <v>4.2799999999999998E-2</v>
          </cell>
          <cell r="L462">
            <v>2.5543999999999998</v>
          </cell>
          <cell r="M462">
            <v>20.149999999999999</v>
          </cell>
          <cell r="N462">
            <v>1.12E-2</v>
          </cell>
          <cell r="O462">
            <v>2.5657000000000001</v>
          </cell>
          <cell r="P462">
            <v>28.6</v>
          </cell>
          <cell r="Q462">
            <v>4.6899999999999997E-2</v>
          </cell>
          <cell r="R462">
            <v>2.5585</v>
          </cell>
          <cell r="S462">
            <v>28.6</v>
          </cell>
          <cell r="T462">
            <v>4.7899999999999998E-2</v>
          </cell>
          <cell r="U462">
            <v>2.5585</v>
          </cell>
          <cell r="V462">
            <v>2.5584983825683594</v>
          </cell>
          <cell r="W462">
            <v>996</v>
          </cell>
          <cell r="X462">
            <v>996</v>
          </cell>
          <cell r="Y462">
            <v>42555</v>
          </cell>
          <cell r="Z462">
            <v>5404</v>
          </cell>
          <cell r="AA462">
            <v>5404</v>
          </cell>
          <cell r="AB462">
            <v>41311</v>
          </cell>
          <cell r="AC462">
            <v>5567</v>
          </cell>
          <cell r="AD462">
            <v>5567</v>
          </cell>
          <cell r="AE462">
            <v>43231</v>
          </cell>
          <cell r="AF462">
            <v>5320</v>
          </cell>
          <cell r="AG462">
            <v>5320</v>
          </cell>
          <cell r="AH462">
            <v>43202</v>
          </cell>
          <cell r="AI462">
            <v>5323</v>
          </cell>
        </row>
        <row r="463">
          <cell r="A463">
            <v>997</v>
          </cell>
          <cell r="B463">
            <v>68.432432432432435</v>
          </cell>
          <cell r="C463">
            <v>10.881430229060122</v>
          </cell>
          <cell r="D463">
            <v>60.607142857142847</v>
          </cell>
          <cell r="E463">
            <v>7.1090444472372321</v>
          </cell>
          <cell r="F463">
            <v>66.5</v>
          </cell>
          <cell r="G463">
            <v>12.085964832568497</v>
          </cell>
          <cell r="H463">
            <v>51.482142857142854</v>
          </cell>
          <cell r="I463">
            <v>8.4161667469457448</v>
          </cell>
          <cell r="J463">
            <v>25.32</v>
          </cell>
          <cell r="K463">
            <v>0.37</v>
          </cell>
          <cell r="L463">
            <v>2.3269000000000002</v>
          </cell>
          <cell r="M463">
            <v>16.97</v>
          </cell>
          <cell r="N463">
            <v>7.0000000000000007E-2</v>
          </cell>
          <cell r="O463">
            <v>2.3871000000000002</v>
          </cell>
          <cell r="P463">
            <v>26.6</v>
          </cell>
          <cell r="Q463">
            <v>0.2</v>
          </cell>
          <cell r="R463">
            <v>2.2008999999999999</v>
          </cell>
          <cell r="S463">
            <v>19.22</v>
          </cell>
          <cell r="T463">
            <v>0.28000000000000003</v>
          </cell>
          <cell r="U463">
            <v>2.2837000000000001</v>
          </cell>
          <cell r="V463">
            <v>2.2836990356445313</v>
          </cell>
          <cell r="W463">
            <v>997</v>
          </cell>
          <cell r="X463">
            <v>997</v>
          </cell>
          <cell r="Y463">
            <v>997</v>
          </cell>
          <cell r="Z463">
            <v>997</v>
          </cell>
          <cell r="AA463">
            <v>997</v>
          </cell>
          <cell r="AB463">
            <v>997</v>
          </cell>
          <cell r="AC463">
            <v>997</v>
          </cell>
          <cell r="AD463">
            <v>997</v>
          </cell>
          <cell r="AE463">
            <v>997</v>
          </cell>
          <cell r="AF463">
            <v>997</v>
          </cell>
          <cell r="AG463">
            <v>997</v>
          </cell>
          <cell r="AH463">
            <v>997</v>
          </cell>
          <cell r="AI463">
            <v>997</v>
          </cell>
        </row>
        <row r="464">
          <cell r="A464">
            <v>998</v>
          </cell>
          <cell r="B464">
            <v>48.469387755102041</v>
          </cell>
          <cell r="C464">
            <v>10.04823151125402</v>
          </cell>
          <cell r="D464">
            <v>33.84988797610157</v>
          </cell>
          <cell r="E464">
            <v>4.08793686583991</v>
          </cell>
          <cell r="F464">
            <v>73.841961852861047</v>
          </cell>
          <cell r="G464">
            <v>13.188631496982675</v>
          </cell>
          <cell r="H464">
            <v>103.58490566037736</v>
          </cell>
          <cell r="I464">
            <v>9.1308252669394268</v>
          </cell>
          <cell r="J464">
            <v>23.75</v>
          </cell>
          <cell r="K464">
            <v>0.49</v>
          </cell>
          <cell r="L464">
            <v>2.3635999999999999</v>
          </cell>
          <cell r="M464">
            <v>18.13</v>
          </cell>
          <cell r="N464">
            <v>0.13389999999999999</v>
          </cell>
          <cell r="O464">
            <v>4.4349999999999996</v>
          </cell>
          <cell r="P464">
            <v>27.1</v>
          </cell>
          <cell r="Q464">
            <v>0.1835</v>
          </cell>
          <cell r="R464">
            <v>2.0548000000000002</v>
          </cell>
          <cell r="S464">
            <v>18.3</v>
          </cell>
          <cell r="T464">
            <v>0.13250000000000001</v>
          </cell>
          <cell r="U464">
            <v>2.0042</v>
          </cell>
          <cell r="V464">
            <v>2.0041999816894531</v>
          </cell>
          <cell r="W464">
            <v>998</v>
          </cell>
          <cell r="X464">
            <v>998</v>
          </cell>
          <cell r="Y464">
            <v>54075</v>
          </cell>
          <cell r="Z464">
            <v>18420</v>
          </cell>
          <cell r="AA464" t="str">
            <v>持股小于股东增</v>
          </cell>
          <cell r="AB464">
            <v>58185</v>
          </cell>
          <cell r="AC464">
            <v>21589</v>
          </cell>
          <cell r="AD464">
            <v>21589</v>
          </cell>
          <cell r="AE464">
            <v>52753</v>
          </cell>
          <cell r="AF464">
            <v>18882</v>
          </cell>
          <cell r="AG464">
            <v>18882</v>
          </cell>
          <cell r="AH464">
            <v>60880</v>
          </cell>
          <cell r="AI464">
            <v>16361</v>
          </cell>
        </row>
        <row r="465">
          <cell r="A465">
            <v>999</v>
          </cell>
          <cell r="B465">
            <v>21.328125</v>
          </cell>
          <cell r="C465">
            <v>3.5294573944071677</v>
          </cell>
          <cell r="D465">
            <v>18.109375</v>
          </cell>
          <cell r="E465">
            <v>2.8780730072013907</v>
          </cell>
          <cell r="F465">
            <v>23.7421875</v>
          </cell>
          <cell r="G465">
            <v>4.0271924942355097</v>
          </cell>
          <cell r="H465">
            <v>20.558823529411764</v>
          </cell>
          <cell r="I465">
            <v>3.1726579520697169</v>
          </cell>
          <cell r="J465">
            <v>27.3</v>
          </cell>
          <cell r="K465">
            <v>1.28</v>
          </cell>
          <cell r="L465">
            <v>7.7348999999999997</v>
          </cell>
          <cell r="M465">
            <v>23.18</v>
          </cell>
          <cell r="N465">
            <v>0.32</v>
          </cell>
          <cell r="O465">
            <v>8.0540000000000003</v>
          </cell>
          <cell r="P465">
            <v>30.39</v>
          </cell>
          <cell r="Q465">
            <v>0.64</v>
          </cell>
          <cell r="R465">
            <v>7.5461999999999998</v>
          </cell>
          <cell r="S465">
            <v>23.3</v>
          </cell>
          <cell r="T465">
            <v>0.85</v>
          </cell>
          <cell r="U465">
            <v>7.3440000000000003</v>
          </cell>
          <cell r="V465">
            <v>7.3439979553222656</v>
          </cell>
          <cell r="W465">
            <v>999</v>
          </cell>
          <cell r="X465" t="str">
            <v>持股大于股东减</v>
          </cell>
          <cell r="Y465">
            <v>24673</v>
          </cell>
          <cell r="Z465">
            <v>39674</v>
          </cell>
          <cell r="AA465" t="str">
            <v>持股大于股东增</v>
          </cell>
          <cell r="AB465">
            <v>24612</v>
          </cell>
          <cell r="AC465">
            <v>39773</v>
          </cell>
          <cell r="AD465" t="str">
            <v>持股大于股东增</v>
          </cell>
          <cell r="AE465">
            <v>27307</v>
          </cell>
          <cell r="AF465">
            <v>35847</v>
          </cell>
          <cell r="AG465" t="str">
            <v>持股大于股东增</v>
          </cell>
          <cell r="AH465">
            <v>23811</v>
          </cell>
          <cell r="AI465">
            <v>41111</v>
          </cell>
        </row>
        <row r="466">
          <cell r="A466">
            <v>1696</v>
          </cell>
          <cell r="B466">
            <v>41.51396815860619</v>
          </cell>
          <cell r="C466">
            <v>4.339498225892549</v>
          </cell>
          <cell r="D466">
            <v>32.64331210191083</v>
          </cell>
          <cell r="E466">
            <v>3.1418587542913192</v>
          </cell>
          <cell r="F466">
            <v>50.174520069808025</v>
          </cell>
          <cell r="G466">
            <v>5.7117313996225292</v>
          </cell>
          <cell r="H466">
            <v>31.886755485893417</v>
          </cell>
          <cell r="I466">
            <v>3.4960528435637181</v>
          </cell>
          <cell r="J466">
            <v>13.82</v>
          </cell>
          <cell r="K466">
            <v>0.33289999999999997</v>
          </cell>
          <cell r="L466">
            <v>3.1846999999999999</v>
          </cell>
          <cell r="M466">
            <v>10.25</v>
          </cell>
          <cell r="N466">
            <v>7.85E-2</v>
          </cell>
          <cell r="O466">
            <v>3.2624</v>
          </cell>
          <cell r="P466">
            <v>17.25</v>
          </cell>
          <cell r="Q466">
            <v>0.1719</v>
          </cell>
          <cell r="R466">
            <v>3.0200999999999998</v>
          </cell>
          <cell r="S466">
            <v>10.85</v>
          </cell>
          <cell r="T466">
            <v>0.25519999999999998</v>
          </cell>
          <cell r="U466">
            <v>3.1034999999999999</v>
          </cell>
          <cell r="V466">
            <v>3.1034984588623047</v>
          </cell>
          <cell r="W466">
            <v>1696</v>
          </cell>
          <cell r="X466">
            <v>1696</v>
          </cell>
          <cell r="Y466">
            <v>110096</v>
          </cell>
          <cell r="Z466">
            <v>10400</v>
          </cell>
          <cell r="AA466">
            <v>10400</v>
          </cell>
          <cell r="AB466">
            <v>10400</v>
          </cell>
          <cell r="AC466">
            <v>10400</v>
          </cell>
          <cell r="AD466">
            <v>10400</v>
          </cell>
          <cell r="AE466">
            <v>90396</v>
          </cell>
          <cell r="AF466">
            <v>12666</v>
          </cell>
          <cell r="AG466">
            <v>12666</v>
          </cell>
          <cell r="AH466">
            <v>109808</v>
          </cell>
          <cell r="AI466">
            <v>10427</v>
          </cell>
        </row>
        <row r="467">
          <cell r="A467">
            <v>1896</v>
          </cell>
          <cell r="B467">
            <v>18.497021536581641</v>
          </cell>
          <cell r="C467">
            <v>2.6676946800308401</v>
          </cell>
          <cell r="D467">
            <v>25.930583501006037</v>
          </cell>
          <cell r="E467">
            <v>2.2225096466834815</v>
          </cell>
          <cell r="F467">
            <v>43.591979075850048</v>
          </cell>
          <cell r="G467">
            <v>4.8606216735120418</v>
          </cell>
          <cell r="H467">
            <v>19.757670510064489</v>
          </cell>
          <cell r="I467">
            <v>3.0657266317944054</v>
          </cell>
          <cell r="J467">
            <v>12.11</v>
          </cell>
          <cell r="K467">
            <v>0.65469999999999995</v>
          </cell>
          <cell r="L467">
            <v>4.5395000000000003</v>
          </cell>
          <cell r="M467">
            <v>10.31</v>
          </cell>
          <cell r="N467">
            <v>9.9400000000000002E-2</v>
          </cell>
          <cell r="O467">
            <v>4.6388999999999996</v>
          </cell>
          <cell r="P467">
            <v>20</v>
          </cell>
          <cell r="Q467">
            <v>0.22939999999999999</v>
          </cell>
          <cell r="R467">
            <v>4.1147</v>
          </cell>
          <cell r="S467">
            <v>13.48</v>
          </cell>
          <cell r="T467">
            <v>0.51170000000000004</v>
          </cell>
          <cell r="U467">
            <v>4.3970000000000002</v>
          </cell>
          <cell r="V467">
            <v>4.3969993591308594</v>
          </cell>
          <cell r="W467">
            <v>1896</v>
          </cell>
          <cell r="X467" t="str">
            <v>持股大于股东减</v>
          </cell>
          <cell r="Y467">
            <v>28332</v>
          </cell>
          <cell r="Z467">
            <v>30187</v>
          </cell>
          <cell r="AA467" t="str">
            <v>持股小于股东减</v>
          </cell>
          <cell r="AB467">
            <v>41513</v>
          </cell>
          <cell r="AC467">
            <v>20602</v>
          </cell>
          <cell r="AD467" t="str">
            <v>持股大于股东减</v>
          </cell>
          <cell r="AE467">
            <v>19461</v>
          </cell>
          <cell r="AF467">
            <v>43948</v>
          </cell>
          <cell r="AG467" t="str">
            <v>持股大于股东增</v>
          </cell>
          <cell r="AH467">
            <v>18560</v>
          </cell>
          <cell r="AI467">
            <v>46081</v>
          </cell>
        </row>
        <row r="468">
          <cell r="A468">
            <v>1979</v>
          </cell>
          <cell r="B468">
            <v>23.704545454545453</v>
          </cell>
          <cell r="C468">
            <v>3.3113213537367452</v>
          </cell>
          <cell r="D468">
            <v>37.625</v>
          </cell>
          <cell r="E468">
            <v>2.5088351003534042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20.86</v>
          </cell>
          <cell r="K468">
            <v>0.88</v>
          </cell>
          <cell r="L468">
            <v>6.2995999999999999</v>
          </cell>
          <cell r="M468">
            <v>15.05</v>
          </cell>
          <cell r="N468">
            <v>0.1</v>
          </cell>
          <cell r="O468">
            <v>5.9988000000000001</v>
          </cell>
          <cell r="P468">
            <v>0</v>
          </cell>
          <cell r="Q468">
            <v>0.33</v>
          </cell>
          <cell r="R468">
            <v>2.82</v>
          </cell>
          <cell r="S468">
            <v>0</v>
          </cell>
          <cell r="T468">
            <v>0.33</v>
          </cell>
          <cell r="U468">
            <v>2.82</v>
          </cell>
          <cell r="V468">
            <v>2.8199996948242188</v>
          </cell>
          <cell r="W468">
            <v>1979</v>
          </cell>
          <cell r="X468">
            <v>1979</v>
          </cell>
          <cell r="Y468">
            <v>1979</v>
          </cell>
          <cell r="Z468">
            <v>1979</v>
          </cell>
          <cell r="AA468">
            <v>1979</v>
          </cell>
          <cell r="AB468">
            <v>158605</v>
          </cell>
          <cell r="AC468">
            <v>49835</v>
          </cell>
          <cell r="AD468">
            <v>49835</v>
          </cell>
          <cell r="AE468">
            <v>49835</v>
          </cell>
          <cell r="AF468">
            <v>49835</v>
          </cell>
          <cell r="AG468">
            <v>49835</v>
          </cell>
          <cell r="AH468">
            <v>49835</v>
          </cell>
          <cell r="AI468">
            <v>49835</v>
          </cell>
        </row>
        <row r="469">
          <cell r="A469">
            <v>2001</v>
          </cell>
          <cell r="B469">
            <v>47.135135135135137</v>
          </cell>
          <cell r="C469">
            <v>2.6943517488567545</v>
          </cell>
          <cell r="D469">
            <v>37.857142857142854</v>
          </cell>
          <cell r="E469">
            <v>3.2046437101309064</v>
          </cell>
          <cell r="F469">
            <v>50.264705882352935</v>
          </cell>
          <cell r="G469">
            <v>2.7287242535526106</v>
          </cell>
          <cell r="H469">
            <v>38.682692307692307</v>
          </cell>
          <cell r="I469">
            <v>2.1080265350394569</v>
          </cell>
          <cell r="J469">
            <v>17.440000000000001</v>
          </cell>
          <cell r="K469">
            <v>0.37</v>
          </cell>
          <cell r="L469">
            <v>6.4728000000000003</v>
          </cell>
          <cell r="M469">
            <v>21.2</v>
          </cell>
          <cell r="N469">
            <v>0.14000000000000001</v>
          </cell>
          <cell r="O469">
            <v>6.6154000000000002</v>
          </cell>
          <cell r="P469">
            <v>17.09</v>
          </cell>
          <cell r="Q469">
            <v>0.17</v>
          </cell>
          <cell r="R469">
            <v>6.2629999999999999</v>
          </cell>
          <cell r="S469">
            <v>13.41</v>
          </cell>
          <cell r="T469">
            <v>0.26</v>
          </cell>
          <cell r="U469">
            <v>6.3613999999999997</v>
          </cell>
          <cell r="V469">
            <v>6.3613967895507813</v>
          </cell>
          <cell r="W469">
            <v>2001</v>
          </cell>
          <cell r="X469" t="str">
            <v>持股小于股东增</v>
          </cell>
          <cell r="Y469">
            <v>39477</v>
          </cell>
          <cell r="Z469">
            <v>27583</v>
          </cell>
          <cell r="AA469" t="str">
            <v>持股小于股东增</v>
          </cell>
          <cell r="AB469">
            <v>36727</v>
          </cell>
          <cell r="AC469">
            <v>29649</v>
          </cell>
          <cell r="AD469" t="str">
            <v>持股小于股东增</v>
          </cell>
          <cell r="AE469">
            <v>45059</v>
          </cell>
          <cell r="AF469">
            <v>24166</v>
          </cell>
          <cell r="AG469" t="str">
            <v>持股小于股东增</v>
          </cell>
          <cell r="AH469">
            <v>44323</v>
          </cell>
          <cell r="AI469">
            <v>24567</v>
          </cell>
        </row>
        <row r="470">
          <cell r="A470">
            <v>2002</v>
          </cell>
          <cell r="B470">
            <v>45.51326815642458</v>
          </cell>
          <cell r="C470">
            <v>6.1001006153918151</v>
          </cell>
          <cell r="D470">
            <v>41.022222222222226</v>
          </cell>
          <cell r="E470">
            <v>5.3995553995553998</v>
          </cell>
          <cell r="F470">
            <v>83.686440677966104</v>
          </cell>
          <cell r="G470">
            <v>11.873628520756304</v>
          </cell>
          <cell r="H470">
            <v>83.356781091727626</v>
          </cell>
          <cell r="I470">
            <v>9.6327366726820465</v>
          </cell>
          <cell r="J470">
            <v>26.07</v>
          </cell>
          <cell r="K470">
            <v>0.57279999999999998</v>
          </cell>
          <cell r="L470">
            <v>4.2736999999999998</v>
          </cell>
          <cell r="M470">
            <v>18.46</v>
          </cell>
          <cell r="N470">
            <v>0.1125</v>
          </cell>
          <cell r="O470">
            <v>3.4188000000000001</v>
          </cell>
          <cell r="P470">
            <v>39.5</v>
          </cell>
          <cell r="Q470">
            <v>0.23599999999999999</v>
          </cell>
          <cell r="R470">
            <v>3.3267000000000002</v>
          </cell>
          <cell r="S470">
            <v>39.5</v>
          </cell>
          <cell r="T470">
            <v>0.35539999999999999</v>
          </cell>
          <cell r="U470">
            <v>4.1006</v>
          </cell>
          <cell r="V470">
            <v>4.1005973815917969</v>
          </cell>
          <cell r="W470">
            <v>2002</v>
          </cell>
          <cell r="X470">
            <v>2002</v>
          </cell>
          <cell r="Y470">
            <v>60284</v>
          </cell>
          <cell r="Z470">
            <v>16124</v>
          </cell>
          <cell r="AA470">
            <v>16124</v>
          </cell>
          <cell r="AB470">
            <v>55379</v>
          </cell>
          <cell r="AC470">
            <v>17552</v>
          </cell>
          <cell r="AD470" t="str">
            <v>持股大于股东减</v>
          </cell>
          <cell r="AE470">
            <v>21999</v>
          </cell>
          <cell r="AF470">
            <v>39195</v>
          </cell>
          <cell r="AG470" t="str">
            <v>持股大于股东增</v>
          </cell>
          <cell r="AH470">
            <v>21905</v>
          </cell>
          <cell r="AI470">
            <v>44375</v>
          </cell>
        </row>
        <row r="471">
          <cell r="A471">
            <v>2003</v>
          </cell>
          <cell r="B471">
            <v>29.04918032786885</v>
          </cell>
          <cell r="C471">
            <v>3.9178403236861303</v>
          </cell>
          <cell r="D471">
            <v>181.5</v>
          </cell>
          <cell r="E471">
            <v>3.207918167156397</v>
          </cell>
          <cell r="F471">
            <v>28.875</v>
          </cell>
          <cell r="G471">
            <v>3.8607549602464011</v>
          </cell>
          <cell r="H471">
            <v>24.750000000000004</v>
          </cell>
          <cell r="I471">
            <v>3.6722458156382718</v>
          </cell>
          <cell r="J471">
            <v>17.72</v>
          </cell>
          <cell r="K471">
            <v>0.61</v>
          </cell>
          <cell r="L471">
            <v>4.5228999999999999</v>
          </cell>
          <cell r="M471">
            <v>14.52</v>
          </cell>
          <cell r="N471">
            <v>0.02</v>
          </cell>
          <cell r="O471">
            <v>4.5263</v>
          </cell>
          <cell r="P471">
            <v>16.170000000000002</v>
          </cell>
          <cell r="Q471">
            <v>0.28000000000000003</v>
          </cell>
          <cell r="R471">
            <v>4.1882999999999999</v>
          </cell>
          <cell r="S471">
            <v>16.170000000000002</v>
          </cell>
          <cell r="T471">
            <v>0.49</v>
          </cell>
          <cell r="U471">
            <v>4.4032999999999998</v>
          </cell>
          <cell r="V471">
            <v>4.4032974243164063</v>
          </cell>
          <cell r="W471">
            <v>2003</v>
          </cell>
          <cell r="X471" t="str">
            <v>持股小于股东减</v>
          </cell>
          <cell r="Y471">
            <v>26983</v>
          </cell>
          <cell r="Z471">
            <v>15111</v>
          </cell>
          <cell r="AA471" t="str">
            <v>持股小于股东增</v>
          </cell>
          <cell r="AB471">
            <v>23521</v>
          </cell>
          <cell r="AC471">
            <v>17495</v>
          </cell>
          <cell r="AD471" t="str">
            <v>持股小于股东增</v>
          </cell>
          <cell r="AE471">
            <v>25602</v>
          </cell>
          <cell r="AF471">
            <v>15927</v>
          </cell>
          <cell r="AG471" t="str">
            <v>持股小于股东增</v>
          </cell>
          <cell r="AH471">
            <v>25551</v>
          </cell>
          <cell r="AI471">
            <v>15958</v>
          </cell>
        </row>
        <row r="472">
          <cell r="A472">
            <v>2004</v>
          </cell>
          <cell r="B472">
            <v>41.617647058823529</v>
          </cell>
          <cell r="C472">
            <v>3.0235042735042739</v>
          </cell>
          <cell r="D472">
            <v>31.8125</v>
          </cell>
          <cell r="E472">
            <v>2.1378470326347179</v>
          </cell>
          <cell r="F472">
            <v>30.904761904761909</v>
          </cell>
          <cell r="G472">
            <v>3.3617362927663104</v>
          </cell>
          <cell r="H472">
            <v>21.8671875</v>
          </cell>
          <cell r="I472">
            <v>2.3583236439007127</v>
          </cell>
          <cell r="J472">
            <v>14.15</v>
          </cell>
          <cell r="K472">
            <v>0.34</v>
          </cell>
          <cell r="L472">
            <v>4.68</v>
          </cell>
          <cell r="M472">
            <v>10.18</v>
          </cell>
          <cell r="N472">
            <v>0.08</v>
          </cell>
          <cell r="O472">
            <v>4.7618</v>
          </cell>
          <cell r="P472">
            <v>12.98</v>
          </cell>
          <cell r="Q472">
            <v>0.21</v>
          </cell>
          <cell r="R472">
            <v>3.8611</v>
          </cell>
          <cell r="S472">
            <v>9.33</v>
          </cell>
          <cell r="T472">
            <v>0.32</v>
          </cell>
          <cell r="U472">
            <v>3.9561999999999999</v>
          </cell>
          <cell r="V472">
            <v>3.9561996459960938</v>
          </cell>
          <cell r="W472">
            <v>2004</v>
          </cell>
          <cell r="X472">
            <v>2004</v>
          </cell>
          <cell r="Y472">
            <v>2004</v>
          </cell>
          <cell r="Z472">
            <v>2004</v>
          </cell>
          <cell r="AA472">
            <v>2004</v>
          </cell>
          <cell r="AB472">
            <v>2004</v>
          </cell>
          <cell r="AC472">
            <v>2004</v>
          </cell>
          <cell r="AD472">
            <v>2004</v>
          </cell>
          <cell r="AE472">
            <v>2004</v>
          </cell>
          <cell r="AF472">
            <v>2004</v>
          </cell>
          <cell r="AG472">
            <v>2004</v>
          </cell>
          <cell r="AH472">
            <v>2004</v>
          </cell>
          <cell r="AI472">
            <v>2004</v>
          </cell>
        </row>
        <row r="473">
          <cell r="A473">
            <v>2005</v>
          </cell>
          <cell r="B473">
            <v>714.08450704225356</v>
          </cell>
          <cell r="C473">
            <v>2.5631303556532949</v>
          </cell>
          <cell r="D473">
            <v>-23.897637795275593</v>
          </cell>
          <cell r="E473">
            <v>1.5594491830233277</v>
          </cell>
          <cell r="F473">
            <v>574</v>
          </cell>
          <cell r="G473">
            <v>2.8779142642266233</v>
          </cell>
          <cell r="H473">
            <v>118.39407744874715</v>
          </cell>
          <cell r="I473">
            <v>1.7378002908872059</v>
          </cell>
          <cell r="J473">
            <v>10.14</v>
          </cell>
          <cell r="K473">
            <v>1.4200000000000001E-2</v>
          </cell>
          <cell r="L473">
            <v>3.9561000000000002</v>
          </cell>
          <cell r="M473">
            <v>6.07</v>
          </cell>
          <cell r="N473">
            <v>-6.3500000000000001E-2</v>
          </cell>
          <cell r="O473">
            <v>3.8923999999999999</v>
          </cell>
          <cell r="P473">
            <v>11.48</v>
          </cell>
          <cell r="Q473">
            <v>0.01</v>
          </cell>
          <cell r="R473">
            <v>3.9889999999999999</v>
          </cell>
          <cell r="S473">
            <v>6.93</v>
          </cell>
          <cell r="T473">
            <v>4.3900000000000002E-2</v>
          </cell>
          <cell r="U473">
            <v>3.9878</v>
          </cell>
          <cell r="V473">
            <v>3.9877986907958984</v>
          </cell>
          <cell r="W473">
            <v>2005</v>
          </cell>
          <cell r="X473">
            <v>2005</v>
          </cell>
          <cell r="Y473">
            <v>81100</v>
          </cell>
          <cell r="Z473">
            <v>17218</v>
          </cell>
          <cell r="AA473">
            <v>17218</v>
          </cell>
          <cell r="AB473">
            <v>78336</v>
          </cell>
          <cell r="AC473">
            <v>17825</v>
          </cell>
          <cell r="AD473" t="str">
            <v>持股小于股东减</v>
          </cell>
          <cell r="AE473">
            <v>69083</v>
          </cell>
          <cell r="AF473">
            <v>20213</v>
          </cell>
          <cell r="AG473">
            <v>20213</v>
          </cell>
          <cell r="AH473">
            <v>75573</v>
          </cell>
          <cell r="AI473">
            <v>18477</v>
          </cell>
        </row>
        <row r="474">
          <cell r="A474">
            <v>2006</v>
          </cell>
          <cell r="B474">
            <v>490</v>
          </cell>
          <cell r="C474">
            <v>7.7230219607019013</v>
          </cell>
          <cell r="D474">
            <v>183.75</v>
          </cell>
          <cell r="E474">
            <v>7.6431133988457338</v>
          </cell>
          <cell r="F474">
            <v>581.5</v>
          </cell>
          <cell r="G474">
            <v>6.1980387976977189</v>
          </cell>
          <cell r="H474">
            <v>599.25</v>
          </cell>
          <cell r="I474">
            <v>4.2549792310150183</v>
          </cell>
          <cell r="J474">
            <v>14.7</v>
          </cell>
          <cell r="K474">
            <v>0.03</v>
          </cell>
          <cell r="L474">
            <v>1.9034</v>
          </cell>
          <cell r="M474">
            <v>14.7</v>
          </cell>
          <cell r="N474">
            <v>0.02</v>
          </cell>
          <cell r="O474">
            <v>1.9233</v>
          </cell>
          <cell r="P474">
            <v>11.63</v>
          </cell>
          <cell r="Q474">
            <v>0.01</v>
          </cell>
          <cell r="R474">
            <v>1.8764000000000001</v>
          </cell>
          <cell r="S474">
            <v>7.99</v>
          </cell>
          <cell r="T474">
            <v>0.01</v>
          </cell>
          <cell r="U474">
            <v>1.8777999999999999</v>
          </cell>
          <cell r="V474">
            <v>1.8777999877929688</v>
          </cell>
          <cell r="W474">
            <v>2006</v>
          </cell>
          <cell r="X474" t="str">
            <v>持股小于股东增</v>
          </cell>
          <cell r="Y474">
            <v>40223</v>
          </cell>
          <cell r="Z474">
            <v>11315</v>
          </cell>
          <cell r="AA474" t="str">
            <v>持股小于股东增</v>
          </cell>
          <cell r="AB474">
            <v>40170</v>
          </cell>
          <cell r="AC474">
            <v>11330</v>
          </cell>
          <cell r="AD474">
            <v>11330</v>
          </cell>
          <cell r="AE474">
            <v>51249</v>
          </cell>
          <cell r="AF474">
            <v>8881</v>
          </cell>
          <cell r="AG474">
            <v>8881</v>
          </cell>
          <cell r="AH474">
            <v>48992</v>
          </cell>
          <cell r="AI474">
            <v>9290</v>
          </cell>
        </row>
        <row r="475">
          <cell r="A475">
            <v>2007</v>
          </cell>
          <cell r="B475">
            <v>43.418196171304515</v>
          </cell>
          <cell r="C475">
            <v>6.9922290908513043</v>
          </cell>
          <cell r="D475">
            <v>33.527190332326285</v>
          </cell>
          <cell r="E475">
            <v>6.6947184266883841</v>
          </cell>
          <cell r="F475">
            <v>41.54004877133746</v>
          </cell>
          <cell r="G475">
            <v>7.654419135183713</v>
          </cell>
          <cell r="H475">
            <v>33.31540991902834</v>
          </cell>
          <cell r="I475">
            <v>5.7907670993386215</v>
          </cell>
          <cell r="J475">
            <v>44</v>
          </cell>
          <cell r="K475">
            <v>1.0134000000000001</v>
          </cell>
          <cell r="L475">
            <v>6.2927</v>
          </cell>
          <cell r="M475">
            <v>44.39</v>
          </cell>
          <cell r="N475">
            <v>0.33100000000000002</v>
          </cell>
          <cell r="O475">
            <v>6.6306000000000003</v>
          </cell>
          <cell r="P475">
            <v>44.29</v>
          </cell>
          <cell r="Q475">
            <v>0.53310000000000002</v>
          </cell>
          <cell r="R475">
            <v>5.7862</v>
          </cell>
          <cell r="S475">
            <v>35.11</v>
          </cell>
          <cell r="T475">
            <v>0.79039999999999999</v>
          </cell>
          <cell r="U475">
            <v>6.0631000000000004</v>
          </cell>
          <cell r="V475">
            <v>6.0630989074707031</v>
          </cell>
          <cell r="W475">
            <v>2007</v>
          </cell>
          <cell r="X475">
            <v>2007</v>
          </cell>
          <cell r="Y475">
            <v>35393</v>
          </cell>
          <cell r="Z475">
            <v>16424</v>
          </cell>
          <cell r="AA475">
            <v>16424</v>
          </cell>
          <cell r="AB475">
            <v>34530</v>
          </cell>
          <cell r="AC475">
            <v>16834</v>
          </cell>
          <cell r="AD475">
            <v>16834</v>
          </cell>
          <cell r="AE475">
            <v>45111</v>
          </cell>
          <cell r="AF475">
            <v>12886</v>
          </cell>
          <cell r="AG475">
            <v>12886</v>
          </cell>
          <cell r="AH475">
            <v>40228</v>
          </cell>
          <cell r="AI475">
            <v>14450</v>
          </cell>
        </row>
        <row r="476">
          <cell r="A476">
            <v>2008</v>
          </cell>
          <cell r="B476">
            <v>36.464788732394368</v>
          </cell>
          <cell r="C476">
            <v>5.8083187508412983</v>
          </cell>
          <cell r="D476">
            <v>50.56818181818182</v>
          </cell>
          <cell r="E476">
            <v>4.9060680896101605</v>
          </cell>
          <cell r="F476">
            <v>47.866666666666667</v>
          </cell>
          <cell r="G476">
            <v>7.1469453776284677</v>
          </cell>
          <cell r="H476">
            <v>25.189655172413794</v>
          </cell>
          <cell r="I476">
            <v>4.535189625870137</v>
          </cell>
          <cell r="J476">
            <v>25.89</v>
          </cell>
          <cell r="K476">
            <v>0.71</v>
          </cell>
          <cell r="L476">
            <v>4.4573999999999998</v>
          </cell>
          <cell r="M476">
            <v>22.25</v>
          </cell>
          <cell r="N476">
            <v>0.11</v>
          </cell>
          <cell r="O476">
            <v>4.5351999999999997</v>
          </cell>
          <cell r="P476">
            <v>28.72</v>
          </cell>
          <cell r="Q476">
            <v>0.3</v>
          </cell>
          <cell r="R476">
            <v>4.0185000000000004</v>
          </cell>
          <cell r="S476">
            <v>19.48</v>
          </cell>
          <cell r="T476">
            <v>0.57999999999999996</v>
          </cell>
          <cell r="U476">
            <v>4.2953000000000001</v>
          </cell>
          <cell r="V476">
            <v>4.2952995300292969</v>
          </cell>
          <cell r="W476">
            <v>2008</v>
          </cell>
          <cell r="X476">
            <v>2008</v>
          </cell>
          <cell r="Y476">
            <v>93280</v>
          </cell>
          <cell r="Z476">
            <v>11400</v>
          </cell>
          <cell r="AA476">
            <v>11400</v>
          </cell>
          <cell r="AB476">
            <v>87862</v>
          </cell>
          <cell r="AC476">
            <v>12103</v>
          </cell>
          <cell r="AD476">
            <v>12103</v>
          </cell>
          <cell r="AE476">
            <v>12103</v>
          </cell>
          <cell r="AF476">
            <v>12103</v>
          </cell>
          <cell r="AG476">
            <v>12103</v>
          </cell>
          <cell r="AH476">
            <v>91906</v>
          </cell>
          <cell r="AI476">
            <v>11489</v>
          </cell>
        </row>
        <row r="477">
          <cell r="A477">
            <v>2009</v>
          </cell>
          <cell r="B477">
            <v>76.851851851851848</v>
          </cell>
          <cell r="C477">
            <v>4.336286884560729</v>
          </cell>
          <cell r="D477">
            <v>64</v>
          </cell>
          <cell r="E477">
            <v>3.171522372034441</v>
          </cell>
          <cell r="F477">
            <v>95.269230769230759</v>
          </cell>
          <cell r="G477">
            <v>5.4758483475185136</v>
          </cell>
          <cell r="H477">
            <v>68.671875</v>
          </cell>
          <cell r="I477">
            <v>3.2170934164873293</v>
          </cell>
          <cell r="J477">
            <v>20.75</v>
          </cell>
          <cell r="K477">
            <v>0.27</v>
          </cell>
          <cell r="L477">
            <v>4.7851999999999997</v>
          </cell>
          <cell r="M477">
            <v>15.36</v>
          </cell>
          <cell r="N477">
            <v>0.06</v>
          </cell>
          <cell r="O477">
            <v>4.8430999999999997</v>
          </cell>
          <cell r="P477">
            <v>24.77</v>
          </cell>
          <cell r="Q477">
            <v>0.13</v>
          </cell>
          <cell r="R477">
            <v>4.5235000000000003</v>
          </cell>
          <cell r="S477">
            <v>14.65</v>
          </cell>
          <cell r="T477">
            <v>0.16</v>
          </cell>
          <cell r="U477">
            <v>4.5537999999999998</v>
          </cell>
          <cell r="V477">
            <v>4.5537986755371094</v>
          </cell>
          <cell r="W477">
            <v>2009</v>
          </cell>
          <cell r="X477">
            <v>2009</v>
          </cell>
          <cell r="Y477">
            <v>45440</v>
          </cell>
          <cell r="Z477">
            <v>8028</v>
          </cell>
          <cell r="AA477">
            <v>8028</v>
          </cell>
          <cell r="AB477">
            <v>38920</v>
          </cell>
          <cell r="AC477">
            <v>9373</v>
          </cell>
          <cell r="AD477">
            <v>9373</v>
          </cell>
          <cell r="AE477">
            <v>40073</v>
          </cell>
          <cell r="AF477">
            <v>8010</v>
          </cell>
          <cell r="AG477">
            <v>8010</v>
          </cell>
          <cell r="AH477">
            <v>43825</v>
          </cell>
          <cell r="AI477">
            <v>7324</v>
          </cell>
        </row>
        <row r="478">
          <cell r="A478">
            <v>2010</v>
          </cell>
          <cell r="B478">
            <v>117.75</v>
          </cell>
          <cell r="C478">
            <v>7.0561797752808992</v>
          </cell>
          <cell r="D478">
            <v>203.75</v>
          </cell>
          <cell r="E478">
            <v>4.8513348611565821</v>
          </cell>
          <cell r="F478">
            <v>38.285714285714285</v>
          </cell>
          <cell r="G478">
            <v>4.0291663534541078</v>
          </cell>
          <cell r="H478">
            <v>18.61904761904762</v>
          </cell>
          <cell r="I478">
            <v>3.6785285885645749</v>
          </cell>
          <cell r="J478">
            <v>23.55</v>
          </cell>
          <cell r="K478">
            <v>0.2</v>
          </cell>
          <cell r="L478">
            <v>3.3374999999999999</v>
          </cell>
          <cell r="M478">
            <v>16.3</v>
          </cell>
          <cell r="N478">
            <v>0.02</v>
          </cell>
          <cell r="O478">
            <v>3.3599000000000001</v>
          </cell>
          <cell r="P478">
            <v>16.079999999999998</v>
          </cell>
          <cell r="Q478">
            <v>0.21</v>
          </cell>
          <cell r="R478">
            <v>3.9908999999999999</v>
          </cell>
          <cell r="S478">
            <v>15.64</v>
          </cell>
          <cell r="T478">
            <v>0.63</v>
          </cell>
          <cell r="U478">
            <v>4.2516999999999996</v>
          </cell>
          <cell r="V478">
            <v>4.2516975402832031</v>
          </cell>
          <cell r="W478">
            <v>2010</v>
          </cell>
          <cell r="X478" t="str">
            <v>持股大于股东增</v>
          </cell>
          <cell r="Y478">
            <v>16548</v>
          </cell>
          <cell r="Z478">
            <v>196870</v>
          </cell>
          <cell r="AA478" t="str">
            <v>持股大于股东减</v>
          </cell>
          <cell r="AB478">
            <v>17794</v>
          </cell>
          <cell r="AC478">
            <v>183085</v>
          </cell>
          <cell r="AD478" t="str">
            <v>持股大于股东增</v>
          </cell>
          <cell r="AE478">
            <v>15341</v>
          </cell>
          <cell r="AF478">
            <v>31808</v>
          </cell>
          <cell r="AG478" t="str">
            <v>持股大于股东减</v>
          </cell>
          <cell r="AH478">
            <v>17394</v>
          </cell>
          <cell r="AI478">
            <v>28054</v>
          </cell>
        </row>
        <row r="479">
          <cell r="A479">
            <v>2011</v>
          </cell>
          <cell r="B479">
            <v>167.2</v>
          </cell>
          <cell r="C479">
            <v>3.8073551178412841</v>
          </cell>
          <cell r="D479">
            <v>77</v>
          </cell>
          <cell r="E479">
            <v>2.538374369012053</v>
          </cell>
          <cell r="F479">
            <v>80.5</v>
          </cell>
          <cell r="G479">
            <v>3.332183511555709</v>
          </cell>
          <cell r="H479">
            <v>90.46875</v>
          </cell>
          <cell r="I479">
            <v>2.296744097486672</v>
          </cell>
          <cell r="J479">
            <v>16.72</v>
          </cell>
          <cell r="K479">
            <v>0.1</v>
          </cell>
          <cell r="L479">
            <v>4.3914999999999997</v>
          </cell>
          <cell r="M479">
            <v>12.32</v>
          </cell>
          <cell r="N479">
            <v>0.04</v>
          </cell>
          <cell r="O479">
            <v>4.8535000000000004</v>
          </cell>
          <cell r="P479">
            <v>14.49</v>
          </cell>
          <cell r="Q479">
            <v>0.09</v>
          </cell>
          <cell r="R479">
            <v>4.3484999999999996</v>
          </cell>
          <cell r="S479">
            <v>9.65</v>
          </cell>
          <cell r="T479">
            <v>0.08</v>
          </cell>
          <cell r="U479">
            <v>4.2016</v>
          </cell>
          <cell r="V479">
            <v>4.20159912109375</v>
          </cell>
          <cell r="W479">
            <v>2011</v>
          </cell>
          <cell r="X479">
            <v>2011</v>
          </cell>
          <cell r="Y479">
            <v>72466</v>
          </cell>
          <cell r="Z479">
            <v>11638</v>
          </cell>
          <cell r="AA479">
            <v>11638</v>
          </cell>
          <cell r="AB479">
            <v>80731</v>
          </cell>
          <cell r="AC479">
            <v>11361</v>
          </cell>
          <cell r="AD479">
            <v>11361</v>
          </cell>
          <cell r="AE479">
            <v>64950</v>
          </cell>
          <cell r="AF479">
            <v>12985</v>
          </cell>
          <cell r="AG479">
            <v>12985</v>
          </cell>
          <cell r="AH479">
            <v>64758</v>
          </cell>
          <cell r="AI479">
            <v>13024</v>
          </cell>
        </row>
        <row r="480">
          <cell r="A480">
            <v>2012</v>
          </cell>
          <cell r="B480">
            <v>246</v>
          </cell>
          <cell r="C480">
            <v>3.8993461462254806</v>
          </cell>
          <cell r="D480">
            <v>-217.75000000000003</v>
          </cell>
          <cell r="E480">
            <v>3.4697048161574315</v>
          </cell>
          <cell r="F480">
            <v>175</v>
          </cell>
          <cell r="G480">
            <v>5.5540127742293803</v>
          </cell>
          <cell r="H480">
            <v>118.87499999999999</v>
          </cell>
          <cell r="I480">
            <v>2.5092017255709029</v>
          </cell>
          <cell r="J480">
            <v>9.84</v>
          </cell>
          <cell r="K480">
            <v>0.04</v>
          </cell>
          <cell r="L480">
            <v>2.5234999999999999</v>
          </cell>
          <cell r="M480">
            <v>8.7100000000000009</v>
          </cell>
          <cell r="N480">
            <v>-0.01</v>
          </cell>
          <cell r="O480">
            <v>2.5103</v>
          </cell>
          <cell r="P480">
            <v>14</v>
          </cell>
          <cell r="Q480">
            <v>0.04</v>
          </cell>
          <cell r="R480">
            <v>2.5207000000000002</v>
          </cell>
          <cell r="S480">
            <v>6.34</v>
          </cell>
          <cell r="T480">
            <v>0.04</v>
          </cell>
          <cell r="U480">
            <v>2.5266999999999999</v>
          </cell>
          <cell r="V480">
            <v>2.5266990661621094</v>
          </cell>
          <cell r="W480">
            <v>2012</v>
          </cell>
          <cell r="X480" t="str">
            <v>持股小于股东增</v>
          </cell>
          <cell r="Y480">
            <v>33610</v>
          </cell>
          <cell r="Z480">
            <v>13913</v>
          </cell>
          <cell r="AA480" t="str">
            <v>持股小于股东增</v>
          </cell>
          <cell r="AB480">
            <v>31661</v>
          </cell>
          <cell r="AC480">
            <v>14769</v>
          </cell>
          <cell r="AD480" t="str">
            <v>持股小于股东增</v>
          </cell>
          <cell r="AE480">
            <v>28472</v>
          </cell>
          <cell r="AF480">
            <v>16424</v>
          </cell>
          <cell r="AG480" t="str">
            <v>持股小于股东减</v>
          </cell>
          <cell r="AH480">
            <v>40906</v>
          </cell>
          <cell r="AI480">
            <v>11431</v>
          </cell>
        </row>
        <row r="481">
          <cell r="A481">
            <v>2013</v>
          </cell>
          <cell r="B481">
            <v>42.754716981132077</v>
          </cell>
          <cell r="C481">
            <v>4.0712925365625781</v>
          </cell>
          <cell r="D481">
            <v>-163.41666666666666</v>
          </cell>
          <cell r="E481">
            <v>2.9684685366555152</v>
          </cell>
          <cell r="F481">
            <v>696.25</v>
          </cell>
          <cell r="G481">
            <v>5.6040727623953641</v>
          </cell>
          <cell r="H481">
            <v>72.1875</v>
          </cell>
          <cell r="I481">
            <v>3.7415693210752399</v>
          </cell>
          <cell r="J481">
            <v>22.66</v>
          </cell>
          <cell r="K481">
            <v>0.53</v>
          </cell>
          <cell r="L481">
            <v>5.5658000000000003</v>
          </cell>
          <cell r="M481">
            <v>19.61</v>
          </cell>
          <cell r="N481">
            <v>-0.03</v>
          </cell>
          <cell r="O481">
            <v>6.6060999999999996</v>
          </cell>
          <cell r="P481">
            <v>27.85</v>
          </cell>
          <cell r="Q481">
            <v>0.02</v>
          </cell>
          <cell r="R481">
            <v>4.9695999999999998</v>
          </cell>
          <cell r="S481">
            <v>19.25</v>
          </cell>
          <cell r="T481">
            <v>0.2</v>
          </cell>
          <cell r="U481">
            <v>5.1448999999999998</v>
          </cell>
          <cell r="V481">
            <v>5.1448974609375</v>
          </cell>
          <cell r="W481">
            <v>2013</v>
          </cell>
          <cell r="X481">
            <v>2013</v>
          </cell>
          <cell r="Y481">
            <v>61054</v>
          </cell>
          <cell r="Z481">
            <v>15251</v>
          </cell>
          <cell r="AA481">
            <v>15251</v>
          </cell>
          <cell r="AB481">
            <v>56469</v>
          </cell>
          <cell r="AC481">
            <v>18934</v>
          </cell>
          <cell r="AD481">
            <v>18934</v>
          </cell>
          <cell r="AE481">
            <v>47064</v>
          </cell>
          <cell r="AF481">
            <v>19785</v>
          </cell>
          <cell r="AG481">
            <v>19785</v>
          </cell>
          <cell r="AH481">
            <v>66513</v>
          </cell>
          <cell r="AI481">
            <v>13999</v>
          </cell>
        </row>
        <row r="482">
          <cell r="A482">
            <v>2014</v>
          </cell>
          <cell r="B482">
            <v>35.709090909090911</v>
          </cell>
          <cell r="C482">
            <v>3.9828033744321871</v>
          </cell>
          <cell r="D482">
            <v>32.458333333333336</v>
          </cell>
          <cell r="E482">
            <v>3.348593289917682</v>
          </cell>
          <cell r="F482">
            <v>50.458333333333336</v>
          </cell>
          <cell r="G482">
            <v>5.1828550640902185</v>
          </cell>
          <cell r="H482">
            <v>27.335526315789469</v>
          </cell>
          <cell r="I482">
            <v>2.8909576688653251</v>
          </cell>
          <cell r="J482">
            <v>19.64</v>
          </cell>
          <cell r="K482">
            <v>0.55000000000000004</v>
          </cell>
          <cell r="L482">
            <v>4.9311999999999996</v>
          </cell>
          <cell r="M482">
            <v>15.58</v>
          </cell>
          <cell r="N482">
            <v>0.12</v>
          </cell>
          <cell r="O482">
            <v>4.6527000000000003</v>
          </cell>
          <cell r="P482">
            <v>24.22</v>
          </cell>
          <cell r="Q482">
            <v>0.24</v>
          </cell>
          <cell r="R482">
            <v>4.6730999999999998</v>
          </cell>
          <cell r="S482">
            <v>13.85</v>
          </cell>
          <cell r="T482">
            <v>0.38</v>
          </cell>
          <cell r="U482">
            <v>4.7907999999999999</v>
          </cell>
          <cell r="V482">
            <v>4.7907981872558594</v>
          </cell>
          <cell r="W482">
            <v>2014</v>
          </cell>
          <cell r="X482" t="str">
            <v>持股小于股东减</v>
          </cell>
          <cell r="Y482">
            <v>26968</v>
          </cell>
          <cell r="Z482">
            <v>12079</v>
          </cell>
          <cell r="AA482" t="str">
            <v>持股小于股东增</v>
          </cell>
          <cell r="AB482">
            <v>23504</v>
          </cell>
          <cell r="AC482">
            <v>14284</v>
          </cell>
          <cell r="AD482" t="str">
            <v>持股小于股东减</v>
          </cell>
          <cell r="AE482">
            <v>27975</v>
          </cell>
          <cell r="AF482">
            <v>11644</v>
          </cell>
          <cell r="AG482" t="str">
            <v>持股小于股东增</v>
          </cell>
          <cell r="AH482">
            <v>21995</v>
          </cell>
          <cell r="AI482">
            <v>14810</v>
          </cell>
        </row>
        <row r="483">
          <cell r="A483">
            <v>2015</v>
          </cell>
          <cell r="B483">
            <v>31.148148148148145</v>
          </cell>
          <cell r="C483">
            <v>10.229899039046344</v>
          </cell>
          <cell r="D483">
            <v>-256.5</v>
          </cell>
          <cell r="E483">
            <v>12.530532486565706</v>
          </cell>
          <cell r="F483">
            <v>12.742424242424242</v>
          </cell>
          <cell r="G483">
            <v>9.6103302479716604</v>
          </cell>
          <cell r="H483">
            <v>27.423913043478258</v>
          </cell>
          <cell r="I483">
            <v>10.82786146517317</v>
          </cell>
          <cell r="J483">
            <v>8.41</v>
          </cell>
          <cell r="K483">
            <v>0.27</v>
          </cell>
          <cell r="L483">
            <v>0.82210000000000005</v>
          </cell>
          <cell r="M483">
            <v>10.26</v>
          </cell>
          <cell r="N483">
            <v>-0.01</v>
          </cell>
          <cell r="O483">
            <v>0.81879999999999997</v>
          </cell>
          <cell r="P483">
            <v>8.41</v>
          </cell>
          <cell r="Q483">
            <v>0.33</v>
          </cell>
          <cell r="R483">
            <v>0.87509999999999999</v>
          </cell>
          <cell r="S483">
            <v>8.41</v>
          </cell>
          <cell r="T483">
            <v>0.23</v>
          </cell>
          <cell r="U483">
            <v>0.77669999999999995</v>
          </cell>
          <cell r="V483">
            <v>0.77669954299926758</v>
          </cell>
          <cell r="W483">
            <v>2015</v>
          </cell>
          <cell r="X483" t="str">
            <v>持股小于股东减</v>
          </cell>
          <cell r="Y483">
            <v>20442</v>
          </cell>
          <cell r="Z483">
            <v>19601</v>
          </cell>
          <cell r="AA483" t="str">
            <v>持股小于股东减</v>
          </cell>
          <cell r="AB483">
            <v>26039</v>
          </cell>
          <cell r="AC483">
            <v>15388</v>
          </cell>
          <cell r="AD483" t="str">
            <v>持股小于股东增</v>
          </cell>
          <cell r="AE483">
            <v>20435</v>
          </cell>
          <cell r="AF483">
            <v>19608</v>
          </cell>
          <cell r="AG483" t="str">
            <v>持股小于股东减</v>
          </cell>
          <cell r="AH483">
            <v>20439</v>
          </cell>
          <cell r="AI483">
            <v>19604</v>
          </cell>
        </row>
        <row r="484">
          <cell r="A484">
            <v>2016</v>
          </cell>
          <cell r="B484">
            <v>165.60587515299878</v>
          </cell>
          <cell r="C484">
            <v>6.4539210074413278</v>
          </cell>
          <cell r="D484">
            <v>-55.652680652680658</v>
          </cell>
          <cell r="E484">
            <v>4.6503700818075577</v>
          </cell>
          <cell r="F484">
            <v>156.68151447661469</v>
          </cell>
          <cell r="G484">
            <v>6.8470485181760674</v>
          </cell>
          <cell r="H484">
            <v>90</v>
          </cell>
          <cell r="I484">
            <v>3.3367184099811409</v>
          </cell>
          <cell r="J484">
            <v>13.53</v>
          </cell>
          <cell r="K484">
            <v>8.1699999999999995E-2</v>
          </cell>
          <cell r="L484">
            <v>2.0964</v>
          </cell>
          <cell r="M484">
            <v>9.5500000000000007</v>
          </cell>
          <cell r="N484">
            <v>-4.2900000000000001E-2</v>
          </cell>
          <cell r="O484">
            <v>2.0535999999999999</v>
          </cell>
          <cell r="P484">
            <v>14.07</v>
          </cell>
          <cell r="Q484">
            <v>4.4900000000000002E-2</v>
          </cell>
          <cell r="R484">
            <v>2.0548999999999999</v>
          </cell>
          <cell r="S484">
            <v>6.9</v>
          </cell>
          <cell r="T484">
            <v>5.7500000000000002E-2</v>
          </cell>
          <cell r="U484">
            <v>2.0678999999999998</v>
          </cell>
          <cell r="V484">
            <v>2.0678997039794922</v>
          </cell>
          <cell r="W484">
            <v>2016</v>
          </cell>
          <cell r="X484" t="str">
            <v>持股大于股东减</v>
          </cell>
          <cell r="Y484">
            <v>22479</v>
          </cell>
          <cell r="Z484">
            <v>35993</v>
          </cell>
          <cell r="AA484" t="str">
            <v>持股大于股东减</v>
          </cell>
          <cell r="AB484">
            <v>23719</v>
          </cell>
          <cell r="AC484">
            <v>34111</v>
          </cell>
          <cell r="AD484" t="str">
            <v>持股大于股东增</v>
          </cell>
          <cell r="AE484">
            <v>15323</v>
          </cell>
          <cell r="AF484">
            <v>52802</v>
          </cell>
          <cell r="AG484" t="str">
            <v>持股大于股东减</v>
          </cell>
          <cell r="AH484">
            <v>20537</v>
          </cell>
          <cell r="AI484">
            <v>39396</v>
          </cell>
        </row>
        <row r="485">
          <cell r="A485">
            <v>2017</v>
          </cell>
          <cell r="B485">
            <v>104.58221024258759</v>
          </cell>
          <cell r="C485">
            <v>8.177717826581798</v>
          </cell>
          <cell r="D485">
            <v>158.40336134453781</v>
          </cell>
          <cell r="E485">
            <v>6.2791472351765485</v>
          </cell>
          <cell r="F485">
            <v>140.25806451612902</v>
          </cell>
          <cell r="G485">
            <v>9.7209801466642798</v>
          </cell>
          <cell r="H485">
            <v>77.836134453781511</v>
          </cell>
          <cell r="I485">
            <v>5.4033951697584879</v>
          </cell>
          <cell r="J485">
            <v>19.399999999999999</v>
          </cell>
          <cell r="K485">
            <v>0.1855</v>
          </cell>
          <cell r="L485">
            <v>2.3723000000000001</v>
          </cell>
          <cell r="M485">
            <v>15.08</v>
          </cell>
          <cell r="N485">
            <v>2.3800000000000002E-2</v>
          </cell>
          <cell r="O485">
            <v>2.4016000000000002</v>
          </cell>
          <cell r="P485">
            <v>21.74</v>
          </cell>
          <cell r="Q485">
            <v>7.7499999999999999E-2</v>
          </cell>
          <cell r="R485">
            <v>2.2364000000000002</v>
          </cell>
          <cell r="S485">
            <v>12.35</v>
          </cell>
          <cell r="T485">
            <v>0.11899999999999999</v>
          </cell>
          <cell r="U485">
            <v>2.2856000000000001</v>
          </cell>
          <cell r="V485">
            <v>2.2855987548828125</v>
          </cell>
          <cell r="W485">
            <v>2017</v>
          </cell>
          <cell r="X485">
            <v>2017</v>
          </cell>
          <cell r="Y485">
            <v>40123</v>
          </cell>
          <cell r="Z485">
            <v>8637</v>
          </cell>
          <cell r="AA485">
            <v>8637</v>
          </cell>
          <cell r="AB485">
            <v>44955</v>
          </cell>
          <cell r="AC485">
            <v>7708</v>
          </cell>
          <cell r="AD485">
            <v>7708</v>
          </cell>
          <cell r="AE485">
            <v>44913</v>
          </cell>
          <cell r="AF485">
            <v>7721</v>
          </cell>
          <cell r="AG485">
            <v>7721</v>
          </cell>
          <cell r="AH485">
            <v>43732</v>
          </cell>
          <cell r="AI485">
            <v>7924</v>
          </cell>
        </row>
        <row r="486">
          <cell r="A486">
            <v>2018</v>
          </cell>
          <cell r="B486">
            <v>339.07692307692304</v>
          </cell>
          <cell r="C486">
            <v>18.234466782493588</v>
          </cell>
          <cell r="D486">
            <v>270.76167076167076</v>
          </cell>
          <cell r="E486">
            <v>17.950075334935047</v>
          </cell>
          <cell r="F486">
            <v>734.66666666666663</v>
          </cell>
          <cell r="G486">
            <v>19.391166637339431</v>
          </cell>
          <cell r="H486">
            <v>3305.9999999999995</v>
          </cell>
          <cell r="I486">
            <v>19.951117950574815</v>
          </cell>
          <cell r="J486">
            <v>44.08</v>
          </cell>
          <cell r="K486">
            <v>0.13</v>
          </cell>
          <cell r="L486">
            <v>2.4174000000000002</v>
          </cell>
          <cell r="M486">
            <v>44.08</v>
          </cell>
          <cell r="N486">
            <v>4.07E-2</v>
          </cell>
          <cell r="O486">
            <v>2.4557000000000002</v>
          </cell>
          <cell r="P486">
            <v>44.08</v>
          </cell>
          <cell r="Q486">
            <v>0.03</v>
          </cell>
          <cell r="R486">
            <v>2.2732000000000001</v>
          </cell>
          <cell r="S486">
            <v>44.08</v>
          </cell>
          <cell r="T486">
            <v>0.01</v>
          </cell>
          <cell r="U486">
            <v>2.2094</v>
          </cell>
          <cell r="V486">
            <v>2.2093982696533203</v>
          </cell>
          <cell r="W486">
            <v>2018</v>
          </cell>
          <cell r="X486" t="str">
            <v>持股大于股东增</v>
          </cell>
          <cell r="Y486">
            <v>27628</v>
          </cell>
          <cell r="Z486">
            <v>43392</v>
          </cell>
          <cell r="AA486" t="str">
            <v>持股大于股东增</v>
          </cell>
          <cell r="AB486">
            <v>27619</v>
          </cell>
          <cell r="AC486">
            <v>43406</v>
          </cell>
          <cell r="AD486" t="str">
            <v>持股大于股东减</v>
          </cell>
          <cell r="AE486">
            <v>27810</v>
          </cell>
          <cell r="AF486">
            <v>43108</v>
          </cell>
          <cell r="AG486" t="str">
            <v>持股大于股东增</v>
          </cell>
          <cell r="AH486">
            <v>27693</v>
          </cell>
          <cell r="AI486">
            <v>43290</v>
          </cell>
        </row>
        <row r="487">
          <cell r="A487">
            <v>2019</v>
          </cell>
          <cell r="B487">
            <v>48.780487804878049</v>
          </cell>
          <cell r="C487">
            <v>3.6473720684247004</v>
          </cell>
          <cell r="D487">
            <v>43.370967741935488</v>
          </cell>
          <cell r="E487">
            <v>7.9055682954077726</v>
          </cell>
          <cell r="F487">
            <v>43.974358974358971</v>
          </cell>
          <cell r="G487">
            <v>5.5605991829323642</v>
          </cell>
          <cell r="H487">
            <v>28.835820895522385</v>
          </cell>
          <cell r="I487">
            <v>4.0630914826498428</v>
          </cell>
          <cell r="J487">
            <v>40</v>
          </cell>
          <cell r="K487">
            <v>0.82</v>
          </cell>
          <cell r="L487">
            <v>10.966799999999999</v>
          </cell>
          <cell r="M487">
            <v>53.78</v>
          </cell>
          <cell r="N487">
            <v>0.31</v>
          </cell>
          <cell r="O487">
            <v>6.8028000000000004</v>
          </cell>
          <cell r="P487">
            <v>34.299999999999997</v>
          </cell>
          <cell r="Q487">
            <v>0.39</v>
          </cell>
          <cell r="R487">
            <v>6.1684000000000001</v>
          </cell>
          <cell r="S487">
            <v>25.76</v>
          </cell>
          <cell r="T487">
            <v>0.67</v>
          </cell>
          <cell r="U487">
            <v>6.34</v>
          </cell>
          <cell r="V487">
            <v>6.339996337890625</v>
          </cell>
          <cell r="W487">
            <v>2019</v>
          </cell>
          <cell r="X487" t="str">
            <v>持股小于股东减</v>
          </cell>
          <cell r="Y487">
            <v>23018</v>
          </cell>
          <cell r="Z487">
            <v>19129</v>
          </cell>
          <cell r="AA487" t="str">
            <v>持股小于股东减</v>
          </cell>
          <cell r="AB487">
            <v>26012</v>
          </cell>
          <cell r="AC487">
            <v>16927</v>
          </cell>
          <cell r="AD487" t="str">
            <v>持股大于股东增</v>
          </cell>
          <cell r="AE487">
            <v>20767</v>
          </cell>
          <cell r="AF487">
            <v>21202</v>
          </cell>
          <cell r="AG487" t="str">
            <v>持股大于股东增</v>
          </cell>
          <cell r="AH487">
            <v>18941</v>
          </cell>
          <cell r="AI487">
            <v>23246</v>
          </cell>
        </row>
        <row r="488">
          <cell r="A488">
            <v>2020</v>
          </cell>
          <cell r="B488">
            <v>57.844827586206897</v>
          </cell>
          <cell r="C488">
            <v>4.8365937693716026</v>
          </cell>
          <cell r="D488">
            <v>36.061246040126711</v>
          </cell>
          <cell r="E488">
            <v>3.8337940809138238</v>
          </cell>
          <cell r="F488">
            <v>41.003616636528029</v>
          </cell>
          <cell r="G488">
            <v>5.2185420302640919</v>
          </cell>
          <cell r="H488">
            <v>39.465845909451943</v>
          </cell>
          <cell r="I488">
            <v>5.0612120170362305</v>
          </cell>
          <cell r="J488">
            <v>33.549999999999997</v>
          </cell>
          <cell r="K488">
            <v>0.57999999999999996</v>
          </cell>
          <cell r="L488">
            <v>6.9367000000000001</v>
          </cell>
          <cell r="M488">
            <v>27.32</v>
          </cell>
          <cell r="N488">
            <v>0.18940000000000001</v>
          </cell>
          <cell r="O488">
            <v>7.1261000000000001</v>
          </cell>
          <cell r="P488">
            <v>27.21</v>
          </cell>
          <cell r="Q488">
            <v>0.33179999999999998</v>
          </cell>
          <cell r="R488">
            <v>5.2141000000000002</v>
          </cell>
          <cell r="S488">
            <v>26.5</v>
          </cell>
          <cell r="T488">
            <v>0.50360000000000005</v>
          </cell>
          <cell r="U488">
            <v>5.2359</v>
          </cell>
          <cell r="V488">
            <v>5.2358970642089844</v>
          </cell>
          <cell r="W488">
            <v>2020</v>
          </cell>
          <cell r="X488" t="str">
            <v>持股大于股东增</v>
          </cell>
          <cell r="Y488">
            <v>12847</v>
          </cell>
          <cell r="Z488">
            <v>24876</v>
          </cell>
          <cell r="AA488" t="str">
            <v>持股大于股东减</v>
          </cell>
          <cell r="AB488">
            <v>17250</v>
          </cell>
          <cell r="AC488">
            <v>18526</v>
          </cell>
          <cell r="AD488" t="str">
            <v>持股大于股东增</v>
          </cell>
          <cell r="AE488">
            <v>14584</v>
          </cell>
          <cell r="AF488">
            <v>19641</v>
          </cell>
          <cell r="AG488" t="str">
            <v>持股大于股东增</v>
          </cell>
          <cell r="AH488">
            <v>13267</v>
          </cell>
          <cell r="AI488">
            <v>21591</v>
          </cell>
        </row>
        <row r="489">
          <cell r="A489">
            <v>2021</v>
          </cell>
          <cell r="B489">
            <v>-19.596774193548388</v>
          </cell>
          <cell r="C489">
            <v>8.2122338627914839</v>
          </cell>
          <cell r="D489">
            <v>-70</v>
          </cell>
          <cell r="E489">
            <v>5.7883131201764062</v>
          </cell>
          <cell r="F489">
            <v>-88.714285714285708</v>
          </cell>
          <cell r="G489">
            <v>6.220574977461685</v>
          </cell>
          <cell r="H489">
            <v>-45</v>
          </cell>
          <cell r="I489">
            <v>4.0123456790123457</v>
          </cell>
          <cell r="J489">
            <v>12.15</v>
          </cell>
          <cell r="K489">
            <v>-0.62</v>
          </cell>
          <cell r="L489">
            <v>1.4795</v>
          </cell>
          <cell r="M489">
            <v>8.4</v>
          </cell>
          <cell r="N489">
            <v>-0.03</v>
          </cell>
          <cell r="O489">
            <v>1.4512</v>
          </cell>
          <cell r="P489">
            <v>12.42</v>
          </cell>
          <cell r="Q489">
            <v>-7.0000000000000007E-2</v>
          </cell>
          <cell r="R489">
            <v>1.9965999999999999</v>
          </cell>
          <cell r="S489">
            <v>7.8</v>
          </cell>
          <cell r="T489">
            <v>-0.13</v>
          </cell>
          <cell r="U489">
            <v>1.944</v>
          </cell>
          <cell r="V489">
            <v>1.9439992904663086</v>
          </cell>
          <cell r="W489">
            <v>2021</v>
          </cell>
          <cell r="X489" t="str">
            <v>持股小于股东增</v>
          </cell>
          <cell r="Y489">
            <v>30774</v>
          </cell>
          <cell r="Z489">
            <v>22350</v>
          </cell>
          <cell r="AA489" t="str">
            <v>持股小于股东增</v>
          </cell>
          <cell r="AB489">
            <v>29869</v>
          </cell>
          <cell r="AC489">
            <v>23027</v>
          </cell>
          <cell r="AD489">
            <v>23027</v>
          </cell>
          <cell r="AE489">
            <v>46608</v>
          </cell>
          <cell r="AF489">
            <v>14757</v>
          </cell>
          <cell r="AG489">
            <v>14757</v>
          </cell>
          <cell r="AH489">
            <v>50387</v>
          </cell>
          <cell r="AI489">
            <v>13650</v>
          </cell>
        </row>
        <row r="490">
          <cell r="A490">
            <v>2022</v>
          </cell>
          <cell r="B490">
            <v>69.884726224783861</v>
          </cell>
          <cell r="C490">
            <v>8.8990825688073407</v>
          </cell>
          <cell r="D490">
            <v>45.61926605504587</v>
          </cell>
          <cell r="E490">
            <v>5.8733205374280235</v>
          </cell>
          <cell r="F490">
            <v>85.149700598802383</v>
          </cell>
          <cell r="G490">
            <v>13.771063335270192</v>
          </cell>
          <cell r="H490">
            <v>43.064773028935491</v>
          </cell>
          <cell r="I490">
            <v>6.7090570719602969</v>
          </cell>
          <cell r="J490">
            <v>29.1</v>
          </cell>
          <cell r="K490">
            <v>0.41639999999999999</v>
          </cell>
          <cell r="L490">
            <v>3.27</v>
          </cell>
          <cell r="M490">
            <v>19.89</v>
          </cell>
          <cell r="N490">
            <v>0.109</v>
          </cell>
          <cell r="O490">
            <v>3.3864999999999998</v>
          </cell>
          <cell r="P490">
            <v>42.66</v>
          </cell>
          <cell r="Q490">
            <v>0.2505</v>
          </cell>
          <cell r="R490">
            <v>3.0977999999999999</v>
          </cell>
          <cell r="S490">
            <v>21.63</v>
          </cell>
          <cell r="T490">
            <v>0.37669999999999998</v>
          </cell>
          <cell r="U490">
            <v>3.2240000000000002</v>
          </cell>
          <cell r="V490">
            <v>3.2239990234375</v>
          </cell>
          <cell r="W490">
            <v>2022</v>
          </cell>
          <cell r="X490">
            <v>2022</v>
          </cell>
          <cell r="Y490">
            <v>42801</v>
          </cell>
          <cell r="Z490">
            <v>11975</v>
          </cell>
          <cell r="AA490">
            <v>11975</v>
          </cell>
          <cell r="AB490">
            <v>43478</v>
          </cell>
          <cell r="AC490">
            <v>11789</v>
          </cell>
          <cell r="AD490">
            <v>11789</v>
          </cell>
          <cell r="AE490">
            <v>27850</v>
          </cell>
          <cell r="AF490">
            <v>18404</v>
          </cell>
          <cell r="AG490">
            <v>18404</v>
          </cell>
          <cell r="AH490">
            <v>38914</v>
          </cell>
          <cell r="AI490">
            <v>13171</v>
          </cell>
        </row>
        <row r="491">
          <cell r="A491">
            <v>2023</v>
          </cell>
          <cell r="B491">
            <v>305.66666666666669</v>
          </cell>
          <cell r="C491">
            <v>4.2215265629315901</v>
          </cell>
          <cell r="D491">
            <v>132.25</v>
          </cell>
          <cell r="E491">
            <v>3.6691944881161564</v>
          </cell>
          <cell r="F491">
            <v>161.78571428571425</v>
          </cell>
          <cell r="G491">
            <v>9.102965999517723</v>
          </cell>
          <cell r="H491">
            <v>171.06617647058823</v>
          </cell>
          <cell r="I491">
            <v>3.566255087259433</v>
          </cell>
          <cell r="J491">
            <v>18.34</v>
          </cell>
          <cell r="K491">
            <v>0.06</v>
          </cell>
          <cell r="L491">
            <v>4.3444000000000003</v>
          </cell>
          <cell r="M491">
            <v>15.87</v>
          </cell>
          <cell r="N491">
            <v>0.03</v>
          </cell>
          <cell r="O491">
            <v>4.3251999999999997</v>
          </cell>
          <cell r="P491">
            <v>22.65</v>
          </cell>
          <cell r="Q491">
            <v>7.0000000000000007E-2</v>
          </cell>
          <cell r="R491">
            <v>2.4882</v>
          </cell>
          <cell r="S491">
            <v>15.51</v>
          </cell>
          <cell r="T491">
            <v>6.8000000000000005E-2</v>
          </cell>
          <cell r="U491">
            <v>4.3491</v>
          </cell>
          <cell r="V491">
            <v>4.3490982055664063</v>
          </cell>
          <cell r="W491">
            <v>2023</v>
          </cell>
          <cell r="X491">
            <v>2023</v>
          </cell>
          <cell r="Y491">
            <v>74325</v>
          </cell>
          <cell r="Z491">
            <v>10182</v>
          </cell>
          <cell r="AA491" t="str">
            <v>与上期同等小于</v>
          </cell>
          <cell r="AB491">
            <v>74325</v>
          </cell>
          <cell r="AC491">
            <v>10182</v>
          </cell>
          <cell r="AD491">
            <v>10182</v>
          </cell>
          <cell r="AE491">
            <v>10182</v>
          </cell>
          <cell r="AF491">
            <v>10182</v>
          </cell>
          <cell r="AG491">
            <v>10182</v>
          </cell>
          <cell r="AH491">
            <v>10182</v>
          </cell>
          <cell r="AI491">
            <v>10182</v>
          </cell>
        </row>
        <row r="492">
          <cell r="A492">
            <v>2024</v>
          </cell>
          <cell r="B492">
            <v>112.08333333333333</v>
          </cell>
          <cell r="C492">
            <v>3.2576840167607233</v>
          </cell>
          <cell r="D492">
            <v>-71.5625</v>
          </cell>
          <cell r="E492">
            <v>2.816104675471605</v>
          </cell>
          <cell r="F492">
            <v>153</v>
          </cell>
          <cell r="G492">
            <v>3.7820734661590945</v>
          </cell>
          <cell r="H492">
            <v>908.99999999999989</v>
          </cell>
          <cell r="I492">
            <v>3.0333366703373708</v>
          </cell>
          <cell r="J492">
            <v>13.45</v>
          </cell>
          <cell r="K492">
            <v>0.12</v>
          </cell>
          <cell r="L492">
            <v>4.1287000000000003</v>
          </cell>
          <cell r="M492">
            <v>11.45</v>
          </cell>
          <cell r="N492">
            <v>-0.04</v>
          </cell>
          <cell r="O492">
            <v>4.0659000000000001</v>
          </cell>
          <cell r="P492">
            <v>15.3</v>
          </cell>
          <cell r="Q492">
            <v>0.05</v>
          </cell>
          <cell r="R492">
            <v>4.0453999999999999</v>
          </cell>
          <cell r="S492">
            <v>12.12</v>
          </cell>
          <cell r="T492">
            <v>0.01</v>
          </cell>
          <cell r="U492">
            <v>3.9956</v>
          </cell>
          <cell r="V492">
            <v>3.9955997467041016</v>
          </cell>
          <cell r="W492">
            <v>2024</v>
          </cell>
          <cell r="X492">
            <v>2024</v>
          </cell>
          <cell r="Y492">
            <v>2024</v>
          </cell>
          <cell r="Z492">
            <v>2024</v>
          </cell>
          <cell r="AA492">
            <v>2024</v>
          </cell>
          <cell r="AB492">
            <v>2024</v>
          </cell>
          <cell r="AC492">
            <v>2024</v>
          </cell>
          <cell r="AD492">
            <v>2024</v>
          </cell>
          <cell r="AE492">
            <v>2024</v>
          </cell>
          <cell r="AF492">
            <v>2024</v>
          </cell>
          <cell r="AG492">
            <v>2024</v>
          </cell>
          <cell r="AH492">
            <v>2024</v>
          </cell>
          <cell r="AI492">
            <v>2024</v>
          </cell>
        </row>
        <row r="493">
          <cell r="A493">
            <v>2025</v>
          </cell>
          <cell r="B493">
            <v>48.129629629629626</v>
          </cell>
          <cell r="C493">
            <v>5.6816194473592168</v>
          </cell>
          <cell r="D493">
            <v>40.678571428571423</v>
          </cell>
          <cell r="E493">
            <v>4.8301598744752132</v>
          </cell>
          <cell r="F493">
            <v>50.38461538461538</v>
          </cell>
          <cell r="G493">
            <v>6.1292284658213623</v>
          </cell>
          <cell r="H493">
            <v>39.731250000000003</v>
          </cell>
          <cell r="I493">
            <v>4.7899995478999955</v>
          </cell>
          <cell r="J493">
            <v>25.99</v>
          </cell>
          <cell r="K493">
            <v>0.54</v>
          </cell>
          <cell r="L493">
            <v>4.5743999999999998</v>
          </cell>
          <cell r="M493">
            <v>22.78</v>
          </cell>
          <cell r="N493">
            <v>0.14000000000000001</v>
          </cell>
          <cell r="O493">
            <v>4.7161999999999997</v>
          </cell>
          <cell r="P493">
            <v>26.2</v>
          </cell>
          <cell r="Q493">
            <v>0.26</v>
          </cell>
          <cell r="R493">
            <v>4.2746000000000004</v>
          </cell>
          <cell r="S493">
            <v>21.19</v>
          </cell>
          <cell r="T493">
            <v>0.4</v>
          </cell>
          <cell r="U493">
            <v>4.4238</v>
          </cell>
          <cell r="V493">
            <v>4.423797607421875</v>
          </cell>
          <cell r="W493">
            <v>2025</v>
          </cell>
          <cell r="X493">
            <v>2025</v>
          </cell>
          <cell r="Y493">
            <v>44512</v>
          </cell>
          <cell r="Z493">
            <v>9637</v>
          </cell>
          <cell r="AA493" t="str">
            <v>持股小于股东增</v>
          </cell>
          <cell r="AB493">
            <v>42186</v>
          </cell>
          <cell r="AC493">
            <v>10169</v>
          </cell>
          <cell r="AD493" t="str">
            <v>持股小于股东增</v>
          </cell>
          <cell r="AE493">
            <v>32914</v>
          </cell>
          <cell r="AF493">
            <v>13033</v>
          </cell>
          <cell r="AG493">
            <v>13033</v>
          </cell>
          <cell r="AH493">
            <v>55220</v>
          </cell>
          <cell r="AI493">
            <v>7768</v>
          </cell>
        </row>
        <row r="494">
          <cell r="A494">
            <v>2026</v>
          </cell>
          <cell r="B494">
            <v>76.608695652173921</v>
          </cell>
          <cell r="C494">
            <v>3.8180675637608621</v>
          </cell>
          <cell r="D494">
            <v>79.5</v>
          </cell>
          <cell r="E494">
            <v>2.731254831229065</v>
          </cell>
          <cell r="F494">
            <v>57.727272727272727</v>
          </cell>
          <cell r="G494">
            <v>2.8264304631339994</v>
          </cell>
          <cell r="H494">
            <v>54.300000000000004</v>
          </cell>
          <cell r="I494">
            <v>2.3943382498842514</v>
          </cell>
          <cell r="J494">
            <v>17.62</v>
          </cell>
          <cell r="K494">
            <v>0.23</v>
          </cell>
          <cell r="L494">
            <v>4.6148999999999996</v>
          </cell>
          <cell r="M494">
            <v>12.72</v>
          </cell>
          <cell r="N494">
            <v>0.04</v>
          </cell>
          <cell r="O494">
            <v>4.6571999999999996</v>
          </cell>
          <cell r="P494">
            <v>12.7</v>
          </cell>
          <cell r="Q494">
            <v>0.11</v>
          </cell>
          <cell r="R494">
            <v>4.4932999999999996</v>
          </cell>
          <cell r="S494">
            <v>10.86</v>
          </cell>
          <cell r="T494">
            <v>0.15</v>
          </cell>
          <cell r="U494">
            <v>4.5357000000000003</v>
          </cell>
          <cell r="V494">
            <v>4.5356979370117188</v>
          </cell>
          <cell r="W494">
            <v>2026</v>
          </cell>
          <cell r="X494" t="str">
            <v>持股小于股东减</v>
          </cell>
          <cell r="Y494">
            <v>21195</v>
          </cell>
          <cell r="Z494">
            <v>16708</v>
          </cell>
          <cell r="AA494" t="str">
            <v>持股小于股东增</v>
          </cell>
          <cell r="AB494">
            <v>19261</v>
          </cell>
          <cell r="AC494">
            <v>18386</v>
          </cell>
          <cell r="AD494" t="str">
            <v>持股大于股东减</v>
          </cell>
          <cell r="AE494">
            <v>18575</v>
          </cell>
          <cell r="AF494">
            <v>19065</v>
          </cell>
          <cell r="AG494" t="str">
            <v>持股小于股东减</v>
          </cell>
          <cell r="AH494">
            <v>21026</v>
          </cell>
          <cell r="AI494">
            <v>16842</v>
          </cell>
        </row>
        <row r="495">
          <cell r="A495">
            <v>2027</v>
          </cell>
          <cell r="B495">
            <v>5.6357615894039732</v>
          </cell>
          <cell r="C495">
            <v>37.991071428571423</v>
          </cell>
          <cell r="D495">
            <v>48.891001267427121</v>
          </cell>
          <cell r="E495">
            <v>24.202023370716024</v>
          </cell>
          <cell r="F495">
            <v>8550</v>
          </cell>
          <cell r="G495">
            <v>8.344516286446261</v>
          </cell>
          <cell r="H495">
            <v>-1971.9101123595506</v>
          </cell>
          <cell r="I495">
            <v>14.359351988217968</v>
          </cell>
          <cell r="J495">
            <v>42.55</v>
          </cell>
          <cell r="K495">
            <v>7.55</v>
          </cell>
          <cell r="L495">
            <v>1.1200000000000001</v>
          </cell>
          <cell r="M495">
            <v>30.86</v>
          </cell>
          <cell r="N495">
            <v>0.1578</v>
          </cell>
          <cell r="O495">
            <v>1.2750999999999999</v>
          </cell>
          <cell r="P495">
            <v>13.68</v>
          </cell>
          <cell r="Q495">
            <v>8.0000000000000004E-4</v>
          </cell>
          <cell r="R495">
            <v>1.6394</v>
          </cell>
          <cell r="S495">
            <v>23.4</v>
          </cell>
          <cell r="T495">
            <v>-8.8999999999999999E-3</v>
          </cell>
          <cell r="U495">
            <v>1.6295999999999999</v>
          </cell>
          <cell r="V495">
            <v>1.6295995712280273</v>
          </cell>
          <cell r="W495">
            <v>2027</v>
          </cell>
          <cell r="X495" t="str">
            <v>持股大于股东增</v>
          </cell>
          <cell r="Y495">
            <v>61043</v>
          </cell>
          <cell r="Z495">
            <v>67426</v>
          </cell>
          <cell r="AA495" t="str">
            <v>持股大于股东增</v>
          </cell>
          <cell r="AB495">
            <v>50842</v>
          </cell>
          <cell r="AC495">
            <v>80954</v>
          </cell>
          <cell r="AD495" t="str">
            <v>持股小于股东增</v>
          </cell>
          <cell r="AE495">
            <v>27443</v>
          </cell>
          <cell r="AF495">
            <v>11016</v>
          </cell>
          <cell r="AG495">
            <v>11016</v>
          </cell>
          <cell r="AH495">
            <v>38277</v>
          </cell>
          <cell r="AI495">
            <v>7898</v>
          </cell>
        </row>
        <row r="496">
          <cell r="A496">
            <v>2028</v>
          </cell>
          <cell r="B496">
            <v>26.049180327868854</v>
          </cell>
          <cell r="C496">
            <v>2.5356248105063273</v>
          </cell>
          <cell r="D496">
            <v>40.3125</v>
          </cell>
          <cell r="E496">
            <v>2.031592043718601</v>
          </cell>
          <cell r="F496">
            <v>39.999999999999993</v>
          </cell>
          <cell r="G496">
            <v>3.1467514921416719</v>
          </cell>
          <cell r="H496">
            <v>22.815789473684209</v>
          </cell>
          <cell r="I496">
            <v>1.908220534829977</v>
          </cell>
          <cell r="J496">
            <v>15.89</v>
          </cell>
          <cell r="K496">
            <v>0.61</v>
          </cell>
          <cell r="L496">
            <v>6.2667000000000002</v>
          </cell>
          <cell r="M496">
            <v>12.9</v>
          </cell>
          <cell r="N496">
            <v>0.08</v>
          </cell>
          <cell r="O496">
            <v>6.3497000000000003</v>
          </cell>
          <cell r="P496">
            <v>18.399999999999999</v>
          </cell>
          <cell r="Q496">
            <v>0.23</v>
          </cell>
          <cell r="R496">
            <v>5.8472999999999997</v>
          </cell>
          <cell r="S496">
            <v>11.56</v>
          </cell>
          <cell r="T496">
            <v>0.38</v>
          </cell>
          <cell r="U496">
            <v>6.0579999999999998</v>
          </cell>
          <cell r="V496">
            <v>6.0579986572265625</v>
          </cell>
          <cell r="W496">
            <v>2028</v>
          </cell>
          <cell r="X496">
            <v>2028</v>
          </cell>
          <cell r="Y496">
            <v>47637</v>
          </cell>
          <cell r="Z496">
            <v>13149</v>
          </cell>
          <cell r="AA496">
            <v>13149</v>
          </cell>
          <cell r="AB496">
            <v>48509</v>
          </cell>
          <cell r="AC496">
            <v>12912</v>
          </cell>
          <cell r="AD496">
            <v>12912</v>
          </cell>
          <cell r="AE496">
            <v>46936</v>
          </cell>
          <cell r="AF496">
            <v>13315</v>
          </cell>
          <cell r="AG496">
            <v>13315</v>
          </cell>
          <cell r="AH496">
            <v>43882</v>
          </cell>
          <cell r="AI496">
            <v>14242</v>
          </cell>
        </row>
        <row r="497">
          <cell r="A497">
            <v>2029</v>
          </cell>
          <cell r="B497">
            <v>37.972222222222221</v>
          </cell>
          <cell r="C497">
            <v>2.0572477726944376</v>
          </cell>
          <cell r="D497">
            <v>29.25</v>
          </cell>
          <cell r="E497">
            <v>1.5621986499517839</v>
          </cell>
          <cell r="F497">
            <v>70</v>
          </cell>
          <cell r="G497">
            <v>3.2653822829686989</v>
          </cell>
          <cell r="H497">
            <v>33.3125</v>
          </cell>
          <cell r="I497">
            <v>1.6365757799066567</v>
          </cell>
          <cell r="J497">
            <v>13.67</v>
          </cell>
          <cell r="K497">
            <v>0.36</v>
          </cell>
          <cell r="L497">
            <v>6.6448</v>
          </cell>
          <cell r="M497">
            <v>10.53</v>
          </cell>
          <cell r="N497">
            <v>0.09</v>
          </cell>
          <cell r="O497">
            <v>6.7404999999999999</v>
          </cell>
          <cell r="P497">
            <v>21</v>
          </cell>
          <cell r="Q497">
            <v>0.15</v>
          </cell>
          <cell r="R497">
            <v>6.4310999999999998</v>
          </cell>
          <cell r="S497">
            <v>10.66</v>
          </cell>
          <cell r="T497">
            <v>0.24</v>
          </cell>
          <cell r="U497">
            <v>6.5136000000000003</v>
          </cell>
          <cell r="V497">
            <v>6.5135993957519531</v>
          </cell>
          <cell r="W497">
            <v>2029</v>
          </cell>
          <cell r="X497">
            <v>2029</v>
          </cell>
          <cell r="Y497">
            <v>50797</v>
          </cell>
          <cell r="Z497">
            <v>14876</v>
          </cell>
          <cell r="AA497">
            <v>14876</v>
          </cell>
          <cell r="AB497">
            <v>46974</v>
          </cell>
          <cell r="AC497">
            <v>16086</v>
          </cell>
          <cell r="AD497">
            <v>16086</v>
          </cell>
          <cell r="AE497">
            <v>41952</v>
          </cell>
          <cell r="AF497">
            <v>18012</v>
          </cell>
          <cell r="AG497">
            <v>18012</v>
          </cell>
          <cell r="AH497">
            <v>51763</v>
          </cell>
          <cell r="AI497">
            <v>14598</v>
          </cell>
        </row>
        <row r="498">
          <cell r="A498">
            <v>2030</v>
          </cell>
          <cell r="B498">
            <v>274.53333333333336</v>
          </cell>
          <cell r="C498">
            <v>20.449918061280229</v>
          </cell>
          <cell r="D498">
            <v>185.0625</v>
          </cell>
          <cell r="E498">
            <v>14.181034482758619</v>
          </cell>
          <cell r="F498">
            <v>246.11111111111111</v>
          </cell>
          <cell r="G498">
            <v>32.563951778888558</v>
          </cell>
          <cell r="H498">
            <v>274.375</v>
          </cell>
          <cell r="I498">
            <v>27.518335109383816</v>
          </cell>
          <cell r="J498">
            <v>41.18</v>
          </cell>
          <cell r="K498">
            <v>0.15</v>
          </cell>
          <cell r="L498">
            <v>2.0137</v>
          </cell>
          <cell r="M498">
            <v>29.61</v>
          </cell>
          <cell r="N498">
            <v>0.04</v>
          </cell>
          <cell r="O498">
            <v>2.0880000000000001</v>
          </cell>
          <cell r="P498">
            <v>44.3</v>
          </cell>
          <cell r="Q498">
            <v>0.09</v>
          </cell>
          <cell r="R498">
            <v>1.3604000000000001</v>
          </cell>
          <cell r="S498">
            <v>43.9</v>
          </cell>
          <cell r="T498">
            <v>0.12</v>
          </cell>
          <cell r="U498">
            <v>1.5952999999999999</v>
          </cell>
          <cell r="V498">
            <v>1.5952997207641602</v>
          </cell>
          <cell r="W498">
            <v>2030</v>
          </cell>
          <cell r="X498">
            <v>2030</v>
          </cell>
          <cell r="Y498">
            <v>2030</v>
          </cell>
          <cell r="Z498">
            <v>2030</v>
          </cell>
          <cell r="AA498">
            <v>2030</v>
          </cell>
          <cell r="AB498">
            <v>2030</v>
          </cell>
          <cell r="AC498">
            <v>2030</v>
          </cell>
          <cell r="AD498">
            <v>2030</v>
          </cell>
          <cell r="AE498">
            <v>55638</v>
          </cell>
          <cell r="AF498">
            <v>11844</v>
          </cell>
          <cell r="AG498">
            <v>11844</v>
          </cell>
          <cell r="AH498">
            <v>59242</v>
          </cell>
          <cell r="AI498">
            <v>11124</v>
          </cell>
        </row>
        <row r="499">
          <cell r="A499">
            <v>2031</v>
          </cell>
          <cell r="B499">
            <v>94.217687074829939</v>
          </cell>
          <cell r="C499">
            <v>4.0832371078298904</v>
          </cell>
          <cell r="D499">
            <v>206.5</v>
          </cell>
          <cell r="E499">
            <v>4.039712427250941</v>
          </cell>
          <cell r="F499">
            <v>83.107403545359745</v>
          </cell>
          <cell r="G499">
            <v>3.9984949203562019</v>
          </cell>
          <cell r="H499">
            <v>43.940839694656489</v>
          </cell>
          <cell r="I499">
            <v>2.2740179254833217</v>
          </cell>
          <cell r="J499">
            <v>16.62</v>
          </cell>
          <cell r="K499">
            <v>0.1764</v>
          </cell>
          <cell r="L499">
            <v>4.0702999999999996</v>
          </cell>
          <cell r="M499">
            <v>16.52</v>
          </cell>
          <cell r="N499">
            <v>0.02</v>
          </cell>
          <cell r="O499">
            <v>4.0894000000000004</v>
          </cell>
          <cell r="P499">
            <v>15.94</v>
          </cell>
          <cell r="Q499">
            <v>9.5899999999999999E-2</v>
          </cell>
          <cell r="R499">
            <v>3.9864999999999999</v>
          </cell>
          <cell r="S499">
            <v>9.2100000000000009</v>
          </cell>
          <cell r="T499">
            <v>0.15720000000000001</v>
          </cell>
          <cell r="U499">
            <v>4.0500999999999996</v>
          </cell>
          <cell r="V499">
            <v>4.0500984191894531</v>
          </cell>
          <cell r="W499">
            <v>2031</v>
          </cell>
          <cell r="X499">
            <v>2031</v>
          </cell>
          <cell r="Y499">
            <v>40906</v>
          </cell>
          <cell r="Z499">
            <v>17922</v>
          </cell>
          <cell r="AA499">
            <v>17922</v>
          </cell>
          <cell r="AB499">
            <v>48905</v>
          </cell>
          <cell r="AC499">
            <v>14990</v>
          </cell>
          <cell r="AD499">
            <v>14990</v>
          </cell>
          <cell r="AE499">
            <v>42178</v>
          </cell>
          <cell r="AF499">
            <v>17381</v>
          </cell>
          <cell r="AG499">
            <v>17381</v>
          </cell>
          <cell r="AH499">
            <v>45112</v>
          </cell>
          <cell r="AI499">
            <v>16251</v>
          </cell>
        </row>
        <row r="500">
          <cell r="A500">
            <v>2032</v>
          </cell>
          <cell r="B500">
            <v>19.646892655367232</v>
          </cell>
          <cell r="C500">
            <v>3.9824212319452599</v>
          </cell>
          <cell r="D500">
            <v>17.69406392694064</v>
          </cell>
          <cell r="E500">
            <v>4.1826326299314589</v>
          </cell>
          <cell r="F500">
            <v>19.751203852327446</v>
          </cell>
          <cell r="G500">
            <v>3.9800109971860143</v>
          </cell>
          <cell r="H500">
            <v>14.709244532803181</v>
          </cell>
          <cell r="I500">
            <v>3.0020845696200609</v>
          </cell>
          <cell r="J500">
            <v>27.82</v>
          </cell>
          <cell r="K500">
            <v>1.4159999999999999</v>
          </cell>
          <cell r="L500">
            <v>6.9856999999999996</v>
          </cell>
          <cell r="M500">
            <v>31</v>
          </cell>
          <cell r="N500">
            <v>0.438</v>
          </cell>
          <cell r="O500">
            <v>7.4116</v>
          </cell>
          <cell r="P500">
            <v>24.61</v>
          </cell>
          <cell r="Q500">
            <v>0.623</v>
          </cell>
          <cell r="R500">
            <v>6.1833999999999998</v>
          </cell>
          <cell r="S500">
            <v>19.73</v>
          </cell>
          <cell r="T500">
            <v>1.006</v>
          </cell>
          <cell r="U500">
            <v>6.5720999999999998</v>
          </cell>
          <cell r="V500">
            <v>6.5720977783203125</v>
          </cell>
          <cell r="W500">
            <v>2032</v>
          </cell>
          <cell r="X500" t="str">
            <v>持股大于股东增</v>
          </cell>
          <cell r="Y500">
            <v>10222</v>
          </cell>
          <cell r="Z500">
            <v>61913</v>
          </cell>
          <cell r="AA500" t="str">
            <v>持股大于股东增</v>
          </cell>
          <cell r="AB500">
            <v>8764</v>
          </cell>
          <cell r="AC500">
            <v>72213</v>
          </cell>
          <cell r="AD500" t="str">
            <v>持股大于股东减</v>
          </cell>
          <cell r="AE500">
            <v>12354</v>
          </cell>
          <cell r="AF500">
            <v>51228</v>
          </cell>
          <cell r="AG500" t="str">
            <v>持股大于股东增</v>
          </cell>
          <cell r="AH500">
            <v>12159</v>
          </cell>
          <cell r="AI500">
            <v>52049</v>
          </cell>
        </row>
        <row r="501">
          <cell r="A501">
            <v>2033</v>
          </cell>
          <cell r="B501">
            <v>37.687366167023555</v>
          </cell>
          <cell r="C501">
            <v>3.6213991769547325</v>
          </cell>
          <cell r="D501">
            <v>33.77057613168725</v>
          </cell>
          <cell r="E501">
            <v>2.6486726377793914</v>
          </cell>
          <cell r="F501">
            <v>29.73076923076923</v>
          </cell>
          <cell r="G501">
            <v>3.3074471043792659</v>
          </cell>
          <cell r="H501">
            <v>20.283533260632495</v>
          </cell>
          <cell r="I501">
            <v>2.5561739847454135</v>
          </cell>
          <cell r="J501">
            <v>17.600000000000001</v>
          </cell>
          <cell r="K501">
            <v>0.46700000000000003</v>
          </cell>
          <cell r="L501">
            <v>4.8600000000000003</v>
          </cell>
          <cell r="M501">
            <v>13.13</v>
          </cell>
          <cell r="N501">
            <v>9.7199999999999995E-2</v>
          </cell>
          <cell r="O501">
            <v>4.9572000000000003</v>
          </cell>
          <cell r="P501">
            <v>15.46</v>
          </cell>
          <cell r="Q501">
            <v>0.26</v>
          </cell>
          <cell r="R501">
            <v>4.6742999999999997</v>
          </cell>
          <cell r="S501">
            <v>12.4</v>
          </cell>
          <cell r="T501">
            <v>0.45850000000000002</v>
          </cell>
          <cell r="U501">
            <v>4.851</v>
          </cell>
          <cell r="V501">
            <v>4.8509979248046875</v>
          </cell>
          <cell r="W501">
            <v>2033</v>
          </cell>
          <cell r="X501" t="str">
            <v>持股小于股东增</v>
          </cell>
          <cell r="Y501">
            <v>34230</v>
          </cell>
          <cell r="Z501">
            <v>12348</v>
          </cell>
          <cell r="AA501">
            <v>12348</v>
          </cell>
          <cell r="AB501">
            <v>43263</v>
          </cell>
          <cell r="AC501">
            <v>9770</v>
          </cell>
          <cell r="AD501">
            <v>9770</v>
          </cell>
          <cell r="AE501">
            <v>46696</v>
          </cell>
          <cell r="AF501">
            <v>9051</v>
          </cell>
          <cell r="AG501">
            <v>9051</v>
          </cell>
          <cell r="AH501">
            <v>54440</v>
          </cell>
          <cell r="AI501">
            <v>7764</v>
          </cell>
        </row>
        <row r="502">
          <cell r="A502">
            <v>2034</v>
          </cell>
          <cell r="B502">
            <v>92.787234042553195</v>
          </cell>
          <cell r="C502">
            <v>7.6584012363023319</v>
          </cell>
          <cell r="D502">
            <v>-9037.5</v>
          </cell>
          <cell r="E502">
            <v>6.3485652067015552</v>
          </cell>
          <cell r="F502">
            <v>250</v>
          </cell>
          <cell r="G502">
            <v>7.6660661581509446</v>
          </cell>
          <cell r="H502">
            <v>77.454545454545453</v>
          </cell>
          <cell r="I502">
            <v>4.2212437062222472</v>
          </cell>
          <cell r="J502">
            <v>43.61</v>
          </cell>
          <cell r="K502">
            <v>0.47</v>
          </cell>
          <cell r="L502">
            <v>5.6943999999999999</v>
          </cell>
          <cell r="M502">
            <v>36.15</v>
          </cell>
          <cell r="N502">
            <v>-1E-3</v>
          </cell>
          <cell r="O502">
            <v>5.6942000000000004</v>
          </cell>
          <cell r="P502">
            <v>40</v>
          </cell>
          <cell r="Q502">
            <v>0.08</v>
          </cell>
          <cell r="R502">
            <v>5.2178000000000004</v>
          </cell>
          <cell r="S502">
            <v>22.72</v>
          </cell>
          <cell r="T502">
            <v>0.22</v>
          </cell>
          <cell r="U502">
            <v>5.3822999999999999</v>
          </cell>
          <cell r="V502">
            <v>5.3822975158691406</v>
          </cell>
          <cell r="W502">
            <v>2034</v>
          </cell>
          <cell r="X502" t="str">
            <v>持股大于股东增</v>
          </cell>
          <cell r="Y502">
            <v>7603</v>
          </cell>
          <cell r="Z502">
            <v>11037</v>
          </cell>
          <cell r="AA502" t="str">
            <v>持股大于股东减</v>
          </cell>
          <cell r="AB502">
            <v>8139</v>
          </cell>
          <cell r="AC502">
            <v>10310</v>
          </cell>
          <cell r="AD502" t="str">
            <v>持股大于股东增</v>
          </cell>
          <cell r="AE502">
            <v>5778</v>
          </cell>
          <cell r="AF502">
            <v>14731</v>
          </cell>
          <cell r="AG502" t="str">
            <v>持股大于股东减</v>
          </cell>
          <cell r="AH502">
            <v>7905</v>
          </cell>
          <cell r="AI502">
            <v>10616</v>
          </cell>
        </row>
        <row r="503">
          <cell r="A503">
            <v>2035</v>
          </cell>
          <cell r="B503">
            <v>30.655172413793107</v>
          </cell>
          <cell r="C503">
            <v>4.1798904483155841</v>
          </cell>
          <cell r="D503">
            <v>34.17307692307692</v>
          </cell>
          <cell r="E503">
            <v>4.0503270804367153</v>
          </cell>
          <cell r="F503">
            <v>25.564516129032256</v>
          </cell>
          <cell r="G503">
            <v>3.9777147589529949</v>
          </cell>
          <cell r="H503">
            <v>24.364864864864863</v>
          </cell>
          <cell r="I503">
            <v>2.9720106814360592</v>
          </cell>
          <cell r="J503">
            <v>17.78</v>
          </cell>
          <cell r="K503">
            <v>0.57999999999999996</v>
          </cell>
          <cell r="L503">
            <v>4.2537000000000003</v>
          </cell>
          <cell r="M503">
            <v>17.77</v>
          </cell>
          <cell r="N503">
            <v>0.13</v>
          </cell>
          <cell r="O503">
            <v>4.3872999999999998</v>
          </cell>
          <cell r="P503">
            <v>15.85</v>
          </cell>
          <cell r="Q503">
            <v>0.31</v>
          </cell>
          <cell r="R503">
            <v>3.9847000000000001</v>
          </cell>
          <cell r="S503">
            <v>12.02</v>
          </cell>
          <cell r="T503">
            <v>0.37</v>
          </cell>
          <cell r="U503">
            <v>4.0444000000000004</v>
          </cell>
          <cell r="V503">
            <v>4.0443992614746094</v>
          </cell>
          <cell r="W503">
            <v>2035</v>
          </cell>
          <cell r="X503" t="str">
            <v>持股大于股东增</v>
          </cell>
          <cell r="Y503">
            <v>14048</v>
          </cell>
          <cell r="Z503">
            <v>25545</v>
          </cell>
          <cell r="AA503" t="str">
            <v>持股大于股东增</v>
          </cell>
          <cell r="AB503">
            <v>12777</v>
          </cell>
          <cell r="AC503">
            <v>28086</v>
          </cell>
          <cell r="AD503" t="str">
            <v>持股小于股东减</v>
          </cell>
          <cell r="AE503">
            <v>19830</v>
          </cell>
          <cell r="AF503">
            <v>18096</v>
          </cell>
          <cell r="AG503" t="str">
            <v>持股大于股东增</v>
          </cell>
          <cell r="AH503">
            <v>17282</v>
          </cell>
          <cell r="AI503">
            <v>20765</v>
          </cell>
        </row>
        <row r="504">
          <cell r="A504">
            <v>2036</v>
          </cell>
          <cell r="B504">
            <v>68.444444444444443</v>
          </cell>
          <cell r="C504">
            <v>12.949882273797511</v>
          </cell>
          <cell r="D504">
            <v>316.25</v>
          </cell>
          <cell r="E504">
            <v>10.55089870303182</v>
          </cell>
          <cell r="F504">
            <v>25.226190476190478</v>
          </cell>
          <cell r="G504">
            <v>7.6964986197878833</v>
          </cell>
          <cell r="H504">
            <v>26.825581395348838</v>
          </cell>
          <cell r="I504">
            <v>5.5823745054625968</v>
          </cell>
          <cell r="J504">
            <v>30.8</v>
          </cell>
          <cell r="K504">
            <v>0.45</v>
          </cell>
          <cell r="L504">
            <v>2.3784000000000001</v>
          </cell>
          <cell r="M504">
            <v>25.3</v>
          </cell>
          <cell r="N504">
            <v>0.02</v>
          </cell>
          <cell r="O504">
            <v>2.3978999999999999</v>
          </cell>
          <cell r="P504">
            <v>21.19</v>
          </cell>
          <cell r="Q504">
            <v>0.42</v>
          </cell>
          <cell r="R504">
            <v>2.7532000000000001</v>
          </cell>
          <cell r="S504">
            <v>15.38</v>
          </cell>
          <cell r="T504">
            <v>0.43</v>
          </cell>
          <cell r="U504">
            <v>2.7551000000000001</v>
          </cell>
          <cell r="V504">
            <v>2.7550983428955078</v>
          </cell>
          <cell r="W504">
            <v>2036</v>
          </cell>
          <cell r="X504">
            <v>2036</v>
          </cell>
          <cell r="Y504">
            <v>38284</v>
          </cell>
          <cell r="Z504">
            <v>15552</v>
          </cell>
          <cell r="AA504">
            <v>15552</v>
          </cell>
          <cell r="AB504">
            <v>43623</v>
          </cell>
          <cell r="AC504">
            <v>13649</v>
          </cell>
          <cell r="AD504">
            <v>13649</v>
          </cell>
          <cell r="AE504">
            <v>32753</v>
          </cell>
          <cell r="AF504">
            <v>7962</v>
          </cell>
          <cell r="AG504">
            <v>7962</v>
          </cell>
          <cell r="AH504">
            <v>36035</v>
          </cell>
          <cell r="AI504">
            <v>7236</v>
          </cell>
        </row>
        <row r="505">
          <cell r="A505">
            <v>2037</v>
          </cell>
          <cell r="B505">
            <v>111.04</v>
          </cell>
          <cell r="C505">
            <v>4.6081572351056597</v>
          </cell>
          <cell r="D505">
            <v>-53.34375</v>
          </cell>
          <cell r="E505">
            <v>2.8737373737373737</v>
          </cell>
          <cell r="F505">
            <v>60.107142857142847</v>
          </cell>
          <cell r="G505">
            <v>5.5202952029520285</v>
          </cell>
          <cell r="H505">
            <v>66.333333333333329</v>
          </cell>
          <cell r="I505">
            <v>3.9098827690091036</v>
          </cell>
          <cell r="J505">
            <v>27.76</v>
          </cell>
          <cell r="K505">
            <v>0.25</v>
          </cell>
          <cell r="L505">
            <v>6.0240999999999998</v>
          </cell>
          <cell r="M505">
            <v>17.07</v>
          </cell>
          <cell r="N505">
            <v>-0.08</v>
          </cell>
          <cell r="O505">
            <v>5.94</v>
          </cell>
          <cell r="P505">
            <v>33.659999999999997</v>
          </cell>
          <cell r="Q505">
            <v>0.28000000000000003</v>
          </cell>
          <cell r="R505">
            <v>6.0975000000000001</v>
          </cell>
          <cell r="S505">
            <v>23.88</v>
          </cell>
          <cell r="T505">
            <v>0.27</v>
          </cell>
          <cell r="U505">
            <v>6.1075999999999997</v>
          </cell>
          <cell r="V505">
            <v>6.1075973510742188</v>
          </cell>
          <cell r="W505">
            <v>2037</v>
          </cell>
          <cell r="X505" t="str">
            <v>持股大于股东减</v>
          </cell>
          <cell r="Y505">
            <v>15289</v>
          </cell>
          <cell r="Z505">
            <v>21412</v>
          </cell>
          <cell r="AA505" t="str">
            <v>持股小于股东减</v>
          </cell>
          <cell r="AB505">
            <v>20174</v>
          </cell>
          <cell r="AC505">
            <v>16227</v>
          </cell>
          <cell r="AD505" t="str">
            <v>持股大于股东减</v>
          </cell>
          <cell r="AE505">
            <v>11677</v>
          </cell>
          <cell r="AF505">
            <v>28035</v>
          </cell>
          <cell r="AG505" t="str">
            <v>持股大于股东增</v>
          </cell>
          <cell r="AH505">
            <v>11656</v>
          </cell>
          <cell r="AI505">
            <v>28085</v>
          </cell>
        </row>
        <row r="506">
          <cell r="A506">
            <v>2038</v>
          </cell>
          <cell r="B506">
            <v>39.899952358265843</v>
          </cell>
          <cell r="C506">
            <v>6.4128333237619399</v>
          </cell>
          <cell r="D506">
            <v>27.011363636363637</v>
          </cell>
          <cell r="E506">
            <v>4.3729418474161559</v>
          </cell>
          <cell r="F506">
            <v>51.1743450767841</v>
          </cell>
          <cell r="G506">
            <v>7.3996185898273197</v>
          </cell>
          <cell r="H506">
            <v>25.564109370852137</v>
          </cell>
          <cell r="I506">
            <v>5.0545211195528088</v>
          </cell>
          <cell r="J506">
            <v>33.5</v>
          </cell>
          <cell r="K506">
            <v>0.83960000000000001</v>
          </cell>
          <cell r="L506">
            <v>5.2239000000000004</v>
          </cell>
          <cell r="M506">
            <v>23.77</v>
          </cell>
          <cell r="N506">
            <v>0.22</v>
          </cell>
          <cell r="O506">
            <v>5.4356999999999998</v>
          </cell>
          <cell r="P506">
            <v>56.65</v>
          </cell>
          <cell r="Q506">
            <v>0.55349999999999999</v>
          </cell>
          <cell r="R506">
            <v>7.6558000000000002</v>
          </cell>
          <cell r="S506">
            <v>25.68</v>
          </cell>
          <cell r="T506">
            <v>0.75339999999999996</v>
          </cell>
          <cell r="U506">
            <v>5.0805999999999996</v>
          </cell>
          <cell r="V506">
            <v>5.080596923828125</v>
          </cell>
          <cell r="W506">
            <v>2038</v>
          </cell>
          <cell r="X506">
            <v>2038</v>
          </cell>
          <cell r="Y506">
            <v>34582</v>
          </cell>
          <cell r="Z506">
            <v>19805</v>
          </cell>
          <cell r="AA506">
            <v>19805</v>
          </cell>
          <cell r="AB506">
            <v>35791</v>
          </cell>
          <cell r="AC506">
            <v>19136</v>
          </cell>
          <cell r="AD506" t="str">
            <v>持股小于股东减</v>
          </cell>
          <cell r="AE506">
            <v>24584</v>
          </cell>
          <cell r="AF506">
            <v>18582</v>
          </cell>
          <cell r="AG506">
            <v>18582</v>
          </cell>
          <cell r="AH506">
            <v>34313</v>
          </cell>
          <cell r="AI506">
            <v>19960</v>
          </cell>
        </row>
        <row r="507">
          <cell r="A507">
            <v>2039</v>
          </cell>
          <cell r="B507">
            <v>16.812505309659333</v>
          </cell>
          <cell r="C507">
            <v>2.8118384223014732</v>
          </cell>
          <cell r="D507">
            <v>23.49555206698064</v>
          </cell>
          <cell r="E507">
            <v>2.4843689481547062</v>
          </cell>
          <cell r="F507">
            <v>34.170522141440848</v>
          </cell>
          <cell r="G507">
            <v>3.3517017828200975</v>
          </cell>
          <cell r="H507">
            <v>11.955887501458745</v>
          </cell>
          <cell r="I507">
            <v>2.0309549651347774</v>
          </cell>
          <cell r="J507">
            <v>19.79</v>
          </cell>
          <cell r="K507">
            <v>1.1771</v>
          </cell>
          <cell r="L507">
            <v>7.0381</v>
          </cell>
          <cell r="M507">
            <v>17.96</v>
          </cell>
          <cell r="N507">
            <v>0.19109999999999999</v>
          </cell>
          <cell r="O507">
            <v>7.2291999999999996</v>
          </cell>
          <cell r="P507">
            <v>20.68</v>
          </cell>
          <cell r="Q507">
            <v>0.30259999999999998</v>
          </cell>
          <cell r="R507">
            <v>6.17</v>
          </cell>
          <cell r="S507">
            <v>13.66</v>
          </cell>
          <cell r="T507">
            <v>0.8569</v>
          </cell>
          <cell r="U507">
            <v>6.7259000000000002</v>
          </cell>
          <cell r="V507">
            <v>6.7258987426757813</v>
          </cell>
          <cell r="W507">
            <v>2039</v>
          </cell>
          <cell r="X507" t="str">
            <v>持股小于股东减</v>
          </cell>
          <cell r="Y507">
            <v>17717</v>
          </cell>
          <cell r="Z507">
            <v>17237</v>
          </cell>
          <cell r="AA507" t="str">
            <v>持股小于股东减</v>
          </cell>
          <cell r="AB507">
            <v>17722</v>
          </cell>
          <cell r="AC507">
            <v>17232</v>
          </cell>
          <cell r="AD507" t="str">
            <v>持股小于股东增</v>
          </cell>
          <cell r="AE507">
            <v>20314</v>
          </cell>
          <cell r="AF507">
            <v>15033</v>
          </cell>
          <cell r="AG507" t="str">
            <v>持股大于股东增</v>
          </cell>
          <cell r="AH507">
            <v>17239</v>
          </cell>
          <cell r="AI507">
            <v>17715</v>
          </cell>
        </row>
        <row r="508">
          <cell r="A508">
            <v>2040</v>
          </cell>
          <cell r="B508">
            <v>182.21153846153848</v>
          </cell>
          <cell r="C508">
            <v>5.5887340558873406</v>
          </cell>
          <cell r="D508">
            <v>136.86974789915965</v>
          </cell>
          <cell r="E508">
            <v>4.7617307411197185</v>
          </cell>
          <cell r="F508">
            <v>211.37931034482762</v>
          </cell>
          <cell r="G508">
            <v>7.000647150633827</v>
          </cell>
          <cell r="H508">
            <v>184.27876823338735</v>
          </cell>
          <cell r="I508">
            <v>5.7313523118218601</v>
          </cell>
          <cell r="J508">
            <v>15.16</v>
          </cell>
          <cell r="K508">
            <v>8.3199999999999996E-2</v>
          </cell>
          <cell r="L508">
            <v>2.7126000000000001</v>
          </cell>
          <cell r="M508">
            <v>13.03</v>
          </cell>
          <cell r="N508">
            <v>2.3800000000000002E-2</v>
          </cell>
          <cell r="O508">
            <v>2.7364000000000002</v>
          </cell>
          <cell r="P508">
            <v>18.39</v>
          </cell>
          <cell r="Q508">
            <v>4.3499999999999997E-2</v>
          </cell>
          <cell r="R508">
            <v>2.6269</v>
          </cell>
          <cell r="S508">
            <v>15.16</v>
          </cell>
          <cell r="T508">
            <v>6.1699999999999998E-2</v>
          </cell>
          <cell r="U508">
            <v>2.6450999999999998</v>
          </cell>
          <cell r="V508">
            <v>2.6450996398925781</v>
          </cell>
          <cell r="W508">
            <v>2040</v>
          </cell>
          <cell r="X508" t="str">
            <v>持股小于股东增</v>
          </cell>
          <cell r="Y508">
            <v>21806</v>
          </cell>
          <cell r="Z508">
            <v>11275</v>
          </cell>
          <cell r="AA508">
            <v>11275</v>
          </cell>
          <cell r="AB508">
            <v>29928</v>
          </cell>
          <cell r="AC508">
            <v>8215</v>
          </cell>
          <cell r="AD508" t="str">
            <v>持股小于股东增</v>
          </cell>
          <cell r="AE508">
            <v>20654</v>
          </cell>
          <cell r="AF508">
            <v>11904</v>
          </cell>
          <cell r="AG508" t="str">
            <v>持股小于股东减</v>
          </cell>
          <cell r="AH508">
            <v>21830</v>
          </cell>
          <cell r="AI508">
            <v>11263</v>
          </cell>
        </row>
        <row r="509">
          <cell r="A509">
            <v>2041</v>
          </cell>
          <cell r="B509">
            <v>37.967552951780085</v>
          </cell>
          <cell r="C509">
            <v>6.5564202334630357</v>
          </cell>
          <cell r="D509">
            <v>25.225851285615011</v>
          </cell>
          <cell r="E509">
            <v>5.3360773216713833</v>
          </cell>
          <cell r="F509">
            <v>43.35784313725491</v>
          </cell>
          <cell r="G509">
            <v>7.5682382133995034</v>
          </cell>
          <cell r="H509">
            <v>52.48896517900932</v>
          </cell>
          <cell r="I509">
            <v>6.1055964401848364</v>
          </cell>
          <cell r="J509">
            <v>16.850000000000001</v>
          </cell>
          <cell r="K509">
            <v>0.44379999999999997</v>
          </cell>
          <cell r="L509">
            <v>2.57</v>
          </cell>
          <cell r="M509">
            <v>14.52</v>
          </cell>
          <cell r="N509">
            <v>0.1439</v>
          </cell>
          <cell r="O509">
            <v>2.7210999999999999</v>
          </cell>
          <cell r="P509">
            <v>17.690000000000001</v>
          </cell>
          <cell r="Q509">
            <v>0.20399999999999999</v>
          </cell>
          <cell r="R509">
            <v>2.3374000000000001</v>
          </cell>
          <cell r="S509">
            <v>14.27</v>
          </cell>
          <cell r="T509">
            <v>0.2039</v>
          </cell>
          <cell r="U509">
            <v>2.3372000000000002</v>
          </cell>
          <cell r="V509">
            <v>2.3371982574462891</v>
          </cell>
          <cell r="W509">
            <v>2041</v>
          </cell>
          <cell r="X509">
            <v>2041</v>
          </cell>
          <cell r="Y509">
            <v>56429</v>
          </cell>
          <cell r="Z509">
            <v>15594</v>
          </cell>
          <cell r="AA509">
            <v>15594</v>
          </cell>
          <cell r="AB509">
            <v>51316</v>
          </cell>
          <cell r="AC509">
            <v>17148</v>
          </cell>
          <cell r="AD509">
            <v>17148</v>
          </cell>
          <cell r="AE509">
            <v>55295</v>
          </cell>
          <cell r="AF509">
            <v>15914</v>
          </cell>
          <cell r="AG509">
            <v>15914</v>
          </cell>
          <cell r="AH509">
            <v>47852</v>
          </cell>
          <cell r="AI509">
            <v>18390</v>
          </cell>
        </row>
        <row r="510">
          <cell r="A510">
            <v>2042</v>
          </cell>
          <cell r="B510">
            <v>30.125</v>
          </cell>
          <cell r="C510">
            <v>2.7446246355685133</v>
          </cell>
          <cell r="D510">
            <v>20.854166666666668</v>
          </cell>
          <cell r="E510">
            <v>2.2067414739533957</v>
          </cell>
          <cell r="F510">
            <v>25.222222222222218</v>
          </cell>
          <cell r="G510">
            <v>3.1430285687912489</v>
          </cell>
          <cell r="H510">
            <v>16.928571428571431</v>
          </cell>
          <cell r="I510">
            <v>1.8141318575332399</v>
          </cell>
          <cell r="J510">
            <v>12.05</v>
          </cell>
          <cell r="K510">
            <v>0.4</v>
          </cell>
          <cell r="L510">
            <v>4.3903999999999996</v>
          </cell>
          <cell r="M510">
            <v>10.01</v>
          </cell>
          <cell r="N510">
            <v>0.12</v>
          </cell>
          <cell r="O510">
            <v>4.5361000000000002</v>
          </cell>
          <cell r="P510">
            <v>13.62</v>
          </cell>
          <cell r="Q510">
            <v>0.27</v>
          </cell>
          <cell r="R510">
            <v>4.3334000000000001</v>
          </cell>
          <cell r="S510">
            <v>7.9</v>
          </cell>
          <cell r="T510">
            <v>0.35</v>
          </cell>
          <cell r="U510">
            <v>4.3547000000000002</v>
          </cell>
          <cell r="V510">
            <v>4.3546981811523438</v>
          </cell>
          <cell r="W510">
            <v>2042</v>
          </cell>
          <cell r="X510" t="str">
            <v>持股小于股东增</v>
          </cell>
          <cell r="Y510">
            <v>33982</v>
          </cell>
          <cell r="Z510">
            <v>24512</v>
          </cell>
          <cell r="AA510" t="str">
            <v>持股小于股东增</v>
          </cell>
          <cell r="AB510">
            <v>31429</v>
          </cell>
          <cell r="AC510">
            <v>26503</v>
          </cell>
          <cell r="AD510" t="str">
            <v>持股大于股东增</v>
          </cell>
          <cell r="AE510">
            <v>27801</v>
          </cell>
          <cell r="AF510">
            <v>29962</v>
          </cell>
          <cell r="AG510" t="str">
            <v>持股小于股东减</v>
          </cell>
          <cell r="AH510">
            <v>36484</v>
          </cell>
          <cell r="AI510">
            <v>22831</v>
          </cell>
        </row>
        <row r="511">
          <cell r="A511">
            <v>2043</v>
          </cell>
          <cell r="B511">
            <v>70.349999999999994</v>
          </cell>
          <cell r="C511">
            <v>7.6359492022142623</v>
          </cell>
          <cell r="D511">
            <v>75.914634146341456</v>
          </cell>
          <cell r="E511">
            <v>4.8938679245283012</v>
          </cell>
          <cell r="F511">
            <v>128.39999999999998</v>
          </cell>
          <cell r="G511">
            <v>7.5895495921503722</v>
          </cell>
          <cell r="H511">
            <v>80.25</v>
          </cell>
          <cell r="I511">
            <v>7.3037542662116044</v>
          </cell>
          <cell r="J511">
            <v>14.07</v>
          </cell>
          <cell r="K511">
            <v>0.2</v>
          </cell>
          <cell r="L511">
            <v>1.8426</v>
          </cell>
          <cell r="M511">
            <v>12.45</v>
          </cell>
          <cell r="N511">
            <v>4.1000000000000002E-2</v>
          </cell>
          <cell r="O511">
            <v>2.544</v>
          </cell>
          <cell r="P511">
            <v>12.84</v>
          </cell>
          <cell r="Q511">
            <v>0.05</v>
          </cell>
          <cell r="R511">
            <v>1.6918</v>
          </cell>
          <cell r="S511">
            <v>12.84</v>
          </cell>
          <cell r="T511">
            <v>0.12</v>
          </cell>
          <cell r="U511">
            <v>1.758</v>
          </cell>
          <cell r="V511">
            <v>1.7579994201660156</v>
          </cell>
          <cell r="W511">
            <v>2043</v>
          </cell>
          <cell r="X511">
            <v>2043</v>
          </cell>
          <cell r="Y511">
            <v>2043</v>
          </cell>
          <cell r="Z511">
            <v>2043</v>
          </cell>
          <cell r="AA511">
            <v>2043</v>
          </cell>
          <cell r="AB511">
            <v>2043</v>
          </cell>
          <cell r="AC511">
            <v>2043</v>
          </cell>
          <cell r="AD511" t="str">
            <v>持股小于股东增</v>
          </cell>
          <cell r="AE511">
            <v>31746</v>
          </cell>
          <cell r="AF511">
            <v>15253</v>
          </cell>
          <cell r="AG511" t="str">
            <v>持股小于股东增</v>
          </cell>
          <cell r="AH511">
            <v>31692</v>
          </cell>
          <cell r="AI511">
            <v>15279</v>
          </cell>
        </row>
        <row r="512">
          <cell r="A512">
            <v>2044</v>
          </cell>
          <cell r="B512">
            <v>123.48</v>
          </cell>
          <cell r="C512">
            <v>12.230586370839937</v>
          </cell>
          <cell r="D512">
            <v>-70.159090909090907</v>
          </cell>
          <cell r="E512">
            <v>12.767277389470202</v>
          </cell>
          <cell r="F512">
            <v>916.66666666666674</v>
          </cell>
          <cell r="G512">
            <v>40.396621373485125</v>
          </cell>
          <cell r="H512">
            <v>289.40625</v>
          </cell>
          <cell r="I512">
            <v>13.002274450341167</v>
          </cell>
          <cell r="J512">
            <v>30.87</v>
          </cell>
          <cell r="K512">
            <v>0.25</v>
          </cell>
          <cell r="L512">
            <v>2.524</v>
          </cell>
          <cell r="M512">
            <v>30.87</v>
          </cell>
          <cell r="N512">
            <v>-0.11</v>
          </cell>
          <cell r="O512">
            <v>2.4178999999999999</v>
          </cell>
          <cell r="P512">
            <v>55</v>
          </cell>
          <cell r="Q512">
            <v>0.03</v>
          </cell>
          <cell r="R512">
            <v>1.3614999999999999</v>
          </cell>
          <cell r="S512">
            <v>30.87</v>
          </cell>
          <cell r="T512">
            <v>0.08</v>
          </cell>
          <cell r="U512">
            <v>2.3742000000000001</v>
          </cell>
          <cell r="V512">
            <v>2.3741989135742188</v>
          </cell>
          <cell r="W512">
            <v>2044</v>
          </cell>
          <cell r="X512" t="str">
            <v>持股大于股东增</v>
          </cell>
          <cell r="Y512">
            <v>21992</v>
          </cell>
          <cell r="Z512">
            <v>55053</v>
          </cell>
          <cell r="AA512" t="str">
            <v>持股大于股东增</v>
          </cell>
          <cell r="AB512">
            <v>21974</v>
          </cell>
          <cell r="AC512">
            <v>55098</v>
          </cell>
          <cell r="AD512" t="str">
            <v>持股大于股东增</v>
          </cell>
          <cell r="AE512">
            <v>24346</v>
          </cell>
          <cell r="AF512">
            <v>49183</v>
          </cell>
          <cell r="AG512" t="str">
            <v>持股大于股东增</v>
          </cell>
          <cell r="AH512">
            <v>22056</v>
          </cell>
          <cell r="AI512">
            <v>54893</v>
          </cell>
        </row>
        <row r="513">
          <cell r="A513">
            <v>2045</v>
          </cell>
          <cell r="B513">
            <v>157.5</v>
          </cell>
          <cell r="C513">
            <v>6.0062923062255695</v>
          </cell>
          <cell r="D513">
            <v>432.79220779220776</v>
          </cell>
          <cell r="E513">
            <v>4.2263792010145851</v>
          </cell>
          <cell r="F513">
            <v>696</v>
          </cell>
          <cell r="G513">
            <v>4.5870954985830092</v>
          </cell>
          <cell r="H513">
            <v>81.535714285714292</v>
          </cell>
          <cell r="I513">
            <v>2.4611901681759378</v>
          </cell>
          <cell r="J513">
            <v>18.899999999999999</v>
          </cell>
          <cell r="K513">
            <v>0.12</v>
          </cell>
          <cell r="L513">
            <v>3.1467000000000001</v>
          </cell>
          <cell r="M513">
            <v>13.33</v>
          </cell>
          <cell r="N513">
            <v>7.7000000000000002E-3</v>
          </cell>
          <cell r="O513">
            <v>3.1539999999999999</v>
          </cell>
          <cell r="P513">
            <v>13.92</v>
          </cell>
          <cell r="Q513">
            <v>0.01</v>
          </cell>
          <cell r="R513">
            <v>3.0346000000000002</v>
          </cell>
          <cell r="S513">
            <v>7.61</v>
          </cell>
          <cell r="T513">
            <v>7.0000000000000007E-2</v>
          </cell>
          <cell r="U513">
            <v>3.0920000000000001</v>
          </cell>
          <cell r="V513">
            <v>3.0919990539550781</v>
          </cell>
          <cell r="W513">
            <v>2045</v>
          </cell>
          <cell r="X513" t="str">
            <v>持股小于股东减</v>
          </cell>
          <cell r="Y513">
            <v>31909</v>
          </cell>
          <cell r="Z513">
            <v>13065</v>
          </cell>
          <cell r="AA513" t="str">
            <v>持股小于股东增</v>
          </cell>
          <cell r="AB513">
            <v>29049</v>
          </cell>
          <cell r="AC513">
            <v>14351</v>
          </cell>
          <cell r="AD513" t="str">
            <v>持股小于股东增</v>
          </cell>
          <cell r="AE513">
            <v>26381</v>
          </cell>
          <cell r="AF513">
            <v>15803</v>
          </cell>
          <cell r="AG513" t="str">
            <v>持股小于股东增</v>
          </cell>
          <cell r="AH513">
            <v>26112</v>
          </cell>
          <cell r="AI513">
            <v>15965</v>
          </cell>
        </row>
        <row r="514">
          <cell r="A514">
            <v>2046</v>
          </cell>
          <cell r="B514">
            <v>-25.615384615384617</v>
          </cell>
          <cell r="C514">
            <v>3.7301520625052511</v>
          </cell>
          <cell r="D514">
            <v>-48.872549019607852</v>
          </cell>
          <cell r="E514">
            <v>2.7146980340902904</v>
          </cell>
          <cell r="F514">
            <v>-96.027397260273972</v>
          </cell>
          <cell r="G514">
            <v>3.5501759894659539</v>
          </cell>
          <cell r="H514">
            <v>-66.40625</v>
          </cell>
          <cell r="I514">
            <v>2.125637691307392</v>
          </cell>
          <cell r="J514">
            <v>13.32</v>
          </cell>
          <cell r="K514">
            <v>-0.52</v>
          </cell>
          <cell r="L514">
            <v>3.5709</v>
          </cell>
          <cell r="M514">
            <v>9.9700000000000006</v>
          </cell>
          <cell r="N514">
            <v>-5.0999999999999997E-2</v>
          </cell>
          <cell r="O514">
            <v>3.6726000000000001</v>
          </cell>
          <cell r="P514">
            <v>14.02</v>
          </cell>
          <cell r="Q514">
            <v>-7.2999999999999995E-2</v>
          </cell>
          <cell r="R514">
            <v>3.9491000000000001</v>
          </cell>
          <cell r="S514">
            <v>8.5</v>
          </cell>
          <cell r="T514">
            <v>-9.6000000000000002E-2</v>
          </cell>
          <cell r="U514">
            <v>3.9988000000000001</v>
          </cell>
          <cell r="V514">
            <v>3.9987983703613281</v>
          </cell>
          <cell r="W514">
            <v>2046</v>
          </cell>
          <cell r="X514" t="str">
            <v>持股小于股东增</v>
          </cell>
          <cell r="Y514">
            <v>27089</v>
          </cell>
          <cell r="Z514">
            <v>12572</v>
          </cell>
          <cell r="AA514" t="str">
            <v>持股小于股东增</v>
          </cell>
          <cell r="AB514">
            <v>27340</v>
          </cell>
          <cell r="AC514">
            <v>12933</v>
          </cell>
          <cell r="AD514" t="str">
            <v>持股小于股东减</v>
          </cell>
          <cell r="AE514">
            <v>29368</v>
          </cell>
          <cell r="AF514">
            <v>11596</v>
          </cell>
          <cell r="AG514" t="str">
            <v>持股小于股东减</v>
          </cell>
          <cell r="AH514">
            <v>33582</v>
          </cell>
          <cell r="AI514">
            <v>10141</v>
          </cell>
        </row>
        <row r="515">
          <cell r="A515">
            <v>2047</v>
          </cell>
          <cell r="B515">
            <v>41.629629629629626</v>
          </cell>
          <cell r="C515">
            <v>5.8413886290406403</v>
          </cell>
          <cell r="D515">
            <v>71.25</v>
          </cell>
          <cell r="E515">
            <v>5.7850400893128997</v>
          </cell>
          <cell r="F515">
            <v>53.25</v>
          </cell>
          <cell r="G515">
            <v>7.1910871033085755</v>
          </cell>
          <cell r="H515">
            <v>30.187500000000004</v>
          </cell>
          <cell r="I515">
            <v>4.3414949843598318</v>
          </cell>
          <cell r="J515">
            <v>11.24</v>
          </cell>
          <cell r="K515">
            <v>0.27</v>
          </cell>
          <cell r="L515">
            <v>1.9241999999999999</v>
          </cell>
          <cell r="M515">
            <v>11.4</v>
          </cell>
          <cell r="N515">
            <v>0.04</v>
          </cell>
          <cell r="O515">
            <v>1.9705999999999999</v>
          </cell>
          <cell r="P515">
            <v>12.78</v>
          </cell>
          <cell r="Q515">
            <v>0.12</v>
          </cell>
          <cell r="R515">
            <v>1.7771999999999999</v>
          </cell>
          <cell r="S515">
            <v>8.0500000000000007</v>
          </cell>
          <cell r="T515">
            <v>0.2</v>
          </cell>
          <cell r="U515">
            <v>1.8542000000000001</v>
          </cell>
          <cell r="V515">
            <v>1.8541994094848633</v>
          </cell>
          <cell r="W515">
            <v>2047</v>
          </cell>
          <cell r="X515" t="str">
            <v>持股小于股东增</v>
          </cell>
          <cell r="Y515">
            <v>46216</v>
          </cell>
          <cell r="Z515">
            <v>27330</v>
          </cell>
          <cell r="AA515" t="str">
            <v>持股小于股东增</v>
          </cell>
          <cell r="AB515">
            <v>43142</v>
          </cell>
          <cell r="AC515">
            <v>29277</v>
          </cell>
          <cell r="AD515" t="str">
            <v>持股小于股东减</v>
          </cell>
          <cell r="AE515">
            <v>55099</v>
          </cell>
          <cell r="AF515">
            <v>22924</v>
          </cell>
          <cell r="AG515" t="str">
            <v>持股小于股东减</v>
          </cell>
          <cell r="AH515">
            <v>57297</v>
          </cell>
          <cell r="AI515">
            <v>22044</v>
          </cell>
        </row>
        <row r="516">
          <cell r="A516">
            <v>2048</v>
          </cell>
          <cell r="B516">
            <v>58</v>
          </cell>
          <cell r="C516">
            <v>1.9863013698630136</v>
          </cell>
          <cell r="D516">
            <v>21.749999999999996</v>
          </cell>
          <cell r="E516">
            <v>2.1075070855841669</v>
          </cell>
          <cell r="F516">
            <v>31.499999999999996</v>
          </cell>
          <cell r="G516">
            <v>2.2697249909931543</v>
          </cell>
          <cell r="H516">
            <v>25.418918918918916</v>
          </cell>
          <cell r="I516">
            <v>1.5280384081105451</v>
          </cell>
          <cell r="J516">
            <v>17.399999999999999</v>
          </cell>
          <cell r="K516">
            <v>0.3</v>
          </cell>
          <cell r="L516">
            <v>8.76</v>
          </cell>
          <cell r="M516">
            <v>17.399999999999999</v>
          </cell>
          <cell r="N516">
            <v>0.2</v>
          </cell>
          <cell r="O516">
            <v>8.2561999999999998</v>
          </cell>
          <cell r="P516">
            <v>20.79</v>
          </cell>
          <cell r="Q516">
            <v>0.33</v>
          </cell>
          <cell r="R516">
            <v>9.1597000000000008</v>
          </cell>
          <cell r="S516">
            <v>12.54</v>
          </cell>
          <cell r="T516">
            <v>0.37</v>
          </cell>
          <cell r="U516">
            <v>8.2065999999999999</v>
          </cell>
          <cell r="V516">
            <v>8.2065963745117188</v>
          </cell>
          <cell r="W516">
            <v>2048</v>
          </cell>
          <cell r="X516">
            <v>2048</v>
          </cell>
          <cell r="Y516">
            <v>34876</v>
          </cell>
          <cell r="Z516">
            <v>15198</v>
          </cell>
          <cell r="AA516">
            <v>15198</v>
          </cell>
          <cell r="AB516">
            <v>34876</v>
          </cell>
          <cell r="AC516">
            <v>15198</v>
          </cell>
          <cell r="AD516">
            <v>15198</v>
          </cell>
          <cell r="AE516">
            <v>33948</v>
          </cell>
          <cell r="AF516">
            <v>15613</v>
          </cell>
          <cell r="AG516">
            <v>15613</v>
          </cell>
          <cell r="AH516">
            <v>33053</v>
          </cell>
          <cell r="AI516">
            <v>16036</v>
          </cell>
        </row>
        <row r="517">
          <cell r="A517">
            <v>2049</v>
          </cell>
          <cell r="B517">
            <v>108.79001627780794</v>
          </cell>
          <cell r="C517">
            <v>12.581049989541937</v>
          </cell>
          <cell r="D517">
            <v>105.41062801932368</v>
          </cell>
          <cell r="E517">
            <v>9.0090834021469863</v>
          </cell>
          <cell r="F517">
            <v>109.23987255348202</v>
          </cell>
          <cell r="G517">
            <v>10.829836198727495</v>
          </cell>
          <cell r="H517">
            <v>52.906709558823536</v>
          </cell>
          <cell r="I517">
            <v>6.6466041698239842</v>
          </cell>
          <cell r="J517">
            <v>60.15</v>
          </cell>
          <cell r="K517">
            <v>0.55289999999999995</v>
          </cell>
          <cell r="L517">
            <v>4.7809999999999997</v>
          </cell>
          <cell r="M517">
            <v>43.64</v>
          </cell>
          <cell r="N517">
            <v>0.10349999999999999</v>
          </cell>
          <cell r="O517">
            <v>4.8440000000000003</v>
          </cell>
          <cell r="P517">
            <v>48</v>
          </cell>
          <cell r="Q517">
            <v>0.21970000000000001</v>
          </cell>
          <cell r="R517">
            <v>4.4321999999999999</v>
          </cell>
          <cell r="S517">
            <v>30.7</v>
          </cell>
          <cell r="T517">
            <v>0.43519999999999998</v>
          </cell>
          <cell r="U517">
            <v>4.6189</v>
          </cell>
          <cell r="V517">
            <v>4.618896484375</v>
          </cell>
          <cell r="W517">
            <v>2049</v>
          </cell>
          <cell r="X517">
            <v>2049</v>
          </cell>
          <cell r="Y517">
            <v>34842</v>
          </cell>
          <cell r="Z517">
            <v>17416</v>
          </cell>
          <cell r="AA517">
            <v>17416</v>
          </cell>
          <cell r="AB517">
            <v>57087</v>
          </cell>
          <cell r="AC517">
            <v>10629</v>
          </cell>
          <cell r="AD517">
            <v>10629</v>
          </cell>
          <cell r="AE517">
            <v>31720</v>
          </cell>
          <cell r="AF517">
            <v>19130</v>
          </cell>
          <cell r="AG517" t="str">
            <v>持股小于股东增</v>
          </cell>
          <cell r="AH517">
            <v>25299</v>
          </cell>
          <cell r="AI517">
            <v>23985</v>
          </cell>
        </row>
        <row r="518">
          <cell r="A518">
            <v>2050</v>
          </cell>
          <cell r="B518">
            <v>31.323529411764703</v>
          </cell>
          <cell r="C518">
            <v>4.1242303372962086</v>
          </cell>
          <cell r="D518">
            <v>25.642857142857139</v>
          </cell>
          <cell r="E518">
            <v>2.6894407611342097</v>
          </cell>
          <cell r="F518">
            <v>31.916666666666668</v>
          </cell>
          <cell r="G518">
            <v>4.758158025509359</v>
          </cell>
          <cell r="H518">
            <v>18.568965517241377</v>
          </cell>
          <cell r="I518">
            <v>3.0368396565579663</v>
          </cell>
          <cell r="J518">
            <v>10.65</v>
          </cell>
          <cell r="K518">
            <v>0.34</v>
          </cell>
          <cell r="L518">
            <v>2.5823</v>
          </cell>
          <cell r="M518">
            <v>7.18</v>
          </cell>
          <cell r="N518">
            <v>7.0000000000000007E-2</v>
          </cell>
          <cell r="O518">
            <v>2.6697000000000002</v>
          </cell>
          <cell r="P518">
            <v>11.49</v>
          </cell>
          <cell r="Q518">
            <v>0.18</v>
          </cell>
          <cell r="R518">
            <v>2.4148000000000001</v>
          </cell>
          <cell r="S518">
            <v>7.18</v>
          </cell>
          <cell r="T518">
            <v>0.28999999999999998</v>
          </cell>
          <cell r="U518">
            <v>2.3643000000000001</v>
          </cell>
          <cell r="V518">
            <v>2.3642997741699219</v>
          </cell>
          <cell r="W518">
            <v>2050</v>
          </cell>
          <cell r="X518">
            <v>2050</v>
          </cell>
          <cell r="Y518">
            <v>76679</v>
          </cell>
          <cell r="Z518">
            <v>23493</v>
          </cell>
          <cell r="AA518">
            <v>23493</v>
          </cell>
          <cell r="AB518">
            <v>73815</v>
          </cell>
          <cell r="AC518">
            <v>24405</v>
          </cell>
          <cell r="AD518">
            <v>24405</v>
          </cell>
          <cell r="AE518">
            <v>24405</v>
          </cell>
          <cell r="AF518">
            <v>24405</v>
          </cell>
          <cell r="AG518">
            <v>24405</v>
          </cell>
          <cell r="AH518">
            <v>84530</v>
          </cell>
          <cell r="AI518">
            <v>20763</v>
          </cell>
        </row>
        <row r="519">
          <cell r="A519">
            <v>2051</v>
          </cell>
          <cell r="B519">
            <v>18.624999999999996</v>
          </cell>
          <cell r="C519">
            <v>3.2912774002416803</v>
          </cell>
          <cell r="D519">
            <v>27.25</v>
          </cell>
          <cell r="E519">
            <v>2.8759894459102906</v>
          </cell>
          <cell r="F519">
            <v>34.627906976744185</v>
          </cell>
          <cell r="G519">
            <v>4.2737005252432478</v>
          </cell>
          <cell r="H519">
            <v>17.2</v>
          </cell>
          <cell r="I519">
            <v>2.3726101470466521</v>
          </cell>
          <cell r="J519">
            <v>25.33</v>
          </cell>
          <cell r="K519">
            <v>1.36</v>
          </cell>
          <cell r="L519">
            <v>7.6961000000000004</v>
          </cell>
          <cell r="M519">
            <v>22.89</v>
          </cell>
          <cell r="N519">
            <v>0.21</v>
          </cell>
          <cell r="O519">
            <v>7.9589999999999996</v>
          </cell>
          <cell r="P519">
            <v>29.78</v>
          </cell>
          <cell r="Q519">
            <v>0.43</v>
          </cell>
          <cell r="R519">
            <v>6.9682000000000004</v>
          </cell>
          <cell r="S519">
            <v>17.2</v>
          </cell>
          <cell r="T519">
            <v>0.75</v>
          </cell>
          <cell r="U519">
            <v>7.2493999999999996</v>
          </cell>
          <cell r="V519">
            <v>7.2493972778320313</v>
          </cell>
          <cell r="W519">
            <v>2051</v>
          </cell>
          <cell r="X519" t="str">
            <v>持股大于股东增</v>
          </cell>
          <cell r="Y519">
            <v>26278</v>
          </cell>
          <cell r="Z519">
            <v>29432</v>
          </cell>
          <cell r="AA519" t="str">
            <v>持股大于股东减</v>
          </cell>
          <cell r="AB519">
            <v>26740</v>
          </cell>
          <cell r="AC519">
            <v>28923</v>
          </cell>
          <cell r="AD519" t="str">
            <v>持股小于股东增</v>
          </cell>
          <cell r="AE519">
            <v>30528</v>
          </cell>
          <cell r="AF519">
            <v>25334</v>
          </cell>
          <cell r="AG519" t="str">
            <v>持股大于股东增</v>
          </cell>
          <cell r="AH519">
            <v>27523</v>
          </cell>
          <cell r="AI519">
            <v>28100</v>
          </cell>
        </row>
        <row r="520">
          <cell r="A520">
            <v>2052</v>
          </cell>
          <cell r="B520">
            <v>146.5</v>
          </cell>
          <cell r="C520">
            <v>7.100276256482335</v>
          </cell>
          <cell r="D520">
            <v>-250.74999999999997</v>
          </cell>
          <cell r="E520">
            <v>4.9024879026345367</v>
          </cell>
          <cell r="F520">
            <v>347.25</v>
          </cell>
          <cell r="G520">
            <v>11.043091111464461</v>
          </cell>
          <cell r="H520">
            <v>468.75000000000006</v>
          </cell>
          <cell r="I520">
            <v>8.9285714285714288</v>
          </cell>
          <cell r="J520">
            <v>14.65</v>
          </cell>
          <cell r="K520">
            <v>0.1</v>
          </cell>
          <cell r="L520">
            <v>2.0632999999999999</v>
          </cell>
          <cell r="M520">
            <v>10.029999999999999</v>
          </cell>
          <cell r="N520">
            <v>-0.01</v>
          </cell>
          <cell r="O520">
            <v>2.0459000000000001</v>
          </cell>
          <cell r="P520">
            <v>13.89</v>
          </cell>
          <cell r="Q520">
            <v>0.02</v>
          </cell>
          <cell r="R520">
            <v>1.2578</v>
          </cell>
          <cell r="S520">
            <v>11.25</v>
          </cell>
          <cell r="T520">
            <v>1.7999999999999999E-2</v>
          </cell>
          <cell r="U520">
            <v>1.26</v>
          </cell>
          <cell r="V520">
            <v>1.2599992752075195</v>
          </cell>
          <cell r="W520">
            <v>2052</v>
          </cell>
          <cell r="X520">
            <v>2052</v>
          </cell>
          <cell r="Y520">
            <v>2052</v>
          </cell>
          <cell r="Z520">
            <v>2052</v>
          </cell>
          <cell r="AA520">
            <v>2052</v>
          </cell>
          <cell r="AB520">
            <v>2052</v>
          </cell>
          <cell r="AC520">
            <v>2052</v>
          </cell>
          <cell r="AD520">
            <v>2052</v>
          </cell>
          <cell r="AE520">
            <v>59293</v>
          </cell>
          <cell r="AF520">
            <v>11518</v>
          </cell>
          <cell r="AG520">
            <v>11518</v>
          </cell>
          <cell r="AH520">
            <v>60730</v>
          </cell>
          <cell r="AI520">
            <v>11245</v>
          </cell>
        </row>
        <row r="521">
          <cell r="A521">
            <v>2053</v>
          </cell>
          <cell r="B521">
            <v>52.723933891042648</v>
          </cell>
          <cell r="C521">
            <v>3.8069420708350519</v>
          </cell>
          <cell r="D521">
            <v>41.275862068965523</v>
          </cell>
          <cell r="E521">
            <v>3.4518059260327303</v>
          </cell>
          <cell r="F521">
            <v>120.63025210084035</v>
          </cell>
          <cell r="G521">
            <v>5.8398763272446201</v>
          </cell>
          <cell r="H521">
            <v>34.901356350184955</v>
          </cell>
          <cell r="I521">
            <v>2.8183108057650661</v>
          </cell>
          <cell r="J521">
            <v>25.84</v>
          </cell>
          <cell r="K521">
            <v>0.49009999999999998</v>
          </cell>
          <cell r="L521">
            <v>6.7876000000000003</v>
          </cell>
          <cell r="M521">
            <v>23.94</v>
          </cell>
          <cell r="N521">
            <v>0.14499999999999999</v>
          </cell>
          <cell r="O521">
            <v>6.9355000000000002</v>
          </cell>
          <cell r="P521">
            <v>28.71</v>
          </cell>
          <cell r="Q521">
            <v>0.11899999999999999</v>
          </cell>
          <cell r="R521">
            <v>4.9161999999999999</v>
          </cell>
          <cell r="S521">
            <v>18.87</v>
          </cell>
          <cell r="T521">
            <v>0.40550000000000003</v>
          </cell>
          <cell r="U521">
            <v>6.6955</v>
          </cell>
          <cell r="V521">
            <v>6.6954994201660156</v>
          </cell>
          <cell r="W521">
            <v>2053</v>
          </cell>
          <cell r="X521" t="str">
            <v>持股小于股东减</v>
          </cell>
          <cell r="Y521">
            <v>17414</v>
          </cell>
          <cell r="Z521">
            <v>16031</v>
          </cell>
          <cell r="AA521" t="str">
            <v>持股小于股东减</v>
          </cell>
          <cell r="AB521">
            <v>19946</v>
          </cell>
          <cell r="AC521">
            <v>13996</v>
          </cell>
          <cell r="AD521" t="str">
            <v>持股大于股东增</v>
          </cell>
          <cell r="AE521">
            <v>13405</v>
          </cell>
          <cell r="AF521">
            <v>13864</v>
          </cell>
          <cell r="AG521" t="str">
            <v>持股大于股东增</v>
          </cell>
          <cell r="AH521">
            <v>16592</v>
          </cell>
          <cell r="AI521">
            <v>16825</v>
          </cell>
        </row>
        <row r="522">
          <cell r="A522">
            <v>2054</v>
          </cell>
          <cell r="B522">
            <v>20.735294117647058</v>
          </cell>
          <cell r="C522">
            <v>3.333333333333333</v>
          </cell>
          <cell r="D522">
            <v>-204.28571428571428</v>
          </cell>
          <cell r="E522">
            <v>2.7578226700737667</v>
          </cell>
          <cell r="F522">
            <v>9.4833333333333343</v>
          </cell>
          <cell r="G522">
            <v>2.721901982826664</v>
          </cell>
          <cell r="H522">
            <v>8.5648148148148149</v>
          </cell>
          <cell r="I522">
            <v>2.1601046191210127</v>
          </cell>
          <cell r="J522">
            <v>14.1</v>
          </cell>
          <cell r="K522">
            <v>0.68</v>
          </cell>
          <cell r="L522">
            <v>4.2300000000000004</v>
          </cell>
          <cell r="M522">
            <v>11.44</v>
          </cell>
          <cell r="N522">
            <v>-1.4E-2</v>
          </cell>
          <cell r="O522">
            <v>4.1482000000000001</v>
          </cell>
          <cell r="P522">
            <v>11.38</v>
          </cell>
          <cell r="Q522">
            <v>0.6</v>
          </cell>
          <cell r="R522">
            <v>4.1809000000000003</v>
          </cell>
          <cell r="S522">
            <v>9.25</v>
          </cell>
          <cell r="T522">
            <v>0.81</v>
          </cell>
          <cell r="U522">
            <v>4.2821999999999996</v>
          </cell>
          <cell r="V522">
            <v>4.2821998596191406</v>
          </cell>
          <cell r="W522">
            <v>2054</v>
          </cell>
          <cell r="X522" t="str">
            <v>持股小于股东减</v>
          </cell>
          <cell r="Y522">
            <v>33790</v>
          </cell>
          <cell r="Z522">
            <v>12424</v>
          </cell>
          <cell r="AA522" t="str">
            <v>持股小于股东增</v>
          </cell>
          <cell r="AB522">
            <v>33771</v>
          </cell>
          <cell r="AC522">
            <v>12431</v>
          </cell>
          <cell r="AD522" t="str">
            <v>持股小于股东减</v>
          </cell>
          <cell r="AE522">
            <v>24974</v>
          </cell>
          <cell r="AF522">
            <v>16809</v>
          </cell>
          <cell r="AG522" t="str">
            <v>持股小于股东减</v>
          </cell>
          <cell r="AH522">
            <v>30207</v>
          </cell>
          <cell r="AI522">
            <v>13897</v>
          </cell>
        </row>
        <row r="523">
          <cell r="A523">
            <v>2055</v>
          </cell>
          <cell r="B523">
            <v>198.97066392177044</v>
          </cell>
          <cell r="C523">
            <v>10.244587540080028</v>
          </cell>
          <cell r="D523">
            <v>165.21739130434781</v>
          </cell>
          <cell r="E523">
            <v>8.395139655988638</v>
          </cell>
          <cell r="F523">
            <v>233.76413570274639</v>
          </cell>
          <cell r="G523">
            <v>15.555376387433149</v>
          </cell>
          <cell r="H523">
            <v>89.644160583941598</v>
          </cell>
          <cell r="I523">
            <v>6.877723526014595</v>
          </cell>
          <cell r="J523">
            <v>38.659999999999997</v>
          </cell>
          <cell r="K523">
            <v>0.1943</v>
          </cell>
          <cell r="L523">
            <v>3.7736999999999998</v>
          </cell>
          <cell r="M523">
            <v>31.92</v>
          </cell>
          <cell r="N523">
            <v>4.8300000000000003E-2</v>
          </cell>
          <cell r="O523">
            <v>3.8022</v>
          </cell>
          <cell r="P523">
            <v>57.88</v>
          </cell>
          <cell r="Q523">
            <v>0.12379999999999999</v>
          </cell>
          <cell r="R523">
            <v>3.7208999999999999</v>
          </cell>
          <cell r="S523">
            <v>26.2</v>
          </cell>
          <cell r="T523">
            <v>0.21920000000000001</v>
          </cell>
          <cell r="U523">
            <v>3.8094000000000001</v>
          </cell>
          <cell r="V523">
            <v>3.8093986511230469</v>
          </cell>
          <cell r="W523">
            <v>2055</v>
          </cell>
          <cell r="X523" t="str">
            <v>持股小于股东减</v>
          </cell>
          <cell r="Y523">
            <v>40262</v>
          </cell>
          <cell r="Z523">
            <v>11189</v>
          </cell>
          <cell r="AA523">
            <v>11189</v>
          </cell>
          <cell r="AB523">
            <v>46261</v>
          </cell>
          <cell r="AC523">
            <v>9738</v>
          </cell>
          <cell r="AD523" t="str">
            <v>持股小于股东减</v>
          </cell>
          <cell r="AE523">
            <v>22271</v>
          </cell>
          <cell r="AF523">
            <v>20228</v>
          </cell>
          <cell r="AG523" t="str">
            <v>持股小于股东减</v>
          </cell>
          <cell r="AH523">
            <v>39287</v>
          </cell>
          <cell r="AI523">
            <v>11467</v>
          </cell>
        </row>
        <row r="524">
          <cell r="A524">
            <v>2056</v>
          </cell>
          <cell r="B524">
            <v>35.582278481012658</v>
          </cell>
          <cell r="C524">
            <v>3.2651875943779767</v>
          </cell>
          <cell r="D524">
            <v>25.880434782608692</v>
          </cell>
          <cell r="E524">
            <v>2.6807930914126796</v>
          </cell>
          <cell r="F524">
            <v>43.44444444444445</v>
          </cell>
          <cell r="G524">
            <v>3.8602033764438746</v>
          </cell>
          <cell r="H524">
            <v>21.876923076923077</v>
          </cell>
          <cell r="I524">
            <v>2.2562833206397563</v>
          </cell>
          <cell r="J524">
            <v>28.11</v>
          </cell>
          <cell r="K524">
            <v>0.79</v>
          </cell>
          <cell r="L524">
            <v>8.609</v>
          </cell>
          <cell r="M524">
            <v>23.81</v>
          </cell>
          <cell r="N524">
            <v>0.23</v>
          </cell>
          <cell r="O524">
            <v>8.8817000000000004</v>
          </cell>
          <cell r="P524">
            <v>31.28</v>
          </cell>
          <cell r="Q524">
            <v>0.36</v>
          </cell>
          <cell r="R524">
            <v>8.1031999999999993</v>
          </cell>
          <cell r="S524">
            <v>18.96</v>
          </cell>
          <cell r="T524">
            <v>0.65</v>
          </cell>
          <cell r="U524">
            <v>8.4032</v>
          </cell>
          <cell r="V524">
            <v>8.4031982421875</v>
          </cell>
          <cell r="W524">
            <v>2056</v>
          </cell>
          <cell r="X524" t="str">
            <v>持股小于股东减</v>
          </cell>
          <cell r="Y524">
            <v>35423</v>
          </cell>
          <cell r="Z524">
            <v>11599</v>
          </cell>
          <cell r="AA524" t="str">
            <v>持股小于股东增</v>
          </cell>
          <cell r="AB524">
            <v>34586</v>
          </cell>
          <cell r="AC524">
            <v>11880</v>
          </cell>
          <cell r="AD524" t="str">
            <v>持股小于股东增</v>
          </cell>
          <cell r="AE524">
            <v>24229</v>
          </cell>
          <cell r="AF524">
            <v>16959</v>
          </cell>
          <cell r="AG524" t="str">
            <v>持股小于股东减</v>
          </cell>
          <cell r="AH524">
            <v>28325</v>
          </cell>
          <cell r="AI524">
            <v>14506</v>
          </cell>
        </row>
        <row r="525">
          <cell r="A525">
            <v>2057</v>
          </cell>
          <cell r="B525">
            <v>204.37424058323208</v>
          </cell>
          <cell r="C525">
            <v>6.5562268563632822</v>
          </cell>
          <cell r="D525">
            <v>299.25</v>
          </cell>
          <cell r="E525">
            <v>4.6545086907493101</v>
          </cell>
          <cell r="F525">
            <v>352.5</v>
          </cell>
          <cell r="G525">
            <v>5.617529880478088</v>
          </cell>
          <cell r="H525">
            <v>151.07142857142856</v>
          </cell>
          <cell r="I525">
            <v>5.525294878325953</v>
          </cell>
          <cell r="J525">
            <v>16.82</v>
          </cell>
          <cell r="K525">
            <v>8.2299999999999998E-2</v>
          </cell>
          <cell r="L525">
            <v>2.5655000000000001</v>
          </cell>
          <cell r="M525">
            <v>11.97</v>
          </cell>
          <cell r="N525">
            <v>0.01</v>
          </cell>
          <cell r="O525">
            <v>2.5716999999999999</v>
          </cell>
          <cell r="P525">
            <v>14.1</v>
          </cell>
          <cell r="Q525">
            <v>0.02</v>
          </cell>
          <cell r="R525">
            <v>2.5099999999999998</v>
          </cell>
          <cell r="S525">
            <v>14.1</v>
          </cell>
          <cell r="T525">
            <v>7.0000000000000007E-2</v>
          </cell>
          <cell r="U525">
            <v>2.5518999999999998</v>
          </cell>
          <cell r="V525">
            <v>2.5518989562988281</v>
          </cell>
          <cell r="W525">
            <v>2057</v>
          </cell>
          <cell r="X525">
            <v>2057</v>
          </cell>
          <cell r="Y525">
            <v>21898</v>
          </cell>
          <cell r="Z525">
            <v>9105</v>
          </cell>
          <cell r="AA525" t="str">
            <v>持股小于股东增</v>
          </cell>
          <cell r="AB525">
            <v>19872</v>
          </cell>
          <cell r="AC525">
            <v>10033</v>
          </cell>
          <cell r="AD525" t="str">
            <v>持股大于股东增</v>
          </cell>
          <cell r="AE525">
            <v>12898</v>
          </cell>
          <cell r="AF525">
            <v>15458</v>
          </cell>
          <cell r="AG525" t="str">
            <v>持股大于股东增</v>
          </cell>
          <cell r="AH525">
            <v>12868</v>
          </cell>
          <cell r="AI525">
            <v>15494</v>
          </cell>
        </row>
        <row r="526">
          <cell r="A526">
            <v>2058</v>
          </cell>
          <cell r="B526">
            <v>-342.75</v>
          </cell>
          <cell r="C526">
            <v>21.565080613448682</v>
          </cell>
          <cell r="D526">
            <v>-163.71621621621622</v>
          </cell>
          <cell r="E526">
            <v>19.630559831483431</v>
          </cell>
          <cell r="F526">
            <v>-233.66666666666669</v>
          </cell>
          <cell r="G526">
            <v>16.176923076923078</v>
          </cell>
          <cell r="H526">
            <v>-267.05357142857144</v>
          </cell>
          <cell r="I526">
            <v>15.425079291405586</v>
          </cell>
          <cell r="J526">
            <v>27.42</v>
          </cell>
          <cell r="K526">
            <v>-0.08</v>
          </cell>
          <cell r="L526">
            <v>1.2715000000000001</v>
          </cell>
          <cell r="M526">
            <v>24.23</v>
          </cell>
          <cell r="N526">
            <v>-3.6999999999999998E-2</v>
          </cell>
          <cell r="O526">
            <v>1.2343</v>
          </cell>
          <cell r="P526">
            <v>21.03</v>
          </cell>
          <cell r="Q526">
            <v>-4.4999999999999998E-2</v>
          </cell>
          <cell r="R526">
            <v>1.3</v>
          </cell>
          <cell r="S526">
            <v>19.940000000000001</v>
          </cell>
          <cell r="T526">
            <v>-5.6000000000000001E-2</v>
          </cell>
          <cell r="U526">
            <v>1.2927</v>
          </cell>
          <cell r="V526">
            <v>1.2926998138427734</v>
          </cell>
          <cell r="W526">
            <v>2058</v>
          </cell>
          <cell r="X526" t="str">
            <v>持股小于股东减</v>
          </cell>
          <cell r="Y526">
            <v>13537</v>
          </cell>
          <cell r="Z526">
            <v>10596</v>
          </cell>
          <cell r="AA526" t="str">
            <v>持股小于股东增</v>
          </cell>
          <cell r="AB526">
            <v>12028</v>
          </cell>
          <cell r="AC526">
            <v>11926</v>
          </cell>
          <cell r="AD526" t="str">
            <v>持股小于股东减</v>
          </cell>
          <cell r="AE526">
            <v>12689</v>
          </cell>
          <cell r="AF526">
            <v>11304</v>
          </cell>
          <cell r="AG526" t="str">
            <v>持股大于股东增</v>
          </cell>
          <cell r="AH526">
            <v>11596</v>
          </cell>
          <cell r="AI526">
            <v>12370</v>
          </cell>
        </row>
        <row r="527">
          <cell r="A527">
            <v>2059</v>
          </cell>
          <cell r="B527">
            <v>110.85814360770578</v>
          </cell>
          <cell r="C527">
            <v>5.5216329378925328</v>
          </cell>
          <cell r="D527">
            <v>-132.18562874251498</v>
          </cell>
          <cell r="E527">
            <v>3.880636371626967</v>
          </cell>
          <cell r="F527">
            <v>399.01315789473688</v>
          </cell>
          <cell r="G527">
            <v>5.5317402407880341</v>
          </cell>
          <cell r="H527">
            <v>123.84</v>
          </cell>
          <cell r="I527">
            <v>4.6100241222192446</v>
          </cell>
          <cell r="J527">
            <v>12.66</v>
          </cell>
          <cell r="K527">
            <v>0.1142</v>
          </cell>
          <cell r="L527">
            <v>2.2928000000000002</v>
          </cell>
          <cell r="M527">
            <v>8.83</v>
          </cell>
          <cell r="N527">
            <v>-1.67E-2</v>
          </cell>
          <cell r="O527">
            <v>2.2753999999999999</v>
          </cell>
          <cell r="P527">
            <v>12.13</v>
          </cell>
          <cell r="Q527">
            <v>1.52E-2</v>
          </cell>
          <cell r="R527">
            <v>2.1928000000000001</v>
          </cell>
          <cell r="S527">
            <v>10.32</v>
          </cell>
          <cell r="T527">
            <v>6.25E-2</v>
          </cell>
          <cell r="U527">
            <v>2.2385999999999999</v>
          </cell>
          <cell r="V527">
            <v>2.2385997772216797</v>
          </cell>
          <cell r="W527">
            <v>2059</v>
          </cell>
          <cell r="X527" t="str">
            <v>持股小于股东增</v>
          </cell>
          <cell r="Y527">
            <v>29151</v>
          </cell>
          <cell r="Z527">
            <v>25069</v>
          </cell>
          <cell r="AA527">
            <v>25069</v>
          </cell>
          <cell r="AB527">
            <v>40494</v>
          </cell>
          <cell r="AC527">
            <v>18046</v>
          </cell>
          <cell r="AD527" t="str">
            <v>持股小于股东减</v>
          </cell>
          <cell r="AE527">
            <v>31831</v>
          </cell>
          <cell r="AF527">
            <v>22958</v>
          </cell>
          <cell r="AG527">
            <v>22958</v>
          </cell>
          <cell r="AH527">
            <v>45617</v>
          </cell>
          <cell r="AI527">
            <v>16020</v>
          </cell>
        </row>
        <row r="528">
          <cell r="A528">
            <v>2060</v>
          </cell>
          <cell r="B528">
            <v>51.108647450110865</v>
          </cell>
          <cell r="C528">
            <v>2.1280033235626745</v>
          </cell>
          <cell r="D528">
            <v>54.024767801857585</v>
          </cell>
          <cell r="E528">
            <v>1.598424475588532</v>
          </cell>
          <cell r="F528">
            <v>73.404255319148945</v>
          </cell>
          <cell r="G528">
            <v>2.9463396118992269</v>
          </cell>
          <cell r="H528">
            <v>50.380143112701255</v>
          </cell>
          <cell r="I528">
            <v>1.7615875398761491</v>
          </cell>
          <cell r="J528">
            <v>9.2200000000000006</v>
          </cell>
          <cell r="K528">
            <v>0.1804</v>
          </cell>
          <cell r="L528">
            <v>4.3327</v>
          </cell>
          <cell r="M528">
            <v>6.98</v>
          </cell>
          <cell r="N528">
            <v>3.2300000000000002E-2</v>
          </cell>
          <cell r="O528">
            <v>4.3667999999999996</v>
          </cell>
          <cell r="P528">
            <v>12.42</v>
          </cell>
          <cell r="Q528">
            <v>8.4599999999999995E-2</v>
          </cell>
          <cell r="R528">
            <v>4.2153999999999998</v>
          </cell>
          <cell r="S528">
            <v>7.51</v>
          </cell>
          <cell r="T528">
            <v>0.1118</v>
          </cell>
          <cell r="U528">
            <v>4.2632000000000003</v>
          </cell>
          <cell r="V528">
            <v>4.2631988525390625</v>
          </cell>
          <cell r="W528">
            <v>2060</v>
          </cell>
          <cell r="X528">
            <v>2060</v>
          </cell>
          <cell r="Y528">
            <v>2060</v>
          </cell>
          <cell r="Z528">
            <v>2060</v>
          </cell>
          <cell r="AA528">
            <v>2060</v>
          </cell>
          <cell r="AB528">
            <v>2060</v>
          </cell>
          <cell r="AC528">
            <v>2060</v>
          </cell>
          <cell r="AD528">
            <v>2060</v>
          </cell>
          <cell r="AE528">
            <v>58965</v>
          </cell>
          <cell r="AF528">
            <v>10194</v>
          </cell>
          <cell r="AG528">
            <v>10194</v>
          </cell>
          <cell r="AH528">
            <v>10194</v>
          </cell>
          <cell r="AI528">
            <v>10194</v>
          </cell>
        </row>
        <row r="529">
          <cell r="A529">
            <v>2061</v>
          </cell>
          <cell r="B529">
            <v>-22.977667493796524</v>
          </cell>
          <cell r="C529">
            <v>4.7665620013383432</v>
          </cell>
          <cell r="D529">
            <v>-59.61538461538462</v>
          </cell>
          <cell r="E529">
            <v>3.2352327280317259</v>
          </cell>
          <cell r="F529">
            <v>-65.347222222222229</v>
          </cell>
          <cell r="G529">
            <v>8.5417328552625609</v>
          </cell>
          <cell r="H529">
            <v>-26.152849740932641</v>
          </cell>
          <cell r="I529">
            <v>3.1236945927129267</v>
          </cell>
          <cell r="J529">
            <v>9.26</v>
          </cell>
          <cell r="K529">
            <v>-0.40300000000000002</v>
          </cell>
          <cell r="L529">
            <v>1.9427000000000001</v>
          </cell>
          <cell r="M529">
            <v>6.2</v>
          </cell>
          <cell r="N529">
            <v>-2.5999999999999999E-2</v>
          </cell>
          <cell r="O529">
            <v>1.9164000000000001</v>
          </cell>
          <cell r="P529">
            <v>18.82</v>
          </cell>
          <cell r="Q529">
            <v>-0.14399999999999999</v>
          </cell>
          <cell r="R529">
            <v>2.2033</v>
          </cell>
          <cell r="S529">
            <v>6.73</v>
          </cell>
          <cell r="T529">
            <v>-0.193</v>
          </cell>
          <cell r="U529">
            <v>2.1545000000000001</v>
          </cell>
          <cell r="V529">
            <v>2.1544990539550781</v>
          </cell>
          <cell r="W529">
            <v>2061</v>
          </cell>
          <cell r="X529">
            <v>2061</v>
          </cell>
          <cell r="Y529">
            <v>66993</v>
          </cell>
          <cell r="Z529">
            <v>6765</v>
          </cell>
          <cell r="AA529">
            <v>6765</v>
          </cell>
          <cell r="AB529">
            <v>45650</v>
          </cell>
          <cell r="AC529">
            <v>9929</v>
          </cell>
          <cell r="AD529" t="str">
            <v>持股小于股东减</v>
          </cell>
          <cell r="AE529">
            <v>33389</v>
          </cell>
          <cell r="AF529">
            <v>13575</v>
          </cell>
          <cell r="AG529">
            <v>13575</v>
          </cell>
          <cell r="AH529">
            <v>62589</v>
          </cell>
          <cell r="AI529">
            <v>7241</v>
          </cell>
        </row>
        <row r="530">
          <cell r="A530">
            <v>2062</v>
          </cell>
          <cell r="B530">
            <v>36.180529653114505</v>
          </cell>
          <cell r="C530">
            <v>3.1997361042388257</v>
          </cell>
          <cell r="D530">
            <v>24.142156862745097</v>
          </cell>
          <cell r="E530">
            <v>2.5340879855930023</v>
          </cell>
          <cell r="F530">
            <v>47.625</v>
          </cell>
          <cell r="G530">
            <v>3.9587157552038232</v>
          </cell>
          <cell r="H530">
            <v>27.910602910602911</v>
          </cell>
          <cell r="I530">
            <v>2.415247090571766</v>
          </cell>
          <cell r="J530">
            <v>9.6999999999999993</v>
          </cell>
          <cell r="K530">
            <v>0.2681</v>
          </cell>
          <cell r="L530">
            <v>3.0314999999999999</v>
          </cell>
          <cell r="M530">
            <v>7.88</v>
          </cell>
          <cell r="N530">
            <v>8.1600000000000006E-2</v>
          </cell>
          <cell r="O530">
            <v>3.1095999999999999</v>
          </cell>
          <cell r="P530">
            <v>11.43</v>
          </cell>
          <cell r="Q530">
            <v>0.12</v>
          </cell>
          <cell r="R530">
            <v>2.8873000000000002</v>
          </cell>
          <cell r="S530">
            <v>7.16</v>
          </cell>
          <cell r="T530">
            <v>0.19239999999999999</v>
          </cell>
          <cell r="U530">
            <v>2.9645000000000001</v>
          </cell>
          <cell r="V530">
            <v>2.9644985198974609</v>
          </cell>
          <cell r="W530">
            <v>2062</v>
          </cell>
          <cell r="X530">
            <v>2062</v>
          </cell>
          <cell r="Y530">
            <v>47151</v>
          </cell>
          <cell r="Z530">
            <v>16701</v>
          </cell>
          <cell r="AA530">
            <v>16701</v>
          </cell>
          <cell r="AB530">
            <v>43766</v>
          </cell>
          <cell r="AC530">
            <v>17993</v>
          </cell>
          <cell r="AD530" t="str">
            <v>持股小于股东增</v>
          </cell>
          <cell r="AE530">
            <v>28257</v>
          </cell>
          <cell r="AF530">
            <v>27869</v>
          </cell>
          <cell r="AG530">
            <v>27869</v>
          </cell>
          <cell r="AH530">
            <v>45418</v>
          </cell>
          <cell r="AI530">
            <v>17338</v>
          </cell>
        </row>
        <row r="531">
          <cell r="A531">
            <v>2063</v>
          </cell>
          <cell r="B531">
            <v>104.29205722742971</v>
          </cell>
          <cell r="C531">
            <v>7.4868961609293105</v>
          </cell>
          <cell r="D531">
            <v>375.25773195876286</v>
          </cell>
          <cell r="E531">
            <v>5.1390653677820133</v>
          </cell>
          <cell r="F531">
            <v>58.44859813084112</v>
          </cell>
          <cell r="G531">
            <v>8.4442764170559794</v>
          </cell>
          <cell r="H531">
            <v>55.928466438020578</v>
          </cell>
          <cell r="I531">
            <v>5.3416628645632267</v>
          </cell>
          <cell r="J531">
            <v>21.14</v>
          </cell>
          <cell r="K531">
            <v>0.20269999999999999</v>
          </cell>
          <cell r="L531">
            <v>2.8235999999999999</v>
          </cell>
          <cell r="M531">
            <v>14.56</v>
          </cell>
          <cell r="N531">
            <v>9.7000000000000003E-3</v>
          </cell>
          <cell r="O531">
            <v>2.8332000000000002</v>
          </cell>
          <cell r="P531">
            <v>31.27</v>
          </cell>
          <cell r="Q531">
            <v>0.26750000000000002</v>
          </cell>
          <cell r="R531">
            <v>3.7031000000000001</v>
          </cell>
          <cell r="S531">
            <v>15.22</v>
          </cell>
          <cell r="T531">
            <v>0.2041</v>
          </cell>
          <cell r="U531">
            <v>2.8492999999999999</v>
          </cell>
          <cell r="V531">
            <v>2.8492984771728516</v>
          </cell>
          <cell r="W531">
            <v>2063</v>
          </cell>
          <cell r="X531">
            <v>2063</v>
          </cell>
          <cell r="Y531">
            <v>53839</v>
          </cell>
          <cell r="Z531">
            <v>11080</v>
          </cell>
          <cell r="AA531">
            <v>11080</v>
          </cell>
          <cell r="AB531">
            <v>54410</v>
          </cell>
          <cell r="AC531">
            <v>10964</v>
          </cell>
          <cell r="AD531" t="str">
            <v>持股小于股东减</v>
          </cell>
          <cell r="AE531">
            <v>36690</v>
          </cell>
          <cell r="AF531">
            <v>12484</v>
          </cell>
          <cell r="AG531">
            <v>12484</v>
          </cell>
          <cell r="AH531">
            <v>44342</v>
          </cell>
          <cell r="AI531">
            <v>13453</v>
          </cell>
        </row>
        <row r="532">
          <cell r="A532">
            <v>2064</v>
          </cell>
          <cell r="B532">
            <v>43.266666666666673</v>
          </cell>
          <cell r="C532">
            <v>3.2450000000000001</v>
          </cell>
          <cell r="D532">
            <v>123.24999999999999</v>
          </cell>
          <cell r="E532">
            <v>2.4473788721207304</v>
          </cell>
          <cell r="F532">
            <v>20.613636363636363</v>
          </cell>
          <cell r="G532">
            <v>4.6266068149357276</v>
          </cell>
          <cell r="H532">
            <v>26.250000000000004</v>
          </cell>
          <cell r="I532">
            <v>2.6253938090713604</v>
          </cell>
          <cell r="J532">
            <v>6.49</v>
          </cell>
          <cell r="K532">
            <v>0.15</v>
          </cell>
          <cell r="L532">
            <v>2</v>
          </cell>
          <cell r="M532">
            <v>4.93</v>
          </cell>
          <cell r="N532">
            <v>0.01</v>
          </cell>
          <cell r="O532">
            <v>2.0144000000000002</v>
          </cell>
          <cell r="P532">
            <v>9.07</v>
          </cell>
          <cell r="Q532">
            <v>0.22</v>
          </cell>
          <cell r="R532">
            <v>1.9603999999999999</v>
          </cell>
          <cell r="S532">
            <v>5.25</v>
          </cell>
          <cell r="T532">
            <v>0.15</v>
          </cell>
          <cell r="U532">
            <v>1.9997</v>
          </cell>
          <cell r="V532">
            <v>1.999699592590332</v>
          </cell>
          <cell r="W532">
            <v>2064</v>
          </cell>
          <cell r="X532">
            <v>2064</v>
          </cell>
          <cell r="Y532">
            <v>2064</v>
          </cell>
          <cell r="Z532">
            <v>2064</v>
          </cell>
          <cell r="AA532">
            <v>2064</v>
          </cell>
          <cell r="AB532">
            <v>2064</v>
          </cell>
          <cell r="AC532">
            <v>2064</v>
          </cell>
          <cell r="AD532">
            <v>2064</v>
          </cell>
          <cell r="AE532">
            <v>2064</v>
          </cell>
          <cell r="AF532">
            <v>2064</v>
          </cell>
          <cell r="AG532">
            <v>2064</v>
          </cell>
          <cell r="AH532">
            <v>2064</v>
          </cell>
          <cell r="AI532">
            <v>2064</v>
          </cell>
        </row>
        <row r="533">
          <cell r="A533">
            <v>2065</v>
          </cell>
          <cell r="B533">
            <v>33.845738942826323</v>
          </cell>
          <cell r="C533">
            <v>4.6180453341183396</v>
          </cell>
          <cell r="D533">
            <v>56.531531531531535</v>
          </cell>
          <cell r="E533">
            <v>4.6983508975534889</v>
          </cell>
          <cell r="F533">
            <v>53.438661710037174</v>
          </cell>
          <cell r="G533">
            <v>6.5185353134565247</v>
          </cell>
          <cell r="H533">
            <v>33.481801985237972</v>
          </cell>
          <cell r="I533">
            <v>3.6294410991785129</v>
          </cell>
          <cell r="J533">
            <v>25.1</v>
          </cell>
          <cell r="K533">
            <v>0.74160000000000004</v>
          </cell>
          <cell r="L533">
            <v>5.4352</v>
          </cell>
          <cell r="M533">
            <v>25.1</v>
          </cell>
          <cell r="N533">
            <v>0.111</v>
          </cell>
          <cell r="O533">
            <v>5.3422999999999998</v>
          </cell>
          <cell r="P533">
            <v>28.75</v>
          </cell>
          <cell r="Q533">
            <v>0.26900000000000002</v>
          </cell>
          <cell r="R533">
            <v>4.4104999999999999</v>
          </cell>
          <cell r="S533">
            <v>17.54</v>
          </cell>
          <cell r="T533">
            <v>0.39290000000000003</v>
          </cell>
          <cell r="U533">
            <v>4.8327</v>
          </cell>
          <cell r="V533">
            <v>4.8326988220214844</v>
          </cell>
          <cell r="W533">
            <v>2065</v>
          </cell>
          <cell r="X533">
            <v>2065</v>
          </cell>
          <cell r="Y533">
            <v>75229</v>
          </cell>
          <cell r="Z533">
            <v>20797</v>
          </cell>
          <cell r="AA533">
            <v>20797</v>
          </cell>
          <cell r="AB533">
            <v>75229</v>
          </cell>
          <cell r="AC533">
            <v>20797</v>
          </cell>
          <cell r="AD533">
            <v>20797</v>
          </cell>
          <cell r="AE533">
            <v>20797</v>
          </cell>
          <cell r="AF533">
            <v>20797</v>
          </cell>
          <cell r="AG533">
            <v>20797</v>
          </cell>
          <cell r="AH533">
            <v>75451</v>
          </cell>
          <cell r="AI533">
            <v>20735</v>
          </cell>
        </row>
        <row r="534">
          <cell r="A534">
            <v>2066</v>
          </cell>
          <cell r="B534">
            <v>-58.711355099682173</v>
          </cell>
          <cell r="C534">
            <v>12.694446179796339</v>
          </cell>
          <cell r="D534">
            <v>188.59223300970874</v>
          </cell>
          <cell r="E534">
            <v>9.5849010053660635</v>
          </cell>
          <cell r="F534">
            <v>698.22485207100601</v>
          </cell>
          <cell r="G534">
            <v>12.017517058763623</v>
          </cell>
          <cell r="H534">
            <v>-228.89150943396226</v>
          </cell>
          <cell r="I534">
            <v>10.306924384027187</v>
          </cell>
          <cell r="J534">
            <v>20.32</v>
          </cell>
          <cell r="K534">
            <v>-0.34610000000000002</v>
          </cell>
          <cell r="L534">
            <v>1.6007</v>
          </cell>
          <cell r="M534">
            <v>15.54</v>
          </cell>
          <cell r="N534">
            <v>2.06E-2</v>
          </cell>
          <cell r="O534">
            <v>1.6213</v>
          </cell>
          <cell r="P534">
            <v>23.6</v>
          </cell>
          <cell r="Q534">
            <v>1.6899999999999998E-2</v>
          </cell>
          <cell r="R534">
            <v>1.9638</v>
          </cell>
          <cell r="S534">
            <v>19.41</v>
          </cell>
          <cell r="T534">
            <v>-6.3600000000000004E-2</v>
          </cell>
          <cell r="U534">
            <v>1.8832</v>
          </cell>
          <cell r="V534">
            <v>1.8831996917724609</v>
          </cell>
          <cell r="W534">
            <v>2066</v>
          </cell>
          <cell r="X534">
            <v>2066</v>
          </cell>
          <cell r="Y534">
            <v>35893</v>
          </cell>
          <cell r="Z534">
            <v>6435</v>
          </cell>
          <cell r="AA534">
            <v>6435</v>
          </cell>
          <cell r="AB534">
            <v>37903</v>
          </cell>
          <cell r="AC534">
            <v>6094</v>
          </cell>
          <cell r="AD534">
            <v>6094</v>
          </cell>
          <cell r="AE534">
            <v>32832</v>
          </cell>
          <cell r="AF534">
            <v>7035</v>
          </cell>
          <cell r="AG534">
            <v>7035</v>
          </cell>
          <cell r="AH534">
            <v>7035</v>
          </cell>
          <cell r="AI534">
            <v>7035</v>
          </cell>
        </row>
        <row r="535">
          <cell r="A535">
            <v>2067</v>
          </cell>
          <cell r="B535">
            <v>893</v>
          </cell>
          <cell r="C535">
            <v>3.3315922996567675</v>
          </cell>
          <cell r="D535">
            <v>11.05</v>
          </cell>
          <cell r="E535">
            <v>2.3475674527299768</v>
          </cell>
          <cell r="F535">
            <v>462.5</v>
          </cell>
          <cell r="G535">
            <v>3.4551023457343493</v>
          </cell>
          <cell r="H535">
            <v>648.75</v>
          </cell>
          <cell r="I535">
            <v>3.2297811963258907</v>
          </cell>
          <cell r="J535">
            <v>8.93</v>
          </cell>
          <cell r="K535">
            <v>0.01</v>
          </cell>
          <cell r="L535">
            <v>2.6804000000000001</v>
          </cell>
          <cell r="M535">
            <v>6.63</v>
          </cell>
          <cell r="N535">
            <v>0.15</v>
          </cell>
          <cell r="O535">
            <v>2.8241999999999998</v>
          </cell>
          <cell r="P535">
            <v>9.25</v>
          </cell>
          <cell r="Q535">
            <v>0.01</v>
          </cell>
          <cell r="R535">
            <v>2.6772</v>
          </cell>
          <cell r="S535">
            <v>8.65</v>
          </cell>
          <cell r="T535">
            <v>0.01</v>
          </cell>
          <cell r="U535">
            <v>2.6781999999999999</v>
          </cell>
          <cell r="V535">
            <v>2.6781997680664063</v>
          </cell>
          <cell r="W535">
            <v>2067</v>
          </cell>
          <cell r="X535">
            <v>2067</v>
          </cell>
          <cell r="Y535">
            <v>2067</v>
          </cell>
          <cell r="Z535">
            <v>2067</v>
          </cell>
          <cell r="AA535">
            <v>2067</v>
          </cell>
          <cell r="AB535">
            <v>2067</v>
          </cell>
          <cell r="AC535">
            <v>2067</v>
          </cell>
          <cell r="AD535">
            <v>2067</v>
          </cell>
          <cell r="AE535">
            <v>85929</v>
          </cell>
          <cell r="AF535">
            <v>12730</v>
          </cell>
          <cell r="AG535">
            <v>12730</v>
          </cell>
          <cell r="AH535">
            <v>74161</v>
          </cell>
          <cell r="AI535">
            <v>14751</v>
          </cell>
        </row>
        <row r="536">
          <cell r="A536">
            <v>2068</v>
          </cell>
          <cell r="B536">
            <v>291.33333333333337</v>
          </cell>
          <cell r="C536">
            <v>2.7154663518299884</v>
          </cell>
          <cell r="D536">
            <v>-14.545454545454547</v>
          </cell>
          <cell r="E536">
            <v>2.0615235947817685</v>
          </cell>
          <cell r="F536">
            <v>70.142857142857139</v>
          </cell>
          <cell r="G536">
            <v>3.01263958767947</v>
          </cell>
          <cell r="H536">
            <v>154.01785714285714</v>
          </cell>
          <cell r="I536">
            <v>1.7868796420025481</v>
          </cell>
          <cell r="J536">
            <v>8.74</v>
          </cell>
          <cell r="K536">
            <v>0.03</v>
          </cell>
          <cell r="L536">
            <v>3.2185999999999999</v>
          </cell>
          <cell r="M536">
            <v>6.4</v>
          </cell>
          <cell r="N536">
            <v>-0.11</v>
          </cell>
          <cell r="O536">
            <v>3.1044999999999998</v>
          </cell>
          <cell r="P536">
            <v>9.82</v>
          </cell>
          <cell r="Q536">
            <v>7.0000000000000007E-2</v>
          </cell>
          <cell r="R536">
            <v>3.2595999999999998</v>
          </cell>
          <cell r="S536">
            <v>5.75</v>
          </cell>
          <cell r="T536">
            <v>2.8000000000000001E-2</v>
          </cell>
          <cell r="U536">
            <v>3.2179000000000002</v>
          </cell>
          <cell r="V536">
            <v>3.2178993225097656</v>
          </cell>
          <cell r="W536">
            <v>2068</v>
          </cell>
          <cell r="X536">
            <v>2068</v>
          </cell>
          <cell r="Y536">
            <v>43065</v>
          </cell>
          <cell r="Z536">
            <v>14096</v>
          </cell>
          <cell r="AA536">
            <v>14096</v>
          </cell>
          <cell r="AB536">
            <v>43374</v>
          </cell>
          <cell r="AC536">
            <v>13996</v>
          </cell>
          <cell r="AD536">
            <v>13996</v>
          </cell>
          <cell r="AE536">
            <v>50348</v>
          </cell>
          <cell r="AF536">
            <v>12057</v>
          </cell>
          <cell r="AG536">
            <v>12057</v>
          </cell>
          <cell r="AH536">
            <v>55447</v>
          </cell>
          <cell r="AI536">
            <v>10948</v>
          </cell>
        </row>
        <row r="537">
          <cell r="A537">
            <v>2069</v>
          </cell>
          <cell r="B537">
            <v>-40.17647058823529</v>
          </cell>
          <cell r="C537">
            <v>10.968363577966917</v>
          </cell>
          <cell r="D537">
            <v>-246.25</v>
          </cell>
          <cell r="E537">
            <v>7.9608825668794951</v>
          </cell>
          <cell r="F537">
            <v>3293.3333333333335</v>
          </cell>
          <cell r="G537">
            <v>12.427672955974844</v>
          </cell>
          <cell r="H537" t="e">
            <v>#DIV/0!</v>
          </cell>
          <cell r="I537">
            <v>6.9345594255841787</v>
          </cell>
          <cell r="J537">
            <v>13.66</v>
          </cell>
          <cell r="K537">
            <v>-0.34</v>
          </cell>
          <cell r="L537">
            <v>1.2454000000000001</v>
          </cell>
          <cell r="M537">
            <v>9.85</v>
          </cell>
          <cell r="N537">
            <v>-0.01</v>
          </cell>
          <cell r="O537">
            <v>1.2373000000000001</v>
          </cell>
          <cell r="P537">
            <v>19.760000000000002</v>
          </cell>
          <cell r="Q537">
            <v>3.0000000000000001E-3</v>
          </cell>
          <cell r="R537">
            <v>1.59</v>
          </cell>
          <cell r="S537">
            <v>11.01</v>
          </cell>
          <cell r="T537">
            <v>0</v>
          </cell>
          <cell r="U537">
            <v>1.5876999999999999</v>
          </cell>
          <cell r="V537">
            <v>1.5876998901367188</v>
          </cell>
          <cell r="W537">
            <v>2069</v>
          </cell>
          <cell r="X537">
            <v>2069</v>
          </cell>
          <cell r="Y537">
            <v>50446</v>
          </cell>
          <cell r="Z537">
            <v>14096</v>
          </cell>
          <cell r="AA537">
            <v>14096</v>
          </cell>
          <cell r="AB537">
            <v>48672</v>
          </cell>
          <cell r="AC537">
            <v>14610</v>
          </cell>
          <cell r="AD537">
            <v>14610</v>
          </cell>
          <cell r="AE537">
            <v>44264</v>
          </cell>
          <cell r="AF537">
            <v>16065</v>
          </cell>
          <cell r="AG537">
            <v>16065</v>
          </cell>
          <cell r="AH537">
            <v>59966</v>
          </cell>
          <cell r="AI537">
            <v>11858</v>
          </cell>
        </row>
        <row r="538">
          <cell r="A538">
            <v>2070</v>
          </cell>
          <cell r="B538">
            <v>-94.504543487667675</v>
          </cell>
          <cell r="C538">
            <v>19.746835443037973</v>
          </cell>
          <cell r="D538">
            <v>-602.14285714285711</v>
          </cell>
          <cell r="E538">
            <v>15.345408209702375</v>
          </cell>
          <cell r="F538">
            <v>-94.042553191489375</v>
          </cell>
          <cell r="G538">
            <v>10.483870967741936</v>
          </cell>
          <cell r="H538">
            <v>-106.00706713780919</v>
          </cell>
          <cell r="I538">
            <v>13.085793735176251</v>
          </cell>
          <cell r="J538">
            <v>21.84</v>
          </cell>
          <cell r="K538">
            <v>-0.2311</v>
          </cell>
          <cell r="L538">
            <v>1.1060000000000001</v>
          </cell>
          <cell r="M538">
            <v>16.86</v>
          </cell>
          <cell r="N538">
            <v>-7.0000000000000001E-3</v>
          </cell>
          <cell r="O538">
            <v>1.0987</v>
          </cell>
          <cell r="P538">
            <v>13.26</v>
          </cell>
          <cell r="Q538">
            <v>-7.0499999999999993E-2</v>
          </cell>
          <cell r="R538">
            <v>1.2647999999999999</v>
          </cell>
          <cell r="S538">
            <v>16</v>
          </cell>
          <cell r="T538">
            <v>-0.1132</v>
          </cell>
          <cell r="U538">
            <v>1.2226999999999999</v>
          </cell>
          <cell r="V538">
            <v>1.2226991653442383</v>
          </cell>
          <cell r="W538">
            <v>2070</v>
          </cell>
          <cell r="X538">
            <v>2070</v>
          </cell>
          <cell r="Y538">
            <v>61400</v>
          </cell>
          <cell r="Z538">
            <v>10346</v>
          </cell>
          <cell r="AA538">
            <v>10346</v>
          </cell>
          <cell r="AB538">
            <v>56401</v>
          </cell>
          <cell r="AC538">
            <v>11263</v>
          </cell>
          <cell r="AD538" t="str">
            <v>持股小于股东减</v>
          </cell>
          <cell r="AE538">
            <v>31644</v>
          </cell>
          <cell r="AF538">
            <v>20075</v>
          </cell>
          <cell r="AG538">
            <v>20075</v>
          </cell>
          <cell r="AH538">
            <v>47510</v>
          </cell>
          <cell r="AI538">
            <v>13371</v>
          </cell>
        </row>
        <row r="539">
          <cell r="A539">
            <v>2071</v>
          </cell>
          <cell r="B539">
            <v>40.340909090909093</v>
          </cell>
          <cell r="C539">
            <v>9.6751335440968056</v>
          </cell>
          <cell r="D539">
            <v>119.83870967741935</v>
          </cell>
          <cell r="E539">
            <v>7.9639852082105156</v>
          </cell>
          <cell r="F539">
            <v>110.93585699263933</v>
          </cell>
          <cell r="G539">
            <v>12.303924427080297</v>
          </cell>
          <cell r="H539">
            <v>68.737373737373744</v>
          </cell>
          <cell r="I539">
            <v>7.6962225740782628</v>
          </cell>
          <cell r="J539">
            <v>17.75</v>
          </cell>
          <cell r="K539">
            <v>0.44</v>
          </cell>
          <cell r="L539">
            <v>1.8346</v>
          </cell>
          <cell r="M539">
            <v>14.86</v>
          </cell>
          <cell r="N539">
            <v>3.1E-2</v>
          </cell>
          <cell r="O539">
            <v>1.8658999999999999</v>
          </cell>
          <cell r="P539">
            <v>21.1</v>
          </cell>
          <cell r="Q539">
            <v>9.5100000000000004E-2</v>
          </cell>
          <cell r="R539">
            <v>1.7149000000000001</v>
          </cell>
          <cell r="S539">
            <v>13.61</v>
          </cell>
          <cell r="T539">
            <v>0.14849999999999999</v>
          </cell>
          <cell r="U539">
            <v>1.7684</v>
          </cell>
          <cell r="V539">
            <v>1.7683992385864258</v>
          </cell>
          <cell r="W539">
            <v>2071</v>
          </cell>
          <cell r="X539">
            <v>2071</v>
          </cell>
          <cell r="Y539">
            <v>42436</v>
          </cell>
          <cell r="Z539">
            <v>12381</v>
          </cell>
          <cell r="AA539">
            <v>12381</v>
          </cell>
          <cell r="AB539">
            <v>12381</v>
          </cell>
          <cell r="AC539">
            <v>12381</v>
          </cell>
          <cell r="AD539">
            <v>12381</v>
          </cell>
          <cell r="AE539">
            <v>42908</v>
          </cell>
          <cell r="AF539">
            <v>12245</v>
          </cell>
          <cell r="AG539">
            <v>12245</v>
          </cell>
          <cell r="AH539">
            <v>43565</v>
          </cell>
          <cell r="AI539">
            <v>12060</v>
          </cell>
        </row>
        <row r="540">
          <cell r="A540">
            <v>2072</v>
          </cell>
          <cell r="B540">
            <v>-40.232558139534881</v>
          </cell>
          <cell r="C540">
            <v>52.299719283092202</v>
          </cell>
          <cell r="D540">
            <v>-87.07692307692308</v>
          </cell>
          <cell r="E540">
            <v>56.855851330989452</v>
          </cell>
          <cell r="F540">
            <v>-32.539682539682538</v>
          </cell>
          <cell r="G540">
            <v>27.355217507339205</v>
          </cell>
          <cell r="H540">
            <v>-36.433649289099527</v>
          </cell>
          <cell r="I540">
            <v>31.896685856542707</v>
          </cell>
          <cell r="J540">
            <v>24.22</v>
          </cell>
          <cell r="K540">
            <v>-0.60199999999999998</v>
          </cell>
          <cell r="L540">
            <v>0.46310000000000001</v>
          </cell>
          <cell r="M540">
            <v>22.64</v>
          </cell>
          <cell r="N540">
            <v>-6.5000000000000002E-2</v>
          </cell>
          <cell r="O540">
            <v>0.3982</v>
          </cell>
          <cell r="P540">
            <v>20.5</v>
          </cell>
          <cell r="Q540">
            <v>-0.315</v>
          </cell>
          <cell r="R540">
            <v>0.74939999999999996</v>
          </cell>
          <cell r="S540">
            <v>20.5</v>
          </cell>
          <cell r="T540">
            <v>-0.42199999999999999</v>
          </cell>
          <cell r="U540">
            <v>0.64270000000000005</v>
          </cell>
          <cell r="V540">
            <v>0.6426997184753418</v>
          </cell>
          <cell r="W540">
            <v>2072</v>
          </cell>
          <cell r="X540">
            <v>2072</v>
          </cell>
          <cell r="Y540">
            <v>25115</v>
          </cell>
          <cell r="Z540">
            <v>7007</v>
          </cell>
          <cell r="AA540">
            <v>7007</v>
          </cell>
          <cell r="AB540">
            <v>21377</v>
          </cell>
          <cell r="AC540">
            <v>8233</v>
          </cell>
          <cell r="AD540">
            <v>8233</v>
          </cell>
          <cell r="AE540">
            <v>22661</v>
          </cell>
          <cell r="AF540">
            <v>7766</v>
          </cell>
          <cell r="AG540">
            <v>7766</v>
          </cell>
          <cell r="AH540">
            <v>29333</v>
          </cell>
          <cell r="AI540">
            <v>6000</v>
          </cell>
        </row>
        <row r="541">
          <cell r="A541">
            <v>2073</v>
          </cell>
          <cell r="B541">
            <v>62.592592592592581</v>
          </cell>
          <cell r="C541">
            <v>3.2437619961612283</v>
          </cell>
          <cell r="D541">
            <v>-80.125</v>
          </cell>
          <cell r="E541">
            <v>2.5276523590764803</v>
          </cell>
          <cell r="F541">
            <v>72.1875</v>
          </cell>
          <cell r="G541">
            <v>4.4783932068009538</v>
          </cell>
          <cell r="H541">
            <v>45.285714285714292</v>
          </cell>
          <cell r="I541">
            <v>2.520223401506569</v>
          </cell>
          <cell r="J541">
            <v>16.899999999999999</v>
          </cell>
          <cell r="K541">
            <v>0.27</v>
          </cell>
          <cell r="L541">
            <v>5.21</v>
          </cell>
          <cell r="M541">
            <v>12.82</v>
          </cell>
          <cell r="N541">
            <v>-0.04</v>
          </cell>
          <cell r="O541">
            <v>5.0719000000000003</v>
          </cell>
          <cell r="P541">
            <v>23.1</v>
          </cell>
          <cell r="Q541">
            <v>0.16</v>
          </cell>
          <cell r="R541">
            <v>5.1581000000000001</v>
          </cell>
          <cell r="S541">
            <v>12.68</v>
          </cell>
          <cell r="T541">
            <v>0.21</v>
          </cell>
          <cell r="U541">
            <v>5.0312999999999999</v>
          </cell>
          <cell r="V541">
            <v>5.0312995910644531</v>
          </cell>
          <cell r="W541">
            <v>2073</v>
          </cell>
          <cell r="X541">
            <v>2073</v>
          </cell>
          <cell r="Y541">
            <v>63597</v>
          </cell>
          <cell r="Z541">
            <v>12871</v>
          </cell>
          <cell r="AA541">
            <v>12871</v>
          </cell>
          <cell r="AB541">
            <v>62113</v>
          </cell>
          <cell r="AC541">
            <v>13179</v>
          </cell>
          <cell r="AD541">
            <v>13179</v>
          </cell>
          <cell r="AE541">
            <v>61134</v>
          </cell>
          <cell r="AF541">
            <v>12143</v>
          </cell>
          <cell r="AG541">
            <v>12143</v>
          </cell>
          <cell r="AH541">
            <v>54946</v>
          </cell>
          <cell r="AI541">
            <v>14898</v>
          </cell>
        </row>
        <row r="542">
          <cell r="A542">
            <v>2074</v>
          </cell>
          <cell r="B542">
            <v>46.375</v>
          </cell>
          <cell r="C542">
            <v>10.784883720930234</v>
          </cell>
          <cell r="D542">
            <v>26.235714285714284</v>
          </cell>
          <cell r="E542">
            <v>9.678779414477324</v>
          </cell>
          <cell r="F542">
            <v>33.527027027027025</v>
          </cell>
          <cell r="G542">
            <v>7.9323464526648975</v>
          </cell>
          <cell r="H542">
            <v>45.122448979591837</v>
          </cell>
          <cell r="I542">
            <v>9.1975539747909654</v>
          </cell>
          <cell r="J542">
            <v>37.1</v>
          </cell>
          <cell r="K542">
            <v>0.8</v>
          </cell>
          <cell r="L542">
            <v>3.44</v>
          </cell>
          <cell r="M542">
            <v>36.729999999999997</v>
          </cell>
          <cell r="N542">
            <v>0.35</v>
          </cell>
          <cell r="O542">
            <v>3.7949000000000002</v>
          </cell>
          <cell r="P542">
            <v>24.81</v>
          </cell>
          <cell r="Q542">
            <v>0.37</v>
          </cell>
          <cell r="R542">
            <v>3.1276999999999999</v>
          </cell>
          <cell r="S542">
            <v>29.48</v>
          </cell>
          <cell r="T542">
            <v>0.49</v>
          </cell>
          <cell r="U542">
            <v>3.2052</v>
          </cell>
          <cell r="V542">
            <v>3.2051982879638672</v>
          </cell>
          <cell r="W542">
            <v>2074</v>
          </cell>
          <cell r="X542" t="str">
            <v>持股小于股东减</v>
          </cell>
          <cell r="Y542">
            <v>41153</v>
          </cell>
          <cell r="Z542">
            <v>21294</v>
          </cell>
          <cell r="AA542" t="str">
            <v>持股小于股东增</v>
          </cell>
          <cell r="AB542">
            <v>39248</v>
          </cell>
          <cell r="AC542">
            <v>22328</v>
          </cell>
          <cell r="AD542" t="str">
            <v>持股大于股东增</v>
          </cell>
          <cell r="AE542">
            <v>25785</v>
          </cell>
          <cell r="AF542">
            <v>33443</v>
          </cell>
          <cell r="AG542" t="str">
            <v>持股大于股东减</v>
          </cell>
          <cell r="AH542">
            <v>26410</v>
          </cell>
          <cell r="AI542">
            <v>32651</v>
          </cell>
        </row>
        <row r="543">
          <cell r="A543">
            <v>2075</v>
          </cell>
          <cell r="B543">
            <v>-891.89189189189199</v>
          </cell>
          <cell r="C543">
            <v>31.569884243757777</v>
          </cell>
          <cell r="D543">
            <v>1672.2222222222222</v>
          </cell>
          <cell r="E543">
            <v>11.496228396829943</v>
          </cell>
          <cell r="F543">
            <v>-412.5</v>
          </cell>
          <cell r="G543">
            <v>22.372881355932201</v>
          </cell>
          <cell r="H543">
            <v>-749.99999999999989</v>
          </cell>
          <cell r="I543">
            <v>22.448979591836736</v>
          </cell>
          <cell r="J543">
            <v>33</v>
          </cell>
          <cell r="K543">
            <v>-3.6999999999999998E-2</v>
          </cell>
          <cell r="L543">
            <v>1.0452999999999999</v>
          </cell>
          <cell r="M543">
            <v>12.04</v>
          </cell>
          <cell r="N543">
            <v>1.8E-3</v>
          </cell>
          <cell r="O543">
            <v>1.0472999999999999</v>
          </cell>
          <cell r="P543">
            <v>33</v>
          </cell>
          <cell r="Q543">
            <v>-0.04</v>
          </cell>
          <cell r="R543">
            <v>1.4750000000000001</v>
          </cell>
          <cell r="S543">
            <v>33</v>
          </cell>
          <cell r="T543">
            <v>-3.3000000000000002E-2</v>
          </cell>
          <cell r="U543">
            <v>1.47</v>
          </cell>
          <cell r="V543">
            <v>1.4699993133544922</v>
          </cell>
          <cell r="W543">
            <v>2075</v>
          </cell>
          <cell r="X543" t="str">
            <v>持股大于股东增</v>
          </cell>
          <cell r="Y543">
            <v>33156</v>
          </cell>
          <cell r="Z543">
            <v>66557</v>
          </cell>
          <cell r="AA543">
            <v>66557</v>
          </cell>
          <cell r="AB543">
            <v>83010</v>
          </cell>
          <cell r="AC543">
            <v>26584</v>
          </cell>
          <cell r="AD543" t="str">
            <v>持股大于股东增</v>
          </cell>
          <cell r="AE543">
            <v>33348</v>
          </cell>
          <cell r="AF543">
            <v>47267</v>
          </cell>
          <cell r="AG543" t="str">
            <v>持股大于股东增</v>
          </cell>
          <cell r="AH543">
            <v>33232</v>
          </cell>
          <cell r="AI543">
            <v>47432</v>
          </cell>
        </row>
        <row r="544">
          <cell r="A544">
            <v>2076</v>
          </cell>
          <cell r="B544">
            <v>111.77929324240546</v>
          </cell>
          <cell r="C544">
            <v>6.7143335940118432</v>
          </cell>
          <cell r="D544">
            <v>231.86619718309856</v>
          </cell>
          <cell r="E544">
            <v>4.8743476812613347</v>
          </cell>
          <cell r="F544">
            <v>119.30261519302616</v>
          </cell>
          <cell r="G544">
            <v>7.4174441562463711</v>
          </cell>
          <cell r="H544">
            <v>80.056917688266196</v>
          </cell>
          <cell r="I544">
            <v>4.7292054624456856</v>
          </cell>
          <cell r="J544">
            <v>18.03</v>
          </cell>
          <cell r="K544">
            <v>0.1613</v>
          </cell>
          <cell r="L544">
            <v>2.6852999999999998</v>
          </cell>
          <cell r="M544">
            <v>13.17</v>
          </cell>
          <cell r="N544">
            <v>1.4200000000000001E-2</v>
          </cell>
          <cell r="O544">
            <v>2.7019000000000002</v>
          </cell>
          <cell r="P544">
            <v>19.16</v>
          </cell>
          <cell r="Q544">
            <v>8.0299999999999996E-2</v>
          </cell>
          <cell r="R544">
            <v>2.5831</v>
          </cell>
          <cell r="S544">
            <v>12.19</v>
          </cell>
          <cell r="T544">
            <v>0.1142</v>
          </cell>
          <cell r="U544">
            <v>2.5775999999999999</v>
          </cell>
          <cell r="V544">
            <v>2.5775985717773438</v>
          </cell>
          <cell r="W544">
            <v>2076</v>
          </cell>
          <cell r="X544">
            <v>2076</v>
          </cell>
          <cell r="Y544">
            <v>36835</v>
          </cell>
          <cell r="Z544">
            <v>9967</v>
          </cell>
          <cell r="AA544" t="str">
            <v>持股小于股东增</v>
          </cell>
          <cell r="AB544">
            <v>36556</v>
          </cell>
          <cell r="AC544">
            <v>10043</v>
          </cell>
          <cell r="AD544" t="str">
            <v>持股小于股东增</v>
          </cell>
          <cell r="AE544">
            <v>24701</v>
          </cell>
          <cell r="AF544">
            <v>14605</v>
          </cell>
          <cell r="AG544">
            <v>14605</v>
          </cell>
          <cell r="AH544">
            <v>44615</v>
          </cell>
          <cell r="AI544">
            <v>8229</v>
          </cell>
        </row>
        <row r="545">
          <cell r="A545">
            <v>2077</v>
          </cell>
          <cell r="B545">
            <v>-398.99999999999994</v>
          </cell>
          <cell r="C545">
            <v>4.7164235561124377</v>
          </cell>
          <cell r="D545">
            <v>493.82716049382719</v>
          </cell>
          <cell r="E545">
            <v>3.7753657385559221</v>
          </cell>
          <cell r="F545">
            <v>-91.149999999999991</v>
          </cell>
          <cell r="G545">
            <v>4.1922502012188119</v>
          </cell>
          <cell r="H545">
            <v>-213.75</v>
          </cell>
          <cell r="I545">
            <v>2.6886792452830188</v>
          </cell>
          <cell r="J545">
            <v>19.95</v>
          </cell>
          <cell r="K545">
            <v>-0.05</v>
          </cell>
          <cell r="L545">
            <v>4.2298999999999998</v>
          </cell>
          <cell r="M545">
            <v>16</v>
          </cell>
          <cell r="N545">
            <v>8.0999999999999996E-3</v>
          </cell>
          <cell r="O545">
            <v>4.2380000000000004</v>
          </cell>
          <cell r="P545">
            <v>18.23</v>
          </cell>
          <cell r="Q545">
            <v>-0.1</v>
          </cell>
          <cell r="R545">
            <v>4.3484999999999996</v>
          </cell>
          <cell r="S545">
            <v>11.4</v>
          </cell>
          <cell r="T545">
            <v>-0.04</v>
          </cell>
          <cell r="U545">
            <v>4.24</v>
          </cell>
          <cell r="V545">
            <v>4.2399978637695313</v>
          </cell>
          <cell r="W545">
            <v>2077</v>
          </cell>
          <cell r="X545" t="str">
            <v>持股大于股东减</v>
          </cell>
          <cell r="Y545">
            <v>20221</v>
          </cell>
          <cell r="Z545">
            <v>20275</v>
          </cell>
          <cell r="AA545" t="str">
            <v>持股大于股东增</v>
          </cell>
          <cell r="AB545">
            <v>17926</v>
          </cell>
          <cell r="AC545">
            <v>22871</v>
          </cell>
          <cell r="AD545" t="str">
            <v>持股大于股东增</v>
          </cell>
          <cell r="AE545">
            <v>14953</v>
          </cell>
          <cell r="AF545">
            <v>27419</v>
          </cell>
          <cell r="AG545" t="str">
            <v>持股大于股东减</v>
          </cell>
          <cell r="AH545">
            <v>15218</v>
          </cell>
          <cell r="AI545">
            <v>26941</v>
          </cell>
        </row>
        <row r="546">
          <cell r="A546">
            <v>2078</v>
          </cell>
          <cell r="B546">
            <v>20.851851851851851</v>
          </cell>
          <cell r="C546">
            <v>2.0442992011619463</v>
          </cell>
          <cell r="D546">
            <v>19.125</v>
          </cell>
          <cell r="E546">
            <v>1.6338589684262983</v>
          </cell>
          <cell r="F546">
            <v>40</v>
          </cell>
          <cell r="G546">
            <v>3.0500590948949635</v>
          </cell>
          <cell r="H546">
            <v>19.235294117647058</v>
          </cell>
          <cell r="I546">
            <v>1.6462148385878801</v>
          </cell>
          <cell r="J546">
            <v>5.63</v>
          </cell>
          <cell r="K546">
            <v>0.27</v>
          </cell>
          <cell r="L546">
            <v>2.754</v>
          </cell>
          <cell r="M546">
            <v>4.59</v>
          </cell>
          <cell r="N546">
            <v>0.06</v>
          </cell>
          <cell r="O546">
            <v>2.8092999999999999</v>
          </cell>
          <cell r="P546">
            <v>8</v>
          </cell>
          <cell r="Q546">
            <v>0.1</v>
          </cell>
          <cell r="R546">
            <v>2.6229</v>
          </cell>
          <cell r="S546">
            <v>4.3600000000000003</v>
          </cell>
          <cell r="T546">
            <v>0.17</v>
          </cell>
          <cell r="U546">
            <v>2.6484999999999999</v>
          </cell>
          <cell r="V546">
            <v>2.64849853515625</v>
          </cell>
          <cell r="W546">
            <v>2078</v>
          </cell>
          <cell r="X546">
            <v>2078</v>
          </cell>
          <cell r="Y546">
            <v>2078</v>
          </cell>
          <cell r="Z546">
            <v>2078</v>
          </cell>
          <cell r="AA546">
            <v>2078</v>
          </cell>
          <cell r="AB546">
            <v>2078</v>
          </cell>
          <cell r="AC546">
            <v>2078</v>
          </cell>
          <cell r="AD546">
            <v>2078</v>
          </cell>
          <cell r="AE546">
            <v>2078</v>
          </cell>
          <cell r="AF546">
            <v>2078</v>
          </cell>
          <cell r="AG546">
            <v>2078</v>
          </cell>
          <cell r="AH546">
            <v>2078</v>
          </cell>
          <cell r="AI546">
            <v>2078</v>
          </cell>
        </row>
        <row r="547">
          <cell r="A547">
            <v>2079</v>
          </cell>
          <cell r="B547">
            <v>351.93548387096774</v>
          </cell>
          <cell r="C547">
            <v>6.2073281747837958</v>
          </cell>
          <cell r="D547">
            <v>126.52777777777779</v>
          </cell>
          <cell r="E547">
            <v>4.9871352712541741</v>
          </cell>
          <cell r="F547">
            <v>544.5</v>
          </cell>
          <cell r="G547">
            <v>6.2701520036849381</v>
          </cell>
          <cell r="H547">
            <v>282.91666666666669</v>
          </cell>
          <cell r="I547">
            <v>3.8933486238532109</v>
          </cell>
          <cell r="J547">
            <v>10.91</v>
          </cell>
          <cell r="K547">
            <v>3.1E-2</v>
          </cell>
          <cell r="L547">
            <v>1.7576000000000001</v>
          </cell>
          <cell r="M547">
            <v>9.11</v>
          </cell>
          <cell r="N547">
            <v>1.7999999999999999E-2</v>
          </cell>
          <cell r="O547">
            <v>1.8267</v>
          </cell>
          <cell r="P547">
            <v>10.89</v>
          </cell>
          <cell r="Q547">
            <v>0.01</v>
          </cell>
          <cell r="R547">
            <v>1.7367999999999999</v>
          </cell>
          <cell r="S547">
            <v>6.79</v>
          </cell>
          <cell r="T547">
            <v>1.7999999999999999E-2</v>
          </cell>
          <cell r="U547">
            <v>1.744</v>
          </cell>
          <cell r="V547">
            <v>1.7439994812011719</v>
          </cell>
          <cell r="W547">
            <v>2079</v>
          </cell>
          <cell r="X547">
            <v>2079</v>
          </cell>
          <cell r="Y547">
            <v>64376</v>
          </cell>
          <cell r="Z547">
            <v>11308</v>
          </cell>
          <cell r="AA547">
            <v>11308</v>
          </cell>
          <cell r="AB547">
            <v>70661</v>
          </cell>
          <cell r="AC547">
            <v>10302</v>
          </cell>
          <cell r="AD547">
            <v>10302</v>
          </cell>
          <cell r="AE547">
            <v>49806</v>
          </cell>
          <cell r="AF547">
            <v>14616</v>
          </cell>
          <cell r="AG547">
            <v>14616</v>
          </cell>
          <cell r="AH547">
            <v>63134</v>
          </cell>
          <cell r="AI547">
            <v>11530</v>
          </cell>
        </row>
        <row r="548">
          <cell r="A548">
            <v>2080</v>
          </cell>
          <cell r="B548">
            <v>35.45551411827384</v>
          </cell>
          <cell r="C548">
            <v>3.7640870462804545</v>
          </cell>
          <cell r="D548">
            <v>65.676795580110493</v>
          </cell>
          <cell r="E548">
            <v>2.6664049795323277</v>
          </cell>
          <cell r="F548">
            <v>24.88594394959809</v>
          </cell>
          <cell r="G548">
            <v>3.4371014927612333</v>
          </cell>
          <cell r="H548">
            <v>17.50657318141981</v>
          </cell>
          <cell r="I548">
            <v>2.3180921434373913</v>
          </cell>
          <cell r="J548">
            <v>26.62</v>
          </cell>
          <cell r="K548">
            <v>0.75080000000000002</v>
          </cell>
          <cell r="L548">
            <v>7.0720999999999998</v>
          </cell>
          <cell r="M548">
            <v>19.02</v>
          </cell>
          <cell r="N548">
            <v>7.2400000000000006E-2</v>
          </cell>
          <cell r="O548">
            <v>7.1332000000000004</v>
          </cell>
          <cell r="P548">
            <v>22.91</v>
          </cell>
          <cell r="Q548">
            <v>0.46029999999999999</v>
          </cell>
          <cell r="R548">
            <v>6.6654999999999998</v>
          </cell>
          <cell r="S548">
            <v>15.98</v>
          </cell>
          <cell r="T548">
            <v>0.68459999999999999</v>
          </cell>
          <cell r="U548">
            <v>6.8936000000000002</v>
          </cell>
          <cell r="V548">
            <v>6.8935966491699219</v>
          </cell>
          <cell r="W548">
            <v>2080</v>
          </cell>
          <cell r="X548" t="str">
            <v>持股小于股东减</v>
          </cell>
          <cell r="Y548">
            <v>27505</v>
          </cell>
          <cell r="Z548">
            <v>14542</v>
          </cell>
          <cell r="AA548" t="str">
            <v>持股小于股东减</v>
          </cell>
          <cell r="AB548">
            <v>29383</v>
          </cell>
          <cell r="AC548">
            <v>13613</v>
          </cell>
          <cell r="AD548" t="str">
            <v>持股小于股东增</v>
          </cell>
          <cell r="AE548">
            <v>21420</v>
          </cell>
          <cell r="AF548">
            <v>18674</v>
          </cell>
          <cell r="AG548" t="str">
            <v>持股小于股东减</v>
          </cell>
          <cell r="AH548">
            <v>23766</v>
          </cell>
          <cell r="AI548">
            <v>16830</v>
          </cell>
        </row>
        <row r="549">
          <cell r="A549">
            <v>2081</v>
          </cell>
          <cell r="B549">
            <v>20.527472527472526</v>
          </cell>
          <cell r="C549">
            <v>3.820119020838872</v>
          </cell>
          <cell r="D549">
            <v>16.223404255319149</v>
          </cell>
          <cell r="E549">
            <v>3.3133523443713746</v>
          </cell>
          <cell r="F549">
            <v>29.097853014037987</v>
          </cell>
          <cell r="G549">
            <v>6.3230379292555456</v>
          </cell>
          <cell r="H549">
            <v>13.018083421330518</v>
          </cell>
          <cell r="I549">
            <v>2.7735009385611544</v>
          </cell>
          <cell r="J549">
            <v>18.68</v>
          </cell>
          <cell r="K549">
            <v>0.91</v>
          </cell>
          <cell r="L549">
            <v>4.8898999999999999</v>
          </cell>
          <cell r="M549">
            <v>17.079999999999998</v>
          </cell>
          <cell r="N549">
            <v>0.26319999999999999</v>
          </cell>
          <cell r="O549">
            <v>5.1548999999999996</v>
          </cell>
          <cell r="P549">
            <v>28.19</v>
          </cell>
          <cell r="Q549">
            <v>0.4844</v>
          </cell>
          <cell r="R549">
            <v>4.4583000000000004</v>
          </cell>
          <cell r="S549">
            <v>13.15</v>
          </cell>
          <cell r="T549">
            <v>0.75760000000000005</v>
          </cell>
          <cell r="U549">
            <v>4.7412999999999998</v>
          </cell>
          <cell r="V549">
            <v>4.7412986755371094</v>
          </cell>
          <cell r="W549">
            <v>2081</v>
          </cell>
          <cell r="X549">
            <v>2081</v>
          </cell>
          <cell r="Y549">
            <v>65332</v>
          </cell>
          <cell r="Z549">
            <v>26973</v>
          </cell>
          <cell r="AA549" t="str">
            <v>持股小于股东增</v>
          </cell>
          <cell r="AB549">
            <v>56825</v>
          </cell>
          <cell r="AC549">
            <v>31011</v>
          </cell>
          <cell r="AD549" t="str">
            <v>持股小于股东减</v>
          </cell>
          <cell r="AE549">
            <v>47127</v>
          </cell>
          <cell r="AF549">
            <v>37392</v>
          </cell>
          <cell r="AG549">
            <v>37392</v>
          </cell>
          <cell r="AH549">
            <v>67962</v>
          </cell>
          <cell r="AI549">
            <v>25929</v>
          </cell>
        </row>
        <row r="550">
          <cell r="A550">
            <v>2082</v>
          </cell>
          <cell r="B550">
            <v>43.653846153846153</v>
          </cell>
          <cell r="C550">
            <v>2.0206156201598691</v>
          </cell>
          <cell r="D550">
            <v>105</v>
          </cell>
          <cell r="E550">
            <v>2.9697719639384834</v>
          </cell>
          <cell r="F550">
            <v>35.975000000000001</v>
          </cell>
          <cell r="G550">
            <v>2.5907388736857264</v>
          </cell>
          <cell r="H550">
            <v>25.525000000000006</v>
          </cell>
          <cell r="I550">
            <v>1.8074635320776098</v>
          </cell>
          <cell r="J550">
            <v>11.35</v>
          </cell>
          <cell r="K550">
            <v>0.26</v>
          </cell>
          <cell r="L550">
            <v>5.6170999999999998</v>
          </cell>
          <cell r="M550">
            <v>16.8</v>
          </cell>
          <cell r="N550">
            <v>0.04</v>
          </cell>
          <cell r="O550">
            <v>5.657</v>
          </cell>
          <cell r="P550">
            <v>14.39</v>
          </cell>
          <cell r="Q550">
            <v>0.2</v>
          </cell>
          <cell r="R550">
            <v>5.5544000000000002</v>
          </cell>
          <cell r="S550">
            <v>10.210000000000001</v>
          </cell>
          <cell r="T550">
            <v>0.3</v>
          </cell>
          <cell r="U550">
            <v>5.6487999999999996</v>
          </cell>
          <cell r="V550">
            <v>5.6487998962402344</v>
          </cell>
          <cell r="W550">
            <v>2082</v>
          </cell>
          <cell r="X550" t="str">
            <v>持股小于股东增</v>
          </cell>
          <cell r="Y550">
            <v>21524</v>
          </cell>
          <cell r="Z550">
            <v>11057</v>
          </cell>
          <cell r="AA550" t="str">
            <v>持股小于股东减</v>
          </cell>
          <cell r="AB550">
            <v>23638</v>
          </cell>
          <cell r="AC550">
            <v>10068</v>
          </cell>
          <cell r="AD550" t="str">
            <v>持股小于股东增</v>
          </cell>
          <cell r="AE550">
            <v>20534</v>
          </cell>
          <cell r="AF550">
            <v>11590</v>
          </cell>
          <cell r="AG550" t="str">
            <v>持股小于股东减</v>
          </cell>
          <cell r="AH550">
            <v>21582</v>
          </cell>
          <cell r="AI550">
            <v>11027</v>
          </cell>
        </row>
        <row r="551">
          <cell r="A551">
            <v>2083</v>
          </cell>
          <cell r="B551">
            <v>23.52941176470588</v>
          </cell>
          <cell r="C551">
            <v>2.4305028102688744</v>
          </cell>
          <cell r="D551">
            <v>15.052480916030532</v>
          </cell>
          <cell r="E551">
            <v>1.8577947887531281</v>
          </cell>
          <cell r="F551">
            <v>25.794117647058819</v>
          </cell>
          <cell r="G551">
            <v>2.8081972462375919</v>
          </cell>
          <cell r="H551">
            <v>17.9375</v>
          </cell>
          <cell r="I551">
            <v>1.8014625113768321</v>
          </cell>
          <cell r="J551">
            <v>8</v>
          </cell>
          <cell r="K551">
            <v>0.34</v>
          </cell>
          <cell r="L551">
            <v>3.2915000000000001</v>
          </cell>
          <cell r="M551">
            <v>6.31</v>
          </cell>
          <cell r="N551">
            <v>0.1048</v>
          </cell>
          <cell r="O551">
            <v>3.3965000000000001</v>
          </cell>
          <cell r="P551">
            <v>8.77</v>
          </cell>
          <cell r="Q551">
            <v>0.17</v>
          </cell>
          <cell r="R551">
            <v>3.1230000000000002</v>
          </cell>
          <cell r="S551">
            <v>5.74</v>
          </cell>
          <cell r="T551">
            <v>0.24</v>
          </cell>
          <cell r="U551">
            <v>3.1863000000000001</v>
          </cell>
          <cell r="V551">
            <v>3.1862983703613281</v>
          </cell>
          <cell r="W551">
            <v>2083</v>
          </cell>
          <cell r="X551">
            <v>2083</v>
          </cell>
          <cell r="Y551">
            <v>89073</v>
          </cell>
          <cell r="Z551">
            <v>10193</v>
          </cell>
          <cell r="AA551">
            <v>10193</v>
          </cell>
          <cell r="AB551">
            <v>80882</v>
          </cell>
          <cell r="AC551">
            <v>11226</v>
          </cell>
          <cell r="AD551">
            <v>11226</v>
          </cell>
          <cell r="AE551">
            <v>11226</v>
          </cell>
          <cell r="AF551">
            <v>11226</v>
          </cell>
          <cell r="AG551">
            <v>11226</v>
          </cell>
          <cell r="AH551">
            <v>11226</v>
          </cell>
          <cell r="AI551">
            <v>11226</v>
          </cell>
        </row>
        <row r="552">
          <cell r="A552">
            <v>2084</v>
          </cell>
          <cell r="B552">
            <v>120.41742286751361</v>
          </cell>
          <cell r="C552">
            <v>5.431179142962387</v>
          </cell>
          <cell r="D552">
            <v>162.7906976744186</v>
          </cell>
          <cell r="E552">
            <v>4.5340458262488861</v>
          </cell>
          <cell r="F552">
            <v>177.5</v>
          </cell>
          <cell r="G552">
            <v>7.1975264838562518</v>
          </cell>
          <cell r="H552">
            <v>60.527502254283128</v>
          </cell>
          <cell r="I552">
            <v>4.375244427062964</v>
          </cell>
          <cell r="J552">
            <v>13.27</v>
          </cell>
          <cell r="K552">
            <v>0.11020000000000001</v>
          </cell>
          <cell r="L552">
            <v>2.4432999999999998</v>
          </cell>
          <cell r="M552">
            <v>11.2</v>
          </cell>
          <cell r="N552">
            <v>1.72E-2</v>
          </cell>
          <cell r="O552">
            <v>2.4702000000000002</v>
          </cell>
          <cell r="P552">
            <v>14.2</v>
          </cell>
          <cell r="Q552">
            <v>0.04</v>
          </cell>
          <cell r="R552">
            <v>1.9729000000000001</v>
          </cell>
          <cell r="S552">
            <v>8.9499999999999993</v>
          </cell>
          <cell r="T552">
            <v>0.1109</v>
          </cell>
          <cell r="U552">
            <v>2.0455999999999999</v>
          </cell>
          <cell r="V552">
            <v>2.0455989837646484</v>
          </cell>
          <cell r="W552">
            <v>2084</v>
          </cell>
          <cell r="X552" t="str">
            <v>持股小于股东增</v>
          </cell>
          <cell r="Y552">
            <v>39945</v>
          </cell>
          <cell r="Z552">
            <v>11423</v>
          </cell>
          <cell r="AA552" t="str">
            <v>持股小于股东减</v>
          </cell>
          <cell r="AB552">
            <v>45380</v>
          </cell>
          <cell r="AC552">
            <v>10055</v>
          </cell>
          <cell r="AD552" t="str">
            <v>持股小于股东减</v>
          </cell>
          <cell r="AE552">
            <v>33427</v>
          </cell>
          <cell r="AF552">
            <v>12147</v>
          </cell>
          <cell r="AG552">
            <v>12147</v>
          </cell>
          <cell r="AH552">
            <v>43725</v>
          </cell>
          <cell r="AI552">
            <v>9286</v>
          </cell>
        </row>
        <row r="553">
          <cell r="A553">
            <v>2085</v>
          </cell>
          <cell r="B553">
            <v>34.602150537634408</v>
          </cell>
          <cell r="C553">
            <v>7.1501577567435444</v>
          </cell>
          <cell r="D553">
            <v>49.5</v>
          </cell>
          <cell r="E553">
            <v>7.5041057817829628</v>
          </cell>
          <cell r="F553">
            <v>45.723880597014926</v>
          </cell>
          <cell r="G553">
            <v>10.769717530013535</v>
          </cell>
          <cell r="H553">
            <v>45.46875</v>
          </cell>
          <cell r="I553">
            <v>10.547682047192723</v>
          </cell>
          <cell r="J553">
            <v>32.18</v>
          </cell>
          <cell r="K553">
            <v>0.93</v>
          </cell>
          <cell r="L553">
            <v>4.5006000000000004</v>
          </cell>
          <cell r="M553">
            <v>35.64</v>
          </cell>
          <cell r="N553">
            <v>0.18</v>
          </cell>
          <cell r="O553">
            <v>4.7493999999999996</v>
          </cell>
          <cell r="P553">
            <v>61.27</v>
          </cell>
          <cell r="Q553">
            <v>0.67</v>
          </cell>
          <cell r="R553">
            <v>5.6890999999999998</v>
          </cell>
          <cell r="S553">
            <v>29.1</v>
          </cell>
          <cell r="T553">
            <v>0.48</v>
          </cell>
          <cell r="U553">
            <v>2.7589000000000001</v>
          </cell>
          <cell r="V553">
            <v>2.7588996887207031</v>
          </cell>
          <cell r="W553">
            <v>2085</v>
          </cell>
          <cell r="X553" t="str">
            <v>持股大于股东增</v>
          </cell>
          <cell r="Y553">
            <v>23784</v>
          </cell>
          <cell r="Z553">
            <v>38311</v>
          </cell>
          <cell r="AA553" t="str">
            <v>持股大于股东增</v>
          </cell>
          <cell r="AB553">
            <v>15649</v>
          </cell>
          <cell r="AC553">
            <v>58227</v>
          </cell>
          <cell r="AD553" t="str">
            <v>持股大于股东减</v>
          </cell>
          <cell r="AE553">
            <v>10016</v>
          </cell>
          <cell r="AF553">
            <v>38947</v>
          </cell>
          <cell r="AG553" t="str">
            <v>持股大于股东减</v>
          </cell>
          <cell r="AH553">
            <v>23110</v>
          </cell>
          <cell r="AI553">
            <v>37136</v>
          </cell>
        </row>
        <row r="554">
          <cell r="A554">
            <v>2086</v>
          </cell>
          <cell r="B554">
            <v>149.41948510853106</v>
          </cell>
          <cell r="C554">
            <v>3.6344883475356697</v>
          </cell>
          <cell r="D554">
            <v>786.63793103448279</v>
          </cell>
          <cell r="E554">
            <v>2.236738895970193</v>
          </cell>
          <cell r="F554">
            <v>71.937842778793424</v>
          </cell>
          <cell r="G554">
            <v>3.9868960975362637</v>
          </cell>
          <cell r="H554">
            <v>59.420492721164614</v>
          </cell>
          <cell r="I554">
            <v>2.3835191860660982</v>
          </cell>
          <cell r="J554">
            <v>29.6</v>
          </cell>
          <cell r="K554">
            <v>0.1981</v>
          </cell>
          <cell r="L554">
            <v>8.1441999999999997</v>
          </cell>
          <cell r="M554">
            <v>18.25</v>
          </cell>
          <cell r="N554">
            <v>5.7999999999999996E-3</v>
          </cell>
          <cell r="O554">
            <v>8.1592000000000002</v>
          </cell>
          <cell r="P554">
            <v>23.61</v>
          </cell>
          <cell r="Q554">
            <v>0.1641</v>
          </cell>
          <cell r="R554">
            <v>5.9218999999999999</v>
          </cell>
          <cell r="S554">
            <v>14.15</v>
          </cell>
          <cell r="T554">
            <v>0.17860000000000001</v>
          </cell>
          <cell r="U554">
            <v>5.9366000000000003</v>
          </cell>
          <cell r="V554">
            <v>5.9365997314453125</v>
          </cell>
          <cell r="W554">
            <v>2086</v>
          </cell>
          <cell r="X554" t="str">
            <v>持股大于股东增</v>
          </cell>
          <cell r="Y554">
            <v>17983</v>
          </cell>
          <cell r="Z554">
            <v>19120</v>
          </cell>
          <cell r="AA554" t="str">
            <v>持股小于股东减</v>
          </cell>
          <cell r="AB554">
            <v>30496</v>
          </cell>
          <cell r="AC554">
            <v>11275</v>
          </cell>
          <cell r="AD554" t="str">
            <v>持股小于股东增</v>
          </cell>
          <cell r="AE554">
            <v>20690</v>
          </cell>
          <cell r="AF554">
            <v>11785</v>
          </cell>
          <cell r="AG554">
            <v>11785</v>
          </cell>
          <cell r="AH554">
            <v>25207</v>
          </cell>
          <cell r="AI554">
            <v>9673</v>
          </cell>
        </row>
        <row r="555">
          <cell r="A555">
            <v>2087</v>
          </cell>
          <cell r="B555">
            <v>37.738359201773832</v>
          </cell>
          <cell r="C555">
            <v>2.1855257075350556</v>
          </cell>
          <cell r="D555">
            <v>54.682539682539677</v>
          </cell>
          <cell r="E555">
            <v>1.7564880436445214</v>
          </cell>
          <cell r="F555">
            <v>52.085889570552148</v>
          </cell>
          <cell r="G555">
            <v>2.2616478861983538</v>
          </cell>
          <cell r="H555">
            <v>25.693374422187983</v>
          </cell>
          <cell r="I555">
            <v>1.7261011334817038</v>
          </cell>
          <cell r="J555">
            <v>8.51</v>
          </cell>
          <cell r="K555">
            <v>0.22550000000000001</v>
          </cell>
          <cell r="L555">
            <v>3.8938000000000001</v>
          </cell>
          <cell r="M555">
            <v>6.89</v>
          </cell>
          <cell r="N555">
            <v>3.15E-2</v>
          </cell>
          <cell r="O555">
            <v>3.9226000000000001</v>
          </cell>
          <cell r="P555">
            <v>8.49</v>
          </cell>
          <cell r="Q555">
            <v>8.1500000000000003E-2</v>
          </cell>
          <cell r="R555">
            <v>3.7538999999999998</v>
          </cell>
          <cell r="S555">
            <v>6.67</v>
          </cell>
          <cell r="T555">
            <v>0.19470000000000001</v>
          </cell>
          <cell r="U555">
            <v>3.8641999999999999</v>
          </cell>
          <cell r="V555">
            <v>3.8641986846923828</v>
          </cell>
          <cell r="W555">
            <v>2087</v>
          </cell>
          <cell r="X555">
            <v>2087</v>
          </cell>
          <cell r="Y555">
            <v>41114</v>
          </cell>
          <cell r="Z555">
            <v>12641</v>
          </cell>
          <cell r="AA555">
            <v>12641</v>
          </cell>
          <cell r="AB555">
            <v>42197</v>
          </cell>
          <cell r="AC555">
            <v>12317</v>
          </cell>
          <cell r="AD555">
            <v>12317</v>
          </cell>
          <cell r="AE555">
            <v>42162</v>
          </cell>
          <cell r="AF555">
            <v>12327</v>
          </cell>
          <cell r="AG555">
            <v>12327</v>
          </cell>
          <cell r="AH555">
            <v>49976</v>
          </cell>
          <cell r="AI555">
            <v>10400</v>
          </cell>
        </row>
        <row r="556">
          <cell r="A556">
            <v>2088</v>
          </cell>
          <cell r="B556">
            <v>69.64</v>
          </cell>
          <cell r="C556">
            <v>2.5419027039654267</v>
          </cell>
          <cell r="D556">
            <v>119.2063492063492</v>
          </cell>
          <cell r="E556">
            <v>2.1829174357260164</v>
          </cell>
          <cell r="F556">
            <v>139.08333333333334</v>
          </cell>
          <cell r="G556">
            <v>2.5060436342888033</v>
          </cell>
          <cell r="H556">
            <v>55.5</v>
          </cell>
          <cell r="I556">
            <v>1.6448587051553722</v>
          </cell>
          <cell r="J556">
            <v>17.41</v>
          </cell>
          <cell r="K556">
            <v>0.25</v>
          </cell>
          <cell r="L556">
            <v>6.8491999999999997</v>
          </cell>
          <cell r="M556">
            <v>15.02</v>
          </cell>
          <cell r="N556">
            <v>3.15E-2</v>
          </cell>
          <cell r="O556">
            <v>6.8807</v>
          </cell>
          <cell r="P556">
            <v>16.690000000000001</v>
          </cell>
          <cell r="Q556">
            <v>0.06</v>
          </cell>
          <cell r="R556">
            <v>6.6599000000000004</v>
          </cell>
          <cell r="S556">
            <v>11.1</v>
          </cell>
          <cell r="T556">
            <v>0.15</v>
          </cell>
          <cell r="U556">
            <v>6.7483000000000004</v>
          </cell>
          <cell r="V556">
            <v>6.7482986450195313</v>
          </cell>
          <cell r="W556">
            <v>2088</v>
          </cell>
          <cell r="X556" t="str">
            <v>持股小于股东增</v>
          </cell>
          <cell r="Y556">
            <v>15350</v>
          </cell>
          <cell r="Z556">
            <v>15242</v>
          </cell>
          <cell r="AA556" t="str">
            <v>持股小于股东减</v>
          </cell>
          <cell r="AB556">
            <v>18317</v>
          </cell>
          <cell r="AC556">
            <v>12773</v>
          </cell>
          <cell r="AD556" t="str">
            <v>持股小于股东增</v>
          </cell>
          <cell r="AE556">
            <v>16518</v>
          </cell>
          <cell r="AF556">
            <v>14165</v>
          </cell>
          <cell r="AG556" t="str">
            <v>持股小于股东减</v>
          </cell>
          <cell r="AH556">
            <v>17464</v>
          </cell>
          <cell r="AI556">
            <v>13397</v>
          </cell>
        </row>
        <row r="557">
          <cell r="A557">
            <v>2089</v>
          </cell>
          <cell r="B557">
            <v>112.55</v>
          </cell>
          <cell r="C557">
            <v>8.2009618187117468</v>
          </cell>
          <cell r="D557">
            <v>-255.75757575757572</v>
          </cell>
          <cell r="E557">
            <v>6.1870028955759997</v>
          </cell>
          <cell r="F557">
            <v>94.131832797427663</v>
          </cell>
          <cell r="G557">
            <v>8.7764661795015932</v>
          </cell>
          <cell r="H557">
            <v>55.817972350230413</v>
          </cell>
          <cell r="I557">
            <v>4.7540199433344377</v>
          </cell>
          <cell r="J557">
            <v>22.51</v>
          </cell>
          <cell r="K557">
            <v>0.2</v>
          </cell>
          <cell r="L557">
            <v>2.7448000000000001</v>
          </cell>
          <cell r="M557">
            <v>16.88</v>
          </cell>
          <cell r="N557">
            <v>-1.6500000000000001E-2</v>
          </cell>
          <cell r="O557">
            <v>2.7282999999999999</v>
          </cell>
          <cell r="P557">
            <v>23.42</v>
          </cell>
          <cell r="Q557">
            <v>0.1244</v>
          </cell>
          <cell r="R557">
            <v>2.6684999999999999</v>
          </cell>
          <cell r="S557">
            <v>12.92</v>
          </cell>
          <cell r="T557">
            <v>0.1736</v>
          </cell>
          <cell r="U557">
            <v>2.7176999999999998</v>
          </cell>
          <cell r="V557">
            <v>2.7176990509033203</v>
          </cell>
          <cell r="W557">
            <v>2089</v>
          </cell>
          <cell r="X557">
            <v>2089</v>
          </cell>
          <cell r="Y557">
            <v>37134</v>
          </cell>
          <cell r="Z557">
            <v>18509</v>
          </cell>
          <cell r="AA557">
            <v>18509</v>
          </cell>
          <cell r="AB557">
            <v>44590</v>
          </cell>
          <cell r="AC557">
            <v>15414</v>
          </cell>
          <cell r="AD557">
            <v>15414</v>
          </cell>
          <cell r="AE557">
            <v>37439</v>
          </cell>
          <cell r="AF557">
            <v>18358</v>
          </cell>
          <cell r="AG557">
            <v>18358</v>
          </cell>
          <cell r="AH557">
            <v>43502</v>
          </cell>
          <cell r="AI557">
            <v>15800</v>
          </cell>
        </row>
        <row r="558">
          <cell r="A558">
            <v>2090</v>
          </cell>
          <cell r="B558">
            <v>64.560347709796062</v>
          </cell>
          <cell r="C558">
            <v>8.322917115641566</v>
          </cell>
          <cell r="D558">
            <v>68.593238822246448</v>
          </cell>
          <cell r="E558">
            <v>5.3048831913637517</v>
          </cell>
          <cell r="F558">
            <v>38.005668642102549</v>
          </cell>
          <cell r="G558">
            <v>6.2379733987439474</v>
          </cell>
          <cell r="H558">
            <v>43.625053168864312</v>
          </cell>
          <cell r="I558">
            <v>6.1571364250337686</v>
          </cell>
          <cell r="J558">
            <v>38.619999999999997</v>
          </cell>
          <cell r="K558">
            <v>0.59819999999999995</v>
          </cell>
          <cell r="L558">
            <v>4.6402000000000001</v>
          </cell>
          <cell r="M558">
            <v>25.16</v>
          </cell>
          <cell r="N558">
            <v>9.1700000000000004E-2</v>
          </cell>
          <cell r="O558">
            <v>4.7427999999999999</v>
          </cell>
          <cell r="P558">
            <v>29.5</v>
          </cell>
          <cell r="Q558">
            <v>0.3881</v>
          </cell>
          <cell r="R558">
            <v>4.7290999999999999</v>
          </cell>
          <cell r="S558">
            <v>27.35</v>
          </cell>
          <cell r="T558">
            <v>0.47020000000000001</v>
          </cell>
          <cell r="U558">
            <v>4.4420000000000002</v>
          </cell>
          <cell r="V558">
            <v>4.4419975280761719</v>
          </cell>
          <cell r="W558">
            <v>2090</v>
          </cell>
          <cell r="X558" t="str">
            <v>持股小于股东增</v>
          </cell>
          <cell r="Y558">
            <v>17529</v>
          </cell>
          <cell r="Z558">
            <v>13214</v>
          </cell>
          <cell r="AA558" t="str">
            <v>持股小于股东减</v>
          </cell>
          <cell r="AB558">
            <v>19475</v>
          </cell>
          <cell r="AC558">
            <v>11893</v>
          </cell>
          <cell r="AD558" t="str">
            <v>持股小于股东减</v>
          </cell>
          <cell r="AE558">
            <v>18576</v>
          </cell>
          <cell r="AF558">
            <v>11190</v>
          </cell>
          <cell r="AG558" t="str">
            <v>持股小于股东减</v>
          </cell>
          <cell r="AH558">
            <v>20581</v>
          </cell>
          <cell r="AI558">
            <v>10996</v>
          </cell>
        </row>
        <row r="559">
          <cell r="A559">
            <v>2091</v>
          </cell>
          <cell r="B559">
            <v>39.656716417910445</v>
          </cell>
          <cell r="C559">
            <v>5.5083340243801313</v>
          </cell>
          <cell r="D559">
            <v>35.283333333333339</v>
          </cell>
          <cell r="E559">
            <v>4.216627494721747</v>
          </cell>
          <cell r="F559">
            <v>39.727272727272727</v>
          </cell>
          <cell r="G559">
            <v>5.8473272228540845</v>
          </cell>
          <cell r="H559">
            <v>38.558823529411761</v>
          </cell>
          <cell r="I559">
            <v>5.6210607554774255</v>
          </cell>
          <cell r="J559">
            <v>26.57</v>
          </cell>
          <cell r="K559">
            <v>0.67</v>
          </cell>
          <cell r="L559">
            <v>4.8235999999999999</v>
          </cell>
          <cell r="M559">
            <v>21.17</v>
          </cell>
          <cell r="N559">
            <v>0.15</v>
          </cell>
          <cell r="O559">
            <v>5.0206</v>
          </cell>
          <cell r="P559">
            <v>26.22</v>
          </cell>
          <cell r="Q559">
            <v>0.33</v>
          </cell>
          <cell r="R559">
            <v>4.4840999999999998</v>
          </cell>
          <cell r="S559">
            <v>26.22</v>
          </cell>
          <cell r="T559">
            <v>0.51</v>
          </cell>
          <cell r="U559">
            <v>4.6646000000000001</v>
          </cell>
          <cell r="V559">
            <v>4.6645965576171875</v>
          </cell>
          <cell r="W559">
            <v>2091</v>
          </cell>
          <cell r="X559">
            <v>2091</v>
          </cell>
          <cell r="Y559">
            <v>36337</v>
          </cell>
          <cell r="Z559">
            <v>9907</v>
          </cell>
          <cell r="AA559">
            <v>9907</v>
          </cell>
          <cell r="AB559">
            <v>40395</v>
          </cell>
          <cell r="AC559">
            <v>8911</v>
          </cell>
          <cell r="AD559" t="str">
            <v>持股小于股东增</v>
          </cell>
          <cell r="AE559">
            <v>23426</v>
          </cell>
          <cell r="AF559">
            <v>15367</v>
          </cell>
          <cell r="AG559" t="str">
            <v>持股小于股东增</v>
          </cell>
          <cell r="AH559">
            <v>23356</v>
          </cell>
          <cell r="AI559">
            <v>15413</v>
          </cell>
        </row>
        <row r="560">
          <cell r="A560">
            <v>2092</v>
          </cell>
          <cell r="B560">
            <v>1600.0000000000002</v>
          </cell>
          <cell r="C560">
            <v>1.2023171931358618</v>
          </cell>
          <cell r="D560">
            <v>58.35820895522388</v>
          </cell>
          <cell r="E560">
            <v>1.0630488567466898</v>
          </cell>
          <cell r="F560">
            <v>509.49999999999994</v>
          </cell>
          <cell r="G560">
            <v>1.6298002335140667</v>
          </cell>
          <cell r="H560">
            <v>174.375</v>
          </cell>
          <cell r="I560">
            <v>1.3332059062455199</v>
          </cell>
          <cell r="J560">
            <v>8.8000000000000007</v>
          </cell>
          <cell r="K560">
            <v>5.4999999999999997E-3</v>
          </cell>
          <cell r="L560">
            <v>7.3192000000000004</v>
          </cell>
          <cell r="M560">
            <v>7.82</v>
          </cell>
          <cell r="N560">
            <v>3.3500000000000002E-2</v>
          </cell>
          <cell r="O560">
            <v>7.3562000000000003</v>
          </cell>
          <cell r="P560">
            <v>10.19</v>
          </cell>
          <cell r="Q560">
            <v>0.01</v>
          </cell>
          <cell r="R560">
            <v>6.2523</v>
          </cell>
          <cell r="S560">
            <v>8.3699999999999992</v>
          </cell>
          <cell r="T560">
            <v>3.5999999999999997E-2</v>
          </cell>
          <cell r="U560">
            <v>6.2781000000000002</v>
          </cell>
          <cell r="V560">
            <v>6.2780990600585938</v>
          </cell>
          <cell r="W560">
            <v>2092</v>
          </cell>
          <cell r="X560">
            <v>2092</v>
          </cell>
          <cell r="Y560">
            <v>100138</v>
          </cell>
          <cell r="Z560">
            <v>13883</v>
          </cell>
          <cell r="AA560">
            <v>13883</v>
          </cell>
          <cell r="AB560">
            <v>101880</v>
          </cell>
          <cell r="AC560">
            <v>13645</v>
          </cell>
          <cell r="AD560">
            <v>13645</v>
          </cell>
          <cell r="AE560">
            <v>78094</v>
          </cell>
          <cell r="AF560">
            <v>17802</v>
          </cell>
          <cell r="AG560">
            <v>17802</v>
          </cell>
          <cell r="AH560">
            <v>73655</v>
          </cell>
          <cell r="AI560">
            <v>18875</v>
          </cell>
        </row>
        <row r="561">
          <cell r="A561">
            <v>2093</v>
          </cell>
          <cell r="B561">
            <v>306.8041237113402</v>
          </cell>
          <cell r="C561">
            <v>9.6074380165289259</v>
          </cell>
          <cell r="D561">
            <v>77.676240208877289</v>
          </cell>
          <cell r="E561">
            <v>7.5003151392915672</v>
          </cell>
          <cell r="F561">
            <v>357.14285714285717</v>
          </cell>
          <cell r="G561">
            <v>10.462303014451056</v>
          </cell>
          <cell r="H561">
            <v>278.53356890459361</v>
          </cell>
          <cell r="I561">
            <v>6.8859333027583043</v>
          </cell>
          <cell r="J561">
            <v>14.88</v>
          </cell>
          <cell r="K561">
            <v>4.8500000000000001E-2</v>
          </cell>
          <cell r="L561">
            <v>1.5488</v>
          </cell>
          <cell r="M561">
            <v>11.9</v>
          </cell>
          <cell r="N561">
            <v>3.8300000000000001E-2</v>
          </cell>
          <cell r="O561">
            <v>1.5866</v>
          </cell>
          <cell r="P561">
            <v>16</v>
          </cell>
          <cell r="Q561">
            <v>2.24E-2</v>
          </cell>
          <cell r="R561">
            <v>1.5293000000000001</v>
          </cell>
          <cell r="S561">
            <v>10.51</v>
          </cell>
          <cell r="T561">
            <v>2.8299999999999999E-2</v>
          </cell>
          <cell r="U561">
            <v>1.5263</v>
          </cell>
          <cell r="V561">
            <v>1.5262994766235352</v>
          </cell>
          <cell r="W561">
            <v>2093</v>
          </cell>
          <cell r="X561">
            <v>2093</v>
          </cell>
          <cell r="Y561">
            <v>66834</v>
          </cell>
          <cell r="Z561">
            <v>12942</v>
          </cell>
          <cell r="AA561">
            <v>12942</v>
          </cell>
          <cell r="AB561">
            <v>63418</v>
          </cell>
          <cell r="AC561">
            <v>13639</v>
          </cell>
          <cell r="AD561">
            <v>13639</v>
          </cell>
          <cell r="AE561">
            <v>67856</v>
          </cell>
          <cell r="AF561">
            <v>12747</v>
          </cell>
          <cell r="AG561">
            <v>12747</v>
          </cell>
          <cell r="AH561">
            <v>74085</v>
          </cell>
          <cell r="AI561">
            <v>11675</v>
          </cell>
        </row>
        <row r="562">
          <cell r="A562">
            <v>2094</v>
          </cell>
          <cell r="B562">
            <v>111.24999999999999</v>
          </cell>
          <cell r="C562">
            <v>13.161786453711921</v>
          </cell>
          <cell r="D562">
            <v>122.34042553191489</v>
          </cell>
          <cell r="E562">
            <v>9.5242039007826413</v>
          </cell>
          <cell r="F562">
            <v>86.205357142857139</v>
          </cell>
          <cell r="G562">
            <v>9.3433976871340771</v>
          </cell>
          <cell r="H562">
            <v>39.107142857142854</v>
          </cell>
          <cell r="I562">
            <v>5.9333513952858308</v>
          </cell>
          <cell r="J562">
            <v>31.15</v>
          </cell>
          <cell r="K562">
            <v>0.28000000000000003</v>
          </cell>
          <cell r="L562">
            <v>2.3666999999999998</v>
          </cell>
          <cell r="M562">
            <v>23</v>
          </cell>
          <cell r="N562">
            <v>4.7E-2</v>
          </cell>
          <cell r="O562">
            <v>2.4148999999999998</v>
          </cell>
          <cell r="P562">
            <v>19.309999999999999</v>
          </cell>
          <cell r="Q562">
            <v>0.112</v>
          </cell>
          <cell r="R562">
            <v>2.0667</v>
          </cell>
          <cell r="S562">
            <v>13.14</v>
          </cell>
          <cell r="T562">
            <v>0.252</v>
          </cell>
          <cell r="U562">
            <v>2.2145999999999999</v>
          </cell>
          <cell r="V562">
            <v>2.214599609375</v>
          </cell>
          <cell r="W562">
            <v>2094</v>
          </cell>
          <cell r="X562" t="str">
            <v>持股大于股东增</v>
          </cell>
          <cell r="Y562">
            <v>14432</v>
          </cell>
          <cell r="Z562">
            <v>22305</v>
          </cell>
          <cell r="AA562" t="str">
            <v>持股大于股东减</v>
          </cell>
          <cell r="AB562">
            <v>15759</v>
          </cell>
          <cell r="AC562">
            <v>20427</v>
          </cell>
          <cell r="AD562" t="str">
            <v>持股小于股东减</v>
          </cell>
          <cell r="AE562">
            <v>23312</v>
          </cell>
          <cell r="AF562">
            <v>13809</v>
          </cell>
          <cell r="AG562" t="str">
            <v>持股小于股东增</v>
          </cell>
          <cell r="AH562">
            <v>20220</v>
          </cell>
          <cell r="AI562">
            <v>15920</v>
          </cell>
        </row>
        <row r="563">
          <cell r="A563">
            <v>2095</v>
          </cell>
          <cell r="B563">
            <v>1051.2857142857142</v>
          </cell>
          <cell r="C563">
            <v>37.622699386503072</v>
          </cell>
          <cell r="D563">
            <v>817.5</v>
          </cell>
          <cell r="E563">
            <v>33.031971311682412</v>
          </cell>
          <cell r="F563">
            <v>456.35714285714283</v>
          </cell>
          <cell r="G563">
            <v>32.759062708301286</v>
          </cell>
          <cell r="H563">
            <v>367.5</v>
          </cell>
          <cell r="I563">
            <v>19.921736036997512</v>
          </cell>
          <cell r="J563">
            <v>73.59</v>
          </cell>
          <cell r="K563">
            <v>7.0000000000000007E-2</v>
          </cell>
          <cell r="L563">
            <v>1.956</v>
          </cell>
          <cell r="M563">
            <v>65.400000000000006</v>
          </cell>
          <cell r="N563">
            <v>0.02</v>
          </cell>
          <cell r="O563">
            <v>1.9799</v>
          </cell>
          <cell r="P563">
            <v>63.89</v>
          </cell>
          <cell r="Q563">
            <v>7.0000000000000007E-2</v>
          </cell>
          <cell r="R563">
            <v>1.9502999999999999</v>
          </cell>
          <cell r="S563">
            <v>39.200000000000003</v>
          </cell>
          <cell r="T563">
            <v>0.08</v>
          </cell>
          <cell r="U563">
            <v>1.9677</v>
          </cell>
          <cell r="V563">
            <v>1.9676990509033203</v>
          </cell>
          <cell r="W563">
            <v>2095</v>
          </cell>
          <cell r="X563">
            <v>2095</v>
          </cell>
          <cell r="Y563">
            <v>2095</v>
          </cell>
          <cell r="Z563">
            <v>2095</v>
          </cell>
          <cell r="AA563">
            <v>2095</v>
          </cell>
          <cell r="AB563">
            <v>50143</v>
          </cell>
          <cell r="AC563">
            <v>5039</v>
          </cell>
          <cell r="AD563">
            <v>5039</v>
          </cell>
          <cell r="AE563">
            <v>35501</v>
          </cell>
          <cell r="AF563">
            <v>7118</v>
          </cell>
          <cell r="AG563">
            <v>7118</v>
          </cell>
          <cell r="AH563">
            <v>44580</v>
          </cell>
          <cell r="AI563">
            <v>5668</v>
          </cell>
        </row>
        <row r="564">
          <cell r="A564">
            <v>2096</v>
          </cell>
          <cell r="B564">
            <v>89.689655172413808</v>
          </cell>
          <cell r="C564">
            <v>4.2146711389820624</v>
          </cell>
          <cell r="D564">
            <v>-115.625</v>
          </cell>
          <cell r="E564">
            <v>3.1740585056189414</v>
          </cell>
          <cell r="F564">
            <v>109.66666666666667</v>
          </cell>
          <cell r="G564">
            <v>5.6630404847149549</v>
          </cell>
          <cell r="H564">
            <v>45.913043478260867</v>
          </cell>
          <cell r="I564">
            <v>2.3894781501909206</v>
          </cell>
          <cell r="J564">
            <v>26.01</v>
          </cell>
          <cell r="K564">
            <v>0.28999999999999998</v>
          </cell>
          <cell r="L564">
            <v>6.1712999999999996</v>
          </cell>
          <cell r="M564">
            <v>18.5</v>
          </cell>
          <cell r="N564">
            <v>-0.04</v>
          </cell>
          <cell r="O564">
            <v>5.8285</v>
          </cell>
          <cell r="P564">
            <v>32.9</v>
          </cell>
          <cell r="Q564">
            <v>0.15</v>
          </cell>
          <cell r="R564">
            <v>5.8095999999999997</v>
          </cell>
          <cell r="S564">
            <v>14.08</v>
          </cell>
          <cell r="T564">
            <v>0.23</v>
          </cell>
          <cell r="U564">
            <v>5.8925000000000001</v>
          </cell>
          <cell r="V564">
            <v>5.8924980163574219</v>
          </cell>
          <cell r="W564">
            <v>2096</v>
          </cell>
          <cell r="X564" t="str">
            <v>持股大于股东增</v>
          </cell>
          <cell r="Y564">
            <v>11873</v>
          </cell>
          <cell r="Z564">
            <v>31271</v>
          </cell>
          <cell r="AA564" t="str">
            <v>持股大于股东减</v>
          </cell>
          <cell r="AB564">
            <v>12772</v>
          </cell>
          <cell r="AC564">
            <v>29070</v>
          </cell>
          <cell r="AD564" t="str">
            <v>持股大于股东减</v>
          </cell>
          <cell r="AE564">
            <v>14363</v>
          </cell>
          <cell r="AF564">
            <v>25850</v>
          </cell>
          <cell r="AG564" t="str">
            <v>持股大于股东增</v>
          </cell>
          <cell r="AH564">
            <v>14073</v>
          </cell>
          <cell r="AI564">
            <v>26382</v>
          </cell>
        </row>
        <row r="565">
          <cell r="A565">
            <v>2097</v>
          </cell>
          <cell r="B565">
            <v>-280.10335917312665</v>
          </cell>
          <cell r="C565">
            <v>3.4406144861296264</v>
          </cell>
          <cell r="D565">
            <v>130.93220338983051</v>
          </cell>
          <cell r="E565">
            <v>2.9251206967277779</v>
          </cell>
          <cell r="F565">
            <v>1622.950819672131</v>
          </cell>
          <cell r="G565">
            <v>4.118393410570544</v>
          </cell>
          <cell r="H565">
            <v>-777.48691099476446</v>
          </cell>
          <cell r="I565">
            <v>6.2594840667678309</v>
          </cell>
          <cell r="J565">
            <v>10.84</v>
          </cell>
          <cell r="K565">
            <v>-3.8699999999999998E-2</v>
          </cell>
          <cell r="L565">
            <v>3.1505999999999998</v>
          </cell>
          <cell r="M565">
            <v>9.27</v>
          </cell>
          <cell r="N565">
            <v>1.77E-2</v>
          </cell>
          <cell r="O565">
            <v>3.1690999999999998</v>
          </cell>
          <cell r="P565">
            <v>19.8</v>
          </cell>
          <cell r="Q565">
            <v>6.1000000000000004E-3</v>
          </cell>
          <cell r="R565">
            <v>4.8076999999999996</v>
          </cell>
          <cell r="S565">
            <v>19.8</v>
          </cell>
          <cell r="T565">
            <v>-1.9099999999999999E-2</v>
          </cell>
          <cell r="U565">
            <v>3.1631999999999998</v>
          </cell>
          <cell r="V565">
            <v>3.1631984710693359</v>
          </cell>
          <cell r="W565">
            <v>2097</v>
          </cell>
          <cell r="X565">
            <v>2097</v>
          </cell>
          <cell r="Y565">
            <v>2097</v>
          </cell>
          <cell r="Z565">
            <v>2097</v>
          </cell>
          <cell r="AA565">
            <v>2097</v>
          </cell>
          <cell r="AB565">
            <v>2097</v>
          </cell>
          <cell r="AC565">
            <v>2097</v>
          </cell>
          <cell r="AD565">
            <v>2097</v>
          </cell>
          <cell r="AE565">
            <v>2097</v>
          </cell>
          <cell r="AF565">
            <v>2097</v>
          </cell>
          <cell r="AG565">
            <v>2097</v>
          </cell>
          <cell r="AH565">
            <v>66659</v>
          </cell>
          <cell r="AI565">
            <v>11331</v>
          </cell>
        </row>
        <row r="566">
          <cell r="A566">
            <v>2098</v>
          </cell>
          <cell r="B566">
            <v>67.217391304347828</v>
          </cell>
          <cell r="C566">
            <v>5.31417571841056</v>
          </cell>
          <cell r="D566">
            <v>180.4411764705882</v>
          </cell>
          <cell r="E566">
            <v>4.1934381408065615</v>
          </cell>
          <cell r="F566">
            <v>50.171232876712331</v>
          </cell>
          <cell r="G566">
            <v>6.3496879334257983</v>
          </cell>
          <cell r="H566">
            <v>33.262499999999996</v>
          </cell>
          <cell r="I566">
            <v>3.76293908026472</v>
          </cell>
          <cell r="J566">
            <v>15.46</v>
          </cell>
          <cell r="K566">
            <v>0.23</v>
          </cell>
          <cell r="L566">
            <v>2.9091999999999998</v>
          </cell>
          <cell r="M566">
            <v>12.27</v>
          </cell>
          <cell r="N566">
            <v>1.7000000000000001E-2</v>
          </cell>
          <cell r="O566">
            <v>2.9260000000000002</v>
          </cell>
          <cell r="P566">
            <v>14.65</v>
          </cell>
          <cell r="Q566">
            <v>0.14599999999999999</v>
          </cell>
          <cell r="R566">
            <v>2.3071999999999999</v>
          </cell>
          <cell r="S566">
            <v>8.8699999999999992</v>
          </cell>
          <cell r="T566">
            <v>0.2</v>
          </cell>
          <cell r="U566">
            <v>2.3572000000000002</v>
          </cell>
          <cell r="V566">
            <v>2.3571987152099609</v>
          </cell>
          <cell r="W566">
            <v>2098</v>
          </cell>
          <cell r="X566" t="str">
            <v>持股小于股东增</v>
          </cell>
          <cell r="Y566">
            <v>23340</v>
          </cell>
          <cell r="Z566">
            <v>15338</v>
          </cell>
          <cell r="AA566" t="str">
            <v>持股小于股东减</v>
          </cell>
          <cell r="AB566">
            <v>23730</v>
          </cell>
          <cell r="AC566">
            <v>15086</v>
          </cell>
          <cell r="AD566" t="str">
            <v>持股小于股东减</v>
          </cell>
          <cell r="AE566">
            <v>21284</v>
          </cell>
          <cell r="AF566">
            <v>14564</v>
          </cell>
          <cell r="AG566" t="str">
            <v>持股小于股东减</v>
          </cell>
          <cell r="AH566">
            <v>27909</v>
          </cell>
          <cell r="AI566">
            <v>11107</v>
          </cell>
        </row>
        <row r="567">
          <cell r="A567">
            <v>2099</v>
          </cell>
          <cell r="B567">
            <v>33.591549295774655</v>
          </cell>
          <cell r="C567">
            <v>5.0529661016949161</v>
          </cell>
          <cell r="D567">
            <v>28.555555555555554</v>
          </cell>
          <cell r="E567">
            <v>4.319509223076599</v>
          </cell>
          <cell r="F567">
            <v>28.911111111111111</v>
          </cell>
          <cell r="G567">
            <v>5.8353891006952239</v>
          </cell>
          <cell r="H567">
            <v>22.000000000000004</v>
          </cell>
          <cell r="I567">
            <v>3.8012958963282943</v>
          </cell>
          <cell r="J567">
            <v>23.85</v>
          </cell>
          <cell r="K567">
            <v>0.71</v>
          </cell>
          <cell r="L567">
            <v>4.72</v>
          </cell>
          <cell r="M567">
            <v>10.28</v>
          </cell>
          <cell r="N567">
            <v>0.09</v>
          </cell>
          <cell r="O567">
            <v>2.3799000000000001</v>
          </cell>
          <cell r="P567">
            <v>26.02</v>
          </cell>
          <cell r="Q567">
            <v>0.45</v>
          </cell>
          <cell r="R567">
            <v>4.4589999999999996</v>
          </cell>
          <cell r="S567">
            <v>17.600000000000001</v>
          </cell>
          <cell r="T567">
            <v>0.6</v>
          </cell>
          <cell r="U567">
            <v>4.63</v>
          </cell>
          <cell r="V567">
            <v>4.6299972534179688</v>
          </cell>
          <cell r="W567">
            <v>2099</v>
          </cell>
          <cell r="X567">
            <v>2099</v>
          </cell>
          <cell r="Y567">
            <v>59447</v>
          </cell>
          <cell r="Z567">
            <v>12780</v>
          </cell>
          <cell r="AA567">
            <v>12780</v>
          </cell>
          <cell r="AB567">
            <v>12780</v>
          </cell>
          <cell r="AC567">
            <v>12780</v>
          </cell>
          <cell r="AD567">
            <v>12780</v>
          </cell>
          <cell r="AE567">
            <v>47736</v>
          </cell>
          <cell r="AF567">
            <v>15873</v>
          </cell>
          <cell r="AG567">
            <v>15873</v>
          </cell>
          <cell r="AH567">
            <v>61907</v>
          </cell>
          <cell r="AI567">
            <v>12240</v>
          </cell>
        </row>
        <row r="568">
          <cell r="A568">
            <v>2100</v>
          </cell>
          <cell r="B568">
            <v>37.25925925925926</v>
          </cell>
          <cell r="C568">
            <v>4.1207553352721913</v>
          </cell>
          <cell r="D568">
            <v>22.999999999999996</v>
          </cell>
          <cell r="E568">
            <v>3.6194822566685025</v>
          </cell>
          <cell r="F568">
            <v>39.033333333333339</v>
          </cell>
          <cell r="G568">
            <v>5.0227331217294333</v>
          </cell>
          <cell r="H568">
            <v>28.77272727272727</v>
          </cell>
          <cell r="I568">
            <v>3.5093555093555096</v>
          </cell>
          <cell r="J568">
            <v>10.06</v>
          </cell>
          <cell r="K568">
            <v>0.27</v>
          </cell>
          <cell r="L568">
            <v>2.4413</v>
          </cell>
          <cell r="M568">
            <v>9.1999999999999993</v>
          </cell>
          <cell r="N568">
            <v>0.1</v>
          </cell>
          <cell r="O568">
            <v>2.5417999999999998</v>
          </cell>
          <cell r="P568">
            <v>11.71</v>
          </cell>
          <cell r="Q568">
            <v>0.15</v>
          </cell>
          <cell r="R568">
            <v>2.3313999999999999</v>
          </cell>
          <cell r="S568">
            <v>8.44</v>
          </cell>
          <cell r="T568">
            <v>0.22</v>
          </cell>
          <cell r="U568">
            <v>2.4049999999999998</v>
          </cell>
          <cell r="V568">
            <v>2.404998779296875</v>
          </cell>
          <cell r="W568">
            <v>2100</v>
          </cell>
          <cell r="X568">
            <v>2100</v>
          </cell>
          <cell r="Y568">
            <v>73228</v>
          </cell>
          <cell r="Z568">
            <v>13155</v>
          </cell>
          <cell r="AA568">
            <v>13155</v>
          </cell>
          <cell r="AB568">
            <v>67639</v>
          </cell>
          <cell r="AC568">
            <v>14243</v>
          </cell>
          <cell r="AD568">
            <v>14243</v>
          </cell>
          <cell r="AE568">
            <v>77809</v>
          </cell>
          <cell r="AF568">
            <v>11159</v>
          </cell>
          <cell r="AG568">
            <v>11159</v>
          </cell>
          <cell r="AH568">
            <v>70171</v>
          </cell>
          <cell r="AI568">
            <v>13729</v>
          </cell>
        </row>
        <row r="569">
          <cell r="A569">
            <v>2101</v>
          </cell>
          <cell r="B569">
            <v>49.253731343283576</v>
          </cell>
          <cell r="C569">
            <v>4.343476887438138</v>
          </cell>
          <cell r="D569">
            <v>33.387573964497037</v>
          </cell>
          <cell r="E569">
            <v>2.9060335281847913</v>
          </cell>
          <cell r="F569">
            <v>55.164835164835161</v>
          </cell>
          <cell r="G569">
            <v>4.1664361201792737</v>
          </cell>
          <cell r="H569">
            <v>27.002583979328165</v>
          </cell>
          <cell r="I569">
            <v>2.2532174381780203</v>
          </cell>
          <cell r="J569">
            <v>33</v>
          </cell>
          <cell r="K569">
            <v>0.67</v>
          </cell>
          <cell r="L569">
            <v>7.5975999999999999</v>
          </cell>
          <cell r="M569">
            <v>22.57</v>
          </cell>
          <cell r="N569">
            <v>0.16900000000000001</v>
          </cell>
          <cell r="O569">
            <v>7.7666000000000004</v>
          </cell>
          <cell r="P569">
            <v>30.12</v>
          </cell>
          <cell r="Q569">
            <v>0.27300000000000002</v>
          </cell>
          <cell r="R569">
            <v>7.2291999999999996</v>
          </cell>
          <cell r="S569">
            <v>16.72</v>
          </cell>
          <cell r="T569">
            <v>0.46439999999999998</v>
          </cell>
          <cell r="U569">
            <v>7.4204999999999997</v>
          </cell>
          <cell r="V569">
            <v>7.4204978942871094</v>
          </cell>
          <cell r="W569">
            <v>2101</v>
          </cell>
          <cell r="X569" t="str">
            <v>持股大于股东减</v>
          </cell>
          <cell r="Y569">
            <v>12743</v>
          </cell>
          <cell r="Z569">
            <v>15043</v>
          </cell>
          <cell r="AA569" t="str">
            <v>持股大于股东减</v>
          </cell>
          <cell r="AB569">
            <v>13394</v>
          </cell>
          <cell r="AC569">
            <v>14312</v>
          </cell>
          <cell r="AD569" t="str">
            <v>持股大于股东增</v>
          </cell>
          <cell r="AE569">
            <v>11746</v>
          </cell>
          <cell r="AF569">
            <v>16320</v>
          </cell>
          <cell r="AG569" t="str">
            <v>持股大于股东减</v>
          </cell>
          <cell r="AH569">
            <v>12237</v>
          </cell>
          <cell r="AI569">
            <v>15665</v>
          </cell>
        </row>
        <row r="570">
          <cell r="A570">
            <v>2102</v>
          </cell>
          <cell r="B570">
            <v>55.111111111111107</v>
          </cell>
          <cell r="C570">
            <v>3.7835638730675347</v>
          </cell>
          <cell r="D570">
            <v>60.393258426966291</v>
          </cell>
          <cell r="E570">
            <v>3.2361647684511565</v>
          </cell>
          <cell r="F570">
            <v>170.5</v>
          </cell>
          <cell r="G570">
            <v>3.7540595585402103</v>
          </cell>
          <cell r="H570">
            <v>100.9810554803789</v>
          </cell>
          <cell r="I570">
            <v>2.7130937448873857</v>
          </cell>
          <cell r="J570">
            <v>14.88</v>
          </cell>
          <cell r="K570">
            <v>0.27</v>
          </cell>
          <cell r="L570">
            <v>3.9327999999999999</v>
          </cell>
          <cell r="M570">
            <v>12.9</v>
          </cell>
          <cell r="N570">
            <v>5.3400000000000003E-2</v>
          </cell>
          <cell r="O570">
            <v>3.9862000000000002</v>
          </cell>
          <cell r="P570">
            <v>13.64</v>
          </cell>
          <cell r="Q570">
            <v>0.04</v>
          </cell>
          <cell r="R570">
            <v>3.6334</v>
          </cell>
          <cell r="S570">
            <v>9.9499999999999993</v>
          </cell>
          <cell r="T570">
            <v>7.3899999999999993E-2</v>
          </cell>
          <cell r="U570">
            <v>3.6674000000000002</v>
          </cell>
          <cell r="V570">
            <v>3.6673984527587891</v>
          </cell>
          <cell r="W570">
            <v>2102</v>
          </cell>
          <cell r="X570">
            <v>2102</v>
          </cell>
          <cell r="Y570">
            <v>54515</v>
          </cell>
          <cell r="Z570">
            <v>13367</v>
          </cell>
          <cell r="AA570">
            <v>13367</v>
          </cell>
          <cell r="AB570">
            <v>60074</v>
          </cell>
          <cell r="AC570">
            <v>12130</v>
          </cell>
          <cell r="AD570">
            <v>12130</v>
          </cell>
          <cell r="AE570">
            <v>42062</v>
          </cell>
          <cell r="AF570">
            <v>17325</v>
          </cell>
          <cell r="AG570">
            <v>17325</v>
          </cell>
          <cell r="AH570">
            <v>40579</v>
          </cell>
          <cell r="AI570">
            <v>17958</v>
          </cell>
        </row>
        <row r="571">
          <cell r="A571">
            <v>2103</v>
          </cell>
          <cell r="B571">
            <v>56.516129032258064</v>
          </cell>
          <cell r="C571">
            <v>3.2988758967406651</v>
          </cell>
          <cell r="D571">
            <v>190.75</v>
          </cell>
          <cell r="E571">
            <v>5.7037133940084841</v>
          </cell>
          <cell r="F571">
            <v>143.54545454545453</v>
          </cell>
          <cell r="G571">
            <v>6.1691736667317834</v>
          </cell>
          <cell r="H571">
            <v>62.571428571428577</v>
          </cell>
          <cell r="I571">
            <v>3.3611510791366905</v>
          </cell>
          <cell r="J571">
            <v>17.52</v>
          </cell>
          <cell r="K571">
            <v>0.31</v>
          </cell>
          <cell r="L571">
            <v>5.3109000000000002</v>
          </cell>
          <cell r="M571">
            <v>30.52</v>
          </cell>
          <cell r="N571">
            <v>0.04</v>
          </cell>
          <cell r="O571">
            <v>5.3509000000000002</v>
          </cell>
          <cell r="P571">
            <v>31.58</v>
          </cell>
          <cell r="Q571">
            <v>0.11</v>
          </cell>
          <cell r="R571">
            <v>5.1189999999999998</v>
          </cell>
          <cell r="S571">
            <v>17.52</v>
          </cell>
          <cell r="T571">
            <v>0.21</v>
          </cell>
          <cell r="U571">
            <v>5.2125000000000004</v>
          </cell>
          <cell r="V571">
            <v>5.2124977111816406</v>
          </cell>
          <cell r="W571">
            <v>2103</v>
          </cell>
          <cell r="X571" t="str">
            <v>持股大于股东增</v>
          </cell>
          <cell r="Y571">
            <v>11127</v>
          </cell>
          <cell r="Z571">
            <v>27421</v>
          </cell>
          <cell r="AA571" t="str">
            <v>持股大于股东减</v>
          </cell>
          <cell r="AB571">
            <v>14908</v>
          </cell>
          <cell r="AC571">
            <v>20466</v>
          </cell>
          <cell r="AD571" t="str">
            <v>持股大于股东增</v>
          </cell>
          <cell r="AE571">
            <v>8218</v>
          </cell>
          <cell r="AF571">
            <v>37128</v>
          </cell>
          <cell r="AG571" t="str">
            <v>持股大于股东减</v>
          </cell>
          <cell r="AH571">
            <v>11161</v>
          </cell>
          <cell r="AI571">
            <v>27337</v>
          </cell>
        </row>
        <row r="572">
          <cell r="A572">
            <v>2104</v>
          </cell>
          <cell r="B572">
            <v>45.264150943396224</v>
          </cell>
          <cell r="C572">
            <v>10.993996608771365</v>
          </cell>
          <cell r="D572">
            <v>55.6875</v>
          </cell>
          <cell r="E572">
            <v>7.9003369391736129</v>
          </cell>
          <cell r="F572">
            <v>69.67647058823529</v>
          </cell>
          <cell r="G572">
            <v>12.851950306515489</v>
          </cell>
          <cell r="H572">
            <v>36.585937499999993</v>
          </cell>
          <cell r="I572">
            <v>7.8003198081151313</v>
          </cell>
          <cell r="J572">
            <v>23.99</v>
          </cell>
          <cell r="K572">
            <v>0.53</v>
          </cell>
          <cell r="L572">
            <v>2.1821000000000002</v>
          </cell>
          <cell r="M572">
            <v>17.82</v>
          </cell>
          <cell r="N572">
            <v>0.08</v>
          </cell>
          <cell r="O572">
            <v>2.2555999999999998</v>
          </cell>
          <cell r="P572">
            <v>23.69</v>
          </cell>
          <cell r="Q572">
            <v>0.17</v>
          </cell>
          <cell r="R572">
            <v>1.8432999999999999</v>
          </cell>
          <cell r="S572">
            <v>15.61</v>
          </cell>
          <cell r="T572">
            <v>0.32</v>
          </cell>
          <cell r="U572">
            <v>2.0011999999999999</v>
          </cell>
          <cell r="V572">
            <v>2.0011997222900391</v>
          </cell>
          <cell r="W572">
            <v>2104</v>
          </cell>
          <cell r="X572">
            <v>2104</v>
          </cell>
          <cell r="Y572">
            <v>2104</v>
          </cell>
          <cell r="Z572">
            <v>2104</v>
          </cell>
          <cell r="AA572">
            <v>2104</v>
          </cell>
          <cell r="AB572">
            <v>2104</v>
          </cell>
          <cell r="AC572">
            <v>2104</v>
          </cell>
          <cell r="AD572">
            <v>2104</v>
          </cell>
          <cell r="AE572">
            <v>2104</v>
          </cell>
          <cell r="AF572">
            <v>2104</v>
          </cell>
          <cell r="AG572">
            <v>2104</v>
          </cell>
          <cell r="AH572">
            <v>16758</v>
          </cell>
          <cell r="AI572">
            <v>10588</v>
          </cell>
        </row>
        <row r="573">
          <cell r="A573">
            <v>2105</v>
          </cell>
          <cell r="B573">
            <v>-80.335570469798668</v>
          </cell>
          <cell r="C573">
            <v>9.7277529459569294</v>
          </cell>
          <cell r="D573">
            <v>158.57142857142858</v>
          </cell>
          <cell r="E573">
            <v>7.1371162192573552</v>
          </cell>
          <cell r="F573">
            <v>2700</v>
          </cell>
          <cell r="G573">
            <v>7.8311942571242117</v>
          </cell>
          <cell r="H573">
            <v>-36.36363636363636</v>
          </cell>
          <cell r="I573">
            <v>5.1335525788080538</v>
          </cell>
          <cell r="J573">
            <v>11.97</v>
          </cell>
          <cell r="K573">
            <v>-0.14899999999999999</v>
          </cell>
          <cell r="L573">
            <v>1.2304999999999999</v>
          </cell>
          <cell r="M573">
            <v>8.8800000000000008</v>
          </cell>
          <cell r="N573">
            <v>1.4E-2</v>
          </cell>
          <cell r="O573">
            <v>1.2442</v>
          </cell>
          <cell r="P573">
            <v>10.8</v>
          </cell>
          <cell r="Q573">
            <v>2E-3</v>
          </cell>
          <cell r="R573">
            <v>1.3791</v>
          </cell>
          <cell r="S573">
            <v>6.4</v>
          </cell>
          <cell r="T573">
            <v>-0.13200000000000001</v>
          </cell>
          <cell r="U573">
            <v>1.2466999999999999</v>
          </cell>
          <cell r="V573">
            <v>1.246699333190918</v>
          </cell>
          <cell r="W573">
            <v>2105</v>
          </cell>
          <cell r="X573" t="str">
            <v>持股小于股东减</v>
          </cell>
          <cell r="Y573">
            <v>33729</v>
          </cell>
          <cell r="Z573">
            <v>10925</v>
          </cell>
          <cell r="AA573" t="str">
            <v>持股小于股东增</v>
          </cell>
          <cell r="AB573">
            <v>32013</v>
          </cell>
          <cell r="AC573">
            <v>11510</v>
          </cell>
          <cell r="AD573" t="str">
            <v>持股小于股东增</v>
          </cell>
          <cell r="AE573">
            <v>24961</v>
          </cell>
          <cell r="AF573">
            <v>14763</v>
          </cell>
          <cell r="AG573" t="str">
            <v>持股小于股东减</v>
          </cell>
          <cell r="AH573">
            <v>33521</v>
          </cell>
          <cell r="AI573">
            <v>10993</v>
          </cell>
        </row>
        <row r="574">
          <cell r="A574">
            <v>2106</v>
          </cell>
          <cell r="B574">
            <v>-15.694117647058825</v>
          </cell>
          <cell r="C574">
            <v>2.7332704995287465</v>
          </cell>
          <cell r="D574">
            <v>233.15789473684211</v>
          </cell>
          <cell r="E574">
            <v>1.8118979938240045</v>
          </cell>
          <cell r="F574">
            <v>-62.367223065250386</v>
          </cell>
          <cell r="G574">
            <v>2.9387579993564765</v>
          </cell>
          <cell r="H574">
            <v>-64.928909952606631</v>
          </cell>
          <cell r="I574">
            <v>2.9689023729548167</v>
          </cell>
          <cell r="J574">
            <v>13.34</v>
          </cell>
          <cell r="K574">
            <v>-0.85</v>
          </cell>
          <cell r="L574">
            <v>4.8806000000000003</v>
          </cell>
          <cell r="M574">
            <v>8.86</v>
          </cell>
          <cell r="N574">
            <v>9.4999999999999998E-3</v>
          </cell>
          <cell r="O574">
            <v>4.8898999999999999</v>
          </cell>
          <cell r="P574">
            <v>16.440000000000001</v>
          </cell>
          <cell r="Q574">
            <v>-0.1318</v>
          </cell>
          <cell r="R574">
            <v>5.5941999999999998</v>
          </cell>
          <cell r="S574">
            <v>16.440000000000001</v>
          </cell>
          <cell r="T574">
            <v>-0.18990000000000001</v>
          </cell>
          <cell r="U574">
            <v>5.5373999999999999</v>
          </cell>
          <cell r="V574">
            <v>5.5373992919921875</v>
          </cell>
          <cell r="W574">
            <v>2106</v>
          </cell>
          <cell r="X574">
            <v>2106</v>
          </cell>
          <cell r="Y574">
            <v>65703</v>
          </cell>
          <cell r="Z574">
            <v>10742</v>
          </cell>
          <cell r="AA574">
            <v>10742</v>
          </cell>
          <cell r="AB574">
            <v>62858</v>
          </cell>
          <cell r="AC574">
            <v>11228</v>
          </cell>
          <cell r="AD574">
            <v>11228</v>
          </cell>
          <cell r="AE574">
            <v>60146</v>
          </cell>
          <cell r="AF574">
            <v>11735</v>
          </cell>
          <cell r="AG574">
            <v>11735</v>
          </cell>
          <cell r="AH574">
            <v>60102</v>
          </cell>
          <cell r="AI574">
            <v>11743</v>
          </cell>
        </row>
        <row r="575">
          <cell r="A575">
            <v>2107</v>
          </cell>
          <cell r="B575">
            <v>129.64999999999998</v>
          </cell>
          <cell r="C575">
            <v>19.640963490380244</v>
          </cell>
          <cell r="D575">
            <v>103.5625</v>
          </cell>
          <cell r="E575">
            <v>12.152548588192154</v>
          </cell>
          <cell r="F575">
            <v>137.40909090909091</v>
          </cell>
          <cell r="G575">
            <v>18.836064552308557</v>
          </cell>
          <cell r="H575">
            <v>7751.4705882352937</v>
          </cell>
          <cell r="I575">
            <v>1387.1782725406601</v>
          </cell>
          <cell r="J575">
            <v>25.93</v>
          </cell>
          <cell r="K575">
            <v>0.2</v>
          </cell>
          <cell r="L575">
            <v>1.3202</v>
          </cell>
          <cell r="M575">
            <v>16.57</v>
          </cell>
          <cell r="N575">
            <v>0.04</v>
          </cell>
          <cell r="O575">
            <v>1.3634999999999999</v>
          </cell>
          <cell r="P575">
            <v>30.23</v>
          </cell>
          <cell r="Q575">
            <v>0.11</v>
          </cell>
          <cell r="R575">
            <v>1.6049</v>
          </cell>
          <cell r="S575">
            <v>1757</v>
          </cell>
          <cell r="T575">
            <v>0.17</v>
          </cell>
          <cell r="U575">
            <v>1.2665999999999999</v>
          </cell>
          <cell r="V575">
            <v>1.2665996551513672</v>
          </cell>
          <cell r="W575">
            <v>2107</v>
          </cell>
          <cell r="X575">
            <v>2107</v>
          </cell>
          <cell r="Y575">
            <v>51371</v>
          </cell>
          <cell r="Z575">
            <v>7022</v>
          </cell>
          <cell r="AA575">
            <v>7022</v>
          </cell>
          <cell r="AB575">
            <v>48967</v>
          </cell>
          <cell r="AC575">
            <v>7367</v>
          </cell>
          <cell r="AD575" t="str">
            <v>持股小于股东增</v>
          </cell>
          <cell r="AE575">
            <v>34859</v>
          </cell>
          <cell r="AF575">
            <v>10349</v>
          </cell>
          <cell r="AG575">
            <v>10349</v>
          </cell>
          <cell r="AH575">
            <v>42527</v>
          </cell>
          <cell r="AI575">
            <v>8482</v>
          </cell>
        </row>
        <row r="576">
          <cell r="A576">
            <v>2108</v>
          </cell>
          <cell r="B576">
            <v>50.485714285714295</v>
          </cell>
          <cell r="C576">
            <v>6.0987816242708739</v>
          </cell>
          <cell r="D576">
            <v>26.470588235294116</v>
          </cell>
          <cell r="E576">
            <v>5.872948546445234</v>
          </cell>
          <cell r="F576">
            <v>52.533333333333331</v>
          </cell>
          <cell r="G576">
            <v>5.8435298479792364</v>
          </cell>
          <cell r="H576">
            <v>44.82</v>
          </cell>
          <cell r="I576">
            <v>5.3315252301762897</v>
          </cell>
          <cell r="J576">
            <v>17.670000000000002</v>
          </cell>
          <cell r="K576">
            <v>0.35</v>
          </cell>
          <cell r="L576">
            <v>2.8973</v>
          </cell>
          <cell r="M576">
            <v>18</v>
          </cell>
          <cell r="N576">
            <v>0.17</v>
          </cell>
          <cell r="O576">
            <v>3.0649000000000002</v>
          </cell>
          <cell r="P576">
            <v>15.76</v>
          </cell>
          <cell r="Q576">
            <v>0.15</v>
          </cell>
          <cell r="R576">
            <v>2.6970000000000001</v>
          </cell>
          <cell r="S576">
            <v>14.94</v>
          </cell>
          <cell r="T576">
            <v>0.25</v>
          </cell>
          <cell r="U576">
            <v>2.8022</v>
          </cell>
          <cell r="V576">
            <v>2.8021984100341797</v>
          </cell>
          <cell r="W576">
            <v>2108</v>
          </cell>
          <cell r="X576">
            <v>2108</v>
          </cell>
          <cell r="Y576">
            <v>57614</v>
          </cell>
          <cell r="Z576">
            <v>10734</v>
          </cell>
          <cell r="AA576">
            <v>10734</v>
          </cell>
          <cell r="AB576">
            <v>54506</v>
          </cell>
          <cell r="AC576">
            <v>11346</v>
          </cell>
          <cell r="AD576">
            <v>11346</v>
          </cell>
          <cell r="AE576">
            <v>51590</v>
          </cell>
          <cell r="AF576">
            <v>11987</v>
          </cell>
          <cell r="AG576">
            <v>11987</v>
          </cell>
          <cell r="AH576">
            <v>52863</v>
          </cell>
          <cell r="AI576">
            <v>11699</v>
          </cell>
        </row>
        <row r="577">
          <cell r="A577">
            <v>2109</v>
          </cell>
          <cell r="B577">
            <v>-22.730902315677401</v>
          </cell>
          <cell r="C577">
            <v>2.9886264216972878</v>
          </cell>
          <cell r="D577">
            <v>-19.621026894865526</v>
          </cell>
          <cell r="E577">
            <v>2.3131800821503208</v>
          </cell>
          <cell r="F577">
            <v>-26.687499999999996</v>
          </cell>
          <cell r="G577">
            <v>2.7751600428947452</v>
          </cell>
          <cell r="H577">
            <v>-33.72827804107424</v>
          </cell>
          <cell r="I577">
            <v>1.5422400404521976</v>
          </cell>
          <cell r="J577">
            <v>8.5399999999999991</v>
          </cell>
          <cell r="K577">
            <v>-0.37569999999999998</v>
          </cell>
          <cell r="L577">
            <v>2.8574999999999999</v>
          </cell>
          <cell r="M577">
            <v>6.42</v>
          </cell>
          <cell r="N577">
            <v>-8.1799999999999998E-2</v>
          </cell>
          <cell r="O577">
            <v>2.7753999999999999</v>
          </cell>
          <cell r="P577">
            <v>8.5399999999999991</v>
          </cell>
          <cell r="Q577">
            <v>-0.16</v>
          </cell>
          <cell r="R577">
            <v>3.0773000000000001</v>
          </cell>
          <cell r="S577">
            <v>8.5399999999999991</v>
          </cell>
          <cell r="T577">
            <v>-0.18990000000000001</v>
          </cell>
          <cell r="U577">
            <v>5.5373999999999999</v>
          </cell>
          <cell r="V577">
            <v>5.5373992919921875</v>
          </cell>
          <cell r="W577">
            <v>2109</v>
          </cell>
          <cell r="X577" t="str">
            <v>持股小于股东增</v>
          </cell>
          <cell r="Y577">
            <v>20272</v>
          </cell>
          <cell r="Z577">
            <v>17679</v>
          </cell>
          <cell r="AA577" t="str">
            <v>持股小于股东减</v>
          </cell>
          <cell r="AB577">
            <v>20371</v>
          </cell>
          <cell r="AC577">
            <v>17593</v>
          </cell>
          <cell r="AD577" t="str">
            <v>持股小于股东增</v>
          </cell>
          <cell r="AE577">
            <v>20329</v>
          </cell>
          <cell r="AF577">
            <v>17629</v>
          </cell>
          <cell r="AG577" t="str">
            <v>持股小于股东增</v>
          </cell>
          <cell r="AH577">
            <v>20277</v>
          </cell>
          <cell r="AI577">
            <v>17675</v>
          </cell>
        </row>
        <row r="578">
          <cell r="A578">
            <v>2110</v>
          </cell>
          <cell r="B578">
            <v>-4.068965517241379</v>
          </cell>
          <cell r="C578">
            <v>2.2957198443579765</v>
          </cell>
          <cell r="D578">
            <v>19.043209876543209</v>
          </cell>
          <cell r="E578">
            <v>1.9495702730030333</v>
          </cell>
          <cell r="F578">
            <v>-9.5626242544731603</v>
          </cell>
          <cell r="G578">
            <v>2.2190441040782427</v>
          </cell>
          <cell r="H578">
            <v>-3.3539603960396041</v>
          </cell>
          <cell r="I578">
            <v>1.4948425175133764</v>
          </cell>
          <cell r="J578">
            <v>7.08</v>
          </cell>
          <cell r="K578">
            <v>-1.74</v>
          </cell>
          <cell r="L578">
            <v>3.0840000000000001</v>
          </cell>
          <cell r="M578">
            <v>6.17</v>
          </cell>
          <cell r="N578">
            <v>8.1000000000000003E-2</v>
          </cell>
          <cell r="O578">
            <v>3.1648000000000001</v>
          </cell>
          <cell r="P578">
            <v>9.6199999999999992</v>
          </cell>
          <cell r="Q578">
            <v>-0.503</v>
          </cell>
          <cell r="R578">
            <v>4.3352000000000004</v>
          </cell>
          <cell r="S578">
            <v>5.42</v>
          </cell>
          <cell r="T578">
            <v>-1.212</v>
          </cell>
          <cell r="U578">
            <v>3.6257999999999999</v>
          </cell>
          <cell r="V578">
            <v>3.6257991790771484</v>
          </cell>
          <cell r="W578">
            <v>2110</v>
          </cell>
          <cell r="X578">
            <v>2110</v>
          </cell>
          <cell r="Y578">
            <v>27527</v>
          </cell>
          <cell r="Z578">
            <v>19424</v>
          </cell>
          <cell r="AA578" t="str">
            <v>持股小于股东增</v>
          </cell>
          <cell r="AB578">
            <v>25962</v>
          </cell>
          <cell r="AC578">
            <v>20595</v>
          </cell>
          <cell r="AD578" t="str">
            <v>持股小于股东减</v>
          </cell>
          <cell r="AE578">
            <v>24602</v>
          </cell>
          <cell r="AF578">
            <v>21734</v>
          </cell>
          <cell r="AG578">
            <v>21734</v>
          </cell>
          <cell r="AH578">
            <v>31836</v>
          </cell>
          <cell r="AI578">
            <v>16795</v>
          </cell>
        </row>
        <row r="579">
          <cell r="A579">
            <v>2111</v>
          </cell>
          <cell r="B579">
            <v>60.7</v>
          </cell>
          <cell r="C579">
            <v>5.4917217045146112</v>
          </cell>
          <cell r="D579">
            <v>53.090909090909086</v>
          </cell>
          <cell r="E579">
            <v>4.1418439716312054</v>
          </cell>
          <cell r="F579">
            <v>85.10526315789474</v>
          </cell>
          <cell r="G579">
            <v>6.1899475557937462</v>
          </cell>
          <cell r="H579">
            <v>66.850000000000009</v>
          </cell>
          <cell r="I579">
            <v>5.0092729622899528</v>
          </cell>
          <cell r="J579">
            <v>30.35</v>
          </cell>
          <cell r="K579">
            <v>0.5</v>
          </cell>
          <cell r="L579">
            <v>5.5265000000000004</v>
          </cell>
          <cell r="M579">
            <v>23.36</v>
          </cell>
          <cell r="N579">
            <v>0.11</v>
          </cell>
          <cell r="O579">
            <v>5.64</v>
          </cell>
          <cell r="P579">
            <v>32.340000000000003</v>
          </cell>
          <cell r="Q579">
            <v>0.19</v>
          </cell>
          <cell r="R579">
            <v>5.2245999999999997</v>
          </cell>
          <cell r="S579">
            <v>26.74</v>
          </cell>
          <cell r="T579">
            <v>0.3</v>
          </cell>
          <cell r="U579">
            <v>5.3380999999999998</v>
          </cell>
          <cell r="V579">
            <v>5.3380966186523438</v>
          </cell>
          <cell r="W579">
            <v>2111</v>
          </cell>
          <cell r="X579" t="str">
            <v>持股小于股东增</v>
          </cell>
          <cell r="Y579">
            <v>19997</v>
          </cell>
          <cell r="Z579">
            <v>18057</v>
          </cell>
          <cell r="AA579" t="str">
            <v>持股小于股东减</v>
          </cell>
          <cell r="AB579">
            <v>21784</v>
          </cell>
          <cell r="AC579">
            <v>16575</v>
          </cell>
          <cell r="AD579" t="str">
            <v>持股小于股东增</v>
          </cell>
          <cell r="AE579">
            <v>19715</v>
          </cell>
          <cell r="AF579">
            <v>15585</v>
          </cell>
          <cell r="AG579" t="str">
            <v>持股小于股东减</v>
          </cell>
          <cell r="AH579">
            <v>23204</v>
          </cell>
          <cell r="AI579">
            <v>15561</v>
          </cell>
        </row>
        <row r="580">
          <cell r="A580">
            <v>2112</v>
          </cell>
          <cell r="B580">
            <v>382.4</v>
          </cell>
          <cell r="C580">
            <v>7.9573830531047118</v>
          </cell>
          <cell r="D580" t="e">
            <v>#DIV/0!</v>
          </cell>
          <cell r="E580">
            <v>7.9431681276224513</v>
          </cell>
          <cell r="F580">
            <v>283.50000000000006</v>
          </cell>
          <cell r="G580">
            <v>7.1368633045229508</v>
          </cell>
          <cell r="H580">
            <v>478</v>
          </cell>
          <cell r="I580">
            <v>8.0140833263475564</v>
          </cell>
          <cell r="J580">
            <v>19.12</v>
          </cell>
          <cell r="K580">
            <v>0.05</v>
          </cell>
          <cell r="L580">
            <v>2.4028</v>
          </cell>
          <cell r="M580">
            <v>19.12</v>
          </cell>
          <cell r="N580">
            <v>0</v>
          </cell>
          <cell r="O580">
            <v>2.4070999999999998</v>
          </cell>
          <cell r="P580">
            <v>17.010000000000002</v>
          </cell>
          <cell r="Q580">
            <v>0.03</v>
          </cell>
          <cell r="R580">
            <v>2.3834</v>
          </cell>
          <cell r="S580">
            <v>19.12</v>
          </cell>
          <cell r="T580">
            <v>0.03</v>
          </cell>
          <cell r="U580">
            <v>2.3858000000000001</v>
          </cell>
          <cell r="V580">
            <v>2.3857994079589844</v>
          </cell>
          <cell r="W580">
            <v>2112</v>
          </cell>
          <cell r="X580">
            <v>2112</v>
          </cell>
          <cell r="Y580">
            <v>22083</v>
          </cell>
          <cell r="Z580">
            <v>9129</v>
          </cell>
          <cell r="AA580">
            <v>9129</v>
          </cell>
          <cell r="AB580">
            <v>22074</v>
          </cell>
          <cell r="AC580">
            <v>9132</v>
          </cell>
          <cell r="AD580" t="str">
            <v>持股小于股东减</v>
          </cell>
          <cell r="AE580">
            <v>19862</v>
          </cell>
          <cell r="AF580">
            <v>10150</v>
          </cell>
          <cell r="AG580">
            <v>10150</v>
          </cell>
          <cell r="AH580">
            <v>22132</v>
          </cell>
          <cell r="AI580">
            <v>9108</v>
          </cell>
        </row>
        <row r="581">
          <cell r="A581">
            <v>2113</v>
          </cell>
          <cell r="B581">
            <v>-1070.0808625336929</v>
          </cell>
          <cell r="C581">
            <v>51.807386141197966</v>
          </cell>
          <cell r="D581">
            <v>1074.6268656716418</v>
          </cell>
          <cell r="E581">
            <v>37.262259024453357</v>
          </cell>
          <cell r="F581">
            <v>-721.84210526315792</v>
          </cell>
          <cell r="G581">
            <v>35.063274958455835</v>
          </cell>
          <cell r="H581">
            <v>-397.72727272727269</v>
          </cell>
          <cell r="I581">
            <v>22.744996100857811</v>
          </cell>
          <cell r="J581">
            <v>39.700000000000003</v>
          </cell>
          <cell r="K581">
            <v>-3.7100000000000001E-2</v>
          </cell>
          <cell r="L581">
            <v>0.76629999999999998</v>
          </cell>
          <cell r="M581">
            <v>28.8</v>
          </cell>
          <cell r="N581">
            <v>6.7000000000000002E-3</v>
          </cell>
          <cell r="O581">
            <v>0.77290000000000003</v>
          </cell>
          <cell r="P581">
            <v>27.43</v>
          </cell>
          <cell r="Q581">
            <v>-1.9E-2</v>
          </cell>
          <cell r="R581">
            <v>0.7823</v>
          </cell>
          <cell r="S581">
            <v>17.5</v>
          </cell>
          <cell r="T581">
            <v>-3.3000000000000002E-2</v>
          </cell>
          <cell r="U581">
            <v>0.76939999999999997</v>
          </cell>
          <cell r="V581">
            <v>0.76939964294433594</v>
          </cell>
          <cell r="W581">
            <v>2113</v>
          </cell>
          <cell r="X581" t="str">
            <v>持股大于股东增</v>
          </cell>
          <cell r="Y581">
            <v>10256</v>
          </cell>
          <cell r="Z581">
            <v>11544</v>
          </cell>
          <cell r="AA581" t="str">
            <v>持股大于股东增</v>
          </cell>
          <cell r="AB581">
            <v>9896</v>
          </cell>
          <cell r="AC581">
            <v>11964</v>
          </cell>
          <cell r="AD581" t="str">
            <v>持股小于股东增</v>
          </cell>
          <cell r="AE581">
            <v>11661</v>
          </cell>
          <cell r="AF581">
            <v>10153</v>
          </cell>
          <cell r="AG581">
            <v>10153</v>
          </cell>
          <cell r="AH581">
            <v>19803</v>
          </cell>
          <cell r="AI581">
            <v>5978</v>
          </cell>
        </row>
        <row r="582">
          <cell r="A582">
            <v>2114</v>
          </cell>
          <cell r="B582">
            <v>282.28571428571428</v>
          </cell>
          <cell r="C582">
            <v>6.5726450239489091</v>
          </cell>
          <cell r="D582">
            <v>-69.972222222222229</v>
          </cell>
          <cell r="E582">
            <v>8.6317376554843577</v>
          </cell>
          <cell r="F582">
            <v>-70.928571428571416</v>
          </cell>
          <cell r="G582">
            <v>7.0986882081709979</v>
          </cell>
          <cell r="H582">
            <v>-79.5</v>
          </cell>
          <cell r="I582">
            <v>3.7295053127858697</v>
          </cell>
          <cell r="J582">
            <v>19.760000000000002</v>
          </cell>
          <cell r="K582">
            <v>7.0000000000000007E-2</v>
          </cell>
          <cell r="L582">
            <v>3.0064000000000002</v>
          </cell>
          <cell r="M582">
            <v>25.19</v>
          </cell>
          <cell r="N582">
            <v>-0.09</v>
          </cell>
          <cell r="O582">
            <v>2.9182999999999999</v>
          </cell>
          <cell r="P582">
            <v>19.86</v>
          </cell>
          <cell r="Q582">
            <v>-0.14000000000000001</v>
          </cell>
          <cell r="R582">
            <v>2.7976999999999999</v>
          </cell>
          <cell r="S582">
            <v>10.6</v>
          </cell>
          <cell r="T582">
            <v>-0.1</v>
          </cell>
          <cell r="U582">
            <v>2.8422000000000001</v>
          </cell>
          <cell r="V582">
            <v>2.8421993255615234</v>
          </cell>
          <cell r="W582">
            <v>2114</v>
          </cell>
          <cell r="X582">
            <v>2114</v>
          </cell>
          <cell r="Y582">
            <v>33349</v>
          </cell>
          <cell r="Z582">
            <v>8151</v>
          </cell>
          <cell r="AA582">
            <v>8151</v>
          </cell>
          <cell r="AB582">
            <v>29173</v>
          </cell>
          <cell r="AC582">
            <v>9318</v>
          </cell>
          <cell r="AD582">
            <v>9318</v>
          </cell>
          <cell r="AE582">
            <v>28710</v>
          </cell>
          <cell r="AF582">
            <v>9468</v>
          </cell>
          <cell r="AG582" t="str">
            <v>持股小于股东增</v>
          </cell>
          <cell r="AH582">
            <v>23895</v>
          </cell>
          <cell r="AI582">
            <v>11376</v>
          </cell>
        </row>
        <row r="583">
          <cell r="A583">
            <v>2115</v>
          </cell>
          <cell r="B583">
            <v>343.50649350649348</v>
          </cell>
          <cell r="C583">
            <v>6.9718402671001183</v>
          </cell>
          <cell r="D583">
            <v>-77.27272727272728</v>
          </cell>
          <cell r="E583">
            <v>5.0084813855905725</v>
          </cell>
          <cell r="F583">
            <v>446.13095238095241</v>
          </cell>
          <cell r="G583">
            <v>6.6892766299254767</v>
          </cell>
          <cell r="H583">
            <v>239.11149825783974</v>
          </cell>
          <cell r="I583">
            <v>4.0574697352667286</v>
          </cell>
          <cell r="J583">
            <v>15.87</v>
          </cell>
          <cell r="K583">
            <v>4.6199999999999998E-2</v>
          </cell>
          <cell r="L583">
            <v>2.2763</v>
          </cell>
          <cell r="M583">
            <v>11.22</v>
          </cell>
          <cell r="N583">
            <v>-3.6299999999999999E-2</v>
          </cell>
          <cell r="O583">
            <v>2.2402000000000002</v>
          </cell>
          <cell r="P583">
            <v>14.99</v>
          </cell>
          <cell r="Q583">
            <v>1.6799999999999999E-2</v>
          </cell>
          <cell r="R583">
            <v>2.2408999999999999</v>
          </cell>
          <cell r="S583">
            <v>9.15</v>
          </cell>
          <cell r="T583">
            <v>2.87E-2</v>
          </cell>
          <cell r="U583">
            <v>2.2551000000000001</v>
          </cell>
          <cell r="V583">
            <v>2.2550983428955078</v>
          </cell>
          <cell r="W583">
            <v>2115</v>
          </cell>
          <cell r="X583">
            <v>2115</v>
          </cell>
          <cell r="Y583">
            <v>70308</v>
          </cell>
          <cell r="Z583">
            <v>5841</v>
          </cell>
          <cell r="AA583">
            <v>5841</v>
          </cell>
          <cell r="AB583">
            <v>64427</v>
          </cell>
          <cell r="AC583">
            <v>6374</v>
          </cell>
          <cell r="AD583">
            <v>6374</v>
          </cell>
          <cell r="AE583">
            <v>51591</v>
          </cell>
          <cell r="AF583">
            <v>7960</v>
          </cell>
          <cell r="AG583">
            <v>7960</v>
          </cell>
          <cell r="AH583">
            <v>67227</v>
          </cell>
          <cell r="AI583">
            <v>6108</v>
          </cell>
        </row>
        <row r="584">
          <cell r="A584">
            <v>2116</v>
          </cell>
          <cell r="B584">
            <v>31.714285714285715</v>
          </cell>
          <cell r="C584">
            <v>6.5794835698143972</v>
          </cell>
          <cell r="D584">
            <v>28.645833333333336</v>
          </cell>
          <cell r="E584">
            <v>4.8927160801337939</v>
          </cell>
          <cell r="F584">
            <v>46.611111111111114</v>
          </cell>
          <cell r="G584">
            <v>10.543291584635362</v>
          </cell>
          <cell r="H584">
            <v>29.653284671532852</v>
          </cell>
          <cell r="I584">
            <v>6.3745488780793975</v>
          </cell>
          <cell r="J584">
            <v>17.760000000000002</v>
          </cell>
          <cell r="K584">
            <v>0.56000000000000005</v>
          </cell>
          <cell r="L584">
            <v>2.6993</v>
          </cell>
          <cell r="M584">
            <v>13.75</v>
          </cell>
          <cell r="N584">
            <v>0.12</v>
          </cell>
          <cell r="O584">
            <v>2.8102999999999998</v>
          </cell>
          <cell r="P584">
            <v>25.17</v>
          </cell>
          <cell r="Q584">
            <v>0.27</v>
          </cell>
          <cell r="R584">
            <v>2.3873000000000002</v>
          </cell>
          <cell r="S584">
            <v>16.25</v>
          </cell>
          <cell r="T584">
            <v>0.41099999999999998</v>
          </cell>
          <cell r="U584">
            <v>2.5491999999999999</v>
          </cell>
          <cell r="V584">
            <v>2.5491981506347656</v>
          </cell>
          <cell r="W584">
            <v>2116</v>
          </cell>
          <cell r="X584" t="str">
            <v>持股小于股东增</v>
          </cell>
          <cell r="Y584">
            <v>22473</v>
          </cell>
          <cell r="Z584">
            <v>18151</v>
          </cell>
          <cell r="AA584" t="str">
            <v>持股小于股东增</v>
          </cell>
          <cell r="AB584">
            <v>22352</v>
          </cell>
          <cell r="AC584">
            <v>18250</v>
          </cell>
          <cell r="AD584" t="str">
            <v>持股大于股东增</v>
          </cell>
          <cell r="AE584">
            <v>13721</v>
          </cell>
          <cell r="AF584">
            <v>29423</v>
          </cell>
          <cell r="AG584" t="str">
            <v>持股小于股东减</v>
          </cell>
          <cell r="AH584">
            <v>24081</v>
          </cell>
          <cell r="AI584">
            <v>16927</v>
          </cell>
        </row>
        <row r="585">
          <cell r="A585">
            <v>2117</v>
          </cell>
          <cell r="B585">
            <v>78.000000000000014</v>
          </cell>
          <cell r="C585">
            <v>11.847389558232933</v>
          </cell>
          <cell r="D585">
            <v>61.578341013824883</v>
          </cell>
          <cell r="E585">
            <v>7.9877456474631998</v>
          </cell>
          <cell r="F585">
            <v>66.98</v>
          </cell>
          <cell r="G585">
            <v>9.4620557156580212</v>
          </cell>
          <cell r="H585">
            <v>57.384146341463421</v>
          </cell>
          <cell r="I585">
            <v>8.4979005824190708</v>
          </cell>
          <cell r="J585">
            <v>46.02</v>
          </cell>
          <cell r="K585">
            <v>0.59</v>
          </cell>
          <cell r="L585">
            <v>3.8843999999999999</v>
          </cell>
          <cell r="M585">
            <v>32.07</v>
          </cell>
          <cell r="N585">
            <v>0.13020000000000001</v>
          </cell>
          <cell r="O585">
            <v>4.0148999999999999</v>
          </cell>
          <cell r="P585">
            <v>33.49</v>
          </cell>
          <cell r="Q585">
            <v>0.25</v>
          </cell>
          <cell r="R585">
            <v>3.5394000000000001</v>
          </cell>
          <cell r="S585">
            <v>31.37</v>
          </cell>
          <cell r="T585">
            <v>0.41</v>
          </cell>
          <cell r="U585">
            <v>3.6915</v>
          </cell>
          <cell r="V585">
            <v>3.6914997100830078</v>
          </cell>
          <cell r="W585">
            <v>2117</v>
          </cell>
          <cell r="X585" t="str">
            <v>持股大于股东减</v>
          </cell>
          <cell r="Y585">
            <v>13071</v>
          </cell>
          <cell r="Z585">
            <v>27833</v>
          </cell>
          <cell r="AA585" t="str">
            <v>持股小于股东减</v>
          </cell>
          <cell r="AB585">
            <v>21904</v>
          </cell>
          <cell r="AC585">
            <v>16607</v>
          </cell>
          <cell r="AD585" t="str">
            <v>持股大于股东增</v>
          </cell>
          <cell r="AE585">
            <v>13713</v>
          </cell>
          <cell r="AF585">
            <v>26530</v>
          </cell>
          <cell r="AG585" t="str">
            <v>持股大于股东增</v>
          </cell>
          <cell r="AH585">
            <v>12306</v>
          </cell>
          <cell r="AI585">
            <v>29563</v>
          </cell>
        </row>
        <row r="586">
          <cell r="A586">
            <v>2118</v>
          </cell>
          <cell r="B586">
            <v>243.87500000000003</v>
          </cell>
          <cell r="C586">
            <v>4.9712072567905015</v>
          </cell>
          <cell r="D586">
            <v>177.5</v>
          </cell>
          <cell r="E586">
            <v>3.5991280985451413</v>
          </cell>
          <cell r="F586">
            <v>865</v>
          </cell>
          <cell r="G586">
            <v>4.4898912563909583</v>
          </cell>
          <cell r="H586">
            <v>-231.75</v>
          </cell>
          <cell r="I586">
            <v>4.071897319663706</v>
          </cell>
          <cell r="J586">
            <v>19.510000000000002</v>
          </cell>
          <cell r="K586">
            <v>0.08</v>
          </cell>
          <cell r="L586">
            <v>3.9245999999999999</v>
          </cell>
          <cell r="M586">
            <v>14.2</v>
          </cell>
          <cell r="N586">
            <v>0.02</v>
          </cell>
          <cell r="O586">
            <v>3.9453999999999998</v>
          </cell>
          <cell r="P586">
            <v>17.3</v>
          </cell>
          <cell r="Q586">
            <v>0.01</v>
          </cell>
          <cell r="R586">
            <v>3.8531</v>
          </cell>
          <cell r="S586">
            <v>15.45</v>
          </cell>
          <cell r="T586">
            <v>-0.05</v>
          </cell>
          <cell r="U586">
            <v>3.7942999999999998</v>
          </cell>
          <cell r="V586">
            <v>3.7942981719970703</v>
          </cell>
          <cell r="W586">
            <v>2118</v>
          </cell>
          <cell r="X586">
            <v>2118</v>
          </cell>
          <cell r="Y586">
            <v>41072</v>
          </cell>
          <cell r="Z586">
            <v>12490</v>
          </cell>
          <cell r="AA586">
            <v>12490</v>
          </cell>
          <cell r="AB586">
            <v>40708</v>
          </cell>
          <cell r="AC586">
            <v>12601</v>
          </cell>
          <cell r="AD586">
            <v>12601</v>
          </cell>
          <cell r="AE586">
            <v>28515</v>
          </cell>
          <cell r="AF586">
            <v>17990</v>
          </cell>
          <cell r="AG586">
            <v>17990</v>
          </cell>
          <cell r="AH586">
            <v>40167</v>
          </cell>
          <cell r="AI586">
            <v>12771</v>
          </cell>
        </row>
        <row r="587">
          <cell r="A587">
            <v>2119</v>
          </cell>
          <cell r="B587">
            <v>-77.928571428571416</v>
          </cell>
          <cell r="C587">
            <v>6.8928481172605514</v>
          </cell>
          <cell r="D587">
            <v>168.47222222222226</v>
          </cell>
          <cell r="E587">
            <v>7.5765146783260464</v>
          </cell>
          <cell r="F587">
            <v>-57.333333333333329</v>
          </cell>
          <cell r="G587">
            <v>7.4428955583717116</v>
          </cell>
          <cell r="H587">
            <v>-56.249999999999993</v>
          </cell>
          <cell r="I587">
            <v>5.3664758586361376</v>
          </cell>
          <cell r="J587">
            <v>21.82</v>
          </cell>
          <cell r="K587">
            <v>-0.28000000000000003</v>
          </cell>
          <cell r="L587">
            <v>3.1656</v>
          </cell>
          <cell r="M587">
            <v>24.26</v>
          </cell>
          <cell r="N587">
            <v>3.5999999999999997E-2</v>
          </cell>
          <cell r="O587">
            <v>3.202</v>
          </cell>
          <cell r="P587">
            <v>24.08</v>
          </cell>
          <cell r="Q587">
            <v>-0.21</v>
          </cell>
          <cell r="R587">
            <v>3.2353000000000001</v>
          </cell>
          <cell r="S587">
            <v>17.25</v>
          </cell>
          <cell r="T587">
            <v>-0.23</v>
          </cell>
          <cell r="U587">
            <v>3.2143999999999999</v>
          </cell>
          <cell r="V587">
            <v>3.2143993377685547</v>
          </cell>
          <cell r="W587">
            <v>2119</v>
          </cell>
          <cell r="X587">
            <v>2119</v>
          </cell>
          <cell r="Y587">
            <v>28814</v>
          </cell>
          <cell r="Z587">
            <v>7156</v>
          </cell>
          <cell r="AA587">
            <v>7156</v>
          </cell>
          <cell r="AB587">
            <v>29346</v>
          </cell>
          <cell r="AC587">
            <v>7026</v>
          </cell>
          <cell r="AD587" t="str">
            <v>持股小于股东减</v>
          </cell>
          <cell r="AE587">
            <v>20121</v>
          </cell>
          <cell r="AF587">
            <v>10247</v>
          </cell>
          <cell r="AG587" t="str">
            <v>持股小于股东增</v>
          </cell>
          <cell r="AH587">
            <v>20076</v>
          </cell>
          <cell r="AI587">
            <v>10270</v>
          </cell>
        </row>
        <row r="588">
          <cell r="A588">
            <v>2120</v>
          </cell>
          <cell r="B588">
            <v>81.666666666666657</v>
          </cell>
          <cell r="C588">
            <v>7.157844413162997</v>
          </cell>
          <cell r="D588">
            <v>86.321428571428569</v>
          </cell>
          <cell r="E588">
            <v>8.8009321632742239</v>
          </cell>
          <cell r="F588">
            <v>80.333333333333343</v>
          </cell>
          <cell r="G588">
            <v>6.5503370297890857</v>
          </cell>
          <cell r="H588">
            <v>45.33</v>
          </cell>
          <cell r="I588">
            <v>4.0044523361513793</v>
          </cell>
          <cell r="J588">
            <v>26.95</v>
          </cell>
          <cell r="K588">
            <v>0.33</v>
          </cell>
          <cell r="L588">
            <v>3.7650999999999999</v>
          </cell>
          <cell r="M588">
            <v>24.17</v>
          </cell>
          <cell r="N588">
            <v>7.0000000000000007E-2</v>
          </cell>
          <cell r="O588">
            <v>2.7463000000000002</v>
          </cell>
          <cell r="P588">
            <v>24.1</v>
          </cell>
          <cell r="Q588">
            <v>0.15</v>
          </cell>
          <cell r="R588">
            <v>3.6791999999999998</v>
          </cell>
          <cell r="S588">
            <v>15.11</v>
          </cell>
          <cell r="T588">
            <v>0.25</v>
          </cell>
          <cell r="U588">
            <v>3.7732999999999999</v>
          </cell>
          <cell r="V588">
            <v>3.7732982635498047</v>
          </cell>
          <cell r="W588">
            <v>2120</v>
          </cell>
          <cell r="X588">
            <v>2120</v>
          </cell>
          <cell r="Y588">
            <v>16172</v>
          </cell>
          <cell r="Z588">
            <v>9292</v>
          </cell>
          <cell r="AA588" t="str">
            <v>持股小于股东增</v>
          </cell>
          <cell r="AB588">
            <v>13344</v>
          </cell>
          <cell r="AC588">
            <v>11261</v>
          </cell>
          <cell r="AD588" t="str">
            <v>持股小于股东减</v>
          </cell>
          <cell r="AE588">
            <v>14911</v>
          </cell>
          <cell r="AF588">
            <v>10078</v>
          </cell>
          <cell r="AG588">
            <v>10078</v>
          </cell>
          <cell r="AH588">
            <v>16809</v>
          </cell>
          <cell r="AI588">
            <v>8940</v>
          </cell>
        </row>
        <row r="589">
          <cell r="A589">
            <v>2121</v>
          </cell>
          <cell r="B589">
            <v>67.533652749258493</v>
          </cell>
          <cell r="C589">
            <v>6.0669413187398806</v>
          </cell>
          <cell r="D589">
            <v>311.89903846153845</v>
          </cell>
          <cell r="E589">
            <v>5.296566926562436</v>
          </cell>
          <cell r="F589">
            <v>92.799752781211382</v>
          </cell>
          <cell r="G589">
            <v>6.5208894293407456</v>
          </cell>
          <cell r="H589">
            <v>40.988955823293168</v>
          </cell>
          <cell r="I589">
            <v>3.4471112236928203</v>
          </cell>
          <cell r="J589">
            <v>29.6</v>
          </cell>
          <cell r="K589">
            <v>0.43830000000000002</v>
          </cell>
          <cell r="L589">
            <v>4.8788999999999998</v>
          </cell>
          <cell r="M589">
            <v>25.95</v>
          </cell>
          <cell r="N589">
            <v>2.0799999999999999E-2</v>
          </cell>
          <cell r="O589">
            <v>4.8994</v>
          </cell>
          <cell r="P589">
            <v>30.03</v>
          </cell>
          <cell r="Q589">
            <v>0.1618</v>
          </cell>
          <cell r="R589">
            <v>4.6052</v>
          </cell>
          <cell r="S589">
            <v>16.329999999999998</v>
          </cell>
          <cell r="T589">
            <v>0.29880000000000001</v>
          </cell>
          <cell r="U589">
            <v>4.7373000000000003</v>
          </cell>
          <cell r="V589">
            <v>4.7372970581054688</v>
          </cell>
          <cell r="W589">
            <v>2121</v>
          </cell>
          <cell r="X589">
            <v>2121</v>
          </cell>
          <cell r="Y589">
            <v>49075</v>
          </cell>
          <cell r="Z589">
            <v>9701</v>
          </cell>
          <cell r="AA589">
            <v>9701</v>
          </cell>
          <cell r="AB589">
            <v>53095</v>
          </cell>
          <cell r="AC589">
            <v>8966</v>
          </cell>
          <cell r="AD589" t="str">
            <v>持股小于股东减</v>
          </cell>
          <cell r="AE589">
            <v>40695</v>
          </cell>
          <cell r="AF589">
            <v>11699</v>
          </cell>
          <cell r="AG589" t="str">
            <v>持股小于股东减</v>
          </cell>
          <cell r="AH589">
            <v>44770</v>
          </cell>
          <cell r="AI589">
            <v>10634</v>
          </cell>
        </row>
        <row r="590">
          <cell r="A590">
            <v>2122</v>
          </cell>
          <cell r="B590">
            <v>208.25</v>
          </cell>
          <cell r="C590">
            <v>2.0830207551887971</v>
          </cell>
          <cell r="D590">
            <v>170.5</v>
          </cell>
          <cell r="E590">
            <v>1.700366501284001</v>
          </cell>
          <cell r="F590">
            <v>197.22222222222223</v>
          </cell>
          <cell r="G590">
            <v>2.6707124407553229</v>
          </cell>
          <cell r="H590">
            <v>147.77448071216617</v>
          </cell>
          <cell r="I590">
            <v>1.6669595561469133</v>
          </cell>
          <cell r="J590">
            <v>8.33</v>
          </cell>
          <cell r="K590">
            <v>0.04</v>
          </cell>
          <cell r="L590">
            <v>3.9990000000000001</v>
          </cell>
          <cell r="M590">
            <v>6.82</v>
          </cell>
          <cell r="N590">
            <v>0.01</v>
          </cell>
          <cell r="O590">
            <v>4.0109000000000004</v>
          </cell>
          <cell r="P590">
            <v>10.65</v>
          </cell>
          <cell r="Q590">
            <v>2.7E-2</v>
          </cell>
          <cell r="R590">
            <v>3.9876999999999998</v>
          </cell>
          <cell r="S590">
            <v>6.64</v>
          </cell>
          <cell r="T590">
            <v>3.3700000000000001E-2</v>
          </cell>
          <cell r="U590">
            <v>3.9832999999999998</v>
          </cell>
          <cell r="V590">
            <v>3.9832992553710938</v>
          </cell>
          <cell r="W590">
            <v>2122</v>
          </cell>
          <cell r="X590">
            <v>2122</v>
          </cell>
          <cell r="Y590">
            <v>86923</v>
          </cell>
          <cell r="Z590">
            <v>13667</v>
          </cell>
          <cell r="AA590">
            <v>13667</v>
          </cell>
          <cell r="AB590">
            <v>81526</v>
          </cell>
          <cell r="AC590">
            <v>14572</v>
          </cell>
          <cell r="AD590">
            <v>14572</v>
          </cell>
          <cell r="AE590">
            <v>108351</v>
          </cell>
          <cell r="AF590">
            <v>10964</v>
          </cell>
          <cell r="AG590">
            <v>10964</v>
          </cell>
          <cell r="AH590">
            <v>94649</v>
          </cell>
          <cell r="AI590">
            <v>12551</v>
          </cell>
        </row>
        <row r="591">
          <cell r="A591">
            <v>2123</v>
          </cell>
          <cell r="B591">
            <v>160.3125</v>
          </cell>
          <cell r="C591">
            <v>4.5828122208325883</v>
          </cell>
          <cell r="D591">
            <v>54.031249999999993</v>
          </cell>
          <cell r="E591">
            <v>2.9848427303801399</v>
          </cell>
          <cell r="F591">
            <v>222.5</v>
          </cell>
          <cell r="G591">
            <v>6.1242465112438413</v>
          </cell>
          <cell r="H591">
            <v>44.821428571428577</v>
          </cell>
          <cell r="I591">
            <v>2.2292484501838468</v>
          </cell>
          <cell r="J591">
            <v>25.65</v>
          </cell>
          <cell r="K591">
            <v>0.16</v>
          </cell>
          <cell r="L591">
            <v>5.5970000000000004</v>
          </cell>
          <cell r="M591">
            <v>17.29</v>
          </cell>
          <cell r="N591">
            <v>0.08</v>
          </cell>
          <cell r="O591">
            <v>5.7926000000000002</v>
          </cell>
          <cell r="P591">
            <v>22.25</v>
          </cell>
          <cell r="Q591">
            <v>0.05</v>
          </cell>
          <cell r="R591">
            <v>3.6331000000000002</v>
          </cell>
          <cell r="S591">
            <v>12.55</v>
          </cell>
          <cell r="T591">
            <v>0.21</v>
          </cell>
          <cell r="U591">
            <v>5.6296999999999997</v>
          </cell>
          <cell r="V591">
            <v>5.62969970703125</v>
          </cell>
          <cell r="W591">
            <v>2123</v>
          </cell>
          <cell r="X591" t="str">
            <v>持股小于股东增</v>
          </cell>
          <cell r="Y591">
            <v>40856</v>
          </cell>
          <cell r="Z591">
            <v>21088</v>
          </cell>
          <cell r="AA591">
            <v>21088</v>
          </cell>
          <cell r="AB591">
            <v>50232</v>
          </cell>
          <cell r="AC591">
            <v>17152</v>
          </cell>
          <cell r="AD591">
            <v>17152</v>
          </cell>
          <cell r="AE591">
            <v>17152</v>
          </cell>
          <cell r="AF591">
            <v>17152</v>
          </cell>
          <cell r="AG591">
            <v>17152</v>
          </cell>
          <cell r="AH591">
            <v>44930</v>
          </cell>
          <cell r="AI591">
            <v>19176</v>
          </cell>
        </row>
        <row r="592">
          <cell r="A592">
            <v>2124</v>
          </cell>
          <cell r="B592">
            <v>53.294117647058819</v>
          </cell>
          <cell r="C592">
            <v>7.2206577758886343</v>
          </cell>
          <cell r="D592">
            <v>28.838912133891213</v>
          </cell>
          <cell r="E592">
            <v>6.8768551545234589</v>
          </cell>
          <cell r="F592">
            <v>-99.311701081612583</v>
          </cell>
          <cell r="G592">
            <v>7.8218780251694096</v>
          </cell>
          <cell r="H592">
            <v>55.015955325089749</v>
          </cell>
          <cell r="I592">
            <v>6.4904355191642544</v>
          </cell>
          <cell r="J592">
            <v>27.18</v>
          </cell>
          <cell r="K592">
            <v>0.51</v>
          </cell>
          <cell r="L592">
            <v>3.7642000000000002</v>
          </cell>
          <cell r="M592">
            <v>27.57</v>
          </cell>
          <cell r="N592">
            <v>0.23899999999999999</v>
          </cell>
          <cell r="O592">
            <v>4.0091000000000001</v>
          </cell>
          <cell r="P592">
            <v>20.2</v>
          </cell>
          <cell r="Q592">
            <v>-0.1017</v>
          </cell>
          <cell r="R592">
            <v>2.5825</v>
          </cell>
          <cell r="S592">
            <v>18.39</v>
          </cell>
          <cell r="T592">
            <v>0.25069999999999998</v>
          </cell>
          <cell r="U592">
            <v>2.8334000000000001</v>
          </cell>
          <cell r="V592">
            <v>2.8333988189697266</v>
          </cell>
          <cell r="W592">
            <v>2124</v>
          </cell>
          <cell r="X592" t="str">
            <v>持股大于股东增</v>
          </cell>
          <cell r="Y592">
            <v>10574</v>
          </cell>
          <cell r="Z592">
            <v>27369</v>
          </cell>
          <cell r="AA592" t="str">
            <v>持股大于股东增</v>
          </cell>
          <cell r="AB592">
            <v>8082</v>
          </cell>
          <cell r="AC592">
            <v>35807</v>
          </cell>
          <cell r="AD592" t="str">
            <v>持股大于股东减</v>
          </cell>
          <cell r="AE592">
            <v>12524</v>
          </cell>
          <cell r="AF592">
            <v>16656</v>
          </cell>
          <cell r="AG592" t="str">
            <v>持股大于股东增</v>
          </cell>
          <cell r="AH592">
            <v>10206</v>
          </cell>
          <cell r="AI592">
            <v>20439</v>
          </cell>
        </row>
        <row r="593">
          <cell r="A593">
            <v>2125</v>
          </cell>
          <cell r="B593">
            <v>333.57142857142856</v>
          </cell>
          <cell r="C593">
            <v>3.6642395329860022</v>
          </cell>
          <cell r="D593">
            <v>4405</v>
          </cell>
          <cell r="E593">
            <v>3.6896660035598368</v>
          </cell>
          <cell r="F593">
            <v>1121.1111111111111</v>
          </cell>
          <cell r="G593">
            <v>7.8717428616008736</v>
          </cell>
          <cell r="H593">
            <v>209.83695652173913</v>
          </cell>
          <cell r="I593">
            <v>4.9494289120486101</v>
          </cell>
          <cell r="J593">
            <v>23.35</v>
          </cell>
          <cell r="K593">
            <v>7.0000000000000007E-2</v>
          </cell>
          <cell r="L593">
            <v>6.3723999999999998</v>
          </cell>
          <cell r="M593">
            <v>17.62</v>
          </cell>
          <cell r="N593">
            <v>1E-3</v>
          </cell>
          <cell r="O593">
            <v>4.7755000000000001</v>
          </cell>
          <cell r="P593">
            <v>20.18</v>
          </cell>
          <cell r="Q593">
            <v>8.9999999999999993E-3</v>
          </cell>
          <cell r="R593">
            <v>2.5636000000000001</v>
          </cell>
          <cell r="S593">
            <v>12.87</v>
          </cell>
          <cell r="T593">
            <v>4.5999999999999999E-2</v>
          </cell>
          <cell r="U593">
            <v>2.6002999999999998</v>
          </cell>
          <cell r="V593">
            <v>2.6002998352050781</v>
          </cell>
          <cell r="W593">
            <v>2125</v>
          </cell>
          <cell r="X593" t="str">
            <v>持股小于股东减</v>
          </cell>
          <cell r="Y593">
            <v>13548</v>
          </cell>
          <cell r="Z593">
            <v>11945</v>
          </cell>
          <cell r="AA593" t="str">
            <v>持股大于股东增</v>
          </cell>
          <cell r="AB593">
            <v>14602</v>
          </cell>
          <cell r="AC593">
            <v>14792</v>
          </cell>
          <cell r="AD593" t="str">
            <v>持股大于股东减</v>
          </cell>
          <cell r="AE593">
            <v>12700</v>
          </cell>
          <cell r="AF593">
            <v>12743</v>
          </cell>
          <cell r="AG593" t="str">
            <v>持股大于股东增</v>
          </cell>
          <cell r="AH593">
            <v>11769</v>
          </cell>
          <cell r="AI593">
            <v>13751</v>
          </cell>
        </row>
        <row r="594">
          <cell r="A594">
            <v>2126</v>
          </cell>
          <cell r="B594">
            <v>32.368421052631582</v>
          </cell>
          <cell r="C594">
            <v>3.261618965121007</v>
          </cell>
          <cell r="D594">
            <v>23.234375</v>
          </cell>
          <cell r="E594">
            <v>2.5606585042448038</v>
          </cell>
          <cell r="F594">
            <v>33.6</v>
          </cell>
          <cell r="G594">
            <v>3.8036300516961621</v>
          </cell>
          <cell r="H594">
            <v>25.2</v>
          </cell>
          <cell r="I594">
            <v>2.4834161754651785</v>
          </cell>
          <cell r="J594">
            <v>18.45</v>
          </cell>
          <cell r="K594">
            <v>0.56999999999999995</v>
          </cell>
          <cell r="L594">
            <v>5.6566999999999998</v>
          </cell>
          <cell r="M594">
            <v>14.87</v>
          </cell>
          <cell r="N594">
            <v>0.16</v>
          </cell>
          <cell r="O594">
            <v>5.8071000000000002</v>
          </cell>
          <cell r="P594">
            <v>20.16</v>
          </cell>
          <cell r="Q594">
            <v>0.3</v>
          </cell>
          <cell r="R594">
            <v>5.3002000000000002</v>
          </cell>
          <cell r="S594">
            <v>13.44</v>
          </cell>
          <cell r="T594">
            <v>0.4</v>
          </cell>
          <cell r="U594">
            <v>5.4119000000000002</v>
          </cell>
          <cell r="V594">
            <v>5.4118995666503906</v>
          </cell>
          <cell r="W594">
            <v>2126</v>
          </cell>
          <cell r="X594" t="str">
            <v>持股小于股东减</v>
          </cell>
          <cell r="Y594">
            <v>31871</v>
          </cell>
          <cell r="Z594">
            <v>11312</v>
          </cell>
          <cell r="AA594" t="str">
            <v>持股小于股东增</v>
          </cell>
          <cell r="AB594">
            <v>28574</v>
          </cell>
          <cell r="AC594">
            <v>12617</v>
          </cell>
          <cell r="AD594" t="str">
            <v>持股小于股东增</v>
          </cell>
          <cell r="AE594">
            <v>20473</v>
          </cell>
          <cell r="AF594">
            <v>17610</v>
          </cell>
          <cell r="AG594" t="str">
            <v>持股小于股东减</v>
          </cell>
          <cell r="AH594">
            <v>27969</v>
          </cell>
          <cell r="AI594">
            <v>12890</v>
          </cell>
        </row>
        <row r="595">
          <cell r="A595">
            <v>2127</v>
          </cell>
          <cell r="B595">
            <v>31.728813559322035</v>
          </cell>
          <cell r="C595">
            <v>6.7769612279622047</v>
          </cell>
          <cell r="D595">
            <v>218.75</v>
          </cell>
          <cell r="E595">
            <v>10.771882309491566</v>
          </cell>
          <cell r="F595">
            <v>625.5</v>
          </cell>
          <cell r="G595">
            <v>12.435387673956262</v>
          </cell>
          <cell r="H595">
            <v>623.25</v>
          </cell>
          <cell r="I595">
            <v>8.2678340463635447</v>
          </cell>
          <cell r="J595">
            <v>18.72</v>
          </cell>
          <cell r="K595">
            <v>0.59</v>
          </cell>
          <cell r="L595">
            <v>2.7623000000000002</v>
          </cell>
          <cell r="M595">
            <v>17.5</v>
          </cell>
          <cell r="N595">
            <v>0.02</v>
          </cell>
          <cell r="O595">
            <v>1.6246</v>
          </cell>
          <cell r="P595">
            <v>12.51</v>
          </cell>
          <cell r="Q595">
            <v>0.01</v>
          </cell>
          <cell r="R595">
            <v>1.006</v>
          </cell>
          <cell r="S595">
            <v>8.31</v>
          </cell>
          <cell r="T595">
            <v>0.01</v>
          </cell>
          <cell r="U595">
            <v>1.0051000000000001</v>
          </cell>
          <cell r="V595">
            <v>1.0050992965698242</v>
          </cell>
          <cell r="W595">
            <v>2127</v>
          </cell>
          <cell r="X595" t="str">
            <v>持股大于股东增</v>
          </cell>
          <cell r="Y595">
            <v>18601</v>
          </cell>
          <cell r="Z595">
            <v>24001</v>
          </cell>
          <cell r="AA595" t="str">
            <v>持股大于股东增</v>
          </cell>
          <cell r="AB595">
            <v>14546</v>
          </cell>
          <cell r="AC595">
            <v>52875</v>
          </cell>
          <cell r="AD595" t="str">
            <v>持股大于股东减</v>
          </cell>
          <cell r="AE595">
            <v>18102</v>
          </cell>
          <cell r="AF595">
            <v>24663</v>
          </cell>
          <cell r="AG595" t="str">
            <v>持股小于股东减</v>
          </cell>
          <cell r="AH595">
            <v>24153</v>
          </cell>
          <cell r="AI595">
            <v>18484</v>
          </cell>
        </row>
        <row r="596">
          <cell r="A596">
            <v>2128</v>
          </cell>
          <cell r="B596">
            <v>25.606060606060602</v>
          </cell>
          <cell r="C596">
            <v>1.5643223429661031</v>
          </cell>
          <cell r="D596">
            <v>13.333333333333334</v>
          </cell>
          <cell r="E596">
            <v>1.4236142005516503</v>
          </cell>
          <cell r="F596">
            <v>34.333333333333336</v>
          </cell>
          <cell r="G596">
            <v>3.0928608963291042</v>
          </cell>
          <cell r="H596">
            <v>34.263157894736835</v>
          </cell>
          <cell r="I596">
            <v>1.6415765186474014</v>
          </cell>
          <cell r="J596">
            <v>8.4499999999999993</v>
          </cell>
          <cell r="K596">
            <v>0.33</v>
          </cell>
          <cell r="L596">
            <v>5.4016999999999999</v>
          </cell>
          <cell r="M596">
            <v>8</v>
          </cell>
          <cell r="N596">
            <v>0.15</v>
          </cell>
          <cell r="O596">
            <v>5.6195000000000004</v>
          </cell>
          <cell r="P596">
            <v>16.48</v>
          </cell>
          <cell r="Q596">
            <v>0.24</v>
          </cell>
          <cell r="R596">
            <v>5.3284000000000002</v>
          </cell>
          <cell r="S596">
            <v>8.68</v>
          </cell>
          <cell r="T596">
            <v>0.19</v>
          </cell>
          <cell r="U596">
            <v>5.2876000000000003</v>
          </cell>
          <cell r="V596">
            <v>5.28759765625</v>
          </cell>
          <cell r="W596">
            <v>2128</v>
          </cell>
          <cell r="X596" t="str">
            <v>持股小于股东减</v>
          </cell>
          <cell r="Y596">
            <v>50781</v>
          </cell>
          <cell r="Z596">
            <v>32184</v>
          </cell>
          <cell r="AA596" t="str">
            <v>持股小于股东减</v>
          </cell>
          <cell r="AB596">
            <v>50781</v>
          </cell>
          <cell r="AC596">
            <v>31719</v>
          </cell>
          <cell r="AD596">
            <v>31719</v>
          </cell>
          <cell r="AE596">
            <v>56468</v>
          </cell>
          <cell r="AF596">
            <v>28943</v>
          </cell>
          <cell r="AG596" t="str">
            <v>持股小于股东增</v>
          </cell>
          <cell r="AH596">
            <v>42877</v>
          </cell>
          <cell r="AI596">
            <v>38117</v>
          </cell>
        </row>
        <row r="597">
          <cell r="A597">
            <v>2129</v>
          </cell>
          <cell r="B597">
            <v>140.62140391254314</v>
          </cell>
          <cell r="C597">
            <v>3.1689227737150567</v>
          </cell>
          <cell r="D597">
            <v>55.803571428571431</v>
          </cell>
          <cell r="E597">
            <v>2.2454321494559641</v>
          </cell>
          <cell r="F597">
            <v>243.12039312039312</v>
          </cell>
          <cell r="G597">
            <v>6.8541544003047825</v>
          </cell>
          <cell r="H597">
            <v>116.90839694656489</v>
          </cell>
          <cell r="I597">
            <v>3.5060609182376981</v>
          </cell>
          <cell r="J597">
            <v>12.22</v>
          </cell>
          <cell r="K597">
            <v>8.6900000000000005E-2</v>
          </cell>
          <cell r="L597">
            <v>3.8561999999999999</v>
          </cell>
          <cell r="M597">
            <v>8.75</v>
          </cell>
          <cell r="N597">
            <v>3.9199999999999999E-2</v>
          </cell>
          <cell r="O597">
            <v>3.8967999999999998</v>
          </cell>
          <cell r="P597">
            <v>19.79</v>
          </cell>
          <cell r="Q597">
            <v>4.07E-2</v>
          </cell>
          <cell r="R597">
            <v>2.8873000000000002</v>
          </cell>
          <cell r="S597">
            <v>10.210000000000001</v>
          </cell>
          <cell r="T597">
            <v>6.5500000000000003E-2</v>
          </cell>
          <cell r="U597">
            <v>2.9121000000000001</v>
          </cell>
          <cell r="V597">
            <v>2.9120998382568359</v>
          </cell>
          <cell r="W597">
            <v>2129</v>
          </cell>
          <cell r="X597">
            <v>2129</v>
          </cell>
          <cell r="Y597">
            <v>2129</v>
          </cell>
          <cell r="Z597">
            <v>2129</v>
          </cell>
          <cell r="AA597">
            <v>2129</v>
          </cell>
          <cell r="AB597">
            <v>2129</v>
          </cell>
          <cell r="AC597">
            <v>2129</v>
          </cell>
          <cell r="AD597" t="str">
            <v>持股小于股东减</v>
          </cell>
          <cell r="AE597">
            <v>52711</v>
          </cell>
          <cell r="AF597">
            <v>43563</v>
          </cell>
          <cell r="AG597" t="str">
            <v>持股小于股东减</v>
          </cell>
          <cell r="AH597">
            <v>76335</v>
          </cell>
          <cell r="AI597">
            <v>30081</v>
          </cell>
        </row>
        <row r="598">
          <cell r="A598">
            <v>2130</v>
          </cell>
          <cell r="B598">
            <v>22.92</v>
          </cell>
          <cell r="C598">
            <v>7.7135357070741071</v>
          </cell>
          <cell r="D598">
            <v>115.5</v>
          </cell>
          <cell r="E598">
            <v>6.1967674870900673</v>
          </cell>
          <cell r="F598">
            <v>15.609375</v>
          </cell>
          <cell r="G598">
            <v>6.5730170740533609</v>
          </cell>
          <cell r="H598">
            <v>20.834558823529409</v>
          </cell>
          <cell r="I598">
            <v>6.3010774208612697</v>
          </cell>
          <cell r="J598">
            <v>22.92</v>
          </cell>
          <cell r="K598">
            <v>1</v>
          </cell>
          <cell r="L598">
            <v>2.9714</v>
          </cell>
          <cell r="M598">
            <v>18.48</v>
          </cell>
          <cell r="N598">
            <v>0.04</v>
          </cell>
          <cell r="O598">
            <v>2.9822000000000002</v>
          </cell>
          <cell r="P598">
            <v>19.98</v>
          </cell>
          <cell r="Q598">
            <v>0.64</v>
          </cell>
          <cell r="R598">
            <v>3.0396999999999998</v>
          </cell>
          <cell r="S598">
            <v>18.89</v>
          </cell>
          <cell r="T598">
            <v>0.68</v>
          </cell>
          <cell r="U598">
            <v>2.9979</v>
          </cell>
          <cell r="V598">
            <v>2.9978981018066406</v>
          </cell>
          <cell r="W598">
            <v>2130</v>
          </cell>
          <cell r="X598">
            <v>2130</v>
          </cell>
          <cell r="Y598">
            <v>2130</v>
          </cell>
          <cell r="Z598">
            <v>2130</v>
          </cell>
          <cell r="AA598">
            <v>2130</v>
          </cell>
          <cell r="AB598">
            <v>2130</v>
          </cell>
          <cell r="AC598">
            <v>2130</v>
          </cell>
          <cell r="AD598">
            <v>2130</v>
          </cell>
          <cell r="AE598">
            <v>2130</v>
          </cell>
          <cell r="AF598">
            <v>2130</v>
          </cell>
          <cell r="AG598">
            <v>2130</v>
          </cell>
          <cell r="AH598">
            <v>2130</v>
          </cell>
          <cell r="AI598">
            <v>2130</v>
          </cell>
        </row>
        <row r="599">
          <cell r="A599">
            <v>2131</v>
          </cell>
          <cell r="B599">
            <v>102.63157894736842</v>
          </cell>
          <cell r="C599">
            <v>5.1424050632911396</v>
          </cell>
          <cell r="D599">
            <v>46.638888888888886</v>
          </cell>
          <cell r="E599">
            <v>4.3260931179304833</v>
          </cell>
          <cell r="F599">
            <v>73.137499999999989</v>
          </cell>
          <cell r="G599">
            <v>10.700830315666263</v>
          </cell>
          <cell r="H599">
            <v>76.538987688098501</v>
          </cell>
          <cell r="I599">
            <v>8.1210537774874805</v>
          </cell>
          <cell r="J599">
            <v>19.5</v>
          </cell>
          <cell r="K599">
            <v>0.19</v>
          </cell>
          <cell r="L599">
            <v>3.7919999999999998</v>
          </cell>
          <cell r="M599">
            <v>16.79</v>
          </cell>
          <cell r="N599">
            <v>0.09</v>
          </cell>
          <cell r="O599">
            <v>3.8811</v>
          </cell>
          <cell r="P599">
            <v>58.51</v>
          </cell>
          <cell r="Q599">
            <v>0.4</v>
          </cell>
          <cell r="R599">
            <v>5.4678000000000004</v>
          </cell>
          <cell r="S599">
            <v>14.92</v>
          </cell>
          <cell r="T599">
            <v>0.1462</v>
          </cell>
          <cell r="U599">
            <v>1.8371999999999999</v>
          </cell>
          <cell r="V599">
            <v>1.8371992111206055</v>
          </cell>
          <cell r="W599">
            <v>2131</v>
          </cell>
          <cell r="X599" t="str">
            <v>持股小于股东增</v>
          </cell>
          <cell r="Y599">
            <v>41086</v>
          </cell>
          <cell r="Z599">
            <v>36738</v>
          </cell>
          <cell r="AA599" t="str">
            <v>持股大于股东增</v>
          </cell>
          <cell r="AB599">
            <v>32224</v>
          </cell>
          <cell r="AC599">
            <v>46841</v>
          </cell>
          <cell r="AD599" t="str">
            <v>持股大于股东减</v>
          </cell>
          <cell r="AE599">
            <v>14108</v>
          </cell>
          <cell r="AF599">
            <v>27744</v>
          </cell>
          <cell r="AG599" t="str">
            <v>持股小于股东增</v>
          </cell>
          <cell r="AH599">
            <v>37970</v>
          </cell>
          <cell r="AI599">
            <v>30926</v>
          </cell>
        </row>
        <row r="600">
          <cell r="A600">
            <v>2132</v>
          </cell>
          <cell r="B600">
            <v>126.5</v>
          </cell>
          <cell r="C600">
            <v>3.0058215516217177</v>
          </cell>
          <cell r="D600">
            <v>81.5</v>
          </cell>
          <cell r="E600">
            <v>2.5584680583895776</v>
          </cell>
          <cell r="F600">
            <v>140.75</v>
          </cell>
          <cell r="G600">
            <v>4.3951754557164602</v>
          </cell>
          <cell r="H600">
            <v>50.156249999999993</v>
          </cell>
          <cell r="I600">
            <v>2.0883753610742448</v>
          </cell>
          <cell r="J600">
            <v>7.59</v>
          </cell>
          <cell r="K600">
            <v>0.06</v>
          </cell>
          <cell r="L600">
            <v>2.5251000000000001</v>
          </cell>
          <cell r="M600">
            <v>6.52</v>
          </cell>
          <cell r="N600">
            <v>0.02</v>
          </cell>
          <cell r="O600">
            <v>2.5484</v>
          </cell>
          <cell r="P600">
            <v>11.26</v>
          </cell>
          <cell r="Q600">
            <v>0.04</v>
          </cell>
          <cell r="R600">
            <v>2.5619000000000001</v>
          </cell>
          <cell r="S600">
            <v>5.35</v>
          </cell>
          <cell r="T600">
            <v>0.08</v>
          </cell>
          <cell r="U600">
            <v>2.5617999999999999</v>
          </cell>
          <cell r="V600">
            <v>2.561798095703125</v>
          </cell>
          <cell r="W600">
            <v>2132</v>
          </cell>
          <cell r="X600">
            <v>2132</v>
          </cell>
          <cell r="Y600">
            <v>64161</v>
          </cell>
          <cell r="Z600">
            <v>11009</v>
          </cell>
          <cell r="AA600">
            <v>11009</v>
          </cell>
          <cell r="AB600">
            <v>66382</v>
          </cell>
          <cell r="AC600">
            <v>10640</v>
          </cell>
          <cell r="AD600">
            <v>10640</v>
          </cell>
          <cell r="AE600">
            <v>65469</v>
          </cell>
          <cell r="AF600">
            <v>10789</v>
          </cell>
          <cell r="AG600">
            <v>10789</v>
          </cell>
          <cell r="AH600">
            <v>10789</v>
          </cell>
          <cell r="AI600">
            <v>10789</v>
          </cell>
        </row>
        <row r="601">
          <cell r="A601">
            <v>2133</v>
          </cell>
          <cell r="B601">
            <v>-120.625</v>
          </cell>
          <cell r="C601">
            <v>2.7407765060069869</v>
          </cell>
          <cell r="D601" t="e">
            <v>#DIV/0!</v>
          </cell>
          <cell r="E601">
            <v>2.0474229731648443</v>
          </cell>
          <cell r="F601" t="e">
            <v>#DIV/0!</v>
          </cell>
          <cell r="G601">
            <v>2.7968337730870716</v>
          </cell>
          <cell r="H601">
            <v>-88.043478260869577</v>
          </cell>
          <cell r="I601">
            <v>1.5176212691810467</v>
          </cell>
          <cell r="J601">
            <v>9.65</v>
          </cell>
          <cell r="K601">
            <v>-0.08</v>
          </cell>
          <cell r="L601">
            <v>3.5209000000000001</v>
          </cell>
          <cell r="M601">
            <v>7.21</v>
          </cell>
          <cell r="N601">
            <v>0</v>
          </cell>
          <cell r="O601">
            <v>3.5215000000000001</v>
          </cell>
          <cell r="P601">
            <v>10.07</v>
          </cell>
          <cell r="Q601">
            <v>0</v>
          </cell>
          <cell r="R601">
            <v>3.6004999999999998</v>
          </cell>
          <cell r="S601">
            <v>5.4</v>
          </cell>
          <cell r="T601">
            <v>-4.5999999999999999E-2</v>
          </cell>
          <cell r="U601">
            <v>3.5581999999999998</v>
          </cell>
          <cell r="V601">
            <v>3.5581989288330078</v>
          </cell>
          <cell r="W601">
            <v>2133</v>
          </cell>
          <cell r="X601">
            <v>2133</v>
          </cell>
          <cell r="Y601">
            <v>48157</v>
          </cell>
          <cell r="Z601">
            <v>16075</v>
          </cell>
          <cell r="AA601">
            <v>16075</v>
          </cell>
          <cell r="AB601">
            <v>49177</v>
          </cell>
          <cell r="AC601">
            <v>15741</v>
          </cell>
          <cell r="AD601">
            <v>15741</v>
          </cell>
          <cell r="AE601">
            <v>43384</v>
          </cell>
          <cell r="AF601">
            <v>17844</v>
          </cell>
          <cell r="AG601">
            <v>17844</v>
          </cell>
          <cell r="AH601">
            <v>51098</v>
          </cell>
          <cell r="AI601">
            <v>15150</v>
          </cell>
        </row>
        <row r="602">
          <cell r="A602">
            <v>2134</v>
          </cell>
          <cell r="B602">
            <v>-92.5</v>
          </cell>
          <cell r="C602">
            <v>8.7062920608028627</v>
          </cell>
          <cell r="D602">
            <v>-49.714285714285708</v>
          </cell>
          <cell r="E602">
            <v>6.7589220684632192</v>
          </cell>
          <cell r="F602">
            <v>-82.0625</v>
          </cell>
          <cell r="G602">
            <v>5.8529844425622972</v>
          </cell>
          <cell r="H602">
            <v>-55.977272727272734</v>
          </cell>
          <cell r="I602">
            <v>3.7169503802969941</v>
          </cell>
          <cell r="J602">
            <v>18.5</v>
          </cell>
          <cell r="K602">
            <v>-0.2</v>
          </cell>
          <cell r="L602">
            <v>2.1248999999999998</v>
          </cell>
          <cell r="M602">
            <v>13.92</v>
          </cell>
          <cell r="N602">
            <v>-7.0000000000000007E-2</v>
          </cell>
          <cell r="O602">
            <v>2.0594999999999999</v>
          </cell>
          <cell r="P602">
            <v>13.13</v>
          </cell>
          <cell r="Q602">
            <v>-0.08</v>
          </cell>
          <cell r="R602">
            <v>2.2433000000000001</v>
          </cell>
          <cell r="S602">
            <v>8.2100000000000009</v>
          </cell>
          <cell r="T602">
            <v>-0.11</v>
          </cell>
          <cell r="U602">
            <v>2.2088000000000001</v>
          </cell>
          <cell r="V602">
            <v>2.2087993621826172</v>
          </cell>
          <cell r="W602">
            <v>2134</v>
          </cell>
          <cell r="X602" t="str">
            <v>持股小于股东减</v>
          </cell>
          <cell r="Y602">
            <v>16397</v>
          </cell>
          <cell r="Z602">
            <v>14993</v>
          </cell>
          <cell r="AA602" t="str">
            <v>持股小于股东减</v>
          </cell>
          <cell r="AB602">
            <v>18472</v>
          </cell>
          <cell r="AC602">
            <v>13309</v>
          </cell>
          <cell r="AD602" t="str">
            <v>持股大于股东减</v>
          </cell>
          <cell r="AE602">
            <v>14330</v>
          </cell>
          <cell r="AF602">
            <v>17156</v>
          </cell>
          <cell r="AG602" t="str">
            <v>持股大于股东增</v>
          </cell>
          <cell r="AH602">
            <v>13934</v>
          </cell>
          <cell r="AI602">
            <v>17643</v>
          </cell>
        </row>
        <row r="603">
          <cell r="A603">
            <v>2135</v>
          </cell>
          <cell r="B603">
            <v>242.2</v>
          </cell>
          <cell r="C603">
            <v>4.3434597037408986</v>
          </cell>
          <cell r="D603">
            <v>98.375</v>
          </cell>
          <cell r="E603">
            <v>2.800213485144992</v>
          </cell>
          <cell r="F603">
            <v>121.99999999999999</v>
          </cell>
          <cell r="G603">
            <v>4.818135144741519</v>
          </cell>
          <cell r="H603">
            <v>100.49999999999999</v>
          </cell>
          <cell r="I603">
            <v>3.16572823561838</v>
          </cell>
          <cell r="J603">
            <v>12.11</v>
          </cell>
          <cell r="K603">
            <v>0.05</v>
          </cell>
          <cell r="L603">
            <v>2.7881</v>
          </cell>
          <cell r="M603">
            <v>7.87</v>
          </cell>
          <cell r="N603">
            <v>0.02</v>
          </cell>
          <cell r="O603">
            <v>2.8105000000000002</v>
          </cell>
          <cell r="P603">
            <v>12.2</v>
          </cell>
          <cell r="Q603">
            <v>0.05</v>
          </cell>
          <cell r="R603">
            <v>2.5320999999999998</v>
          </cell>
          <cell r="S603">
            <v>8.0399999999999991</v>
          </cell>
          <cell r="T603">
            <v>0.06</v>
          </cell>
          <cell r="U603">
            <v>2.5396999999999998</v>
          </cell>
          <cell r="V603">
            <v>2.5396995544433594</v>
          </cell>
          <cell r="W603">
            <v>2135</v>
          </cell>
          <cell r="X603" t="str">
            <v>持股小于股东增</v>
          </cell>
          <cell r="Y603">
            <v>36510</v>
          </cell>
          <cell r="Z603">
            <v>23405</v>
          </cell>
          <cell r="AA603" t="str">
            <v>持股小于股东减</v>
          </cell>
          <cell r="AB603">
            <v>40307</v>
          </cell>
          <cell r="AC603">
            <v>21200</v>
          </cell>
          <cell r="AD603">
            <v>21200</v>
          </cell>
          <cell r="AE603">
            <v>49031</v>
          </cell>
          <cell r="AF603">
            <v>15267</v>
          </cell>
          <cell r="AG603">
            <v>15267</v>
          </cell>
          <cell r="AH603">
            <v>54852</v>
          </cell>
          <cell r="AI603">
            <v>13647</v>
          </cell>
        </row>
        <row r="604">
          <cell r="A604">
            <v>2136</v>
          </cell>
          <cell r="B604">
            <v>-26.267503621438919</v>
          </cell>
          <cell r="C604">
            <v>7.611940298507462</v>
          </cell>
          <cell r="D604">
            <v>-50.531914893617028</v>
          </cell>
          <cell r="E604">
            <v>6.8707810993249767</v>
          </cell>
          <cell r="F604">
            <v>-70.232088799192738</v>
          </cell>
          <cell r="G604">
            <v>5.2205220522052205</v>
          </cell>
          <cell r="H604">
            <v>-30.2899551259924</v>
          </cell>
          <cell r="I604">
            <v>4.7255543438749541</v>
          </cell>
          <cell r="J604">
            <v>16.32</v>
          </cell>
          <cell r="K604">
            <v>-0.62129999999999996</v>
          </cell>
          <cell r="L604">
            <v>2.1440000000000001</v>
          </cell>
          <cell r="M604">
            <v>14.25</v>
          </cell>
          <cell r="N604">
            <v>-7.0499999999999993E-2</v>
          </cell>
          <cell r="O604">
            <v>2.0739999999999998</v>
          </cell>
          <cell r="P604">
            <v>13.92</v>
          </cell>
          <cell r="Q604">
            <v>-9.9099999999999994E-2</v>
          </cell>
          <cell r="R604">
            <v>2.6663999999999999</v>
          </cell>
          <cell r="S604">
            <v>11.7</v>
          </cell>
          <cell r="T604">
            <v>-0.28970000000000001</v>
          </cell>
          <cell r="U604">
            <v>2.4759000000000002</v>
          </cell>
          <cell r="V604">
            <v>2.4758987426757813</v>
          </cell>
          <cell r="W604">
            <v>2136</v>
          </cell>
          <cell r="X604" t="str">
            <v>持股小于股东减</v>
          </cell>
          <cell r="Y604">
            <v>20405</v>
          </cell>
          <cell r="Z604">
            <v>10537</v>
          </cell>
          <cell r="AA604" t="str">
            <v>持股小于股东增</v>
          </cell>
          <cell r="AB604">
            <v>18642</v>
          </cell>
          <cell r="AC604">
            <v>11534</v>
          </cell>
          <cell r="AD604" t="str">
            <v>持股小于股东增</v>
          </cell>
          <cell r="AE604">
            <v>18719</v>
          </cell>
          <cell r="AF604">
            <v>11486</v>
          </cell>
          <cell r="AG604" t="str">
            <v>持股小于股东增</v>
          </cell>
          <cell r="AH604">
            <v>18082</v>
          </cell>
          <cell r="AI604">
            <v>11891</v>
          </cell>
        </row>
        <row r="605">
          <cell r="A605">
            <v>2137</v>
          </cell>
          <cell r="B605">
            <v>586.73469387755108</v>
          </cell>
          <cell r="C605">
            <v>13.076354539769175</v>
          </cell>
          <cell r="D605">
            <v>105.14925373134328</v>
          </cell>
          <cell r="E605">
            <v>5.4899668809662963</v>
          </cell>
          <cell r="F605">
            <v>1513.1578947368421</v>
          </cell>
          <cell r="G605">
            <v>10.517651362721786</v>
          </cell>
          <cell r="H605">
            <v>1413.9344262295081</v>
          </cell>
          <cell r="I605">
            <v>10.528243156641947</v>
          </cell>
          <cell r="J605">
            <v>23</v>
          </cell>
          <cell r="K605">
            <v>3.9199999999999999E-2</v>
          </cell>
          <cell r="L605">
            <v>1.7588999999999999</v>
          </cell>
          <cell r="M605">
            <v>14.09</v>
          </cell>
          <cell r="N605">
            <v>3.3500000000000002E-2</v>
          </cell>
          <cell r="O605">
            <v>2.5665</v>
          </cell>
          <cell r="P605">
            <v>11.5</v>
          </cell>
          <cell r="Q605">
            <v>3.8E-3</v>
          </cell>
          <cell r="R605">
            <v>1.0933999999999999</v>
          </cell>
          <cell r="S605">
            <v>11.5</v>
          </cell>
          <cell r="T605">
            <v>6.1000000000000004E-3</v>
          </cell>
          <cell r="U605">
            <v>1.0923</v>
          </cell>
          <cell r="V605">
            <v>1.0922994613647461</v>
          </cell>
          <cell r="W605">
            <v>2137</v>
          </cell>
          <cell r="X605" t="str">
            <v>持股大于股东减</v>
          </cell>
          <cell r="Y605">
            <v>21272</v>
          </cell>
          <cell r="Z605">
            <v>24003</v>
          </cell>
          <cell r="AA605">
            <v>24003</v>
          </cell>
          <cell r="AB605">
            <v>29182</v>
          </cell>
          <cell r="AC605">
            <v>19792</v>
          </cell>
          <cell r="AD605" t="str">
            <v>持股大于股东增</v>
          </cell>
          <cell r="AE605">
            <v>16182</v>
          </cell>
          <cell r="AF605">
            <v>28508</v>
          </cell>
          <cell r="AG605" t="str">
            <v>持股大于股东增</v>
          </cell>
          <cell r="AH605">
            <v>16174</v>
          </cell>
          <cell r="AI605">
            <v>28519</v>
          </cell>
        </row>
        <row r="606">
          <cell r="A606">
            <v>2138</v>
          </cell>
          <cell r="B606">
            <v>39.861111111111114</v>
          </cell>
          <cell r="C606">
            <v>4.4133476856835303</v>
          </cell>
          <cell r="D606">
            <v>34.700000000000003</v>
          </cell>
          <cell r="E606">
            <v>4.138465666835625</v>
          </cell>
          <cell r="F606">
            <v>47.65625</v>
          </cell>
          <cell r="G606">
            <v>4.99525041763569</v>
          </cell>
          <cell r="H606">
            <v>32.192307692307693</v>
          </cell>
          <cell r="I606">
            <v>3.5382517992454265</v>
          </cell>
          <cell r="J606">
            <v>14.35</v>
          </cell>
          <cell r="K606">
            <v>0.36</v>
          </cell>
          <cell r="L606">
            <v>3.2515000000000001</v>
          </cell>
          <cell r="M606">
            <v>13.88</v>
          </cell>
          <cell r="N606">
            <v>0.1</v>
          </cell>
          <cell r="O606">
            <v>3.3538999999999999</v>
          </cell>
          <cell r="P606">
            <v>15.25</v>
          </cell>
          <cell r="Q606">
            <v>0.16</v>
          </cell>
          <cell r="R606">
            <v>3.0529000000000002</v>
          </cell>
          <cell r="S606">
            <v>11.16</v>
          </cell>
          <cell r="T606">
            <v>0.26</v>
          </cell>
          <cell r="U606">
            <v>3.1541000000000001</v>
          </cell>
          <cell r="V606">
            <v>3.1540985107421875</v>
          </cell>
          <cell r="W606">
            <v>2138</v>
          </cell>
          <cell r="X606">
            <v>2138</v>
          </cell>
          <cell r="Y606">
            <v>62008</v>
          </cell>
          <cell r="Z606">
            <v>11949</v>
          </cell>
          <cell r="AA606">
            <v>11949</v>
          </cell>
          <cell r="AB606">
            <v>58300</v>
          </cell>
          <cell r="AC606">
            <v>12709</v>
          </cell>
          <cell r="AD606">
            <v>12709</v>
          </cell>
          <cell r="AE606">
            <v>60911</v>
          </cell>
          <cell r="AF606">
            <v>12164</v>
          </cell>
          <cell r="AG606">
            <v>12164</v>
          </cell>
          <cell r="AH606">
            <v>59658</v>
          </cell>
          <cell r="AI606">
            <v>12419</v>
          </cell>
        </row>
        <row r="607">
          <cell r="A607">
            <v>2139</v>
          </cell>
          <cell r="B607">
            <v>73.264705882352942</v>
          </cell>
          <cell r="C607">
            <v>6.7523244151690118</v>
          </cell>
          <cell r="D607">
            <v>66.642857142857139</v>
          </cell>
          <cell r="E607">
            <v>3.5283439851756611</v>
          </cell>
          <cell r="F607">
            <v>72.90625</v>
          </cell>
          <cell r="G607">
            <v>6.3206090325377255</v>
          </cell>
          <cell r="H607">
            <v>42.642857142857139</v>
          </cell>
          <cell r="I607">
            <v>4.1952145040581845</v>
          </cell>
          <cell r="J607">
            <v>24.91</v>
          </cell>
          <cell r="K607">
            <v>0.34</v>
          </cell>
          <cell r="L607">
            <v>3.6890999999999998</v>
          </cell>
          <cell r="M607">
            <v>18.66</v>
          </cell>
          <cell r="N607">
            <v>7.0000000000000007E-2</v>
          </cell>
          <cell r="O607">
            <v>5.2885999999999997</v>
          </cell>
          <cell r="P607">
            <v>23.33</v>
          </cell>
          <cell r="Q607">
            <v>0.16</v>
          </cell>
          <cell r="R607">
            <v>3.6911</v>
          </cell>
          <cell r="S607">
            <v>15.92</v>
          </cell>
          <cell r="T607">
            <v>0.28000000000000003</v>
          </cell>
          <cell r="U607">
            <v>3.7948</v>
          </cell>
          <cell r="V607">
            <v>3.7947998046875</v>
          </cell>
          <cell r="W607">
            <v>2139</v>
          </cell>
          <cell r="X607">
            <v>2139</v>
          </cell>
          <cell r="Y607">
            <v>33006</v>
          </cell>
          <cell r="Z607">
            <v>7957</v>
          </cell>
          <cell r="AA607">
            <v>7957</v>
          </cell>
          <cell r="AB607">
            <v>34582</v>
          </cell>
          <cell r="AC607">
            <v>7595</v>
          </cell>
          <cell r="AD607">
            <v>7595</v>
          </cell>
          <cell r="AE607">
            <v>29602</v>
          </cell>
          <cell r="AF607">
            <v>8251</v>
          </cell>
          <cell r="AG607">
            <v>8251</v>
          </cell>
          <cell r="AH607">
            <v>30710</v>
          </cell>
          <cell r="AI607">
            <v>7953</v>
          </cell>
        </row>
        <row r="608">
          <cell r="A608">
            <v>2140</v>
          </cell>
          <cell r="B608">
            <v>53.25</v>
          </cell>
          <cell r="C608">
            <v>4.8021643557659788</v>
          </cell>
          <cell r="D608">
            <v>93.701799485861187</v>
          </cell>
          <cell r="E608">
            <v>3.2585374575362058</v>
          </cell>
          <cell r="F608">
            <v>61.496149614961496</v>
          </cell>
          <cell r="G608">
            <v>5.3038569192086911</v>
          </cell>
          <cell r="H608">
            <v>48.235765838011226</v>
          </cell>
          <cell r="I608">
            <v>3.744601377378312</v>
          </cell>
          <cell r="J608">
            <v>21.3</v>
          </cell>
          <cell r="K608">
            <v>0.4</v>
          </cell>
          <cell r="L608">
            <v>4.4355000000000002</v>
          </cell>
          <cell r="M608">
            <v>14.58</v>
          </cell>
          <cell r="N608">
            <v>3.8899999999999997E-2</v>
          </cell>
          <cell r="O608">
            <v>4.4744000000000002</v>
          </cell>
          <cell r="P608">
            <v>22.36</v>
          </cell>
          <cell r="Q608">
            <v>0.18179999999999999</v>
          </cell>
          <cell r="R608">
            <v>4.2157999999999998</v>
          </cell>
          <cell r="S608">
            <v>16.04</v>
          </cell>
          <cell r="T608">
            <v>0.24940000000000001</v>
          </cell>
          <cell r="U608">
            <v>4.2835000000000001</v>
          </cell>
          <cell r="V608">
            <v>4.2834968566894531</v>
          </cell>
          <cell r="W608">
            <v>2140</v>
          </cell>
          <cell r="X608" t="str">
            <v>持股大于股东减</v>
          </cell>
          <cell r="Y608">
            <v>16259</v>
          </cell>
          <cell r="Z608">
            <v>27433</v>
          </cell>
          <cell r="AA608" t="str">
            <v>持股大于股东增</v>
          </cell>
          <cell r="AB608">
            <v>14657</v>
          </cell>
          <cell r="AC608">
            <v>30431</v>
          </cell>
          <cell r="AD608" t="str">
            <v>持股大于股东增</v>
          </cell>
          <cell r="AE608">
            <v>14430</v>
          </cell>
          <cell r="AF608">
            <v>30910</v>
          </cell>
          <cell r="AG608" t="str">
            <v>持股大于股东增</v>
          </cell>
          <cell r="AH608">
            <v>12942</v>
          </cell>
          <cell r="AI608">
            <v>34464</v>
          </cell>
        </row>
        <row r="609">
          <cell r="A609">
            <v>2141</v>
          </cell>
          <cell r="B609">
            <v>833.77308707124007</v>
          </cell>
          <cell r="C609">
            <v>18.654073199527748</v>
          </cell>
          <cell r="D609">
            <v>1803.75</v>
          </cell>
          <cell r="E609">
            <v>16.997467459803286</v>
          </cell>
          <cell r="F609">
            <v>-1166.5</v>
          </cell>
          <cell r="G609">
            <v>14.175476971685502</v>
          </cell>
          <cell r="H609">
            <v>-2351.4705882352941</v>
          </cell>
          <cell r="I609">
            <v>9.6850393700787407</v>
          </cell>
          <cell r="J609">
            <v>31.6</v>
          </cell>
          <cell r="K609">
            <v>3.7900000000000003E-2</v>
          </cell>
          <cell r="L609">
            <v>1.694</v>
          </cell>
          <cell r="M609">
            <v>28.86</v>
          </cell>
          <cell r="N609">
            <v>4.0000000000000001E-3</v>
          </cell>
          <cell r="O609">
            <v>1.6979</v>
          </cell>
          <cell r="P609">
            <v>23.33</v>
          </cell>
          <cell r="Q609">
            <v>-0.01</v>
          </cell>
          <cell r="R609">
            <v>1.6457999999999999</v>
          </cell>
          <cell r="S609">
            <v>15.99</v>
          </cell>
          <cell r="T609">
            <v>-5.1000000000000004E-3</v>
          </cell>
          <cell r="U609">
            <v>1.651</v>
          </cell>
          <cell r="V609">
            <v>1.6509990692138672</v>
          </cell>
          <cell r="W609">
            <v>2141</v>
          </cell>
          <cell r="X609" t="str">
            <v>持股大于股东增</v>
          </cell>
          <cell r="Y609">
            <v>8761</v>
          </cell>
          <cell r="Z609">
            <v>20761</v>
          </cell>
          <cell r="AA609" t="str">
            <v>持股大于股东增</v>
          </cell>
          <cell r="AB609">
            <v>8085</v>
          </cell>
          <cell r="AC609">
            <v>22496</v>
          </cell>
          <cell r="AD609" t="str">
            <v>持股大于股东减</v>
          </cell>
          <cell r="AE609">
            <v>9372</v>
          </cell>
          <cell r="AF609">
            <v>19407</v>
          </cell>
          <cell r="AG609" t="str">
            <v>持股大于股东增</v>
          </cell>
          <cell r="AH609">
            <v>8807</v>
          </cell>
          <cell r="AI609">
            <v>20652</v>
          </cell>
        </row>
        <row r="610">
          <cell r="A610">
            <v>2142</v>
          </cell>
          <cell r="B610">
            <v>9.2321428571428577</v>
          </cell>
          <cell r="C610">
            <v>1.5058252427184464</v>
          </cell>
          <cell r="D610">
            <v>6.4759615384615383</v>
          </cell>
          <cell r="E610">
            <v>1.2391904323827048</v>
          </cell>
          <cell r="F610">
            <v>11.62087912087912</v>
          </cell>
          <cell r="G610">
            <v>1.8080631924497332</v>
          </cell>
          <cell r="H610">
            <v>6.1985294117647056</v>
          </cell>
          <cell r="I610">
            <v>1.1422764227642277</v>
          </cell>
          <cell r="J610">
            <v>15.51</v>
          </cell>
          <cell r="K610">
            <v>1.68</v>
          </cell>
          <cell r="L610">
            <v>10.3</v>
          </cell>
          <cell r="M610">
            <v>13.47</v>
          </cell>
          <cell r="N610">
            <v>0.52</v>
          </cell>
          <cell r="O610">
            <v>10.87</v>
          </cell>
          <cell r="P610">
            <v>21.15</v>
          </cell>
          <cell r="Q610">
            <v>0.91</v>
          </cell>
          <cell r="R610">
            <v>11.6976</v>
          </cell>
          <cell r="S610">
            <v>11.24</v>
          </cell>
          <cell r="T610">
            <v>1.36</v>
          </cell>
          <cell r="U610">
            <v>9.84</v>
          </cell>
          <cell r="V610">
            <v>9.839996337890625</v>
          </cell>
          <cell r="W610">
            <v>2142</v>
          </cell>
          <cell r="X610">
            <v>2142</v>
          </cell>
          <cell r="Y610">
            <v>101252</v>
          </cell>
          <cell r="Z610">
            <v>38515</v>
          </cell>
          <cell r="AA610">
            <v>38515</v>
          </cell>
          <cell r="AB610">
            <v>127720</v>
          </cell>
          <cell r="AC610">
            <v>30533</v>
          </cell>
          <cell r="AD610">
            <v>30533</v>
          </cell>
          <cell r="AE610">
            <v>30533</v>
          </cell>
          <cell r="AF610">
            <v>30533</v>
          </cell>
          <cell r="AG610">
            <v>30533</v>
          </cell>
          <cell r="AH610">
            <v>114087</v>
          </cell>
          <cell r="AI610">
            <v>34182</v>
          </cell>
        </row>
        <row r="611">
          <cell r="A611">
            <v>2143</v>
          </cell>
          <cell r="B611">
            <v>77.980769230769226</v>
          </cell>
          <cell r="C611">
            <v>28.105073468256165</v>
          </cell>
          <cell r="D611">
            <v>78.944444444444457</v>
          </cell>
          <cell r="E611">
            <v>18.583665729418687</v>
          </cell>
          <cell r="F611">
            <v>84.23684210526315</v>
          </cell>
          <cell r="G611">
            <v>29.020852221214867</v>
          </cell>
          <cell r="H611">
            <v>55.215517241379317</v>
          </cell>
          <cell r="I611">
            <v>17.612605180663259</v>
          </cell>
          <cell r="J611">
            <v>40.549999999999997</v>
          </cell>
          <cell r="K611">
            <v>0.52</v>
          </cell>
          <cell r="L611">
            <v>1.4428000000000001</v>
          </cell>
          <cell r="M611">
            <v>28.42</v>
          </cell>
          <cell r="N611">
            <v>0.09</v>
          </cell>
          <cell r="O611">
            <v>1.5293000000000001</v>
          </cell>
          <cell r="P611">
            <v>32.01</v>
          </cell>
          <cell r="Q611">
            <v>0.19</v>
          </cell>
          <cell r="R611">
            <v>1.103</v>
          </cell>
          <cell r="S611">
            <v>21.35</v>
          </cell>
          <cell r="T611">
            <v>0.28999999999999998</v>
          </cell>
          <cell r="U611">
            <v>1.2121999999999999</v>
          </cell>
          <cell r="V611">
            <v>1.2121992111206055</v>
          </cell>
          <cell r="W611">
            <v>2143</v>
          </cell>
          <cell r="X611" t="str">
            <v>持股大于股东增</v>
          </cell>
          <cell r="Y611">
            <v>5158</v>
          </cell>
          <cell r="Z611">
            <v>120784</v>
          </cell>
          <cell r="AA611" t="str">
            <v>持股大于股东减</v>
          </cell>
          <cell r="AB611">
            <v>10424</v>
          </cell>
          <cell r="AC611">
            <v>106115</v>
          </cell>
          <cell r="AD611" t="str">
            <v>持股大于股东减</v>
          </cell>
          <cell r="AE611">
            <v>13084</v>
          </cell>
          <cell r="AF611">
            <v>84541</v>
          </cell>
          <cell r="AG611" t="str">
            <v>持股大于股东增</v>
          </cell>
          <cell r="AH611">
            <v>12418</v>
          </cell>
          <cell r="AI611">
            <v>89076</v>
          </cell>
        </row>
        <row r="612">
          <cell r="A612">
            <v>2144</v>
          </cell>
          <cell r="B612">
            <v>40.112676056338032</v>
          </cell>
          <cell r="C612">
            <v>2.952182521172166</v>
          </cell>
          <cell r="D612">
            <v>68.25</v>
          </cell>
          <cell r="E612">
            <v>2.4240809802876928</v>
          </cell>
          <cell r="F612">
            <v>28.283582089552237</v>
          </cell>
          <cell r="G612">
            <v>3.7022565204649798</v>
          </cell>
          <cell r="H612">
            <v>20.18</v>
          </cell>
          <cell r="I612">
            <v>2.1857568372596803</v>
          </cell>
          <cell r="J612">
            <v>28.48</v>
          </cell>
          <cell r="K612">
            <v>0.71</v>
          </cell>
          <cell r="L612">
            <v>9.6471</v>
          </cell>
          <cell r="M612">
            <v>21.84</v>
          </cell>
          <cell r="N612">
            <v>0.08</v>
          </cell>
          <cell r="O612">
            <v>9.0096000000000007</v>
          </cell>
          <cell r="P612">
            <v>37.9</v>
          </cell>
          <cell r="Q612">
            <v>0.67</v>
          </cell>
          <cell r="R612">
            <v>10.237</v>
          </cell>
          <cell r="S612">
            <v>20.18</v>
          </cell>
          <cell r="T612">
            <v>0.75</v>
          </cell>
          <cell r="U612">
            <v>9.2324999999999999</v>
          </cell>
          <cell r="V612">
            <v>9.2324981689453125</v>
          </cell>
          <cell r="W612">
            <v>2144</v>
          </cell>
          <cell r="X612">
            <v>2144</v>
          </cell>
          <cell r="Y612">
            <v>27929</v>
          </cell>
          <cell r="Z612">
            <v>6328</v>
          </cell>
          <cell r="AA612">
            <v>6328</v>
          </cell>
          <cell r="AB612">
            <v>28689</v>
          </cell>
          <cell r="AC612">
            <v>6161</v>
          </cell>
          <cell r="AD612">
            <v>6161</v>
          </cell>
          <cell r="AE612">
            <v>22124</v>
          </cell>
          <cell r="AF612">
            <v>7989</v>
          </cell>
          <cell r="AG612">
            <v>7989</v>
          </cell>
          <cell r="AH612">
            <v>27746</v>
          </cell>
          <cell r="AI612">
            <v>6370</v>
          </cell>
        </row>
        <row r="613">
          <cell r="A613">
            <v>2145</v>
          </cell>
          <cell r="B613">
            <v>-56.666666666666664</v>
          </cell>
          <cell r="C613">
            <v>3.4763246387348903</v>
          </cell>
          <cell r="D613">
            <v>-57.055555555555557</v>
          </cell>
          <cell r="E613">
            <v>4.7825277079258628</v>
          </cell>
          <cell r="F613">
            <v>209.64912280701753</v>
          </cell>
          <cell r="G613">
            <v>4.9363591769292334</v>
          </cell>
          <cell r="H613">
            <v>-254.20792079207922</v>
          </cell>
          <cell r="I613">
            <v>2.1812080536912748</v>
          </cell>
          <cell r="J613">
            <v>15.3</v>
          </cell>
          <cell r="K613">
            <v>-0.27</v>
          </cell>
          <cell r="L613">
            <v>4.4012000000000002</v>
          </cell>
          <cell r="M613">
            <v>20.54</v>
          </cell>
          <cell r="N613">
            <v>-0.09</v>
          </cell>
          <cell r="O613">
            <v>4.2948000000000004</v>
          </cell>
          <cell r="P613">
            <v>19.12</v>
          </cell>
          <cell r="Q613">
            <v>4.5600000000000002E-2</v>
          </cell>
          <cell r="R613">
            <v>3.8733</v>
          </cell>
          <cell r="S613">
            <v>10.27</v>
          </cell>
          <cell r="T613">
            <v>-3.0300000000000001E-2</v>
          </cell>
          <cell r="U613">
            <v>4.7084000000000001</v>
          </cell>
          <cell r="V613">
            <v>4.7083969116210938</v>
          </cell>
          <cell r="W613">
            <v>2145</v>
          </cell>
          <cell r="X613">
            <v>2145</v>
          </cell>
          <cell r="Y613">
            <v>2145</v>
          </cell>
          <cell r="Z613">
            <v>2145</v>
          </cell>
          <cell r="AA613">
            <v>2145</v>
          </cell>
          <cell r="AB613">
            <v>53083</v>
          </cell>
          <cell r="AC613">
            <v>10090</v>
          </cell>
          <cell r="AD613" t="str">
            <v>持股小于股东减</v>
          </cell>
          <cell r="AE613">
            <v>26970</v>
          </cell>
          <cell r="AF613">
            <v>17067</v>
          </cell>
          <cell r="AG613">
            <v>17067</v>
          </cell>
          <cell r="AH613">
            <v>46226</v>
          </cell>
          <cell r="AI613">
            <v>11587</v>
          </cell>
        </row>
        <row r="614">
          <cell r="A614">
            <v>2146</v>
          </cell>
          <cell r="B614">
            <v>14.890624999999998</v>
          </cell>
          <cell r="C614">
            <v>2.008049052866685</v>
          </cell>
          <cell r="D614">
            <v>22.6875</v>
          </cell>
          <cell r="E614">
            <v>1.5069118684876914</v>
          </cell>
          <cell r="F614">
            <v>23.148148148148145</v>
          </cell>
          <cell r="G614">
            <v>3.3228773459514063</v>
          </cell>
          <cell r="H614">
            <v>12.767045454545455</v>
          </cell>
          <cell r="I614">
            <v>1.9171700624552064</v>
          </cell>
          <cell r="J614">
            <v>9.5299999999999994</v>
          </cell>
          <cell r="K614">
            <v>0.64</v>
          </cell>
          <cell r="L614">
            <v>4.7458999999999998</v>
          </cell>
          <cell r="M614">
            <v>7.26</v>
          </cell>
          <cell r="N614">
            <v>0.08</v>
          </cell>
          <cell r="O614">
            <v>4.8178000000000001</v>
          </cell>
          <cell r="P614">
            <v>12.5</v>
          </cell>
          <cell r="Q614">
            <v>0.27</v>
          </cell>
          <cell r="R614">
            <v>3.7618</v>
          </cell>
          <cell r="S614">
            <v>7.49</v>
          </cell>
          <cell r="T614">
            <v>0.44</v>
          </cell>
          <cell r="U614">
            <v>3.9068000000000001</v>
          </cell>
          <cell r="V614">
            <v>3.90679931640625</v>
          </cell>
          <cell r="W614">
            <v>2146</v>
          </cell>
          <cell r="X614">
            <v>2146</v>
          </cell>
          <cell r="Y614">
            <v>94632</v>
          </cell>
          <cell r="Z614">
            <v>45948</v>
          </cell>
          <cell r="AA614">
            <v>45948</v>
          </cell>
          <cell r="AB614">
            <v>91844</v>
          </cell>
          <cell r="AC614">
            <v>47342</v>
          </cell>
          <cell r="AD614">
            <v>47342</v>
          </cell>
          <cell r="AE614">
            <v>116314</v>
          </cell>
          <cell r="AF614">
            <v>32801</v>
          </cell>
          <cell r="AG614">
            <v>32801</v>
          </cell>
          <cell r="AH614">
            <v>98403</v>
          </cell>
          <cell r="AI614">
            <v>38861</v>
          </cell>
        </row>
        <row r="615">
          <cell r="A615">
            <v>2147</v>
          </cell>
          <cell r="B615">
            <v>1376.9230769230769</v>
          </cell>
          <cell r="C615">
            <v>5.5726783101397839</v>
          </cell>
          <cell r="D615">
            <v>-93.867924528301884</v>
          </cell>
          <cell r="E615">
            <v>6.307448494453249</v>
          </cell>
          <cell r="F615">
            <v>-129.71014492753622</v>
          </cell>
          <cell r="G615">
            <v>5.7184844418886973</v>
          </cell>
          <cell r="H615">
            <v>-117.76315789473684</v>
          </cell>
          <cell r="I615">
            <v>5.8022690437601296</v>
          </cell>
          <cell r="J615">
            <v>17.899999999999999</v>
          </cell>
          <cell r="K615">
            <v>1.2999999999999999E-2</v>
          </cell>
          <cell r="L615">
            <v>3.2121</v>
          </cell>
          <cell r="M615">
            <v>19.899999999999999</v>
          </cell>
          <cell r="N615">
            <v>-5.2999999999999999E-2</v>
          </cell>
          <cell r="O615">
            <v>3.1549999999999998</v>
          </cell>
          <cell r="P615">
            <v>17.899999999999999</v>
          </cell>
          <cell r="Q615">
            <v>-6.9000000000000006E-2</v>
          </cell>
          <cell r="R615">
            <v>3.1301999999999999</v>
          </cell>
          <cell r="S615">
            <v>17.899999999999999</v>
          </cell>
          <cell r="T615">
            <v>-0.114</v>
          </cell>
          <cell r="U615">
            <v>3.085</v>
          </cell>
          <cell r="V615">
            <v>3.0849990844726563</v>
          </cell>
          <cell r="W615">
            <v>2147</v>
          </cell>
          <cell r="X615" t="str">
            <v>持股小于股东增</v>
          </cell>
          <cell r="Y615">
            <v>17308</v>
          </cell>
          <cell r="Z615">
            <v>14936</v>
          </cell>
          <cell r="AA615" t="str">
            <v>持股大于股东增</v>
          </cell>
          <cell r="AB615">
            <v>15378</v>
          </cell>
          <cell r="AC615">
            <v>16811</v>
          </cell>
          <cell r="AD615" t="str">
            <v>持股小于股东增</v>
          </cell>
          <cell r="AE615">
            <v>17627</v>
          </cell>
          <cell r="AF615">
            <v>14666</v>
          </cell>
          <cell r="AG615" t="str">
            <v>持股小于股东增</v>
          </cell>
          <cell r="AH615">
            <v>17572</v>
          </cell>
          <cell r="AI615">
            <v>14712</v>
          </cell>
        </row>
        <row r="616">
          <cell r="A616">
            <v>2148</v>
          </cell>
          <cell r="B616">
            <v>-325.85714285714283</v>
          </cell>
          <cell r="C616">
            <v>5.7761458597113196</v>
          </cell>
          <cell r="D616">
            <v>406.50000000000006</v>
          </cell>
          <cell r="E616">
            <v>4.0842983095124463</v>
          </cell>
          <cell r="F616">
            <v>-570.25</v>
          </cell>
          <cell r="G616">
            <v>5.7127830094169507</v>
          </cell>
          <cell r="H616">
            <v>-928.5</v>
          </cell>
          <cell r="I616">
            <v>3.0958513591237593</v>
          </cell>
          <cell r="J616">
            <v>22.81</v>
          </cell>
          <cell r="K616">
            <v>-7.0000000000000007E-2</v>
          </cell>
          <cell r="L616">
            <v>3.9489999999999998</v>
          </cell>
          <cell r="M616">
            <v>16.260000000000002</v>
          </cell>
          <cell r="N616">
            <v>0.01</v>
          </cell>
          <cell r="O616">
            <v>3.9811000000000001</v>
          </cell>
          <cell r="P616">
            <v>22.81</v>
          </cell>
          <cell r="Q616">
            <v>-0.02</v>
          </cell>
          <cell r="R616">
            <v>3.9927999999999999</v>
          </cell>
          <cell r="S616">
            <v>12.38</v>
          </cell>
          <cell r="T616">
            <v>-0.01</v>
          </cell>
          <cell r="U616">
            <v>3.9988999999999999</v>
          </cell>
          <cell r="V616">
            <v>3.9988994598388672</v>
          </cell>
          <cell r="W616">
            <v>2148</v>
          </cell>
          <cell r="X616">
            <v>2148</v>
          </cell>
          <cell r="Y616">
            <v>36846</v>
          </cell>
          <cell r="Z616">
            <v>6943</v>
          </cell>
          <cell r="AA616">
            <v>6943</v>
          </cell>
          <cell r="AB616">
            <v>36204</v>
          </cell>
          <cell r="AC616">
            <v>7066</v>
          </cell>
          <cell r="AD616">
            <v>7066</v>
          </cell>
          <cell r="AE616">
            <v>35480</v>
          </cell>
          <cell r="AF616">
            <v>7211</v>
          </cell>
          <cell r="AG616">
            <v>7211</v>
          </cell>
          <cell r="AH616">
            <v>39442</v>
          </cell>
          <cell r="AI616">
            <v>6486</v>
          </cell>
        </row>
        <row r="617">
          <cell r="A617">
            <v>2149</v>
          </cell>
          <cell r="B617">
            <v>-36.85526315789474</v>
          </cell>
          <cell r="C617">
            <v>6.4044815365268093</v>
          </cell>
          <cell r="D617">
            <v>-146.06666666666666</v>
          </cell>
          <cell r="E617">
            <v>5.0488524287952812</v>
          </cell>
          <cell r="F617">
            <v>-46.84002633311389</v>
          </cell>
          <cell r="G617">
            <v>5.9999156723025679</v>
          </cell>
          <cell r="H617">
            <v>-32.415584415584419</v>
          </cell>
          <cell r="I617">
            <v>3.5807277657033421</v>
          </cell>
          <cell r="J617">
            <v>28.01</v>
          </cell>
          <cell r="K617">
            <v>-0.76</v>
          </cell>
          <cell r="L617">
            <v>4.3734999999999999</v>
          </cell>
          <cell r="M617">
            <v>21.91</v>
          </cell>
          <cell r="N617">
            <v>-3.7499999999999999E-2</v>
          </cell>
          <cell r="O617">
            <v>4.3395999999999999</v>
          </cell>
          <cell r="P617">
            <v>28.46</v>
          </cell>
          <cell r="Q617">
            <v>-0.30380000000000001</v>
          </cell>
          <cell r="R617">
            <v>4.7434000000000003</v>
          </cell>
          <cell r="S617">
            <v>16.64</v>
          </cell>
          <cell r="T617">
            <v>-0.38500000000000001</v>
          </cell>
          <cell r="U617">
            <v>4.6471</v>
          </cell>
          <cell r="V617">
            <v>4.6470985412597656</v>
          </cell>
          <cell r="W617">
            <v>2149</v>
          </cell>
          <cell r="X617" t="str">
            <v>持股小于股东减</v>
          </cell>
          <cell r="Y617">
            <v>14291</v>
          </cell>
          <cell r="Z617">
            <v>12219</v>
          </cell>
          <cell r="AA617" t="str">
            <v>持股小于股东增</v>
          </cell>
          <cell r="AB617">
            <v>13458</v>
          </cell>
          <cell r="AC617">
            <v>12975</v>
          </cell>
          <cell r="AD617" t="str">
            <v>持股大于股东增</v>
          </cell>
          <cell r="AE617">
            <v>12748</v>
          </cell>
          <cell r="AF617">
            <v>13698</v>
          </cell>
          <cell r="AG617" t="str">
            <v>持股大于股东增</v>
          </cell>
          <cell r="AH617">
            <v>12430</v>
          </cell>
          <cell r="AI617">
            <v>14049</v>
          </cell>
        </row>
        <row r="618">
          <cell r="A618">
            <v>2150</v>
          </cell>
          <cell r="B618">
            <v>46.962962962962962</v>
          </cell>
          <cell r="C618">
            <v>5.1118726063293689</v>
          </cell>
          <cell r="D618">
            <v>55.041666666666671</v>
          </cell>
          <cell r="E618">
            <v>5.207142575584375</v>
          </cell>
          <cell r="F618">
            <v>59</v>
          </cell>
          <cell r="G618">
            <v>6.0582723655499935</v>
          </cell>
          <cell r="H618">
            <v>3247.5</v>
          </cell>
          <cell r="I618">
            <v>2.3680612523926716</v>
          </cell>
          <cell r="J618">
            <v>12.68</v>
          </cell>
          <cell r="K618">
            <v>0.27</v>
          </cell>
          <cell r="L618">
            <v>2.4805000000000001</v>
          </cell>
          <cell r="M618">
            <v>13.21</v>
          </cell>
          <cell r="N618">
            <v>0.06</v>
          </cell>
          <cell r="O618">
            <v>2.5369000000000002</v>
          </cell>
          <cell r="P618">
            <v>14.16</v>
          </cell>
          <cell r="Q618">
            <v>0.12</v>
          </cell>
          <cell r="R618">
            <v>2.3372999999999999</v>
          </cell>
          <cell r="S618">
            <v>8.66</v>
          </cell>
          <cell r="T618">
            <v>2E-3</v>
          </cell>
          <cell r="U618">
            <v>3.657</v>
          </cell>
          <cell r="V618">
            <v>3.6569995880126953</v>
          </cell>
          <cell r="W618">
            <v>2150</v>
          </cell>
          <cell r="X618" t="str">
            <v>持股大于股东增</v>
          </cell>
          <cell r="Y618">
            <v>15212</v>
          </cell>
          <cell r="Z618">
            <v>16447</v>
          </cell>
          <cell r="AA618" t="str">
            <v>持股小于股东减</v>
          </cell>
          <cell r="AB618">
            <v>17618</v>
          </cell>
          <cell r="AC618">
            <v>14201</v>
          </cell>
          <cell r="AD618" t="str">
            <v>持股大于股东增</v>
          </cell>
          <cell r="AE618">
            <v>15079</v>
          </cell>
          <cell r="AF618">
            <v>16592</v>
          </cell>
          <cell r="AG618" t="str">
            <v>持股大于股东减</v>
          </cell>
          <cell r="AH618">
            <v>15537</v>
          </cell>
          <cell r="AI618">
            <v>16103</v>
          </cell>
        </row>
        <row r="619">
          <cell r="A619">
            <v>2151</v>
          </cell>
          <cell r="B619">
            <v>274.63157894736844</v>
          </cell>
          <cell r="C619">
            <v>5.7966828487952275</v>
          </cell>
          <cell r="D619">
            <v>-257.75</v>
          </cell>
          <cell r="E619">
            <v>4.6005220767051158</v>
          </cell>
          <cell r="F619">
            <v>-211.875</v>
          </cell>
          <cell r="G619">
            <v>10.539296965677334</v>
          </cell>
          <cell r="H619">
            <v>-332.16666666666669</v>
          </cell>
          <cell r="I619">
            <v>4.5444180955855522</v>
          </cell>
          <cell r="J619">
            <v>52.18</v>
          </cell>
          <cell r="K619">
            <v>0.19</v>
          </cell>
          <cell r="L619">
            <v>9.0016999999999996</v>
          </cell>
          <cell r="M619">
            <v>41.24</v>
          </cell>
          <cell r="N619">
            <v>-0.04</v>
          </cell>
          <cell r="O619">
            <v>8.9641999999999999</v>
          </cell>
          <cell r="P619">
            <v>50.85</v>
          </cell>
          <cell r="Q619">
            <v>-0.12</v>
          </cell>
          <cell r="R619">
            <v>4.8247999999999998</v>
          </cell>
          <cell r="S619">
            <v>39.86</v>
          </cell>
          <cell r="T619">
            <v>-0.09</v>
          </cell>
          <cell r="U619">
            <v>8.7712000000000003</v>
          </cell>
          <cell r="V619">
            <v>8.7711944580078125</v>
          </cell>
          <cell r="W619">
            <v>2151</v>
          </cell>
          <cell r="X619">
            <v>2151</v>
          </cell>
          <cell r="Y619">
            <v>40435</v>
          </cell>
          <cell r="Z619">
            <v>7263</v>
          </cell>
          <cell r="AA619">
            <v>7263</v>
          </cell>
          <cell r="AB619">
            <v>43142</v>
          </cell>
          <cell r="AC619">
            <v>6807</v>
          </cell>
          <cell r="AD619">
            <v>6807</v>
          </cell>
          <cell r="AE619">
            <v>39496</v>
          </cell>
          <cell r="AF619">
            <v>5940</v>
          </cell>
          <cell r="AG619">
            <v>5940</v>
          </cell>
          <cell r="AH619">
            <v>51034</v>
          </cell>
          <cell r="AI619">
            <v>5755</v>
          </cell>
        </row>
        <row r="620">
          <cell r="A620">
            <v>2152</v>
          </cell>
          <cell r="B620">
            <v>30.99</v>
          </cell>
          <cell r="C620">
            <v>6.1615237792269753</v>
          </cell>
          <cell r="D620">
            <v>35.117647058823522</v>
          </cell>
          <cell r="E620">
            <v>3.2675624640814425</v>
          </cell>
          <cell r="F620">
            <v>42.55263157894737</v>
          </cell>
          <cell r="G620">
            <v>7.3316708229426446</v>
          </cell>
          <cell r="H620">
            <v>36.933962264150942</v>
          </cell>
          <cell r="I620">
            <v>5.7231821770020179</v>
          </cell>
          <cell r="J620">
            <v>30.99</v>
          </cell>
          <cell r="K620">
            <v>1</v>
          </cell>
          <cell r="L620">
            <v>5.0296000000000003</v>
          </cell>
          <cell r="M620">
            <v>23.88</v>
          </cell>
          <cell r="N620">
            <v>0.17</v>
          </cell>
          <cell r="O620">
            <v>7.3082000000000003</v>
          </cell>
          <cell r="P620">
            <v>32.340000000000003</v>
          </cell>
          <cell r="Q620">
            <v>0.38</v>
          </cell>
          <cell r="R620">
            <v>4.4109999999999996</v>
          </cell>
          <cell r="S620">
            <v>26.1</v>
          </cell>
          <cell r="T620">
            <v>0.53</v>
          </cell>
          <cell r="U620">
            <v>4.5603999999999996</v>
          </cell>
          <cell r="V620">
            <v>4.5603981018066406</v>
          </cell>
          <cell r="W620">
            <v>2152</v>
          </cell>
          <cell r="X620" t="str">
            <v>持股大于股东减</v>
          </cell>
          <cell r="Y620">
            <v>26860</v>
          </cell>
          <cell r="Z620">
            <v>33383</v>
          </cell>
          <cell r="AA620" t="str">
            <v>持股大于股东增</v>
          </cell>
          <cell r="AB620">
            <v>28174</v>
          </cell>
          <cell r="AC620">
            <v>38315</v>
          </cell>
          <cell r="AD620" t="str">
            <v>持股大于股东减</v>
          </cell>
          <cell r="AE620">
            <v>29754</v>
          </cell>
          <cell r="AF620">
            <v>30136</v>
          </cell>
          <cell r="AG620" t="str">
            <v>持股大于股东增</v>
          </cell>
          <cell r="AH620">
            <v>25072</v>
          </cell>
          <cell r="AI620">
            <v>35764</v>
          </cell>
        </row>
        <row r="621">
          <cell r="A621">
            <v>2153</v>
          </cell>
          <cell r="B621">
            <v>129.05982905982907</v>
          </cell>
          <cell r="C621">
            <v>11.604850981416869</v>
          </cell>
          <cell r="D621">
            <v>141.515625</v>
          </cell>
          <cell r="E621">
            <v>6.9338539274230593</v>
          </cell>
          <cell r="F621">
            <v>116.0625</v>
          </cell>
          <cell r="G621">
            <v>19.859142019066244</v>
          </cell>
          <cell r="H621">
            <v>82.480263157894726</v>
          </cell>
          <cell r="I621">
            <v>12.413854562737642</v>
          </cell>
          <cell r="J621">
            <v>151</v>
          </cell>
          <cell r="K621">
            <v>1.17</v>
          </cell>
          <cell r="L621">
            <v>13.011799999999999</v>
          </cell>
          <cell r="M621">
            <v>90.57</v>
          </cell>
          <cell r="N621">
            <v>0.16</v>
          </cell>
          <cell r="O621">
            <v>13.061999999999999</v>
          </cell>
          <cell r="P621">
            <v>129.99</v>
          </cell>
          <cell r="Q621">
            <v>0.56000000000000005</v>
          </cell>
          <cell r="R621">
            <v>6.5456000000000003</v>
          </cell>
          <cell r="S621">
            <v>83.58</v>
          </cell>
          <cell r="T621">
            <v>0.76</v>
          </cell>
          <cell r="U621">
            <v>6.7328000000000001</v>
          </cell>
          <cell r="V621">
            <v>6.7327995300292969</v>
          </cell>
          <cell r="W621">
            <v>2153</v>
          </cell>
          <cell r="X621" t="str">
            <v>持股大于股东增</v>
          </cell>
          <cell r="Y621">
            <v>6423</v>
          </cell>
          <cell r="Z621">
            <v>55362</v>
          </cell>
          <cell r="AA621" t="str">
            <v>持股大于股东减</v>
          </cell>
          <cell r="AB621">
            <v>13903</v>
          </cell>
          <cell r="AC621">
            <v>25576</v>
          </cell>
          <cell r="AD621" t="str">
            <v>持股大于股东减</v>
          </cell>
          <cell r="AE621">
            <v>8376</v>
          </cell>
          <cell r="AF621">
            <v>36905</v>
          </cell>
          <cell r="AG621" t="str">
            <v>持股大于股东增</v>
          </cell>
          <cell r="AH621">
            <v>8306</v>
          </cell>
          <cell r="AI621">
            <v>37216</v>
          </cell>
        </row>
        <row r="622">
          <cell r="A622">
            <v>2154</v>
          </cell>
          <cell r="B622">
            <v>84.555555555555557</v>
          </cell>
          <cell r="C622">
            <v>3.1841004184100417</v>
          </cell>
          <cell r="D622">
            <v>131.25</v>
          </cell>
          <cell r="E622">
            <v>2.1922498747285784</v>
          </cell>
          <cell r="F622">
            <v>35.884615384615387</v>
          </cell>
          <cell r="G622">
            <v>3.9441978440076095</v>
          </cell>
          <cell r="H622">
            <v>29.410714285714285</v>
          </cell>
          <cell r="I622">
            <v>2.2476050110537953</v>
          </cell>
          <cell r="J622">
            <v>7.61</v>
          </cell>
          <cell r="K622">
            <v>0.09</v>
          </cell>
          <cell r="L622">
            <v>2.39</v>
          </cell>
          <cell r="M622">
            <v>5.25</v>
          </cell>
          <cell r="N622">
            <v>0.01</v>
          </cell>
          <cell r="O622">
            <v>2.3948</v>
          </cell>
          <cell r="P622">
            <v>9.33</v>
          </cell>
          <cell r="Q622">
            <v>0.13</v>
          </cell>
          <cell r="R622">
            <v>2.3654999999999999</v>
          </cell>
          <cell r="S622">
            <v>5.49</v>
          </cell>
          <cell r="T622">
            <v>0.14000000000000001</v>
          </cell>
          <cell r="U622">
            <v>2.4426000000000001</v>
          </cell>
          <cell r="V622">
            <v>2.4425983428955078</v>
          </cell>
          <cell r="W622">
            <v>2154</v>
          </cell>
          <cell r="X622">
            <v>2154</v>
          </cell>
          <cell r="Y622">
            <v>2154</v>
          </cell>
          <cell r="Z622">
            <v>2154</v>
          </cell>
          <cell r="AA622">
            <v>2154</v>
          </cell>
          <cell r="AB622">
            <v>2154</v>
          </cell>
          <cell r="AC622">
            <v>2154</v>
          </cell>
          <cell r="AD622">
            <v>2154</v>
          </cell>
          <cell r="AE622">
            <v>107878</v>
          </cell>
          <cell r="AF622">
            <v>10864</v>
          </cell>
          <cell r="AG622">
            <v>10864</v>
          </cell>
          <cell r="AH622">
            <v>10864</v>
          </cell>
          <cell r="AI622">
            <v>10864</v>
          </cell>
        </row>
        <row r="623">
          <cell r="A623">
            <v>2155</v>
          </cell>
          <cell r="B623">
            <v>299.66666666666669</v>
          </cell>
          <cell r="C623">
            <v>3.0026720106880425</v>
          </cell>
          <cell r="D623">
            <v>-223.74999999999997</v>
          </cell>
          <cell r="E623">
            <v>2.9940119760479038</v>
          </cell>
          <cell r="F623">
            <v>428.62068965517238</v>
          </cell>
          <cell r="G623">
            <v>4.1592772293792866</v>
          </cell>
          <cell r="H623">
            <v>286.39896373056996</v>
          </cell>
          <cell r="I623">
            <v>2.4588796583591899</v>
          </cell>
          <cell r="J623">
            <v>8.99</v>
          </cell>
          <cell r="K623">
            <v>0.03</v>
          </cell>
          <cell r="L623">
            <v>2.9940000000000002</v>
          </cell>
          <cell r="M623">
            <v>8.9499999999999993</v>
          </cell>
          <cell r="N623">
            <v>-0.01</v>
          </cell>
          <cell r="O623">
            <v>2.9893000000000001</v>
          </cell>
          <cell r="P623">
            <v>12.43</v>
          </cell>
          <cell r="Q623">
            <v>1.4500000000000001E-2</v>
          </cell>
          <cell r="R623">
            <v>2.9885000000000002</v>
          </cell>
          <cell r="S623">
            <v>7.37</v>
          </cell>
          <cell r="T623">
            <v>1.9300000000000001E-2</v>
          </cell>
          <cell r="U623">
            <v>2.9973000000000001</v>
          </cell>
          <cell r="V623">
            <v>2.9972991943359375</v>
          </cell>
          <cell r="W623">
            <v>2155</v>
          </cell>
          <cell r="X623">
            <v>2155</v>
          </cell>
          <cell r="Y623">
            <v>82048</v>
          </cell>
          <cell r="Z623">
            <v>13795</v>
          </cell>
          <cell r="AA623">
            <v>13795</v>
          </cell>
          <cell r="AB623">
            <v>94622</v>
          </cell>
          <cell r="AC623">
            <v>11961</v>
          </cell>
          <cell r="AD623">
            <v>11961</v>
          </cell>
          <cell r="AE623">
            <v>96343</v>
          </cell>
          <cell r="AF623">
            <v>11748</v>
          </cell>
          <cell r="AG623">
            <v>11748</v>
          </cell>
          <cell r="AH623">
            <v>89310</v>
          </cell>
          <cell r="AI623">
            <v>12673</v>
          </cell>
        </row>
        <row r="624">
          <cell r="A624">
            <v>2156</v>
          </cell>
          <cell r="B624">
            <v>90.904761904761912</v>
          </cell>
          <cell r="C624">
            <v>3.8185345948432783</v>
          </cell>
          <cell r="D624">
            <v>84.4375</v>
          </cell>
          <cell r="E624">
            <v>2.6801301380733218</v>
          </cell>
          <cell r="F624">
            <v>77.75</v>
          </cell>
          <cell r="G624">
            <v>3.7740428372064803</v>
          </cell>
          <cell r="H624">
            <v>54.838235294117645</v>
          </cell>
          <cell r="I624">
            <v>2.5034238298557963</v>
          </cell>
          <cell r="J624">
            <v>19.09</v>
          </cell>
          <cell r="K624">
            <v>0.21</v>
          </cell>
          <cell r="L624">
            <v>4.9992999999999999</v>
          </cell>
          <cell r="M624">
            <v>13.51</v>
          </cell>
          <cell r="N624">
            <v>0.04</v>
          </cell>
          <cell r="O624">
            <v>5.0407999999999999</v>
          </cell>
          <cell r="P624">
            <v>18.66</v>
          </cell>
          <cell r="Q624">
            <v>0.12</v>
          </cell>
          <cell r="R624">
            <v>4.9443000000000001</v>
          </cell>
          <cell r="S624">
            <v>12.43</v>
          </cell>
          <cell r="T624">
            <v>0.17</v>
          </cell>
          <cell r="U624">
            <v>4.9652000000000003</v>
          </cell>
          <cell r="V624">
            <v>4.9651985168457031</v>
          </cell>
          <cell r="W624">
            <v>2156</v>
          </cell>
          <cell r="X624">
            <v>2156</v>
          </cell>
          <cell r="Y624">
            <v>48746</v>
          </cell>
          <cell r="Z624">
            <v>15348</v>
          </cell>
          <cell r="AA624">
            <v>15348</v>
          </cell>
          <cell r="AB624">
            <v>50776</v>
          </cell>
          <cell r="AC624">
            <v>14734</v>
          </cell>
          <cell r="AD624">
            <v>14734</v>
          </cell>
          <cell r="AE624">
            <v>47377</v>
          </cell>
          <cell r="AF624">
            <v>15791</v>
          </cell>
          <cell r="AG624">
            <v>15791</v>
          </cell>
          <cell r="AH624">
            <v>52785</v>
          </cell>
          <cell r="AI624">
            <v>14174</v>
          </cell>
        </row>
        <row r="625">
          <cell r="A625">
            <v>2157</v>
          </cell>
          <cell r="B625">
            <v>38.653846153846153</v>
          </cell>
          <cell r="C625">
            <v>4.3140453296703294</v>
          </cell>
          <cell r="D625">
            <v>14.132352941176469</v>
          </cell>
          <cell r="E625">
            <v>3.8430008197868553</v>
          </cell>
          <cell r="F625">
            <v>892.5</v>
          </cell>
          <cell r="G625">
            <v>5.2788785710060919</v>
          </cell>
          <cell r="H625">
            <v>36.775000000000006</v>
          </cell>
          <cell r="I625">
            <v>4.0056640252702671</v>
          </cell>
          <cell r="J625">
            <v>20.100000000000001</v>
          </cell>
          <cell r="K625">
            <v>0.52</v>
          </cell>
          <cell r="L625">
            <v>4.6592000000000002</v>
          </cell>
          <cell r="M625">
            <v>19.22</v>
          </cell>
          <cell r="N625">
            <v>0.34</v>
          </cell>
          <cell r="O625">
            <v>5.0012999999999996</v>
          </cell>
          <cell r="P625">
            <v>17.850000000000001</v>
          </cell>
          <cell r="Q625">
            <v>0.01</v>
          </cell>
          <cell r="R625">
            <v>3.3814000000000002</v>
          </cell>
          <cell r="S625">
            <v>14.71</v>
          </cell>
          <cell r="T625">
            <v>0.3</v>
          </cell>
          <cell r="U625">
            <v>3.6722999999999999</v>
          </cell>
          <cell r="V625">
            <v>3.6722984313964844</v>
          </cell>
          <cell r="W625">
            <v>2157</v>
          </cell>
          <cell r="X625" t="str">
            <v>持股大于股东减</v>
          </cell>
          <cell r="Y625">
            <v>23702</v>
          </cell>
          <cell r="Z625">
            <v>25523</v>
          </cell>
          <cell r="AA625" t="str">
            <v>持股大于股东增</v>
          </cell>
          <cell r="AB625">
            <v>20642</v>
          </cell>
          <cell r="AC625">
            <v>32539</v>
          </cell>
          <cell r="AD625" t="str">
            <v>持股小于股东减</v>
          </cell>
          <cell r="AE625">
            <v>26333</v>
          </cell>
          <cell r="AF625">
            <v>22646</v>
          </cell>
          <cell r="AG625" t="str">
            <v>持股大于股东增</v>
          </cell>
          <cell r="AH625">
            <v>21166</v>
          </cell>
          <cell r="AI625">
            <v>28581</v>
          </cell>
        </row>
        <row r="626">
          <cell r="A626">
            <v>2158</v>
          </cell>
          <cell r="B626">
            <v>39.884912785470235</v>
          </cell>
          <cell r="C626">
            <v>3.5517550602100951</v>
          </cell>
          <cell r="D626">
            <v>63.525091799265617</v>
          </cell>
          <cell r="E626">
            <v>3.2815908444247732</v>
          </cell>
          <cell r="F626">
            <v>41.753653444676409</v>
          </cell>
          <cell r="G626">
            <v>4.0188214806008142</v>
          </cell>
          <cell r="H626">
            <v>24.819553805774277</v>
          </cell>
          <cell r="I626">
            <v>2.4629258843255037</v>
          </cell>
          <cell r="J626">
            <v>22.18</v>
          </cell>
          <cell r="K626">
            <v>0.55610000000000004</v>
          </cell>
          <cell r="L626">
            <v>6.2447999999999997</v>
          </cell>
          <cell r="M626">
            <v>20.76</v>
          </cell>
          <cell r="N626">
            <v>8.1699999999999995E-2</v>
          </cell>
          <cell r="O626">
            <v>6.3262</v>
          </cell>
          <cell r="P626">
            <v>24</v>
          </cell>
          <cell r="Q626">
            <v>0.28739999999999999</v>
          </cell>
          <cell r="R626">
            <v>5.9718999999999998</v>
          </cell>
          <cell r="S626">
            <v>15.13</v>
          </cell>
          <cell r="T626">
            <v>0.4572</v>
          </cell>
          <cell r="U626">
            <v>6.1430999999999996</v>
          </cell>
          <cell r="V626">
            <v>6.143096923828125</v>
          </cell>
          <cell r="W626">
            <v>2158</v>
          </cell>
          <cell r="X626" t="str">
            <v>持股大于股东增</v>
          </cell>
          <cell r="Y626">
            <v>11697</v>
          </cell>
          <cell r="Z626">
            <v>25190</v>
          </cell>
          <cell r="AA626" t="str">
            <v>持股大于股东减</v>
          </cell>
          <cell r="AB626">
            <v>14544</v>
          </cell>
          <cell r="AC626">
            <v>20259</v>
          </cell>
          <cell r="AD626" t="str">
            <v>持股大于股东增</v>
          </cell>
          <cell r="AE626">
            <v>10298</v>
          </cell>
          <cell r="AF626">
            <v>28612</v>
          </cell>
          <cell r="AG626" t="str">
            <v>持股大于股东减</v>
          </cell>
          <cell r="AH626">
            <v>11892</v>
          </cell>
          <cell r="AI626">
            <v>24777</v>
          </cell>
        </row>
        <row r="627">
          <cell r="A627">
            <v>2159</v>
          </cell>
          <cell r="B627">
            <v>99.354838709677423</v>
          </cell>
          <cell r="C627">
            <v>4.4587923621465899</v>
          </cell>
          <cell r="D627">
            <v>-46.791666666666671</v>
          </cell>
          <cell r="E627">
            <v>3.3092677176955947</v>
          </cell>
          <cell r="F627">
            <v>-53.30952380952381</v>
          </cell>
          <cell r="G627">
            <v>3.5060522071373765</v>
          </cell>
          <cell r="H627">
            <v>-205.78124999999997</v>
          </cell>
          <cell r="I627">
            <v>3.3670808406197268</v>
          </cell>
          <cell r="J627">
            <v>30.8</v>
          </cell>
          <cell r="K627">
            <v>0.31</v>
          </cell>
          <cell r="L627">
            <v>6.9077000000000002</v>
          </cell>
          <cell r="M627">
            <v>22.46</v>
          </cell>
          <cell r="N627">
            <v>-0.12</v>
          </cell>
          <cell r="O627">
            <v>6.7869999999999999</v>
          </cell>
          <cell r="P627">
            <v>22.39</v>
          </cell>
          <cell r="Q627">
            <v>-0.21</v>
          </cell>
          <cell r="R627">
            <v>6.3860999999999999</v>
          </cell>
          <cell r="S627">
            <v>21.95</v>
          </cell>
          <cell r="T627">
            <v>-0.08</v>
          </cell>
          <cell r="U627">
            <v>6.5190000000000001</v>
          </cell>
          <cell r="V627">
            <v>6.5189971923828125</v>
          </cell>
          <cell r="W627">
            <v>2159</v>
          </cell>
          <cell r="X627" t="str">
            <v>持股大于股东减</v>
          </cell>
          <cell r="Y627">
            <v>9758</v>
          </cell>
          <cell r="Z627">
            <v>14210</v>
          </cell>
          <cell r="AA627" t="str">
            <v>持股大于股东增</v>
          </cell>
          <cell r="AB627">
            <v>9359</v>
          </cell>
          <cell r="AC627">
            <v>14816</v>
          </cell>
          <cell r="AD627" t="str">
            <v>持股大于股东增</v>
          </cell>
          <cell r="AE627">
            <v>6582</v>
          </cell>
          <cell r="AF627">
            <v>21067</v>
          </cell>
          <cell r="AG627" t="str">
            <v>持股大于股东减</v>
          </cell>
          <cell r="AH627">
            <v>7639</v>
          </cell>
          <cell r="AI627">
            <v>18152</v>
          </cell>
        </row>
        <row r="628">
          <cell r="A628">
            <v>2160</v>
          </cell>
          <cell r="B628">
            <v>65.55</v>
          </cell>
          <cell r="C628">
            <v>3.5432432432432428</v>
          </cell>
          <cell r="D628">
            <v>301.875</v>
          </cell>
          <cell r="E628">
            <v>2.6069356362164351</v>
          </cell>
          <cell r="F628">
            <v>76.839080459770116</v>
          </cell>
          <cell r="G628">
            <v>3.7277644565884125</v>
          </cell>
          <cell r="H628">
            <v>41.6958041958042</v>
          </cell>
          <cell r="I628">
            <v>2.186107902986306</v>
          </cell>
          <cell r="J628">
            <v>13.11</v>
          </cell>
          <cell r="K628">
            <v>0.2</v>
          </cell>
          <cell r="L628">
            <v>3.7</v>
          </cell>
          <cell r="M628">
            <v>9.66</v>
          </cell>
          <cell r="N628">
            <v>8.0000000000000002E-3</v>
          </cell>
          <cell r="O628">
            <v>3.7054999999999998</v>
          </cell>
          <cell r="P628">
            <v>13.37</v>
          </cell>
          <cell r="Q628">
            <v>8.6999999999999994E-2</v>
          </cell>
          <cell r="R628">
            <v>3.5865999999999998</v>
          </cell>
          <cell r="S628">
            <v>7.95</v>
          </cell>
          <cell r="T628">
            <v>0.14299999999999999</v>
          </cell>
          <cell r="U628">
            <v>3.6366000000000001</v>
          </cell>
          <cell r="V628">
            <v>3.6365985870361328</v>
          </cell>
          <cell r="W628">
            <v>2160</v>
          </cell>
          <cell r="X628">
            <v>2160</v>
          </cell>
          <cell r="Y628">
            <v>34600</v>
          </cell>
          <cell r="Z628">
            <v>18388</v>
          </cell>
          <cell r="AA628">
            <v>18388</v>
          </cell>
          <cell r="AB628">
            <v>34589</v>
          </cell>
          <cell r="AC628">
            <v>18449</v>
          </cell>
          <cell r="AD628">
            <v>18449</v>
          </cell>
          <cell r="AE628">
            <v>37955</v>
          </cell>
          <cell r="AF628">
            <v>16763</v>
          </cell>
          <cell r="AG628">
            <v>16763</v>
          </cell>
          <cell r="AH628">
            <v>36269</v>
          </cell>
          <cell r="AI628">
            <v>17542</v>
          </cell>
        </row>
        <row r="629">
          <cell r="A629">
            <v>2161</v>
          </cell>
          <cell r="B629">
            <v>1115</v>
          </cell>
          <cell r="C629">
            <v>10.29357459379616</v>
          </cell>
          <cell r="D629">
            <v>1965</v>
          </cell>
          <cell r="E629">
            <v>7.2305781702773562</v>
          </cell>
          <cell r="F629">
            <v>1813.3333333333335</v>
          </cell>
          <cell r="G629">
            <v>11.064219250521178</v>
          </cell>
          <cell r="H629">
            <v>1802.9999999999998</v>
          </cell>
          <cell r="I629">
            <v>6.1345309788710827</v>
          </cell>
          <cell r="J629">
            <v>22.3</v>
          </cell>
          <cell r="K629">
            <v>0.02</v>
          </cell>
          <cell r="L629">
            <v>2.1663999999999999</v>
          </cell>
          <cell r="M629">
            <v>15.72</v>
          </cell>
          <cell r="N629">
            <v>2E-3</v>
          </cell>
          <cell r="O629">
            <v>2.1741000000000001</v>
          </cell>
          <cell r="P629">
            <v>21.76</v>
          </cell>
          <cell r="Q629">
            <v>6.0000000000000001E-3</v>
          </cell>
          <cell r="R629">
            <v>1.9666999999999999</v>
          </cell>
          <cell r="S629">
            <v>12.02</v>
          </cell>
          <cell r="T629">
            <v>5.0000000000000001E-3</v>
          </cell>
          <cell r="U629">
            <v>1.9594</v>
          </cell>
          <cell r="V629">
            <v>1.9593992233276367</v>
          </cell>
          <cell r="W629">
            <v>2161</v>
          </cell>
          <cell r="X629">
            <v>2161</v>
          </cell>
          <cell r="Y629">
            <v>2161</v>
          </cell>
          <cell r="Z629">
            <v>2161</v>
          </cell>
          <cell r="AA629">
            <v>2161</v>
          </cell>
          <cell r="AB629">
            <v>2161</v>
          </cell>
          <cell r="AC629">
            <v>2161</v>
          </cell>
          <cell r="AD629">
            <v>2161</v>
          </cell>
          <cell r="AE629">
            <v>69689</v>
          </cell>
          <cell r="AF629">
            <v>10615</v>
          </cell>
          <cell r="AG629">
            <v>10615</v>
          </cell>
          <cell r="AH629">
            <v>10615</v>
          </cell>
          <cell r="AI629">
            <v>10615</v>
          </cell>
        </row>
        <row r="630">
          <cell r="A630">
            <v>2162</v>
          </cell>
          <cell r="B630">
            <v>625.4545454545455</v>
          </cell>
          <cell r="C630">
            <v>11.042452451649146</v>
          </cell>
          <cell r="D630">
            <v>-99.574468085106375</v>
          </cell>
          <cell r="E630">
            <v>7.6426880052257697</v>
          </cell>
          <cell r="F630">
            <v>-295.17045454545456</v>
          </cell>
          <cell r="G630">
            <v>8.5853577921004796</v>
          </cell>
          <cell r="H630">
            <v>-541.72297297297291</v>
          </cell>
          <cell r="I630">
            <v>8.7443762781186098</v>
          </cell>
          <cell r="J630">
            <v>13.76</v>
          </cell>
          <cell r="K630">
            <v>2.1999999999999999E-2</v>
          </cell>
          <cell r="L630">
            <v>1.2461</v>
          </cell>
          <cell r="M630">
            <v>9.36</v>
          </cell>
          <cell r="N630">
            <v>-2.35E-2</v>
          </cell>
          <cell r="O630">
            <v>1.2246999999999999</v>
          </cell>
          <cell r="P630">
            <v>10.39</v>
          </cell>
          <cell r="Q630">
            <v>-1.7600000000000001E-2</v>
          </cell>
          <cell r="R630">
            <v>1.2101999999999999</v>
          </cell>
          <cell r="S630">
            <v>10.69</v>
          </cell>
          <cell r="T630">
            <v>-1.4800000000000001E-2</v>
          </cell>
          <cell r="U630">
            <v>1.2224999999999999</v>
          </cell>
          <cell r="V630">
            <v>1.2224998474121094</v>
          </cell>
          <cell r="W630">
            <v>2162</v>
          </cell>
          <cell r="X630">
            <v>2162</v>
          </cell>
          <cell r="Y630">
            <v>2162</v>
          </cell>
          <cell r="Z630">
            <v>2162</v>
          </cell>
          <cell r="AA630">
            <v>2162</v>
          </cell>
          <cell r="AB630">
            <v>2162</v>
          </cell>
          <cell r="AC630">
            <v>2162</v>
          </cell>
          <cell r="AD630">
            <v>2162</v>
          </cell>
          <cell r="AE630">
            <v>50534</v>
          </cell>
          <cell r="AF630">
            <v>12971</v>
          </cell>
          <cell r="AG630">
            <v>12971</v>
          </cell>
          <cell r="AH630">
            <v>12971</v>
          </cell>
          <cell r="AI630">
            <v>12971</v>
          </cell>
        </row>
        <row r="631">
          <cell r="A631">
            <v>2163</v>
          </cell>
          <cell r="B631">
            <v>-35.862068965517246</v>
          </cell>
          <cell r="C631">
            <v>11.499336576735958</v>
          </cell>
          <cell r="D631" t="e">
            <v>#DIV/0!</v>
          </cell>
          <cell r="E631">
            <v>8.8365896980461809</v>
          </cell>
          <cell r="F631">
            <v>-71.777777777777786</v>
          </cell>
          <cell r="G631">
            <v>11.651185859861124</v>
          </cell>
          <cell r="H631">
            <v>-37.950000000000003</v>
          </cell>
          <cell r="I631">
            <v>7.2645482388973965</v>
          </cell>
          <cell r="J631">
            <v>10.4</v>
          </cell>
          <cell r="K631">
            <v>-0.28999999999999998</v>
          </cell>
          <cell r="L631">
            <v>0.90439999999999998</v>
          </cell>
          <cell r="M631">
            <v>7.96</v>
          </cell>
          <cell r="N631">
            <v>0</v>
          </cell>
          <cell r="O631">
            <v>0.90080000000000005</v>
          </cell>
          <cell r="P631">
            <v>12.92</v>
          </cell>
          <cell r="Q631">
            <v>-0.09</v>
          </cell>
          <cell r="R631">
            <v>1.1089</v>
          </cell>
          <cell r="S631">
            <v>7.59</v>
          </cell>
          <cell r="T631">
            <v>-0.15</v>
          </cell>
          <cell r="U631">
            <v>1.0448</v>
          </cell>
          <cell r="V631">
            <v>1.0447998046875</v>
          </cell>
          <cell r="W631">
            <v>2163</v>
          </cell>
          <cell r="X631">
            <v>2163</v>
          </cell>
          <cell r="Y631">
            <v>62523</v>
          </cell>
          <cell r="Z631">
            <v>12852</v>
          </cell>
          <cell r="AA631">
            <v>12852</v>
          </cell>
          <cell r="AB631">
            <v>68384</v>
          </cell>
          <cell r="AC631">
            <v>11750</v>
          </cell>
          <cell r="AD631">
            <v>11750</v>
          </cell>
          <cell r="AE631">
            <v>51080</v>
          </cell>
          <cell r="AF631">
            <v>15731</v>
          </cell>
          <cell r="AG631">
            <v>15731</v>
          </cell>
          <cell r="AH631">
            <v>15731</v>
          </cell>
          <cell r="AI631">
            <v>15731</v>
          </cell>
        </row>
        <row r="632">
          <cell r="A632">
            <v>2164</v>
          </cell>
          <cell r="B632">
            <v>345</v>
          </cell>
          <cell r="C632">
            <v>4.2736807333388382</v>
          </cell>
          <cell r="D632">
            <v>-517.5</v>
          </cell>
          <cell r="E632">
            <v>4.2819908154399897</v>
          </cell>
          <cell r="F632">
            <v>-739</v>
          </cell>
          <cell r="G632">
            <v>6.1942081220401493</v>
          </cell>
          <cell r="H632">
            <v>-486</v>
          </cell>
          <cell r="I632">
            <v>2.7098231087692888</v>
          </cell>
          <cell r="J632">
            <v>10.35</v>
          </cell>
          <cell r="K632">
            <v>0.03</v>
          </cell>
          <cell r="L632">
            <v>2.4218000000000002</v>
          </cell>
          <cell r="M632">
            <v>10.35</v>
          </cell>
          <cell r="N632">
            <v>-5.0000000000000001E-3</v>
          </cell>
          <cell r="O632">
            <v>2.4171</v>
          </cell>
          <cell r="P632">
            <v>14.78</v>
          </cell>
          <cell r="Q632">
            <v>-0.01</v>
          </cell>
          <cell r="R632">
            <v>2.3860999999999999</v>
          </cell>
          <cell r="S632">
            <v>6.48</v>
          </cell>
          <cell r="T632">
            <v>-0.01</v>
          </cell>
          <cell r="U632">
            <v>2.3913000000000002</v>
          </cell>
          <cell r="V632">
            <v>2.3912982940673828</v>
          </cell>
          <cell r="W632">
            <v>2164</v>
          </cell>
          <cell r="X632">
            <v>2164</v>
          </cell>
          <cell r="Y632">
            <v>44731</v>
          </cell>
          <cell r="Z632">
            <v>9962</v>
          </cell>
          <cell r="AA632">
            <v>9962</v>
          </cell>
          <cell r="AB632">
            <v>44696</v>
          </cell>
          <cell r="AC632">
            <v>9970</v>
          </cell>
          <cell r="AD632" t="str">
            <v>持股小于股东减</v>
          </cell>
          <cell r="AE632">
            <v>44059</v>
          </cell>
          <cell r="AF632">
            <v>10114</v>
          </cell>
          <cell r="AG632">
            <v>10114</v>
          </cell>
          <cell r="AH632">
            <v>49993</v>
          </cell>
          <cell r="AI632">
            <v>8913</v>
          </cell>
        </row>
        <row r="633">
          <cell r="A633">
            <v>2165</v>
          </cell>
          <cell r="B633">
            <v>46.473684210526315</v>
          </cell>
          <cell r="C633">
            <v>4.4620748900904541</v>
          </cell>
          <cell r="D633">
            <v>32.75</v>
          </cell>
          <cell r="E633">
            <v>3.8595629756935916</v>
          </cell>
          <cell r="F633">
            <v>46.409090909090914</v>
          </cell>
          <cell r="G633">
            <v>5.3433117019049616</v>
          </cell>
          <cell r="H633">
            <v>30.400000000000002</v>
          </cell>
          <cell r="I633">
            <v>3.1203489863997951</v>
          </cell>
          <cell r="J633">
            <v>8.83</v>
          </cell>
          <cell r="K633">
            <v>0.19</v>
          </cell>
          <cell r="L633">
            <v>1.9789000000000001</v>
          </cell>
          <cell r="M633">
            <v>7.86</v>
          </cell>
          <cell r="N633">
            <v>0.06</v>
          </cell>
          <cell r="O633">
            <v>2.0365000000000002</v>
          </cell>
          <cell r="P633">
            <v>10.210000000000001</v>
          </cell>
          <cell r="Q633">
            <v>0.11</v>
          </cell>
          <cell r="R633">
            <v>1.9108000000000001</v>
          </cell>
          <cell r="S633">
            <v>6.08</v>
          </cell>
          <cell r="T633">
            <v>0.15</v>
          </cell>
          <cell r="U633">
            <v>1.9484999999999999</v>
          </cell>
          <cell r="V633">
            <v>1.9484996795654297</v>
          </cell>
          <cell r="W633">
            <v>2165</v>
          </cell>
          <cell r="X633">
            <v>2165</v>
          </cell>
          <cell r="Y633">
            <v>43770</v>
          </cell>
          <cell r="Z633">
            <v>12320</v>
          </cell>
          <cell r="AA633">
            <v>12320</v>
          </cell>
          <cell r="AB633">
            <v>39802</v>
          </cell>
          <cell r="AC633">
            <v>13548</v>
          </cell>
          <cell r="AD633">
            <v>13548</v>
          </cell>
          <cell r="AE633">
            <v>13548</v>
          </cell>
          <cell r="AF633">
            <v>13548</v>
          </cell>
          <cell r="AG633">
            <v>13548</v>
          </cell>
          <cell r="AH633">
            <v>46073</v>
          </cell>
          <cell r="AI633">
            <v>11704</v>
          </cell>
        </row>
        <row r="634">
          <cell r="A634">
            <v>2166</v>
          </cell>
          <cell r="B634">
            <v>89.411764705882348</v>
          </cell>
          <cell r="C634">
            <v>8.3507306889352808</v>
          </cell>
          <cell r="D634">
            <v>80.9375</v>
          </cell>
          <cell r="E634">
            <v>6.9698600645855748</v>
          </cell>
          <cell r="F634">
            <v>253.0625</v>
          </cell>
          <cell r="G634">
            <v>8.0116345792358388</v>
          </cell>
          <cell r="H634">
            <v>49.060975609756099</v>
          </cell>
          <cell r="I634">
            <v>5.036525135678203</v>
          </cell>
          <cell r="J634">
            <v>15.2</v>
          </cell>
          <cell r="K634">
            <v>0.17</v>
          </cell>
          <cell r="L634">
            <v>1.8202</v>
          </cell>
          <cell r="M634">
            <v>12.95</v>
          </cell>
          <cell r="N634">
            <v>0.04</v>
          </cell>
          <cell r="O634">
            <v>1.8580000000000001</v>
          </cell>
          <cell r="P634">
            <v>40.49</v>
          </cell>
          <cell r="Q634">
            <v>0.08</v>
          </cell>
          <cell r="R634">
            <v>5.0538999999999996</v>
          </cell>
          <cell r="S634">
            <v>26.82</v>
          </cell>
          <cell r="T634">
            <v>0.41</v>
          </cell>
          <cell r="U634">
            <v>5.3250999999999999</v>
          </cell>
          <cell r="V634">
            <v>5.3250999450683594</v>
          </cell>
          <cell r="W634">
            <v>2166</v>
          </cell>
          <cell r="X634">
            <v>2166</v>
          </cell>
          <cell r="Y634">
            <v>79813</v>
          </cell>
          <cell r="Z634">
            <v>5478</v>
          </cell>
          <cell r="AA634">
            <v>5478</v>
          </cell>
          <cell r="AB634">
            <v>74253</v>
          </cell>
          <cell r="AC634">
            <v>5889</v>
          </cell>
          <cell r="AD634">
            <v>5889</v>
          </cell>
          <cell r="AE634">
            <v>21732</v>
          </cell>
          <cell r="AF634">
            <v>6707</v>
          </cell>
          <cell r="AG634">
            <v>6707</v>
          </cell>
          <cell r="AH634">
            <v>21621</v>
          </cell>
          <cell r="AI634">
            <v>6741</v>
          </cell>
        </row>
        <row r="635">
          <cell r="A635">
            <v>2167</v>
          </cell>
          <cell r="B635">
            <v>-26.666666666666664</v>
          </cell>
          <cell r="C635">
            <v>7.1356365582446335</v>
          </cell>
          <cell r="D635">
            <v>-113.5</v>
          </cell>
          <cell r="E635">
            <v>5.7713087141676738</v>
          </cell>
          <cell r="F635">
            <v>-85.642857142857139</v>
          </cell>
          <cell r="G635">
            <v>5.8679586942690749</v>
          </cell>
          <cell r="H635">
            <v>-60.75</v>
          </cell>
          <cell r="I635">
            <v>3.9746798174591489</v>
          </cell>
          <cell r="J635">
            <v>12</v>
          </cell>
          <cell r="K635">
            <v>-0.45</v>
          </cell>
          <cell r="L635">
            <v>1.6817</v>
          </cell>
          <cell r="M635">
            <v>9.08</v>
          </cell>
          <cell r="N635">
            <v>-0.02</v>
          </cell>
          <cell r="O635">
            <v>1.5732999999999999</v>
          </cell>
          <cell r="P635">
            <v>11.99</v>
          </cell>
          <cell r="Q635">
            <v>-7.0000000000000007E-2</v>
          </cell>
          <cell r="R635">
            <v>2.0432999999999999</v>
          </cell>
          <cell r="S635">
            <v>8.1</v>
          </cell>
          <cell r="T635">
            <v>-0.1</v>
          </cell>
          <cell r="U635">
            <v>2.0379</v>
          </cell>
          <cell r="V635">
            <v>2.0378990173339844</v>
          </cell>
          <cell r="W635">
            <v>2167</v>
          </cell>
          <cell r="X635">
            <v>2167</v>
          </cell>
          <cell r="Y635">
            <v>2167</v>
          </cell>
          <cell r="Z635">
            <v>2167</v>
          </cell>
          <cell r="AA635">
            <v>2167</v>
          </cell>
          <cell r="AB635">
            <v>2167</v>
          </cell>
          <cell r="AC635">
            <v>2167</v>
          </cell>
          <cell r="AD635">
            <v>2167</v>
          </cell>
          <cell r="AE635">
            <v>55207</v>
          </cell>
          <cell r="AF635">
            <v>11247</v>
          </cell>
          <cell r="AG635">
            <v>11247</v>
          </cell>
          <cell r="AH635">
            <v>11247</v>
          </cell>
          <cell r="AI635">
            <v>11247</v>
          </cell>
        </row>
        <row r="636">
          <cell r="A636">
            <v>2168</v>
          </cell>
          <cell r="B636">
            <v>69.588235294117638</v>
          </cell>
          <cell r="C636">
            <v>7.8772140098548409</v>
          </cell>
          <cell r="D636">
            <v>-111.125</v>
          </cell>
          <cell r="E636">
            <v>6.0603994819006068</v>
          </cell>
          <cell r="F636">
            <v>55.428571428571423</v>
          </cell>
          <cell r="G636">
            <v>10.244900653508482</v>
          </cell>
          <cell r="H636">
            <v>43.7</v>
          </cell>
          <cell r="I636">
            <v>5.7560590094836677</v>
          </cell>
          <cell r="J636">
            <v>11.83</v>
          </cell>
          <cell r="K636">
            <v>0.17</v>
          </cell>
          <cell r="L636">
            <v>1.5018</v>
          </cell>
          <cell r="M636">
            <v>8.89</v>
          </cell>
          <cell r="N636">
            <v>-0.02</v>
          </cell>
          <cell r="O636">
            <v>1.4669000000000001</v>
          </cell>
          <cell r="P636">
            <v>15.52</v>
          </cell>
          <cell r="Q636">
            <v>0.14000000000000001</v>
          </cell>
          <cell r="R636">
            <v>1.5148999999999999</v>
          </cell>
          <cell r="S636">
            <v>8.74</v>
          </cell>
          <cell r="T636">
            <v>0.15</v>
          </cell>
          <cell r="U636">
            <v>1.5184</v>
          </cell>
          <cell r="V636">
            <v>1.5183992385864258</v>
          </cell>
          <cell r="W636">
            <v>2168</v>
          </cell>
          <cell r="X636">
            <v>2168</v>
          </cell>
          <cell r="Y636">
            <v>2168</v>
          </cell>
          <cell r="Z636">
            <v>2168</v>
          </cell>
          <cell r="AA636">
            <v>2168</v>
          </cell>
          <cell r="AB636">
            <v>2168</v>
          </cell>
          <cell r="AC636">
            <v>2168</v>
          </cell>
          <cell r="AD636">
            <v>2168</v>
          </cell>
          <cell r="AE636">
            <v>69886</v>
          </cell>
          <cell r="AF636">
            <v>10833</v>
          </cell>
          <cell r="AG636">
            <v>10833</v>
          </cell>
          <cell r="AH636">
            <v>10833</v>
          </cell>
          <cell r="AI636">
            <v>10833</v>
          </cell>
        </row>
        <row r="637">
          <cell r="A637">
            <v>2169</v>
          </cell>
          <cell r="B637">
            <v>64.997170345217882</v>
          </cell>
          <cell r="C637">
            <v>6.3179030173006572</v>
          </cell>
          <cell r="D637">
            <v>138.39009287925694</v>
          </cell>
          <cell r="E637">
            <v>4.8745910577971641</v>
          </cell>
          <cell r="F637">
            <v>150.39637599093996</v>
          </cell>
          <cell r="G637">
            <v>11.621089477138481</v>
          </cell>
          <cell r="H637">
            <v>99.235074626865668</v>
          </cell>
          <cell r="I637">
            <v>7.6055250514756354</v>
          </cell>
          <cell r="J637">
            <v>22.97</v>
          </cell>
          <cell r="K637">
            <v>0.35339999999999999</v>
          </cell>
          <cell r="L637">
            <v>3.6356999999999999</v>
          </cell>
          <cell r="M637">
            <v>17.88</v>
          </cell>
          <cell r="N637">
            <v>3.2300000000000002E-2</v>
          </cell>
          <cell r="O637">
            <v>3.6680000000000001</v>
          </cell>
          <cell r="P637">
            <v>26.56</v>
          </cell>
          <cell r="Q637">
            <v>8.8300000000000003E-2</v>
          </cell>
          <cell r="R637">
            <v>2.2854999999999999</v>
          </cell>
          <cell r="S637">
            <v>17.73</v>
          </cell>
          <cell r="T637">
            <v>0.13400000000000001</v>
          </cell>
          <cell r="U637">
            <v>2.3311999999999999</v>
          </cell>
          <cell r="V637">
            <v>2.3311996459960938</v>
          </cell>
          <cell r="W637">
            <v>2169</v>
          </cell>
          <cell r="X637">
            <v>2169</v>
          </cell>
          <cell r="Y637">
            <v>38285</v>
          </cell>
          <cell r="Z637">
            <v>8256</v>
          </cell>
          <cell r="AA637">
            <v>8256</v>
          </cell>
          <cell r="AB637">
            <v>33258</v>
          </cell>
          <cell r="AC637">
            <v>9504</v>
          </cell>
          <cell r="AD637" t="str">
            <v>持股小于股东减</v>
          </cell>
          <cell r="AE637">
            <v>19454</v>
          </cell>
          <cell r="AF637">
            <v>13697</v>
          </cell>
          <cell r="AG637" t="str">
            <v>持股小于股东增</v>
          </cell>
          <cell r="AH637">
            <v>17182</v>
          </cell>
          <cell r="AI637">
            <v>15508</v>
          </cell>
        </row>
        <row r="638">
          <cell r="A638">
            <v>2170</v>
          </cell>
          <cell r="B638">
            <v>71.381936887921654</v>
          </cell>
          <cell r="C638">
            <v>6.0271958838662254</v>
          </cell>
          <cell r="D638">
            <v>110.73170731707317</v>
          </cell>
          <cell r="E638">
            <v>4.1323442406589912</v>
          </cell>
          <cell r="F638">
            <v>183.94366197183101</v>
          </cell>
          <cell r="G638">
            <v>12.27558981107247</v>
          </cell>
          <cell r="H638">
            <v>45.009784735812133</v>
          </cell>
          <cell r="I638">
            <v>4.2870456663560113</v>
          </cell>
          <cell r="J638">
            <v>13.12</v>
          </cell>
          <cell r="K638">
            <v>0.18379999999999999</v>
          </cell>
          <cell r="L638">
            <v>2.1768000000000001</v>
          </cell>
          <cell r="M638">
            <v>9.08</v>
          </cell>
          <cell r="N638">
            <v>2.0500000000000001E-2</v>
          </cell>
          <cell r="O638">
            <v>2.1972999999999998</v>
          </cell>
          <cell r="P638">
            <v>26.12</v>
          </cell>
          <cell r="Q638">
            <v>7.0999999999999994E-2</v>
          </cell>
          <cell r="R638">
            <v>2.1278000000000001</v>
          </cell>
          <cell r="S638">
            <v>9.1999999999999993</v>
          </cell>
          <cell r="T638">
            <v>0.15329999999999999</v>
          </cell>
          <cell r="U638">
            <v>2.1459999999999999</v>
          </cell>
          <cell r="V638">
            <v>2.1459999084472656</v>
          </cell>
          <cell r="W638">
            <v>2170</v>
          </cell>
          <cell r="X638">
            <v>2170</v>
          </cell>
          <cell r="Y638">
            <v>2170</v>
          </cell>
          <cell r="Z638">
            <v>2170</v>
          </cell>
          <cell r="AA638">
            <v>2170</v>
          </cell>
          <cell r="AB638">
            <v>2170</v>
          </cell>
          <cell r="AC638">
            <v>2170</v>
          </cell>
          <cell r="AD638" t="str">
            <v>持股小于股东增</v>
          </cell>
          <cell r="AE638">
            <v>41372</v>
          </cell>
          <cell r="AF638">
            <v>20582</v>
          </cell>
          <cell r="AG638">
            <v>20582</v>
          </cell>
          <cell r="AH638">
            <v>20582</v>
          </cell>
          <cell r="AI638">
            <v>20582</v>
          </cell>
        </row>
        <row r="639">
          <cell r="A639">
            <v>2171</v>
          </cell>
          <cell r="B639">
            <v>133.22222222222223</v>
          </cell>
          <cell r="C639">
            <v>6.4146804697322306</v>
          </cell>
          <cell r="D639">
            <v>77.794117647058826</v>
          </cell>
          <cell r="E639">
            <v>4.188550766713294</v>
          </cell>
          <cell r="F639">
            <v>118.38709677419355</v>
          </cell>
          <cell r="G639">
            <v>7.8741283747541573</v>
          </cell>
          <cell r="H639">
            <v>110.51886792452829</v>
          </cell>
          <cell r="I639">
            <v>5.558323251014162</v>
          </cell>
          <cell r="J639">
            <v>23.98</v>
          </cell>
          <cell r="K639">
            <v>0.18</v>
          </cell>
          <cell r="L639">
            <v>3.7383000000000002</v>
          </cell>
          <cell r="M639">
            <v>15.87</v>
          </cell>
          <cell r="N639">
            <v>5.0999999999999997E-2</v>
          </cell>
          <cell r="O639">
            <v>3.7888999999999999</v>
          </cell>
          <cell r="P639">
            <v>22.02</v>
          </cell>
          <cell r="Q639">
            <v>9.2999999999999999E-2</v>
          </cell>
          <cell r="R639">
            <v>2.7965</v>
          </cell>
          <cell r="S639">
            <v>15.62</v>
          </cell>
          <cell r="T639">
            <v>0.106</v>
          </cell>
          <cell r="U639">
            <v>2.8102</v>
          </cell>
          <cell r="V639">
            <v>2.8101997375488281</v>
          </cell>
          <cell r="W639">
            <v>2171</v>
          </cell>
          <cell r="X639" t="str">
            <v>持股小于股东增</v>
          </cell>
          <cell r="Y639">
            <v>29033</v>
          </cell>
          <cell r="Z639">
            <v>15317</v>
          </cell>
          <cell r="AA639" t="str">
            <v>持股小于股东减</v>
          </cell>
          <cell r="AB639">
            <v>35362</v>
          </cell>
          <cell r="AC639">
            <v>12576</v>
          </cell>
          <cell r="AD639" t="str">
            <v>持股小于股东增</v>
          </cell>
          <cell r="AE639">
            <v>32752</v>
          </cell>
          <cell r="AF639">
            <v>12158</v>
          </cell>
          <cell r="AG639" t="str">
            <v>持股小于股东增</v>
          </cell>
          <cell r="AH639">
            <v>32337</v>
          </cell>
          <cell r="AI639">
            <v>12314</v>
          </cell>
        </row>
        <row r="640">
          <cell r="A640">
            <v>2172</v>
          </cell>
          <cell r="B640">
            <v>76.112531969309458</v>
          </cell>
          <cell r="C640">
            <v>10.147299509001638</v>
          </cell>
          <cell r="D640">
            <v>65.677083333333329</v>
          </cell>
          <cell r="E640">
            <v>8.3289299867899604</v>
          </cell>
          <cell r="F640">
            <v>135</v>
          </cell>
          <cell r="G640">
            <v>8.0935251798561154</v>
          </cell>
          <cell r="H640">
            <v>44.538461538461533</v>
          </cell>
          <cell r="I640">
            <v>5.5667724257282947</v>
          </cell>
          <cell r="J640">
            <v>14.88</v>
          </cell>
          <cell r="K640">
            <v>0.19550000000000001</v>
          </cell>
          <cell r="L640">
            <v>1.4663999999999999</v>
          </cell>
          <cell r="M640">
            <v>12.61</v>
          </cell>
          <cell r="N640">
            <v>4.8000000000000001E-2</v>
          </cell>
          <cell r="O640">
            <v>1.514</v>
          </cell>
          <cell r="P640">
            <v>10.8</v>
          </cell>
          <cell r="Q640">
            <v>0.04</v>
          </cell>
          <cell r="R640">
            <v>1.3344</v>
          </cell>
          <cell r="S640">
            <v>7.72</v>
          </cell>
          <cell r="T640">
            <v>0.13</v>
          </cell>
          <cell r="U640">
            <v>1.3868</v>
          </cell>
          <cell r="V640">
            <v>1.3867998123168945</v>
          </cell>
          <cell r="W640">
            <v>2172</v>
          </cell>
          <cell r="X640">
            <v>2172</v>
          </cell>
          <cell r="Y640">
            <v>45878</v>
          </cell>
          <cell r="Z640">
            <v>15146</v>
          </cell>
          <cell r="AA640">
            <v>15146</v>
          </cell>
          <cell r="AB640">
            <v>53448</v>
          </cell>
          <cell r="AC640">
            <v>13001</v>
          </cell>
          <cell r="AD640">
            <v>13001</v>
          </cell>
          <cell r="AE640">
            <v>44173</v>
          </cell>
          <cell r="AF640">
            <v>12662</v>
          </cell>
          <cell r="AG640">
            <v>12662</v>
          </cell>
          <cell r="AH640">
            <v>45710</v>
          </cell>
          <cell r="AI640">
            <v>15201</v>
          </cell>
        </row>
        <row r="641">
          <cell r="A641">
            <v>2173</v>
          </cell>
          <cell r="B641">
            <v>-81.6875</v>
          </cell>
          <cell r="C641">
            <v>12.786147524946195</v>
          </cell>
          <cell r="D641">
            <v>67.678571428571416</v>
          </cell>
          <cell r="E641">
            <v>2.5231006843660957</v>
          </cell>
          <cell r="F641">
            <v>-81.75</v>
          </cell>
          <cell r="G641">
            <v>5.8086863842259531</v>
          </cell>
          <cell r="H641">
            <v>-139.40624999999997</v>
          </cell>
          <cell r="I641">
            <v>6.5986243621033944</v>
          </cell>
          <cell r="J641">
            <v>26.14</v>
          </cell>
          <cell r="K641">
            <v>-0.32</v>
          </cell>
          <cell r="L641">
            <v>2.0444</v>
          </cell>
          <cell r="M641">
            <v>18.95</v>
          </cell>
          <cell r="N641">
            <v>7.0000000000000007E-2</v>
          </cell>
          <cell r="O641">
            <v>7.5106000000000002</v>
          </cell>
          <cell r="P641">
            <v>13.08</v>
          </cell>
          <cell r="Q641">
            <v>-0.08</v>
          </cell>
          <cell r="R641">
            <v>2.2517999999999998</v>
          </cell>
          <cell r="S641">
            <v>14.87</v>
          </cell>
          <cell r="T641">
            <v>-0.08</v>
          </cell>
          <cell r="U641">
            <v>2.2534999999999998</v>
          </cell>
          <cell r="V641">
            <v>2.2534999847412109</v>
          </cell>
          <cell r="W641">
            <v>2173</v>
          </cell>
          <cell r="X641" t="str">
            <v>持股小于股东减</v>
          </cell>
          <cell r="Y641">
            <v>15125</v>
          </cell>
          <cell r="Z641">
            <v>13368</v>
          </cell>
          <cell r="AA641" t="str">
            <v>持股大于股东增</v>
          </cell>
          <cell r="AB641">
            <v>15093</v>
          </cell>
          <cell r="AC641">
            <v>30270</v>
          </cell>
          <cell r="AD641" t="str">
            <v>持股小于股东增</v>
          </cell>
          <cell r="AE641">
            <v>14754</v>
          </cell>
          <cell r="AF641">
            <v>13894</v>
          </cell>
          <cell r="AG641" t="str">
            <v>持股大于股东增</v>
          </cell>
          <cell r="AH641">
            <v>13784</v>
          </cell>
          <cell r="AI641">
            <v>14872</v>
          </cell>
        </row>
        <row r="642">
          <cell r="A642">
            <v>2174</v>
          </cell>
          <cell r="B642">
            <v>48.134408602150536</v>
          </cell>
          <cell r="C642">
            <v>11.746877296105804</v>
          </cell>
          <cell r="D642">
            <v>77.223684210526315</v>
          </cell>
          <cell r="E642">
            <v>15.010230179028133</v>
          </cell>
          <cell r="F642">
            <v>58.708860759493675</v>
          </cell>
          <cell r="G642">
            <v>22.853482470620119</v>
          </cell>
          <cell r="H642">
            <v>54.151209677419359</v>
          </cell>
          <cell r="I642">
            <v>19.896439841770746</v>
          </cell>
          <cell r="J642">
            <v>89.53</v>
          </cell>
          <cell r="K642">
            <v>1.86</v>
          </cell>
          <cell r="L642">
            <v>7.6215999999999999</v>
          </cell>
          <cell r="M642">
            <v>117.38</v>
          </cell>
          <cell r="N642">
            <v>0.38</v>
          </cell>
          <cell r="O642">
            <v>7.82</v>
          </cell>
          <cell r="P642">
            <v>92.76</v>
          </cell>
          <cell r="Q642">
            <v>0.79</v>
          </cell>
          <cell r="R642">
            <v>4.0589000000000004</v>
          </cell>
          <cell r="S642">
            <v>89.53</v>
          </cell>
          <cell r="T642">
            <v>1.24</v>
          </cell>
          <cell r="U642">
            <v>4.4997999999999996</v>
          </cell>
          <cell r="V642">
            <v>4.4997978210449219</v>
          </cell>
          <cell r="W642">
            <v>2174</v>
          </cell>
          <cell r="X642" t="str">
            <v>持股大于股东增</v>
          </cell>
          <cell r="Y642">
            <v>12732</v>
          </cell>
          <cell r="Z642">
            <v>22549</v>
          </cell>
          <cell r="AA642" t="str">
            <v>持股小于股东减</v>
          </cell>
          <cell r="AB642">
            <v>20317</v>
          </cell>
          <cell r="AC642">
            <v>14131</v>
          </cell>
          <cell r="AD642" t="str">
            <v>持股大于股东减</v>
          </cell>
          <cell r="AE642">
            <v>9835</v>
          </cell>
          <cell r="AF642">
            <v>28033</v>
          </cell>
          <cell r="AG642" t="str">
            <v>持股大于股东减</v>
          </cell>
          <cell r="AH642">
            <v>12789</v>
          </cell>
          <cell r="AI642">
            <v>21558</v>
          </cell>
        </row>
        <row r="643">
          <cell r="A643">
            <v>2175</v>
          </cell>
          <cell r="B643">
            <v>260.3023758099352</v>
          </cell>
          <cell r="C643">
            <v>16.228589895507916</v>
          </cell>
          <cell r="D643">
            <v>925.53571428571422</v>
          </cell>
          <cell r="E643">
            <v>8.3424542879217096</v>
          </cell>
          <cell r="F643">
            <v>420.45454545454544</v>
          </cell>
          <cell r="G643">
            <v>15.643497378657196</v>
          </cell>
          <cell r="H643">
            <v>311.57351154313483</v>
          </cell>
          <cell r="I643">
            <v>9.5928845991975535</v>
          </cell>
          <cell r="J643">
            <v>60.26</v>
          </cell>
          <cell r="K643">
            <v>0.23150000000000001</v>
          </cell>
          <cell r="L643">
            <v>3.7132000000000001</v>
          </cell>
          <cell r="M643">
            <v>51.83</v>
          </cell>
          <cell r="N643">
            <v>1.4E-2</v>
          </cell>
          <cell r="O643">
            <v>6.2127999999999997</v>
          </cell>
          <cell r="P643">
            <v>55.5</v>
          </cell>
          <cell r="Q643">
            <v>6.6000000000000003E-2</v>
          </cell>
          <cell r="R643">
            <v>3.5478000000000001</v>
          </cell>
          <cell r="S643">
            <v>34.19</v>
          </cell>
          <cell r="T643">
            <v>8.2299999999999998E-2</v>
          </cell>
          <cell r="U643">
            <v>3.5640999999999998</v>
          </cell>
          <cell r="V643">
            <v>3.5640983581542969</v>
          </cell>
          <cell r="W643">
            <v>2175</v>
          </cell>
          <cell r="X643">
            <v>2175</v>
          </cell>
          <cell r="Y643">
            <v>40674</v>
          </cell>
          <cell r="Z643">
            <v>5668</v>
          </cell>
          <cell r="AA643">
            <v>5668</v>
          </cell>
          <cell r="AB643">
            <v>39909</v>
          </cell>
          <cell r="AC643">
            <v>5777</v>
          </cell>
          <cell r="AD643" t="str">
            <v>持股大于股东增</v>
          </cell>
          <cell r="AE643">
            <v>7367</v>
          </cell>
          <cell r="AF643">
            <v>31297</v>
          </cell>
          <cell r="AG643" t="str">
            <v>持股小于股东减</v>
          </cell>
          <cell r="AH643">
            <v>17096</v>
          </cell>
          <cell r="AI643">
            <v>13486</v>
          </cell>
        </row>
        <row r="644">
          <cell r="A644">
            <v>2176</v>
          </cell>
          <cell r="B644">
            <v>586.66666666666674</v>
          </cell>
          <cell r="C644">
            <v>8.9077841886830651</v>
          </cell>
          <cell r="D644">
            <v>118.75</v>
          </cell>
          <cell r="E644">
            <v>4.2192754266861243</v>
          </cell>
          <cell r="F644">
            <v>199.42857142857142</v>
          </cell>
          <cell r="G644">
            <v>7.5152754972948239</v>
          </cell>
          <cell r="H644">
            <v>477.18749999999994</v>
          </cell>
          <cell r="I644">
            <v>15.002357934449423</v>
          </cell>
          <cell r="J644">
            <v>17.600000000000001</v>
          </cell>
          <cell r="K644">
            <v>0.03</v>
          </cell>
          <cell r="L644">
            <v>1.9758</v>
          </cell>
          <cell r="M644">
            <v>13.3</v>
          </cell>
          <cell r="N644">
            <v>2.8000000000000001E-2</v>
          </cell>
          <cell r="O644">
            <v>3.1522000000000001</v>
          </cell>
          <cell r="P644">
            <v>27.92</v>
          </cell>
          <cell r="Q644">
            <v>7.0000000000000007E-2</v>
          </cell>
          <cell r="R644">
            <v>3.7151000000000001</v>
          </cell>
          <cell r="S644">
            <v>25.45</v>
          </cell>
          <cell r="T644">
            <v>0.04</v>
          </cell>
          <cell r="U644">
            <v>1.6963999999999999</v>
          </cell>
          <cell r="V644">
            <v>1.6963996887207031</v>
          </cell>
          <cell r="W644">
            <v>2176</v>
          </cell>
          <cell r="X644">
            <v>2176</v>
          </cell>
          <cell r="Y644">
            <v>2176</v>
          </cell>
          <cell r="Z644">
            <v>2176</v>
          </cell>
          <cell r="AA644">
            <v>2176</v>
          </cell>
          <cell r="AB644">
            <v>2176</v>
          </cell>
          <cell r="AC644">
            <v>2176</v>
          </cell>
          <cell r="AD644">
            <v>2176</v>
          </cell>
          <cell r="AE644">
            <v>2176</v>
          </cell>
          <cell r="AF644">
            <v>2176</v>
          </cell>
          <cell r="AG644">
            <v>2176</v>
          </cell>
          <cell r="AH644">
            <v>80019</v>
          </cell>
          <cell r="AI644">
            <v>14383</v>
          </cell>
        </row>
        <row r="645">
          <cell r="A645">
            <v>2177</v>
          </cell>
          <cell r="B645">
            <v>120.55555555555556</v>
          </cell>
          <cell r="C645">
            <v>4.9947060719053535</v>
          </cell>
          <cell r="D645">
            <v>47.8125</v>
          </cell>
          <cell r="E645">
            <v>3.4512316159884509</v>
          </cell>
          <cell r="F645">
            <v>102.99999999999999</v>
          </cell>
          <cell r="G645">
            <v>6.5953165020124409</v>
          </cell>
          <cell r="H645">
            <v>72.843749999999986</v>
          </cell>
          <cell r="I645">
            <v>3.5945595854922279</v>
          </cell>
          <cell r="J645">
            <v>10.85</v>
          </cell>
          <cell r="K645">
            <v>0.09</v>
          </cell>
          <cell r="L645">
            <v>2.1722999999999999</v>
          </cell>
          <cell r="M645">
            <v>7.65</v>
          </cell>
          <cell r="N645">
            <v>0.04</v>
          </cell>
          <cell r="O645">
            <v>2.2166000000000001</v>
          </cell>
          <cell r="P645">
            <v>14.42</v>
          </cell>
          <cell r="Q645">
            <v>7.0000000000000007E-2</v>
          </cell>
          <cell r="R645">
            <v>2.1863999999999999</v>
          </cell>
          <cell r="S645">
            <v>7.77</v>
          </cell>
          <cell r="T645">
            <v>0.08</v>
          </cell>
          <cell r="U645">
            <v>2.1616</v>
          </cell>
          <cell r="V645">
            <v>2.1615982055664063</v>
          </cell>
          <cell r="W645">
            <v>2177</v>
          </cell>
          <cell r="X645">
            <v>2177</v>
          </cell>
          <cell r="Y645">
            <v>2177</v>
          </cell>
          <cell r="Z645">
            <v>2177</v>
          </cell>
          <cell r="AA645">
            <v>2177</v>
          </cell>
          <cell r="AB645">
            <v>2177</v>
          </cell>
          <cell r="AC645">
            <v>2177</v>
          </cell>
          <cell r="AD645">
            <v>2177</v>
          </cell>
          <cell r="AE645">
            <v>2177</v>
          </cell>
          <cell r="AF645">
            <v>2177</v>
          </cell>
          <cell r="AG645">
            <v>2177</v>
          </cell>
          <cell r="AH645">
            <v>2177</v>
          </cell>
          <cell r="AI645">
            <v>2177</v>
          </cell>
        </row>
        <row r="646">
          <cell r="A646">
            <v>2178</v>
          </cell>
          <cell r="B646">
            <v>88.4</v>
          </cell>
          <cell r="C646">
            <v>8.3929362617887211</v>
          </cell>
          <cell r="D646">
            <v>260.25</v>
          </cell>
          <cell r="E646">
            <v>6.5327894571697529</v>
          </cell>
          <cell r="F646">
            <v>156.4</v>
          </cell>
          <cell r="G646">
            <v>13.161659513590845</v>
          </cell>
          <cell r="H646">
            <v>81</v>
          </cell>
          <cell r="I646">
            <v>5.4888507718696395</v>
          </cell>
          <cell r="J646">
            <v>13.26</v>
          </cell>
          <cell r="K646">
            <v>0.15</v>
          </cell>
          <cell r="L646">
            <v>1.5799000000000001</v>
          </cell>
          <cell r="M646">
            <v>10.41</v>
          </cell>
          <cell r="N646">
            <v>0.01</v>
          </cell>
          <cell r="O646">
            <v>1.5934999999999999</v>
          </cell>
          <cell r="P646">
            <v>15.64</v>
          </cell>
          <cell r="Q646">
            <v>0.05</v>
          </cell>
          <cell r="R646">
            <v>1.1882999999999999</v>
          </cell>
          <cell r="S646">
            <v>8.64</v>
          </cell>
          <cell r="T646">
            <v>0.08</v>
          </cell>
          <cell r="U646">
            <v>1.5741000000000001</v>
          </cell>
          <cell r="V646">
            <v>1.5740995407104492</v>
          </cell>
          <cell r="W646">
            <v>2178</v>
          </cell>
          <cell r="X646">
            <v>2178</v>
          </cell>
          <cell r="Y646">
            <v>2178</v>
          </cell>
          <cell r="Z646">
            <v>2178</v>
          </cell>
          <cell r="AA646">
            <v>2178</v>
          </cell>
          <cell r="AB646">
            <v>2178</v>
          </cell>
          <cell r="AC646">
            <v>2178</v>
          </cell>
          <cell r="AD646">
            <v>2178</v>
          </cell>
          <cell r="AE646">
            <v>2178</v>
          </cell>
          <cell r="AF646">
            <v>2178</v>
          </cell>
          <cell r="AG646">
            <v>2178</v>
          </cell>
          <cell r="AH646">
            <v>2178</v>
          </cell>
          <cell r="AI646">
            <v>2178</v>
          </cell>
        </row>
        <row r="647">
          <cell r="A647">
            <v>2179</v>
          </cell>
          <cell r="B647">
            <v>40.382978723404257</v>
          </cell>
          <cell r="C647">
            <v>6.7319287791728737</v>
          </cell>
          <cell r="D647">
            <v>32.488186114140312</v>
          </cell>
          <cell r="E647">
            <v>6.0288711255017029</v>
          </cell>
          <cell r="F647">
            <v>38.887579542776336</v>
          </cell>
          <cell r="G647">
            <v>6.4669109721922826</v>
          </cell>
          <cell r="H647">
            <v>37.858058999572471</v>
          </cell>
          <cell r="I647">
            <v>6.568625632846838</v>
          </cell>
          <cell r="J647">
            <v>37.96</v>
          </cell>
          <cell r="K647">
            <v>0.94</v>
          </cell>
          <cell r="L647">
            <v>5.6387999999999998</v>
          </cell>
          <cell r="M647">
            <v>35.75</v>
          </cell>
          <cell r="N647">
            <v>0.27510000000000001</v>
          </cell>
          <cell r="O647">
            <v>5.9298000000000002</v>
          </cell>
          <cell r="P647">
            <v>33</v>
          </cell>
          <cell r="Q647">
            <v>0.42430000000000001</v>
          </cell>
          <cell r="R647">
            <v>5.1029</v>
          </cell>
          <cell r="S647">
            <v>35.42</v>
          </cell>
          <cell r="T647">
            <v>0.70169999999999999</v>
          </cell>
          <cell r="U647">
            <v>5.3922999999999996</v>
          </cell>
          <cell r="V647">
            <v>5.3922996520996094</v>
          </cell>
          <cell r="W647">
            <v>2179</v>
          </cell>
          <cell r="X647">
            <v>2179</v>
          </cell>
          <cell r="Y647">
            <v>43499</v>
          </cell>
          <cell r="Z647">
            <v>13851</v>
          </cell>
          <cell r="AA647">
            <v>13851</v>
          </cell>
          <cell r="AB647">
            <v>40405</v>
          </cell>
          <cell r="AC647">
            <v>14911</v>
          </cell>
          <cell r="AD647">
            <v>14911</v>
          </cell>
          <cell r="AE647">
            <v>34539</v>
          </cell>
          <cell r="AF647">
            <v>17444</v>
          </cell>
          <cell r="AG647">
            <v>17444</v>
          </cell>
          <cell r="AH647">
            <v>50190</v>
          </cell>
          <cell r="AI647">
            <v>12004</v>
          </cell>
        </row>
        <row r="648">
          <cell r="A648">
            <v>2180</v>
          </cell>
          <cell r="B648">
            <v>88.75</v>
          </cell>
          <cell r="C648">
            <v>13.851371630950236</v>
          </cell>
          <cell r="D648">
            <v>52.714285714285715</v>
          </cell>
          <cell r="E648">
            <v>13.158989598811292</v>
          </cell>
          <cell r="F648">
            <v>75.862068965517253</v>
          </cell>
          <cell r="G648">
            <v>28.888451185083056</v>
          </cell>
          <cell r="H648">
            <v>50.943396226415096</v>
          </cell>
          <cell r="I648">
            <v>8.1156022453166212</v>
          </cell>
          <cell r="J648">
            <v>46.15</v>
          </cell>
          <cell r="K648">
            <v>0.52</v>
          </cell>
          <cell r="L648">
            <v>3.3317999999999999</v>
          </cell>
          <cell r="M648">
            <v>44.28</v>
          </cell>
          <cell r="N648">
            <v>0.21</v>
          </cell>
          <cell r="O648">
            <v>3.3650000000000002</v>
          </cell>
          <cell r="P648">
            <v>44</v>
          </cell>
          <cell r="Q648">
            <v>0.28999999999999998</v>
          </cell>
          <cell r="R648">
            <v>1.5230999999999999</v>
          </cell>
          <cell r="S648">
            <v>36</v>
          </cell>
          <cell r="T648">
            <v>0.53</v>
          </cell>
          <cell r="U648">
            <v>4.4359000000000002</v>
          </cell>
          <cell r="V648">
            <v>4.4358978271484375</v>
          </cell>
          <cell r="W648">
            <v>2180</v>
          </cell>
          <cell r="X648" t="str">
            <v>持股大于股东增</v>
          </cell>
          <cell r="Y648">
            <v>9434</v>
          </cell>
          <cell r="Z648">
            <v>60329</v>
          </cell>
          <cell r="AA648" t="str">
            <v>持股大于股东增</v>
          </cell>
          <cell r="AB648">
            <v>9214</v>
          </cell>
          <cell r="AC648">
            <v>61770</v>
          </cell>
          <cell r="AD648" t="str">
            <v>持股大于股东增</v>
          </cell>
          <cell r="AE648">
            <v>7376</v>
          </cell>
          <cell r="AF648">
            <v>57312</v>
          </cell>
          <cell r="AG648" t="str">
            <v>持股大于股东减</v>
          </cell>
          <cell r="AH648">
            <v>8058</v>
          </cell>
          <cell r="AI648">
            <v>52461</v>
          </cell>
        </row>
        <row r="649">
          <cell r="A649">
            <v>2181</v>
          </cell>
          <cell r="B649">
            <v>-41.319082377476541</v>
          </cell>
          <cell r="C649">
            <v>4.7422433653472158</v>
          </cell>
          <cell r="D649">
            <v>-55.172413793103452</v>
          </cell>
          <cell r="E649">
            <v>2.9104138244656661</v>
          </cell>
          <cell r="F649">
            <v>246.6442953020134</v>
          </cell>
          <cell r="G649">
            <v>3.9153016380343586</v>
          </cell>
          <cell r="H649">
            <v>83.333333333333329</v>
          </cell>
          <cell r="I649">
            <v>2.1581219075692175</v>
          </cell>
          <cell r="J649">
            <v>15.85</v>
          </cell>
          <cell r="K649">
            <v>-0.3836</v>
          </cell>
          <cell r="L649">
            <v>3.3422999999999998</v>
          </cell>
          <cell r="M649">
            <v>9.6</v>
          </cell>
          <cell r="N649">
            <v>-4.3499999999999997E-2</v>
          </cell>
          <cell r="O649">
            <v>3.2985000000000002</v>
          </cell>
          <cell r="P649">
            <v>14.7</v>
          </cell>
          <cell r="Q649">
            <v>2.98E-2</v>
          </cell>
          <cell r="R649">
            <v>3.7545000000000002</v>
          </cell>
          <cell r="S649">
            <v>8.1999999999999993</v>
          </cell>
          <cell r="T649">
            <v>7.3800000000000004E-2</v>
          </cell>
          <cell r="U649">
            <v>3.7995999999999999</v>
          </cell>
          <cell r="V649">
            <v>3.7995986938476563</v>
          </cell>
          <cell r="W649">
            <v>2181</v>
          </cell>
          <cell r="X649" t="str">
            <v>持股小于股东增</v>
          </cell>
          <cell r="Y649">
            <v>54181</v>
          </cell>
          <cell r="Z649">
            <v>21429</v>
          </cell>
          <cell r="AA649">
            <v>21429</v>
          </cell>
          <cell r="AB649">
            <v>73055</v>
          </cell>
          <cell r="AC649">
            <v>15892</v>
          </cell>
          <cell r="AD649">
            <v>15892</v>
          </cell>
          <cell r="AE649">
            <v>65393</v>
          </cell>
          <cell r="AF649">
            <v>17755</v>
          </cell>
          <cell r="AG649">
            <v>17755</v>
          </cell>
          <cell r="AH649">
            <v>61374</v>
          </cell>
          <cell r="AI649">
            <v>18917</v>
          </cell>
        </row>
        <row r="650">
          <cell r="A650">
            <v>2182</v>
          </cell>
          <cell r="B650">
            <v>154.11089866156789</v>
          </cell>
          <cell r="C650">
            <v>5.0731707317073171</v>
          </cell>
          <cell r="D650">
            <v>53.636363636363633</v>
          </cell>
          <cell r="E650">
            <v>3.4426588218132306</v>
          </cell>
          <cell r="F650">
            <v>149.71374045801525</v>
          </cell>
          <cell r="G650">
            <v>5.0217641787223144</v>
          </cell>
          <cell r="H650">
            <v>80.029411764705884</v>
          </cell>
          <cell r="I650">
            <v>2.9029573678146203</v>
          </cell>
          <cell r="J650">
            <v>16.12</v>
          </cell>
          <cell r="K650">
            <v>0.1046</v>
          </cell>
          <cell r="L650">
            <v>3.1775000000000002</v>
          </cell>
          <cell r="M650">
            <v>14.16</v>
          </cell>
          <cell r="N650">
            <v>6.6000000000000003E-2</v>
          </cell>
          <cell r="O650">
            <v>4.1131000000000002</v>
          </cell>
          <cell r="P650">
            <v>15.69</v>
          </cell>
          <cell r="Q650">
            <v>5.2400000000000002E-2</v>
          </cell>
          <cell r="R650">
            <v>3.1244000000000001</v>
          </cell>
          <cell r="S650">
            <v>9.07</v>
          </cell>
          <cell r="T650">
            <v>8.5000000000000006E-2</v>
          </cell>
          <cell r="U650">
            <v>3.1244000000000001</v>
          </cell>
          <cell r="V650">
            <v>3.1243991851806641</v>
          </cell>
          <cell r="W650">
            <v>2182</v>
          </cell>
          <cell r="X650">
            <v>2182</v>
          </cell>
          <cell r="Y650">
            <v>37465</v>
          </cell>
          <cell r="Z650">
            <v>7687</v>
          </cell>
          <cell r="AA650">
            <v>7687</v>
          </cell>
          <cell r="AB650">
            <v>37509</v>
          </cell>
          <cell r="AC650">
            <v>8616</v>
          </cell>
          <cell r="AD650">
            <v>8616</v>
          </cell>
          <cell r="AE650">
            <v>34342</v>
          </cell>
          <cell r="AF650">
            <v>8386</v>
          </cell>
          <cell r="AG650">
            <v>8386</v>
          </cell>
          <cell r="AH650">
            <v>36455</v>
          </cell>
          <cell r="AI650">
            <v>7900</v>
          </cell>
        </row>
        <row r="651">
          <cell r="A651">
            <v>2183</v>
          </cell>
          <cell r="B651">
            <v>95.958333333333343</v>
          </cell>
          <cell r="C651">
            <v>9.5546289957889936</v>
          </cell>
          <cell r="D651">
            <v>46.015625</v>
          </cell>
          <cell r="E651">
            <v>5.8971945773844086</v>
          </cell>
          <cell r="F651">
            <v>159.02173913043478</v>
          </cell>
          <cell r="G651">
            <v>16.344542509216847</v>
          </cell>
          <cell r="H651">
            <v>156.75000000000003</v>
          </cell>
          <cell r="I651">
            <v>15.962554008641384</v>
          </cell>
          <cell r="J651">
            <v>46.06</v>
          </cell>
          <cell r="K651">
            <v>0.48</v>
          </cell>
          <cell r="L651">
            <v>4.8207000000000004</v>
          </cell>
          <cell r="M651">
            <v>29.45</v>
          </cell>
          <cell r="N651">
            <v>0.16</v>
          </cell>
          <cell r="O651">
            <v>4.9939</v>
          </cell>
          <cell r="P651">
            <v>73.150000000000006</v>
          </cell>
          <cell r="Q651">
            <v>0.23</v>
          </cell>
          <cell r="R651">
            <v>4.4755000000000003</v>
          </cell>
          <cell r="S651">
            <v>73.150000000000006</v>
          </cell>
          <cell r="T651">
            <v>0.35</v>
          </cell>
          <cell r="U651">
            <v>4.5826000000000002</v>
          </cell>
          <cell r="V651">
            <v>4.5825996398925781</v>
          </cell>
          <cell r="W651">
            <v>2183</v>
          </cell>
          <cell r="X651">
            <v>2183</v>
          </cell>
          <cell r="Y651">
            <v>98760</v>
          </cell>
          <cell r="Z651">
            <v>10595</v>
          </cell>
          <cell r="AA651">
            <v>10595</v>
          </cell>
          <cell r="AB651">
            <v>104452</v>
          </cell>
          <cell r="AC651">
            <v>10017</v>
          </cell>
          <cell r="AD651" t="str">
            <v>持股小于股东增</v>
          </cell>
          <cell r="AE651">
            <v>50799</v>
          </cell>
          <cell r="AF651">
            <v>20425</v>
          </cell>
          <cell r="AG651" t="str">
            <v>持股小于股东增</v>
          </cell>
          <cell r="AH651">
            <v>50739</v>
          </cell>
          <cell r="AI651">
            <v>20449</v>
          </cell>
        </row>
        <row r="652">
          <cell r="A652">
            <v>2184</v>
          </cell>
          <cell r="B652">
            <v>121.53150607516247</v>
          </cell>
          <cell r="C652">
            <v>11.636589919103921</v>
          </cell>
          <cell r="D652">
            <v>165.68509615384616</v>
          </cell>
          <cell r="E652">
            <v>7.3761939160446266</v>
          </cell>
          <cell r="F652">
            <v>172.50187828700226</v>
          </cell>
          <cell r="G652">
            <v>13.213247777170317</v>
          </cell>
          <cell r="H652">
            <v>98.458445040214471</v>
          </cell>
          <cell r="I652">
            <v>8.2389231632080762</v>
          </cell>
          <cell r="J652">
            <v>43.01</v>
          </cell>
          <cell r="K652">
            <v>0.35389999999999999</v>
          </cell>
          <cell r="L652">
            <v>3.6960999999999999</v>
          </cell>
          <cell r="M652">
            <v>27.57</v>
          </cell>
          <cell r="N652">
            <v>4.1599999999999998E-2</v>
          </cell>
          <cell r="O652">
            <v>3.7376999999999998</v>
          </cell>
          <cell r="P652">
            <v>45.92</v>
          </cell>
          <cell r="Q652">
            <v>0.1331</v>
          </cell>
          <cell r="R652">
            <v>3.4752999999999998</v>
          </cell>
          <cell r="S652">
            <v>29.38</v>
          </cell>
          <cell r="T652">
            <v>0.2238</v>
          </cell>
          <cell r="U652">
            <v>3.5659999999999998</v>
          </cell>
          <cell r="V652">
            <v>3.5659999847412109</v>
          </cell>
          <cell r="W652">
            <v>2184</v>
          </cell>
          <cell r="X652" t="str">
            <v>持股小于股东减</v>
          </cell>
          <cell r="Y652">
            <v>21691</v>
          </cell>
          <cell r="Z652">
            <v>10142</v>
          </cell>
          <cell r="AA652">
            <v>10142</v>
          </cell>
          <cell r="AB652">
            <v>22033</v>
          </cell>
          <cell r="AC652">
            <v>9985</v>
          </cell>
          <cell r="AD652" t="str">
            <v>持股小于股东减</v>
          </cell>
          <cell r="AE652">
            <v>16002</v>
          </cell>
          <cell r="AF652">
            <v>13748</v>
          </cell>
          <cell r="AG652" t="str">
            <v>持股小于股东减</v>
          </cell>
          <cell r="AH652">
            <v>20314</v>
          </cell>
          <cell r="AI652">
            <v>10829</v>
          </cell>
        </row>
        <row r="653">
          <cell r="A653">
            <v>2185</v>
          </cell>
          <cell r="B653">
            <v>39.809058614564826</v>
          </cell>
          <cell r="C653">
            <v>3.1613653995345228</v>
          </cell>
          <cell r="D653">
            <v>36.903499469777309</v>
          </cell>
          <cell r="E653">
            <v>2.4144031637006975</v>
          </cell>
          <cell r="F653">
            <v>36.745513866231647</v>
          </cell>
          <cell r="G653">
            <v>4.9532710280373831</v>
          </cell>
          <cell r="H653">
            <v>26.891711229946527</v>
          </cell>
          <cell r="I653">
            <v>3.5292259915256468</v>
          </cell>
          <cell r="J653">
            <v>17.93</v>
          </cell>
          <cell r="K653">
            <v>0.45040000000000002</v>
          </cell>
          <cell r="L653">
            <v>5.6715999999999998</v>
          </cell>
          <cell r="M653">
            <v>13.92</v>
          </cell>
          <cell r="N653">
            <v>9.4299999999999995E-2</v>
          </cell>
          <cell r="O653">
            <v>5.7653999999999996</v>
          </cell>
          <cell r="P653">
            <v>18.02</v>
          </cell>
          <cell r="Q653">
            <v>0.2452</v>
          </cell>
          <cell r="R653">
            <v>3.6379999999999999</v>
          </cell>
          <cell r="S653">
            <v>13.41</v>
          </cell>
          <cell r="T653">
            <v>0.374</v>
          </cell>
          <cell r="U653">
            <v>3.7997000000000001</v>
          </cell>
          <cell r="V653">
            <v>3.7996997833251953</v>
          </cell>
          <cell r="W653">
            <v>2185</v>
          </cell>
          <cell r="X653">
            <v>2185</v>
          </cell>
          <cell r="Y653">
            <v>47816</v>
          </cell>
          <cell r="Z653">
            <v>17141</v>
          </cell>
          <cell r="AA653">
            <v>17141</v>
          </cell>
          <cell r="AB653">
            <v>48925</v>
          </cell>
          <cell r="AC653">
            <v>16753</v>
          </cell>
          <cell r="AD653">
            <v>16753</v>
          </cell>
          <cell r="AE653">
            <v>43935</v>
          </cell>
          <cell r="AF653">
            <v>15865</v>
          </cell>
          <cell r="AG653">
            <v>15865</v>
          </cell>
          <cell r="AH653">
            <v>41734</v>
          </cell>
          <cell r="AI653">
            <v>16701</v>
          </cell>
        </row>
        <row r="654">
          <cell r="A654">
            <v>2186</v>
          </cell>
          <cell r="B654">
            <v>54.104916490237592</v>
          </cell>
          <cell r="C654">
            <v>5.1554479635980552</v>
          </cell>
          <cell r="D654">
            <v>43.290441176470587</v>
          </cell>
          <cell r="E654">
            <v>4.1224480864751314</v>
          </cell>
          <cell r="F654">
            <v>58.806306306306304</v>
          </cell>
          <cell r="G654">
            <v>6.1316988398853969</v>
          </cell>
          <cell r="H654">
            <v>33.960843373493972</v>
          </cell>
          <cell r="I654">
            <v>4.0680106435755201</v>
          </cell>
          <cell r="J654">
            <v>23</v>
          </cell>
          <cell r="K654">
            <v>0.42509999999999998</v>
          </cell>
          <cell r="L654">
            <v>4.4612999999999996</v>
          </cell>
          <cell r="M654">
            <v>18.84</v>
          </cell>
          <cell r="N654">
            <v>0.10879999999999999</v>
          </cell>
          <cell r="O654">
            <v>4.5701000000000001</v>
          </cell>
          <cell r="P654">
            <v>26.11</v>
          </cell>
          <cell r="Q654">
            <v>0.222</v>
          </cell>
          <cell r="R654">
            <v>4.2582000000000004</v>
          </cell>
          <cell r="S654">
            <v>18.04</v>
          </cell>
          <cell r="T654">
            <v>0.39839999999999998</v>
          </cell>
          <cell r="U654">
            <v>4.4345999999999997</v>
          </cell>
          <cell r="V654">
            <v>4.4345970153808594</v>
          </cell>
          <cell r="W654">
            <v>2186</v>
          </cell>
          <cell r="X654" t="str">
            <v>持股小于股东增</v>
          </cell>
          <cell r="Y654">
            <v>21254</v>
          </cell>
          <cell r="Z654">
            <v>14513</v>
          </cell>
          <cell r="AA654" t="str">
            <v>持股小于股东减</v>
          </cell>
          <cell r="AB654">
            <v>22201</v>
          </cell>
          <cell r="AC654">
            <v>13894</v>
          </cell>
          <cell r="AD654" t="str">
            <v>持股小于股东增</v>
          </cell>
          <cell r="AE654">
            <v>20715</v>
          </cell>
          <cell r="AF654">
            <v>14890</v>
          </cell>
          <cell r="AG654" t="str">
            <v>持股小于股东减</v>
          </cell>
          <cell r="AH654">
            <v>21980</v>
          </cell>
          <cell r="AI654">
            <v>14033</v>
          </cell>
        </row>
        <row r="655">
          <cell r="A655">
            <v>2187</v>
          </cell>
          <cell r="B655">
            <v>22.410958904109588</v>
          </cell>
          <cell r="C655">
            <v>2.2104523590769065</v>
          </cell>
          <cell r="D655">
            <v>24.589285714285712</v>
          </cell>
          <cell r="E655">
            <v>1.8262115063260922</v>
          </cell>
          <cell r="F655">
            <v>25.972222222222221</v>
          </cell>
          <cell r="G655">
            <v>2.6588937864353759</v>
          </cell>
          <cell r="H655">
            <v>19.255102040816325</v>
          </cell>
          <cell r="I655">
            <v>1.7582601889640521</v>
          </cell>
          <cell r="J655">
            <v>16.36</v>
          </cell>
          <cell r="K655">
            <v>0.73</v>
          </cell>
          <cell r="L655">
            <v>7.4012000000000002</v>
          </cell>
          <cell r="M655">
            <v>13.77</v>
          </cell>
          <cell r="N655">
            <v>0.14000000000000001</v>
          </cell>
          <cell r="O655">
            <v>7.5401999999999996</v>
          </cell>
          <cell r="P655">
            <v>18.7</v>
          </cell>
          <cell r="Q655">
            <v>0.36</v>
          </cell>
          <cell r="R655">
            <v>7.0330000000000004</v>
          </cell>
          <cell r="S655">
            <v>12.58</v>
          </cell>
          <cell r="T655">
            <v>0.49</v>
          </cell>
          <cell r="U655">
            <v>7.1547999999999998</v>
          </cell>
          <cell r="V655">
            <v>7.1547966003417969</v>
          </cell>
          <cell r="W655">
            <v>2187</v>
          </cell>
          <cell r="X655" t="str">
            <v>持股小于股东增</v>
          </cell>
          <cell r="Y655">
            <v>20106</v>
          </cell>
          <cell r="Z655">
            <v>17030</v>
          </cell>
          <cell r="AA655" t="str">
            <v>持股小于股东增</v>
          </cell>
          <cell r="AB655">
            <v>18597</v>
          </cell>
          <cell r="AC655">
            <v>18412</v>
          </cell>
          <cell r="AD655" t="str">
            <v>持股小于股东减</v>
          </cell>
          <cell r="AE655">
            <v>21887</v>
          </cell>
          <cell r="AF655">
            <v>15645</v>
          </cell>
          <cell r="AG655" t="str">
            <v>持股小于股东减</v>
          </cell>
          <cell r="AH655">
            <v>23932</v>
          </cell>
          <cell r="AI655">
            <v>14308</v>
          </cell>
        </row>
        <row r="656">
          <cell r="A656">
            <v>2188</v>
          </cell>
          <cell r="B656">
            <v>740.83333333333337</v>
          </cell>
          <cell r="C656">
            <v>6.6673666526669466</v>
          </cell>
          <cell r="D656">
            <v>279.25</v>
          </cell>
          <cell r="E656">
            <v>5.0053773077612478</v>
          </cell>
          <cell r="F656">
            <v>-260.5</v>
          </cell>
          <cell r="G656">
            <v>16.71657754010695</v>
          </cell>
          <cell r="H656">
            <v>-243.66666666666666</v>
          </cell>
          <cell r="I656">
            <v>15.874911775883596</v>
          </cell>
          <cell r="J656">
            <v>44.45</v>
          </cell>
          <cell r="K656">
            <v>0.06</v>
          </cell>
          <cell r="L656">
            <v>6.6668000000000003</v>
          </cell>
          <cell r="M656">
            <v>33.51</v>
          </cell>
          <cell r="N656">
            <v>0.03</v>
          </cell>
          <cell r="O656">
            <v>6.6947999999999999</v>
          </cell>
          <cell r="P656">
            <v>31.26</v>
          </cell>
          <cell r="Q656">
            <v>-0.06</v>
          </cell>
          <cell r="R656">
            <v>1.87</v>
          </cell>
          <cell r="S656">
            <v>29.24</v>
          </cell>
          <cell r="T656">
            <v>-0.09</v>
          </cell>
          <cell r="U656">
            <v>1.8419000000000001</v>
          </cell>
          <cell r="V656">
            <v>1.8418998718261719</v>
          </cell>
          <cell r="W656">
            <v>2188</v>
          </cell>
          <cell r="X656" t="str">
            <v>持股大于股东增</v>
          </cell>
          <cell r="Y656">
            <v>9214</v>
          </cell>
          <cell r="Z656">
            <v>32514</v>
          </cell>
          <cell r="AA656" t="str">
            <v>持股大于股东减</v>
          </cell>
          <cell r="AB656">
            <v>9437</v>
          </cell>
          <cell r="AC656">
            <v>31745</v>
          </cell>
          <cell r="AD656" t="str">
            <v>持股大于股东增</v>
          </cell>
          <cell r="AE656">
            <v>7798</v>
          </cell>
          <cell r="AF656">
            <v>20005</v>
          </cell>
          <cell r="AG656" t="str">
            <v>持股小于股东减</v>
          </cell>
          <cell r="AH656">
            <v>13043</v>
          </cell>
          <cell r="AI656">
            <v>11960</v>
          </cell>
        </row>
        <row r="657">
          <cell r="A657">
            <v>2189</v>
          </cell>
          <cell r="B657">
            <v>452.25</v>
          </cell>
          <cell r="C657">
            <v>13.782857142857143</v>
          </cell>
          <cell r="D657">
            <v>-8837.5</v>
          </cell>
          <cell r="E657">
            <v>13.47385272145144</v>
          </cell>
          <cell r="F657">
            <v>500.66666666666669</v>
          </cell>
          <cell r="G657">
            <v>11.6778106048826</v>
          </cell>
          <cell r="H657">
            <v>224.5</v>
          </cell>
          <cell r="I657">
            <v>6.8849191137008363</v>
          </cell>
          <cell r="J657">
            <v>36.18</v>
          </cell>
          <cell r="K657">
            <v>0.08</v>
          </cell>
          <cell r="L657">
            <v>2.625</v>
          </cell>
          <cell r="M657">
            <v>35.35</v>
          </cell>
          <cell r="N657">
            <v>-1E-3</v>
          </cell>
          <cell r="O657">
            <v>2.6236000000000002</v>
          </cell>
          <cell r="P657">
            <v>30.04</v>
          </cell>
          <cell r="Q657">
            <v>0.03</v>
          </cell>
          <cell r="R657">
            <v>2.5724</v>
          </cell>
          <cell r="S657">
            <v>17.96</v>
          </cell>
          <cell r="T657">
            <v>0.06</v>
          </cell>
          <cell r="U657">
            <v>2.6086</v>
          </cell>
          <cell r="V657">
            <v>2.6085987091064453</v>
          </cell>
          <cell r="W657">
            <v>2189</v>
          </cell>
          <cell r="X657">
            <v>2189</v>
          </cell>
          <cell r="Y657">
            <v>25131</v>
          </cell>
          <cell r="Z657">
            <v>7928</v>
          </cell>
          <cell r="AA657">
            <v>7928</v>
          </cell>
          <cell r="AB657">
            <v>37148</v>
          </cell>
          <cell r="AC657">
            <v>5363</v>
          </cell>
          <cell r="AD657" t="str">
            <v>持股大于股东增</v>
          </cell>
          <cell r="AE657">
            <v>13902</v>
          </cell>
          <cell r="AF657">
            <v>14331</v>
          </cell>
          <cell r="AG657" t="str">
            <v>持股小于股东减</v>
          </cell>
          <cell r="AH657">
            <v>18520</v>
          </cell>
          <cell r="AI657">
            <v>10758</v>
          </cell>
        </row>
        <row r="658">
          <cell r="A658">
            <v>2190</v>
          </cell>
          <cell r="B658">
            <v>168.30769230769229</v>
          </cell>
          <cell r="C658">
            <v>8.903719378204606</v>
          </cell>
          <cell r="D658">
            <v>278.28746177370027</v>
          </cell>
          <cell r="E658">
            <v>7.3576972833117722</v>
          </cell>
          <cell r="F658">
            <v>364.21428571428567</v>
          </cell>
          <cell r="G658">
            <v>10.792676473700922</v>
          </cell>
          <cell r="H658">
            <v>179.82692307692309</v>
          </cell>
          <cell r="I658">
            <v>6.5199656954002547</v>
          </cell>
          <cell r="J658">
            <v>43.76</v>
          </cell>
          <cell r="K658">
            <v>0.26</v>
          </cell>
          <cell r="L658">
            <v>4.9147999999999996</v>
          </cell>
          <cell r="M658">
            <v>36.4</v>
          </cell>
          <cell r="N658">
            <v>3.27E-2</v>
          </cell>
          <cell r="O658">
            <v>4.9471999999999996</v>
          </cell>
          <cell r="P658">
            <v>50.99</v>
          </cell>
          <cell r="Q658">
            <v>7.0000000000000007E-2</v>
          </cell>
          <cell r="R658">
            <v>4.7244999999999999</v>
          </cell>
          <cell r="S658">
            <v>31.17</v>
          </cell>
          <cell r="T658">
            <v>0.13</v>
          </cell>
          <cell r="U658">
            <v>4.7807000000000004</v>
          </cell>
          <cell r="V658">
            <v>4.7806968688964844</v>
          </cell>
          <cell r="W658">
            <v>2190</v>
          </cell>
          <cell r="X658">
            <v>2190</v>
          </cell>
          <cell r="Y658">
            <v>56448</v>
          </cell>
          <cell r="Z658">
            <v>6115</v>
          </cell>
          <cell r="AA658">
            <v>6115</v>
          </cell>
          <cell r="AB658">
            <v>55622</v>
          </cell>
          <cell r="AC658">
            <v>6205</v>
          </cell>
          <cell r="AD658">
            <v>6205</v>
          </cell>
          <cell r="AE658">
            <v>58582</v>
          </cell>
          <cell r="AF658">
            <v>5892</v>
          </cell>
          <cell r="AG658">
            <v>5892</v>
          </cell>
          <cell r="AH658">
            <v>66351</v>
          </cell>
          <cell r="AI658">
            <v>5202</v>
          </cell>
        </row>
        <row r="659">
          <cell r="A659">
            <v>2191</v>
          </cell>
          <cell r="B659">
            <v>27.428571428571423</v>
          </cell>
          <cell r="C659">
            <v>4.8721690033623037</v>
          </cell>
          <cell r="D659">
            <v>16.166666666666668</v>
          </cell>
          <cell r="E659">
            <v>3.4897316744116327</v>
          </cell>
          <cell r="F659">
            <v>32.033333333333331</v>
          </cell>
          <cell r="G659">
            <v>6.703170229832943</v>
          </cell>
          <cell r="H659">
            <v>36.96153846153846</v>
          </cell>
          <cell r="I659">
            <v>6.4899544149924022</v>
          </cell>
          <cell r="J659">
            <v>15.36</v>
          </cell>
          <cell r="K659">
            <v>0.56000000000000005</v>
          </cell>
          <cell r="L659">
            <v>3.1526000000000001</v>
          </cell>
          <cell r="M659">
            <v>11.64</v>
          </cell>
          <cell r="N659">
            <v>0.18</v>
          </cell>
          <cell r="O659">
            <v>3.3355000000000001</v>
          </cell>
          <cell r="P659">
            <v>19.22</v>
          </cell>
          <cell r="Q659">
            <v>0.3</v>
          </cell>
          <cell r="R659">
            <v>2.8673000000000002</v>
          </cell>
          <cell r="S659">
            <v>19.22</v>
          </cell>
          <cell r="T659">
            <v>0.39</v>
          </cell>
          <cell r="U659">
            <v>2.9615</v>
          </cell>
          <cell r="V659">
            <v>2.9614982604980469</v>
          </cell>
          <cell r="W659">
            <v>2191</v>
          </cell>
          <cell r="X659">
            <v>2191</v>
          </cell>
          <cell r="Y659">
            <v>111638</v>
          </cell>
          <cell r="Z659">
            <v>11783</v>
          </cell>
          <cell r="AA659">
            <v>11783</v>
          </cell>
          <cell r="AB659">
            <v>98663</v>
          </cell>
          <cell r="AC659">
            <v>13333</v>
          </cell>
          <cell r="AD659">
            <v>13333</v>
          </cell>
          <cell r="AE659">
            <v>78657</v>
          </cell>
          <cell r="AF659">
            <v>16724</v>
          </cell>
          <cell r="AG659">
            <v>16724</v>
          </cell>
          <cell r="AH659">
            <v>78551</v>
          </cell>
          <cell r="AI659">
            <v>16747</v>
          </cell>
        </row>
        <row r="660">
          <cell r="A660">
            <v>2192</v>
          </cell>
          <cell r="B660">
            <v>833.33333333333337</v>
          </cell>
          <cell r="C660">
            <v>15.923566878980891</v>
          </cell>
          <cell r="D660">
            <v>3533.0357142857142</v>
          </cell>
          <cell r="E660">
            <v>14.02495215141419</v>
          </cell>
          <cell r="F660">
            <v>-118.11538461538461</v>
          </cell>
          <cell r="G660">
            <v>7.5608735258635544</v>
          </cell>
          <cell r="H660">
            <v>-257.99999999999994</v>
          </cell>
          <cell r="I660">
            <v>5.8620185987633278</v>
          </cell>
          <cell r="J660">
            <v>50</v>
          </cell>
          <cell r="K660">
            <v>0.06</v>
          </cell>
          <cell r="L660">
            <v>3.14</v>
          </cell>
          <cell r="M660">
            <v>39.57</v>
          </cell>
          <cell r="N660">
            <v>2.8E-3</v>
          </cell>
          <cell r="O660">
            <v>2.8214000000000001</v>
          </cell>
          <cell r="P660">
            <v>30.71</v>
          </cell>
          <cell r="Q660">
            <v>-0.13</v>
          </cell>
          <cell r="R660">
            <v>4.0617000000000001</v>
          </cell>
          <cell r="S660">
            <v>24.08</v>
          </cell>
          <cell r="T660">
            <v>-7.0000000000000007E-2</v>
          </cell>
          <cell r="U660">
            <v>4.1078000000000001</v>
          </cell>
          <cell r="V660">
            <v>4.1077995300292969</v>
          </cell>
          <cell r="W660">
            <v>2192</v>
          </cell>
          <cell r="X660" t="str">
            <v>持股大于股东减</v>
          </cell>
          <cell r="Y660">
            <v>11756</v>
          </cell>
          <cell r="Z660">
            <v>14724</v>
          </cell>
          <cell r="AA660" t="str">
            <v>持股小于股东减</v>
          </cell>
          <cell r="AB660">
            <v>24403</v>
          </cell>
          <cell r="AC660">
            <v>10640</v>
          </cell>
          <cell r="AD660" t="str">
            <v>持股大于股东增</v>
          </cell>
          <cell r="AE660">
            <v>12347</v>
          </cell>
          <cell r="AF660">
            <v>14019</v>
          </cell>
          <cell r="AG660" t="str">
            <v>持股大于股东增</v>
          </cell>
          <cell r="AH660">
            <v>10619</v>
          </cell>
          <cell r="AI660">
            <v>16301</v>
          </cell>
        </row>
        <row r="661">
          <cell r="A661">
            <v>2193</v>
          </cell>
          <cell r="B661">
            <v>176.36363636363635</v>
          </cell>
          <cell r="C661">
            <v>4.5269986465674146</v>
          </cell>
          <cell r="D661">
            <v>130.25</v>
          </cell>
          <cell r="E661">
            <v>3.6276284640022283</v>
          </cell>
          <cell r="F661">
            <v>170</v>
          </cell>
          <cell r="G661">
            <v>5.5918424886048594</v>
          </cell>
          <cell r="H661">
            <v>90.674999999999997</v>
          </cell>
          <cell r="I661">
            <v>2.8274087932647336</v>
          </cell>
          <cell r="J661">
            <v>19.399999999999999</v>
          </cell>
          <cell r="K661">
            <v>0.11</v>
          </cell>
          <cell r="L661">
            <v>4.2854000000000001</v>
          </cell>
          <cell r="M661">
            <v>15.63</v>
          </cell>
          <cell r="N661">
            <v>0.03</v>
          </cell>
          <cell r="O661">
            <v>4.3086000000000002</v>
          </cell>
          <cell r="P661">
            <v>23.8</v>
          </cell>
          <cell r="Q661">
            <v>7.0000000000000007E-2</v>
          </cell>
          <cell r="R661">
            <v>4.2561999999999998</v>
          </cell>
          <cell r="S661">
            <v>12.09</v>
          </cell>
          <cell r="T661">
            <v>0.1</v>
          </cell>
          <cell r="U661">
            <v>4.2759999999999998</v>
          </cell>
          <cell r="V661">
            <v>4.2759971618652344</v>
          </cell>
          <cell r="W661">
            <v>2193</v>
          </cell>
          <cell r="X661">
            <v>2193</v>
          </cell>
          <cell r="Y661">
            <v>16942</v>
          </cell>
          <cell r="Z661">
            <v>9443</v>
          </cell>
          <cell r="AA661">
            <v>9443</v>
          </cell>
          <cell r="AB661">
            <v>16214</v>
          </cell>
          <cell r="AC661">
            <v>9868</v>
          </cell>
          <cell r="AD661" t="str">
            <v>持股小于股东增</v>
          </cell>
          <cell r="AE661">
            <v>14795</v>
          </cell>
          <cell r="AF661">
            <v>10814</v>
          </cell>
          <cell r="AG661" t="str">
            <v>持股小于股东增</v>
          </cell>
          <cell r="AH661">
            <v>14198</v>
          </cell>
          <cell r="AI661">
            <v>11269</v>
          </cell>
        </row>
        <row r="662">
          <cell r="A662">
            <v>2194</v>
          </cell>
          <cell r="B662">
            <v>130.76923076923077</v>
          </cell>
          <cell r="C662">
            <v>4.6267316223498351</v>
          </cell>
          <cell r="D662">
            <v>151.46341463414635</v>
          </cell>
          <cell r="E662">
            <v>3.361481000324781</v>
          </cell>
          <cell r="F662">
            <v>192.71428571428569</v>
          </cell>
          <cell r="G662">
            <v>7.4759622045498624</v>
          </cell>
          <cell r="H662">
            <v>76.090909090909093</v>
          </cell>
          <cell r="I662">
            <v>3.0573667196318013</v>
          </cell>
          <cell r="J662">
            <v>17</v>
          </cell>
          <cell r="K662">
            <v>0.13</v>
          </cell>
          <cell r="L662">
            <v>3.6743000000000001</v>
          </cell>
          <cell r="M662">
            <v>12.42</v>
          </cell>
          <cell r="N662">
            <v>2.0500000000000001E-2</v>
          </cell>
          <cell r="O662">
            <v>3.6947999999999999</v>
          </cell>
          <cell r="P662">
            <v>26.98</v>
          </cell>
          <cell r="Q662">
            <v>7.0000000000000007E-2</v>
          </cell>
          <cell r="R662">
            <v>3.6089000000000002</v>
          </cell>
          <cell r="S662">
            <v>11.16</v>
          </cell>
          <cell r="T662">
            <v>0.11</v>
          </cell>
          <cell r="U662">
            <v>3.6501999999999999</v>
          </cell>
          <cell r="V662">
            <v>3.6501998901367188</v>
          </cell>
          <cell r="W662">
            <v>2194</v>
          </cell>
          <cell r="X662">
            <v>2194</v>
          </cell>
          <cell r="Y662">
            <v>33537</v>
          </cell>
          <cell r="Z662">
            <v>16575</v>
          </cell>
          <cell r="AA662">
            <v>16575</v>
          </cell>
          <cell r="AB662">
            <v>31826</v>
          </cell>
          <cell r="AC662">
            <v>17466</v>
          </cell>
          <cell r="AD662" t="str">
            <v>持股小于股东增</v>
          </cell>
          <cell r="AE662">
            <v>26710</v>
          </cell>
          <cell r="AF662">
            <v>20811</v>
          </cell>
          <cell r="AG662">
            <v>20811</v>
          </cell>
          <cell r="AH662">
            <v>35595</v>
          </cell>
          <cell r="AI662">
            <v>15616</v>
          </cell>
        </row>
        <row r="663">
          <cell r="A663">
            <v>2195</v>
          </cell>
          <cell r="B663">
            <v>77.083333333333343</v>
          </cell>
          <cell r="C663">
            <v>7.2594569141422065</v>
          </cell>
          <cell r="D663">
            <v>64.625360230547557</v>
          </cell>
          <cell r="E663">
            <v>4.1566907119356182</v>
          </cell>
          <cell r="F663">
            <v>98.999523582658412</v>
          </cell>
          <cell r="G663">
            <v>8.6107945716357612</v>
          </cell>
          <cell r="H663">
            <v>58.246112440191389</v>
          </cell>
          <cell r="I663">
            <v>5.2449812174334536</v>
          </cell>
          <cell r="J663">
            <v>37</v>
          </cell>
          <cell r="K663">
            <v>0.48</v>
          </cell>
          <cell r="L663">
            <v>5.0968</v>
          </cell>
          <cell r="M663">
            <v>26.91</v>
          </cell>
          <cell r="N663">
            <v>0.1041</v>
          </cell>
          <cell r="O663">
            <v>6.4739000000000004</v>
          </cell>
          <cell r="P663">
            <v>41.56</v>
          </cell>
          <cell r="Q663">
            <v>0.2099</v>
          </cell>
          <cell r="R663">
            <v>4.8265000000000002</v>
          </cell>
          <cell r="S663">
            <v>25.97</v>
          </cell>
          <cell r="T663">
            <v>0.33439999999999998</v>
          </cell>
          <cell r="U663">
            <v>4.9513999999999996</v>
          </cell>
          <cell r="V663">
            <v>4.9513969421386719</v>
          </cell>
          <cell r="W663">
            <v>2195</v>
          </cell>
          <cell r="X663">
            <v>2195</v>
          </cell>
          <cell r="Y663">
            <v>66037</v>
          </cell>
          <cell r="Z663">
            <v>13200</v>
          </cell>
          <cell r="AA663">
            <v>13200</v>
          </cell>
          <cell r="AB663">
            <v>87579</v>
          </cell>
          <cell r="AC663">
            <v>10907</v>
          </cell>
          <cell r="AD663">
            <v>10907</v>
          </cell>
          <cell r="AE663">
            <v>72443</v>
          </cell>
          <cell r="AF663">
            <v>12033</v>
          </cell>
          <cell r="AG663">
            <v>12033</v>
          </cell>
          <cell r="AH663">
            <v>62804</v>
          </cell>
          <cell r="AI663">
            <v>13880</v>
          </cell>
        </row>
        <row r="664">
          <cell r="A664">
            <v>2196</v>
          </cell>
          <cell r="B664">
            <v>92.969696969696969</v>
          </cell>
          <cell r="C664">
            <v>3.6787452936521259</v>
          </cell>
          <cell r="D664">
            <v>95.607613469985367</v>
          </cell>
          <cell r="E664">
            <v>3.1028379325501003</v>
          </cell>
          <cell r="F664">
            <v>224.66281310211946</v>
          </cell>
          <cell r="G664">
            <v>4.7138727739483741</v>
          </cell>
          <cell r="H664">
            <v>167.10000000000002</v>
          </cell>
          <cell r="I664">
            <v>4.5183532751977289</v>
          </cell>
          <cell r="J664">
            <v>30.68</v>
          </cell>
          <cell r="K664">
            <v>0.33</v>
          </cell>
          <cell r="L664">
            <v>8.3398000000000003</v>
          </cell>
          <cell r="M664">
            <v>26.12</v>
          </cell>
          <cell r="N664">
            <v>6.83E-2</v>
          </cell>
          <cell r="O664">
            <v>8.4181000000000008</v>
          </cell>
          <cell r="P664">
            <v>23.32</v>
          </cell>
          <cell r="Q664">
            <v>5.1900000000000002E-2</v>
          </cell>
          <cell r="R664">
            <v>4.9470999999999998</v>
          </cell>
          <cell r="S664">
            <v>22.28</v>
          </cell>
          <cell r="T664">
            <v>0.1</v>
          </cell>
          <cell r="U664">
            <v>4.931</v>
          </cell>
          <cell r="V664">
            <v>4.930999755859375</v>
          </cell>
          <cell r="W664">
            <v>2196</v>
          </cell>
          <cell r="X664" t="str">
            <v>持股大于股东增</v>
          </cell>
          <cell r="Y664">
            <v>13343</v>
          </cell>
          <cell r="Z664">
            <v>19882</v>
          </cell>
          <cell r="AA664" t="str">
            <v>持股大于股东减</v>
          </cell>
          <cell r="AB664">
            <v>13795</v>
          </cell>
          <cell r="AC664">
            <v>19226</v>
          </cell>
          <cell r="AD664" t="str">
            <v>持股大于股东增</v>
          </cell>
          <cell r="AE664">
            <v>10821</v>
          </cell>
          <cell r="AF664">
            <v>16480</v>
          </cell>
          <cell r="AG664" t="str">
            <v>持股大于股东减</v>
          </cell>
          <cell r="AH664">
            <v>10993</v>
          </cell>
          <cell r="AI664">
            <v>16264</v>
          </cell>
        </row>
        <row r="665">
          <cell r="A665">
            <v>2197</v>
          </cell>
          <cell r="B665">
            <v>140.42105263157893</v>
          </cell>
          <cell r="C665">
            <v>9.4345627497436251</v>
          </cell>
          <cell r="D665">
            <v>552.25</v>
          </cell>
          <cell r="E665">
            <v>7.7707812994688155</v>
          </cell>
          <cell r="F665">
            <v>695.5</v>
          </cell>
          <cell r="G665">
            <v>10.575534098684711</v>
          </cell>
          <cell r="H665">
            <v>170.89285714285714</v>
          </cell>
          <cell r="I665">
            <v>5.8938733279136795</v>
          </cell>
          <cell r="J665">
            <v>26.68</v>
          </cell>
          <cell r="K665">
            <v>0.19</v>
          </cell>
          <cell r="L665">
            <v>2.8279000000000001</v>
          </cell>
          <cell r="M665">
            <v>22.09</v>
          </cell>
          <cell r="N665">
            <v>0.01</v>
          </cell>
          <cell r="O665">
            <v>2.8426999999999998</v>
          </cell>
          <cell r="P665">
            <v>27.82</v>
          </cell>
          <cell r="Q665">
            <v>0.02</v>
          </cell>
          <cell r="R665">
            <v>2.6305999999999998</v>
          </cell>
          <cell r="S665">
            <v>15.95</v>
          </cell>
          <cell r="T665">
            <v>7.0000000000000007E-2</v>
          </cell>
          <cell r="U665">
            <v>2.7061999999999999</v>
          </cell>
          <cell r="V665">
            <v>2.7061996459960938</v>
          </cell>
          <cell r="W665">
            <v>2197</v>
          </cell>
          <cell r="X665">
            <v>2197</v>
          </cell>
          <cell r="Y665">
            <v>66967</v>
          </cell>
          <cell r="Z665">
            <v>6361</v>
          </cell>
          <cell r="AA665">
            <v>6361</v>
          </cell>
          <cell r="AB665">
            <v>70338</v>
          </cell>
          <cell r="AC665">
            <v>6056</v>
          </cell>
          <cell r="AD665" t="str">
            <v>持股小于股东增</v>
          </cell>
          <cell r="AE665">
            <v>30633</v>
          </cell>
          <cell r="AF665">
            <v>13995</v>
          </cell>
          <cell r="AG665">
            <v>13995</v>
          </cell>
          <cell r="AH665">
            <v>55956</v>
          </cell>
          <cell r="AI665">
            <v>7601</v>
          </cell>
        </row>
        <row r="666">
          <cell r="A666">
            <v>2198</v>
          </cell>
          <cell r="B666">
            <v>83.703136954858451</v>
          </cell>
          <cell r="C666">
            <v>5.9719416998744466</v>
          </cell>
          <cell r="D666">
            <v>150.98684210526315</v>
          </cell>
          <cell r="E666">
            <v>4.9699528991391908</v>
          </cell>
          <cell r="F666">
            <v>112.10191082802548</v>
          </cell>
          <cell r="G666">
            <v>7.9823119224445831</v>
          </cell>
          <cell r="H666">
            <v>68.681318681318672</v>
          </cell>
          <cell r="I666">
            <v>4.2061578150412204</v>
          </cell>
          <cell r="J666">
            <v>10.94</v>
          </cell>
          <cell r="K666">
            <v>0.13070000000000001</v>
          </cell>
          <cell r="L666">
            <v>1.8319000000000001</v>
          </cell>
          <cell r="M666">
            <v>9.18</v>
          </cell>
          <cell r="N666">
            <v>1.52E-2</v>
          </cell>
          <cell r="O666">
            <v>1.8471</v>
          </cell>
          <cell r="P666">
            <v>14.08</v>
          </cell>
          <cell r="Q666">
            <v>6.2799999999999995E-2</v>
          </cell>
          <cell r="R666">
            <v>1.7639</v>
          </cell>
          <cell r="S666">
            <v>7.5</v>
          </cell>
          <cell r="T666">
            <v>8.1900000000000001E-2</v>
          </cell>
          <cell r="U666">
            <v>1.7830999999999999</v>
          </cell>
          <cell r="V666">
            <v>1.7830991744995117</v>
          </cell>
          <cell r="W666">
            <v>2198</v>
          </cell>
          <cell r="X666">
            <v>2198</v>
          </cell>
          <cell r="Y666">
            <v>42719</v>
          </cell>
          <cell r="Z666">
            <v>11880</v>
          </cell>
          <cell r="AA666">
            <v>11880</v>
          </cell>
          <cell r="AB666">
            <v>41381</v>
          </cell>
          <cell r="AC666">
            <v>12264</v>
          </cell>
          <cell r="AD666">
            <v>12264</v>
          </cell>
          <cell r="AE666">
            <v>41593</v>
          </cell>
          <cell r="AF666">
            <v>12201</v>
          </cell>
          <cell r="AG666">
            <v>12201</v>
          </cell>
          <cell r="AH666">
            <v>48126</v>
          </cell>
          <cell r="AI666">
            <v>10545</v>
          </cell>
        </row>
        <row r="667">
          <cell r="A667">
            <v>2199</v>
          </cell>
          <cell r="B667">
            <v>-16.548672566371682</v>
          </cell>
          <cell r="C667">
            <v>10.283200439923013</v>
          </cell>
          <cell r="D667">
            <v>-51.672535211267608</v>
          </cell>
          <cell r="E667">
            <v>10.159810765591645</v>
          </cell>
          <cell r="F667">
            <v>-32.169038378611468</v>
          </cell>
          <cell r="G667">
            <v>5.4955983645806477</v>
          </cell>
          <cell r="H667">
            <v>-36.894164193867454</v>
          </cell>
          <cell r="I667">
            <v>5.6440325326271985</v>
          </cell>
          <cell r="J667">
            <v>18.7</v>
          </cell>
          <cell r="K667">
            <v>-1.1299999999999999</v>
          </cell>
          <cell r="L667">
            <v>1.8185</v>
          </cell>
          <cell r="M667">
            <v>17.61</v>
          </cell>
          <cell r="N667">
            <v>-8.5199999999999998E-2</v>
          </cell>
          <cell r="O667">
            <v>1.7333000000000001</v>
          </cell>
          <cell r="P667">
            <v>14.92</v>
          </cell>
          <cell r="Q667">
            <v>-0.2319</v>
          </cell>
          <cell r="R667">
            <v>2.7149000000000001</v>
          </cell>
          <cell r="S667">
            <v>14.92</v>
          </cell>
          <cell r="T667">
            <v>-0.30330000000000001</v>
          </cell>
          <cell r="U667">
            <v>2.6435</v>
          </cell>
          <cell r="V667">
            <v>2.6434993743896484</v>
          </cell>
          <cell r="W667">
            <v>2199</v>
          </cell>
          <cell r="X667" t="str">
            <v>持股大于股东增</v>
          </cell>
          <cell r="Y667">
            <v>15599</v>
          </cell>
          <cell r="Z667">
            <v>15606</v>
          </cell>
          <cell r="AA667" t="str">
            <v>持股大于股东增</v>
          </cell>
          <cell r="AB667">
            <v>12873</v>
          </cell>
          <cell r="AC667">
            <v>18911</v>
          </cell>
          <cell r="AD667" t="str">
            <v>持股小于股东增</v>
          </cell>
          <cell r="AE667">
            <v>22417</v>
          </cell>
          <cell r="AF667">
            <v>10859</v>
          </cell>
          <cell r="AG667" t="str">
            <v>持股小于股东增</v>
          </cell>
          <cell r="AH667">
            <v>22350</v>
          </cell>
          <cell r="AI667">
            <v>10892</v>
          </cell>
        </row>
        <row r="668">
          <cell r="A668">
            <v>2200</v>
          </cell>
          <cell r="B668">
            <v>431.66666666666669</v>
          </cell>
          <cell r="C668">
            <v>5.8405682715074976</v>
          </cell>
          <cell r="D668">
            <v>1127</v>
          </cell>
          <cell r="E668">
            <v>5.076576576576576</v>
          </cell>
          <cell r="F668">
            <v>845.9375</v>
          </cell>
          <cell r="G668">
            <v>6.1610942941029201</v>
          </cell>
          <cell r="H668">
            <v>419.44444444444446</v>
          </cell>
          <cell r="I668">
            <v>3.4274559651352825</v>
          </cell>
          <cell r="J668">
            <v>25.9</v>
          </cell>
          <cell r="K668">
            <v>0.06</v>
          </cell>
          <cell r="L668">
            <v>4.4344999999999999</v>
          </cell>
          <cell r="M668">
            <v>22.54</v>
          </cell>
          <cell r="N668">
            <v>5.0000000000000001E-3</v>
          </cell>
          <cell r="O668">
            <v>4.4400000000000004</v>
          </cell>
          <cell r="P668">
            <v>27.07</v>
          </cell>
          <cell r="Q668">
            <v>1.6E-2</v>
          </cell>
          <cell r="R668">
            <v>4.3936999999999999</v>
          </cell>
          <cell r="S668">
            <v>15.1</v>
          </cell>
          <cell r="T668">
            <v>2.7E-2</v>
          </cell>
          <cell r="U668">
            <v>4.4055999999999997</v>
          </cell>
          <cell r="V668">
            <v>4.4055976867675781</v>
          </cell>
          <cell r="W668">
            <v>2200</v>
          </cell>
          <cell r="X668" t="str">
            <v>持股小于股东增</v>
          </cell>
          <cell r="Y668">
            <v>14116</v>
          </cell>
          <cell r="Z668">
            <v>13044</v>
          </cell>
          <cell r="AA668" t="str">
            <v>持股小于股东减</v>
          </cell>
          <cell r="AB668">
            <v>14746</v>
          </cell>
          <cell r="AC668">
            <v>12486</v>
          </cell>
          <cell r="AD668" t="str">
            <v>持股小于股东增</v>
          </cell>
          <cell r="AE668">
            <v>14509</v>
          </cell>
          <cell r="AF668">
            <v>12690</v>
          </cell>
          <cell r="AG668">
            <v>12690</v>
          </cell>
          <cell r="AH668">
            <v>21508</v>
          </cell>
          <cell r="AI668">
            <v>8561</v>
          </cell>
        </row>
        <row r="669">
          <cell r="A669">
            <v>2201</v>
          </cell>
          <cell r="B669">
            <v>228.71428571428572</v>
          </cell>
          <cell r="C669">
            <v>4.6502846520274197</v>
          </cell>
          <cell r="D669">
            <v>400.25000000000006</v>
          </cell>
          <cell r="E669">
            <v>4.6404452044868272</v>
          </cell>
          <cell r="F669">
            <v>252.5</v>
          </cell>
          <cell r="G669">
            <v>10.572594996336228</v>
          </cell>
          <cell r="H669">
            <v>129.75</v>
          </cell>
          <cell r="I669">
            <v>3.0231542158147664</v>
          </cell>
          <cell r="J669">
            <v>16.010000000000002</v>
          </cell>
          <cell r="K669">
            <v>7.0000000000000007E-2</v>
          </cell>
          <cell r="L669">
            <v>3.4428000000000001</v>
          </cell>
          <cell r="M669">
            <v>16.010000000000002</v>
          </cell>
          <cell r="N669">
            <v>0.01</v>
          </cell>
          <cell r="O669">
            <v>3.4500999999999999</v>
          </cell>
          <cell r="P669">
            <v>20.2</v>
          </cell>
          <cell r="Q669">
            <v>0.04</v>
          </cell>
          <cell r="R669">
            <v>1.9106000000000001</v>
          </cell>
          <cell r="S669">
            <v>10.38</v>
          </cell>
          <cell r="T669">
            <v>0.06</v>
          </cell>
          <cell r="U669">
            <v>3.4335</v>
          </cell>
          <cell r="V669">
            <v>3.4334983825683594</v>
          </cell>
          <cell r="W669">
            <v>2201</v>
          </cell>
          <cell r="X669" t="str">
            <v>持股小于股东增</v>
          </cell>
          <cell r="Y669">
            <v>17105</v>
          </cell>
          <cell r="Z669">
            <v>14951</v>
          </cell>
          <cell r="AA669" t="str">
            <v>持股小于股东增</v>
          </cell>
          <cell r="AB669">
            <v>17089</v>
          </cell>
          <cell r="AC669">
            <v>14965</v>
          </cell>
          <cell r="AD669" t="str">
            <v>持股大于股东减</v>
          </cell>
          <cell r="AE669">
            <v>14768</v>
          </cell>
          <cell r="AF669">
            <v>15471</v>
          </cell>
          <cell r="AG669" t="str">
            <v>持股小于股东减</v>
          </cell>
          <cell r="AH669">
            <v>17970</v>
          </cell>
          <cell r="AI669">
            <v>14231</v>
          </cell>
        </row>
        <row r="670">
          <cell r="A670">
            <v>2202</v>
          </cell>
          <cell r="B670">
            <v>21.659380345941834</v>
          </cell>
          <cell r="C670">
            <v>3.7194196465000897</v>
          </cell>
          <cell r="D670">
            <v>30.317577548005914</v>
          </cell>
          <cell r="E670">
            <v>2.6228356015590064</v>
          </cell>
          <cell r="F670">
            <v>21.062310688013845</v>
          </cell>
          <cell r="G670">
            <v>3.5389704813145264</v>
          </cell>
          <cell r="H670">
            <v>12.973751600512163</v>
          </cell>
          <cell r="I670">
            <v>2.3053820688713698</v>
          </cell>
          <cell r="J670">
            <v>22.79</v>
          </cell>
          <cell r="K670">
            <v>1.0522</v>
          </cell>
          <cell r="L670">
            <v>6.1273</v>
          </cell>
          <cell r="M670">
            <v>16.420000000000002</v>
          </cell>
          <cell r="N670">
            <v>0.13539999999999999</v>
          </cell>
          <cell r="O670">
            <v>6.2603999999999997</v>
          </cell>
          <cell r="P670">
            <v>19.47</v>
          </cell>
          <cell r="Q670">
            <v>0.4622</v>
          </cell>
          <cell r="R670">
            <v>5.5015999999999998</v>
          </cell>
          <cell r="S670">
            <v>13.51</v>
          </cell>
          <cell r="T670">
            <v>0.78100000000000003</v>
          </cell>
          <cell r="U670">
            <v>5.8601999999999999</v>
          </cell>
          <cell r="V670">
            <v>5.860198974609375</v>
          </cell>
          <cell r="W670">
            <v>2202</v>
          </cell>
          <cell r="X670">
            <v>2202</v>
          </cell>
          <cell r="Y670">
            <v>2202</v>
          </cell>
          <cell r="Z670">
            <v>2202</v>
          </cell>
          <cell r="AA670">
            <v>2202</v>
          </cell>
          <cell r="AB670">
            <v>2202</v>
          </cell>
          <cell r="AC670">
            <v>2202</v>
          </cell>
          <cell r="AD670">
            <v>2202</v>
          </cell>
          <cell r="AE670">
            <v>2202</v>
          </cell>
          <cell r="AF670">
            <v>2202</v>
          </cell>
          <cell r="AG670">
            <v>2202</v>
          </cell>
          <cell r="AH670">
            <v>2202</v>
          </cell>
          <cell r="AI670">
            <v>2202</v>
          </cell>
        </row>
        <row r="671">
          <cell r="A671">
            <v>2203</v>
          </cell>
          <cell r="B671">
            <v>40.263543191800878</v>
          </cell>
          <cell r="C671">
            <v>4.8247730163603668</v>
          </cell>
          <cell r="D671">
            <v>23.558897243107769</v>
          </cell>
          <cell r="E671">
            <v>3.1922570785753699</v>
          </cell>
          <cell r="F671">
            <v>39.918851435705363</v>
          </cell>
          <cell r="G671">
            <v>5.9433085501858729</v>
          </cell>
          <cell r="H671">
            <v>53.055862831858406</v>
          </cell>
          <cell r="I671">
            <v>5.8885819521178631</v>
          </cell>
          <cell r="J671">
            <v>11</v>
          </cell>
          <cell r="K671">
            <v>0.2732</v>
          </cell>
          <cell r="L671">
            <v>2.2799</v>
          </cell>
          <cell r="M671">
            <v>7.52</v>
          </cell>
          <cell r="N671">
            <v>7.9799999999999996E-2</v>
          </cell>
          <cell r="O671">
            <v>2.3557000000000001</v>
          </cell>
          <cell r="P671">
            <v>12.79</v>
          </cell>
          <cell r="Q671">
            <v>0.16020000000000001</v>
          </cell>
          <cell r="R671">
            <v>2.1520000000000001</v>
          </cell>
          <cell r="S671">
            <v>12.79</v>
          </cell>
          <cell r="T671">
            <v>0.18079999999999999</v>
          </cell>
          <cell r="U671">
            <v>2.1720000000000002</v>
          </cell>
          <cell r="V671">
            <v>2.1719989776611328</v>
          </cell>
          <cell r="W671">
            <v>2203</v>
          </cell>
          <cell r="X671" t="str">
            <v>持股小于股东减</v>
          </cell>
          <cell r="Y671">
            <v>54802</v>
          </cell>
          <cell r="Z671">
            <v>30498</v>
          </cell>
          <cell r="AA671" t="str">
            <v>持股小于股东增</v>
          </cell>
          <cell r="AB671">
            <v>47461</v>
          </cell>
          <cell r="AC671">
            <v>35216</v>
          </cell>
          <cell r="AD671" t="str">
            <v>持股小于股东增</v>
          </cell>
          <cell r="AE671">
            <v>46984</v>
          </cell>
          <cell r="AF671">
            <v>35573</v>
          </cell>
          <cell r="AG671" t="str">
            <v>持股小于股东增</v>
          </cell>
          <cell r="AH671">
            <v>46901</v>
          </cell>
          <cell r="AI671">
            <v>35636</v>
          </cell>
        </row>
        <row r="672">
          <cell r="A672">
            <v>2204</v>
          </cell>
          <cell r="B672">
            <v>500</v>
          </cell>
          <cell r="C672">
            <v>1.4771485125114479</v>
          </cell>
          <cell r="D672">
            <v>186.5</v>
          </cell>
          <cell r="E672">
            <v>1.1004897621997993</v>
          </cell>
          <cell r="F672">
            <v>334</v>
          </cell>
          <cell r="G672">
            <v>1.983903061982121</v>
          </cell>
          <cell r="H672">
            <v>210</v>
          </cell>
          <cell r="I672">
            <v>1.243412872283735</v>
          </cell>
          <cell r="J672">
            <v>10</v>
          </cell>
          <cell r="K672">
            <v>0.02</v>
          </cell>
          <cell r="L672">
            <v>6.7698</v>
          </cell>
          <cell r="M672">
            <v>7.46</v>
          </cell>
          <cell r="N672">
            <v>0.01</v>
          </cell>
          <cell r="O672">
            <v>6.7788000000000004</v>
          </cell>
          <cell r="P672">
            <v>13.36</v>
          </cell>
          <cell r="Q672">
            <v>0.02</v>
          </cell>
          <cell r="R672">
            <v>6.7342000000000004</v>
          </cell>
          <cell r="S672">
            <v>8.4</v>
          </cell>
          <cell r="T672">
            <v>0.03</v>
          </cell>
          <cell r="U672">
            <v>6.7556000000000003</v>
          </cell>
          <cell r="V672">
            <v>6.7555999755859375</v>
          </cell>
          <cell r="W672">
            <v>2204</v>
          </cell>
          <cell r="X672" t="str">
            <v>持股小于股东增</v>
          </cell>
          <cell r="Y672">
            <v>41991</v>
          </cell>
          <cell r="Z672">
            <v>22997</v>
          </cell>
          <cell r="AA672" t="str">
            <v>持股小于股东增</v>
          </cell>
          <cell r="AB672">
            <v>39476</v>
          </cell>
          <cell r="AC672">
            <v>24462</v>
          </cell>
          <cell r="AD672" t="str">
            <v>持股小于股东增</v>
          </cell>
          <cell r="AE672">
            <v>41961</v>
          </cell>
          <cell r="AF672">
            <v>23013</v>
          </cell>
          <cell r="AG672" t="str">
            <v>持股小于股东减</v>
          </cell>
          <cell r="AH672">
            <v>45524</v>
          </cell>
          <cell r="AI672">
            <v>21212</v>
          </cell>
        </row>
        <row r="673">
          <cell r="A673">
            <v>2205</v>
          </cell>
          <cell r="B673">
            <v>-86.435469710272173</v>
          </cell>
          <cell r="C673">
            <v>5.0688634315870775</v>
          </cell>
          <cell r="D673">
            <v>-52.014652014652007</v>
          </cell>
          <cell r="E673">
            <v>2.9661736099325036</v>
          </cell>
          <cell r="F673">
            <v>393.39080459770116</v>
          </cell>
          <cell r="G673">
            <v>3.3150107756011336</v>
          </cell>
          <cell r="H673">
            <v>-207.97730307076102</v>
          </cell>
          <cell r="I673">
            <v>2.5485600696958173</v>
          </cell>
          <cell r="J673">
            <v>39.380000000000003</v>
          </cell>
          <cell r="K673">
            <v>-0.4556</v>
          </cell>
          <cell r="L673">
            <v>7.7690000000000001</v>
          </cell>
          <cell r="M673">
            <v>22.72</v>
          </cell>
          <cell r="N673">
            <v>-0.10920000000000001</v>
          </cell>
          <cell r="O673">
            <v>7.6597</v>
          </cell>
          <cell r="P673">
            <v>27.38</v>
          </cell>
          <cell r="Q673">
            <v>3.4799999999999998E-2</v>
          </cell>
          <cell r="R673">
            <v>8.2593999999999994</v>
          </cell>
          <cell r="S673">
            <v>20.77</v>
          </cell>
          <cell r="T673">
            <v>-7.4899999999999994E-2</v>
          </cell>
          <cell r="U673">
            <v>8.1496999999999993</v>
          </cell>
          <cell r="V673">
            <v>8.1496963500976563</v>
          </cell>
          <cell r="W673">
            <v>2205</v>
          </cell>
          <cell r="X673" t="str">
            <v>持股大于股东增</v>
          </cell>
          <cell r="Y673">
            <v>8001</v>
          </cell>
          <cell r="Z673">
            <v>14517</v>
          </cell>
          <cell r="AA673">
            <v>14517</v>
          </cell>
          <cell r="AB673">
            <v>11661</v>
          </cell>
          <cell r="AC673">
            <v>9960</v>
          </cell>
          <cell r="AD673" t="str">
            <v>持股小于股东增</v>
          </cell>
          <cell r="AE673">
            <v>10993</v>
          </cell>
          <cell r="AF673">
            <v>10565</v>
          </cell>
          <cell r="AG673">
            <v>10565</v>
          </cell>
          <cell r="AH673">
            <v>16469</v>
          </cell>
          <cell r="AI673">
            <v>7052</v>
          </cell>
        </row>
        <row r="674">
          <cell r="A674">
            <v>2206</v>
          </cell>
          <cell r="B674">
            <v>36.13636363636364</v>
          </cell>
          <cell r="C674">
            <v>3.3829787234042552</v>
          </cell>
          <cell r="D674">
            <v>25.216666666666669</v>
          </cell>
          <cell r="E674">
            <v>3.1149633533723136</v>
          </cell>
          <cell r="F674">
            <v>32.38461538461538</v>
          </cell>
          <cell r="G674">
            <v>3.726488161097588</v>
          </cell>
          <cell r="H674">
            <v>23.980263157894736</v>
          </cell>
          <cell r="I674">
            <v>2.6175190658796157</v>
          </cell>
          <cell r="J674">
            <v>15.9</v>
          </cell>
          <cell r="K674">
            <v>0.44</v>
          </cell>
          <cell r="L674">
            <v>4.7</v>
          </cell>
          <cell r="M674">
            <v>15.13</v>
          </cell>
          <cell r="N674">
            <v>0.15</v>
          </cell>
          <cell r="O674">
            <v>4.8571999999999997</v>
          </cell>
          <cell r="P674">
            <v>16.84</v>
          </cell>
          <cell r="Q674">
            <v>0.26</v>
          </cell>
          <cell r="R674">
            <v>4.5190000000000001</v>
          </cell>
          <cell r="S674">
            <v>12.15</v>
          </cell>
          <cell r="T674">
            <v>0.38</v>
          </cell>
          <cell r="U674">
            <v>4.6417999999999999</v>
          </cell>
          <cell r="V674">
            <v>4.6417999267578125</v>
          </cell>
          <cell r="W674">
            <v>2206</v>
          </cell>
          <cell r="X674" t="str">
            <v>持股小于股东减</v>
          </cell>
          <cell r="Y674">
            <v>23127</v>
          </cell>
          <cell r="Z674">
            <v>19447</v>
          </cell>
          <cell r="AA674" t="str">
            <v>持股小于股东增</v>
          </cell>
          <cell r="AB674">
            <v>21635</v>
          </cell>
          <cell r="AC674">
            <v>20789</v>
          </cell>
          <cell r="AD674" t="str">
            <v>持股小于股东增</v>
          </cell>
          <cell r="AE674">
            <v>24611</v>
          </cell>
          <cell r="AF674">
            <v>18275</v>
          </cell>
          <cell r="AG674" t="str">
            <v>持股大于股东增</v>
          </cell>
          <cell r="AH674">
            <v>21161</v>
          </cell>
          <cell r="AI674">
            <v>21254</v>
          </cell>
        </row>
        <row r="675">
          <cell r="A675">
            <v>2207</v>
          </cell>
          <cell r="B675">
            <v>-27.81818181818182</v>
          </cell>
          <cell r="C675">
            <v>11.753731343283583</v>
          </cell>
          <cell r="D675">
            <v>-59.500000000000007</v>
          </cell>
          <cell r="E675">
            <v>12.276478679504816</v>
          </cell>
          <cell r="F675">
            <v>-209.1</v>
          </cell>
          <cell r="G675">
            <v>8.689328457446809</v>
          </cell>
          <cell r="H675">
            <v>-90.403846153846146</v>
          </cell>
          <cell r="I675">
            <v>6.7487833240018951</v>
          </cell>
          <cell r="J675">
            <v>21.42</v>
          </cell>
          <cell r="K675">
            <v>-0.77</v>
          </cell>
          <cell r="L675">
            <v>1.8224</v>
          </cell>
          <cell r="M675">
            <v>21.42</v>
          </cell>
          <cell r="N675">
            <v>-0.09</v>
          </cell>
          <cell r="O675">
            <v>1.7447999999999999</v>
          </cell>
          <cell r="P675">
            <v>20.91</v>
          </cell>
          <cell r="Q675">
            <v>-0.05</v>
          </cell>
          <cell r="R675">
            <v>2.4064000000000001</v>
          </cell>
          <cell r="S675">
            <v>15.67</v>
          </cell>
          <cell r="T675">
            <v>-0.13</v>
          </cell>
          <cell r="U675">
            <v>2.3218999999999999</v>
          </cell>
          <cell r="V675">
            <v>2.3218994140625</v>
          </cell>
          <cell r="W675">
            <v>2207</v>
          </cell>
          <cell r="X675">
            <v>2207</v>
          </cell>
          <cell r="Y675">
            <v>26759</v>
          </cell>
          <cell r="Z675">
            <v>8938</v>
          </cell>
          <cell r="AA675">
            <v>8938</v>
          </cell>
          <cell r="AB675">
            <v>26706</v>
          </cell>
          <cell r="AC675">
            <v>8955</v>
          </cell>
          <cell r="AD675" t="str">
            <v>持股小于股东增</v>
          </cell>
          <cell r="AE675">
            <v>18304</v>
          </cell>
          <cell r="AF675">
            <v>13066</v>
          </cell>
          <cell r="AG675">
            <v>13066</v>
          </cell>
          <cell r="AH675">
            <v>36417</v>
          </cell>
          <cell r="AI675">
            <v>6567</v>
          </cell>
        </row>
        <row r="676">
          <cell r="A676">
            <v>2208</v>
          </cell>
          <cell r="B676">
            <v>84.482758620689665</v>
          </cell>
          <cell r="C676">
            <v>5.060624212504905</v>
          </cell>
          <cell r="D676">
            <v>25.743913435527503</v>
          </cell>
          <cell r="E676">
            <v>4.5110702929035567</v>
          </cell>
          <cell r="F676">
            <v>-146.1344537815126</v>
          </cell>
          <cell r="G676">
            <v>3.8679685936075092</v>
          </cell>
          <cell r="H676">
            <v>-321.79930795847753</v>
          </cell>
          <cell r="I676">
            <v>2.7394233955594829</v>
          </cell>
          <cell r="J676">
            <v>24.5</v>
          </cell>
          <cell r="K676">
            <v>0.28999999999999998</v>
          </cell>
          <cell r="L676">
            <v>4.8413000000000004</v>
          </cell>
          <cell r="M676">
            <v>22.84</v>
          </cell>
          <cell r="N676">
            <v>0.2218</v>
          </cell>
          <cell r="O676">
            <v>5.0631000000000004</v>
          </cell>
          <cell r="P676">
            <v>17.39</v>
          </cell>
          <cell r="Q676">
            <v>-5.9499999999999997E-2</v>
          </cell>
          <cell r="R676">
            <v>4.4958999999999998</v>
          </cell>
          <cell r="S676">
            <v>12.4</v>
          </cell>
          <cell r="T676">
            <v>-2.8899999999999999E-2</v>
          </cell>
          <cell r="U676">
            <v>4.5265000000000004</v>
          </cell>
          <cell r="V676">
            <v>4.5264968872070313</v>
          </cell>
          <cell r="W676">
            <v>2208</v>
          </cell>
          <cell r="X676" t="str">
            <v>持股大于股东增</v>
          </cell>
          <cell r="Y676">
            <v>15771</v>
          </cell>
          <cell r="Z676">
            <v>20296</v>
          </cell>
          <cell r="AA676" t="str">
            <v>持股大于股东增</v>
          </cell>
          <cell r="AB676">
            <v>14969</v>
          </cell>
          <cell r="AC676">
            <v>21384</v>
          </cell>
          <cell r="AD676" t="str">
            <v>持股小于股东减</v>
          </cell>
          <cell r="AE676">
            <v>21934</v>
          </cell>
          <cell r="AF676">
            <v>14593</v>
          </cell>
          <cell r="AG676" t="str">
            <v>持股小于股东增</v>
          </cell>
          <cell r="AH676">
            <v>20081</v>
          </cell>
          <cell r="AI676">
            <v>15940</v>
          </cell>
        </row>
        <row r="677">
          <cell r="A677">
            <v>2209</v>
          </cell>
          <cell r="B677">
            <v>349.23780487804873</v>
          </cell>
          <cell r="C677">
            <v>6.7623011304938156</v>
          </cell>
          <cell r="D677">
            <v>1022.7678571428571</v>
          </cell>
          <cell r="E677">
            <v>6.770494710089249</v>
          </cell>
          <cell r="F677">
            <v>403.49544072948333</v>
          </cell>
          <cell r="G677">
            <v>7.9093183984747384</v>
          </cell>
          <cell r="H677">
            <v>-376.3345195729537</v>
          </cell>
          <cell r="I677">
            <v>4.2793407994172812</v>
          </cell>
          <cell r="J677">
            <v>22.91</v>
          </cell>
          <cell r="K677">
            <v>6.5600000000000006E-2</v>
          </cell>
          <cell r="L677">
            <v>3.3879000000000001</v>
          </cell>
          <cell r="M677">
            <v>22.91</v>
          </cell>
          <cell r="N677">
            <v>5.5999999999999999E-3</v>
          </cell>
          <cell r="O677">
            <v>3.3837999999999999</v>
          </cell>
          <cell r="P677">
            <v>26.55</v>
          </cell>
          <cell r="Q677">
            <v>3.2899999999999999E-2</v>
          </cell>
          <cell r="R677">
            <v>3.3567999999999998</v>
          </cell>
          <cell r="S677">
            <v>14.1</v>
          </cell>
          <cell r="T677">
            <v>-2.81E-2</v>
          </cell>
          <cell r="U677">
            <v>3.2949000000000002</v>
          </cell>
          <cell r="V677">
            <v>3.2948989868164063</v>
          </cell>
          <cell r="W677">
            <v>2209</v>
          </cell>
          <cell r="X677" t="str">
            <v>持股大于股东增</v>
          </cell>
          <cell r="Y677">
            <v>11177</v>
          </cell>
          <cell r="Z677">
            <v>17468</v>
          </cell>
          <cell r="AA677" t="str">
            <v>持股大于股东增</v>
          </cell>
          <cell r="AB677">
            <v>11163</v>
          </cell>
          <cell r="AC677">
            <v>17490</v>
          </cell>
          <cell r="AD677" t="str">
            <v>持股小于股东减</v>
          </cell>
          <cell r="AE677">
            <v>16192</v>
          </cell>
          <cell r="AF677">
            <v>12058</v>
          </cell>
          <cell r="AG677" t="str">
            <v>持股小于股东增</v>
          </cell>
          <cell r="AH677">
            <v>15255</v>
          </cell>
          <cell r="AI677">
            <v>12798</v>
          </cell>
        </row>
        <row r="678">
          <cell r="A678">
            <v>2210</v>
          </cell>
          <cell r="B678">
            <v>83.730769230769226</v>
          </cell>
          <cell r="C678">
            <v>6.7891224349778581</v>
          </cell>
          <cell r="D678">
            <v>62.999999999999993</v>
          </cell>
          <cell r="E678">
            <v>5.3991185112634676</v>
          </cell>
          <cell r="F678">
            <v>82.323529411764696</v>
          </cell>
          <cell r="G678">
            <v>19.539267015706805</v>
          </cell>
          <cell r="H678">
            <v>103.14285714285715</v>
          </cell>
          <cell r="I678">
            <v>9.0851893796401164</v>
          </cell>
          <cell r="J678">
            <v>21.77</v>
          </cell>
          <cell r="K678">
            <v>0.26</v>
          </cell>
          <cell r="L678">
            <v>3.2065999999999999</v>
          </cell>
          <cell r="M678">
            <v>17.64</v>
          </cell>
          <cell r="N678">
            <v>7.0000000000000007E-2</v>
          </cell>
          <cell r="O678">
            <v>3.2671999999999999</v>
          </cell>
          <cell r="P678">
            <v>27.99</v>
          </cell>
          <cell r="Q678">
            <v>0.17</v>
          </cell>
          <cell r="R678">
            <v>1.4325000000000001</v>
          </cell>
          <cell r="S678">
            <v>28.88</v>
          </cell>
          <cell r="T678">
            <v>0.21</v>
          </cell>
          <cell r="U678">
            <v>3.1787999999999998</v>
          </cell>
          <cell r="V678">
            <v>3.1787986755371094</v>
          </cell>
          <cell r="W678">
            <v>2210</v>
          </cell>
          <cell r="X678">
            <v>2210</v>
          </cell>
          <cell r="Y678">
            <v>53666</v>
          </cell>
          <cell r="Z678">
            <v>13936</v>
          </cell>
          <cell r="AA678" t="str">
            <v>持股小于股东增</v>
          </cell>
          <cell r="AB678">
            <v>36816</v>
          </cell>
          <cell r="AC678">
            <v>20314</v>
          </cell>
          <cell r="AD678" t="str">
            <v>持股大于股东增</v>
          </cell>
          <cell r="AE678">
            <v>11680</v>
          </cell>
          <cell r="AF678">
            <v>51087</v>
          </cell>
          <cell r="AG678" t="str">
            <v>持股大于股东增</v>
          </cell>
          <cell r="AH678">
            <v>12425</v>
          </cell>
          <cell r="AI678">
            <v>60193</v>
          </cell>
        </row>
        <row r="679">
          <cell r="A679">
            <v>2211</v>
          </cell>
          <cell r="B679">
            <v>-91.428571428571431</v>
          </cell>
          <cell r="C679">
            <v>7.2727272727272734</v>
          </cell>
          <cell r="D679">
            <v>-360.95890410958901</v>
          </cell>
          <cell r="E679">
            <v>5.9886363636363633</v>
          </cell>
          <cell r="F679">
            <v>-75.677966101694921</v>
          </cell>
          <cell r="G679">
            <v>4.8291152930997185</v>
          </cell>
          <cell r="H679">
            <v>-51.517857142857139</v>
          </cell>
          <cell r="I679">
            <v>3.1632037717230412</v>
          </cell>
          <cell r="J679">
            <v>12.8</v>
          </cell>
          <cell r="K679">
            <v>-0.14000000000000001</v>
          </cell>
          <cell r="L679">
            <v>1.76</v>
          </cell>
          <cell r="M679">
            <v>10.54</v>
          </cell>
          <cell r="N679">
            <v>-7.3000000000000001E-3</v>
          </cell>
          <cell r="O679">
            <v>1.76</v>
          </cell>
          <cell r="P679">
            <v>8.93</v>
          </cell>
          <cell r="Q679">
            <v>-5.8999999999999997E-2</v>
          </cell>
          <cell r="R679">
            <v>1.8492</v>
          </cell>
          <cell r="S679">
            <v>5.77</v>
          </cell>
          <cell r="T679">
            <v>-8.4000000000000005E-2</v>
          </cell>
          <cell r="U679">
            <v>1.8241000000000001</v>
          </cell>
          <cell r="V679">
            <v>1.8240995407104492</v>
          </cell>
          <cell r="W679">
            <v>2211</v>
          </cell>
          <cell r="X679" t="str">
            <v>持股小于股东增</v>
          </cell>
          <cell r="Y679">
            <v>26012</v>
          </cell>
          <cell r="Z679">
            <v>16626</v>
          </cell>
          <cell r="AA679" t="str">
            <v>持股小于股东增</v>
          </cell>
          <cell r="AB679">
            <v>24065</v>
          </cell>
          <cell r="AC679">
            <v>17971</v>
          </cell>
          <cell r="AD679" t="str">
            <v>与上期同等大于</v>
          </cell>
          <cell r="AE679">
            <v>18917</v>
          </cell>
          <cell r="AF679">
            <v>22861</v>
          </cell>
          <cell r="AG679" t="str">
            <v>持股小于股东减</v>
          </cell>
          <cell r="AH679">
            <v>29898</v>
          </cell>
          <cell r="AI679">
            <v>14465</v>
          </cell>
        </row>
        <row r="680">
          <cell r="A680">
            <v>2212</v>
          </cell>
          <cell r="B680">
            <v>125.90909090909091</v>
          </cell>
          <cell r="C680">
            <v>3.9299699222518583</v>
          </cell>
          <cell r="D680">
            <v>112.25</v>
          </cell>
          <cell r="E680">
            <v>2.5303615204711321</v>
          </cell>
          <cell r="F680">
            <v>99.416666666666671</v>
          </cell>
          <cell r="G680">
            <v>3.4369508225058341</v>
          </cell>
          <cell r="H680">
            <v>111.84374999999999</v>
          </cell>
          <cell r="I680">
            <v>3.412080997597529</v>
          </cell>
          <cell r="J680">
            <v>13.85</v>
          </cell>
          <cell r="K680">
            <v>0.11</v>
          </cell>
          <cell r="L680">
            <v>3.5242</v>
          </cell>
          <cell r="M680">
            <v>8.98</v>
          </cell>
          <cell r="N680">
            <v>0.02</v>
          </cell>
          <cell r="O680">
            <v>3.5489000000000002</v>
          </cell>
          <cell r="P680">
            <v>11.93</v>
          </cell>
          <cell r="Q680">
            <v>0.06</v>
          </cell>
          <cell r="R680">
            <v>3.4710999999999999</v>
          </cell>
          <cell r="S680">
            <v>11.93</v>
          </cell>
          <cell r="T680">
            <v>0.08</v>
          </cell>
          <cell r="U680">
            <v>3.4964</v>
          </cell>
          <cell r="V680">
            <v>3.49639892578125</v>
          </cell>
          <cell r="W680">
            <v>2212</v>
          </cell>
          <cell r="X680">
            <v>2212</v>
          </cell>
          <cell r="Y680">
            <v>45773</v>
          </cell>
          <cell r="Z680">
            <v>11147</v>
          </cell>
          <cell r="AA680">
            <v>11147</v>
          </cell>
          <cell r="AB680">
            <v>43112</v>
          </cell>
          <cell r="AC680">
            <v>11835</v>
          </cell>
          <cell r="AD680">
            <v>11835</v>
          </cell>
          <cell r="AE680">
            <v>41756</v>
          </cell>
          <cell r="AF680">
            <v>12220</v>
          </cell>
          <cell r="AG680">
            <v>12220</v>
          </cell>
          <cell r="AH680">
            <v>41685</v>
          </cell>
          <cell r="AI680">
            <v>12240</v>
          </cell>
        </row>
        <row r="681">
          <cell r="A681">
            <v>2213</v>
          </cell>
          <cell r="B681">
            <v>427.2</v>
          </cell>
          <cell r="C681">
            <v>12.573581351542265</v>
          </cell>
          <cell r="D681">
            <v>256.25</v>
          </cell>
          <cell r="E681">
            <v>11.958931279897328</v>
          </cell>
          <cell r="F681">
            <v>258.5</v>
          </cell>
          <cell r="G681">
            <v>9.1601700921332387</v>
          </cell>
          <cell r="H681">
            <v>179.4</v>
          </cell>
          <cell r="I681">
            <v>7.0477312905126697</v>
          </cell>
          <cell r="J681">
            <v>21.36</v>
          </cell>
          <cell r="K681">
            <v>0.05</v>
          </cell>
          <cell r="L681">
            <v>1.6988000000000001</v>
          </cell>
          <cell r="M681">
            <v>20.5</v>
          </cell>
          <cell r="N681">
            <v>0.02</v>
          </cell>
          <cell r="O681">
            <v>1.7141999999999999</v>
          </cell>
          <cell r="P681">
            <v>15.51</v>
          </cell>
          <cell r="Q681">
            <v>0.03</v>
          </cell>
          <cell r="R681">
            <v>1.6932</v>
          </cell>
          <cell r="S681">
            <v>11.96</v>
          </cell>
          <cell r="T681">
            <v>0.05</v>
          </cell>
          <cell r="U681">
            <v>1.6970000000000001</v>
          </cell>
          <cell r="V681">
            <v>1.6969995498657227</v>
          </cell>
          <cell r="W681">
            <v>2213</v>
          </cell>
          <cell r="X681" t="str">
            <v>持股大于股东减</v>
          </cell>
          <cell r="Y681">
            <v>9671</v>
          </cell>
          <cell r="Z681">
            <v>21300</v>
          </cell>
          <cell r="AA681" t="str">
            <v>持股大于股东增</v>
          </cell>
          <cell r="AB681">
            <v>7711</v>
          </cell>
          <cell r="AC681">
            <v>26715</v>
          </cell>
          <cell r="AD681" t="str">
            <v>持股大于股东增</v>
          </cell>
          <cell r="AE681">
            <v>10699</v>
          </cell>
          <cell r="AF681">
            <v>19254</v>
          </cell>
          <cell r="AG681" t="str">
            <v>持股大于股东增</v>
          </cell>
          <cell r="AH681">
            <v>9213</v>
          </cell>
          <cell r="AI681">
            <v>22359</v>
          </cell>
        </row>
        <row r="682">
          <cell r="A682">
            <v>2214</v>
          </cell>
          <cell r="B682">
            <v>226.85714285714283</v>
          </cell>
          <cell r="C682">
            <v>7.6261825865629351</v>
          </cell>
          <cell r="D682">
            <v>981.66666666666663</v>
          </cell>
          <cell r="E682">
            <v>5.6482546988876106</v>
          </cell>
          <cell r="F682">
            <v>261.25</v>
          </cell>
          <cell r="G682">
            <v>10.182704019488426</v>
          </cell>
          <cell r="H682">
            <v>136.875</v>
          </cell>
          <cell r="I682">
            <v>5.2832191450352211</v>
          </cell>
          <cell r="J682">
            <v>15.88</v>
          </cell>
          <cell r="K682">
            <v>7.0000000000000007E-2</v>
          </cell>
          <cell r="L682">
            <v>2.0823</v>
          </cell>
          <cell r="M682">
            <v>11.78</v>
          </cell>
          <cell r="N682">
            <v>3.0000000000000001E-3</v>
          </cell>
          <cell r="O682">
            <v>2.0855999999999999</v>
          </cell>
          <cell r="P682">
            <v>20.9</v>
          </cell>
          <cell r="Q682">
            <v>0.04</v>
          </cell>
          <cell r="R682">
            <v>2.0525000000000002</v>
          </cell>
          <cell r="S682">
            <v>10.95</v>
          </cell>
          <cell r="T682">
            <v>0.06</v>
          </cell>
          <cell r="U682">
            <v>2.0726</v>
          </cell>
          <cell r="V682">
            <v>2.0725994110107422</v>
          </cell>
          <cell r="W682">
            <v>2214</v>
          </cell>
          <cell r="X682" t="str">
            <v>持股小于股东增</v>
          </cell>
          <cell r="Y682">
            <v>43900</v>
          </cell>
          <cell r="Z682">
            <v>10447</v>
          </cell>
          <cell r="AA682" t="str">
            <v>持股小于股东增</v>
          </cell>
          <cell r="AB682">
            <v>41581</v>
          </cell>
          <cell r="AC682">
            <v>11030</v>
          </cell>
          <cell r="AD682" t="str">
            <v>持股小于股东减</v>
          </cell>
          <cell r="AE682">
            <v>44009</v>
          </cell>
          <cell r="AF682">
            <v>10422</v>
          </cell>
          <cell r="AG682">
            <v>10422</v>
          </cell>
          <cell r="AH682">
            <v>68900</v>
          </cell>
          <cell r="AI682">
            <v>6656</v>
          </cell>
        </row>
        <row r="683">
          <cell r="A683">
            <v>2215</v>
          </cell>
          <cell r="B683">
            <v>76.72</v>
          </cell>
          <cell r="C683">
            <v>10.062431142122659</v>
          </cell>
          <cell r="D683">
            <v>24.145833333333336</v>
          </cell>
          <cell r="E683">
            <v>5.7000934441548221</v>
          </cell>
          <cell r="F683">
            <v>34.5</v>
          </cell>
          <cell r="G683">
            <v>9.0837282780410735</v>
          </cell>
          <cell r="H683">
            <v>41.113636363636367</v>
          </cell>
          <cell r="I683">
            <v>6.4457509353287019</v>
          </cell>
          <cell r="J683">
            <v>19.18</v>
          </cell>
          <cell r="K683">
            <v>0.25</v>
          </cell>
          <cell r="L683">
            <v>1.9060999999999999</v>
          </cell>
          <cell r="M683">
            <v>11.59</v>
          </cell>
          <cell r="N683">
            <v>0.12</v>
          </cell>
          <cell r="O683">
            <v>2.0333000000000001</v>
          </cell>
          <cell r="P683">
            <v>17.25</v>
          </cell>
          <cell r="Q683">
            <v>0.25</v>
          </cell>
          <cell r="R683">
            <v>1.899</v>
          </cell>
          <cell r="S683">
            <v>12.06</v>
          </cell>
          <cell r="T683">
            <v>0.22</v>
          </cell>
          <cell r="U683">
            <v>1.871</v>
          </cell>
          <cell r="V683">
            <v>1.8709993362426758</v>
          </cell>
          <cell r="W683">
            <v>2215</v>
          </cell>
          <cell r="X683" t="str">
            <v>持股小于股东减</v>
          </cell>
          <cell r="Y683">
            <v>38117</v>
          </cell>
          <cell r="Z683">
            <v>23989</v>
          </cell>
          <cell r="AA683" t="str">
            <v>持股小于股东减</v>
          </cell>
          <cell r="AB683">
            <v>42695</v>
          </cell>
          <cell r="AC683">
            <v>21652</v>
          </cell>
          <cell r="AD683" t="str">
            <v>持股小于股东减</v>
          </cell>
          <cell r="AE683">
            <v>34851</v>
          </cell>
          <cell r="AF683">
            <v>26253</v>
          </cell>
          <cell r="AG683" t="str">
            <v>持股小于股东增</v>
          </cell>
          <cell r="AH683">
            <v>32233</v>
          </cell>
          <cell r="AI683">
            <v>28386</v>
          </cell>
        </row>
        <row r="684">
          <cell r="A684">
            <v>2216</v>
          </cell>
          <cell r="B684">
            <v>284.75</v>
          </cell>
          <cell r="C684">
            <v>4.872727272727273</v>
          </cell>
          <cell r="D684">
            <v>108.125</v>
          </cell>
          <cell r="E684">
            <v>3.6633914958495679</v>
          </cell>
          <cell r="F684">
            <v>91.875</v>
          </cell>
          <cell r="G684">
            <v>6.2009617818273854</v>
          </cell>
          <cell r="H684">
            <v>79.031249999999986</v>
          </cell>
          <cell r="I684">
            <v>3.5448467263782013</v>
          </cell>
          <cell r="J684">
            <v>11.39</v>
          </cell>
          <cell r="K684">
            <v>0.04</v>
          </cell>
          <cell r="L684">
            <v>2.3374999999999999</v>
          </cell>
          <cell r="M684">
            <v>8.65</v>
          </cell>
          <cell r="N684">
            <v>0.02</v>
          </cell>
          <cell r="O684">
            <v>2.3612000000000002</v>
          </cell>
          <cell r="P684">
            <v>14.7</v>
          </cell>
          <cell r="Q684">
            <v>0.08</v>
          </cell>
          <cell r="R684">
            <v>2.3706</v>
          </cell>
          <cell r="S684">
            <v>8.43</v>
          </cell>
          <cell r="T684">
            <v>0.08</v>
          </cell>
          <cell r="U684">
            <v>2.3780999999999999</v>
          </cell>
          <cell r="V684">
            <v>2.3780994415283203</v>
          </cell>
          <cell r="W684">
            <v>2216</v>
          </cell>
          <cell r="X684">
            <v>2216</v>
          </cell>
          <cell r="Y684">
            <v>46700</v>
          </cell>
          <cell r="Z684">
            <v>17220</v>
          </cell>
          <cell r="AA684">
            <v>17220</v>
          </cell>
          <cell r="AB684">
            <v>44984</v>
          </cell>
          <cell r="AC684">
            <v>17877</v>
          </cell>
          <cell r="AD684">
            <v>17877</v>
          </cell>
          <cell r="AE684">
            <v>40287</v>
          </cell>
          <cell r="AF684">
            <v>19962</v>
          </cell>
          <cell r="AG684">
            <v>19962</v>
          </cell>
          <cell r="AH684">
            <v>44603</v>
          </cell>
          <cell r="AI684">
            <v>18030</v>
          </cell>
        </row>
        <row r="685">
          <cell r="A685">
            <v>2217</v>
          </cell>
          <cell r="B685">
            <v>89.210526315789465</v>
          </cell>
          <cell r="C685">
            <v>4.3595679012345681</v>
          </cell>
          <cell r="D685">
            <v>63.329979879275655</v>
          </cell>
          <cell r="E685">
            <v>3.1967296364005686</v>
          </cell>
          <cell r="F685">
            <v>122.78203723986857</v>
          </cell>
          <cell r="G685">
            <v>12.707589412231481</v>
          </cell>
          <cell r="H685">
            <v>58.061480552070265</v>
          </cell>
          <cell r="I685">
            <v>3.8811133826073281</v>
          </cell>
          <cell r="J685">
            <v>16.95</v>
          </cell>
          <cell r="K685">
            <v>0.19</v>
          </cell>
          <cell r="L685">
            <v>3.8879999999999999</v>
          </cell>
          <cell r="M685">
            <v>12.59</v>
          </cell>
          <cell r="N685">
            <v>4.9700000000000001E-2</v>
          </cell>
          <cell r="O685">
            <v>3.9384000000000001</v>
          </cell>
          <cell r="P685">
            <v>22.42</v>
          </cell>
          <cell r="Q685">
            <v>9.1300000000000006E-2</v>
          </cell>
          <cell r="R685">
            <v>1.7643</v>
          </cell>
          <cell r="S685">
            <v>12.34</v>
          </cell>
          <cell r="T685">
            <v>0.15939999999999999</v>
          </cell>
          <cell r="U685">
            <v>3.1795</v>
          </cell>
          <cell r="V685">
            <v>3.1794986724853516</v>
          </cell>
          <cell r="W685">
            <v>2217</v>
          </cell>
          <cell r="X685" t="str">
            <v>持股大于股东增</v>
          </cell>
          <cell r="Y685">
            <v>36118</v>
          </cell>
          <cell r="Z685">
            <v>39384</v>
          </cell>
          <cell r="AA685" t="str">
            <v>持股大于股东增</v>
          </cell>
          <cell r="AB685">
            <v>33115</v>
          </cell>
          <cell r="AC685">
            <v>42955</v>
          </cell>
          <cell r="AD685" t="str">
            <v>持股大于股东减</v>
          </cell>
          <cell r="AE685">
            <v>27126</v>
          </cell>
          <cell r="AF685">
            <v>39756</v>
          </cell>
          <cell r="AG685" t="str">
            <v>持股小于股东减</v>
          </cell>
          <cell r="AH685">
            <v>46115</v>
          </cell>
          <cell r="AI685">
            <v>23385</v>
          </cell>
        </row>
        <row r="686">
          <cell r="A686">
            <v>2218</v>
          </cell>
          <cell r="B686">
            <v>219.79999999999998</v>
          </cell>
          <cell r="C686">
            <v>2.605562009530809</v>
          </cell>
          <cell r="D686">
            <v>50.283446712018133</v>
          </cell>
          <cell r="E686">
            <v>2.0782081019657461</v>
          </cell>
          <cell r="F686">
            <v>319.5</v>
          </cell>
          <cell r="G686">
            <v>3.0688694649889543</v>
          </cell>
          <cell r="H686">
            <v>120.24291497975707</v>
          </cell>
          <cell r="I686">
            <v>1.8866576145215466</v>
          </cell>
          <cell r="J686">
            <v>10.99</v>
          </cell>
          <cell r="K686">
            <v>0.05</v>
          </cell>
          <cell r="L686">
            <v>4.2179000000000002</v>
          </cell>
          <cell r="M686">
            <v>8.8699999999999992</v>
          </cell>
          <cell r="N686">
            <v>4.41E-2</v>
          </cell>
          <cell r="O686">
            <v>4.2680999999999996</v>
          </cell>
          <cell r="P686">
            <v>12.78</v>
          </cell>
          <cell r="Q686">
            <v>0.02</v>
          </cell>
          <cell r="R686">
            <v>4.1643999999999997</v>
          </cell>
          <cell r="S686">
            <v>7.92</v>
          </cell>
          <cell r="T686">
            <v>4.9399999999999999E-2</v>
          </cell>
          <cell r="U686">
            <v>4.1978999999999997</v>
          </cell>
          <cell r="V686">
            <v>4.1978988647460938</v>
          </cell>
          <cell r="W686">
            <v>2218</v>
          </cell>
          <cell r="X686">
            <v>2218</v>
          </cell>
          <cell r="Y686">
            <v>39463</v>
          </cell>
          <cell r="Z686">
            <v>15664</v>
          </cell>
          <cell r="AA686">
            <v>15664</v>
          </cell>
          <cell r="AB686">
            <v>38224</v>
          </cell>
          <cell r="AC686">
            <v>16172</v>
          </cell>
          <cell r="AD686">
            <v>16172</v>
          </cell>
          <cell r="AE686">
            <v>37825</v>
          </cell>
          <cell r="AF686">
            <v>16342</v>
          </cell>
          <cell r="AG686">
            <v>16342</v>
          </cell>
          <cell r="AH686">
            <v>40575</v>
          </cell>
          <cell r="AI686">
            <v>15235</v>
          </cell>
        </row>
        <row r="687">
          <cell r="A687">
            <v>2219</v>
          </cell>
          <cell r="B687">
            <v>239.80582524271844</v>
          </cell>
          <cell r="C687">
            <v>22.561656348320309</v>
          </cell>
          <cell r="D687">
            <v>96.753246753246756</v>
          </cell>
          <cell r="E687">
            <v>7.4173636001593</v>
          </cell>
          <cell r="F687">
            <v>175.5924170616114</v>
          </cell>
          <cell r="G687">
            <v>9.041363322080775</v>
          </cell>
          <cell r="H687">
            <v>565.38461538461536</v>
          </cell>
          <cell r="I687">
            <v>8.8711022177755563</v>
          </cell>
          <cell r="J687">
            <v>44.46</v>
          </cell>
          <cell r="K687">
            <v>0.18540000000000001</v>
          </cell>
          <cell r="L687">
            <v>1.9705999999999999</v>
          </cell>
          <cell r="M687">
            <v>14.9</v>
          </cell>
          <cell r="N687">
            <v>3.85E-2</v>
          </cell>
          <cell r="O687">
            <v>2.0087999999999999</v>
          </cell>
          <cell r="P687">
            <v>44.46</v>
          </cell>
          <cell r="Q687">
            <v>0.12659999999999999</v>
          </cell>
          <cell r="R687">
            <v>4.9173999999999998</v>
          </cell>
          <cell r="S687">
            <v>37.24</v>
          </cell>
          <cell r="T687">
            <v>4.9399999999999999E-2</v>
          </cell>
          <cell r="U687">
            <v>4.1978999999999997</v>
          </cell>
          <cell r="V687">
            <v>4.1978988647460938</v>
          </cell>
          <cell r="W687">
            <v>2219</v>
          </cell>
          <cell r="X687" t="str">
            <v>持股大于股东增</v>
          </cell>
          <cell r="Y687">
            <v>21295</v>
          </cell>
          <cell r="Z687">
            <v>88812</v>
          </cell>
          <cell r="AA687" t="str">
            <v>持股大于股东增</v>
          </cell>
          <cell r="AB687">
            <v>21275</v>
          </cell>
          <cell r="AC687">
            <v>88895</v>
          </cell>
          <cell r="AD687" t="str">
            <v>持股大于股东增</v>
          </cell>
          <cell r="AE687">
            <v>21643</v>
          </cell>
          <cell r="AF687">
            <v>34953</v>
          </cell>
          <cell r="AG687" t="str">
            <v>持股大于股东增</v>
          </cell>
          <cell r="AH687">
            <v>21326</v>
          </cell>
          <cell r="AI687">
            <v>35473</v>
          </cell>
        </row>
        <row r="688">
          <cell r="A688">
            <v>2220</v>
          </cell>
          <cell r="B688">
            <v>48.939393939393931</v>
          </cell>
          <cell r="C688">
            <v>3.9381599161159739</v>
          </cell>
          <cell r="D688">
            <v>58.6875</v>
          </cell>
          <cell r="E688">
            <v>2.0435700450499468</v>
          </cell>
          <cell r="F688">
            <v>41.999999999999993</v>
          </cell>
          <cell r="G688">
            <v>3.6409994900560934</v>
          </cell>
          <cell r="H688">
            <v>19.950000000000003</v>
          </cell>
          <cell r="I688">
            <v>1.9644044014474562</v>
          </cell>
          <cell r="J688">
            <v>16.149999999999999</v>
          </cell>
          <cell r="K688">
            <v>0.33</v>
          </cell>
          <cell r="L688">
            <v>4.1009000000000002</v>
          </cell>
          <cell r="M688">
            <v>9.39</v>
          </cell>
          <cell r="N688">
            <v>0.04</v>
          </cell>
          <cell r="O688">
            <v>4.5949</v>
          </cell>
          <cell r="P688">
            <v>14.28</v>
          </cell>
          <cell r="Q688">
            <v>0.17</v>
          </cell>
          <cell r="R688">
            <v>3.9220000000000002</v>
          </cell>
          <cell r="S688">
            <v>7.98</v>
          </cell>
          <cell r="T688">
            <v>0.3</v>
          </cell>
          <cell r="U688">
            <v>4.0622999999999996</v>
          </cell>
          <cell r="V688">
            <v>4.0622978210449219</v>
          </cell>
          <cell r="W688">
            <v>2220</v>
          </cell>
          <cell r="X688" t="str">
            <v>持股大于股东增</v>
          </cell>
          <cell r="Y688">
            <v>17876</v>
          </cell>
          <cell r="Z688">
            <v>25997</v>
          </cell>
          <cell r="AA688">
            <v>25997</v>
          </cell>
          <cell r="AB688">
            <v>27965</v>
          </cell>
          <cell r="AC688">
            <v>19577</v>
          </cell>
          <cell r="AD688" t="str">
            <v>持股大于股东减</v>
          </cell>
          <cell r="AE688">
            <v>17666</v>
          </cell>
          <cell r="AF688">
            <v>26306</v>
          </cell>
          <cell r="AG688" t="str">
            <v>持股大于股东减</v>
          </cell>
          <cell r="AH688">
            <v>21544</v>
          </cell>
          <cell r="AI688">
            <v>21571</v>
          </cell>
        </row>
        <row r="689">
          <cell r="A689">
            <v>2221</v>
          </cell>
          <cell r="B689">
            <v>39.627118644067799</v>
          </cell>
          <cell r="C689">
            <v>5.0122196972945154</v>
          </cell>
          <cell r="D689">
            <v>58.65</v>
          </cell>
          <cell r="E689">
            <v>4.9179296899566065</v>
          </cell>
          <cell r="F689">
            <v>124.29166666666666</v>
          </cell>
          <cell r="G689">
            <v>7.1730870966190547</v>
          </cell>
          <cell r="H689">
            <v>92.201492537313428</v>
          </cell>
          <cell r="I689">
            <v>5.8431270543167253</v>
          </cell>
          <cell r="J689">
            <v>23.38</v>
          </cell>
          <cell r="K689">
            <v>0.59</v>
          </cell>
          <cell r="L689">
            <v>4.6646000000000001</v>
          </cell>
          <cell r="M689">
            <v>23.46</v>
          </cell>
          <cell r="N689">
            <v>0.1</v>
          </cell>
          <cell r="O689">
            <v>4.7702999999999998</v>
          </cell>
          <cell r="P689">
            <v>29.83</v>
          </cell>
          <cell r="Q689">
            <v>0.12</v>
          </cell>
          <cell r="R689">
            <v>4.1585999999999999</v>
          </cell>
          <cell r="S689">
            <v>24.71</v>
          </cell>
          <cell r="T689">
            <v>0.20100000000000001</v>
          </cell>
          <cell r="U689">
            <v>4.2289000000000003</v>
          </cell>
          <cell r="V689">
            <v>4.2288970947265625</v>
          </cell>
          <cell r="W689">
            <v>2221</v>
          </cell>
          <cell r="X689" t="str">
            <v>持股大于股东减</v>
          </cell>
          <cell r="Y689">
            <v>19190</v>
          </cell>
          <cell r="Z689">
            <v>36078</v>
          </cell>
          <cell r="AA689" t="str">
            <v>持股大于股东减</v>
          </cell>
          <cell r="AB689">
            <v>23610</v>
          </cell>
          <cell r="AC689">
            <v>29324</v>
          </cell>
          <cell r="AD689" t="str">
            <v>持股大于股东减</v>
          </cell>
          <cell r="AE689">
            <v>14288</v>
          </cell>
          <cell r="AF689">
            <v>48456</v>
          </cell>
          <cell r="AG689" t="str">
            <v>持股大于股东增</v>
          </cell>
          <cell r="AH689">
            <v>12251</v>
          </cell>
          <cell r="AI689">
            <v>56513</v>
          </cell>
        </row>
        <row r="690">
          <cell r="A690">
            <v>2222</v>
          </cell>
          <cell r="B690">
            <v>189.98397435897436</v>
          </cell>
          <cell r="C690">
            <v>10.888633754305395</v>
          </cell>
          <cell r="D690">
            <v>87.613430127041738</v>
          </cell>
          <cell r="E690">
            <v>8.6487212791687185</v>
          </cell>
          <cell r="F690">
            <v>88.590909090909079</v>
          </cell>
          <cell r="G690">
            <v>9.011049979194599</v>
          </cell>
          <cell r="H690">
            <v>81.1875</v>
          </cell>
          <cell r="I690">
            <v>5.9944623904014769</v>
          </cell>
          <cell r="J690">
            <v>23.71</v>
          </cell>
          <cell r="K690">
            <v>0.12479999999999999</v>
          </cell>
          <cell r="L690">
            <v>2.1775000000000002</v>
          </cell>
          <cell r="M690">
            <v>19.309999999999999</v>
          </cell>
          <cell r="N690">
            <v>5.5100000000000003E-2</v>
          </cell>
          <cell r="O690">
            <v>2.2326999999999999</v>
          </cell>
          <cell r="P690">
            <v>19.489999999999998</v>
          </cell>
          <cell r="Q690">
            <v>0.11</v>
          </cell>
          <cell r="R690">
            <v>2.1629</v>
          </cell>
          <cell r="S690">
            <v>12.99</v>
          </cell>
          <cell r="T690">
            <v>0.12</v>
          </cell>
          <cell r="U690">
            <v>2.1669999999999998</v>
          </cell>
          <cell r="V690">
            <v>2.1669998168945313</v>
          </cell>
          <cell r="W690">
            <v>2222</v>
          </cell>
          <cell r="X690">
            <v>2222</v>
          </cell>
          <cell r="Y690">
            <v>37272</v>
          </cell>
          <cell r="Z690">
            <v>7646</v>
          </cell>
          <cell r="AA690">
            <v>7646</v>
          </cell>
          <cell r="AB690">
            <v>37899</v>
          </cell>
          <cell r="AC690">
            <v>7519</v>
          </cell>
          <cell r="AD690" t="str">
            <v>持股小于股东减</v>
          </cell>
          <cell r="AE690">
            <v>28329</v>
          </cell>
          <cell r="AF690">
            <v>10060</v>
          </cell>
          <cell r="AG690">
            <v>10060</v>
          </cell>
          <cell r="AH690">
            <v>30610</v>
          </cell>
          <cell r="AI690">
            <v>9310</v>
          </cell>
        </row>
        <row r="691">
          <cell r="A691">
            <v>2223</v>
          </cell>
          <cell r="B691">
            <v>62.016129032258071</v>
          </cell>
          <cell r="C691">
            <v>10.626537324157754</v>
          </cell>
          <cell r="D691">
            <v>32.375</v>
          </cell>
          <cell r="E691">
            <v>8.0476437079233545</v>
          </cell>
          <cell r="F691">
            <v>78.139534883720941</v>
          </cell>
          <cell r="G691">
            <v>19.626741435205467</v>
          </cell>
          <cell r="H691">
            <v>44.197368421052644</v>
          </cell>
          <cell r="I691">
            <v>9.4330085090847824</v>
          </cell>
          <cell r="J691">
            <v>38.450000000000003</v>
          </cell>
          <cell r="K691">
            <v>0.62</v>
          </cell>
          <cell r="L691">
            <v>3.6183000000000001</v>
          </cell>
          <cell r="M691">
            <v>31.08</v>
          </cell>
          <cell r="N691">
            <v>0.24</v>
          </cell>
          <cell r="O691">
            <v>3.8620000000000001</v>
          </cell>
          <cell r="P691">
            <v>67.2</v>
          </cell>
          <cell r="Q691">
            <v>0.43</v>
          </cell>
          <cell r="R691">
            <v>3.4239000000000002</v>
          </cell>
          <cell r="S691">
            <v>33.590000000000003</v>
          </cell>
          <cell r="T691">
            <v>0.56999999999999995</v>
          </cell>
          <cell r="U691">
            <v>3.5609000000000002</v>
          </cell>
          <cell r="V691">
            <v>3.5608997344970703</v>
          </cell>
          <cell r="W691">
            <v>2223</v>
          </cell>
          <cell r="X691">
            <v>2223</v>
          </cell>
          <cell r="Y691">
            <v>50657</v>
          </cell>
          <cell r="Z691">
            <v>11543</v>
          </cell>
          <cell r="AA691">
            <v>11543</v>
          </cell>
          <cell r="AB691">
            <v>50562</v>
          </cell>
          <cell r="AC691">
            <v>11565</v>
          </cell>
          <cell r="AD691" t="str">
            <v>持股小于股东减</v>
          </cell>
          <cell r="AE691">
            <v>28452</v>
          </cell>
          <cell r="AF691">
            <v>20552</v>
          </cell>
          <cell r="AG691">
            <v>20552</v>
          </cell>
          <cell r="AH691">
            <v>39719</v>
          </cell>
          <cell r="AI691">
            <v>14722</v>
          </cell>
        </row>
        <row r="692">
          <cell r="A692">
            <v>2224</v>
          </cell>
          <cell r="B692">
            <v>57.157894736842103</v>
          </cell>
          <cell r="C692">
            <v>9.9862068965517246</v>
          </cell>
          <cell r="D692">
            <v>113.75</v>
          </cell>
          <cell r="E692">
            <v>8.2085513259967513</v>
          </cell>
          <cell r="F692">
            <v>56.966666666666669</v>
          </cell>
          <cell r="G692">
            <v>8.8188245007482333</v>
          </cell>
          <cell r="H692">
            <v>34.071428571428569</v>
          </cell>
          <cell r="I692">
            <v>6.216401133809013</v>
          </cell>
          <cell r="J692">
            <v>21.72</v>
          </cell>
          <cell r="K692">
            <v>0.38</v>
          </cell>
          <cell r="L692">
            <v>2.1749999999999998</v>
          </cell>
          <cell r="M692">
            <v>18.2</v>
          </cell>
          <cell r="N692">
            <v>0.04</v>
          </cell>
          <cell r="O692">
            <v>2.2172000000000001</v>
          </cell>
          <cell r="P692">
            <v>17.09</v>
          </cell>
          <cell r="Q692">
            <v>0.15</v>
          </cell>
          <cell r="R692">
            <v>1.9379</v>
          </cell>
          <cell r="S692">
            <v>12.72</v>
          </cell>
          <cell r="T692">
            <v>0.28000000000000003</v>
          </cell>
          <cell r="U692">
            <v>2.0461999999999998</v>
          </cell>
          <cell r="V692">
            <v>2.0461997985839844</v>
          </cell>
          <cell r="W692">
            <v>2224</v>
          </cell>
          <cell r="X692">
            <v>2224</v>
          </cell>
          <cell r="Y692">
            <v>42020</v>
          </cell>
          <cell r="Z692">
            <v>15621</v>
          </cell>
          <cell r="AA692">
            <v>15621</v>
          </cell>
          <cell r="AB692">
            <v>46453</v>
          </cell>
          <cell r="AC692">
            <v>14131</v>
          </cell>
          <cell r="AD692" t="str">
            <v>持股大于股东减</v>
          </cell>
          <cell r="AE692">
            <v>23856</v>
          </cell>
          <cell r="AF692">
            <v>27442</v>
          </cell>
          <cell r="AG692" t="str">
            <v>持股大于股东增</v>
          </cell>
          <cell r="AH692">
            <v>22551</v>
          </cell>
          <cell r="AI692">
            <v>29030</v>
          </cell>
        </row>
        <row r="693">
          <cell r="A693">
            <v>2225</v>
          </cell>
          <cell r="B693">
            <v>76.5</v>
          </cell>
          <cell r="C693">
            <v>2.6515545388374755</v>
          </cell>
          <cell r="D693">
            <v>60.166666666666664</v>
          </cell>
          <cell r="E693">
            <v>2.4737040463219926</v>
          </cell>
          <cell r="F693">
            <v>43.000000000000007</v>
          </cell>
          <cell r="G693">
            <v>3.2562302079030707</v>
          </cell>
          <cell r="H693">
            <v>35.410714285714285</v>
          </cell>
          <cell r="I693">
            <v>2.2520527409628293</v>
          </cell>
          <cell r="J693">
            <v>7.65</v>
          </cell>
          <cell r="K693">
            <v>0.1</v>
          </cell>
          <cell r="L693">
            <v>2.8851</v>
          </cell>
          <cell r="M693">
            <v>7.22</v>
          </cell>
          <cell r="N693">
            <v>0.03</v>
          </cell>
          <cell r="O693">
            <v>2.9186999999999999</v>
          </cell>
          <cell r="P693">
            <v>9.4600000000000009</v>
          </cell>
          <cell r="Q693">
            <v>0.11</v>
          </cell>
          <cell r="R693">
            <v>2.9051999999999998</v>
          </cell>
          <cell r="S693">
            <v>6.61</v>
          </cell>
          <cell r="T693">
            <v>0.14000000000000001</v>
          </cell>
          <cell r="U693">
            <v>2.9350999999999998</v>
          </cell>
          <cell r="V693">
            <v>2.9350986480712891</v>
          </cell>
          <cell r="W693">
            <v>2225</v>
          </cell>
          <cell r="X693" t="str">
            <v>持股小于股东增</v>
          </cell>
          <cell r="Y693">
            <v>39558</v>
          </cell>
          <cell r="Z693">
            <v>22500</v>
          </cell>
          <cell r="AA693">
            <v>22500</v>
          </cell>
          <cell r="AB693">
            <v>47247</v>
          </cell>
          <cell r="AC693">
            <v>18838</v>
          </cell>
          <cell r="AD693">
            <v>18838</v>
          </cell>
          <cell r="AE693">
            <v>49343</v>
          </cell>
          <cell r="AF693">
            <v>18038</v>
          </cell>
          <cell r="AG693" t="str">
            <v>持股小于股东增</v>
          </cell>
          <cell r="AH693">
            <v>42609</v>
          </cell>
          <cell r="AI693">
            <v>20888</v>
          </cell>
        </row>
        <row r="694">
          <cell r="A694">
            <v>2226</v>
          </cell>
          <cell r="B694">
            <v>200.66666666666666</v>
          </cell>
          <cell r="C694">
            <v>2.2741582088800461</v>
          </cell>
          <cell r="D694">
            <v>3689.2857142857142</v>
          </cell>
          <cell r="E694">
            <v>2.9241918133952329</v>
          </cell>
          <cell r="F694">
            <v>103.77952755905511</v>
          </cell>
          <cell r="G694">
            <v>3.656337559297584</v>
          </cell>
          <cell r="H694">
            <v>85.589700996677749</v>
          </cell>
          <cell r="I694">
            <v>1.906532719098629</v>
          </cell>
          <cell r="J694">
            <v>9.0299999999999994</v>
          </cell>
          <cell r="K694">
            <v>4.4999999999999998E-2</v>
          </cell>
          <cell r="L694">
            <v>3.9706999999999999</v>
          </cell>
          <cell r="M694">
            <v>10.33</v>
          </cell>
          <cell r="N694">
            <v>6.9999999999999999E-4</v>
          </cell>
          <cell r="O694">
            <v>3.5326</v>
          </cell>
          <cell r="P694">
            <v>13.18</v>
          </cell>
          <cell r="Q694">
            <v>6.3500000000000001E-2</v>
          </cell>
          <cell r="R694">
            <v>3.6046999999999998</v>
          </cell>
          <cell r="S694">
            <v>6.87</v>
          </cell>
          <cell r="T694">
            <v>6.0199999999999997E-2</v>
          </cell>
          <cell r="U694">
            <v>3.6034000000000002</v>
          </cell>
          <cell r="V694">
            <v>3.6033992767333984</v>
          </cell>
          <cell r="W694">
            <v>2226</v>
          </cell>
          <cell r="X694">
            <v>2226</v>
          </cell>
          <cell r="Y694">
            <v>69201</v>
          </cell>
          <cell r="Z694">
            <v>11434</v>
          </cell>
          <cell r="AA694">
            <v>11434</v>
          </cell>
          <cell r="AB694">
            <v>11434</v>
          </cell>
          <cell r="AC694">
            <v>11434</v>
          </cell>
          <cell r="AD694">
            <v>11434</v>
          </cell>
          <cell r="AE694">
            <v>71968</v>
          </cell>
          <cell r="AF694">
            <v>11068</v>
          </cell>
          <cell r="AG694">
            <v>11068</v>
          </cell>
          <cell r="AH694">
            <v>11068</v>
          </cell>
          <cell r="AI694">
            <v>11068</v>
          </cell>
        </row>
        <row r="695">
          <cell r="A695">
            <v>2227</v>
          </cell>
          <cell r="B695">
            <v>901.82648401826486</v>
          </cell>
          <cell r="C695">
            <v>11.22382291933055</v>
          </cell>
          <cell r="D695">
            <v>-199.34367541766107</v>
          </cell>
          <cell r="E695">
            <v>9.5514451528059681</v>
          </cell>
          <cell r="F695">
            <v>-389.09313725490193</v>
          </cell>
          <cell r="G695">
            <v>9.3699276966209233</v>
          </cell>
          <cell r="H695">
            <v>-1016.6666666666667</v>
          </cell>
          <cell r="I695">
            <v>8.9053694998394111</v>
          </cell>
          <cell r="J695">
            <v>39.5</v>
          </cell>
          <cell r="K695">
            <v>4.3799999999999999E-2</v>
          </cell>
          <cell r="L695">
            <v>3.5192999999999999</v>
          </cell>
          <cell r="M695">
            <v>33.409999999999997</v>
          </cell>
          <cell r="N695">
            <v>-4.19E-2</v>
          </cell>
          <cell r="O695">
            <v>3.4979</v>
          </cell>
          <cell r="P695">
            <v>31.75</v>
          </cell>
          <cell r="Q695">
            <v>-4.0800000000000003E-2</v>
          </cell>
          <cell r="R695">
            <v>3.3885000000000001</v>
          </cell>
          <cell r="S695">
            <v>30.5</v>
          </cell>
          <cell r="T695">
            <v>-2.2499999999999999E-2</v>
          </cell>
          <cell r="U695">
            <v>3.4249000000000001</v>
          </cell>
          <cell r="V695">
            <v>3.4248981475830078</v>
          </cell>
          <cell r="W695">
            <v>2227</v>
          </cell>
          <cell r="X695">
            <v>2227</v>
          </cell>
          <cell r="Y695">
            <v>41982</v>
          </cell>
          <cell r="Z695">
            <v>5256</v>
          </cell>
          <cell r="AA695">
            <v>5256</v>
          </cell>
          <cell r="AB695">
            <v>38854</v>
          </cell>
          <cell r="AC695">
            <v>5679</v>
          </cell>
          <cell r="AD695" t="str">
            <v>持股小于股东减</v>
          </cell>
          <cell r="AE695">
            <v>19034</v>
          </cell>
          <cell r="AF695">
            <v>11529</v>
          </cell>
          <cell r="AG695">
            <v>11529</v>
          </cell>
          <cell r="AH695">
            <v>31418</v>
          </cell>
          <cell r="AI695">
            <v>6985</v>
          </cell>
        </row>
        <row r="696">
          <cell r="A696">
            <v>2228</v>
          </cell>
          <cell r="B696">
            <v>52.749999999999993</v>
          </cell>
          <cell r="C696">
            <v>4.0095964274685851</v>
          </cell>
          <cell r="D696">
            <v>84.458333333333329</v>
          </cell>
          <cell r="E696">
            <v>4.7474061409466701</v>
          </cell>
          <cell r="F696">
            <v>75.921052631578945</v>
          </cell>
          <cell r="G696">
            <v>7.072291814772143</v>
          </cell>
          <cell r="H696">
            <v>48.692307692307686</v>
          </cell>
          <cell r="I696">
            <v>4.0659023027266592</v>
          </cell>
          <cell r="J696">
            <v>16.88</v>
          </cell>
          <cell r="K696">
            <v>0.32</v>
          </cell>
          <cell r="L696">
            <v>4.2099000000000002</v>
          </cell>
          <cell r="M696">
            <v>20.27</v>
          </cell>
          <cell r="N696">
            <v>0.06</v>
          </cell>
          <cell r="O696">
            <v>4.2697000000000003</v>
          </cell>
          <cell r="P696">
            <v>28.85</v>
          </cell>
          <cell r="Q696">
            <v>0.19</v>
          </cell>
          <cell r="R696">
            <v>4.0792999999999999</v>
          </cell>
          <cell r="S696">
            <v>16.88</v>
          </cell>
          <cell r="T696">
            <v>0.26</v>
          </cell>
          <cell r="U696">
            <v>4.1516000000000002</v>
          </cell>
          <cell r="V696">
            <v>4.1515998840332031</v>
          </cell>
          <cell r="W696">
            <v>2228</v>
          </cell>
          <cell r="X696" t="str">
            <v>持股大于股东增</v>
          </cell>
          <cell r="Y696">
            <v>19178</v>
          </cell>
          <cell r="Z696">
            <v>19422</v>
          </cell>
          <cell r="AA696" t="str">
            <v>持股小于股东减</v>
          </cell>
          <cell r="AB696">
            <v>33857</v>
          </cell>
          <cell r="AC696">
            <v>11001</v>
          </cell>
          <cell r="AD696" t="str">
            <v>持股大于股东减</v>
          </cell>
          <cell r="AE696">
            <v>10210</v>
          </cell>
          <cell r="AF696">
            <v>36482</v>
          </cell>
          <cell r="AG696" t="str">
            <v>持股大于股东减</v>
          </cell>
          <cell r="AH696">
            <v>19217</v>
          </cell>
          <cell r="AI696">
            <v>19383</v>
          </cell>
        </row>
        <row r="697">
          <cell r="A697">
            <v>2229</v>
          </cell>
          <cell r="B697">
            <v>966.23376623376623</v>
          </cell>
          <cell r="C697">
            <v>10.18759413939477</v>
          </cell>
          <cell r="D697">
            <v>-181.48688046647231</v>
          </cell>
          <cell r="E697">
            <v>8.6251688662579244</v>
          </cell>
          <cell r="F697">
            <v>-523.68421052631572</v>
          </cell>
          <cell r="G697">
            <v>8.3272308818914098</v>
          </cell>
          <cell r="H697">
            <v>-283.90052356020948</v>
          </cell>
          <cell r="I697">
            <v>5.0697707033167383</v>
          </cell>
          <cell r="J697">
            <v>29.76</v>
          </cell>
          <cell r="K697">
            <v>3.0800000000000001E-2</v>
          </cell>
          <cell r="L697">
            <v>2.9211999999999998</v>
          </cell>
          <cell r="M697">
            <v>24.9</v>
          </cell>
          <cell r="N697">
            <v>-3.4299999999999997E-2</v>
          </cell>
          <cell r="O697">
            <v>2.8868999999999998</v>
          </cell>
          <cell r="P697">
            <v>23.88</v>
          </cell>
          <cell r="Q697">
            <v>-2.2800000000000001E-2</v>
          </cell>
          <cell r="R697">
            <v>2.8677000000000001</v>
          </cell>
          <cell r="S697">
            <v>14.46</v>
          </cell>
          <cell r="T697">
            <v>-3.8199999999999998E-2</v>
          </cell>
          <cell r="U697">
            <v>2.8521999999999998</v>
          </cell>
          <cell r="V697">
            <v>2.8521995544433594</v>
          </cell>
          <cell r="W697">
            <v>2229</v>
          </cell>
          <cell r="X697">
            <v>2229</v>
          </cell>
          <cell r="Y697">
            <v>32698</v>
          </cell>
          <cell r="Z697">
            <v>9119</v>
          </cell>
          <cell r="AA697">
            <v>9119</v>
          </cell>
          <cell r="AB697">
            <v>36222</v>
          </cell>
          <cell r="AC697">
            <v>8232</v>
          </cell>
          <cell r="AD697" t="str">
            <v>持股小于股东减</v>
          </cell>
          <cell r="AE697">
            <v>24770</v>
          </cell>
          <cell r="AF697">
            <v>12038</v>
          </cell>
          <cell r="AG697">
            <v>12038</v>
          </cell>
          <cell r="AH697">
            <v>33871</v>
          </cell>
          <cell r="AI697">
            <v>8803</v>
          </cell>
        </row>
        <row r="698">
          <cell r="A698">
            <v>2230</v>
          </cell>
          <cell r="B698">
            <v>108.9705882352941</v>
          </cell>
          <cell r="C698">
            <v>7.5985971820586968</v>
          </cell>
          <cell r="D698">
            <v>139.64999999999998</v>
          </cell>
          <cell r="E698">
            <v>5.6128293241695308</v>
          </cell>
          <cell r="F698">
            <v>145.58333333333334</v>
          </cell>
          <cell r="G698">
            <v>10.968795127770452</v>
          </cell>
          <cell r="H698">
            <v>111.66666666666667</v>
          </cell>
          <cell r="I698">
            <v>5.6750804675588684</v>
          </cell>
          <cell r="J698">
            <v>37.049999999999997</v>
          </cell>
          <cell r="K698">
            <v>0.34</v>
          </cell>
          <cell r="L698">
            <v>4.8758999999999997</v>
          </cell>
          <cell r="M698">
            <v>27.93</v>
          </cell>
          <cell r="N698">
            <v>0.05</v>
          </cell>
          <cell r="O698">
            <v>4.9760999999999997</v>
          </cell>
          <cell r="P698">
            <v>34.94</v>
          </cell>
          <cell r="Q698">
            <v>0.12</v>
          </cell>
          <cell r="R698">
            <v>3.1854</v>
          </cell>
          <cell r="S698">
            <v>26.8</v>
          </cell>
          <cell r="T698">
            <v>0.18</v>
          </cell>
          <cell r="U698">
            <v>4.7224000000000004</v>
          </cell>
          <cell r="V698">
            <v>4.7223968505859375</v>
          </cell>
          <cell r="W698">
            <v>2230</v>
          </cell>
          <cell r="X698">
            <v>2230</v>
          </cell>
          <cell r="Y698">
            <v>107907</v>
          </cell>
          <cell r="Z698">
            <v>11923</v>
          </cell>
          <cell r="AA698">
            <v>11923</v>
          </cell>
          <cell r="AB698">
            <v>119279</v>
          </cell>
          <cell r="AC698">
            <v>10786</v>
          </cell>
          <cell r="AD698">
            <v>10786</v>
          </cell>
          <cell r="AE698">
            <v>101263</v>
          </cell>
          <cell r="AF698">
            <v>12000</v>
          </cell>
          <cell r="AG698">
            <v>12000</v>
          </cell>
          <cell r="AH698">
            <v>100466</v>
          </cell>
          <cell r="AI698">
            <v>12794</v>
          </cell>
        </row>
        <row r="699">
          <cell r="A699">
            <v>2231</v>
          </cell>
          <cell r="B699">
            <v>659.67741935483866</v>
          </cell>
          <cell r="C699">
            <v>8.8855094503584624</v>
          </cell>
          <cell r="D699">
            <v>-259.97109826589593</v>
          </cell>
          <cell r="E699">
            <v>9.8634793574209105</v>
          </cell>
          <cell r="F699">
            <v>-375.59523809523807</v>
          </cell>
          <cell r="G699">
            <v>10.568334077713265</v>
          </cell>
          <cell r="H699">
            <v>-719.21641791044772</v>
          </cell>
          <cell r="I699">
            <v>7.1270105379922351</v>
          </cell>
          <cell r="J699">
            <v>16.36</v>
          </cell>
          <cell r="K699">
            <v>2.4799999999999999E-2</v>
          </cell>
          <cell r="L699">
            <v>1.8411999999999999</v>
          </cell>
          <cell r="M699">
            <v>17.989999999999998</v>
          </cell>
          <cell r="N699">
            <v>-1.7299999999999999E-2</v>
          </cell>
          <cell r="O699">
            <v>1.8239000000000001</v>
          </cell>
          <cell r="P699">
            <v>18.93</v>
          </cell>
          <cell r="Q699">
            <v>-2.52E-2</v>
          </cell>
          <cell r="R699">
            <v>1.7911999999999999</v>
          </cell>
          <cell r="S699">
            <v>12.85</v>
          </cell>
          <cell r="T699">
            <v>-1.34E-2</v>
          </cell>
          <cell r="U699">
            <v>1.8029999999999999</v>
          </cell>
          <cell r="V699">
            <v>1.8029994964599609</v>
          </cell>
          <cell r="W699">
            <v>2231</v>
          </cell>
          <cell r="X699">
            <v>2231</v>
          </cell>
          <cell r="Y699">
            <v>50105</v>
          </cell>
          <cell r="Z699">
            <v>7121</v>
          </cell>
          <cell r="AA699">
            <v>7121</v>
          </cell>
          <cell r="AB699">
            <v>52626</v>
          </cell>
          <cell r="AC699">
            <v>6779</v>
          </cell>
          <cell r="AD699">
            <v>6779</v>
          </cell>
          <cell r="AE699">
            <v>39013</v>
          </cell>
          <cell r="AF699">
            <v>9145</v>
          </cell>
          <cell r="AG699">
            <v>9145</v>
          </cell>
          <cell r="AH699">
            <v>50800</v>
          </cell>
          <cell r="AI699">
            <v>7023</v>
          </cell>
        </row>
        <row r="700">
          <cell r="A700">
            <v>2232</v>
          </cell>
          <cell r="B700">
            <v>2763.6363636363635</v>
          </cell>
          <cell r="C700">
            <v>8.6430283091669722</v>
          </cell>
          <cell r="D700">
            <v>2364.705882352941</v>
          </cell>
          <cell r="E700">
            <v>6.5267686812517756</v>
          </cell>
          <cell r="F700">
            <v>2250</v>
          </cell>
          <cell r="G700">
            <v>7.6876143990237944</v>
          </cell>
          <cell r="H700">
            <v>-397.97297297297291</v>
          </cell>
          <cell r="I700">
            <v>4.8433516980511468</v>
          </cell>
          <cell r="J700">
            <v>21.28</v>
          </cell>
          <cell r="K700">
            <v>7.7000000000000002E-3</v>
          </cell>
          <cell r="L700">
            <v>2.4621</v>
          </cell>
          <cell r="M700">
            <v>16.079999999999998</v>
          </cell>
          <cell r="N700">
            <v>1.6999999999999999E-3</v>
          </cell>
          <cell r="O700">
            <v>2.4636999999999998</v>
          </cell>
          <cell r="P700">
            <v>18.899999999999999</v>
          </cell>
          <cell r="Q700">
            <v>4.1999999999999997E-3</v>
          </cell>
          <cell r="R700">
            <v>2.4584999999999999</v>
          </cell>
          <cell r="S700">
            <v>11.78</v>
          </cell>
          <cell r="T700">
            <v>-2.2200000000000001E-2</v>
          </cell>
          <cell r="U700">
            <v>2.4321999999999999</v>
          </cell>
          <cell r="V700">
            <v>2.4321994781494141</v>
          </cell>
          <cell r="W700">
            <v>2232</v>
          </cell>
          <cell r="X700">
            <v>2232</v>
          </cell>
          <cell r="Y700">
            <v>48719</v>
          </cell>
          <cell r="Z700">
            <v>8385</v>
          </cell>
          <cell r="AA700">
            <v>8385</v>
          </cell>
          <cell r="AB700">
            <v>60016</v>
          </cell>
          <cell r="AC700">
            <v>6807</v>
          </cell>
          <cell r="AD700">
            <v>6807</v>
          </cell>
          <cell r="AE700">
            <v>48437</v>
          </cell>
          <cell r="AF700">
            <v>8434</v>
          </cell>
          <cell r="AG700">
            <v>8434</v>
          </cell>
          <cell r="AH700">
            <v>52017</v>
          </cell>
          <cell r="AI700">
            <v>7854</v>
          </cell>
        </row>
        <row r="701">
          <cell r="A701">
            <v>2233</v>
          </cell>
          <cell r="B701">
            <v>34.405824330671678</v>
          </cell>
          <cell r="C701">
            <v>2.9978718179585822</v>
          </cell>
          <cell r="D701">
            <v>80.172413793103445</v>
          </cell>
          <cell r="E701">
            <v>1.8909357081859219</v>
          </cell>
          <cell r="F701">
            <v>41.550312951372177</v>
          </cell>
          <cell r="G701">
            <v>3.7024325367883653</v>
          </cell>
          <cell r="H701">
            <v>26.240376390076985</v>
          </cell>
          <cell r="I701">
            <v>1.7438390040078449</v>
          </cell>
          <cell r="J701">
            <v>14.65</v>
          </cell>
          <cell r="K701">
            <v>0.42580000000000001</v>
          </cell>
          <cell r="L701">
            <v>4.8868</v>
          </cell>
          <cell r="M701">
            <v>9.3000000000000007</v>
          </cell>
          <cell r="N701">
            <v>2.9000000000000001E-2</v>
          </cell>
          <cell r="O701">
            <v>4.9181999999999997</v>
          </cell>
          <cell r="P701">
            <v>17.260000000000002</v>
          </cell>
          <cell r="Q701">
            <v>0.2077</v>
          </cell>
          <cell r="R701">
            <v>4.6618000000000004</v>
          </cell>
          <cell r="S701">
            <v>8.18</v>
          </cell>
          <cell r="T701">
            <v>0.23380000000000001</v>
          </cell>
          <cell r="U701">
            <v>4.6908000000000003</v>
          </cell>
          <cell r="V701">
            <v>4.6907997131347656</v>
          </cell>
          <cell r="W701">
            <v>2233</v>
          </cell>
          <cell r="X701">
            <v>2233</v>
          </cell>
          <cell r="Y701">
            <v>50535</v>
          </cell>
          <cell r="Z701">
            <v>17703</v>
          </cell>
          <cell r="AA701">
            <v>17703</v>
          </cell>
          <cell r="AB701">
            <v>53326</v>
          </cell>
          <cell r="AC701">
            <v>16777</v>
          </cell>
          <cell r="AD701" t="str">
            <v>持股小于股东增</v>
          </cell>
          <cell r="AE701">
            <v>44518</v>
          </cell>
          <cell r="AF701">
            <v>20096</v>
          </cell>
          <cell r="AG701">
            <v>20096</v>
          </cell>
          <cell r="AH701">
            <v>59107</v>
          </cell>
          <cell r="AI701">
            <v>15136</v>
          </cell>
        </row>
        <row r="702">
          <cell r="A702">
            <v>2234</v>
          </cell>
          <cell r="B702">
            <v>-17.288461538461537</v>
          </cell>
          <cell r="C702">
            <v>6.1948732083792724</v>
          </cell>
          <cell r="D702">
            <v>31.521739130434781</v>
          </cell>
          <cell r="E702">
            <v>9.2601462464476167</v>
          </cell>
          <cell r="F702">
            <v>-17.644444444444446</v>
          </cell>
          <cell r="G702">
            <v>4.5355877984690967</v>
          </cell>
          <cell r="H702">
            <v>-10.270833333333334</v>
          </cell>
          <cell r="I702">
            <v>3.0523480791257773</v>
          </cell>
          <cell r="J702">
            <v>17.98</v>
          </cell>
          <cell r="K702">
            <v>-1.04</v>
          </cell>
          <cell r="L702">
            <v>2.9024000000000001</v>
          </cell>
          <cell r="M702">
            <v>29</v>
          </cell>
          <cell r="N702">
            <v>0.23</v>
          </cell>
          <cell r="O702">
            <v>3.1316999999999999</v>
          </cell>
          <cell r="P702">
            <v>15.88</v>
          </cell>
          <cell r="Q702">
            <v>-0.45</v>
          </cell>
          <cell r="R702">
            <v>3.5011999999999999</v>
          </cell>
          <cell r="S702">
            <v>9.86</v>
          </cell>
          <cell r="T702">
            <v>-0.72</v>
          </cell>
          <cell r="U702">
            <v>3.2303000000000002</v>
          </cell>
          <cell r="V702">
            <v>3.2302989959716797</v>
          </cell>
          <cell r="W702">
            <v>2234</v>
          </cell>
          <cell r="X702" t="str">
            <v>持股大于股东增</v>
          </cell>
          <cell r="Y702">
            <v>10507</v>
          </cell>
          <cell r="Z702">
            <v>28747</v>
          </cell>
          <cell r="AA702" t="str">
            <v>持股大于股东减</v>
          </cell>
          <cell r="AB702">
            <v>14188</v>
          </cell>
          <cell r="AC702">
            <v>21288</v>
          </cell>
          <cell r="AD702" t="str">
            <v>持股大于股东增</v>
          </cell>
          <cell r="AE702">
            <v>14306</v>
          </cell>
          <cell r="AF702">
            <v>21113</v>
          </cell>
          <cell r="AG702" t="str">
            <v>持股大于股东减</v>
          </cell>
          <cell r="AH702">
            <v>16904</v>
          </cell>
          <cell r="AI702">
            <v>17868</v>
          </cell>
        </row>
        <row r="703">
          <cell r="A703">
            <v>2235</v>
          </cell>
          <cell r="B703">
            <v>521.50537634408602</v>
          </cell>
          <cell r="C703">
            <v>15.593184010288287</v>
          </cell>
          <cell r="D703">
            <v>788</v>
          </cell>
          <cell r="E703">
            <v>16.852911297652781</v>
          </cell>
          <cell r="F703">
            <v>497.50000000000006</v>
          </cell>
          <cell r="G703">
            <v>16.216656706687672</v>
          </cell>
          <cell r="H703">
            <v>545.625</v>
          </cell>
          <cell r="I703">
            <v>15.6957928802589</v>
          </cell>
          <cell r="J703">
            <v>29.1</v>
          </cell>
          <cell r="K703">
            <v>5.5800000000000002E-2</v>
          </cell>
          <cell r="L703">
            <v>1.8662000000000001</v>
          </cell>
          <cell r="M703">
            <v>31.52</v>
          </cell>
          <cell r="N703">
            <v>0.01</v>
          </cell>
          <cell r="O703">
            <v>1.8703000000000001</v>
          </cell>
          <cell r="P703">
            <v>29.85</v>
          </cell>
          <cell r="Q703">
            <v>0.03</v>
          </cell>
          <cell r="R703">
            <v>1.8407</v>
          </cell>
          <cell r="S703">
            <v>29.1</v>
          </cell>
          <cell r="T703">
            <v>0.04</v>
          </cell>
          <cell r="U703">
            <v>1.8540000000000001</v>
          </cell>
          <cell r="V703">
            <v>1.853999137878418</v>
          </cell>
          <cell r="W703">
            <v>2235</v>
          </cell>
          <cell r="X703" t="str">
            <v>持股小于股东增</v>
          </cell>
          <cell r="Y703">
            <v>16971</v>
          </cell>
          <cell r="Z703">
            <v>11490</v>
          </cell>
          <cell r="AA703" t="str">
            <v>持股小于股东减</v>
          </cell>
          <cell r="AB703">
            <v>17005</v>
          </cell>
          <cell r="AC703">
            <v>11467</v>
          </cell>
          <cell r="AD703" t="str">
            <v>持股小于股东增</v>
          </cell>
          <cell r="AE703">
            <v>16890</v>
          </cell>
          <cell r="AF703">
            <v>11545</v>
          </cell>
          <cell r="AG703" t="str">
            <v>持股小于股东减</v>
          </cell>
          <cell r="AH703">
            <v>16999</v>
          </cell>
          <cell r="AI703">
            <v>11471</v>
          </cell>
        </row>
        <row r="704">
          <cell r="A704">
            <v>2236</v>
          </cell>
          <cell r="B704">
            <v>30.75</v>
          </cell>
          <cell r="C704">
            <v>6.5922286735149616</v>
          </cell>
          <cell r="D704">
            <v>128.71428571428569</v>
          </cell>
          <cell r="E704">
            <v>6.3319160898134159</v>
          </cell>
          <cell r="F704">
            <v>39.9</v>
          </cell>
          <cell r="G704">
            <v>6.711240065598588</v>
          </cell>
          <cell r="H704">
            <v>39.011538461538464</v>
          </cell>
          <cell r="I704">
            <v>6.434852118305356</v>
          </cell>
          <cell r="J704">
            <v>36.9</v>
          </cell>
          <cell r="K704">
            <v>1.2</v>
          </cell>
          <cell r="L704">
            <v>5.5975000000000001</v>
          </cell>
          <cell r="M704">
            <v>36.04</v>
          </cell>
          <cell r="N704">
            <v>7.0000000000000007E-2</v>
          </cell>
          <cell r="O704">
            <v>5.6917999999999997</v>
          </cell>
          <cell r="P704">
            <v>31.92</v>
          </cell>
          <cell r="Q704">
            <v>0.4</v>
          </cell>
          <cell r="R704">
            <v>4.7561999999999998</v>
          </cell>
          <cell r="S704">
            <v>33.81</v>
          </cell>
          <cell r="T704">
            <v>0.65</v>
          </cell>
          <cell r="U704">
            <v>5.2542</v>
          </cell>
          <cell r="V704">
            <v>5.2541999816894531</v>
          </cell>
          <cell r="W704">
            <v>2236</v>
          </cell>
          <cell r="X704" t="str">
            <v>持股大于股东减</v>
          </cell>
          <cell r="Y704">
            <v>31693</v>
          </cell>
          <cell r="Z704">
            <v>36597</v>
          </cell>
          <cell r="AA704" t="str">
            <v>持股小于股东减</v>
          </cell>
          <cell r="AB704">
            <v>35486</v>
          </cell>
          <cell r="AC704">
            <v>32686</v>
          </cell>
          <cell r="AD704" t="str">
            <v>持股小于股东增</v>
          </cell>
          <cell r="AE704">
            <v>46668</v>
          </cell>
          <cell r="AF704">
            <v>25076</v>
          </cell>
          <cell r="AG704" t="str">
            <v>持股大于股东增</v>
          </cell>
          <cell r="AH704">
            <v>29013</v>
          </cell>
          <cell r="AI704">
            <v>39993</v>
          </cell>
        </row>
        <row r="705">
          <cell r="A705">
            <v>2237</v>
          </cell>
          <cell r="B705">
            <v>49.9</v>
          </cell>
          <cell r="C705">
            <v>2.4829576553714485</v>
          </cell>
          <cell r="D705">
            <v>61.687499999999993</v>
          </cell>
          <cell r="E705">
            <v>2.4373379429559203</v>
          </cell>
          <cell r="F705">
            <v>46.03846153846154</v>
          </cell>
          <cell r="G705">
            <v>3.0173174359103632</v>
          </cell>
          <cell r="H705">
            <v>34.291666666666671</v>
          </cell>
          <cell r="I705">
            <v>1.9921572424477152</v>
          </cell>
          <cell r="J705">
            <v>9.98</v>
          </cell>
          <cell r="K705">
            <v>0.2</v>
          </cell>
          <cell r="L705">
            <v>4.0194000000000001</v>
          </cell>
          <cell r="M705">
            <v>9.8699999999999992</v>
          </cell>
          <cell r="N705">
            <v>0.04</v>
          </cell>
          <cell r="O705">
            <v>4.0495000000000001</v>
          </cell>
          <cell r="P705">
            <v>11.97</v>
          </cell>
          <cell r="Q705">
            <v>0.13</v>
          </cell>
          <cell r="R705">
            <v>3.9670999999999998</v>
          </cell>
          <cell r="S705">
            <v>8.23</v>
          </cell>
          <cell r="T705">
            <v>0.18</v>
          </cell>
          <cell r="U705">
            <v>4.1311999999999998</v>
          </cell>
          <cell r="V705">
            <v>4.1311988830566406</v>
          </cell>
          <cell r="W705">
            <v>2237</v>
          </cell>
          <cell r="X705">
            <v>2237</v>
          </cell>
          <cell r="Y705">
            <v>70002</v>
          </cell>
          <cell r="Z705">
            <v>13005</v>
          </cell>
          <cell r="AA705">
            <v>13005</v>
          </cell>
          <cell r="AB705">
            <v>83112</v>
          </cell>
          <cell r="AC705">
            <v>10953</v>
          </cell>
          <cell r="AD705">
            <v>10953</v>
          </cell>
          <cell r="AE705">
            <v>87985</v>
          </cell>
          <cell r="AF705">
            <v>10347</v>
          </cell>
          <cell r="AG705">
            <v>10347</v>
          </cell>
          <cell r="AH705">
            <v>76307</v>
          </cell>
          <cell r="AI705">
            <v>11930</v>
          </cell>
        </row>
        <row r="706">
          <cell r="A706">
            <v>2238</v>
          </cell>
          <cell r="B706">
            <v>41.950113378684804</v>
          </cell>
          <cell r="C706">
            <v>4.583083878692789</v>
          </cell>
          <cell r="D706">
            <v>33.50622406639004</v>
          </cell>
          <cell r="E706">
            <v>3.8855584738456601</v>
          </cell>
          <cell r="F706">
            <v>44</v>
          </cell>
          <cell r="G706">
            <v>5.032938634582389</v>
          </cell>
          <cell r="H706">
            <v>45.378151260504211</v>
          </cell>
          <cell r="I706">
            <v>4.9069618553933214</v>
          </cell>
          <cell r="J706">
            <v>22.2</v>
          </cell>
          <cell r="K706">
            <v>0.5292</v>
          </cell>
          <cell r="L706">
            <v>4.8438999999999997</v>
          </cell>
          <cell r="M706">
            <v>19.38</v>
          </cell>
          <cell r="N706">
            <v>0.14460000000000001</v>
          </cell>
          <cell r="O706">
            <v>4.9877000000000002</v>
          </cell>
          <cell r="P706">
            <v>23.76</v>
          </cell>
          <cell r="Q706">
            <v>0.27</v>
          </cell>
          <cell r="R706">
            <v>4.7209000000000003</v>
          </cell>
          <cell r="S706">
            <v>23.76</v>
          </cell>
          <cell r="T706">
            <v>0.39269999999999999</v>
          </cell>
          <cell r="U706">
            <v>4.8421000000000003</v>
          </cell>
          <cell r="V706">
            <v>4.8420982360839844</v>
          </cell>
          <cell r="W706">
            <v>2238</v>
          </cell>
          <cell r="X706">
            <v>2238</v>
          </cell>
          <cell r="Y706">
            <v>38617</v>
          </cell>
          <cell r="Z706">
            <v>13322</v>
          </cell>
          <cell r="AA706">
            <v>13322</v>
          </cell>
          <cell r="AB706">
            <v>32116</v>
          </cell>
          <cell r="AC706">
            <v>16018</v>
          </cell>
          <cell r="AD706" t="str">
            <v>持股大于股东增</v>
          </cell>
          <cell r="AE706">
            <v>20548</v>
          </cell>
          <cell r="AF706">
            <v>25037</v>
          </cell>
          <cell r="AG706" t="str">
            <v>持股大于股东增</v>
          </cell>
          <cell r="AH706">
            <v>20457</v>
          </cell>
          <cell r="AI706">
            <v>25148</v>
          </cell>
        </row>
        <row r="707">
          <cell r="A707">
            <v>2239</v>
          </cell>
          <cell r="B707">
            <v>65.464285714285708</v>
          </cell>
          <cell r="C707">
            <v>5.1344537815126046</v>
          </cell>
          <cell r="D707">
            <v>36.994047619047613</v>
          </cell>
          <cell r="E707">
            <v>3.3995186522262335</v>
          </cell>
          <cell r="F707">
            <v>70.499999999999986</v>
          </cell>
          <cell r="G707">
            <v>5.3404422690324269</v>
          </cell>
          <cell r="H707">
            <v>88.693548387096769</v>
          </cell>
          <cell r="I707">
            <v>5.2871441345294068</v>
          </cell>
          <cell r="J707">
            <v>18.329999999999998</v>
          </cell>
          <cell r="K707">
            <v>0.28000000000000003</v>
          </cell>
          <cell r="L707">
            <v>3.57</v>
          </cell>
          <cell r="M707">
            <v>12.43</v>
          </cell>
          <cell r="N707">
            <v>8.4000000000000005E-2</v>
          </cell>
          <cell r="O707">
            <v>3.6564000000000001</v>
          </cell>
          <cell r="P707">
            <v>18.329999999999998</v>
          </cell>
          <cell r="Q707">
            <v>0.13</v>
          </cell>
          <cell r="R707">
            <v>3.4323000000000001</v>
          </cell>
          <cell r="S707">
            <v>18.329999999999998</v>
          </cell>
          <cell r="T707">
            <v>0.155</v>
          </cell>
          <cell r="U707">
            <v>3.4668999999999999</v>
          </cell>
          <cell r="V707">
            <v>3.4668998718261719</v>
          </cell>
          <cell r="W707">
            <v>2239</v>
          </cell>
          <cell r="X707" t="str">
            <v>持股大于股东增</v>
          </cell>
          <cell r="Y707">
            <v>21044</v>
          </cell>
          <cell r="Z707">
            <v>50987</v>
          </cell>
          <cell r="AA707" t="str">
            <v>持股大于股东减</v>
          </cell>
          <cell r="AB707">
            <v>25376</v>
          </cell>
          <cell r="AC707">
            <v>42282</v>
          </cell>
          <cell r="AD707" t="str">
            <v>持股大于股东增</v>
          </cell>
          <cell r="AE707">
            <v>21126</v>
          </cell>
          <cell r="AF707">
            <v>50789</v>
          </cell>
          <cell r="AG707" t="str">
            <v>持股大于股东增</v>
          </cell>
          <cell r="AH707">
            <v>21073</v>
          </cell>
          <cell r="AI707">
            <v>50916</v>
          </cell>
        </row>
        <row r="708">
          <cell r="A708">
            <v>2240</v>
          </cell>
          <cell r="B708">
            <v>-34.458438287153648</v>
          </cell>
          <cell r="C708">
            <v>4.844878878028049</v>
          </cell>
          <cell r="D708">
            <v>-38.046544428772911</v>
          </cell>
          <cell r="E708">
            <v>3.9197878446616046</v>
          </cell>
          <cell r="F708">
            <v>-521.53846153846155</v>
          </cell>
          <cell r="G708">
            <v>4.2270644346768913</v>
          </cell>
          <cell r="H708">
            <v>-92.925000000000011</v>
          </cell>
          <cell r="I708">
            <v>3.9641657334826426</v>
          </cell>
          <cell r="J708">
            <v>13.68</v>
          </cell>
          <cell r="K708">
            <v>-0.39700000000000002</v>
          </cell>
          <cell r="L708">
            <v>2.8235999999999999</v>
          </cell>
          <cell r="M708">
            <v>10.79</v>
          </cell>
          <cell r="N708">
            <v>-7.0900000000000005E-2</v>
          </cell>
          <cell r="O708">
            <v>2.7526999999999999</v>
          </cell>
          <cell r="P708">
            <v>13.56</v>
          </cell>
          <cell r="Q708">
            <v>-1.2999999999999999E-2</v>
          </cell>
          <cell r="R708">
            <v>3.2079</v>
          </cell>
          <cell r="S708">
            <v>12.39</v>
          </cell>
          <cell r="T708">
            <v>-0.1</v>
          </cell>
          <cell r="U708">
            <v>3.1255000000000002</v>
          </cell>
          <cell r="V708">
            <v>3.1254997253417969</v>
          </cell>
          <cell r="W708">
            <v>2240</v>
          </cell>
          <cell r="X708">
            <v>2240</v>
          </cell>
          <cell r="Y708">
            <v>75483</v>
          </cell>
          <cell r="Z708">
            <v>6500</v>
          </cell>
          <cell r="AA708">
            <v>6500</v>
          </cell>
          <cell r="AB708">
            <v>68599</v>
          </cell>
          <cell r="AC708">
            <v>7153</v>
          </cell>
          <cell r="AD708">
            <v>7153</v>
          </cell>
          <cell r="AE708">
            <v>69402</v>
          </cell>
          <cell r="AF708">
            <v>7070</v>
          </cell>
          <cell r="AG708">
            <v>7070</v>
          </cell>
          <cell r="AH708">
            <v>71697</v>
          </cell>
          <cell r="AI708">
            <v>6844</v>
          </cell>
        </row>
        <row r="709">
          <cell r="A709">
            <v>2241</v>
          </cell>
          <cell r="B709">
            <v>42.195121951219519</v>
          </cell>
          <cell r="C709">
            <v>5.615515702345208</v>
          </cell>
          <cell r="D709">
            <v>49.230769230769234</v>
          </cell>
          <cell r="E709">
            <v>4.0606560497430371</v>
          </cell>
          <cell r="F709">
            <v>52.794117647058819</v>
          </cell>
          <cell r="G709">
            <v>6.2796270706151933</v>
          </cell>
          <cell r="H709">
            <v>31.674107142857139</v>
          </cell>
          <cell r="I709">
            <v>3.993718126245398</v>
          </cell>
          <cell r="J709">
            <v>34.6</v>
          </cell>
          <cell r="K709">
            <v>0.82</v>
          </cell>
          <cell r="L709">
            <v>6.1615000000000002</v>
          </cell>
          <cell r="M709">
            <v>25.6</v>
          </cell>
          <cell r="N709">
            <v>0.13</v>
          </cell>
          <cell r="O709">
            <v>6.3044000000000002</v>
          </cell>
          <cell r="P709">
            <v>35.9</v>
          </cell>
          <cell r="Q709">
            <v>0.34</v>
          </cell>
          <cell r="R709">
            <v>5.7168999999999999</v>
          </cell>
          <cell r="S709">
            <v>23.65</v>
          </cell>
          <cell r="T709">
            <v>0.56000000000000005</v>
          </cell>
          <cell r="U709">
            <v>5.9218000000000002</v>
          </cell>
          <cell r="V709">
            <v>5.9217987060546875</v>
          </cell>
          <cell r="W709">
            <v>2241</v>
          </cell>
          <cell r="X709" t="str">
            <v>持股小于股东减</v>
          </cell>
          <cell r="Y709">
            <v>49244</v>
          </cell>
          <cell r="Z709">
            <v>30997</v>
          </cell>
          <cell r="AA709">
            <v>30997</v>
          </cell>
          <cell r="AB709">
            <v>57403</v>
          </cell>
          <cell r="AC709">
            <v>26594</v>
          </cell>
          <cell r="AD709">
            <v>26594</v>
          </cell>
          <cell r="AE709">
            <v>51299</v>
          </cell>
          <cell r="AF709">
            <v>29755</v>
          </cell>
          <cell r="AG709" t="str">
            <v>持股小于股东增</v>
          </cell>
          <cell r="AH709">
            <v>49020</v>
          </cell>
          <cell r="AI709">
            <v>31139</v>
          </cell>
        </row>
        <row r="710">
          <cell r="A710">
            <v>2242</v>
          </cell>
          <cell r="B710">
            <v>27.999999999999996</v>
          </cell>
          <cell r="C710">
            <v>5.3162064600815704</v>
          </cell>
          <cell r="D710">
            <v>26.77941176470588</v>
          </cell>
          <cell r="E710">
            <v>4.1057900432900434</v>
          </cell>
          <cell r="F710">
            <v>23.86904761904762</v>
          </cell>
          <cell r="G710">
            <v>5.2021171708785223</v>
          </cell>
          <cell r="H710">
            <v>23.613636363636363</v>
          </cell>
          <cell r="I710">
            <v>5.0710137146761678</v>
          </cell>
          <cell r="J710">
            <v>22.68</v>
          </cell>
          <cell r="K710">
            <v>0.81</v>
          </cell>
          <cell r="L710">
            <v>4.2662000000000004</v>
          </cell>
          <cell r="M710">
            <v>18.21</v>
          </cell>
          <cell r="N710">
            <v>0.17</v>
          </cell>
          <cell r="O710">
            <v>4.4352</v>
          </cell>
          <cell r="P710">
            <v>20.05</v>
          </cell>
          <cell r="Q710">
            <v>0.42</v>
          </cell>
          <cell r="R710">
            <v>3.8542000000000001</v>
          </cell>
          <cell r="S710">
            <v>20.78</v>
          </cell>
          <cell r="T710">
            <v>0.66</v>
          </cell>
          <cell r="U710">
            <v>4.0978000000000003</v>
          </cell>
          <cell r="V710">
            <v>4.0977973937988281</v>
          </cell>
          <cell r="W710">
            <v>2242</v>
          </cell>
          <cell r="X710">
            <v>2242</v>
          </cell>
          <cell r="Y710">
            <v>65303</v>
          </cell>
          <cell r="Z710">
            <v>11756</v>
          </cell>
          <cell r="AA710">
            <v>11756</v>
          </cell>
          <cell r="AB710">
            <v>51597</v>
          </cell>
          <cell r="AC710">
            <v>14879</v>
          </cell>
          <cell r="AD710" t="str">
            <v>持股小于股东减</v>
          </cell>
          <cell r="AE710">
            <v>32551</v>
          </cell>
          <cell r="AF710">
            <v>23586</v>
          </cell>
          <cell r="AG710">
            <v>23586</v>
          </cell>
          <cell r="AH710">
            <v>23586</v>
          </cell>
          <cell r="AI710">
            <v>23586</v>
          </cell>
        </row>
        <row r="711">
          <cell r="A711">
            <v>2243</v>
          </cell>
          <cell r="B711">
            <v>812.44019138755993</v>
          </cell>
          <cell r="C711">
            <v>4.284957226133697</v>
          </cell>
          <cell r="D711">
            <v>290.76576576576576</v>
          </cell>
          <cell r="E711">
            <v>3.2487795057627458</v>
          </cell>
          <cell r="F711">
            <v>-200</v>
          </cell>
          <cell r="G711">
            <v>3.5318506385483581</v>
          </cell>
          <cell r="H711">
            <v>-862.49999999999989</v>
          </cell>
          <cell r="I711">
            <v>2.1629727531516876</v>
          </cell>
          <cell r="J711">
            <v>16.98</v>
          </cell>
          <cell r="K711">
            <v>2.0899999999999998E-2</v>
          </cell>
          <cell r="L711">
            <v>3.9626999999999999</v>
          </cell>
          <cell r="M711">
            <v>12.91</v>
          </cell>
          <cell r="N711">
            <v>1.11E-2</v>
          </cell>
          <cell r="O711">
            <v>3.9738000000000002</v>
          </cell>
          <cell r="P711">
            <v>13.8</v>
          </cell>
          <cell r="Q711">
            <v>-3.4500000000000003E-2</v>
          </cell>
          <cell r="R711">
            <v>3.9073000000000002</v>
          </cell>
          <cell r="S711">
            <v>8.51</v>
          </cell>
          <cell r="T711">
            <v>-7.4000000000000003E-3</v>
          </cell>
          <cell r="U711">
            <v>3.9344000000000001</v>
          </cell>
          <cell r="V711">
            <v>3.9343986511230469</v>
          </cell>
          <cell r="W711">
            <v>2243</v>
          </cell>
          <cell r="X711" t="str">
            <v>持股小于股东减</v>
          </cell>
          <cell r="Y711">
            <v>26702</v>
          </cell>
          <cell r="Z711">
            <v>13667</v>
          </cell>
          <cell r="AA711" t="str">
            <v>持股小于股东增</v>
          </cell>
          <cell r="AB711">
            <v>22092</v>
          </cell>
          <cell r="AC711">
            <v>16519</v>
          </cell>
          <cell r="AD711" t="str">
            <v>持股大于股东减</v>
          </cell>
          <cell r="AE711">
            <v>16783</v>
          </cell>
          <cell r="AF711">
            <v>21745</v>
          </cell>
          <cell r="AG711" t="str">
            <v>持股小于股东减</v>
          </cell>
          <cell r="AH711">
            <v>19538</v>
          </cell>
          <cell r="AI711">
            <v>18678</v>
          </cell>
        </row>
        <row r="712">
          <cell r="A712">
            <v>2244</v>
          </cell>
          <cell r="B712">
            <v>21.513513513513512</v>
          </cell>
          <cell r="C712">
            <v>2.4557290059850683</v>
          </cell>
          <cell r="D712">
            <v>13.374999999999998</v>
          </cell>
          <cell r="E712">
            <v>1.9637145404016569</v>
          </cell>
          <cell r="F712">
            <v>48.44736842105263</v>
          </cell>
          <cell r="G712">
            <v>3.0074328187535735</v>
          </cell>
          <cell r="H712">
            <v>20.130000000000003</v>
          </cell>
          <cell r="I712">
            <v>2.1504342531166878</v>
          </cell>
          <cell r="J712">
            <v>7.96</v>
          </cell>
          <cell r="K712">
            <v>0.37</v>
          </cell>
          <cell r="L712">
            <v>3.2414000000000001</v>
          </cell>
          <cell r="M712">
            <v>7.49</v>
          </cell>
          <cell r="N712">
            <v>0.14000000000000001</v>
          </cell>
          <cell r="O712">
            <v>3.8142</v>
          </cell>
          <cell r="P712">
            <v>18.41</v>
          </cell>
          <cell r="Q712">
            <v>0.19</v>
          </cell>
          <cell r="R712">
            <v>6.1215000000000002</v>
          </cell>
          <cell r="S712">
            <v>6.71</v>
          </cell>
          <cell r="T712">
            <v>0.25</v>
          </cell>
          <cell r="U712">
            <v>3.1202999999999999</v>
          </cell>
          <cell r="V712">
            <v>3.1202983856201172</v>
          </cell>
          <cell r="W712">
            <v>2244</v>
          </cell>
          <cell r="X712">
            <v>2244</v>
          </cell>
          <cell r="Y712">
            <v>71223</v>
          </cell>
          <cell r="Z712">
            <v>37965</v>
          </cell>
          <cell r="AA712">
            <v>37965</v>
          </cell>
          <cell r="AB712">
            <v>71420</v>
          </cell>
          <cell r="AC712">
            <v>43565</v>
          </cell>
          <cell r="AD712" t="str">
            <v>持股小于股东减</v>
          </cell>
          <cell r="AE712">
            <v>49508</v>
          </cell>
          <cell r="AF712">
            <v>27308</v>
          </cell>
          <cell r="AG712">
            <v>27308</v>
          </cell>
          <cell r="AH712">
            <v>27308</v>
          </cell>
          <cell r="AI712">
            <v>27308</v>
          </cell>
        </row>
        <row r="713">
          <cell r="A713">
            <v>2245</v>
          </cell>
          <cell r="B713">
            <v>40.192539109506619</v>
          </cell>
          <cell r="C713">
            <v>5.9881670949620505</v>
          </cell>
          <cell r="D713">
            <v>52.244389027431431</v>
          </cell>
          <cell r="E713">
            <v>4.745455575060876</v>
          </cell>
          <cell r="F713">
            <v>33.950617283950621</v>
          </cell>
          <cell r="G713">
            <v>6.0353730957913765</v>
          </cell>
          <cell r="H713">
            <v>23.818374933616571</v>
          </cell>
          <cell r="I713">
            <v>3.7365658585353665</v>
          </cell>
          <cell r="J713">
            <v>10.02</v>
          </cell>
          <cell r="K713">
            <v>0.24929999999999999</v>
          </cell>
          <cell r="L713">
            <v>1.6733</v>
          </cell>
          <cell r="M713">
            <v>8.3800000000000008</v>
          </cell>
          <cell r="N713">
            <v>4.0099999999999997E-2</v>
          </cell>
          <cell r="O713">
            <v>1.7659</v>
          </cell>
          <cell r="P713">
            <v>9.35</v>
          </cell>
          <cell r="Q713">
            <v>0.13769999999999999</v>
          </cell>
          <cell r="R713">
            <v>1.5491999999999999</v>
          </cell>
          <cell r="S713">
            <v>5.98</v>
          </cell>
          <cell r="T713">
            <v>0.1883</v>
          </cell>
          <cell r="U713">
            <v>1.6004</v>
          </cell>
          <cell r="V713">
            <v>1.6003999710083008</v>
          </cell>
          <cell r="W713">
            <v>2245</v>
          </cell>
          <cell r="X713">
            <v>2245</v>
          </cell>
          <cell r="Y713">
            <v>80280</v>
          </cell>
          <cell r="Z713">
            <v>12127</v>
          </cell>
          <cell r="AA713">
            <v>12127</v>
          </cell>
          <cell r="AB713">
            <v>75297</v>
          </cell>
          <cell r="AC713">
            <v>12955</v>
          </cell>
          <cell r="AD713">
            <v>12955</v>
          </cell>
          <cell r="AE713">
            <v>12955</v>
          </cell>
          <cell r="AF713">
            <v>12955</v>
          </cell>
          <cell r="AG713">
            <v>12955</v>
          </cell>
          <cell r="AH713">
            <v>12955</v>
          </cell>
          <cell r="AI713">
            <v>12955</v>
          </cell>
        </row>
        <row r="714">
          <cell r="A714">
            <v>2246</v>
          </cell>
          <cell r="B714">
            <v>108.6153846153846</v>
          </cell>
          <cell r="C714">
            <v>5.0734792138263085</v>
          </cell>
          <cell r="D714">
            <v>162.67281105990781</v>
          </cell>
          <cell r="E714">
            <v>5.0304606505397409</v>
          </cell>
          <cell r="F714">
            <v>158.1</v>
          </cell>
          <cell r="G714">
            <v>5.8423561583090056</v>
          </cell>
          <cell r="H714">
            <v>68.515625</v>
          </cell>
          <cell r="I714">
            <v>3.192689941388474</v>
          </cell>
          <cell r="J714">
            <v>14.12</v>
          </cell>
          <cell r="K714">
            <v>0.13</v>
          </cell>
          <cell r="L714">
            <v>2.7831000000000001</v>
          </cell>
          <cell r="M714">
            <v>14.12</v>
          </cell>
          <cell r="N714">
            <v>2.1700000000000001E-2</v>
          </cell>
          <cell r="O714">
            <v>2.8069000000000002</v>
          </cell>
          <cell r="P714">
            <v>15.81</v>
          </cell>
          <cell r="Q714">
            <v>0.05</v>
          </cell>
          <cell r="R714">
            <v>2.7061000000000002</v>
          </cell>
          <cell r="S714">
            <v>8.77</v>
          </cell>
          <cell r="T714">
            <v>9.6000000000000002E-2</v>
          </cell>
          <cell r="U714">
            <v>2.7469000000000001</v>
          </cell>
          <cell r="V714">
            <v>2.7468986511230469</v>
          </cell>
          <cell r="W714">
            <v>2246</v>
          </cell>
          <cell r="X714" t="str">
            <v>持股小于股东增</v>
          </cell>
          <cell r="Y714">
            <v>23343</v>
          </cell>
          <cell r="Z714">
            <v>17722</v>
          </cell>
          <cell r="AA714" t="str">
            <v>持股小于股东增</v>
          </cell>
          <cell r="AB714">
            <v>23311</v>
          </cell>
          <cell r="AC714">
            <v>17746</v>
          </cell>
          <cell r="AD714" t="str">
            <v>持股大于股东增</v>
          </cell>
          <cell r="AE714">
            <v>19775</v>
          </cell>
          <cell r="AF714">
            <v>20919</v>
          </cell>
          <cell r="AG714" t="str">
            <v>持股小于股东减</v>
          </cell>
          <cell r="AH714">
            <v>26950</v>
          </cell>
          <cell r="AI714">
            <v>15350</v>
          </cell>
        </row>
        <row r="715">
          <cell r="A715">
            <v>2247</v>
          </cell>
          <cell r="B715">
            <v>62.757575757575758</v>
          </cell>
          <cell r="C715">
            <v>5.1662633771546886</v>
          </cell>
          <cell r="D715">
            <v>130.70833333333334</v>
          </cell>
          <cell r="E715">
            <v>7.7038310412573674</v>
          </cell>
          <cell r="F715">
            <v>81.875</v>
          </cell>
          <cell r="G715">
            <v>6.8207851713006349</v>
          </cell>
          <cell r="H715">
            <v>59.740384615384613</v>
          </cell>
          <cell r="I715">
            <v>5.2433034584029574</v>
          </cell>
          <cell r="J715">
            <v>20.71</v>
          </cell>
          <cell r="K715">
            <v>0.33</v>
          </cell>
          <cell r="L715">
            <v>4.0087000000000002</v>
          </cell>
          <cell r="M715">
            <v>31.37</v>
          </cell>
          <cell r="N715">
            <v>0.06</v>
          </cell>
          <cell r="O715">
            <v>4.0720000000000001</v>
          </cell>
          <cell r="P715">
            <v>26.2</v>
          </cell>
          <cell r="Q715">
            <v>0.16</v>
          </cell>
          <cell r="R715">
            <v>3.8412000000000002</v>
          </cell>
          <cell r="S715">
            <v>20.71</v>
          </cell>
          <cell r="T715">
            <v>0.26</v>
          </cell>
          <cell r="U715">
            <v>3.9498000000000002</v>
          </cell>
          <cell r="V715">
            <v>3.949798583984375</v>
          </cell>
          <cell r="W715">
            <v>2247</v>
          </cell>
          <cell r="X715" t="str">
            <v>持股大于股东增</v>
          </cell>
          <cell r="Y715">
            <v>15289</v>
          </cell>
          <cell r="Z715">
            <v>17299</v>
          </cell>
          <cell r="AA715" t="str">
            <v>持股大于股东增</v>
          </cell>
          <cell r="AB715">
            <v>12040</v>
          </cell>
          <cell r="AC715">
            <v>21967</v>
          </cell>
          <cell r="AD715" t="str">
            <v>持股大于股东减</v>
          </cell>
          <cell r="AE715">
            <v>10658</v>
          </cell>
          <cell r="AF715">
            <v>24827</v>
          </cell>
          <cell r="AG715" t="str">
            <v>持股大于股东减</v>
          </cell>
          <cell r="AH715">
            <v>15335</v>
          </cell>
          <cell r="AI715">
            <v>17255</v>
          </cell>
        </row>
        <row r="716">
          <cell r="A716">
            <v>2248</v>
          </cell>
          <cell r="B716">
            <v>-26.241649724077838</v>
          </cell>
          <cell r="C716">
            <v>6.3633482410113746</v>
          </cell>
          <cell r="D716">
            <v>-37.25</v>
          </cell>
          <cell r="E716">
            <v>4.3094721619667391</v>
          </cell>
          <cell r="F716">
            <v>-52.1875</v>
          </cell>
          <cell r="G716">
            <v>4.9658043413618786</v>
          </cell>
          <cell r="H716">
            <v>-17.736486486486488</v>
          </cell>
          <cell r="I716">
            <v>2.7754868997018334</v>
          </cell>
          <cell r="J716">
            <v>18.07</v>
          </cell>
          <cell r="K716">
            <v>-0.68859999999999999</v>
          </cell>
          <cell r="L716">
            <v>2.8397000000000001</v>
          </cell>
          <cell r="M716">
            <v>11.92</v>
          </cell>
          <cell r="N716">
            <v>-0.08</v>
          </cell>
          <cell r="O716">
            <v>2.766</v>
          </cell>
          <cell r="P716">
            <v>16.7</v>
          </cell>
          <cell r="Q716">
            <v>-0.16</v>
          </cell>
          <cell r="R716">
            <v>3.363</v>
          </cell>
          <cell r="S716">
            <v>8.75</v>
          </cell>
          <cell r="T716">
            <v>-0.37</v>
          </cell>
          <cell r="U716">
            <v>3.1526000000000001</v>
          </cell>
          <cell r="V716">
            <v>3.1525993347167969</v>
          </cell>
          <cell r="W716">
            <v>2248</v>
          </cell>
          <cell r="X716" t="str">
            <v>持股小于股东增</v>
          </cell>
          <cell r="Y716">
            <v>24160</v>
          </cell>
          <cell r="Z716">
            <v>12727</v>
          </cell>
          <cell r="AA716" t="str">
            <v>持股小于股东减</v>
          </cell>
          <cell r="AB716">
            <v>28761</v>
          </cell>
          <cell r="AC716">
            <v>10691</v>
          </cell>
          <cell r="AD716" t="str">
            <v>持股小于股东增</v>
          </cell>
          <cell r="AE716">
            <v>26194</v>
          </cell>
          <cell r="AF716">
            <v>11739</v>
          </cell>
          <cell r="AG716" t="str">
            <v>持股小于股东减</v>
          </cell>
          <cell r="AH716">
            <v>29956</v>
          </cell>
          <cell r="AI716">
            <v>10264</v>
          </cell>
        </row>
        <row r="717">
          <cell r="A717">
            <v>2249</v>
          </cell>
          <cell r="B717">
            <v>66.3</v>
          </cell>
          <cell r="C717">
            <v>6.3777596075224858</v>
          </cell>
          <cell r="D717">
            <v>81.5</v>
          </cell>
          <cell r="E717">
            <v>2.7914942200656485</v>
          </cell>
          <cell r="F717">
            <v>71.222222222222229</v>
          </cell>
          <cell r="G717">
            <v>6.2972787110718143</v>
          </cell>
          <cell r="H717">
            <v>59.423076923076927</v>
          </cell>
          <cell r="I717">
            <v>5.2567112381341232</v>
          </cell>
          <cell r="J717">
            <v>13.26</v>
          </cell>
          <cell r="K717">
            <v>0.2</v>
          </cell>
          <cell r="L717">
            <v>2.0790999999999999</v>
          </cell>
          <cell r="M717">
            <v>9.7799999999999994</v>
          </cell>
          <cell r="N717">
            <v>0.03</v>
          </cell>
          <cell r="O717">
            <v>3.5034999999999998</v>
          </cell>
          <cell r="P717">
            <v>12.82</v>
          </cell>
          <cell r="Q717">
            <v>0.09</v>
          </cell>
          <cell r="R717">
            <v>2.0358000000000001</v>
          </cell>
          <cell r="S717">
            <v>10.3</v>
          </cell>
          <cell r="T717">
            <v>0.13</v>
          </cell>
          <cell r="U717">
            <v>1.9594</v>
          </cell>
          <cell r="V717">
            <v>1.9593992233276367</v>
          </cell>
          <cell r="W717">
            <v>2249</v>
          </cell>
          <cell r="X717">
            <v>2249</v>
          </cell>
          <cell r="Y717">
            <v>63253</v>
          </cell>
          <cell r="Z717">
            <v>27237</v>
          </cell>
          <cell r="AA717" t="str">
            <v>持股小于股东增</v>
          </cell>
          <cell r="AB717">
            <v>64823</v>
          </cell>
          <cell r="AC717">
            <v>36398</v>
          </cell>
          <cell r="AD717">
            <v>36398</v>
          </cell>
          <cell r="AE717">
            <v>67373</v>
          </cell>
          <cell r="AF717">
            <v>25571</v>
          </cell>
          <cell r="AG717">
            <v>25571</v>
          </cell>
          <cell r="AH717">
            <v>72672</v>
          </cell>
          <cell r="AI717">
            <v>23706</v>
          </cell>
        </row>
        <row r="718">
          <cell r="A718">
            <v>2250</v>
          </cell>
          <cell r="B718">
            <v>24.506493506493506</v>
          </cell>
          <cell r="C718">
            <v>3.8065843621399176</v>
          </cell>
          <cell r="D718">
            <v>28</v>
          </cell>
          <cell r="E718">
            <v>2.8603422195155495</v>
          </cell>
          <cell r="F718">
            <v>31.111111111111111</v>
          </cell>
          <cell r="G718">
            <v>4.7204602448738742</v>
          </cell>
          <cell r="H718">
            <v>25.81730769230769</v>
          </cell>
          <cell r="I718">
            <v>3.7335224428499911</v>
          </cell>
          <cell r="J718">
            <v>18.87</v>
          </cell>
          <cell r="K718">
            <v>0.77</v>
          </cell>
          <cell r="L718">
            <v>4.9572000000000003</v>
          </cell>
          <cell r="M718">
            <v>14.56</v>
          </cell>
          <cell r="N718">
            <v>0.13</v>
          </cell>
          <cell r="O718">
            <v>5.0903</v>
          </cell>
          <cell r="P718">
            <v>22.4</v>
          </cell>
          <cell r="Q718">
            <v>0.36</v>
          </cell>
          <cell r="R718">
            <v>4.7453000000000003</v>
          </cell>
          <cell r="S718">
            <v>17.899999999999999</v>
          </cell>
          <cell r="T718">
            <v>0.52</v>
          </cell>
          <cell r="U718">
            <v>4.7944000000000004</v>
          </cell>
          <cell r="V718">
            <v>4.7943992614746094</v>
          </cell>
          <cell r="W718">
            <v>2250</v>
          </cell>
          <cell r="X718" t="str">
            <v>持股小于股东减</v>
          </cell>
          <cell r="Y718">
            <v>29434</v>
          </cell>
          <cell r="Z718">
            <v>28364</v>
          </cell>
          <cell r="AA718" t="str">
            <v>持股小于股东减</v>
          </cell>
          <cell r="AB718">
            <v>33363</v>
          </cell>
          <cell r="AC718">
            <v>25023</v>
          </cell>
          <cell r="AD718" t="str">
            <v>持股大于股东减</v>
          </cell>
          <cell r="AE718">
            <v>26926</v>
          </cell>
          <cell r="AF718">
            <v>31015</v>
          </cell>
          <cell r="AG718" t="str">
            <v>持股大于股东增</v>
          </cell>
          <cell r="AH718">
            <v>19595</v>
          </cell>
          <cell r="AI718">
            <v>42618</v>
          </cell>
        </row>
        <row r="719">
          <cell r="A719">
            <v>2251</v>
          </cell>
          <cell r="B719">
            <v>58.61201006832075</v>
          </cell>
          <cell r="C719">
            <v>2.5806655900699789</v>
          </cell>
          <cell r="D719">
            <v>19.413233458177277</v>
          </cell>
          <cell r="E719">
            <v>1.9207608930611739</v>
          </cell>
          <cell r="F719">
            <v>38.328620797989309</v>
          </cell>
          <cell r="G719">
            <v>3.8418541669946937</v>
          </cell>
          <cell r="H719">
            <v>32.951999999999998</v>
          </cell>
          <cell r="I719">
            <v>2.1628178066223498</v>
          </cell>
          <cell r="J719">
            <v>16.3</v>
          </cell>
          <cell r="K719">
            <v>0.27810000000000001</v>
          </cell>
          <cell r="L719">
            <v>6.3162000000000003</v>
          </cell>
          <cell r="M719">
            <v>12.44</v>
          </cell>
          <cell r="N719">
            <v>0.16020000000000001</v>
          </cell>
          <cell r="O719">
            <v>6.4766000000000004</v>
          </cell>
          <cell r="P719">
            <v>24.4</v>
          </cell>
          <cell r="Q719">
            <v>0.31830000000000003</v>
          </cell>
          <cell r="R719">
            <v>6.3510999999999997</v>
          </cell>
          <cell r="S719">
            <v>13.73</v>
          </cell>
          <cell r="T719">
            <v>0.3125</v>
          </cell>
          <cell r="U719">
            <v>6.3482000000000003</v>
          </cell>
          <cell r="V719">
            <v>6.3481979370117188</v>
          </cell>
          <cell r="W719">
            <v>2251</v>
          </cell>
          <cell r="X719" t="str">
            <v>持股小于股东减</v>
          </cell>
          <cell r="Y719">
            <v>36562</v>
          </cell>
          <cell r="Z719">
            <v>21305</v>
          </cell>
          <cell r="AA719" t="str">
            <v>持股小于股东增</v>
          </cell>
          <cell r="AB719">
            <v>36210</v>
          </cell>
          <cell r="AC719">
            <v>21512</v>
          </cell>
          <cell r="AD719" t="str">
            <v>持股大于股东减</v>
          </cell>
          <cell r="AE719">
            <v>27405</v>
          </cell>
          <cell r="AF719">
            <v>28424</v>
          </cell>
          <cell r="AG719" t="str">
            <v>持股小于股东减</v>
          </cell>
          <cell r="AH719">
            <v>33122</v>
          </cell>
          <cell r="AI719">
            <v>23518</v>
          </cell>
        </row>
        <row r="720">
          <cell r="A720">
            <v>2252</v>
          </cell>
          <cell r="B720">
            <v>76.480769230769241</v>
          </cell>
          <cell r="C720">
            <v>10.284458236358935</v>
          </cell>
          <cell r="D720">
            <v>86.75</v>
          </cell>
          <cell r="E720">
            <v>9.5928625282734359</v>
          </cell>
          <cell r="F720">
            <v>53.639344262295083</v>
          </cell>
          <cell r="G720">
            <v>9.04867256637168</v>
          </cell>
          <cell r="H720">
            <v>73.235294117647058</v>
          </cell>
          <cell r="I720">
            <v>3.3712428919577579</v>
          </cell>
          <cell r="J720">
            <v>39.770000000000003</v>
          </cell>
          <cell r="K720">
            <v>0.52</v>
          </cell>
          <cell r="L720">
            <v>3.867</v>
          </cell>
          <cell r="M720">
            <v>38.17</v>
          </cell>
          <cell r="N720">
            <v>0.11</v>
          </cell>
          <cell r="O720">
            <v>3.9790000000000001</v>
          </cell>
          <cell r="P720">
            <v>65.44</v>
          </cell>
          <cell r="Q720">
            <v>0.61</v>
          </cell>
          <cell r="R720">
            <v>7.2320000000000002</v>
          </cell>
          <cell r="S720">
            <v>41.5</v>
          </cell>
          <cell r="T720">
            <v>0.42499999999999999</v>
          </cell>
          <cell r="U720">
            <v>12.31</v>
          </cell>
          <cell r="V720">
            <v>12.30999755859375</v>
          </cell>
          <cell r="W720">
            <v>2252</v>
          </cell>
          <cell r="X720" t="str">
            <v>持股大于股东减</v>
          </cell>
          <cell r="Y720">
            <v>42299</v>
          </cell>
          <cell r="Z720">
            <v>65161</v>
          </cell>
          <cell r="AA720" t="str">
            <v>持股大于股东增</v>
          </cell>
          <cell r="AB720">
            <v>38264</v>
          </cell>
          <cell r="AC720">
            <v>72097</v>
          </cell>
          <cell r="AD720" t="str">
            <v>持股大于股东减</v>
          </cell>
          <cell r="AE720">
            <v>17712</v>
          </cell>
          <cell r="AF720">
            <v>77807</v>
          </cell>
          <cell r="AG720" t="str">
            <v>持股大于股东增</v>
          </cell>
          <cell r="AH720">
            <v>23611</v>
          </cell>
          <cell r="AI720">
            <v>116736</v>
          </cell>
        </row>
        <row r="721">
          <cell r="A721">
            <v>2253</v>
          </cell>
          <cell r="B721">
            <v>222.08333333333334</v>
          </cell>
          <cell r="C721">
            <v>6.2842657548782634</v>
          </cell>
          <cell r="D721">
            <v>450.73289902280129</v>
          </cell>
          <cell r="E721">
            <v>6.5024318037640096</v>
          </cell>
          <cell r="F721">
            <v>236.21420996818662</v>
          </cell>
          <cell r="G721">
            <v>7.5550731765224608</v>
          </cell>
          <cell r="H721">
            <v>153.64025695931477</v>
          </cell>
          <cell r="I721">
            <v>4.8296171644930581</v>
          </cell>
          <cell r="J721">
            <v>53.3</v>
          </cell>
          <cell r="K721">
            <v>0.24</v>
          </cell>
          <cell r="L721">
            <v>8.4815000000000005</v>
          </cell>
          <cell r="M721">
            <v>55.35</v>
          </cell>
          <cell r="N721">
            <v>3.0700000000000002E-2</v>
          </cell>
          <cell r="O721">
            <v>8.5122</v>
          </cell>
          <cell r="P721">
            <v>44.55</v>
          </cell>
          <cell r="Q721">
            <v>9.4299999999999995E-2</v>
          </cell>
          <cell r="R721">
            <v>5.8967000000000001</v>
          </cell>
          <cell r="S721">
            <v>28.7</v>
          </cell>
          <cell r="T721">
            <v>0.1401</v>
          </cell>
          <cell r="U721">
            <v>5.9424999999999999</v>
          </cell>
          <cell r="V721">
            <v>5.9424972534179688</v>
          </cell>
          <cell r="W721">
            <v>2253</v>
          </cell>
          <cell r="X721">
            <v>2253</v>
          </cell>
          <cell r="Y721">
            <v>19917</v>
          </cell>
          <cell r="Z721">
            <v>7552</v>
          </cell>
          <cell r="AA721">
            <v>7552</v>
          </cell>
          <cell r="AB721">
            <v>7552</v>
          </cell>
          <cell r="AC721">
            <v>7552</v>
          </cell>
          <cell r="AD721">
            <v>7552</v>
          </cell>
          <cell r="AE721">
            <v>14773</v>
          </cell>
          <cell r="AF721">
            <v>9425</v>
          </cell>
          <cell r="AG721">
            <v>9425</v>
          </cell>
          <cell r="AH721">
            <v>21657</v>
          </cell>
          <cell r="AI721">
            <v>6429</v>
          </cell>
        </row>
        <row r="722">
          <cell r="A722">
            <v>2254</v>
          </cell>
          <cell r="B722">
            <v>99.3125</v>
          </cell>
          <cell r="C722">
            <v>5.0121439611393246</v>
          </cell>
          <cell r="D722">
            <v>109.33333333333333</v>
          </cell>
          <cell r="E722">
            <v>4.0975670695524524</v>
          </cell>
          <cell r="F722">
            <v>89.444444444444457</v>
          </cell>
          <cell r="G722">
            <v>4.2514985872349413</v>
          </cell>
          <cell r="H722">
            <v>72.029147982062781</v>
          </cell>
          <cell r="I722">
            <v>4.0815678302575993</v>
          </cell>
          <cell r="J722">
            <v>15.89</v>
          </cell>
          <cell r="K722">
            <v>0.16</v>
          </cell>
          <cell r="L722">
            <v>3.1703000000000001</v>
          </cell>
          <cell r="M722">
            <v>13.12</v>
          </cell>
          <cell r="N722">
            <v>0.03</v>
          </cell>
          <cell r="O722">
            <v>3.2019000000000002</v>
          </cell>
          <cell r="P722">
            <v>16.100000000000001</v>
          </cell>
          <cell r="Q722">
            <v>0.09</v>
          </cell>
          <cell r="R722">
            <v>3.7869000000000002</v>
          </cell>
          <cell r="S722">
            <v>12.85</v>
          </cell>
          <cell r="T722">
            <v>0.1338</v>
          </cell>
          <cell r="U722">
            <v>3.1482999999999999</v>
          </cell>
          <cell r="V722">
            <v>3.1482982635498047</v>
          </cell>
          <cell r="W722">
            <v>2254</v>
          </cell>
          <cell r="X722" t="str">
            <v>持股小于股东减</v>
          </cell>
          <cell r="Y722">
            <v>27416</v>
          </cell>
          <cell r="Z722">
            <v>22280</v>
          </cell>
          <cell r="AA722" t="str">
            <v>持股小于股东增</v>
          </cell>
          <cell r="AB722">
            <v>27190</v>
          </cell>
          <cell r="AC722">
            <v>22465</v>
          </cell>
          <cell r="AD722">
            <v>22465</v>
          </cell>
          <cell r="AE722">
            <v>29864</v>
          </cell>
          <cell r="AF722">
            <v>17044</v>
          </cell>
          <cell r="AG722" t="str">
            <v>持股小于股东增</v>
          </cell>
          <cell r="AH722">
            <v>26654</v>
          </cell>
          <cell r="AI722">
            <v>22917</v>
          </cell>
        </row>
        <row r="723">
          <cell r="A723">
            <v>2255</v>
          </cell>
          <cell r="B723">
            <v>65.471698113207552</v>
          </cell>
          <cell r="C723">
            <v>2.865794907088782</v>
          </cell>
          <cell r="D723">
            <v>84.673913043478265</v>
          </cell>
          <cell r="E723">
            <v>2.1309188390732281</v>
          </cell>
          <cell r="F723">
            <v>114.4059405940594</v>
          </cell>
          <cell r="G723">
            <v>7.5098300458193865</v>
          </cell>
          <cell r="H723">
            <v>45.361024844720504</v>
          </cell>
          <cell r="I723">
            <v>2.504823151125402</v>
          </cell>
          <cell r="J723">
            <v>10.41</v>
          </cell>
          <cell r="K723">
            <v>0.159</v>
          </cell>
          <cell r="L723">
            <v>3.6324999999999998</v>
          </cell>
          <cell r="M723">
            <v>7.79</v>
          </cell>
          <cell r="N723">
            <v>2.3E-2</v>
          </cell>
          <cell r="O723">
            <v>3.6556999999999999</v>
          </cell>
          <cell r="P723">
            <v>23.11</v>
          </cell>
          <cell r="Q723">
            <v>0.10100000000000001</v>
          </cell>
          <cell r="R723">
            <v>3.0773000000000001</v>
          </cell>
          <cell r="S723">
            <v>7.79</v>
          </cell>
          <cell r="T723">
            <v>0.1288</v>
          </cell>
          <cell r="U723">
            <v>3.11</v>
          </cell>
          <cell r="V723">
            <v>3.1099987030029297</v>
          </cell>
          <cell r="W723">
            <v>2255</v>
          </cell>
          <cell r="X723">
            <v>2255</v>
          </cell>
          <cell r="Y723">
            <v>2255</v>
          </cell>
          <cell r="Z723">
            <v>2255</v>
          </cell>
          <cell r="AA723">
            <v>2255</v>
          </cell>
          <cell r="AB723">
            <v>2255</v>
          </cell>
          <cell r="AC723">
            <v>2255</v>
          </cell>
          <cell r="AD723">
            <v>2255</v>
          </cell>
          <cell r="AE723">
            <v>39623</v>
          </cell>
          <cell r="AF723">
            <v>13032</v>
          </cell>
          <cell r="AG723">
            <v>13032</v>
          </cell>
          <cell r="AH723">
            <v>13032</v>
          </cell>
          <cell r="AI723">
            <v>13032</v>
          </cell>
        </row>
        <row r="724">
          <cell r="A724">
            <v>2256</v>
          </cell>
          <cell r="B724">
            <v>167.0625</v>
          </cell>
          <cell r="C724">
            <v>14.407373470597747</v>
          </cell>
          <cell r="D724">
            <v>65.625</v>
          </cell>
          <cell r="E724">
            <v>8.2155338792968546</v>
          </cell>
          <cell r="F724">
            <v>100.36363636363636</v>
          </cell>
          <cell r="G724">
            <v>12.169982913520364</v>
          </cell>
          <cell r="H724">
            <v>71.464285714285708</v>
          </cell>
          <cell r="I724">
            <v>7.2484242555966096</v>
          </cell>
          <cell r="J724">
            <v>26.73</v>
          </cell>
          <cell r="K724">
            <v>0.16</v>
          </cell>
          <cell r="L724">
            <v>1.8552999999999999</v>
          </cell>
          <cell r="M724">
            <v>15.75</v>
          </cell>
          <cell r="N724">
            <v>0.06</v>
          </cell>
          <cell r="O724">
            <v>1.9171</v>
          </cell>
          <cell r="P724">
            <v>22.08</v>
          </cell>
          <cell r="Q724">
            <v>0.11</v>
          </cell>
          <cell r="R724">
            <v>1.8143</v>
          </cell>
          <cell r="S724">
            <v>13.34</v>
          </cell>
          <cell r="T724">
            <v>0.14000000000000001</v>
          </cell>
          <cell r="U724">
            <v>1.8404</v>
          </cell>
          <cell r="V724">
            <v>1.8403997421264648</v>
          </cell>
          <cell r="W724">
            <v>2256</v>
          </cell>
          <cell r="X724">
            <v>2256</v>
          </cell>
          <cell r="Y724">
            <v>37121</v>
          </cell>
          <cell r="Z724">
            <v>8492</v>
          </cell>
          <cell r="AA724">
            <v>8492</v>
          </cell>
          <cell r="AB724">
            <v>44379</v>
          </cell>
          <cell r="AC724">
            <v>7103</v>
          </cell>
          <cell r="AD724">
            <v>7103</v>
          </cell>
          <cell r="AE724">
            <v>33347</v>
          </cell>
          <cell r="AF724">
            <v>9453</v>
          </cell>
          <cell r="AG724">
            <v>9453</v>
          </cell>
          <cell r="AH724">
            <v>52363</v>
          </cell>
          <cell r="AI724">
            <v>6020</v>
          </cell>
        </row>
        <row r="725">
          <cell r="A725">
            <v>2258</v>
          </cell>
          <cell r="B725">
            <v>37.5</v>
          </cell>
          <cell r="C725">
            <v>3.9735718515286567</v>
          </cell>
          <cell r="D725">
            <v>80.285714285714278</v>
          </cell>
          <cell r="E725">
            <v>3.1621442939331281</v>
          </cell>
          <cell r="F725">
            <v>33.036122542295381</v>
          </cell>
          <cell r="G725">
            <v>4.6838787053694428</v>
          </cell>
          <cell r="H725">
            <v>24.545454545454543</v>
          </cell>
          <cell r="I725">
            <v>2.8642352491884666</v>
          </cell>
          <cell r="J725">
            <v>25.5</v>
          </cell>
          <cell r="K725">
            <v>0.68</v>
          </cell>
          <cell r="L725">
            <v>6.4173999999999998</v>
          </cell>
          <cell r="M725">
            <v>22.48</v>
          </cell>
          <cell r="N725">
            <v>7.0000000000000007E-2</v>
          </cell>
          <cell r="O725">
            <v>7.1090999999999998</v>
          </cell>
          <cell r="P725">
            <v>28.9</v>
          </cell>
          <cell r="Q725">
            <v>0.43740000000000001</v>
          </cell>
          <cell r="R725">
            <v>6.1700999999999997</v>
          </cell>
          <cell r="S725">
            <v>18</v>
          </cell>
          <cell r="T725">
            <v>0.55000000000000004</v>
          </cell>
          <cell r="U725">
            <v>6.2843999999999998</v>
          </cell>
          <cell r="V725">
            <v>6.2843971252441406</v>
          </cell>
          <cell r="W725">
            <v>2258</v>
          </cell>
          <cell r="X725" t="str">
            <v>持股大于股东减</v>
          </cell>
          <cell r="Y725">
            <v>10966</v>
          </cell>
          <cell r="Z725">
            <v>18461</v>
          </cell>
          <cell r="AA725" t="str">
            <v>持股大于股东减</v>
          </cell>
          <cell r="AB725">
            <v>15967</v>
          </cell>
          <cell r="AC725">
            <v>16420</v>
          </cell>
          <cell r="AD725" t="str">
            <v>持股大于股东增</v>
          </cell>
          <cell r="AE725">
            <v>8556</v>
          </cell>
          <cell r="AF725">
            <v>23661</v>
          </cell>
          <cell r="AG725" t="str">
            <v>持股大于股东减</v>
          </cell>
          <cell r="AH725">
            <v>10716</v>
          </cell>
          <cell r="AI725">
            <v>18891</v>
          </cell>
        </row>
        <row r="726">
          <cell r="A726">
            <v>2259</v>
          </cell>
          <cell r="B726">
            <v>519.04761904761904</v>
          </cell>
          <cell r="C726">
            <v>8.2189714975116868</v>
          </cell>
          <cell r="D726">
            <v>-97.571428571428569</v>
          </cell>
          <cell r="E726">
            <v>5.1915475828519302</v>
          </cell>
          <cell r="F726">
            <v>448.26086956521743</v>
          </cell>
          <cell r="G726">
            <v>7.8331560553107433</v>
          </cell>
          <cell r="H726">
            <v>348.35526315789474</v>
          </cell>
          <cell r="I726">
            <v>5.34889006742935</v>
          </cell>
          <cell r="J726">
            <v>10.9</v>
          </cell>
          <cell r="K726">
            <v>2.1000000000000001E-2</v>
          </cell>
          <cell r="L726">
            <v>1.3262</v>
          </cell>
          <cell r="M726">
            <v>6.83</v>
          </cell>
          <cell r="N726">
            <v>-1.7500000000000002E-2</v>
          </cell>
          <cell r="O726">
            <v>1.3156000000000001</v>
          </cell>
          <cell r="P726">
            <v>10.31</v>
          </cell>
          <cell r="Q726">
            <v>1.15E-2</v>
          </cell>
          <cell r="R726">
            <v>1.3162</v>
          </cell>
          <cell r="S726">
            <v>7.06</v>
          </cell>
          <cell r="T726">
            <v>1.52E-2</v>
          </cell>
          <cell r="U726">
            <v>1.3199000000000001</v>
          </cell>
          <cell r="V726">
            <v>1.3198995590209961</v>
          </cell>
          <cell r="W726">
            <v>2259</v>
          </cell>
          <cell r="X726">
            <v>2259</v>
          </cell>
          <cell r="Y726">
            <v>47456</v>
          </cell>
          <cell r="Z726">
            <v>13556</v>
          </cell>
          <cell r="AA726">
            <v>13556</v>
          </cell>
          <cell r="AB726">
            <v>44147</v>
          </cell>
          <cell r="AC726">
            <v>14572</v>
          </cell>
          <cell r="AD726">
            <v>14572</v>
          </cell>
          <cell r="AE726">
            <v>33642</v>
          </cell>
          <cell r="AF726">
            <v>19122</v>
          </cell>
          <cell r="AG726">
            <v>19122</v>
          </cell>
          <cell r="AH726">
            <v>40121</v>
          </cell>
          <cell r="AI726">
            <v>16034</v>
          </cell>
        </row>
        <row r="727">
          <cell r="A727">
            <v>2260</v>
          </cell>
          <cell r="B727">
            <v>-565</v>
          </cell>
          <cell r="C727">
            <v>36.593264248704664</v>
          </cell>
          <cell r="D727">
            <v>-856.32183908045988</v>
          </cell>
          <cell r="E727">
            <v>23.953058435817056</v>
          </cell>
          <cell r="F727">
            <v>-279.46428571428567</v>
          </cell>
          <cell r="G727">
            <v>32.57023933402705</v>
          </cell>
          <cell r="H727">
            <v>-518.75</v>
          </cell>
          <cell r="I727">
            <v>16.108997748622002</v>
          </cell>
          <cell r="J727">
            <v>45.2</v>
          </cell>
          <cell r="K727">
            <v>-0.08</v>
          </cell>
          <cell r="L727">
            <v>1.2352000000000001</v>
          </cell>
          <cell r="M727">
            <v>29.8</v>
          </cell>
          <cell r="N727">
            <v>-8.6999999999999994E-3</v>
          </cell>
          <cell r="O727">
            <v>1.2441</v>
          </cell>
          <cell r="P727">
            <v>40.69</v>
          </cell>
          <cell r="Q727">
            <v>-7.2800000000000004E-2</v>
          </cell>
          <cell r="R727">
            <v>1.2493000000000001</v>
          </cell>
          <cell r="S727">
            <v>20.75</v>
          </cell>
          <cell r="T727">
            <v>-0.03</v>
          </cell>
          <cell r="U727">
            <v>1.2881</v>
          </cell>
          <cell r="V727">
            <v>1.2880992889404297</v>
          </cell>
          <cell r="W727">
            <v>2260</v>
          </cell>
          <cell r="X727" t="str">
            <v>持股大于股东增</v>
          </cell>
          <cell r="Y727">
            <v>13277</v>
          </cell>
          <cell r="Z727">
            <v>19974</v>
          </cell>
          <cell r="AA727" t="str">
            <v>持股小于股东减</v>
          </cell>
          <cell r="AB727">
            <v>20386</v>
          </cell>
          <cell r="AC727">
            <v>13008</v>
          </cell>
          <cell r="AD727" t="str">
            <v>持股大于股东增</v>
          </cell>
          <cell r="AE727">
            <v>14988</v>
          </cell>
          <cell r="AF727">
            <v>17694</v>
          </cell>
          <cell r="AG727" t="str">
            <v>持股小于股东减</v>
          </cell>
          <cell r="AH727">
            <v>17582</v>
          </cell>
          <cell r="AI727">
            <v>15083</v>
          </cell>
        </row>
        <row r="728">
          <cell r="A728">
            <v>2261</v>
          </cell>
          <cell r="B728">
            <v>81.041666666666671</v>
          </cell>
          <cell r="C728">
            <v>6.0935492966571632</v>
          </cell>
          <cell r="D728">
            <v>69.458333333333343</v>
          </cell>
          <cell r="E728">
            <v>5.1541291778746565</v>
          </cell>
          <cell r="F728">
            <v>86.732142857142847</v>
          </cell>
          <cell r="G728">
            <v>12.86758861866158</v>
          </cell>
          <cell r="H728">
            <v>63.046874999999993</v>
          </cell>
          <cell r="I728">
            <v>6.9911895418041938</v>
          </cell>
          <cell r="J728">
            <v>38.9</v>
          </cell>
          <cell r="K728">
            <v>0.48</v>
          </cell>
          <cell r="L728">
            <v>6.3837999999999999</v>
          </cell>
          <cell r="M728">
            <v>16.670000000000002</v>
          </cell>
          <cell r="N728">
            <v>0.06</v>
          </cell>
          <cell r="O728">
            <v>3.2343000000000002</v>
          </cell>
          <cell r="P728">
            <v>48.57</v>
          </cell>
          <cell r="Q728">
            <v>0.28000000000000003</v>
          </cell>
          <cell r="R728">
            <v>3.7746</v>
          </cell>
          <cell r="S728">
            <v>26.9</v>
          </cell>
          <cell r="T728">
            <v>0.32</v>
          </cell>
          <cell r="U728">
            <v>3.8477000000000001</v>
          </cell>
          <cell r="V728">
            <v>3.8476982116699219</v>
          </cell>
          <cell r="W728">
            <v>2261</v>
          </cell>
          <cell r="X728">
            <v>2261</v>
          </cell>
          <cell r="Y728">
            <v>44861</v>
          </cell>
          <cell r="Z728">
            <v>12422</v>
          </cell>
          <cell r="AA728">
            <v>12422</v>
          </cell>
          <cell r="AB728">
            <v>67674</v>
          </cell>
          <cell r="AC728">
            <v>16469</v>
          </cell>
          <cell r="AD728">
            <v>16469</v>
          </cell>
          <cell r="AE728">
            <v>50137</v>
          </cell>
          <cell r="AF728">
            <v>8830</v>
          </cell>
          <cell r="AG728">
            <v>8830</v>
          </cell>
          <cell r="AH728">
            <v>49272</v>
          </cell>
          <cell r="AI728">
            <v>8996</v>
          </cell>
        </row>
        <row r="729">
          <cell r="A729">
            <v>2262</v>
          </cell>
          <cell r="B729">
            <v>54.203703703703702</v>
          </cell>
          <cell r="C729">
            <v>7.8257847173947912</v>
          </cell>
          <cell r="D729">
            <v>37.724447513812152</v>
          </cell>
          <cell r="E729">
            <v>5.6241956241956252</v>
          </cell>
          <cell r="F729">
            <v>53.596287703016245</v>
          </cell>
          <cell r="G729">
            <v>9.2152504701658415</v>
          </cell>
          <cell r="H729">
            <v>43.196629213483142</v>
          </cell>
          <cell r="I729">
            <v>7.0167273523694798</v>
          </cell>
          <cell r="J729">
            <v>29.27</v>
          </cell>
          <cell r="K729">
            <v>0.54</v>
          </cell>
          <cell r="L729">
            <v>3.7402000000000002</v>
          </cell>
          <cell r="M729">
            <v>21.85</v>
          </cell>
          <cell r="N729">
            <v>0.14480000000000001</v>
          </cell>
          <cell r="O729">
            <v>3.8849999999999998</v>
          </cell>
          <cell r="P729">
            <v>32.340000000000003</v>
          </cell>
          <cell r="Q729">
            <v>0.30170000000000002</v>
          </cell>
          <cell r="R729">
            <v>3.5093999999999999</v>
          </cell>
          <cell r="S729">
            <v>25.63</v>
          </cell>
          <cell r="T729">
            <v>0.44500000000000001</v>
          </cell>
          <cell r="U729">
            <v>3.6526999999999998</v>
          </cell>
          <cell r="V729">
            <v>3.6526985168457031</v>
          </cell>
          <cell r="W729">
            <v>2262</v>
          </cell>
          <cell r="X729" t="str">
            <v>持股大于股东减</v>
          </cell>
          <cell r="Y729">
            <v>12882</v>
          </cell>
          <cell r="Z729">
            <v>37662</v>
          </cell>
          <cell r="AA729" t="str">
            <v>持股大于股东减</v>
          </cell>
          <cell r="AB729">
            <v>15661</v>
          </cell>
          <cell r="AC729">
            <v>30979</v>
          </cell>
          <cell r="AD729" t="str">
            <v>持股大于股东增</v>
          </cell>
          <cell r="AE729">
            <v>8879</v>
          </cell>
          <cell r="AF729">
            <v>54642</v>
          </cell>
          <cell r="AG729" t="str">
            <v>持股大于股东减</v>
          </cell>
          <cell r="AH729">
            <v>10279</v>
          </cell>
          <cell r="AI729">
            <v>47199</v>
          </cell>
        </row>
        <row r="730">
          <cell r="A730">
            <v>2263</v>
          </cell>
          <cell r="B730">
            <v>487.5</v>
          </cell>
          <cell r="C730">
            <v>3.1029215199541724</v>
          </cell>
          <cell r="D730">
            <v>-170.25</v>
          </cell>
          <cell r="E730">
            <v>2.1751628976619393</v>
          </cell>
          <cell r="F730">
            <v>542.5</v>
          </cell>
          <cell r="G730">
            <v>3.358301349510957</v>
          </cell>
          <cell r="H730">
            <v>974.99999999999989</v>
          </cell>
          <cell r="I730">
            <v>2.0120101529127719</v>
          </cell>
          <cell r="J730">
            <v>9.75</v>
          </cell>
          <cell r="K730">
            <v>0.02</v>
          </cell>
          <cell r="L730">
            <v>3.1421999999999999</v>
          </cell>
          <cell r="M730">
            <v>6.81</v>
          </cell>
          <cell r="N730">
            <v>-0.01</v>
          </cell>
          <cell r="O730">
            <v>3.1307999999999998</v>
          </cell>
          <cell r="P730">
            <v>10.85</v>
          </cell>
          <cell r="Q730">
            <v>0.01</v>
          </cell>
          <cell r="R730">
            <v>3.2307999999999999</v>
          </cell>
          <cell r="S730">
            <v>6.5</v>
          </cell>
          <cell r="T730">
            <v>5.0000000000000001E-3</v>
          </cell>
          <cell r="U730">
            <v>3.2305999999999999</v>
          </cell>
          <cell r="V730">
            <v>3.2305984497070313</v>
          </cell>
          <cell r="W730">
            <v>2263</v>
          </cell>
          <cell r="X730">
            <v>2263</v>
          </cell>
          <cell r="Y730">
            <v>76365</v>
          </cell>
          <cell r="Z730">
            <v>12298</v>
          </cell>
          <cell r="AA730">
            <v>12298</v>
          </cell>
          <cell r="AB730">
            <v>80892</v>
          </cell>
          <cell r="AC730">
            <v>11610</v>
          </cell>
          <cell r="AD730">
            <v>11610</v>
          </cell>
          <cell r="AE730">
            <v>52476</v>
          </cell>
          <cell r="AF730">
            <v>17897</v>
          </cell>
          <cell r="AG730">
            <v>17897</v>
          </cell>
          <cell r="AH730">
            <v>73004</v>
          </cell>
          <cell r="AI730">
            <v>12864</v>
          </cell>
        </row>
        <row r="731">
          <cell r="A731">
            <v>2264</v>
          </cell>
          <cell r="B731">
            <v>-12.362318840579711</v>
          </cell>
          <cell r="C731">
            <v>6.7914012738853495</v>
          </cell>
          <cell r="D731">
            <v>26.142857142857142</v>
          </cell>
          <cell r="E731">
            <v>2.902688555793481</v>
          </cell>
          <cell r="F731">
            <v>-116.875</v>
          </cell>
          <cell r="G731">
            <v>4.8213272830402722</v>
          </cell>
          <cell r="H731">
            <v>-23.115024766097964</v>
          </cell>
          <cell r="I731">
            <v>3.1083481349911186</v>
          </cell>
          <cell r="J731">
            <v>8.5299999999999994</v>
          </cell>
          <cell r="K731">
            <v>-0.69</v>
          </cell>
          <cell r="L731">
            <v>1.256</v>
          </cell>
          <cell r="M731">
            <v>7.32</v>
          </cell>
          <cell r="N731">
            <v>7.0000000000000007E-2</v>
          </cell>
          <cell r="O731">
            <v>2.5217999999999998</v>
          </cell>
          <cell r="P731">
            <v>9.35</v>
          </cell>
          <cell r="Q731">
            <v>-0.04</v>
          </cell>
          <cell r="R731">
            <v>1.9393</v>
          </cell>
          <cell r="S731">
            <v>5.6</v>
          </cell>
          <cell r="T731">
            <v>-0.1817</v>
          </cell>
          <cell r="U731">
            <v>1.8016000000000001</v>
          </cell>
          <cell r="V731">
            <v>1.8015995025634766</v>
          </cell>
          <cell r="W731">
            <v>2264</v>
          </cell>
          <cell r="X731" t="str">
            <v>持股大于股东增</v>
          </cell>
          <cell r="Y731">
            <v>17500</v>
          </cell>
          <cell r="Z731">
            <v>30942</v>
          </cell>
          <cell r="AA731" t="str">
            <v>持股大于股东减</v>
          </cell>
          <cell r="AB731">
            <v>25454</v>
          </cell>
          <cell r="AC731">
            <v>26894</v>
          </cell>
          <cell r="AD731" t="str">
            <v>持股大于股东增</v>
          </cell>
          <cell r="AE731">
            <v>20974</v>
          </cell>
          <cell r="AF731">
            <v>25817</v>
          </cell>
          <cell r="AG731" t="str">
            <v>持股大于股东减</v>
          </cell>
          <cell r="AH731">
            <v>21330</v>
          </cell>
          <cell r="AI731">
            <v>25386</v>
          </cell>
        </row>
        <row r="732">
          <cell r="A732">
            <v>2265</v>
          </cell>
          <cell r="B732">
            <v>-115.36363636363636</v>
          </cell>
          <cell r="C732">
            <v>7.6695273782182998</v>
          </cell>
          <cell r="D732">
            <v>382.4404761904762</v>
          </cell>
          <cell r="E732">
            <v>7.7269993986770888</v>
          </cell>
          <cell r="F732">
            <v>-252.7777777777778</v>
          </cell>
          <cell r="G732">
            <v>10.547056096430227</v>
          </cell>
          <cell r="H732">
            <v>-190.35</v>
          </cell>
          <cell r="I732">
            <v>7.4293074175985012</v>
          </cell>
          <cell r="J732">
            <v>12.69</v>
          </cell>
          <cell r="K732">
            <v>-0.11</v>
          </cell>
          <cell r="L732">
            <v>1.6546000000000001</v>
          </cell>
          <cell r="M732">
            <v>12.85</v>
          </cell>
          <cell r="N732">
            <v>8.3999999999999995E-3</v>
          </cell>
          <cell r="O732">
            <v>1.663</v>
          </cell>
          <cell r="P732">
            <v>18.2</v>
          </cell>
          <cell r="Q732">
            <v>-3.5999999999999997E-2</v>
          </cell>
          <cell r="R732">
            <v>1.7256</v>
          </cell>
          <cell r="S732">
            <v>12.69</v>
          </cell>
          <cell r="T732">
            <v>-0.05</v>
          </cell>
          <cell r="U732">
            <v>1.7081</v>
          </cell>
          <cell r="V732">
            <v>1.708099365234375</v>
          </cell>
          <cell r="W732">
            <v>2265</v>
          </cell>
          <cell r="X732" t="str">
            <v>持股大于股东增</v>
          </cell>
          <cell r="Y732">
            <v>16350</v>
          </cell>
          <cell r="Z732">
            <v>17799</v>
          </cell>
          <cell r="AA732" t="str">
            <v>持股小于股东减</v>
          </cell>
          <cell r="AB732">
            <v>19070</v>
          </cell>
          <cell r="AC732">
            <v>15260</v>
          </cell>
          <cell r="AD732" t="str">
            <v>持股大于股东增</v>
          </cell>
          <cell r="AE732">
            <v>11224</v>
          </cell>
          <cell r="AF732">
            <v>25928</v>
          </cell>
          <cell r="AG732" t="str">
            <v>持股大于股东减</v>
          </cell>
          <cell r="AH732">
            <v>16373</v>
          </cell>
          <cell r="AI732">
            <v>17774</v>
          </cell>
        </row>
        <row r="733">
          <cell r="A733">
            <v>2266</v>
          </cell>
          <cell r="B733">
            <v>203.5</v>
          </cell>
          <cell r="C733">
            <v>5.547982551799346</v>
          </cell>
          <cell r="D733">
            <v>503.22580645161293</v>
          </cell>
          <cell r="E733">
            <v>4.2446092102578055</v>
          </cell>
          <cell r="F733">
            <v>488.57142857142856</v>
          </cell>
          <cell r="G733">
            <v>9.4625440962855372</v>
          </cell>
          <cell r="H733">
            <v>222.3</v>
          </cell>
          <cell r="I733">
            <v>5.091034008931639</v>
          </cell>
          <cell r="J733">
            <v>8.14</v>
          </cell>
          <cell r="K733">
            <v>0.04</v>
          </cell>
          <cell r="L733">
            <v>1.4672000000000001</v>
          </cell>
          <cell r="M733">
            <v>6.24</v>
          </cell>
          <cell r="N733">
            <v>3.0999999999999999E-3</v>
          </cell>
          <cell r="O733">
            <v>1.4701</v>
          </cell>
          <cell r="P733">
            <v>13.68</v>
          </cell>
          <cell r="Q733">
            <v>1.4E-2</v>
          </cell>
          <cell r="R733">
            <v>1.4457</v>
          </cell>
          <cell r="S733">
            <v>7.41</v>
          </cell>
          <cell r="T733">
            <v>2.5000000000000001E-2</v>
          </cell>
          <cell r="U733">
            <v>1.4555</v>
          </cell>
          <cell r="V733">
            <v>1.4554996490478516</v>
          </cell>
          <cell r="W733">
            <v>2266</v>
          </cell>
          <cell r="X733">
            <v>2266</v>
          </cell>
          <cell r="Y733">
            <v>2266</v>
          </cell>
          <cell r="Z733">
            <v>2266</v>
          </cell>
          <cell r="AA733">
            <v>2266</v>
          </cell>
          <cell r="AB733">
            <v>2266</v>
          </cell>
          <cell r="AC733">
            <v>2266</v>
          </cell>
          <cell r="AD733">
            <v>2266</v>
          </cell>
          <cell r="AE733">
            <v>2266</v>
          </cell>
          <cell r="AF733">
            <v>2266</v>
          </cell>
          <cell r="AG733">
            <v>2266</v>
          </cell>
          <cell r="AH733">
            <v>2266</v>
          </cell>
          <cell r="AI733">
            <v>2266</v>
          </cell>
        </row>
        <row r="734">
          <cell r="A734">
            <v>2267</v>
          </cell>
          <cell r="B734">
            <v>23.899848254931715</v>
          </cell>
          <cell r="C734">
            <v>2.8232763449774807</v>
          </cell>
          <cell r="D734">
            <v>8.4255942689677639</v>
          </cell>
          <cell r="E734">
            <v>2.1581833726046247</v>
          </cell>
          <cell r="F734">
            <v>23.498179611650485</v>
          </cell>
          <cell r="G734">
            <v>3.6427345201420409</v>
          </cell>
          <cell r="H734">
            <v>22.359521331945889</v>
          </cell>
          <cell r="I734">
            <v>2.6579460061230171</v>
          </cell>
          <cell r="J734">
            <v>12.6</v>
          </cell>
          <cell r="K734">
            <v>0.5272</v>
          </cell>
          <cell r="L734">
            <v>4.4629000000000003</v>
          </cell>
          <cell r="M734">
            <v>10.35</v>
          </cell>
          <cell r="N734">
            <v>0.30709999999999998</v>
          </cell>
          <cell r="O734">
            <v>4.7957000000000001</v>
          </cell>
          <cell r="P734">
            <v>15.49</v>
          </cell>
          <cell r="Q734">
            <v>0.3296</v>
          </cell>
          <cell r="R734">
            <v>4.2523</v>
          </cell>
          <cell r="S734">
            <v>11.46</v>
          </cell>
          <cell r="T734">
            <v>0.38440000000000002</v>
          </cell>
          <cell r="U734">
            <v>4.3116000000000003</v>
          </cell>
          <cell r="V734">
            <v>4.3115997314453125</v>
          </cell>
          <cell r="W734">
            <v>2267</v>
          </cell>
          <cell r="X734" t="str">
            <v>持股大于股东减</v>
          </cell>
          <cell r="Y734">
            <v>32056</v>
          </cell>
          <cell r="Z734">
            <v>34691</v>
          </cell>
          <cell r="AA734" t="str">
            <v>持股大于股东增</v>
          </cell>
          <cell r="AB734">
            <v>31325</v>
          </cell>
          <cell r="AC734">
            <v>35501</v>
          </cell>
          <cell r="AD734" t="str">
            <v>持股大于股东减</v>
          </cell>
          <cell r="AE734">
            <v>33050</v>
          </cell>
          <cell r="AF734">
            <v>33648</v>
          </cell>
          <cell r="AG734" t="str">
            <v>持股大于股东增</v>
          </cell>
          <cell r="AH734">
            <v>26705</v>
          </cell>
          <cell r="AI734">
            <v>41642</v>
          </cell>
        </row>
        <row r="735">
          <cell r="A735">
            <v>2268</v>
          </cell>
          <cell r="B735">
            <v>163.4011627906977</v>
          </cell>
          <cell r="C735">
            <v>17.744175768672264</v>
          </cell>
          <cell r="D735">
            <v>-96.875</v>
          </cell>
          <cell r="E735">
            <v>12.526885224532359</v>
          </cell>
          <cell r="F735">
            <v>-2753.2467532467531</v>
          </cell>
          <cell r="G735">
            <v>30.142537233853481</v>
          </cell>
          <cell r="H735">
            <v>3248.6486486486483</v>
          </cell>
          <cell r="I735">
            <v>16.960632143361082</v>
          </cell>
          <cell r="J735">
            <v>56.21</v>
          </cell>
          <cell r="K735">
            <v>0.34399999999999997</v>
          </cell>
          <cell r="L735">
            <v>3.1678000000000002</v>
          </cell>
          <cell r="M735">
            <v>38.44</v>
          </cell>
          <cell r="N735">
            <v>-9.9199999999999997E-2</v>
          </cell>
          <cell r="O735">
            <v>3.0686</v>
          </cell>
          <cell r="P735">
            <v>84.8</v>
          </cell>
          <cell r="Q735">
            <v>-1.54E-2</v>
          </cell>
          <cell r="R735">
            <v>2.8132999999999999</v>
          </cell>
          <cell r="S735">
            <v>48.08</v>
          </cell>
          <cell r="T735">
            <v>1.11E-2</v>
          </cell>
          <cell r="U735">
            <v>2.8348</v>
          </cell>
          <cell r="V735">
            <v>2.8347988128662109</v>
          </cell>
          <cell r="W735">
            <v>2268</v>
          </cell>
          <cell r="X735" t="str">
            <v>持股小于股东减</v>
          </cell>
          <cell r="Y735">
            <v>27659</v>
          </cell>
          <cell r="Z735">
            <v>15637</v>
          </cell>
          <cell r="AA735" t="str">
            <v>持股小于股东减</v>
          </cell>
          <cell r="AB735">
            <v>36325</v>
          </cell>
          <cell r="AC735">
            <v>11907</v>
          </cell>
          <cell r="AD735" t="str">
            <v>持股大于股东增</v>
          </cell>
          <cell r="AE735">
            <v>20312</v>
          </cell>
          <cell r="AF735">
            <v>21293</v>
          </cell>
          <cell r="AG735" t="str">
            <v>持股小于股东减</v>
          </cell>
          <cell r="AH735">
            <v>23862</v>
          </cell>
          <cell r="AI735">
            <v>18126</v>
          </cell>
        </row>
        <row r="736">
          <cell r="A736">
            <v>2269</v>
          </cell>
          <cell r="B736">
            <v>-39.470588235294116</v>
          </cell>
          <cell r="C736">
            <v>5.4601676295874357</v>
          </cell>
          <cell r="D736">
            <v>62.124999999999993</v>
          </cell>
          <cell r="E736">
            <v>3.9785462696125515</v>
          </cell>
          <cell r="F736">
            <v>-148.25</v>
          </cell>
          <cell r="G736">
            <v>8.7116203907742022</v>
          </cell>
          <cell r="H736">
            <v>-58.5</v>
          </cell>
          <cell r="I736">
            <v>4.1058805835463978</v>
          </cell>
          <cell r="J736">
            <v>6.71</v>
          </cell>
          <cell r="K736">
            <v>-0.17</v>
          </cell>
          <cell r="L736">
            <v>1.2289000000000001</v>
          </cell>
          <cell r="M736">
            <v>4.97</v>
          </cell>
          <cell r="N736">
            <v>0.02</v>
          </cell>
          <cell r="O736">
            <v>1.2492000000000001</v>
          </cell>
          <cell r="P736">
            <v>11.86</v>
          </cell>
          <cell r="Q736">
            <v>-0.04</v>
          </cell>
          <cell r="R736">
            <v>1.3613999999999999</v>
          </cell>
          <cell r="S736">
            <v>5.46</v>
          </cell>
          <cell r="T736">
            <v>-7.0000000000000007E-2</v>
          </cell>
          <cell r="U736">
            <v>1.3298000000000001</v>
          </cell>
          <cell r="V736">
            <v>1.3297996520996094</v>
          </cell>
          <cell r="W736">
            <v>2269</v>
          </cell>
          <cell r="X736">
            <v>2269</v>
          </cell>
          <cell r="Y736">
            <v>2269</v>
          </cell>
          <cell r="Z736">
            <v>2269</v>
          </cell>
          <cell r="AA736">
            <v>2269</v>
          </cell>
          <cell r="AB736">
            <v>2269</v>
          </cell>
          <cell r="AC736">
            <v>2269</v>
          </cell>
          <cell r="AD736">
            <v>2269</v>
          </cell>
          <cell r="AE736">
            <v>2269</v>
          </cell>
          <cell r="AF736">
            <v>2269</v>
          </cell>
          <cell r="AG736">
            <v>2269</v>
          </cell>
          <cell r="AH736">
            <v>2269</v>
          </cell>
          <cell r="AI736">
            <v>2269</v>
          </cell>
        </row>
        <row r="737">
          <cell r="A737">
            <v>2270</v>
          </cell>
          <cell r="B737">
            <v>25.763888888888889</v>
          </cell>
          <cell r="C737">
            <v>5.602706212812226</v>
          </cell>
          <cell r="D737">
            <v>74.708333333333329</v>
          </cell>
          <cell r="E737">
            <v>5.3193698638265055</v>
          </cell>
          <cell r="F737">
            <v>823.33333333333337</v>
          </cell>
          <cell r="G737">
            <v>6.4014513411947647</v>
          </cell>
          <cell r="H737" t="e">
            <v>#DIV/0!</v>
          </cell>
          <cell r="I737">
            <v>4.10780548141397</v>
          </cell>
          <cell r="J737">
            <v>18.55</v>
          </cell>
          <cell r="K737">
            <v>0.72</v>
          </cell>
          <cell r="L737">
            <v>3.3109000000000002</v>
          </cell>
          <cell r="M737">
            <v>17.93</v>
          </cell>
          <cell r="N737">
            <v>0.06</v>
          </cell>
          <cell r="O737">
            <v>3.3706999999999998</v>
          </cell>
          <cell r="P737">
            <v>19.760000000000002</v>
          </cell>
          <cell r="Q737">
            <v>1.2E-2</v>
          </cell>
          <cell r="R737">
            <v>3.0868000000000002</v>
          </cell>
          <cell r="S737">
            <v>12.62</v>
          </cell>
          <cell r="T737">
            <v>0</v>
          </cell>
          <cell r="U737">
            <v>3.0722</v>
          </cell>
          <cell r="V737">
            <v>3.0721988677978516</v>
          </cell>
          <cell r="W737">
            <v>2270</v>
          </cell>
          <cell r="X737">
            <v>2270</v>
          </cell>
          <cell r="Y737">
            <v>34762</v>
          </cell>
          <cell r="Z737">
            <v>14560</v>
          </cell>
          <cell r="AA737">
            <v>14560</v>
          </cell>
          <cell r="AB737">
            <v>35927</v>
          </cell>
          <cell r="AC737">
            <v>14088</v>
          </cell>
          <cell r="AD737">
            <v>14088</v>
          </cell>
          <cell r="AE737">
            <v>28691</v>
          </cell>
          <cell r="AF737">
            <v>6592</v>
          </cell>
          <cell r="AG737">
            <v>6592</v>
          </cell>
          <cell r="AH737">
            <v>32966</v>
          </cell>
          <cell r="AI737">
            <v>5737</v>
          </cell>
        </row>
        <row r="738">
          <cell r="A738">
            <v>2271</v>
          </cell>
          <cell r="B738">
            <v>21.943820224719101</v>
          </cell>
          <cell r="C738">
            <v>3.9896224873345321</v>
          </cell>
          <cell r="D738">
            <v>60.321428571428569</v>
          </cell>
          <cell r="E738">
            <v>3.5246243739565948</v>
          </cell>
          <cell r="F738">
            <v>36.714285714285715</v>
          </cell>
          <cell r="G738">
            <v>5.8659727928421441</v>
          </cell>
          <cell r="H738">
            <v>23.223684210526319</v>
          </cell>
          <cell r="I738">
            <v>3.9086721587385949</v>
          </cell>
          <cell r="J738">
            <v>19.53</v>
          </cell>
          <cell r="K738">
            <v>0.89</v>
          </cell>
          <cell r="L738">
            <v>4.8952</v>
          </cell>
          <cell r="M738">
            <v>16.89</v>
          </cell>
          <cell r="N738">
            <v>7.0000000000000007E-2</v>
          </cell>
          <cell r="O738">
            <v>4.7919999999999998</v>
          </cell>
          <cell r="P738">
            <v>25.7</v>
          </cell>
          <cell r="Q738">
            <v>0.35</v>
          </cell>
          <cell r="R738">
            <v>4.3811999999999998</v>
          </cell>
          <cell r="S738">
            <v>17.649999999999999</v>
          </cell>
          <cell r="T738">
            <v>0.56999999999999995</v>
          </cell>
          <cell r="U738">
            <v>4.5156000000000001</v>
          </cell>
          <cell r="V738">
            <v>4.5155982971191406</v>
          </cell>
          <cell r="W738">
            <v>2271</v>
          </cell>
          <cell r="X738">
            <v>2271</v>
          </cell>
          <cell r="Y738">
            <v>70114</v>
          </cell>
          <cell r="Z738">
            <v>11847</v>
          </cell>
          <cell r="AA738">
            <v>11847</v>
          </cell>
          <cell r="AB738">
            <v>62249</v>
          </cell>
          <cell r="AC738">
            <v>13344</v>
          </cell>
          <cell r="AD738" t="str">
            <v>持股小于股东减</v>
          </cell>
          <cell r="AE738">
            <v>41317</v>
          </cell>
          <cell r="AF738">
            <v>20152</v>
          </cell>
          <cell r="AG738" t="str">
            <v>持股小于股东增</v>
          </cell>
          <cell r="AH738">
            <v>38368</v>
          </cell>
          <cell r="AI738">
            <v>21697</v>
          </cell>
        </row>
        <row r="739">
          <cell r="A739">
            <v>2272</v>
          </cell>
          <cell r="B739">
            <v>-68.274582560296835</v>
          </cell>
          <cell r="C739">
            <v>4.0183446167285437</v>
          </cell>
          <cell r="D739">
            <v>1608.8235294117646</v>
          </cell>
          <cell r="E739">
            <v>3.979484194827398</v>
          </cell>
          <cell r="F739">
            <v>495.57522123893807</v>
          </cell>
          <cell r="G739">
            <v>3.8350910834132308</v>
          </cell>
          <cell r="H739">
            <v>-253.12499999999997</v>
          </cell>
          <cell r="I739">
            <v>2.3363677269737981</v>
          </cell>
          <cell r="J739">
            <v>11.04</v>
          </cell>
          <cell r="K739">
            <v>-0.16170000000000001</v>
          </cell>
          <cell r="L739">
            <v>2.7473999999999998</v>
          </cell>
          <cell r="M739">
            <v>10.94</v>
          </cell>
          <cell r="N739">
            <v>1.6999999999999999E-3</v>
          </cell>
          <cell r="O739">
            <v>2.7490999999999999</v>
          </cell>
          <cell r="P739">
            <v>11.2</v>
          </cell>
          <cell r="Q739">
            <v>1.1299999999999999E-2</v>
          </cell>
          <cell r="R739">
            <v>2.9203999999999999</v>
          </cell>
          <cell r="S739">
            <v>6.75</v>
          </cell>
          <cell r="T739">
            <v>-0.02</v>
          </cell>
          <cell r="U739">
            <v>2.8891</v>
          </cell>
          <cell r="V739">
            <v>2.88909912109375</v>
          </cell>
          <cell r="W739">
            <v>2272</v>
          </cell>
          <cell r="X739" t="str">
            <v>持股小于股东增</v>
          </cell>
          <cell r="Y739">
            <v>28730</v>
          </cell>
          <cell r="Z739">
            <v>14608</v>
          </cell>
          <cell r="AA739" t="str">
            <v>持股小于股东增</v>
          </cell>
          <cell r="AB739">
            <v>24915</v>
          </cell>
          <cell r="AC739">
            <v>16845</v>
          </cell>
          <cell r="AD739" t="str">
            <v>持股小于股东增</v>
          </cell>
          <cell r="AE739">
            <v>29105</v>
          </cell>
          <cell r="AF739">
            <v>14420</v>
          </cell>
          <cell r="AG739" t="str">
            <v>持股小于股东减</v>
          </cell>
          <cell r="AH739">
            <v>41831</v>
          </cell>
          <cell r="AI739">
            <v>10033</v>
          </cell>
        </row>
        <row r="740">
          <cell r="A740">
            <v>2273</v>
          </cell>
          <cell r="B740">
            <v>109.72972972972974</v>
          </cell>
          <cell r="C740">
            <v>6.6035587651670404</v>
          </cell>
          <cell r="D740">
            <v>99.694444444444443</v>
          </cell>
          <cell r="E740">
            <v>5.7524322418297515</v>
          </cell>
          <cell r="F740">
            <v>71.022727272727266</v>
          </cell>
          <cell r="G740">
            <v>8.4370528361996815</v>
          </cell>
          <cell r="H740">
            <v>46.525862068965516</v>
          </cell>
          <cell r="I740">
            <v>2.9647330257086355</v>
          </cell>
          <cell r="J740">
            <v>40.6</v>
          </cell>
          <cell r="K740">
            <v>0.37</v>
          </cell>
          <cell r="L740">
            <v>6.1482000000000001</v>
          </cell>
          <cell r="M740">
            <v>35.89</v>
          </cell>
          <cell r="N740">
            <v>0.09</v>
          </cell>
          <cell r="O740">
            <v>6.2390999999999996</v>
          </cell>
          <cell r="P740">
            <v>31.25</v>
          </cell>
          <cell r="Q740">
            <v>0.22</v>
          </cell>
          <cell r="R740">
            <v>3.7039</v>
          </cell>
          <cell r="S740">
            <v>17.989999999999998</v>
          </cell>
          <cell r="T740">
            <v>0.28999999999999998</v>
          </cell>
          <cell r="U740">
            <v>6.0679999999999996</v>
          </cell>
          <cell r="V740">
            <v>6.0679969787597656</v>
          </cell>
          <cell r="W740">
            <v>2273</v>
          </cell>
          <cell r="X740">
            <v>2273</v>
          </cell>
          <cell r="Y740">
            <v>46015</v>
          </cell>
          <cell r="Z740">
            <v>9488</v>
          </cell>
          <cell r="AA740">
            <v>9488</v>
          </cell>
          <cell r="AB740">
            <v>58765</v>
          </cell>
          <cell r="AC740">
            <v>7429</v>
          </cell>
          <cell r="AD740" t="str">
            <v>持股小于股东减</v>
          </cell>
          <cell r="AE740">
            <v>24700</v>
          </cell>
          <cell r="AF740">
            <v>15532</v>
          </cell>
          <cell r="AG740" t="str">
            <v>持股小于股东减</v>
          </cell>
          <cell r="AH740">
            <v>32553</v>
          </cell>
          <cell r="AI740">
            <v>13412</v>
          </cell>
        </row>
        <row r="741">
          <cell r="A741">
            <v>2274</v>
          </cell>
          <cell r="B741">
            <v>232.28200371057511</v>
          </cell>
          <cell r="C741">
            <v>2.8691248252629649</v>
          </cell>
          <cell r="D741">
            <v>443.35937499999994</v>
          </cell>
          <cell r="E741">
            <v>2.4587855549056559</v>
          </cell>
          <cell r="F741">
            <v>877.39726027397262</v>
          </cell>
          <cell r="G741">
            <v>2.9438124784557052</v>
          </cell>
          <cell r="H741">
            <v>160.24590163934425</v>
          </cell>
          <cell r="I741">
            <v>1.670940170940171</v>
          </cell>
          <cell r="J741">
            <v>12.52</v>
          </cell>
          <cell r="K741">
            <v>5.3900000000000003E-2</v>
          </cell>
          <cell r="L741">
            <v>4.3636999999999997</v>
          </cell>
          <cell r="M741">
            <v>11.35</v>
          </cell>
          <cell r="N741">
            <v>6.4000000000000003E-3</v>
          </cell>
          <cell r="O741">
            <v>4.6161000000000003</v>
          </cell>
          <cell r="P741">
            <v>12.81</v>
          </cell>
          <cell r="Q741">
            <v>7.3000000000000001E-3</v>
          </cell>
          <cell r="R741">
            <v>4.3514999999999997</v>
          </cell>
          <cell r="S741">
            <v>7.82</v>
          </cell>
          <cell r="T741">
            <v>3.6600000000000001E-2</v>
          </cell>
          <cell r="U741">
            <v>4.68</v>
          </cell>
          <cell r="V741">
            <v>4.6799964904785156</v>
          </cell>
          <cell r="W741">
            <v>2274</v>
          </cell>
          <cell r="X741">
            <v>2274</v>
          </cell>
          <cell r="Y741">
            <v>34325</v>
          </cell>
          <cell r="Z741">
            <v>18497</v>
          </cell>
          <cell r="AA741" t="str">
            <v>持股小于股东增</v>
          </cell>
          <cell r="AB741">
            <v>31426</v>
          </cell>
          <cell r="AC741">
            <v>20203</v>
          </cell>
          <cell r="AD741" t="str">
            <v>持股小于股东减</v>
          </cell>
          <cell r="AE741">
            <v>28772</v>
          </cell>
          <cell r="AF741">
            <v>17374</v>
          </cell>
          <cell r="AG741" t="str">
            <v>持股小于股东增</v>
          </cell>
          <cell r="AH741">
            <v>25785</v>
          </cell>
          <cell r="AI741">
            <v>24623</v>
          </cell>
        </row>
        <row r="742">
          <cell r="A742">
            <v>2275</v>
          </cell>
          <cell r="B742">
            <v>36.508931369476656</v>
          </cell>
          <cell r="C742">
            <v>5.8690176322418131</v>
          </cell>
          <cell r="D742">
            <v>34.695973705834021</v>
          </cell>
          <cell r="E742">
            <v>4.1278686120683332</v>
          </cell>
          <cell r="F742">
            <v>34.54054054054054</v>
          </cell>
          <cell r="G742">
            <v>6.9054952180256119</v>
          </cell>
          <cell r="H742">
            <v>27.375</v>
          </cell>
          <cell r="I742">
            <v>4.5958920280160536</v>
          </cell>
          <cell r="J742">
            <v>23.3</v>
          </cell>
          <cell r="K742">
            <v>0.63819999999999999</v>
          </cell>
          <cell r="L742">
            <v>3.97</v>
          </cell>
          <cell r="M742">
            <v>16.89</v>
          </cell>
          <cell r="N742">
            <v>0.1217</v>
          </cell>
          <cell r="O742">
            <v>4.0917000000000003</v>
          </cell>
          <cell r="P742">
            <v>25.56</v>
          </cell>
          <cell r="Q742">
            <v>0.37</v>
          </cell>
          <cell r="R742">
            <v>3.7014</v>
          </cell>
          <cell r="S742">
            <v>17.52</v>
          </cell>
          <cell r="T742">
            <v>0.48</v>
          </cell>
          <cell r="U742">
            <v>3.8121</v>
          </cell>
          <cell r="V742">
            <v>3.8120994567871094</v>
          </cell>
          <cell r="W742">
            <v>2275</v>
          </cell>
          <cell r="X742" t="str">
            <v>持股大于股东减</v>
          </cell>
          <cell r="Y742">
            <v>14515</v>
          </cell>
          <cell r="Z742">
            <v>40661</v>
          </cell>
          <cell r="AA742" t="str">
            <v>持股大于股东减</v>
          </cell>
          <cell r="AB742">
            <v>15249</v>
          </cell>
          <cell r="AC742">
            <v>38704</v>
          </cell>
          <cell r="AD742" t="str">
            <v>持股大于股东减</v>
          </cell>
          <cell r="AE742">
            <v>15630</v>
          </cell>
          <cell r="AF742">
            <v>37760</v>
          </cell>
          <cell r="AG742" t="str">
            <v>持股大于股东增</v>
          </cell>
          <cell r="AH742">
            <v>13334</v>
          </cell>
          <cell r="AI742">
            <v>44262</v>
          </cell>
        </row>
        <row r="743">
          <cell r="A743">
            <v>2276</v>
          </cell>
          <cell r="B743">
            <v>103.79310344827587</v>
          </cell>
          <cell r="C743">
            <v>9.5994387039163165</v>
          </cell>
          <cell r="D743">
            <v>179.91379310344828</v>
          </cell>
          <cell r="E743">
            <v>6.5950387106967927</v>
          </cell>
          <cell r="F743">
            <v>148.56646394439619</v>
          </cell>
          <cell r="G743">
            <v>11.556396566871664</v>
          </cell>
          <cell r="H743">
            <v>91.084337349397586</v>
          </cell>
          <cell r="I743">
            <v>6.6947829840932487</v>
          </cell>
          <cell r="J743">
            <v>30.1</v>
          </cell>
          <cell r="K743">
            <v>0.28999999999999998</v>
          </cell>
          <cell r="L743">
            <v>3.1356000000000002</v>
          </cell>
          <cell r="M743">
            <v>20.87</v>
          </cell>
          <cell r="N743">
            <v>2.9000000000000001E-2</v>
          </cell>
          <cell r="O743">
            <v>3.1644999999999999</v>
          </cell>
          <cell r="P743">
            <v>34.200000000000003</v>
          </cell>
          <cell r="Q743">
            <v>0.11509999999999999</v>
          </cell>
          <cell r="R743">
            <v>2.9594</v>
          </cell>
          <cell r="S743">
            <v>20.16</v>
          </cell>
          <cell r="T743">
            <v>0.16600000000000001</v>
          </cell>
          <cell r="U743">
            <v>3.0112999999999999</v>
          </cell>
          <cell r="V743">
            <v>3.0112991333007813</v>
          </cell>
          <cell r="W743">
            <v>2276</v>
          </cell>
          <cell r="X743">
            <v>2276</v>
          </cell>
          <cell r="Y743">
            <v>2276</v>
          </cell>
          <cell r="Z743">
            <v>2276</v>
          </cell>
          <cell r="AA743">
            <v>2276</v>
          </cell>
          <cell r="AB743">
            <v>2276</v>
          </cell>
          <cell r="AC743">
            <v>2276</v>
          </cell>
          <cell r="AD743" t="str">
            <v>持股小于股东减</v>
          </cell>
          <cell r="AE743">
            <v>36184</v>
          </cell>
          <cell r="AF743">
            <v>25959</v>
          </cell>
          <cell r="AG743">
            <v>25959</v>
          </cell>
          <cell r="AH743">
            <v>25959</v>
          </cell>
          <cell r="AI743">
            <v>25959</v>
          </cell>
        </row>
        <row r="744">
          <cell r="A744">
            <v>2277</v>
          </cell>
          <cell r="B744">
            <v>25.342090859332238</v>
          </cell>
          <cell r="C744">
            <v>2.4322762533489763</v>
          </cell>
          <cell r="D744">
            <v>12.102122015915118</v>
          </cell>
          <cell r="E744">
            <v>1.8436205677341144</v>
          </cell>
          <cell r="F744">
            <v>19.4073738973083</v>
          </cell>
          <cell r="G744">
            <v>3.0655447773192561</v>
          </cell>
          <cell r="H744">
            <v>16.614296936370778</v>
          </cell>
          <cell r="I744">
            <v>1.9897689186805434</v>
          </cell>
          <cell r="J744">
            <v>13.89</v>
          </cell>
          <cell r="K744">
            <v>0.54810000000000003</v>
          </cell>
          <cell r="L744">
            <v>5.7107000000000001</v>
          </cell>
          <cell r="M744">
            <v>10.95</v>
          </cell>
          <cell r="N744">
            <v>0.22620000000000001</v>
          </cell>
          <cell r="O744">
            <v>5.9394</v>
          </cell>
          <cell r="P744">
            <v>17.16</v>
          </cell>
          <cell r="Q744">
            <v>0.44209999999999999</v>
          </cell>
          <cell r="R744">
            <v>5.5976999999999997</v>
          </cell>
          <cell r="S744">
            <v>11.28</v>
          </cell>
          <cell r="T744">
            <v>0.50919999999999999</v>
          </cell>
          <cell r="U744">
            <v>5.6689999999999996</v>
          </cell>
          <cell r="V744">
            <v>5.6689987182617188</v>
          </cell>
          <cell r="W744">
            <v>2277</v>
          </cell>
          <cell r="X744">
            <v>2277</v>
          </cell>
          <cell r="Y744">
            <v>51787</v>
          </cell>
          <cell r="Z744">
            <v>10931</v>
          </cell>
          <cell r="AA744">
            <v>10931</v>
          </cell>
          <cell r="AB744">
            <v>50009</v>
          </cell>
          <cell r="AC744">
            <v>11320</v>
          </cell>
          <cell r="AD744">
            <v>11320</v>
          </cell>
          <cell r="AE744">
            <v>46916</v>
          </cell>
          <cell r="AF744">
            <v>12066</v>
          </cell>
          <cell r="AG744">
            <v>12066</v>
          </cell>
          <cell r="AH744">
            <v>44881</v>
          </cell>
          <cell r="AI744">
            <v>12613</v>
          </cell>
        </row>
        <row r="745">
          <cell r="A745">
            <v>2278</v>
          </cell>
          <cell r="B745">
            <v>780.33333333333337</v>
          </cell>
          <cell r="C745">
            <v>7.2609410378090011</v>
          </cell>
          <cell r="D745">
            <v>-82.8125</v>
          </cell>
          <cell r="E745">
            <v>4.1633935585231736</v>
          </cell>
          <cell r="F745">
            <v>93</v>
          </cell>
          <cell r="G745">
            <v>5.6626175906475487</v>
          </cell>
          <cell r="H745">
            <v>87.833333333333329</v>
          </cell>
          <cell r="I745">
            <v>3.2095006090133982</v>
          </cell>
          <cell r="J745">
            <v>23.41</v>
          </cell>
          <cell r="K745">
            <v>0.03</v>
          </cell>
          <cell r="L745">
            <v>3.2241</v>
          </cell>
          <cell r="M745">
            <v>13.25</v>
          </cell>
          <cell r="N745">
            <v>-0.04</v>
          </cell>
          <cell r="O745">
            <v>3.1825000000000001</v>
          </cell>
          <cell r="P745">
            <v>18.600000000000001</v>
          </cell>
          <cell r="Q745">
            <v>0.1</v>
          </cell>
          <cell r="R745">
            <v>3.2847</v>
          </cell>
          <cell r="S745">
            <v>10.54</v>
          </cell>
          <cell r="T745">
            <v>0.09</v>
          </cell>
          <cell r="U745">
            <v>3.2839999999999998</v>
          </cell>
          <cell r="V745">
            <v>3.2839984893798828</v>
          </cell>
          <cell r="W745">
            <v>2278</v>
          </cell>
          <cell r="X745" t="str">
            <v>持股小于股东增</v>
          </cell>
          <cell r="Y745">
            <v>20924</v>
          </cell>
          <cell r="Z745">
            <v>17391</v>
          </cell>
          <cell r="AA745" t="str">
            <v>持股小于股东减</v>
          </cell>
          <cell r="AB745">
            <v>30866</v>
          </cell>
          <cell r="AC745">
            <v>11789</v>
          </cell>
          <cell r="AD745" t="str">
            <v>持股小于股东增</v>
          </cell>
          <cell r="AE745">
            <v>26740</v>
          </cell>
          <cell r="AF745">
            <v>13609</v>
          </cell>
          <cell r="AG745" t="str">
            <v>持股小于股东减</v>
          </cell>
          <cell r="AH745">
            <v>30294</v>
          </cell>
          <cell r="AI745">
            <v>12012</v>
          </cell>
        </row>
        <row r="746">
          <cell r="A746">
            <v>2279</v>
          </cell>
          <cell r="B746">
            <v>99.165079830086427</v>
          </cell>
          <cell r="C746">
            <v>7.4601373017884498</v>
          </cell>
          <cell r="D746">
            <v>-475</v>
          </cell>
          <cell r="E746">
            <v>6.3019635591721208</v>
          </cell>
          <cell r="F746">
            <v>705.80474934036931</v>
          </cell>
          <cell r="G746">
            <v>8.4799492788080517</v>
          </cell>
          <cell r="H746">
            <v>126.00435624394966</v>
          </cell>
          <cell r="I746">
            <v>5.3608661405161628</v>
          </cell>
          <cell r="J746">
            <v>67.7</v>
          </cell>
          <cell r="K746">
            <v>0.68269999999999997</v>
          </cell>
          <cell r="L746">
            <v>9.0748999999999995</v>
          </cell>
          <cell r="M746">
            <v>57</v>
          </cell>
          <cell r="N746">
            <v>-0.03</v>
          </cell>
          <cell r="O746">
            <v>9.0448000000000004</v>
          </cell>
          <cell r="P746">
            <v>53.5</v>
          </cell>
          <cell r="Q746">
            <v>3.7900000000000003E-2</v>
          </cell>
          <cell r="R746">
            <v>6.3090000000000002</v>
          </cell>
          <cell r="S746">
            <v>34.71</v>
          </cell>
          <cell r="T746">
            <v>0.20660000000000001</v>
          </cell>
          <cell r="U746">
            <v>6.4747000000000003</v>
          </cell>
          <cell r="V746">
            <v>6.4746971130371094</v>
          </cell>
          <cell r="W746">
            <v>2279</v>
          </cell>
          <cell r="X746">
            <v>2279</v>
          </cell>
          <cell r="Y746">
            <v>24132</v>
          </cell>
          <cell r="Z746">
            <v>8975</v>
          </cell>
          <cell r="AA746">
            <v>8975</v>
          </cell>
          <cell r="AB746">
            <v>30164</v>
          </cell>
          <cell r="AC746">
            <v>7180</v>
          </cell>
          <cell r="AD746" t="str">
            <v>持股大于股东减</v>
          </cell>
          <cell r="AE746">
            <v>13349</v>
          </cell>
          <cell r="AF746">
            <v>14818</v>
          </cell>
          <cell r="AG746">
            <v>14818</v>
          </cell>
          <cell r="AH746">
            <v>22904</v>
          </cell>
          <cell r="AI746">
            <v>8636</v>
          </cell>
        </row>
        <row r="747">
          <cell r="A747">
            <v>2280</v>
          </cell>
          <cell r="B747">
            <v>136.44444444444443</v>
          </cell>
          <cell r="C747">
            <v>38.174583436955977</v>
          </cell>
          <cell r="D747">
            <v>126.5</v>
          </cell>
          <cell r="E747">
            <v>9.4462905574431542</v>
          </cell>
          <cell r="F747">
            <v>133.24999999999997</v>
          </cell>
          <cell r="G747">
            <v>40.381847109629511</v>
          </cell>
          <cell r="H747">
            <v>94.446428571428555</v>
          </cell>
          <cell r="I747">
            <v>24.742123359764225</v>
          </cell>
          <cell r="J747">
            <v>61.4</v>
          </cell>
          <cell r="K747">
            <v>0.45</v>
          </cell>
          <cell r="L747">
            <v>1.6084000000000001</v>
          </cell>
          <cell r="M747">
            <v>25.3</v>
          </cell>
          <cell r="N747">
            <v>0.05</v>
          </cell>
          <cell r="O747">
            <v>2.6783000000000001</v>
          </cell>
          <cell r="P747">
            <v>53.3</v>
          </cell>
          <cell r="Q747">
            <v>0.2</v>
          </cell>
          <cell r="R747">
            <v>1.3199000000000001</v>
          </cell>
          <cell r="S747">
            <v>35.26</v>
          </cell>
          <cell r="T747">
            <v>0.28000000000000003</v>
          </cell>
          <cell r="U747">
            <v>1.4251</v>
          </cell>
          <cell r="V747">
            <v>1.4250993728637695</v>
          </cell>
          <cell r="W747">
            <v>2280</v>
          </cell>
          <cell r="X747">
            <v>2280</v>
          </cell>
          <cell r="Y747">
            <v>44647</v>
          </cell>
          <cell r="Z747">
            <v>15734</v>
          </cell>
          <cell r="AA747">
            <v>15734</v>
          </cell>
          <cell r="AB747">
            <v>15734</v>
          </cell>
          <cell r="AC747">
            <v>15734</v>
          </cell>
          <cell r="AD747" t="str">
            <v>持股小于股东减</v>
          </cell>
          <cell r="AE747">
            <v>33422</v>
          </cell>
          <cell r="AF747">
            <v>21019</v>
          </cell>
          <cell r="AG747">
            <v>21019</v>
          </cell>
          <cell r="AH747">
            <v>37547</v>
          </cell>
          <cell r="AI747">
            <v>18709</v>
          </cell>
        </row>
        <row r="748">
          <cell r="A748">
            <v>2281</v>
          </cell>
          <cell r="B748">
            <v>55.887931034482762</v>
          </cell>
          <cell r="C748">
            <v>5.1269681848017781</v>
          </cell>
          <cell r="D748">
            <v>43.285714285714292</v>
          </cell>
          <cell r="E748">
            <v>4.6506630648330063</v>
          </cell>
          <cell r="F748">
            <v>43.709090909090904</v>
          </cell>
          <cell r="G748">
            <v>4.0097408012809819</v>
          </cell>
          <cell r="H748">
            <v>29.305867075906036</v>
          </cell>
          <cell r="I748">
            <v>2.6897011262615593</v>
          </cell>
          <cell r="J748">
            <v>64.83</v>
          </cell>
          <cell r="K748">
            <v>1.1599999999999999</v>
          </cell>
          <cell r="L748">
            <v>12.6449</v>
          </cell>
          <cell r="M748">
            <v>60.6</v>
          </cell>
          <cell r="N748">
            <v>0.35</v>
          </cell>
          <cell r="O748">
            <v>13.0304</v>
          </cell>
          <cell r="P748">
            <v>48.08</v>
          </cell>
          <cell r="Q748">
            <v>0.55000000000000004</v>
          </cell>
          <cell r="R748">
            <v>11.9908</v>
          </cell>
          <cell r="S748">
            <v>33.1</v>
          </cell>
          <cell r="T748">
            <v>0.84709999999999996</v>
          </cell>
          <cell r="U748">
            <v>12.3062</v>
          </cell>
          <cell r="V748">
            <v>12.306198120117188</v>
          </cell>
          <cell r="W748">
            <v>2281</v>
          </cell>
          <cell r="X748" t="str">
            <v>持股小于股东减</v>
          </cell>
          <cell r="Y748">
            <v>17502</v>
          </cell>
          <cell r="Z748">
            <v>11992</v>
          </cell>
          <cell r="AA748" t="str">
            <v>持股小于股东减</v>
          </cell>
          <cell r="AB748">
            <v>18678</v>
          </cell>
          <cell r="AC748">
            <v>11237</v>
          </cell>
          <cell r="AD748" t="str">
            <v>持股大于股东增</v>
          </cell>
          <cell r="AE748">
            <v>11561</v>
          </cell>
          <cell r="AF748">
            <v>18154</v>
          </cell>
          <cell r="AG748" t="str">
            <v>持股大于股东减</v>
          </cell>
          <cell r="AH748">
            <v>11689</v>
          </cell>
          <cell r="AI748">
            <v>17956</v>
          </cell>
        </row>
        <row r="749">
          <cell r="A749">
            <v>2282</v>
          </cell>
          <cell r="B749">
            <v>802.5</v>
          </cell>
          <cell r="C749">
            <v>6.9414410518121281</v>
          </cell>
          <cell r="D749">
            <v>300</v>
          </cell>
          <cell r="E749">
            <v>5.150656708730363</v>
          </cell>
          <cell r="F749">
            <v>140.79999999999998</v>
          </cell>
          <cell r="G749">
            <v>6.028687647184757</v>
          </cell>
          <cell r="H749">
            <v>112.25</v>
          </cell>
          <cell r="I749">
            <v>3.8183519006718263</v>
          </cell>
          <cell r="J749">
            <v>16.05</v>
          </cell>
          <cell r="K749">
            <v>0.02</v>
          </cell>
          <cell r="L749">
            <v>2.3121999999999998</v>
          </cell>
          <cell r="M749">
            <v>12</v>
          </cell>
          <cell r="N749">
            <v>0.01</v>
          </cell>
          <cell r="O749">
            <v>2.3298000000000001</v>
          </cell>
          <cell r="P749">
            <v>14.08</v>
          </cell>
          <cell r="Q749">
            <v>0.05</v>
          </cell>
          <cell r="R749">
            <v>2.3355000000000001</v>
          </cell>
          <cell r="S749">
            <v>8.98</v>
          </cell>
          <cell r="T749">
            <v>0.06</v>
          </cell>
          <cell r="U749">
            <v>2.3517999999999999</v>
          </cell>
          <cell r="V749">
            <v>2.3517990112304688</v>
          </cell>
          <cell r="W749">
            <v>2282</v>
          </cell>
          <cell r="X749" t="str">
            <v>持股小于股东增</v>
          </cell>
          <cell r="Y749">
            <v>20281</v>
          </cell>
          <cell r="Z749">
            <v>1672</v>
          </cell>
          <cell r="AA749" t="str">
            <v>持股小于股东增</v>
          </cell>
          <cell r="AB749">
            <v>19391</v>
          </cell>
          <cell r="AC749">
            <v>17437</v>
          </cell>
          <cell r="AD749" t="str">
            <v>持股小于股东减</v>
          </cell>
          <cell r="AE749">
            <v>27931</v>
          </cell>
          <cell r="AF749">
            <v>12105</v>
          </cell>
          <cell r="AG749" t="str">
            <v>持股小于股东增</v>
          </cell>
          <cell r="AH749">
            <v>25092</v>
          </cell>
          <cell r="AI749">
            <v>13475</v>
          </cell>
        </row>
        <row r="750">
          <cell r="A750">
            <v>2283</v>
          </cell>
          <cell r="B750">
            <v>82.666666666666657</v>
          </cell>
          <cell r="C750">
            <v>3.7186364999500183</v>
          </cell>
          <cell r="D750">
            <v>107.18749999999999</v>
          </cell>
          <cell r="E750">
            <v>2.8339144372655616</v>
          </cell>
          <cell r="F750">
            <v>56.833333333333336</v>
          </cell>
          <cell r="G750">
            <v>2.9239766081871346</v>
          </cell>
          <cell r="H750">
            <v>57.1875</v>
          </cell>
          <cell r="I750">
            <v>2.5881234831899258</v>
          </cell>
          <cell r="J750">
            <v>22.32</v>
          </cell>
          <cell r="K750">
            <v>0.27</v>
          </cell>
          <cell r="L750">
            <v>6.0022000000000002</v>
          </cell>
          <cell r="M750">
            <v>17.149999999999999</v>
          </cell>
          <cell r="N750">
            <v>0.04</v>
          </cell>
          <cell r="O750">
            <v>6.0517000000000003</v>
          </cell>
          <cell r="P750">
            <v>17.05</v>
          </cell>
          <cell r="Q750">
            <v>0.15</v>
          </cell>
          <cell r="R750">
            <v>5.8311000000000002</v>
          </cell>
          <cell r="S750">
            <v>15.25</v>
          </cell>
          <cell r="T750">
            <v>0.2</v>
          </cell>
          <cell r="U750">
            <v>5.8922999999999996</v>
          </cell>
          <cell r="V750">
            <v>5.8922996520996094</v>
          </cell>
          <cell r="W750">
            <v>2283</v>
          </cell>
          <cell r="X750" t="str">
            <v>持股小于股东减</v>
          </cell>
          <cell r="Y750">
            <v>24234</v>
          </cell>
          <cell r="Z750">
            <v>23083</v>
          </cell>
          <cell r="AA750">
            <v>23083</v>
          </cell>
          <cell r="AB750">
            <v>29184</v>
          </cell>
          <cell r="AC750">
            <v>19168</v>
          </cell>
          <cell r="AD750">
            <v>19168</v>
          </cell>
          <cell r="AE750">
            <v>27976</v>
          </cell>
          <cell r="AF750">
            <v>19996</v>
          </cell>
          <cell r="AG750" t="str">
            <v>持股大于股东增</v>
          </cell>
          <cell r="AH750">
            <v>22375</v>
          </cell>
          <cell r="AI750">
            <v>25001</v>
          </cell>
        </row>
        <row r="751">
          <cell r="A751">
            <v>2284</v>
          </cell>
          <cell r="B751">
            <v>108.84210526315789</v>
          </cell>
          <cell r="C751">
            <v>5.9036798081589543</v>
          </cell>
          <cell r="D751">
            <v>85.603448275862064</v>
          </cell>
          <cell r="E751">
            <v>5.5777116216368023</v>
          </cell>
          <cell r="F751">
            <v>89.749999999999986</v>
          </cell>
          <cell r="G751">
            <v>7.2802595747146412</v>
          </cell>
          <cell r="H751">
            <v>50.062499999999993</v>
          </cell>
          <cell r="I751">
            <v>3.0755053850141105</v>
          </cell>
          <cell r="J751">
            <v>20.68</v>
          </cell>
          <cell r="K751">
            <v>0.19</v>
          </cell>
          <cell r="L751">
            <v>3.5028999999999999</v>
          </cell>
          <cell r="M751">
            <v>19.86</v>
          </cell>
          <cell r="N751">
            <v>5.8000000000000003E-2</v>
          </cell>
          <cell r="O751">
            <v>3.5606</v>
          </cell>
          <cell r="P751">
            <v>25.13</v>
          </cell>
          <cell r="Q751">
            <v>0.14000000000000001</v>
          </cell>
          <cell r="R751">
            <v>3.4518</v>
          </cell>
          <cell r="S751">
            <v>10.68</v>
          </cell>
          <cell r="T751">
            <v>0.16</v>
          </cell>
          <cell r="U751">
            <v>3.4725999999999999</v>
          </cell>
          <cell r="V751">
            <v>3.4725990295410156</v>
          </cell>
          <cell r="W751">
            <v>2284</v>
          </cell>
          <cell r="X751">
            <v>2284</v>
          </cell>
          <cell r="Y751">
            <v>60201</v>
          </cell>
          <cell r="Z751">
            <v>12251</v>
          </cell>
          <cell r="AA751">
            <v>12251</v>
          </cell>
          <cell r="AB751">
            <v>12251</v>
          </cell>
          <cell r="AC751">
            <v>12251</v>
          </cell>
          <cell r="AD751">
            <v>12251</v>
          </cell>
          <cell r="AE751">
            <v>47240</v>
          </cell>
          <cell r="AF751">
            <v>15612</v>
          </cell>
          <cell r="AG751">
            <v>15612</v>
          </cell>
          <cell r="AH751">
            <v>49508</v>
          </cell>
          <cell r="AI751">
            <v>14897</v>
          </cell>
        </row>
        <row r="752">
          <cell r="A752">
            <v>2285</v>
          </cell>
          <cell r="B752">
            <v>42.710526315789473</v>
          </cell>
          <cell r="C752">
            <v>6.6096518020769706</v>
          </cell>
          <cell r="D752">
            <v>109.58333333333334</v>
          </cell>
          <cell r="E752">
            <v>5.4440074518733175</v>
          </cell>
          <cell r="F752">
            <v>82.461538461538467</v>
          </cell>
          <cell r="G752">
            <v>9.5039673744403572</v>
          </cell>
          <cell r="H752">
            <v>48.868421052631575</v>
          </cell>
          <cell r="I752">
            <v>5.4367397127925878</v>
          </cell>
          <cell r="J752">
            <v>16.23</v>
          </cell>
          <cell r="K752">
            <v>0.38</v>
          </cell>
          <cell r="L752">
            <v>2.4554999999999998</v>
          </cell>
          <cell r="M752">
            <v>13.15</v>
          </cell>
          <cell r="N752">
            <v>0.03</v>
          </cell>
          <cell r="O752">
            <v>2.4155000000000002</v>
          </cell>
          <cell r="P752">
            <v>21.44</v>
          </cell>
          <cell r="Q752">
            <v>0.13</v>
          </cell>
          <cell r="R752">
            <v>2.2559</v>
          </cell>
          <cell r="S752">
            <v>12.38</v>
          </cell>
          <cell r="T752">
            <v>0.19</v>
          </cell>
          <cell r="U752">
            <v>2.2770999999999999</v>
          </cell>
          <cell r="V752">
            <v>2.277099609375</v>
          </cell>
          <cell r="W752">
            <v>2285</v>
          </cell>
          <cell r="X752" t="str">
            <v>持股小于股东减</v>
          </cell>
          <cell r="Y752">
            <v>57882</v>
          </cell>
          <cell r="Z752">
            <v>24976</v>
          </cell>
          <cell r="AA752" t="str">
            <v>持股小于股东减</v>
          </cell>
          <cell r="AB752">
            <v>71013</v>
          </cell>
          <cell r="AC752">
            <v>20358</v>
          </cell>
          <cell r="AD752" t="str">
            <v>持股小于股东减</v>
          </cell>
          <cell r="AE752">
            <v>48968</v>
          </cell>
          <cell r="AF752">
            <v>29523</v>
          </cell>
          <cell r="AG752" t="str">
            <v>持股小于股东增</v>
          </cell>
          <cell r="AH752">
            <v>47526</v>
          </cell>
          <cell r="AI752">
            <v>30419</v>
          </cell>
        </row>
        <row r="753">
          <cell r="A753">
            <v>2286</v>
          </cell>
          <cell r="B753">
            <v>131.81818181818181</v>
          </cell>
          <cell r="C753">
            <v>3.6222832875343491</v>
          </cell>
          <cell r="D753">
            <v>107.9375</v>
          </cell>
          <cell r="E753">
            <v>4.3402865041467704</v>
          </cell>
          <cell r="F753">
            <v>97.3125</v>
          </cell>
          <cell r="G753">
            <v>3.9199395770392749</v>
          </cell>
          <cell r="H753">
            <v>108.75</v>
          </cell>
          <cell r="I753">
            <v>3.6329925836841048</v>
          </cell>
          <cell r="J753">
            <v>14.5</v>
          </cell>
          <cell r="K753">
            <v>0.11</v>
          </cell>
          <cell r="L753">
            <v>4.0030000000000001</v>
          </cell>
          <cell r="M753">
            <v>17.27</v>
          </cell>
          <cell r="N753">
            <v>0.04</v>
          </cell>
          <cell r="O753">
            <v>3.9790000000000001</v>
          </cell>
          <cell r="P753">
            <v>15.57</v>
          </cell>
          <cell r="Q753">
            <v>0.08</v>
          </cell>
          <cell r="R753">
            <v>3.972</v>
          </cell>
          <cell r="S753">
            <v>14.5</v>
          </cell>
          <cell r="T753">
            <v>0.1</v>
          </cell>
          <cell r="U753">
            <v>3.9912000000000001</v>
          </cell>
          <cell r="V753">
            <v>3.9911994934082031</v>
          </cell>
          <cell r="W753">
            <v>2286</v>
          </cell>
          <cell r="X753" t="str">
            <v>持股小于股东增</v>
          </cell>
          <cell r="Y753">
            <v>22264</v>
          </cell>
          <cell r="Z753">
            <v>16585</v>
          </cell>
          <cell r="AA753" t="str">
            <v>持股大于股东增</v>
          </cell>
          <cell r="AB753">
            <v>18843</v>
          </cell>
          <cell r="AC753">
            <v>19596</v>
          </cell>
          <cell r="AD753" t="str">
            <v>持股小于股东增</v>
          </cell>
          <cell r="AE753">
            <v>22774</v>
          </cell>
          <cell r="AF753">
            <v>16213</v>
          </cell>
          <cell r="AG753" t="str">
            <v>持股大于股东减</v>
          </cell>
          <cell r="AH753">
            <v>22315</v>
          </cell>
          <cell r="AI753">
            <v>16547</v>
          </cell>
        </row>
        <row r="754">
          <cell r="A754">
            <v>2287</v>
          </cell>
          <cell r="B754">
            <v>63.969230769230762</v>
          </cell>
          <cell r="C754">
            <v>10.478302504914067</v>
          </cell>
          <cell r="D754">
            <v>53.140624999999993</v>
          </cell>
          <cell r="E754">
            <v>8.238457439077564</v>
          </cell>
          <cell r="F754">
            <v>50.934210526315788</v>
          </cell>
          <cell r="G754">
            <v>10.487956866888835</v>
          </cell>
          <cell r="H754">
            <v>42.717391304347821</v>
          </cell>
          <cell r="I754">
            <v>6.9358041032428854</v>
          </cell>
          <cell r="J754">
            <v>41.58</v>
          </cell>
          <cell r="K754">
            <v>0.65</v>
          </cell>
          <cell r="L754">
            <v>3.9681999999999999</v>
          </cell>
          <cell r="M754">
            <v>34.01</v>
          </cell>
          <cell r="N754">
            <v>0.16</v>
          </cell>
          <cell r="O754">
            <v>4.1281999999999996</v>
          </cell>
          <cell r="P754">
            <v>38.71</v>
          </cell>
          <cell r="Q754">
            <v>0.38</v>
          </cell>
          <cell r="R754">
            <v>3.6909000000000001</v>
          </cell>
          <cell r="S754">
            <v>26.2</v>
          </cell>
          <cell r="T754">
            <v>0.46</v>
          </cell>
          <cell r="U754">
            <v>3.7774999999999999</v>
          </cell>
          <cell r="V754">
            <v>3.7774982452392578</v>
          </cell>
          <cell r="W754">
            <v>2287</v>
          </cell>
          <cell r="X754" t="str">
            <v>持股大于股东减</v>
          </cell>
          <cell r="Y754">
            <v>17605</v>
          </cell>
          <cell r="Z754">
            <v>23061</v>
          </cell>
          <cell r="AA754" t="str">
            <v>持股大于股东增</v>
          </cell>
          <cell r="AB754">
            <v>14195</v>
          </cell>
          <cell r="AC754">
            <v>28601</v>
          </cell>
          <cell r="AD754" t="str">
            <v>持股大于股东增</v>
          </cell>
          <cell r="AE754">
            <v>10879</v>
          </cell>
          <cell r="AF754">
            <v>37319</v>
          </cell>
          <cell r="AG754" t="str">
            <v>持股大于股东减</v>
          </cell>
          <cell r="AH754">
            <v>11084</v>
          </cell>
          <cell r="AI754">
            <v>36629</v>
          </cell>
        </row>
        <row r="755">
          <cell r="A755">
            <v>2288</v>
          </cell>
          <cell r="B755">
            <v>397.27891156462584</v>
          </cell>
          <cell r="C755">
            <v>6.2543507362784476</v>
          </cell>
          <cell r="D755">
            <v>246.38888888888889</v>
          </cell>
          <cell r="E755">
            <v>4.7263814141844724</v>
          </cell>
          <cell r="F755">
            <v>328.7037037037037</v>
          </cell>
          <cell r="G755">
            <v>9.3865679534637749</v>
          </cell>
          <cell r="H755">
            <v>144.48529411764704</v>
          </cell>
          <cell r="I755">
            <v>3.4568292168038841</v>
          </cell>
          <cell r="J755">
            <v>11.68</v>
          </cell>
          <cell r="K755">
            <v>2.9399999999999999E-2</v>
          </cell>
          <cell r="L755">
            <v>1.8674999999999999</v>
          </cell>
          <cell r="M755">
            <v>8.8699999999999992</v>
          </cell>
          <cell r="N755">
            <v>8.9999999999999993E-3</v>
          </cell>
          <cell r="O755">
            <v>1.8767</v>
          </cell>
          <cell r="P755">
            <v>17.75</v>
          </cell>
          <cell r="Q755">
            <v>2.7E-2</v>
          </cell>
          <cell r="R755">
            <v>1.891</v>
          </cell>
          <cell r="S755">
            <v>6.55</v>
          </cell>
          <cell r="T755">
            <v>3.4000000000000002E-2</v>
          </cell>
          <cell r="U755">
            <v>1.8948</v>
          </cell>
          <cell r="V755">
            <v>1.8947992324829102</v>
          </cell>
          <cell r="W755">
            <v>2288</v>
          </cell>
          <cell r="X755">
            <v>2288</v>
          </cell>
          <cell r="Y755">
            <v>2288</v>
          </cell>
          <cell r="Z755">
            <v>2288</v>
          </cell>
          <cell r="AA755">
            <v>2288</v>
          </cell>
          <cell r="AB755">
            <v>84491</v>
          </cell>
          <cell r="AC755">
            <v>11026</v>
          </cell>
          <cell r="AD755">
            <v>11026</v>
          </cell>
          <cell r="AE755">
            <v>49703</v>
          </cell>
          <cell r="AF755">
            <v>18744</v>
          </cell>
          <cell r="AG755">
            <v>18744</v>
          </cell>
          <cell r="AH755">
            <v>76830</v>
          </cell>
          <cell r="AI755">
            <v>12126</v>
          </cell>
        </row>
        <row r="756">
          <cell r="A756">
            <v>2289</v>
          </cell>
          <cell r="B756">
            <v>-5.8837541686517385</v>
          </cell>
          <cell r="C756">
            <v>11.332131738489267</v>
          </cell>
          <cell r="D756">
            <v>-27.362452750944978</v>
          </cell>
          <cell r="E756">
            <v>9.2664367243892887</v>
          </cell>
          <cell r="F756">
            <v>-161.22668579626975</v>
          </cell>
          <cell r="G756">
            <v>5.11889035667107</v>
          </cell>
          <cell r="H756">
            <v>2832.9831932773109</v>
          </cell>
          <cell r="I756">
            <v>5.0265023594927651</v>
          </cell>
          <cell r="J756">
            <v>34.58</v>
          </cell>
          <cell r="K756">
            <v>-5.8772000000000002</v>
          </cell>
          <cell r="L756">
            <v>3.0514999999999999</v>
          </cell>
          <cell r="M756">
            <v>26.06</v>
          </cell>
          <cell r="N756">
            <v>-0.23810000000000001</v>
          </cell>
          <cell r="O756">
            <v>2.8123</v>
          </cell>
          <cell r="P756">
            <v>44.95</v>
          </cell>
          <cell r="Q756">
            <v>-0.1394</v>
          </cell>
          <cell r="R756">
            <v>8.7812000000000001</v>
          </cell>
          <cell r="S756">
            <v>44.95</v>
          </cell>
          <cell r="T756">
            <v>1.1900000000000001E-2</v>
          </cell>
          <cell r="U756">
            <v>8.9426000000000005</v>
          </cell>
          <cell r="V756">
            <v>8.942596435546875</v>
          </cell>
          <cell r="W756">
            <v>2289</v>
          </cell>
          <cell r="X756">
            <v>2289</v>
          </cell>
          <cell r="Y756">
            <v>25154</v>
          </cell>
          <cell r="Z756">
            <v>7427</v>
          </cell>
          <cell r="AA756">
            <v>7427</v>
          </cell>
          <cell r="AB756">
            <v>24776</v>
          </cell>
          <cell r="AC756">
            <v>7541</v>
          </cell>
          <cell r="AD756" t="str">
            <v>持股大于股东增</v>
          </cell>
          <cell r="AE756">
            <v>11359</v>
          </cell>
          <cell r="AF756">
            <v>16448</v>
          </cell>
          <cell r="AG756" t="str">
            <v>持股大于股东增</v>
          </cell>
          <cell r="AH756">
            <v>11315</v>
          </cell>
          <cell r="AI756">
            <v>16512</v>
          </cell>
        </row>
        <row r="757">
          <cell r="A757">
            <v>2290</v>
          </cell>
          <cell r="B757">
            <v>248.53846153846155</v>
          </cell>
          <cell r="C757">
            <v>8.1393591293833136</v>
          </cell>
          <cell r="D757">
            <v>195.50000000000003</v>
          </cell>
          <cell r="E757">
            <v>5.860018983863716</v>
          </cell>
          <cell r="F757">
            <v>163.13636363636363</v>
          </cell>
          <cell r="G757">
            <v>9.1063635440982456</v>
          </cell>
          <cell r="H757">
            <v>107.89285714285714</v>
          </cell>
          <cell r="I757">
            <v>5.0619549098951921</v>
          </cell>
          <cell r="J757">
            <v>32.31</v>
          </cell>
          <cell r="K757">
            <v>0.13</v>
          </cell>
          <cell r="L757">
            <v>3.9695999999999998</v>
          </cell>
          <cell r="M757">
            <v>23.46</v>
          </cell>
          <cell r="N757">
            <v>0.03</v>
          </cell>
          <cell r="O757">
            <v>4.0034000000000001</v>
          </cell>
          <cell r="P757">
            <v>35.89</v>
          </cell>
          <cell r="Q757">
            <v>0.11</v>
          </cell>
          <cell r="R757">
            <v>3.9411999999999998</v>
          </cell>
          <cell r="S757">
            <v>20.14</v>
          </cell>
          <cell r="T757">
            <v>0.14000000000000001</v>
          </cell>
          <cell r="U757">
            <v>3.9786999999999999</v>
          </cell>
          <cell r="V757">
            <v>3.97869873046875</v>
          </cell>
          <cell r="W757">
            <v>2290</v>
          </cell>
          <cell r="X757" t="str">
            <v>持股小于股东减</v>
          </cell>
          <cell r="Y757">
            <v>20002</v>
          </cell>
          <cell r="Z757">
            <v>10532</v>
          </cell>
          <cell r="AA757">
            <v>10532</v>
          </cell>
          <cell r="AB757">
            <v>23163</v>
          </cell>
          <cell r="AC757">
            <v>9095</v>
          </cell>
          <cell r="AD757" t="str">
            <v>持股大于股东增</v>
          </cell>
          <cell r="AE757">
            <v>13885</v>
          </cell>
          <cell r="AF757">
            <v>15172</v>
          </cell>
          <cell r="AG757" t="str">
            <v>持股小于股东减</v>
          </cell>
          <cell r="AH757">
            <v>19205</v>
          </cell>
          <cell r="AI757">
            <v>10969</v>
          </cell>
        </row>
        <row r="758">
          <cell r="A758">
            <v>2291</v>
          </cell>
          <cell r="B758">
            <v>283.33333333333337</v>
          </cell>
          <cell r="C758">
            <v>3.738482176236448</v>
          </cell>
          <cell r="D758">
            <v>147.0779220779221</v>
          </cell>
          <cell r="E758">
            <v>2.9734815333450024</v>
          </cell>
          <cell r="F758">
            <v>117.14480874316939</v>
          </cell>
          <cell r="G758">
            <v>3.6874583413962885</v>
          </cell>
          <cell r="H758">
            <v>101.16</v>
          </cell>
          <cell r="I758">
            <v>1.85262510164165</v>
          </cell>
          <cell r="J758">
            <v>17</v>
          </cell>
          <cell r="K758">
            <v>0.06</v>
          </cell>
          <cell r="L758">
            <v>4.5472999999999999</v>
          </cell>
          <cell r="M758">
            <v>13.59</v>
          </cell>
          <cell r="N758">
            <v>2.3099999999999999E-2</v>
          </cell>
          <cell r="O758">
            <v>4.5704000000000002</v>
          </cell>
          <cell r="P758">
            <v>17.149999999999999</v>
          </cell>
          <cell r="Q758">
            <v>7.3200000000000001E-2</v>
          </cell>
          <cell r="R758">
            <v>4.6509</v>
          </cell>
          <cell r="S758">
            <v>8.43</v>
          </cell>
          <cell r="T758">
            <v>6.25E-2</v>
          </cell>
          <cell r="U758">
            <v>4.5503</v>
          </cell>
          <cell r="V758">
            <v>4.5502967834472656</v>
          </cell>
          <cell r="W758">
            <v>2291</v>
          </cell>
          <cell r="X758" t="str">
            <v>持股大于股东增</v>
          </cell>
          <cell r="Y758">
            <v>15304</v>
          </cell>
          <cell r="Z758">
            <v>26066</v>
          </cell>
          <cell r="AA758" t="str">
            <v>持股大于股东减</v>
          </cell>
          <cell r="AB758">
            <v>17256</v>
          </cell>
          <cell r="AC758">
            <v>23117</v>
          </cell>
          <cell r="AD758" t="str">
            <v>持股大于股东减</v>
          </cell>
          <cell r="AE758">
            <v>18424</v>
          </cell>
          <cell r="AF758">
            <v>21652</v>
          </cell>
          <cell r="AG758" t="str">
            <v>持股大于股东减</v>
          </cell>
          <cell r="AH758">
            <v>18689</v>
          </cell>
          <cell r="AI758">
            <v>21345</v>
          </cell>
        </row>
        <row r="759">
          <cell r="A759">
            <v>2292</v>
          </cell>
          <cell r="B759">
            <v>132.58974358974359</v>
          </cell>
          <cell r="C759">
            <v>21.584505572484034</v>
          </cell>
          <cell r="D759">
            <v>169.625</v>
          </cell>
          <cell r="E759">
            <v>11.872265966754156</v>
          </cell>
          <cell r="F759">
            <v>189.45</v>
          </cell>
          <cell r="G759">
            <v>34.793388429752071</v>
          </cell>
          <cell r="H759">
            <v>73.150000000000006</v>
          </cell>
          <cell r="I759">
            <v>12.714000173807248</v>
          </cell>
          <cell r="J759">
            <v>51.71</v>
          </cell>
          <cell r="K759">
            <v>0.39</v>
          </cell>
          <cell r="L759">
            <v>2.3957000000000002</v>
          </cell>
          <cell r="M759">
            <v>40.71</v>
          </cell>
          <cell r="N759">
            <v>0.06</v>
          </cell>
          <cell r="O759">
            <v>3.4289999999999998</v>
          </cell>
          <cell r="P759">
            <v>75.78</v>
          </cell>
          <cell r="Q759">
            <v>0.2</v>
          </cell>
          <cell r="R759">
            <v>2.1779999999999999</v>
          </cell>
          <cell r="S759">
            <v>29.26</v>
          </cell>
          <cell r="T759">
            <v>0.3</v>
          </cell>
          <cell r="U759">
            <v>2.3014000000000001</v>
          </cell>
          <cell r="V759">
            <v>2.3013992309570313</v>
          </cell>
          <cell r="W759">
            <v>2292</v>
          </cell>
          <cell r="X759" t="str">
            <v>持股小于股东减</v>
          </cell>
          <cell r="Y759">
            <v>47568</v>
          </cell>
          <cell r="Z759">
            <v>26584</v>
          </cell>
          <cell r="AA759">
            <v>26584</v>
          </cell>
          <cell r="AB759">
            <v>97657</v>
          </cell>
          <cell r="AC759">
            <v>13399</v>
          </cell>
          <cell r="AD759" t="str">
            <v>持股大于股东增</v>
          </cell>
          <cell r="AE759">
            <v>24275</v>
          </cell>
          <cell r="AF759">
            <v>52065</v>
          </cell>
          <cell r="AG759" t="str">
            <v>持股大于股东减</v>
          </cell>
          <cell r="AH759">
            <v>32451</v>
          </cell>
          <cell r="AI759">
            <v>38947</v>
          </cell>
        </row>
        <row r="760">
          <cell r="A760">
            <v>2293</v>
          </cell>
          <cell r="B760">
            <v>31.448275862068964</v>
          </cell>
          <cell r="C760">
            <v>5.007412287926206</v>
          </cell>
          <cell r="D760">
            <v>22</v>
          </cell>
          <cell r="E760">
            <v>3.5917421529386981</v>
          </cell>
          <cell r="F760">
            <v>34.78846153846154</v>
          </cell>
          <cell r="G760">
            <v>5.7655532891381949</v>
          </cell>
          <cell r="H760">
            <v>23.086956521739129</v>
          </cell>
          <cell r="I760">
            <v>4.023756073996192</v>
          </cell>
          <cell r="J760">
            <v>18.239999999999998</v>
          </cell>
          <cell r="K760">
            <v>0.57999999999999996</v>
          </cell>
          <cell r="L760">
            <v>3.6425999999999998</v>
          </cell>
          <cell r="M760">
            <v>13.64</v>
          </cell>
          <cell r="N760">
            <v>0.155</v>
          </cell>
          <cell r="O760">
            <v>3.7976000000000001</v>
          </cell>
          <cell r="P760">
            <v>18.09</v>
          </cell>
          <cell r="Q760">
            <v>0.26</v>
          </cell>
          <cell r="R760">
            <v>3.1375999999999999</v>
          </cell>
          <cell r="S760">
            <v>14.16</v>
          </cell>
          <cell r="T760">
            <v>0.46</v>
          </cell>
          <cell r="U760">
            <v>3.5190999999999999</v>
          </cell>
          <cell r="V760">
            <v>3.5190982818603516</v>
          </cell>
          <cell r="W760">
            <v>2293</v>
          </cell>
          <cell r="X760">
            <v>2293</v>
          </cell>
          <cell r="Y760">
            <v>47465</v>
          </cell>
          <cell r="Z760">
            <v>14785</v>
          </cell>
          <cell r="AA760">
            <v>14785</v>
          </cell>
          <cell r="AB760">
            <v>45968</v>
          </cell>
          <cell r="AC760">
            <v>15267</v>
          </cell>
          <cell r="AD760">
            <v>15267</v>
          </cell>
          <cell r="AE760">
            <v>59596</v>
          </cell>
          <cell r="AF760">
            <v>11776</v>
          </cell>
          <cell r="AG760">
            <v>11776</v>
          </cell>
          <cell r="AH760">
            <v>52660</v>
          </cell>
          <cell r="AI760">
            <v>13327</v>
          </cell>
        </row>
        <row r="761">
          <cell r="A761">
            <v>2294</v>
          </cell>
          <cell r="B761">
            <v>24.892561983471076</v>
          </cell>
          <cell r="C761">
            <v>6.864800802260917</v>
          </cell>
          <cell r="D761">
            <v>20.801470588235293</v>
          </cell>
          <cell r="E761">
            <v>5.9822372594628881</v>
          </cell>
          <cell r="F761">
            <v>24.237288135593221</v>
          </cell>
          <cell r="G761">
            <v>7.5896292758007595</v>
          </cell>
          <cell r="H761">
            <v>21.286516853932582</v>
          </cell>
          <cell r="I761">
            <v>6.2170809746492743</v>
          </cell>
          <cell r="J761">
            <v>30.12</v>
          </cell>
          <cell r="K761">
            <v>1.21</v>
          </cell>
          <cell r="L761">
            <v>4.3875999999999999</v>
          </cell>
          <cell r="M761">
            <v>28.29</v>
          </cell>
          <cell r="N761">
            <v>0.34</v>
          </cell>
          <cell r="O761">
            <v>4.7290000000000001</v>
          </cell>
          <cell r="P761">
            <v>28.6</v>
          </cell>
          <cell r="Q761">
            <v>0.59</v>
          </cell>
          <cell r="R761">
            <v>3.7683</v>
          </cell>
          <cell r="S761">
            <v>25.26</v>
          </cell>
          <cell r="T761">
            <v>0.89</v>
          </cell>
          <cell r="U761">
            <v>4.0629999999999997</v>
          </cell>
          <cell r="V761">
            <v>4.0629997253417969</v>
          </cell>
          <cell r="W761">
            <v>2294</v>
          </cell>
          <cell r="X761" t="str">
            <v>持股小于股东增</v>
          </cell>
          <cell r="Y761">
            <v>34790</v>
          </cell>
          <cell r="Z761">
            <v>30066</v>
          </cell>
          <cell r="AA761" t="str">
            <v>持股小于股东增</v>
          </cell>
          <cell r="AB761">
            <v>34007</v>
          </cell>
          <cell r="AC761">
            <v>30758</v>
          </cell>
          <cell r="AD761" t="str">
            <v>持股小于股东减</v>
          </cell>
          <cell r="AE761">
            <v>45716</v>
          </cell>
          <cell r="AF761">
            <v>22880</v>
          </cell>
          <cell r="AG761" t="str">
            <v>持股小于股东增</v>
          </cell>
          <cell r="AH761">
            <v>37920</v>
          </cell>
          <cell r="AI761">
            <v>27584</v>
          </cell>
        </row>
        <row r="762">
          <cell r="A762">
            <v>2295</v>
          </cell>
          <cell r="B762">
            <v>876.95167286245351</v>
          </cell>
          <cell r="C762">
            <v>5.6300715990453458</v>
          </cell>
          <cell r="D762">
            <v>-241.01796407185631</v>
          </cell>
          <cell r="E762">
            <v>3.8485442463068322</v>
          </cell>
          <cell r="F762">
            <v>877.82608695652186</v>
          </cell>
          <cell r="G762">
            <v>4.7805085949708772</v>
          </cell>
          <cell r="H762">
            <v>300.25167785234896</v>
          </cell>
          <cell r="I762">
            <v>2.8130821287934165</v>
          </cell>
          <cell r="J762">
            <v>23.59</v>
          </cell>
          <cell r="K762">
            <v>2.69E-2</v>
          </cell>
          <cell r="L762">
            <v>4.1900000000000004</v>
          </cell>
          <cell r="M762">
            <v>16.100000000000001</v>
          </cell>
          <cell r="N762">
            <v>-1.67E-2</v>
          </cell>
          <cell r="O762">
            <v>4.1833999999999998</v>
          </cell>
          <cell r="P762">
            <v>20.190000000000001</v>
          </cell>
          <cell r="Q762">
            <v>1.15E-2</v>
          </cell>
          <cell r="R762">
            <v>4.2233999999999998</v>
          </cell>
          <cell r="S762">
            <v>11.93</v>
          </cell>
          <cell r="T762">
            <v>2.98E-2</v>
          </cell>
          <cell r="U762">
            <v>4.2408999999999999</v>
          </cell>
          <cell r="V762">
            <v>4.2408981323242188</v>
          </cell>
          <cell r="W762">
            <v>2295</v>
          </cell>
          <cell r="X762" t="str">
            <v>持股小于股东增</v>
          </cell>
          <cell r="Y762">
            <v>19750</v>
          </cell>
          <cell r="Z762">
            <v>12739</v>
          </cell>
          <cell r="AA762" t="str">
            <v>持股小于股东增</v>
          </cell>
          <cell r="AB762">
            <v>17738</v>
          </cell>
          <cell r="AC762">
            <v>14184</v>
          </cell>
          <cell r="AD762" t="str">
            <v>持股小于股东减</v>
          </cell>
          <cell r="AE762">
            <v>15849</v>
          </cell>
          <cell r="AF762">
            <v>15685</v>
          </cell>
          <cell r="AG762" t="str">
            <v>持股小于股东减</v>
          </cell>
          <cell r="AH762">
            <v>23632</v>
          </cell>
          <cell r="AI762">
            <v>10519</v>
          </cell>
        </row>
        <row r="763">
          <cell r="A763">
            <v>2296</v>
          </cell>
          <cell r="B763">
            <v>107.49120160884867</v>
          </cell>
          <cell r="C763">
            <v>5.5479149907880734</v>
          </cell>
          <cell r="D763">
            <v>187.0466321243523</v>
          </cell>
          <cell r="E763">
            <v>3.7574811345303147</v>
          </cell>
          <cell r="F763">
            <v>128.15533980582524</v>
          </cell>
          <cell r="G763">
            <v>5.6512897356309537</v>
          </cell>
          <cell r="H763">
            <v>106.17890382626682</v>
          </cell>
          <cell r="I763">
            <v>3.6492069838731171</v>
          </cell>
          <cell r="J763">
            <v>21.38</v>
          </cell>
          <cell r="K763">
            <v>0.19889999999999999</v>
          </cell>
          <cell r="L763">
            <v>3.8536999999999999</v>
          </cell>
          <cell r="M763">
            <v>14.44</v>
          </cell>
          <cell r="N763">
            <v>1.9300000000000001E-2</v>
          </cell>
          <cell r="O763">
            <v>3.843</v>
          </cell>
          <cell r="P763">
            <v>21.12</v>
          </cell>
          <cell r="Q763">
            <v>8.2400000000000001E-2</v>
          </cell>
          <cell r="R763">
            <v>3.7372000000000001</v>
          </cell>
          <cell r="S763">
            <v>13.69</v>
          </cell>
          <cell r="T763">
            <v>9.6699999999999994E-2</v>
          </cell>
          <cell r="U763">
            <v>3.7515000000000001</v>
          </cell>
          <cell r="V763">
            <v>3.7514991760253906</v>
          </cell>
          <cell r="W763">
            <v>2296</v>
          </cell>
          <cell r="X763">
            <v>2296</v>
          </cell>
          <cell r="Y763">
            <v>59754</v>
          </cell>
          <cell r="Z763">
            <v>6303</v>
          </cell>
          <cell r="AA763">
            <v>6303</v>
          </cell>
          <cell r="AB763">
            <v>47826</v>
          </cell>
          <cell r="AC763">
            <v>7875</v>
          </cell>
          <cell r="AD763" t="str">
            <v>持股小于股东增</v>
          </cell>
          <cell r="AE763">
            <v>33441</v>
          </cell>
          <cell r="AF763">
            <v>11263</v>
          </cell>
          <cell r="AG763">
            <v>11263</v>
          </cell>
          <cell r="AH763">
            <v>52384</v>
          </cell>
          <cell r="AI763">
            <v>7190</v>
          </cell>
        </row>
        <row r="764">
          <cell r="A764">
            <v>2297</v>
          </cell>
          <cell r="B764">
            <v>-42.67647058823529</v>
          </cell>
          <cell r="C764">
            <v>5.7961172804985219</v>
          </cell>
          <cell r="D764">
            <v>-140.81632653061223</v>
          </cell>
          <cell r="E764">
            <v>4.4448023190272963</v>
          </cell>
          <cell r="F764">
            <v>-124.48559670781891</v>
          </cell>
          <cell r="G764">
            <v>6.5478552617338286</v>
          </cell>
          <cell r="H764">
            <v>-70.143884892086334</v>
          </cell>
          <cell r="I764">
            <v>4.301945067470677</v>
          </cell>
          <cell r="J764">
            <v>14.51</v>
          </cell>
          <cell r="K764">
            <v>-0.34</v>
          </cell>
          <cell r="L764">
            <v>2.5034000000000001</v>
          </cell>
          <cell r="M764">
            <v>11.04</v>
          </cell>
          <cell r="N764">
            <v>-1.9599999999999999E-2</v>
          </cell>
          <cell r="O764">
            <v>2.4838</v>
          </cell>
          <cell r="P764">
            <v>18.149999999999999</v>
          </cell>
          <cell r="Q764">
            <v>-7.2900000000000006E-2</v>
          </cell>
          <cell r="R764">
            <v>2.7719</v>
          </cell>
          <cell r="S764">
            <v>11.7</v>
          </cell>
          <cell r="T764">
            <v>-0.12509999999999999</v>
          </cell>
          <cell r="U764">
            <v>2.7197</v>
          </cell>
          <cell r="V764">
            <v>2.7196998596191406</v>
          </cell>
          <cell r="W764">
            <v>2297</v>
          </cell>
          <cell r="X764">
            <v>2297</v>
          </cell>
          <cell r="Y764">
            <v>53734</v>
          </cell>
          <cell r="Z764">
            <v>7422</v>
          </cell>
          <cell r="AA764">
            <v>7422</v>
          </cell>
          <cell r="AB764">
            <v>52077</v>
          </cell>
          <cell r="AC764">
            <v>7658</v>
          </cell>
          <cell r="AD764" t="str">
            <v>持股小于股东减</v>
          </cell>
          <cell r="AE764">
            <v>38743</v>
          </cell>
          <cell r="AF764">
            <v>10294</v>
          </cell>
          <cell r="AG764">
            <v>10294</v>
          </cell>
          <cell r="AH764">
            <v>54275</v>
          </cell>
          <cell r="AI764">
            <v>7348</v>
          </cell>
        </row>
        <row r="765">
          <cell r="A765">
            <v>2298</v>
          </cell>
          <cell r="B765">
            <v>141.4580265095729</v>
          </cell>
          <cell r="C765">
            <v>4.0647482014388494</v>
          </cell>
          <cell r="D765">
            <v>80.744680851063833</v>
          </cell>
          <cell r="E765">
            <v>3.1803896920175991</v>
          </cell>
          <cell r="F765">
            <v>642.92237442922374</v>
          </cell>
          <cell r="G765">
            <v>8.80467748491386</v>
          </cell>
          <cell r="H765">
            <v>201.25545851528383</v>
          </cell>
          <cell r="I765">
            <v>2.6467104554753953</v>
          </cell>
          <cell r="J765">
            <v>19.21</v>
          </cell>
          <cell r="K765">
            <v>0.1358</v>
          </cell>
          <cell r="L765">
            <v>4.726</v>
          </cell>
          <cell r="M765">
            <v>15.18</v>
          </cell>
          <cell r="N765">
            <v>4.7E-2</v>
          </cell>
          <cell r="O765">
            <v>4.7729999999999997</v>
          </cell>
          <cell r="P765">
            <v>28.16</v>
          </cell>
          <cell r="Q765">
            <v>2.1899999999999999E-2</v>
          </cell>
          <cell r="R765">
            <v>3.1983000000000001</v>
          </cell>
          <cell r="S765">
            <v>12.29</v>
          </cell>
          <cell r="T765">
            <v>4.58E-2</v>
          </cell>
          <cell r="U765">
            <v>4.6435000000000004</v>
          </cell>
          <cell r="V765">
            <v>4.6434974670410156</v>
          </cell>
          <cell r="W765">
            <v>2298</v>
          </cell>
          <cell r="X765">
            <v>2298</v>
          </cell>
          <cell r="Y765">
            <v>59346</v>
          </cell>
          <cell r="Z765">
            <v>10664</v>
          </cell>
          <cell r="AA765">
            <v>10664</v>
          </cell>
          <cell r="AB765">
            <v>58010</v>
          </cell>
          <cell r="AC765">
            <v>10910</v>
          </cell>
          <cell r="AD765" t="str">
            <v>持股小于股东减</v>
          </cell>
          <cell r="AE765">
            <v>26945</v>
          </cell>
          <cell r="AF765">
            <v>15638</v>
          </cell>
          <cell r="AG765">
            <v>15638</v>
          </cell>
          <cell r="AH765">
            <v>47235</v>
          </cell>
          <cell r="AI765">
            <v>13399</v>
          </cell>
        </row>
        <row r="766">
          <cell r="A766">
            <v>2299</v>
          </cell>
          <cell r="B766">
            <v>-59.20840064620355</v>
          </cell>
          <cell r="C766">
            <v>4.671566961250849</v>
          </cell>
          <cell r="D766">
            <v>112.22871452420701</v>
          </cell>
          <cell r="E766">
            <v>5.6407459461727258</v>
          </cell>
          <cell r="F766">
            <v>-28.100775193798448</v>
          </cell>
          <cell r="G766">
            <v>4.284146547357758</v>
          </cell>
          <cell r="H766">
            <v>-32.898975109809662</v>
          </cell>
          <cell r="I766">
            <v>3.1590046393926614</v>
          </cell>
          <cell r="J766">
            <v>21.99</v>
          </cell>
          <cell r="K766">
            <v>-0.37140000000000001</v>
          </cell>
          <cell r="L766">
            <v>4.7072000000000003</v>
          </cell>
          <cell r="M766">
            <v>26.89</v>
          </cell>
          <cell r="N766">
            <v>5.9900000000000002E-2</v>
          </cell>
          <cell r="O766">
            <v>4.7671000000000001</v>
          </cell>
          <cell r="P766">
            <v>20.3</v>
          </cell>
          <cell r="Q766">
            <v>-0.36120000000000002</v>
          </cell>
          <cell r="R766">
            <v>4.7384000000000004</v>
          </cell>
          <cell r="S766">
            <v>14.98</v>
          </cell>
          <cell r="T766">
            <v>-0.34150000000000003</v>
          </cell>
          <cell r="U766">
            <v>4.742</v>
          </cell>
          <cell r="V766">
            <v>4.7419967651367188</v>
          </cell>
          <cell r="W766">
            <v>2299</v>
          </cell>
          <cell r="X766" t="str">
            <v>持股大于股东增</v>
          </cell>
          <cell r="Y766">
            <v>14388</v>
          </cell>
          <cell r="Z766">
            <v>77210</v>
          </cell>
          <cell r="AA766" t="str">
            <v>持股大于股东减</v>
          </cell>
          <cell r="AB766">
            <v>14802</v>
          </cell>
          <cell r="AC766">
            <v>75050</v>
          </cell>
          <cell r="AD766" t="str">
            <v>持股大于股东增</v>
          </cell>
          <cell r="AE766">
            <v>20781</v>
          </cell>
          <cell r="AF766">
            <v>53457</v>
          </cell>
          <cell r="AG766" t="str">
            <v>持股大于股东减</v>
          </cell>
          <cell r="AH766">
            <v>21558</v>
          </cell>
          <cell r="AI766">
            <v>51530</v>
          </cell>
        </row>
        <row r="767">
          <cell r="A767">
            <v>2300</v>
          </cell>
          <cell r="B767">
            <v>30</v>
          </cell>
          <cell r="C767">
            <v>4.2527554311230817</v>
          </cell>
          <cell r="D767">
            <v>50.849999999999994</v>
          </cell>
          <cell r="E767">
            <v>3.5530866785452262</v>
          </cell>
          <cell r="F767">
            <v>28.849999999999998</v>
          </cell>
          <cell r="G767">
            <v>3.9746504098642967</v>
          </cell>
          <cell r="H767">
            <v>21.187499999999996</v>
          </cell>
          <cell r="I767">
            <v>3.3187708799882518</v>
          </cell>
          <cell r="J767">
            <v>12</v>
          </cell>
          <cell r="K767">
            <v>0.4</v>
          </cell>
          <cell r="L767">
            <v>2.8216999999999999</v>
          </cell>
          <cell r="M767">
            <v>10.17</v>
          </cell>
          <cell r="N767">
            <v>0.05</v>
          </cell>
          <cell r="O767">
            <v>2.8622999999999998</v>
          </cell>
          <cell r="P767">
            <v>11.54</v>
          </cell>
          <cell r="Q767">
            <v>0.2</v>
          </cell>
          <cell r="R767">
            <v>2.9034</v>
          </cell>
          <cell r="S767">
            <v>9.0399999999999991</v>
          </cell>
          <cell r="T767">
            <v>0.32</v>
          </cell>
          <cell r="U767">
            <v>2.7239</v>
          </cell>
          <cell r="V767">
            <v>2.7238998413085938</v>
          </cell>
          <cell r="W767">
            <v>2300</v>
          </cell>
          <cell r="X767" t="str">
            <v>持股小于股东减</v>
          </cell>
          <cell r="Y767">
            <v>31047</v>
          </cell>
          <cell r="Z767">
            <v>14566</v>
          </cell>
          <cell r="AA767" t="str">
            <v>持股小于股东增</v>
          </cell>
          <cell r="AB767">
            <v>28342</v>
          </cell>
          <cell r="AC767">
            <v>15956</v>
          </cell>
          <cell r="AD767" t="str">
            <v>持股小于股东减</v>
          </cell>
          <cell r="AE767">
            <v>31102</v>
          </cell>
          <cell r="AF767">
            <v>14540</v>
          </cell>
          <cell r="AG767" t="str">
            <v>持股小于股东增</v>
          </cell>
          <cell r="AH767">
            <v>28030</v>
          </cell>
          <cell r="AI767">
            <v>16134</v>
          </cell>
        </row>
        <row r="768">
          <cell r="A768">
            <v>2301</v>
          </cell>
          <cell r="B768">
            <v>436.4</v>
          </cell>
          <cell r="C768">
            <v>7.2189505723549257</v>
          </cell>
          <cell r="D768">
            <v>232.375</v>
          </cell>
          <cell r="E768">
            <v>6.1338964595637968</v>
          </cell>
          <cell r="F768">
            <v>-288</v>
          </cell>
          <cell r="G768">
            <v>9.7610574478901881</v>
          </cell>
          <cell r="H768">
            <v>-388.8</v>
          </cell>
          <cell r="I768">
            <v>8.835861598772798</v>
          </cell>
          <cell r="J768">
            <v>21.82</v>
          </cell>
          <cell r="K768">
            <v>0.05</v>
          </cell>
          <cell r="L768">
            <v>3.0226000000000002</v>
          </cell>
          <cell r="M768">
            <v>18.59</v>
          </cell>
          <cell r="N768">
            <v>0.02</v>
          </cell>
          <cell r="O768">
            <v>3.0306999999999999</v>
          </cell>
          <cell r="P768">
            <v>28.8</v>
          </cell>
          <cell r="Q768">
            <v>-0.05</v>
          </cell>
          <cell r="R768">
            <v>2.9504999999999999</v>
          </cell>
          <cell r="S768">
            <v>25.92</v>
          </cell>
          <cell r="T768">
            <v>-0.05</v>
          </cell>
          <cell r="U768">
            <v>2.9335</v>
          </cell>
          <cell r="V768">
            <v>2.9334983825683594</v>
          </cell>
          <cell r="W768">
            <v>2301</v>
          </cell>
          <cell r="X768" t="str">
            <v>持股小于股东减</v>
          </cell>
          <cell r="Y768">
            <v>25843</v>
          </cell>
          <cell r="Z768">
            <v>14456</v>
          </cell>
          <cell r="AA768" t="str">
            <v>持股小于股东增</v>
          </cell>
          <cell r="AB768">
            <v>22785</v>
          </cell>
          <cell r="AC768">
            <v>16396</v>
          </cell>
          <cell r="AD768" t="str">
            <v>持股小于股东减</v>
          </cell>
          <cell r="AE768">
            <v>20709</v>
          </cell>
          <cell r="AF768">
            <v>18163</v>
          </cell>
          <cell r="AG768" t="str">
            <v>持股小于股东减</v>
          </cell>
          <cell r="AH768">
            <v>20723</v>
          </cell>
          <cell r="AI768">
            <v>18151</v>
          </cell>
        </row>
        <row r="769">
          <cell r="A769">
            <v>2302</v>
          </cell>
          <cell r="B769">
            <v>26.597014925373134</v>
          </cell>
          <cell r="C769">
            <v>2.2920203735144313</v>
          </cell>
          <cell r="D769">
            <v>-57.142857142857139</v>
          </cell>
          <cell r="E769">
            <v>2.0764928036546273</v>
          </cell>
          <cell r="F769">
            <v>101.54999999999998</v>
          </cell>
          <cell r="G769">
            <v>2.8204024385163375</v>
          </cell>
          <cell r="H769">
            <v>25.704545454545453</v>
          </cell>
          <cell r="I769">
            <v>1.998436236896858</v>
          </cell>
          <cell r="J769">
            <v>17.82</v>
          </cell>
          <cell r="K769">
            <v>0.67</v>
          </cell>
          <cell r="L769">
            <v>7.7747999999999999</v>
          </cell>
          <cell r="M769">
            <v>16</v>
          </cell>
          <cell r="N769">
            <v>-7.0000000000000007E-2</v>
          </cell>
          <cell r="O769">
            <v>7.7053000000000003</v>
          </cell>
          <cell r="P769">
            <v>20.309999999999999</v>
          </cell>
          <cell r="Q769">
            <v>0.1</v>
          </cell>
          <cell r="R769">
            <v>7.2011000000000003</v>
          </cell>
          <cell r="S769">
            <v>15.08</v>
          </cell>
          <cell r="T769">
            <v>0.44</v>
          </cell>
          <cell r="U769">
            <v>7.5458999999999996</v>
          </cell>
          <cell r="V769">
            <v>7.5458984375</v>
          </cell>
          <cell r="W769">
            <v>2302</v>
          </cell>
          <cell r="X769" t="str">
            <v>持股小于股东增</v>
          </cell>
          <cell r="Y769">
            <v>24810</v>
          </cell>
          <cell r="Z769">
            <v>20802</v>
          </cell>
          <cell r="AA769">
            <v>20802</v>
          </cell>
          <cell r="AB769">
            <v>27185</v>
          </cell>
          <cell r="AC769">
            <v>18985</v>
          </cell>
          <cell r="AD769">
            <v>18985</v>
          </cell>
          <cell r="AE769">
            <v>31199</v>
          </cell>
          <cell r="AF769">
            <v>16542</v>
          </cell>
          <cell r="AG769">
            <v>16542</v>
          </cell>
          <cell r="AH769">
            <v>27140</v>
          </cell>
          <cell r="AI769">
            <v>19016</v>
          </cell>
        </row>
        <row r="770">
          <cell r="A770">
            <v>2303</v>
          </cell>
          <cell r="B770">
            <v>88.578844905905271</v>
          </cell>
          <cell r="C770">
            <v>8.215962441314554</v>
          </cell>
          <cell r="D770">
            <v>108.20158102766798</v>
          </cell>
          <cell r="E770">
            <v>6.4923514763429377</v>
          </cell>
          <cell r="F770">
            <v>117.71964461994078</v>
          </cell>
          <cell r="G770">
            <v>14.571114369501467</v>
          </cell>
          <cell r="H770">
            <v>65.765765765765764</v>
          </cell>
          <cell r="I770">
            <v>7.1502907866544234</v>
          </cell>
          <cell r="J770">
            <v>13.65</v>
          </cell>
          <cell r="K770">
            <v>0.15409999999999999</v>
          </cell>
          <cell r="L770">
            <v>1.6614</v>
          </cell>
          <cell r="M770">
            <v>10.95</v>
          </cell>
          <cell r="N770">
            <v>2.53E-2</v>
          </cell>
          <cell r="O770">
            <v>1.6866000000000001</v>
          </cell>
          <cell r="P770">
            <v>47.7</v>
          </cell>
          <cell r="Q770">
            <v>0.2026</v>
          </cell>
          <cell r="R770">
            <v>3.2736000000000001</v>
          </cell>
          <cell r="S770">
            <v>11.68</v>
          </cell>
          <cell r="T770">
            <v>0.13320000000000001</v>
          </cell>
          <cell r="U770">
            <v>1.6335</v>
          </cell>
          <cell r="V770">
            <v>1.6334991455078125</v>
          </cell>
          <cell r="W770">
            <v>2303</v>
          </cell>
          <cell r="X770">
            <v>2303</v>
          </cell>
          <cell r="Y770">
            <v>95761</v>
          </cell>
          <cell r="Z770">
            <v>14937</v>
          </cell>
          <cell r="AA770">
            <v>14937</v>
          </cell>
          <cell r="AB770">
            <v>71958</v>
          </cell>
          <cell r="AC770">
            <v>19878</v>
          </cell>
          <cell r="AD770" t="str">
            <v>持股大于股东减</v>
          </cell>
          <cell r="AE770">
            <v>24505</v>
          </cell>
          <cell r="AF770">
            <v>29185</v>
          </cell>
          <cell r="AG770">
            <v>29185</v>
          </cell>
          <cell r="AH770">
            <v>78440</v>
          </cell>
          <cell r="AI770">
            <v>18235</v>
          </cell>
        </row>
        <row r="771">
          <cell r="A771">
            <v>2304</v>
          </cell>
          <cell r="B771">
            <v>19.252808988764045</v>
          </cell>
          <cell r="C771">
            <v>4.5031372162543946</v>
          </cell>
          <cell r="D771">
            <v>10.245398773006135</v>
          </cell>
          <cell r="E771">
            <v>3.9643446368589093</v>
          </cell>
          <cell r="F771">
            <v>16.436018957345972</v>
          </cell>
          <cell r="G771">
            <v>5.0356839483944036</v>
          </cell>
          <cell r="H771">
            <v>13.806587837837839</v>
          </cell>
          <cell r="I771">
            <v>3.7269332311943426</v>
          </cell>
          <cell r="J771">
            <v>68.540000000000006</v>
          </cell>
          <cell r="K771">
            <v>3.56</v>
          </cell>
          <cell r="L771">
            <v>15.220499999999999</v>
          </cell>
          <cell r="M771">
            <v>66.8</v>
          </cell>
          <cell r="N771">
            <v>1.63</v>
          </cell>
          <cell r="O771">
            <v>16.850200000000001</v>
          </cell>
          <cell r="P771">
            <v>69.36</v>
          </cell>
          <cell r="Q771">
            <v>2.11</v>
          </cell>
          <cell r="R771">
            <v>13.7737</v>
          </cell>
          <cell r="S771">
            <v>54.49</v>
          </cell>
          <cell r="T771">
            <v>2.96</v>
          </cell>
          <cell r="U771">
            <v>14.6206</v>
          </cell>
          <cell r="V771">
            <v>14.620597839355469</v>
          </cell>
          <cell r="W771">
            <v>2304</v>
          </cell>
          <cell r="X771" t="str">
            <v>持股大于股东增</v>
          </cell>
          <cell r="Y771">
            <v>20016</v>
          </cell>
          <cell r="Z771">
            <v>75289</v>
          </cell>
          <cell r="AA771" t="str">
            <v>持股大于股东增</v>
          </cell>
          <cell r="AB771">
            <v>16670</v>
          </cell>
          <cell r="AC771">
            <v>90401</v>
          </cell>
          <cell r="AD771" t="str">
            <v>持股大于股东增</v>
          </cell>
          <cell r="AE771">
            <v>24171</v>
          </cell>
          <cell r="AF771">
            <v>62346</v>
          </cell>
          <cell r="AG771" t="str">
            <v>持股大于股东增</v>
          </cell>
          <cell r="AH771">
            <v>23329</v>
          </cell>
          <cell r="AI771">
            <v>64597</v>
          </cell>
        </row>
        <row r="772">
          <cell r="A772">
            <v>2305</v>
          </cell>
          <cell r="B772">
            <v>302.84360189573459</v>
          </cell>
          <cell r="C772">
            <v>3.1791044776119404</v>
          </cell>
          <cell r="D772">
            <v>509.61538461538464</v>
          </cell>
          <cell r="E772">
            <v>2.6318403019167742</v>
          </cell>
          <cell r="F772">
            <v>-49.573690621193663</v>
          </cell>
          <cell r="G772">
            <v>4.2570995240834693</v>
          </cell>
          <cell r="H772">
            <v>-42.312579415501908</v>
          </cell>
          <cell r="I772">
            <v>2.3102138508767367</v>
          </cell>
          <cell r="J772">
            <v>6.39</v>
          </cell>
          <cell r="K772">
            <v>2.1100000000000001E-2</v>
          </cell>
          <cell r="L772">
            <v>2.0099999999999998</v>
          </cell>
          <cell r="M772">
            <v>5.3</v>
          </cell>
          <cell r="N772">
            <v>2.5999999999999999E-3</v>
          </cell>
          <cell r="O772">
            <v>2.0137999999999998</v>
          </cell>
          <cell r="P772">
            <v>8.14</v>
          </cell>
          <cell r="Q772">
            <v>-8.2100000000000006E-2</v>
          </cell>
          <cell r="R772">
            <v>1.9120999999999999</v>
          </cell>
          <cell r="S772">
            <v>4.4400000000000004</v>
          </cell>
          <cell r="T772">
            <v>-7.8700000000000006E-2</v>
          </cell>
          <cell r="U772">
            <v>1.9218999999999999</v>
          </cell>
          <cell r="V772">
            <v>1.9218997955322266</v>
          </cell>
          <cell r="W772">
            <v>2305</v>
          </cell>
          <cell r="X772" t="str">
            <v>持股小于股东增</v>
          </cell>
          <cell r="Y772">
            <v>41432</v>
          </cell>
          <cell r="Z772">
            <v>35210</v>
          </cell>
          <cell r="AA772" t="str">
            <v>持股小于股东增</v>
          </cell>
          <cell r="AB772">
            <v>39131</v>
          </cell>
          <cell r="AC772">
            <v>37280</v>
          </cell>
          <cell r="AD772" t="str">
            <v>持股小于股东减</v>
          </cell>
          <cell r="AE772">
            <v>47641</v>
          </cell>
          <cell r="AF772">
            <v>30542</v>
          </cell>
          <cell r="AG772" t="str">
            <v>持股小于股东减</v>
          </cell>
          <cell r="AH772">
            <v>52454</v>
          </cell>
          <cell r="AI772">
            <v>27739</v>
          </cell>
        </row>
        <row r="773">
          <cell r="A773">
            <v>2306</v>
          </cell>
          <cell r="B773">
            <v>115.25</v>
          </cell>
          <cell r="C773">
            <v>380.9917355371901</v>
          </cell>
          <cell r="D773">
            <v>-136.75</v>
          </cell>
          <cell r="E773">
            <v>399.2700729927007</v>
          </cell>
          <cell r="F773">
            <v>-35.46153846153846</v>
          </cell>
          <cell r="G773">
            <v>-37.973640856672162</v>
          </cell>
          <cell r="H773">
            <v>-38.416666666666671</v>
          </cell>
          <cell r="I773">
            <v>-31.022880215343204</v>
          </cell>
          <cell r="J773">
            <v>9.2200000000000006</v>
          </cell>
          <cell r="K773">
            <v>0.08</v>
          </cell>
          <cell r="L773">
            <v>2.4199999999999999E-2</v>
          </cell>
          <cell r="M773">
            <v>5.47</v>
          </cell>
          <cell r="N773">
            <v>-0.01</v>
          </cell>
          <cell r="O773">
            <v>1.37E-2</v>
          </cell>
          <cell r="P773">
            <v>9.2200000000000006</v>
          </cell>
          <cell r="Q773">
            <v>-0.13</v>
          </cell>
          <cell r="R773">
            <v>-0.24279999999999999</v>
          </cell>
          <cell r="S773">
            <v>9.2200000000000006</v>
          </cell>
          <cell r="T773">
            <v>-0.18</v>
          </cell>
          <cell r="U773">
            <v>-0.29720000000000002</v>
          </cell>
          <cell r="V773">
            <v>-0.29719996452331543</v>
          </cell>
          <cell r="W773">
            <v>2306</v>
          </cell>
          <cell r="X773">
            <v>2306</v>
          </cell>
          <cell r="Y773">
            <v>2306</v>
          </cell>
          <cell r="Z773">
            <v>2306</v>
          </cell>
          <cell r="AA773">
            <v>2306</v>
          </cell>
          <cell r="AB773">
            <v>2306</v>
          </cell>
          <cell r="AC773">
            <v>2306</v>
          </cell>
          <cell r="AD773">
            <v>2306</v>
          </cell>
          <cell r="AE773">
            <v>2306</v>
          </cell>
          <cell r="AF773">
            <v>2306</v>
          </cell>
          <cell r="AG773">
            <v>2306</v>
          </cell>
          <cell r="AH773">
            <v>2306</v>
          </cell>
          <cell r="AI773">
            <v>2306</v>
          </cell>
        </row>
        <row r="774">
          <cell r="A774">
            <v>2307</v>
          </cell>
          <cell r="B774">
            <v>188</v>
          </cell>
          <cell r="C774">
            <v>4.2377338643023519</v>
          </cell>
          <cell r="D774">
            <v>270.45454545454544</v>
          </cell>
          <cell r="E774">
            <v>3.1193828639904138</v>
          </cell>
          <cell r="F774">
            <v>256.2962962962963</v>
          </cell>
          <cell r="G774">
            <v>5.9843472996929998</v>
          </cell>
          <cell r="H774">
            <v>197.72727272727272</v>
          </cell>
          <cell r="I774">
            <v>4.8306496390893949</v>
          </cell>
          <cell r="J774">
            <v>11.28</v>
          </cell>
          <cell r="K774">
            <v>0.06</v>
          </cell>
          <cell r="L774">
            <v>2.6617999999999999</v>
          </cell>
          <cell r="M774">
            <v>8.33</v>
          </cell>
          <cell r="N774">
            <v>7.7000000000000002E-3</v>
          </cell>
          <cell r="O774">
            <v>2.6703999999999999</v>
          </cell>
          <cell r="P774">
            <v>13.84</v>
          </cell>
          <cell r="Q774">
            <v>2.7E-2</v>
          </cell>
          <cell r="R774">
            <v>2.3127</v>
          </cell>
          <cell r="S774">
            <v>11.31</v>
          </cell>
          <cell r="T774">
            <v>4.2900000000000001E-2</v>
          </cell>
          <cell r="U774">
            <v>2.3412999999999999</v>
          </cell>
          <cell r="V774">
            <v>2.3412990570068359</v>
          </cell>
          <cell r="W774">
            <v>2307</v>
          </cell>
          <cell r="X774">
            <v>2307</v>
          </cell>
          <cell r="Y774">
            <v>2307</v>
          </cell>
          <cell r="Z774">
            <v>2307</v>
          </cell>
          <cell r="AA774">
            <v>2307</v>
          </cell>
          <cell r="AB774">
            <v>2307</v>
          </cell>
          <cell r="AC774">
            <v>2307</v>
          </cell>
          <cell r="AD774">
            <v>2307</v>
          </cell>
          <cell r="AE774">
            <v>2307</v>
          </cell>
          <cell r="AF774">
            <v>2307</v>
          </cell>
          <cell r="AG774">
            <v>2307</v>
          </cell>
          <cell r="AH774">
            <v>2307</v>
          </cell>
          <cell r="AI774">
            <v>2307</v>
          </cell>
        </row>
        <row r="775">
          <cell r="A775">
            <v>2308</v>
          </cell>
          <cell r="B775">
            <v>176.07142857142856</v>
          </cell>
          <cell r="C775">
            <v>9.5026985350809561</v>
          </cell>
          <cell r="D775">
            <v>145.25</v>
          </cell>
          <cell r="E775">
            <v>6.6519100866313021</v>
          </cell>
          <cell r="F775">
            <v>775</v>
          </cell>
          <cell r="G775">
            <v>12.536902980547579</v>
          </cell>
          <cell r="H775">
            <v>175.625</v>
          </cell>
          <cell r="I775">
            <v>5.605202266017713</v>
          </cell>
          <cell r="J775">
            <v>24.65</v>
          </cell>
          <cell r="K775">
            <v>0.14000000000000001</v>
          </cell>
          <cell r="L775">
            <v>2.5939999999999999</v>
          </cell>
          <cell r="M775">
            <v>17.43</v>
          </cell>
          <cell r="N775">
            <v>0.03</v>
          </cell>
          <cell r="O775">
            <v>2.6202999999999999</v>
          </cell>
          <cell r="P775">
            <v>31</v>
          </cell>
          <cell r="Q775">
            <v>0.02</v>
          </cell>
          <cell r="R775">
            <v>2.4727000000000001</v>
          </cell>
          <cell r="S775">
            <v>14.05</v>
          </cell>
          <cell r="T775">
            <v>0.06</v>
          </cell>
          <cell r="U775">
            <v>2.5066000000000002</v>
          </cell>
          <cell r="V775">
            <v>2.5065994262695313</v>
          </cell>
          <cell r="W775">
            <v>2308</v>
          </cell>
          <cell r="X775" t="str">
            <v>持股小于股东增</v>
          </cell>
          <cell r="Y775">
            <v>37580</v>
          </cell>
          <cell r="Z775">
            <v>22235</v>
          </cell>
          <cell r="AA775">
            <v>22235</v>
          </cell>
          <cell r="AB775">
            <v>42400</v>
          </cell>
          <cell r="AC775">
            <v>19707</v>
          </cell>
          <cell r="AD775" t="str">
            <v>持股小于股东增</v>
          </cell>
          <cell r="AE775">
            <v>32270</v>
          </cell>
          <cell r="AF775">
            <v>25893</v>
          </cell>
          <cell r="AG775">
            <v>25893</v>
          </cell>
          <cell r="AH775">
            <v>60305</v>
          </cell>
          <cell r="AI775">
            <v>13856</v>
          </cell>
        </row>
        <row r="776">
          <cell r="A776">
            <v>2309</v>
          </cell>
          <cell r="B776">
            <v>25.726027397260275</v>
          </cell>
          <cell r="C776">
            <v>2.3603343178533276</v>
          </cell>
          <cell r="D776">
            <v>179.75</v>
          </cell>
          <cell r="E776">
            <v>1.8003129890453835</v>
          </cell>
          <cell r="F776">
            <v>-46.513888888888893</v>
          </cell>
          <cell r="G776">
            <v>4.7960703442745034</v>
          </cell>
          <cell r="H776">
            <v>-20.999999999999996</v>
          </cell>
          <cell r="I776">
            <v>2.09904308330026</v>
          </cell>
          <cell r="J776">
            <v>18.78</v>
          </cell>
          <cell r="K776">
            <v>0.73</v>
          </cell>
          <cell r="L776">
            <v>7.9565000000000001</v>
          </cell>
          <cell r="M776">
            <v>14.38</v>
          </cell>
          <cell r="N776">
            <v>0.02</v>
          </cell>
          <cell r="O776">
            <v>7.9874999999999998</v>
          </cell>
          <cell r="P776">
            <v>33.49</v>
          </cell>
          <cell r="Q776">
            <v>-0.36</v>
          </cell>
          <cell r="R776">
            <v>6.9828000000000001</v>
          </cell>
          <cell r="S776">
            <v>14.28</v>
          </cell>
          <cell r="T776">
            <v>-0.51</v>
          </cell>
          <cell r="U776">
            <v>6.8030999999999997</v>
          </cell>
          <cell r="V776">
            <v>6.8030967712402344</v>
          </cell>
          <cell r="W776">
            <v>2309</v>
          </cell>
          <cell r="X776">
            <v>2309</v>
          </cell>
          <cell r="Y776">
            <v>29612</v>
          </cell>
          <cell r="Z776">
            <v>19324</v>
          </cell>
          <cell r="AA776" t="str">
            <v>持股小于股东增</v>
          </cell>
          <cell r="AB776">
            <v>27366</v>
          </cell>
          <cell r="AC776">
            <v>20910</v>
          </cell>
          <cell r="AD776" t="str">
            <v>持股小于股东减</v>
          </cell>
          <cell r="AE776">
            <v>24831</v>
          </cell>
          <cell r="AF776">
            <v>22886</v>
          </cell>
          <cell r="AG776">
            <v>22886</v>
          </cell>
          <cell r="AH776">
            <v>31906</v>
          </cell>
          <cell r="AI776">
            <v>17934</v>
          </cell>
        </row>
        <row r="777">
          <cell r="A777">
            <v>2310</v>
          </cell>
          <cell r="B777">
            <v>44.1</v>
          </cell>
          <cell r="C777">
            <v>4.2701525054466227</v>
          </cell>
          <cell r="D777">
            <v>-75.821428571428569</v>
          </cell>
          <cell r="E777">
            <v>3.4630692940101788</v>
          </cell>
          <cell r="F777">
            <v>119.875</v>
          </cell>
          <cell r="G777">
            <v>6.6807154426235211</v>
          </cell>
          <cell r="H777">
            <v>110.65384615384615</v>
          </cell>
          <cell r="I777">
            <v>6.5636603186010305</v>
          </cell>
          <cell r="J777">
            <v>26.46</v>
          </cell>
          <cell r="K777">
            <v>0.6</v>
          </cell>
          <cell r="L777">
            <v>6.1965000000000003</v>
          </cell>
          <cell r="M777">
            <v>21.23</v>
          </cell>
          <cell r="N777">
            <v>-7.0000000000000007E-2</v>
          </cell>
          <cell r="O777">
            <v>6.1303999999999998</v>
          </cell>
          <cell r="P777">
            <v>38.36</v>
          </cell>
          <cell r="Q777">
            <v>0.16</v>
          </cell>
          <cell r="R777">
            <v>5.7419000000000002</v>
          </cell>
          <cell r="S777">
            <v>38.36</v>
          </cell>
          <cell r="T777">
            <v>0.26</v>
          </cell>
          <cell r="U777">
            <v>5.8442999999999996</v>
          </cell>
          <cell r="V777">
            <v>5.84429931640625</v>
          </cell>
          <cell r="W777">
            <v>2310</v>
          </cell>
          <cell r="X777">
            <v>2310</v>
          </cell>
          <cell r="Y777">
            <v>64074</v>
          </cell>
          <cell r="Z777">
            <v>15742</v>
          </cell>
          <cell r="AA777">
            <v>15742</v>
          </cell>
          <cell r="AB777">
            <v>51295</v>
          </cell>
          <cell r="AC777">
            <v>19664</v>
          </cell>
          <cell r="AD777" t="str">
            <v>持股小于股东增</v>
          </cell>
          <cell r="AE777">
            <v>34516</v>
          </cell>
          <cell r="AF777">
            <v>29224</v>
          </cell>
          <cell r="AG777" t="str">
            <v>持股小于股东减</v>
          </cell>
          <cell r="AH777">
            <v>34540</v>
          </cell>
          <cell r="AI777">
            <v>29204</v>
          </cell>
        </row>
        <row r="778">
          <cell r="A778">
            <v>2311</v>
          </cell>
          <cell r="B778">
            <v>27.3921568627451</v>
          </cell>
          <cell r="C778">
            <v>4.2948934731146435</v>
          </cell>
          <cell r="D778">
            <v>135.50000000000003</v>
          </cell>
          <cell r="E778">
            <v>4.953994272134544</v>
          </cell>
          <cell r="F778">
            <v>36.28947368421052</v>
          </cell>
          <cell r="G778">
            <v>4.59222751340371</v>
          </cell>
          <cell r="H778">
            <v>18.484375</v>
          </cell>
          <cell r="I778">
            <v>3.6512345679012341</v>
          </cell>
          <cell r="J778">
            <v>13.97</v>
          </cell>
          <cell r="K778">
            <v>0.51</v>
          </cell>
          <cell r="L778">
            <v>3.2526999999999999</v>
          </cell>
          <cell r="M778">
            <v>16.260000000000002</v>
          </cell>
          <cell r="N778">
            <v>0.03</v>
          </cell>
          <cell r="O778">
            <v>3.2822</v>
          </cell>
          <cell r="P778">
            <v>13.79</v>
          </cell>
          <cell r="Q778">
            <v>0.19</v>
          </cell>
          <cell r="R778">
            <v>3.0028999999999999</v>
          </cell>
          <cell r="S778">
            <v>11.83</v>
          </cell>
          <cell r="T778">
            <v>0.48</v>
          </cell>
          <cell r="U778">
            <v>3.24</v>
          </cell>
          <cell r="V778">
            <v>3.2399997711181641</v>
          </cell>
          <cell r="W778">
            <v>2311</v>
          </cell>
          <cell r="X778" t="str">
            <v>持股大于股东增</v>
          </cell>
          <cell r="Y778">
            <v>22547</v>
          </cell>
          <cell r="Z778">
            <v>68184</v>
          </cell>
          <cell r="AA778" t="str">
            <v>持股大于股东增</v>
          </cell>
          <cell r="AB778">
            <v>18556</v>
          </cell>
          <cell r="AC778">
            <v>82849</v>
          </cell>
          <cell r="AD778" t="str">
            <v>持股大于股东减</v>
          </cell>
          <cell r="AE778">
            <v>27550</v>
          </cell>
          <cell r="AF778">
            <v>55802</v>
          </cell>
          <cell r="AG778" t="str">
            <v>持股大于股东增</v>
          </cell>
          <cell r="AH778">
            <v>23822</v>
          </cell>
          <cell r="AI778">
            <v>64535</v>
          </cell>
        </row>
        <row r="779">
          <cell r="A779">
            <v>2312</v>
          </cell>
          <cell r="B779">
            <v>-695</v>
          </cell>
          <cell r="C779">
            <v>5.758197145756955</v>
          </cell>
          <cell r="D779">
            <v>-1431.2499999999998</v>
          </cell>
          <cell r="E779">
            <v>4.7468026449433074</v>
          </cell>
          <cell r="F779">
            <v>-156.08333333333334</v>
          </cell>
          <cell r="G779">
            <v>19.148392373357872</v>
          </cell>
          <cell r="H779">
            <v>-76.3125</v>
          </cell>
          <cell r="I779">
            <v>10.846969777730399</v>
          </cell>
          <cell r="J779">
            <v>27.8</v>
          </cell>
          <cell r="K779">
            <v>-0.04</v>
          </cell>
          <cell r="L779">
            <v>4.8278999999999996</v>
          </cell>
          <cell r="M779">
            <v>22.9</v>
          </cell>
          <cell r="N779">
            <v>-4.0000000000000001E-3</v>
          </cell>
          <cell r="O779">
            <v>4.8243</v>
          </cell>
          <cell r="P779">
            <v>37.46</v>
          </cell>
          <cell r="Q779">
            <v>-0.12</v>
          </cell>
          <cell r="R779">
            <v>1.9562999999999999</v>
          </cell>
          <cell r="S779">
            <v>20.350000000000001</v>
          </cell>
          <cell r="T779">
            <v>-0.2</v>
          </cell>
          <cell r="U779">
            <v>1.8761000000000001</v>
          </cell>
          <cell r="V779">
            <v>1.8760995864868164</v>
          </cell>
          <cell r="W779">
            <v>2312</v>
          </cell>
          <cell r="X779">
            <v>2312</v>
          </cell>
          <cell r="Y779">
            <v>56777</v>
          </cell>
          <cell r="Z779">
            <v>16181</v>
          </cell>
          <cell r="AA779">
            <v>16181</v>
          </cell>
          <cell r="AB779">
            <v>57174</v>
          </cell>
          <cell r="AC779">
            <v>16068</v>
          </cell>
          <cell r="AD779" t="str">
            <v>持股小于股东增</v>
          </cell>
          <cell r="AE779">
            <v>30377</v>
          </cell>
          <cell r="AF779">
            <v>25447</v>
          </cell>
          <cell r="AG779">
            <v>25447</v>
          </cell>
          <cell r="AH779">
            <v>49474</v>
          </cell>
          <cell r="AI779">
            <v>15624</v>
          </cell>
        </row>
        <row r="780">
          <cell r="A780">
            <v>2313</v>
          </cell>
          <cell r="B780">
            <v>-147.44444444444446</v>
          </cell>
          <cell r="C780">
            <v>2.1581446786364822</v>
          </cell>
          <cell r="D780">
            <v>-78.899999999999991</v>
          </cell>
          <cell r="E780">
            <v>2.5853171027409605</v>
          </cell>
          <cell r="F780">
            <v>-95.8</v>
          </cell>
          <cell r="G780">
            <v>3.1486746314768865</v>
          </cell>
          <cell r="H780">
            <v>-222</v>
          </cell>
          <cell r="I780">
            <v>2.4119161696163753</v>
          </cell>
          <cell r="J780">
            <v>13.27</v>
          </cell>
          <cell r="K780">
            <v>-0.09</v>
          </cell>
          <cell r="L780">
            <v>6.1487999999999996</v>
          </cell>
          <cell r="M780">
            <v>15.78</v>
          </cell>
          <cell r="N780">
            <v>-0.05</v>
          </cell>
          <cell r="O780">
            <v>6.1036999999999999</v>
          </cell>
          <cell r="P780">
            <v>19.16</v>
          </cell>
          <cell r="Q780">
            <v>-0.1</v>
          </cell>
          <cell r="R780">
            <v>6.0850999999999997</v>
          </cell>
          <cell r="S780">
            <v>14.8</v>
          </cell>
          <cell r="T780">
            <v>-0.05</v>
          </cell>
          <cell r="U780">
            <v>6.1361999999999997</v>
          </cell>
          <cell r="V780">
            <v>6.136199951171875</v>
          </cell>
          <cell r="W780">
            <v>2313</v>
          </cell>
          <cell r="X780" t="str">
            <v>持股小于股东增</v>
          </cell>
          <cell r="Y780">
            <v>24724</v>
          </cell>
          <cell r="Z780">
            <v>12619</v>
          </cell>
          <cell r="AA780" t="str">
            <v>持股小于股东减</v>
          </cell>
          <cell r="AB780">
            <v>30283</v>
          </cell>
          <cell r="AC780">
            <v>10302</v>
          </cell>
          <cell r="AD780" t="str">
            <v>持股小于股东增</v>
          </cell>
          <cell r="AE780">
            <v>21937</v>
          </cell>
          <cell r="AF780">
            <v>14222</v>
          </cell>
          <cell r="AG780" t="str">
            <v>持股小于股东减</v>
          </cell>
          <cell r="AH780">
            <v>24759</v>
          </cell>
          <cell r="AI780">
            <v>12601</v>
          </cell>
        </row>
        <row r="781">
          <cell r="A781">
            <v>2314</v>
          </cell>
          <cell r="B781">
            <v>70.583333333333343</v>
          </cell>
          <cell r="C781">
            <v>2.7322580645161292</v>
          </cell>
          <cell r="D781">
            <v>10.323529411764705</v>
          </cell>
          <cell r="E781">
            <v>2.1576100319645928</v>
          </cell>
          <cell r="F781">
            <v>-91.571428571428569</v>
          </cell>
          <cell r="G781">
            <v>5.32945333610476</v>
          </cell>
          <cell r="H781">
            <v>-273</v>
          </cell>
          <cell r="I781">
            <v>2.4604569420035149</v>
          </cell>
          <cell r="J781">
            <v>8.4700000000000006</v>
          </cell>
          <cell r="K781">
            <v>0.12</v>
          </cell>
          <cell r="L781">
            <v>3.1</v>
          </cell>
          <cell r="M781">
            <v>7.02</v>
          </cell>
          <cell r="N781">
            <v>0.17</v>
          </cell>
          <cell r="O781">
            <v>3.2536</v>
          </cell>
          <cell r="P781">
            <v>12.82</v>
          </cell>
          <cell r="Q781">
            <v>-7.0000000000000007E-2</v>
          </cell>
          <cell r="R781">
            <v>2.4055</v>
          </cell>
          <cell r="S781">
            <v>7.28</v>
          </cell>
          <cell r="T781">
            <v>-0.02</v>
          </cell>
          <cell r="U781">
            <v>2.9588000000000001</v>
          </cell>
          <cell r="V781">
            <v>2.9587993621826172</v>
          </cell>
          <cell r="W781">
            <v>2314</v>
          </cell>
          <cell r="X781" t="str">
            <v>持股小于股东增</v>
          </cell>
          <cell r="Y781">
            <v>47075</v>
          </cell>
          <cell r="Z781">
            <v>39883</v>
          </cell>
          <cell r="AA781" t="str">
            <v>持股小于股东增</v>
          </cell>
          <cell r="AB781">
            <v>44621</v>
          </cell>
          <cell r="AC781">
            <v>42077</v>
          </cell>
          <cell r="AD781" t="str">
            <v>持股小于股东增</v>
          </cell>
          <cell r="AE781">
            <v>45212</v>
          </cell>
          <cell r="AF781">
            <v>38037</v>
          </cell>
          <cell r="AG781" t="str">
            <v>持股小于股东减</v>
          </cell>
          <cell r="AH781">
            <v>55689</v>
          </cell>
          <cell r="AI781">
            <v>33714</v>
          </cell>
        </row>
        <row r="782">
          <cell r="A782">
            <v>2315</v>
          </cell>
          <cell r="B782">
            <v>71.761716122281186</v>
          </cell>
          <cell r="C782">
            <v>5.6009613982277138</v>
          </cell>
          <cell r="D782">
            <v>-169.53883495145629</v>
          </cell>
          <cell r="E782">
            <v>4.1931049386792161</v>
          </cell>
          <cell r="F782">
            <v>51.612903225806448</v>
          </cell>
          <cell r="G782">
            <v>5.7396014564238698</v>
          </cell>
          <cell r="H782">
            <v>39.117391304347827</v>
          </cell>
          <cell r="I782">
            <v>3.7183985716588341</v>
          </cell>
          <cell r="J782">
            <v>96.01</v>
          </cell>
          <cell r="K782">
            <v>1.3379000000000001</v>
          </cell>
          <cell r="L782">
            <v>17.1417</v>
          </cell>
          <cell r="M782">
            <v>69.849999999999994</v>
          </cell>
          <cell r="N782">
            <v>-0.10299999999999999</v>
          </cell>
          <cell r="O782">
            <v>16.658300000000001</v>
          </cell>
          <cell r="P782">
            <v>96</v>
          </cell>
          <cell r="Q782">
            <v>0.93</v>
          </cell>
          <cell r="R782">
            <v>16.725899999999999</v>
          </cell>
          <cell r="S782">
            <v>59.98</v>
          </cell>
          <cell r="T782">
            <v>1.1499999999999999</v>
          </cell>
          <cell r="U782">
            <v>16.130600000000001</v>
          </cell>
          <cell r="V782">
            <v>16.130599975585938</v>
          </cell>
          <cell r="W782">
            <v>2315</v>
          </cell>
          <cell r="X782">
            <v>2315</v>
          </cell>
          <cell r="Y782">
            <v>21910</v>
          </cell>
          <cell r="Z782">
            <v>5362</v>
          </cell>
          <cell r="AA782">
            <v>5362</v>
          </cell>
          <cell r="AB782">
            <v>22731</v>
          </cell>
          <cell r="AC782">
            <v>5169</v>
          </cell>
          <cell r="AD782">
            <v>5169</v>
          </cell>
          <cell r="AE782">
            <v>14931</v>
          </cell>
          <cell r="AF782">
            <v>7869</v>
          </cell>
          <cell r="AG782">
            <v>7869</v>
          </cell>
          <cell r="AH782">
            <v>16240</v>
          </cell>
          <cell r="AI782">
            <v>7235</v>
          </cell>
        </row>
        <row r="783">
          <cell r="A783">
            <v>2316</v>
          </cell>
          <cell r="B783">
            <v>344.48217317487263</v>
          </cell>
          <cell r="C783">
            <v>9.3013660951682393</v>
          </cell>
          <cell r="D783">
            <v>345</v>
          </cell>
          <cell r="E783">
            <v>6.3059769694754157</v>
          </cell>
          <cell r="F783">
            <v>137.625</v>
          </cell>
          <cell r="G783">
            <v>5.1102343931306562</v>
          </cell>
          <cell r="H783">
            <v>117.96428571428571</v>
          </cell>
          <cell r="I783">
            <v>5.0692941663980848</v>
          </cell>
          <cell r="J783">
            <v>20.29</v>
          </cell>
          <cell r="K783">
            <v>5.8900000000000001E-2</v>
          </cell>
          <cell r="L783">
            <v>2.1814</v>
          </cell>
          <cell r="M783">
            <v>13.8</v>
          </cell>
          <cell r="N783">
            <v>0.01</v>
          </cell>
          <cell r="O783">
            <v>2.1884000000000001</v>
          </cell>
          <cell r="P783">
            <v>11.01</v>
          </cell>
          <cell r="Q783">
            <v>0.04</v>
          </cell>
          <cell r="R783">
            <v>2.1545000000000001</v>
          </cell>
          <cell r="S783">
            <v>11.01</v>
          </cell>
          <cell r="T783">
            <v>7.0000000000000007E-2</v>
          </cell>
          <cell r="U783">
            <v>2.1718999999999999</v>
          </cell>
          <cell r="V783">
            <v>2.1718997955322266</v>
          </cell>
          <cell r="W783">
            <v>2316</v>
          </cell>
          <cell r="X783" t="str">
            <v>持股小于股东减</v>
          </cell>
          <cell r="Y783">
            <v>27509</v>
          </cell>
          <cell r="Z783">
            <v>14290</v>
          </cell>
          <cell r="AA783" t="str">
            <v>持股小于股东增</v>
          </cell>
          <cell r="AB783">
            <v>26436</v>
          </cell>
          <cell r="AC783">
            <v>14870</v>
          </cell>
          <cell r="AD783" t="str">
            <v>持股大于股东增</v>
          </cell>
          <cell r="AE783">
            <v>16916</v>
          </cell>
          <cell r="AF783">
            <v>23239</v>
          </cell>
          <cell r="AG783" t="str">
            <v>持股大于股东增</v>
          </cell>
          <cell r="AH783">
            <v>16877</v>
          </cell>
          <cell r="AI783">
            <v>23293</v>
          </cell>
        </row>
        <row r="784">
          <cell r="A784">
            <v>2317</v>
          </cell>
          <cell r="B784">
            <v>32.292682926829272</v>
          </cell>
          <cell r="C784">
            <v>4.7436494572032535</v>
          </cell>
          <cell r="D784">
            <v>21.46153846153846</v>
          </cell>
          <cell r="E784">
            <v>3.8161674189577353</v>
          </cell>
          <cell r="F784">
            <v>34.378048780487809</v>
          </cell>
          <cell r="G784">
            <v>5.3212775596496531</v>
          </cell>
          <cell r="H784">
            <v>27.400000000000006</v>
          </cell>
          <cell r="I784">
            <v>4.0519058005841257</v>
          </cell>
          <cell r="J784">
            <v>13.24</v>
          </cell>
          <cell r="K784">
            <v>0.41</v>
          </cell>
          <cell r="L784">
            <v>2.7911000000000001</v>
          </cell>
          <cell r="M784">
            <v>11.16</v>
          </cell>
          <cell r="N784">
            <v>0.13</v>
          </cell>
          <cell r="O784">
            <v>2.9243999999999999</v>
          </cell>
          <cell r="P784">
            <v>28.19</v>
          </cell>
          <cell r="Q784">
            <v>0.41</v>
          </cell>
          <cell r="R784">
            <v>5.2976000000000001</v>
          </cell>
          <cell r="S784">
            <v>10.96</v>
          </cell>
          <cell r="T784">
            <v>0.3</v>
          </cell>
          <cell r="U784">
            <v>2.7048999999999999</v>
          </cell>
          <cell r="V784">
            <v>2.7048988342285156</v>
          </cell>
          <cell r="W784">
            <v>2317</v>
          </cell>
          <cell r="X784">
            <v>2317</v>
          </cell>
          <cell r="Y784">
            <v>42020</v>
          </cell>
          <cell r="Z784">
            <v>17574</v>
          </cell>
          <cell r="AA784">
            <v>17574</v>
          </cell>
          <cell r="AB784">
            <v>40487</v>
          </cell>
          <cell r="AC784">
            <v>18239</v>
          </cell>
          <cell r="AD784" t="str">
            <v>持股小于股东减</v>
          </cell>
          <cell r="AE784">
            <v>20775</v>
          </cell>
          <cell r="AF784">
            <v>17781</v>
          </cell>
          <cell r="AG784" t="str">
            <v>持股大于股东增</v>
          </cell>
          <cell r="AH784">
            <v>25495</v>
          </cell>
          <cell r="AI784">
            <v>28970</v>
          </cell>
        </row>
        <row r="785">
          <cell r="A785">
            <v>2318</v>
          </cell>
          <cell r="B785">
            <v>102.00000000000001</v>
          </cell>
          <cell r="C785">
            <v>5.2313057749512772</v>
          </cell>
          <cell r="D785">
            <v>85.416666666666671</v>
          </cell>
          <cell r="E785">
            <v>3.4711639405330352</v>
          </cell>
          <cell r="F785">
            <v>119.04545454545455</v>
          </cell>
          <cell r="G785">
            <v>7.3102312534018115</v>
          </cell>
          <cell r="H785">
            <v>24.900000000000002</v>
          </cell>
          <cell r="I785">
            <v>1.5930683703267023</v>
          </cell>
          <cell r="J785">
            <v>15.3</v>
          </cell>
          <cell r="K785">
            <v>0.15</v>
          </cell>
          <cell r="L785">
            <v>2.9247000000000001</v>
          </cell>
          <cell r="M785">
            <v>10.25</v>
          </cell>
          <cell r="N785">
            <v>0.03</v>
          </cell>
          <cell r="O785">
            <v>2.9529000000000001</v>
          </cell>
          <cell r="P785">
            <v>52.38</v>
          </cell>
          <cell r="Q785">
            <v>0.22</v>
          </cell>
          <cell r="R785">
            <v>7.1653000000000002</v>
          </cell>
          <cell r="S785">
            <v>11.62</v>
          </cell>
          <cell r="T785">
            <v>0.35</v>
          </cell>
          <cell r="U785">
            <v>7.2941000000000003</v>
          </cell>
          <cell r="V785">
            <v>7.294097900390625</v>
          </cell>
          <cell r="W785">
            <v>2318</v>
          </cell>
          <cell r="X785">
            <v>2318</v>
          </cell>
          <cell r="Y785">
            <v>65557</v>
          </cell>
          <cell r="Z785">
            <v>12836</v>
          </cell>
          <cell r="AA785">
            <v>12836</v>
          </cell>
          <cell r="AB785">
            <v>62987</v>
          </cell>
          <cell r="AC785">
            <v>13359</v>
          </cell>
          <cell r="AD785" t="str">
            <v>持股大于股东增</v>
          </cell>
          <cell r="AE785">
            <v>10694</v>
          </cell>
          <cell r="AF785">
            <v>31475</v>
          </cell>
          <cell r="AG785" t="str">
            <v>持股小于股东减</v>
          </cell>
          <cell r="AH785">
            <v>24657</v>
          </cell>
          <cell r="AI785">
            <v>13651</v>
          </cell>
        </row>
        <row r="786">
          <cell r="A786">
            <v>2319</v>
          </cell>
          <cell r="B786">
            <v>2032.9999999999998</v>
          </cell>
          <cell r="C786">
            <v>7.2972002871500354</v>
          </cell>
          <cell r="D786">
            <v>63.34615384615384</v>
          </cell>
          <cell r="E786">
            <v>5.7666048107559256</v>
          </cell>
          <cell r="F786">
            <v>997.72727272727275</v>
          </cell>
          <cell r="G786">
            <v>7.8513431340987943</v>
          </cell>
          <cell r="H786">
            <v>731.53846153846155</v>
          </cell>
          <cell r="I786">
            <v>4.5580358747618535</v>
          </cell>
          <cell r="J786">
            <v>20.329999999999998</v>
          </cell>
          <cell r="K786">
            <v>0.01</v>
          </cell>
          <cell r="L786">
            <v>2.786</v>
          </cell>
          <cell r="M786">
            <v>16.47</v>
          </cell>
          <cell r="N786">
            <v>6.5000000000000002E-2</v>
          </cell>
          <cell r="O786">
            <v>2.8561000000000001</v>
          </cell>
          <cell r="P786">
            <v>21.95</v>
          </cell>
          <cell r="Q786">
            <v>1.0999999999999999E-2</v>
          </cell>
          <cell r="R786">
            <v>2.7957000000000001</v>
          </cell>
          <cell r="S786">
            <v>12.68</v>
          </cell>
          <cell r="T786">
            <v>1.2999999999999999E-2</v>
          </cell>
          <cell r="U786">
            <v>2.7818999999999998</v>
          </cell>
          <cell r="V786">
            <v>2.7818984985351563</v>
          </cell>
          <cell r="W786">
            <v>2319</v>
          </cell>
          <cell r="X786">
            <v>2319</v>
          </cell>
          <cell r="Y786">
            <v>2319</v>
          </cell>
          <cell r="Z786">
            <v>2319</v>
          </cell>
          <cell r="AA786">
            <v>2319</v>
          </cell>
          <cell r="AB786">
            <v>33127</v>
          </cell>
          <cell r="AC786">
            <v>6037</v>
          </cell>
          <cell r="AD786" t="str">
            <v>持股小于股东增</v>
          </cell>
          <cell r="AE786">
            <v>16923</v>
          </cell>
          <cell r="AF786">
            <v>11818</v>
          </cell>
          <cell r="AG786" t="str">
            <v>持股小于股东减</v>
          </cell>
          <cell r="AH786">
            <v>16988</v>
          </cell>
          <cell r="AI786">
            <v>11773</v>
          </cell>
        </row>
        <row r="787">
          <cell r="A787">
            <v>2320</v>
          </cell>
          <cell r="B787">
            <v>97.964285714285708</v>
          </cell>
          <cell r="C787">
            <v>5.6492637215528783</v>
          </cell>
          <cell r="D787">
            <v>27.016666666666669</v>
          </cell>
          <cell r="E787">
            <v>3.2392142757228788</v>
          </cell>
          <cell r="F787">
            <v>57.145833333333336</v>
          </cell>
          <cell r="G787">
            <v>5.690045014209554</v>
          </cell>
          <cell r="H787">
            <v>85.71875</v>
          </cell>
          <cell r="I787">
            <v>5.6903991370010782</v>
          </cell>
          <cell r="J787">
            <v>27.43</v>
          </cell>
          <cell r="K787">
            <v>0.28000000000000003</v>
          </cell>
          <cell r="L787">
            <v>4.8555000000000001</v>
          </cell>
          <cell r="M787">
            <v>16.21</v>
          </cell>
          <cell r="N787">
            <v>0.15</v>
          </cell>
          <cell r="O787">
            <v>5.0042999999999997</v>
          </cell>
          <cell r="P787">
            <v>27.43</v>
          </cell>
          <cell r="Q787">
            <v>0.24</v>
          </cell>
          <cell r="R787">
            <v>4.8207000000000004</v>
          </cell>
          <cell r="S787">
            <v>27.43</v>
          </cell>
          <cell r="T787">
            <v>0.24</v>
          </cell>
          <cell r="U787">
            <v>4.8204000000000002</v>
          </cell>
          <cell r="V787">
            <v>4.8203964233398438</v>
          </cell>
          <cell r="W787">
            <v>2320</v>
          </cell>
          <cell r="X787" t="str">
            <v>持股小于股东增</v>
          </cell>
          <cell r="Y787">
            <v>20922</v>
          </cell>
          <cell r="Z787">
            <v>20355</v>
          </cell>
          <cell r="AA787" t="str">
            <v>持股小于股东减</v>
          </cell>
          <cell r="AB787">
            <v>30247</v>
          </cell>
          <cell r="AC787">
            <v>14080</v>
          </cell>
          <cell r="AD787" t="str">
            <v>持股小于股东增</v>
          </cell>
          <cell r="AE787">
            <v>21052</v>
          </cell>
          <cell r="AF787">
            <v>20229</v>
          </cell>
          <cell r="AG787" t="str">
            <v>持股小于股东增</v>
          </cell>
          <cell r="AH787">
            <v>20965</v>
          </cell>
          <cell r="AI787">
            <v>20313</v>
          </cell>
        </row>
        <row r="788">
          <cell r="A788">
            <v>2321</v>
          </cell>
          <cell r="B788">
            <v>322.19512195121951</v>
          </cell>
          <cell r="C788">
            <v>3.8011106954795273</v>
          </cell>
          <cell r="D788">
            <v>152.16216216216216</v>
          </cell>
          <cell r="E788">
            <v>2.584524984506622</v>
          </cell>
          <cell r="F788">
            <v>125.30612244897958</v>
          </cell>
          <cell r="G788">
            <v>3.5250889884028016</v>
          </cell>
          <cell r="H788">
            <v>81.600000000000009</v>
          </cell>
          <cell r="I788">
            <v>2.3251175381108422</v>
          </cell>
          <cell r="J788">
            <v>13.21</v>
          </cell>
          <cell r="K788">
            <v>4.1000000000000002E-2</v>
          </cell>
          <cell r="L788">
            <v>3.4752999999999998</v>
          </cell>
          <cell r="M788">
            <v>11.26</v>
          </cell>
          <cell r="N788">
            <v>1.8499999999999999E-2</v>
          </cell>
          <cell r="O788">
            <v>4.3567</v>
          </cell>
          <cell r="P788">
            <v>12.28</v>
          </cell>
          <cell r="Q788">
            <v>4.9000000000000002E-2</v>
          </cell>
          <cell r="R788">
            <v>3.4836</v>
          </cell>
          <cell r="S788">
            <v>8.16</v>
          </cell>
          <cell r="T788">
            <v>7.4999999999999997E-2</v>
          </cell>
          <cell r="U788">
            <v>3.5095000000000001</v>
          </cell>
          <cell r="V788">
            <v>3.5094985961914063</v>
          </cell>
          <cell r="W788">
            <v>2321</v>
          </cell>
          <cell r="X788">
            <v>2321</v>
          </cell>
          <cell r="Y788">
            <v>44984</v>
          </cell>
          <cell r="Z788">
            <v>9465</v>
          </cell>
          <cell r="AA788">
            <v>9465</v>
          </cell>
          <cell r="AB788">
            <v>41921</v>
          </cell>
          <cell r="AC788">
            <v>12745</v>
          </cell>
          <cell r="AD788">
            <v>12745</v>
          </cell>
          <cell r="AE788">
            <v>46228</v>
          </cell>
          <cell r="AF788">
            <v>9210</v>
          </cell>
          <cell r="AG788">
            <v>9210</v>
          </cell>
          <cell r="AH788">
            <v>50714</v>
          </cell>
          <cell r="AI788">
            <v>8396</v>
          </cell>
        </row>
        <row r="789">
          <cell r="A789">
            <v>2322</v>
          </cell>
          <cell r="B789">
            <v>72.2</v>
          </cell>
          <cell r="C789">
            <v>3.5894886363636362</v>
          </cell>
          <cell r="D789">
            <v>220</v>
          </cell>
          <cell r="E789">
            <v>2.4928119201733638</v>
          </cell>
          <cell r="F789">
            <v>1092.5</v>
          </cell>
          <cell r="G789">
            <v>5.2228994860762521</v>
          </cell>
          <cell r="H789">
            <v>116.91666666666667</v>
          </cell>
          <cell r="I789">
            <v>1.4037580293358414</v>
          </cell>
          <cell r="J789">
            <v>25.27</v>
          </cell>
          <cell r="K789">
            <v>0.35</v>
          </cell>
          <cell r="L789">
            <v>7.04</v>
          </cell>
          <cell r="M789">
            <v>17.600000000000001</v>
          </cell>
          <cell r="N789">
            <v>0.02</v>
          </cell>
          <cell r="O789">
            <v>7.0602999999999998</v>
          </cell>
          <cell r="P789">
            <v>21.85</v>
          </cell>
          <cell r="Q789">
            <v>0.01</v>
          </cell>
          <cell r="R789">
            <v>4.1835000000000004</v>
          </cell>
          <cell r="S789">
            <v>14.03</v>
          </cell>
          <cell r="T789">
            <v>0.09</v>
          </cell>
          <cell r="U789">
            <v>9.9946000000000002</v>
          </cell>
          <cell r="V789">
            <v>9.994598388671875</v>
          </cell>
          <cell r="W789">
            <v>2322</v>
          </cell>
          <cell r="X789" t="str">
            <v>持股小于股东增</v>
          </cell>
          <cell r="Y789">
            <v>21560</v>
          </cell>
          <cell r="Z789">
            <v>18848</v>
          </cell>
          <cell r="AA789" t="str">
            <v>持股小于股东减</v>
          </cell>
          <cell r="AB789">
            <v>23952</v>
          </cell>
          <cell r="AC789">
            <v>16966</v>
          </cell>
          <cell r="AD789" t="str">
            <v>持股小于股东减</v>
          </cell>
          <cell r="AE789">
            <v>24353</v>
          </cell>
          <cell r="AF789">
            <v>11601</v>
          </cell>
          <cell r="AG789" t="str">
            <v>持股小于股东减</v>
          </cell>
          <cell r="AH789">
            <v>27374</v>
          </cell>
          <cell r="AI789">
            <v>10157</v>
          </cell>
        </row>
        <row r="790">
          <cell r="A790">
            <v>2323</v>
          </cell>
          <cell r="B790">
            <v>26.814602720114532</v>
          </cell>
          <cell r="C790">
            <v>15.264873675631621</v>
          </cell>
          <cell r="D790">
            <v>239.62882096069868</v>
          </cell>
          <cell r="E790">
            <v>17.564215411698807</v>
          </cell>
          <cell r="F790">
            <v>333.81742738589213</v>
          </cell>
          <cell r="G790">
            <v>4.034755570044009</v>
          </cell>
          <cell r="H790">
            <v>20.255679162381973</v>
          </cell>
          <cell r="I790">
            <v>13.720554711246201</v>
          </cell>
          <cell r="J790">
            <v>37.46</v>
          </cell>
          <cell r="K790">
            <v>1.397</v>
          </cell>
          <cell r="L790">
            <v>2.4540000000000002</v>
          </cell>
          <cell r="M790">
            <v>43.9</v>
          </cell>
          <cell r="N790">
            <v>4.58E-2</v>
          </cell>
          <cell r="O790">
            <v>2.4994000000000001</v>
          </cell>
          <cell r="P790">
            <v>32.18</v>
          </cell>
          <cell r="Q790">
            <v>4.82E-2</v>
          </cell>
          <cell r="R790">
            <v>7.9756999999999998</v>
          </cell>
          <cell r="S790">
            <v>28.89</v>
          </cell>
          <cell r="T790">
            <v>1.0697000000000001</v>
          </cell>
          <cell r="U790">
            <v>2.1055999999999999</v>
          </cell>
          <cell r="V790">
            <v>2.1055984497070313</v>
          </cell>
          <cell r="W790">
            <v>2323</v>
          </cell>
          <cell r="X790" t="str">
            <v>持股大于股东减</v>
          </cell>
          <cell r="Y790">
            <v>10456</v>
          </cell>
          <cell r="Z790">
            <v>23773</v>
          </cell>
          <cell r="AA790" t="str">
            <v>持股大于股东减</v>
          </cell>
          <cell r="AB790">
            <v>11690</v>
          </cell>
          <cell r="AC790">
            <v>21264</v>
          </cell>
          <cell r="AD790" t="str">
            <v>持股大于股东增</v>
          </cell>
          <cell r="AE790">
            <v>8907</v>
          </cell>
          <cell r="AF790">
            <v>12079</v>
          </cell>
          <cell r="AG790" t="str">
            <v>持股大于股东增</v>
          </cell>
          <cell r="AH790">
            <v>5923</v>
          </cell>
          <cell r="AI790">
            <v>41968</v>
          </cell>
        </row>
        <row r="791">
          <cell r="A791">
            <v>2324</v>
          </cell>
          <cell r="B791">
            <v>32.895833333333336</v>
          </cell>
          <cell r="C791">
            <v>4.635052030587234</v>
          </cell>
          <cell r="D791">
            <v>17.970588235294116</v>
          </cell>
          <cell r="E791">
            <v>3.419520931273786</v>
          </cell>
          <cell r="F791">
            <v>29.913793103448281</v>
          </cell>
          <cell r="G791">
            <v>5.3980056935737286</v>
          </cell>
          <cell r="H791">
            <v>19.368243243243242</v>
          </cell>
          <cell r="I791">
            <v>2.9167557007234652</v>
          </cell>
          <cell r="J791">
            <v>31.58</v>
          </cell>
          <cell r="K791">
            <v>0.96</v>
          </cell>
          <cell r="L791">
            <v>6.8132999999999999</v>
          </cell>
          <cell r="M791">
            <v>24.44</v>
          </cell>
          <cell r="N791">
            <v>0.34</v>
          </cell>
          <cell r="O791">
            <v>7.1471999999999998</v>
          </cell>
          <cell r="P791">
            <v>34.700000000000003</v>
          </cell>
          <cell r="Q791">
            <v>0.57999999999999996</v>
          </cell>
          <cell r="R791">
            <v>6.4283000000000001</v>
          </cell>
          <cell r="S791">
            <v>19.11</v>
          </cell>
          <cell r="T791">
            <v>0.74</v>
          </cell>
          <cell r="U791">
            <v>6.5518000000000001</v>
          </cell>
          <cell r="V791">
            <v>6.5517997741699219</v>
          </cell>
          <cell r="W791">
            <v>2324</v>
          </cell>
          <cell r="X791" t="str">
            <v>持股小于股东减</v>
          </cell>
          <cell r="Y791">
            <v>21465</v>
          </cell>
          <cell r="Z791">
            <v>12578</v>
          </cell>
          <cell r="AA791" t="str">
            <v>持股小于股东增</v>
          </cell>
          <cell r="AB791">
            <v>19128</v>
          </cell>
          <cell r="AC791">
            <v>14115</v>
          </cell>
          <cell r="AD791" t="str">
            <v>持股大于股东减</v>
          </cell>
          <cell r="AE791">
            <v>14618</v>
          </cell>
          <cell r="AF791">
            <v>18470</v>
          </cell>
          <cell r="AG791" t="str">
            <v>持股大于股东减</v>
          </cell>
          <cell r="AH791">
            <v>16006</v>
          </cell>
          <cell r="AI791">
            <v>16868</v>
          </cell>
        </row>
        <row r="792">
          <cell r="A792">
            <v>2325</v>
          </cell>
          <cell r="B792">
            <v>43.416666666666671</v>
          </cell>
          <cell r="C792">
            <v>4.8083430751245926</v>
          </cell>
          <cell r="D792">
            <v>38.6875</v>
          </cell>
          <cell r="E792">
            <v>3.7104750487037315</v>
          </cell>
          <cell r="F792">
            <v>81.973684210526315</v>
          </cell>
          <cell r="G792">
            <v>8.2496888159114388</v>
          </cell>
          <cell r="H792">
            <v>31.528846153846153</v>
          </cell>
          <cell r="I792">
            <v>3.4628057280446076</v>
          </cell>
          <cell r="J792">
            <v>15.63</v>
          </cell>
          <cell r="K792">
            <v>0.36</v>
          </cell>
          <cell r="L792">
            <v>3.2505999999999999</v>
          </cell>
          <cell r="M792">
            <v>12.38</v>
          </cell>
          <cell r="N792">
            <v>0.08</v>
          </cell>
          <cell r="O792">
            <v>3.3365</v>
          </cell>
          <cell r="P792">
            <v>31.15</v>
          </cell>
          <cell r="Q792">
            <v>0.19</v>
          </cell>
          <cell r="R792">
            <v>3.7759</v>
          </cell>
          <cell r="S792">
            <v>10.93</v>
          </cell>
          <cell r="T792">
            <v>0.26</v>
          </cell>
          <cell r="U792">
            <v>3.1564000000000001</v>
          </cell>
          <cell r="V792">
            <v>3.1563987731933594</v>
          </cell>
          <cell r="W792">
            <v>2325</v>
          </cell>
          <cell r="X792">
            <v>2325</v>
          </cell>
          <cell r="Y792">
            <v>54807</v>
          </cell>
          <cell r="Z792">
            <v>18273</v>
          </cell>
          <cell r="AA792">
            <v>18273</v>
          </cell>
          <cell r="AB792">
            <v>50970</v>
          </cell>
          <cell r="AC792">
            <v>19649</v>
          </cell>
          <cell r="AD792" t="str">
            <v>持股小于股东增</v>
          </cell>
          <cell r="AE792">
            <v>30087</v>
          </cell>
          <cell r="AF792">
            <v>26630</v>
          </cell>
          <cell r="AG792">
            <v>26630</v>
          </cell>
          <cell r="AH792">
            <v>76714</v>
          </cell>
          <cell r="AI792">
            <v>13055</v>
          </cell>
        </row>
        <row r="793">
          <cell r="A793">
            <v>2326</v>
          </cell>
          <cell r="B793">
            <v>116.88888888888889</v>
          </cell>
          <cell r="C793">
            <v>8.9761092150170647</v>
          </cell>
          <cell r="D793">
            <v>82.845188284518827</v>
          </cell>
          <cell r="E793">
            <v>6.6220735785953178</v>
          </cell>
          <cell r="F793">
            <v>96.366906474820127</v>
          </cell>
          <cell r="G793">
            <v>11.950218574359889</v>
          </cell>
          <cell r="H793">
            <v>57.407407407407412</v>
          </cell>
          <cell r="I793">
            <v>5.4804207548837622</v>
          </cell>
          <cell r="J793">
            <v>21.04</v>
          </cell>
          <cell r="K793">
            <v>0.18</v>
          </cell>
          <cell r="L793">
            <v>2.3439999999999999</v>
          </cell>
          <cell r="M793">
            <v>15.84</v>
          </cell>
          <cell r="N793">
            <v>4.7800000000000002E-2</v>
          </cell>
          <cell r="O793">
            <v>2.3919999999999999</v>
          </cell>
          <cell r="P793">
            <v>26.79</v>
          </cell>
          <cell r="Q793">
            <v>0.13900000000000001</v>
          </cell>
          <cell r="R793">
            <v>2.2418</v>
          </cell>
          <cell r="S793">
            <v>12.4</v>
          </cell>
          <cell r="T793">
            <v>0.16200000000000001</v>
          </cell>
          <cell r="U793">
            <v>2.2625999999999999</v>
          </cell>
          <cell r="V793">
            <v>2.2625999450683594</v>
          </cell>
          <cell r="W793">
            <v>2326</v>
          </cell>
          <cell r="X793">
            <v>2326</v>
          </cell>
          <cell r="Y793">
            <v>2326</v>
          </cell>
          <cell r="Z793">
            <v>2326</v>
          </cell>
          <cell r="AA793">
            <v>2326</v>
          </cell>
          <cell r="AB793">
            <v>2326</v>
          </cell>
          <cell r="AC793">
            <v>2326</v>
          </cell>
          <cell r="AD793">
            <v>2326</v>
          </cell>
          <cell r="AE793">
            <v>2326</v>
          </cell>
          <cell r="AF793">
            <v>2326</v>
          </cell>
          <cell r="AG793">
            <v>2326</v>
          </cell>
          <cell r="AH793">
            <v>73910</v>
          </cell>
          <cell r="AI793">
            <v>10806</v>
          </cell>
        </row>
        <row r="794">
          <cell r="A794">
            <v>2327</v>
          </cell>
          <cell r="B794">
            <v>25.595744680851062</v>
          </cell>
          <cell r="C794">
            <v>4.5235767466345784</v>
          </cell>
          <cell r="D794">
            <v>20.68181818181818</v>
          </cell>
          <cell r="E794">
            <v>3.1976948485487382</v>
          </cell>
          <cell r="F794">
            <v>28.967136150234744</v>
          </cell>
          <cell r="G794">
            <v>4.58992002975637</v>
          </cell>
          <cell r="H794">
            <v>23.663793103448278</v>
          </cell>
          <cell r="I794">
            <v>3.2976538004108553</v>
          </cell>
          <cell r="J794">
            <v>12.03</v>
          </cell>
          <cell r="K794">
            <v>0.47</v>
          </cell>
          <cell r="L794">
            <v>2.6594000000000002</v>
          </cell>
          <cell r="M794">
            <v>9.1</v>
          </cell>
          <cell r="N794">
            <v>0.11</v>
          </cell>
          <cell r="O794">
            <v>2.8458000000000001</v>
          </cell>
          <cell r="P794">
            <v>12.34</v>
          </cell>
          <cell r="Q794">
            <v>0.21299999999999999</v>
          </cell>
          <cell r="R794">
            <v>2.6884999999999999</v>
          </cell>
          <cell r="S794">
            <v>9.15</v>
          </cell>
          <cell r="T794">
            <v>0.28999999999999998</v>
          </cell>
          <cell r="U794">
            <v>2.7747000000000002</v>
          </cell>
          <cell r="V794">
            <v>2.7746982574462891</v>
          </cell>
          <cell r="W794">
            <v>2327</v>
          </cell>
          <cell r="X794">
            <v>2327</v>
          </cell>
          <cell r="Y794">
            <v>59836</v>
          </cell>
          <cell r="Z794">
            <v>14394</v>
          </cell>
          <cell r="AA794">
            <v>14394</v>
          </cell>
          <cell r="AB794">
            <v>57381</v>
          </cell>
          <cell r="AC794">
            <v>14534</v>
          </cell>
          <cell r="AD794">
            <v>14534</v>
          </cell>
          <cell r="AE794">
            <v>63900</v>
          </cell>
          <cell r="AF794">
            <v>13476</v>
          </cell>
          <cell r="AG794">
            <v>13476</v>
          </cell>
          <cell r="AH794">
            <v>74694</v>
          </cell>
          <cell r="AI794">
            <v>11530</v>
          </cell>
        </row>
        <row r="795">
          <cell r="A795">
            <v>2328</v>
          </cell>
          <cell r="B795">
            <v>68.599999999999994</v>
          </cell>
          <cell r="C795">
            <v>2.741423062321418</v>
          </cell>
          <cell r="D795">
            <v>67.191601049868765</v>
          </cell>
          <cell r="E795">
            <v>2.0223964608061937</v>
          </cell>
          <cell r="F795">
            <v>58.333333333333336</v>
          </cell>
          <cell r="G795">
            <v>2.8266838959780327</v>
          </cell>
          <cell r="H795">
            <v>37.875</v>
          </cell>
          <cell r="I795">
            <v>1.6291307942012623</v>
          </cell>
          <cell r="J795">
            <v>13.72</v>
          </cell>
          <cell r="K795">
            <v>0.2</v>
          </cell>
          <cell r="L795">
            <v>5.0046999999999997</v>
          </cell>
          <cell r="M795">
            <v>10.24</v>
          </cell>
          <cell r="N795">
            <v>3.8100000000000002E-2</v>
          </cell>
          <cell r="O795">
            <v>5.0632999999999999</v>
          </cell>
          <cell r="P795">
            <v>14</v>
          </cell>
          <cell r="Q795">
            <v>0.12</v>
          </cell>
          <cell r="R795">
            <v>4.9527999999999999</v>
          </cell>
          <cell r="S795">
            <v>8.08</v>
          </cell>
          <cell r="T795">
            <v>0.16</v>
          </cell>
          <cell r="U795">
            <v>4.9596999999999998</v>
          </cell>
          <cell r="V795">
            <v>4.9596977233886719</v>
          </cell>
          <cell r="W795">
            <v>2328</v>
          </cell>
          <cell r="X795" t="str">
            <v>持股小于股东增</v>
          </cell>
          <cell r="Y795">
            <v>40800</v>
          </cell>
          <cell r="Z795">
            <v>11029</v>
          </cell>
          <cell r="AA795" t="str">
            <v>持股小于股东增</v>
          </cell>
          <cell r="AB795">
            <v>38583</v>
          </cell>
          <cell r="AC795">
            <v>11613</v>
          </cell>
          <cell r="AD795" t="str">
            <v>持股小于股东减</v>
          </cell>
          <cell r="AE795">
            <v>27223</v>
          </cell>
          <cell r="AF795">
            <v>16530</v>
          </cell>
          <cell r="AG795" t="str">
            <v>持股小于股东减</v>
          </cell>
          <cell r="AH795">
            <v>41699</v>
          </cell>
          <cell r="AI795">
            <v>10791</v>
          </cell>
        </row>
        <row r="796">
          <cell r="A796">
            <v>2329</v>
          </cell>
          <cell r="B796">
            <v>121.30434782608694</v>
          </cell>
          <cell r="C796">
            <v>9.0291262135922334</v>
          </cell>
          <cell r="D796">
            <v>215.59278350515464</v>
          </cell>
          <cell r="E796">
            <v>5.3804592525889241</v>
          </cell>
          <cell r="F796">
            <v>163.48235294117649</v>
          </cell>
          <cell r="G796">
            <v>11.592558605155586</v>
          </cell>
          <cell r="H796">
            <v>100.9493670886076</v>
          </cell>
          <cell r="I796">
            <v>4.5810296546277014</v>
          </cell>
          <cell r="J796">
            <v>27.9</v>
          </cell>
          <cell r="K796">
            <v>0.23</v>
          </cell>
          <cell r="L796">
            <v>3.09</v>
          </cell>
          <cell r="M796">
            <v>16.73</v>
          </cell>
          <cell r="N796">
            <v>1.9400000000000001E-2</v>
          </cell>
          <cell r="O796">
            <v>3.1093999999999999</v>
          </cell>
          <cell r="P796">
            <v>69.48</v>
          </cell>
          <cell r="Q796">
            <v>0.21249999999999999</v>
          </cell>
          <cell r="R796">
            <v>5.9935</v>
          </cell>
          <cell r="S796">
            <v>12.76</v>
          </cell>
          <cell r="T796">
            <v>9.4799999999999995E-2</v>
          </cell>
          <cell r="U796">
            <v>2.7854000000000001</v>
          </cell>
          <cell r="V796">
            <v>2.7853984832763672</v>
          </cell>
          <cell r="W796">
            <v>2329</v>
          </cell>
          <cell r="X796" t="str">
            <v>持股大于股东减</v>
          </cell>
          <cell r="Y796">
            <v>28464</v>
          </cell>
          <cell r="Z796">
            <v>29428</v>
          </cell>
          <cell r="AA796" t="str">
            <v>持股小于股东减</v>
          </cell>
          <cell r="AB796">
            <v>41700</v>
          </cell>
          <cell r="AC796">
            <v>20087</v>
          </cell>
          <cell r="AD796" t="str">
            <v>持股大于股东增</v>
          </cell>
          <cell r="AE796">
            <v>8160</v>
          </cell>
          <cell r="AF796">
            <v>32651</v>
          </cell>
          <cell r="AG796" t="str">
            <v>持股大于股东增</v>
          </cell>
          <cell r="AH796">
            <v>24513</v>
          </cell>
          <cell r="AI796">
            <v>33282</v>
          </cell>
        </row>
        <row r="797">
          <cell r="A797">
            <v>2330</v>
          </cell>
          <cell r="B797">
            <v>344</v>
          </cell>
          <cell r="C797">
            <v>5.9524725063446899</v>
          </cell>
          <cell r="D797">
            <v>105.0925925925926</v>
          </cell>
          <cell r="E797">
            <v>4.319038015145173</v>
          </cell>
          <cell r="F797">
            <v>122.55102040816325</v>
          </cell>
          <cell r="G797">
            <v>4.6057677557907652</v>
          </cell>
          <cell r="H797">
            <v>143.0084745762712</v>
          </cell>
          <cell r="I797">
            <v>4.2983226989645811</v>
          </cell>
          <cell r="J797">
            <v>15.48</v>
          </cell>
          <cell r="K797">
            <v>4.4999999999999998E-2</v>
          </cell>
          <cell r="L797">
            <v>2.6006</v>
          </cell>
          <cell r="M797">
            <v>11.35</v>
          </cell>
          <cell r="N797">
            <v>2.7E-2</v>
          </cell>
          <cell r="O797">
            <v>2.6278999999999999</v>
          </cell>
          <cell r="P797">
            <v>12.01</v>
          </cell>
          <cell r="Q797">
            <v>4.9000000000000002E-2</v>
          </cell>
          <cell r="R797">
            <v>2.6076000000000001</v>
          </cell>
          <cell r="S797">
            <v>11.25</v>
          </cell>
          <cell r="T797">
            <v>5.8999999999999997E-2</v>
          </cell>
          <cell r="U797">
            <v>2.6173000000000002</v>
          </cell>
          <cell r="V797">
            <v>2.6172981262207031</v>
          </cell>
          <cell r="W797">
            <v>2330</v>
          </cell>
          <cell r="X797">
            <v>2330</v>
          </cell>
          <cell r="Y797">
            <v>2330</v>
          </cell>
          <cell r="Z797">
            <v>2330</v>
          </cell>
          <cell r="AA797">
            <v>2330</v>
          </cell>
          <cell r="AB797">
            <v>49102</v>
          </cell>
          <cell r="AC797">
            <v>10223</v>
          </cell>
          <cell r="AD797">
            <v>10223</v>
          </cell>
          <cell r="AE797">
            <v>26001</v>
          </cell>
          <cell r="AF797">
            <v>19306</v>
          </cell>
          <cell r="AG797">
            <v>19306</v>
          </cell>
          <cell r="AH797">
            <v>44293</v>
          </cell>
          <cell r="AI797">
            <v>11333</v>
          </cell>
        </row>
        <row r="798">
          <cell r="A798">
            <v>2331</v>
          </cell>
          <cell r="B798">
            <v>113.78151260504201</v>
          </cell>
          <cell r="C798">
            <v>6.429097124949549</v>
          </cell>
          <cell r="D798">
            <v>118.81868131868131</v>
          </cell>
          <cell r="E798">
            <v>4.0720254207367308</v>
          </cell>
          <cell r="F798">
            <v>183.16708229426436</v>
          </cell>
          <cell r="G798">
            <v>7.2468057816585274</v>
          </cell>
          <cell r="H798">
            <v>70.947098976109203</v>
          </cell>
          <cell r="I798">
            <v>4.0126435672232406</v>
          </cell>
          <cell r="J798">
            <v>27.08</v>
          </cell>
          <cell r="K798">
            <v>0.23799999999999999</v>
          </cell>
          <cell r="L798">
            <v>4.2121000000000004</v>
          </cell>
          <cell r="M798">
            <v>17.3</v>
          </cell>
          <cell r="N798">
            <v>3.6400000000000002E-2</v>
          </cell>
          <cell r="O798">
            <v>4.2484999999999999</v>
          </cell>
          <cell r="P798">
            <v>29.38</v>
          </cell>
          <cell r="Q798">
            <v>8.0199999999999994E-2</v>
          </cell>
          <cell r="R798">
            <v>4.0541999999999998</v>
          </cell>
          <cell r="S798">
            <v>16.63</v>
          </cell>
          <cell r="T798">
            <v>0.17580000000000001</v>
          </cell>
          <cell r="U798">
            <v>4.1444000000000001</v>
          </cell>
          <cell r="V798">
            <v>4.1443977355957031</v>
          </cell>
          <cell r="W798">
            <v>2331</v>
          </cell>
          <cell r="X798">
            <v>2331</v>
          </cell>
          <cell r="Y798">
            <v>50545</v>
          </cell>
          <cell r="Z798">
            <v>5775</v>
          </cell>
          <cell r="AA798">
            <v>5775</v>
          </cell>
          <cell r="AB798">
            <v>53709</v>
          </cell>
          <cell r="AC798">
            <v>5435</v>
          </cell>
          <cell r="AD798" t="str">
            <v>持股小于股东减</v>
          </cell>
          <cell r="AE798">
            <v>27817</v>
          </cell>
          <cell r="AF798">
            <v>10494</v>
          </cell>
          <cell r="AG798">
            <v>10494</v>
          </cell>
          <cell r="AH798">
            <v>49625</v>
          </cell>
          <cell r="AI798">
            <v>5882</v>
          </cell>
        </row>
        <row r="799">
          <cell r="A799">
            <v>2332</v>
          </cell>
          <cell r="B799">
            <v>75.75</v>
          </cell>
          <cell r="C799">
            <v>4.3237535317788751</v>
          </cell>
          <cell r="D799">
            <v>142.875</v>
          </cell>
          <cell r="E799">
            <v>3.2414497192445126</v>
          </cell>
          <cell r="F799">
            <v>108.25</v>
          </cell>
          <cell r="G799">
            <v>7.3617545798444342</v>
          </cell>
          <cell r="H799">
            <v>61.875</v>
          </cell>
          <cell r="I799">
            <v>4.7895500725689404</v>
          </cell>
          <cell r="J799">
            <v>15.15</v>
          </cell>
          <cell r="K799">
            <v>0.2</v>
          </cell>
          <cell r="L799">
            <v>3.5038999999999998</v>
          </cell>
          <cell r="M799">
            <v>11.43</v>
          </cell>
          <cell r="N799">
            <v>0.02</v>
          </cell>
          <cell r="O799">
            <v>3.5261999999999998</v>
          </cell>
          <cell r="P799">
            <v>17.32</v>
          </cell>
          <cell r="Q799">
            <v>0.08</v>
          </cell>
          <cell r="R799">
            <v>2.3527</v>
          </cell>
          <cell r="S799">
            <v>11.55</v>
          </cell>
          <cell r="T799">
            <v>0.14000000000000001</v>
          </cell>
          <cell r="U799">
            <v>2.4115000000000002</v>
          </cell>
          <cell r="V799">
            <v>2.4114990234375</v>
          </cell>
          <cell r="W799">
            <v>2332</v>
          </cell>
          <cell r="X799">
            <v>2332</v>
          </cell>
          <cell r="Y799">
            <v>41188</v>
          </cell>
          <cell r="Z799">
            <v>14829</v>
          </cell>
          <cell r="AA799">
            <v>14829</v>
          </cell>
          <cell r="AB799">
            <v>41462</v>
          </cell>
          <cell r="AC799">
            <v>14731</v>
          </cell>
          <cell r="AD799">
            <v>14731</v>
          </cell>
          <cell r="AE799">
            <v>29382</v>
          </cell>
          <cell r="AF799">
            <v>17429</v>
          </cell>
          <cell r="AG799">
            <v>17429</v>
          </cell>
          <cell r="AH799">
            <v>36518</v>
          </cell>
          <cell r="AI799">
            <v>14023</v>
          </cell>
        </row>
        <row r="800">
          <cell r="A800">
            <v>2333</v>
          </cell>
          <cell r="B800">
            <v>26.390243902439028</v>
          </cell>
          <cell r="C800">
            <v>3.6997777397845786</v>
          </cell>
          <cell r="D800">
            <v>-273.875</v>
          </cell>
          <cell r="E800">
            <v>3.757438562192382</v>
          </cell>
          <cell r="F800">
            <v>25.26923076923077</v>
          </cell>
          <cell r="G800">
            <v>3.6380751979622352</v>
          </cell>
          <cell r="H800">
            <v>38.729166666666664</v>
          </cell>
          <cell r="I800">
            <v>3.4482119008755006</v>
          </cell>
          <cell r="J800">
            <v>21.64</v>
          </cell>
          <cell r="K800">
            <v>0.82</v>
          </cell>
          <cell r="L800">
            <v>5.8490000000000002</v>
          </cell>
          <cell r="M800">
            <v>21.91</v>
          </cell>
          <cell r="N800">
            <v>-0.02</v>
          </cell>
          <cell r="O800">
            <v>5.8311000000000002</v>
          </cell>
          <cell r="P800">
            <v>19.71</v>
          </cell>
          <cell r="Q800">
            <v>0.39</v>
          </cell>
          <cell r="R800">
            <v>5.4177</v>
          </cell>
          <cell r="S800">
            <v>18.59</v>
          </cell>
          <cell r="T800">
            <v>0.36</v>
          </cell>
          <cell r="U800">
            <v>5.3912000000000004</v>
          </cell>
          <cell r="V800">
            <v>5.3911972045898438</v>
          </cell>
          <cell r="W800">
            <v>2333</v>
          </cell>
          <cell r="X800" t="str">
            <v>持股大于股东减</v>
          </cell>
          <cell r="Y800">
            <v>11224</v>
          </cell>
          <cell r="Z800">
            <v>22389</v>
          </cell>
          <cell r="AA800" t="str">
            <v>持股大于股东增</v>
          </cell>
          <cell r="AB800">
            <v>10145</v>
          </cell>
          <cell r="AC800">
            <v>24771</v>
          </cell>
          <cell r="AD800" t="str">
            <v>持股大于股东增</v>
          </cell>
          <cell r="AE800">
            <v>12529</v>
          </cell>
          <cell r="AF800">
            <v>20057</v>
          </cell>
          <cell r="AG800" t="str">
            <v>持股大于股东增</v>
          </cell>
          <cell r="AH800">
            <v>9304</v>
          </cell>
          <cell r="AI800">
            <v>27010</v>
          </cell>
        </row>
        <row r="801">
          <cell r="A801">
            <v>2334</v>
          </cell>
          <cell r="B801">
            <v>54.34887073522345</v>
          </cell>
          <cell r="C801">
            <v>5.1655629139072854</v>
          </cell>
          <cell r="D801">
            <v>351.69491525423734</v>
          </cell>
          <cell r="E801">
            <v>3.6520438245258946</v>
          </cell>
          <cell r="F801">
            <v>71.939953810623564</v>
          </cell>
          <cell r="G801">
            <v>6.0724206832691658</v>
          </cell>
          <cell r="H801">
            <v>41.991643454038993</v>
          </cell>
          <cell r="I801">
            <v>3.7885213457732538</v>
          </cell>
          <cell r="J801">
            <v>11.31</v>
          </cell>
          <cell r="K801">
            <v>0.20810000000000001</v>
          </cell>
          <cell r="L801">
            <v>2.1894999999999998</v>
          </cell>
          <cell r="M801">
            <v>8.3000000000000007</v>
          </cell>
          <cell r="N801">
            <v>5.8999999999999999E-3</v>
          </cell>
          <cell r="O801">
            <v>2.2726999999999999</v>
          </cell>
          <cell r="P801">
            <v>12.46</v>
          </cell>
          <cell r="Q801">
            <v>8.6599999999999996E-2</v>
          </cell>
          <cell r="R801">
            <v>2.0518999999999998</v>
          </cell>
          <cell r="S801">
            <v>8.0399999999999991</v>
          </cell>
          <cell r="T801">
            <v>0.14360000000000001</v>
          </cell>
          <cell r="U801">
            <v>2.1221999999999999</v>
          </cell>
          <cell r="V801">
            <v>2.1221981048583984</v>
          </cell>
          <cell r="W801">
            <v>2334</v>
          </cell>
          <cell r="X801">
            <v>2334</v>
          </cell>
          <cell r="Y801">
            <v>2334</v>
          </cell>
          <cell r="Z801">
            <v>2334</v>
          </cell>
          <cell r="AA801">
            <v>2334</v>
          </cell>
          <cell r="AB801">
            <v>2334</v>
          </cell>
          <cell r="AC801">
            <v>2334</v>
          </cell>
          <cell r="AD801">
            <v>2334</v>
          </cell>
          <cell r="AE801">
            <v>69604</v>
          </cell>
          <cell r="AF801">
            <v>10283</v>
          </cell>
          <cell r="AG801">
            <v>10283</v>
          </cell>
          <cell r="AH801">
            <v>10283</v>
          </cell>
          <cell r="AI801">
            <v>10283</v>
          </cell>
        </row>
        <row r="802">
          <cell r="A802">
            <v>2335</v>
          </cell>
          <cell r="B802">
            <v>72.72727272727272</v>
          </cell>
          <cell r="C802">
            <v>8.3744787759303527</v>
          </cell>
          <cell r="D802">
            <v>106.1</v>
          </cell>
          <cell r="E802">
            <v>7.2434332918024955</v>
          </cell>
          <cell r="F802">
            <v>258.42857142857139</v>
          </cell>
          <cell r="G802">
            <v>7.1442676039650888</v>
          </cell>
          <cell r="H802">
            <v>47.68181818181818</v>
          </cell>
          <cell r="I802">
            <v>3.9870771569745349</v>
          </cell>
          <cell r="J802">
            <v>48</v>
          </cell>
          <cell r="K802">
            <v>0.66</v>
          </cell>
          <cell r="L802">
            <v>5.7317</v>
          </cell>
          <cell r="M802">
            <v>42.44</v>
          </cell>
          <cell r="N802">
            <v>0.1</v>
          </cell>
          <cell r="O802">
            <v>5.8590999999999998</v>
          </cell>
          <cell r="P802">
            <v>36.18</v>
          </cell>
          <cell r="Q802">
            <v>7.0000000000000007E-2</v>
          </cell>
          <cell r="R802">
            <v>5.0641999999999996</v>
          </cell>
          <cell r="S802">
            <v>20.98</v>
          </cell>
          <cell r="T802">
            <v>0.33</v>
          </cell>
          <cell r="U802">
            <v>5.2619999999999996</v>
          </cell>
          <cell r="V802">
            <v>5.2619972229003906</v>
          </cell>
          <cell r="W802">
            <v>2335</v>
          </cell>
          <cell r="X802" t="str">
            <v>持股大于股东增</v>
          </cell>
          <cell r="Y802">
            <v>12834</v>
          </cell>
          <cell r="Z802">
            <v>17500</v>
          </cell>
          <cell r="AA802" t="str">
            <v>持股大于股东增</v>
          </cell>
          <cell r="AB802">
            <v>12106</v>
          </cell>
          <cell r="AC802">
            <v>18553</v>
          </cell>
          <cell r="AD802" t="str">
            <v>持股大于股东减</v>
          </cell>
          <cell r="AE802">
            <v>12176</v>
          </cell>
          <cell r="AF802">
            <v>18412</v>
          </cell>
          <cell r="AG802" t="str">
            <v>持股小于股东减</v>
          </cell>
          <cell r="AH802">
            <v>16725</v>
          </cell>
          <cell r="AI802">
            <v>13416</v>
          </cell>
        </row>
        <row r="803">
          <cell r="A803">
            <v>2336</v>
          </cell>
          <cell r="B803">
            <v>-12.209302325581394</v>
          </cell>
          <cell r="C803">
            <v>2.5802200933081663</v>
          </cell>
          <cell r="D803">
            <v>61.052123552123554</v>
          </cell>
          <cell r="E803">
            <v>2.2319853200649304</v>
          </cell>
          <cell r="F803">
            <v>112.86472148541114</v>
          </cell>
          <cell r="G803">
            <v>3.6916002718452217</v>
          </cell>
          <cell r="H803">
            <v>-21.855699045480065</v>
          </cell>
          <cell r="I803">
            <v>1.6102010424422937</v>
          </cell>
          <cell r="J803">
            <v>14.49</v>
          </cell>
          <cell r="K803">
            <v>-1.1868000000000001</v>
          </cell>
          <cell r="L803">
            <v>5.6158000000000001</v>
          </cell>
          <cell r="M803">
            <v>12.65</v>
          </cell>
          <cell r="N803">
            <v>5.1799999999999999E-2</v>
          </cell>
          <cell r="O803">
            <v>5.6676000000000002</v>
          </cell>
          <cell r="P803">
            <v>25.53</v>
          </cell>
          <cell r="Q803">
            <v>0.11310000000000001</v>
          </cell>
          <cell r="R803">
            <v>6.9157000000000002</v>
          </cell>
          <cell r="S803">
            <v>10.38</v>
          </cell>
          <cell r="T803">
            <v>-0.35620000000000002</v>
          </cell>
          <cell r="U803">
            <v>6.4463999999999997</v>
          </cell>
          <cell r="V803">
            <v>6.4463996887207031</v>
          </cell>
          <cell r="W803">
            <v>2336</v>
          </cell>
          <cell r="X803" t="str">
            <v>持股小于股东增</v>
          </cell>
          <cell r="Y803">
            <v>26220</v>
          </cell>
          <cell r="Z803">
            <v>15255</v>
          </cell>
          <cell r="AA803" t="str">
            <v>持股小于股东减</v>
          </cell>
          <cell r="AB803">
            <v>27466</v>
          </cell>
          <cell r="AC803">
            <v>14563</v>
          </cell>
          <cell r="AD803" t="str">
            <v>持股小于股东增</v>
          </cell>
          <cell r="AE803">
            <v>21470</v>
          </cell>
          <cell r="AF803">
            <v>18630</v>
          </cell>
          <cell r="AG803" t="str">
            <v>持股小于股东减</v>
          </cell>
          <cell r="AH803">
            <v>28250</v>
          </cell>
          <cell r="AI803">
            <v>14159</v>
          </cell>
        </row>
        <row r="804">
          <cell r="A804">
            <v>2337</v>
          </cell>
          <cell r="B804">
            <v>-60.52941176470587</v>
          </cell>
          <cell r="C804">
            <v>5.0712138386476759</v>
          </cell>
          <cell r="D804">
            <v>-194.24999999999997</v>
          </cell>
          <cell r="E804">
            <v>3.8576109621686023</v>
          </cell>
          <cell r="F804">
            <v>-161.875</v>
          </cell>
          <cell r="G804">
            <v>6.037859007832898</v>
          </cell>
          <cell r="H804">
            <v>-87.375</v>
          </cell>
          <cell r="I804">
            <v>3.2830773566295615</v>
          </cell>
          <cell r="J804">
            <v>10.29</v>
          </cell>
          <cell r="K804">
            <v>-0.17</v>
          </cell>
          <cell r="L804">
            <v>2.0291000000000001</v>
          </cell>
          <cell r="M804">
            <v>7.77</v>
          </cell>
          <cell r="N804">
            <v>-0.01</v>
          </cell>
          <cell r="O804">
            <v>2.0142000000000002</v>
          </cell>
          <cell r="P804">
            <v>12.95</v>
          </cell>
          <cell r="Q804">
            <v>-0.04</v>
          </cell>
          <cell r="R804">
            <v>2.1448</v>
          </cell>
          <cell r="S804">
            <v>6.99</v>
          </cell>
          <cell r="T804">
            <v>-0.06</v>
          </cell>
          <cell r="U804">
            <v>2.1291000000000002</v>
          </cell>
          <cell r="V804">
            <v>2.1290988922119141</v>
          </cell>
          <cell r="W804">
            <v>2337</v>
          </cell>
          <cell r="X804">
            <v>2337</v>
          </cell>
          <cell r="Y804">
            <v>2337</v>
          </cell>
          <cell r="Z804">
            <v>2337</v>
          </cell>
          <cell r="AA804">
            <v>2337</v>
          </cell>
          <cell r="AB804">
            <v>2337</v>
          </cell>
          <cell r="AC804">
            <v>2337</v>
          </cell>
          <cell r="AD804">
            <v>2337</v>
          </cell>
          <cell r="AE804">
            <v>2337</v>
          </cell>
          <cell r="AF804">
            <v>2337</v>
          </cell>
          <cell r="AG804">
            <v>2337</v>
          </cell>
          <cell r="AH804">
            <v>2337</v>
          </cell>
          <cell r="AI804">
            <v>2337</v>
          </cell>
        </row>
        <row r="805">
          <cell r="A805">
            <v>2338</v>
          </cell>
          <cell r="B805">
            <v>200.63888888888891</v>
          </cell>
          <cell r="C805">
            <v>11.958015330364386</v>
          </cell>
          <cell r="D805">
            <v>125.34090909090909</v>
          </cell>
          <cell r="E805">
            <v>8.968208797463209</v>
          </cell>
          <cell r="F805">
            <v>140.38461538461539</v>
          </cell>
          <cell r="G805">
            <v>11.794358096099783</v>
          </cell>
          <cell r="H805">
            <v>126.66964285714285</v>
          </cell>
          <cell r="I805">
            <v>7.9436269569307267</v>
          </cell>
          <cell r="J805">
            <v>72.23</v>
          </cell>
          <cell r="K805">
            <v>0.36</v>
          </cell>
          <cell r="L805">
            <v>6.0403000000000002</v>
          </cell>
          <cell r="M805">
            <v>55.15</v>
          </cell>
          <cell r="N805">
            <v>0.11</v>
          </cell>
          <cell r="O805">
            <v>6.1494999999999997</v>
          </cell>
          <cell r="P805">
            <v>73</v>
          </cell>
          <cell r="Q805">
            <v>0.26</v>
          </cell>
          <cell r="R805">
            <v>6.1894</v>
          </cell>
          <cell r="S805">
            <v>47.29</v>
          </cell>
          <cell r="T805">
            <v>0.28000000000000003</v>
          </cell>
          <cell r="U805">
            <v>5.9531999999999998</v>
          </cell>
          <cell r="V805">
            <v>5.9531974792480469</v>
          </cell>
          <cell r="W805">
            <v>2338</v>
          </cell>
          <cell r="X805" t="str">
            <v>持股大于股东增</v>
          </cell>
          <cell r="Y805">
            <v>5131</v>
          </cell>
          <cell r="Z805">
            <v>23387</v>
          </cell>
          <cell r="AA805" t="str">
            <v>持股大于股东减</v>
          </cell>
          <cell r="AB805">
            <v>5904</v>
          </cell>
          <cell r="AC805">
            <v>20325</v>
          </cell>
          <cell r="AD805" t="str">
            <v>持股大于股东增</v>
          </cell>
          <cell r="AE805">
            <v>6360</v>
          </cell>
          <cell r="AF805">
            <v>18867</v>
          </cell>
          <cell r="AG805" t="str">
            <v>持股大于股东减</v>
          </cell>
          <cell r="AH805">
            <v>6574</v>
          </cell>
          <cell r="AI805">
            <v>18253</v>
          </cell>
        </row>
        <row r="806">
          <cell r="A806">
            <v>2339</v>
          </cell>
          <cell r="B806">
            <v>64.210526315789465</v>
          </cell>
          <cell r="C806">
            <v>6.2736225027639936</v>
          </cell>
          <cell r="D806">
            <v>-50.277777777777786</v>
          </cell>
          <cell r="E806">
            <v>4.764662525007898</v>
          </cell>
          <cell r="F806">
            <v>333.99999999999994</v>
          </cell>
          <cell r="G806">
            <v>9.3807049571689358</v>
          </cell>
          <cell r="H806">
            <v>71.09210526315789</v>
          </cell>
          <cell r="I806">
            <v>4.8679622672108556</v>
          </cell>
          <cell r="J806">
            <v>24.4</v>
          </cell>
          <cell r="K806">
            <v>0.38</v>
          </cell>
          <cell r="L806">
            <v>3.8893</v>
          </cell>
          <cell r="M806">
            <v>18.100000000000001</v>
          </cell>
          <cell r="N806">
            <v>-0.09</v>
          </cell>
          <cell r="O806">
            <v>3.7988</v>
          </cell>
          <cell r="P806">
            <v>33.4</v>
          </cell>
          <cell r="Q806">
            <v>0.05</v>
          </cell>
          <cell r="R806">
            <v>3.5605000000000002</v>
          </cell>
          <cell r="S806">
            <v>18.010000000000002</v>
          </cell>
          <cell r="T806">
            <v>0.19</v>
          </cell>
          <cell r="U806">
            <v>3.6997</v>
          </cell>
          <cell r="V806">
            <v>3.6996994018554688</v>
          </cell>
          <cell r="W806">
            <v>2339</v>
          </cell>
          <cell r="X806">
            <v>2339</v>
          </cell>
          <cell r="Y806">
            <v>57084</v>
          </cell>
          <cell r="Z806">
            <v>6637</v>
          </cell>
          <cell r="AA806">
            <v>6637</v>
          </cell>
          <cell r="AB806">
            <v>55477</v>
          </cell>
          <cell r="AC806">
            <v>6829</v>
          </cell>
          <cell r="AD806" t="str">
            <v>持股小于股东减</v>
          </cell>
          <cell r="AE806">
            <v>29593</v>
          </cell>
          <cell r="AF806">
            <v>12803</v>
          </cell>
          <cell r="AG806">
            <v>12803</v>
          </cell>
          <cell r="AH806">
            <v>48296</v>
          </cell>
          <cell r="AI806">
            <v>7845</v>
          </cell>
        </row>
        <row r="807">
          <cell r="A807">
            <v>2340</v>
          </cell>
          <cell r="B807">
            <v>116.92307692307692</v>
          </cell>
          <cell r="C807">
            <v>3.3714843403424717</v>
          </cell>
          <cell r="D807">
            <v>52.9</v>
          </cell>
          <cell r="E807">
            <v>2.3367272566645316</v>
          </cell>
          <cell r="F807">
            <v>69.13636363636364</v>
          </cell>
          <cell r="G807">
            <v>4.1865073903828689</v>
          </cell>
          <cell r="H807">
            <v>48.468749999999993</v>
          </cell>
          <cell r="I807">
            <v>2.8094008966173076</v>
          </cell>
          <cell r="J807">
            <v>15.2</v>
          </cell>
          <cell r="K807">
            <v>0.13</v>
          </cell>
          <cell r="L807">
            <v>4.5084</v>
          </cell>
          <cell r="M807">
            <v>10.58</v>
          </cell>
          <cell r="N807">
            <v>0.05</v>
          </cell>
          <cell r="O807">
            <v>4.5277000000000003</v>
          </cell>
          <cell r="P807">
            <v>15.21</v>
          </cell>
          <cell r="Q807">
            <v>0.11</v>
          </cell>
          <cell r="R807">
            <v>3.6331000000000002</v>
          </cell>
          <cell r="S807">
            <v>10.34</v>
          </cell>
          <cell r="T807">
            <v>0.16</v>
          </cell>
          <cell r="U807">
            <v>3.6804999999999999</v>
          </cell>
          <cell r="V807">
            <v>3.6804981231689453</v>
          </cell>
          <cell r="W807">
            <v>2340</v>
          </cell>
          <cell r="X807">
            <v>2340</v>
          </cell>
          <cell r="Y807">
            <v>90066</v>
          </cell>
          <cell r="Z807">
            <v>16159</v>
          </cell>
          <cell r="AA807">
            <v>16159</v>
          </cell>
          <cell r="AB807">
            <v>88935</v>
          </cell>
          <cell r="AC807">
            <v>16365</v>
          </cell>
          <cell r="AD807">
            <v>16365</v>
          </cell>
          <cell r="AE807">
            <v>83428</v>
          </cell>
          <cell r="AF807">
            <v>14395</v>
          </cell>
          <cell r="AG807">
            <v>14395</v>
          </cell>
          <cell r="AH807">
            <v>79079</v>
          </cell>
          <cell r="AI807">
            <v>15187</v>
          </cell>
        </row>
        <row r="808">
          <cell r="A808">
            <v>2341</v>
          </cell>
          <cell r="B808">
            <v>-58.318739054290717</v>
          </cell>
          <cell r="C808">
            <v>4.3170504044803986</v>
          </cell>
          <cell r="D808">
            <v>73.269581056466308</v>
          </cell>
          <cell r="E808">
            <v>4.1135114406238014</v>
          </cell>
          <cell r="F808">
            <v>155.77235772357724</v>
          </cell>
          <cell r="G808">
            <v>4.5568054795823727</v>
          </cell>
          <cell r="H808">
            <v>668.5546875</v>
          </cell>
          <cell r="I808">
            <v>2.7466178806990516</v>
          </cell>
          <cell r="J808">
            <v>16.649999999999999</v>
          </cell>
          <cell r="K808">
            <v>-0.28549999999999998</v>
          </cell>
          <cell r="L808">
            <v>3.8567999999999998</v>
          </cell>
          <cell r="M808">
            <v>16.09</v>
          </cell>
          <cell r="N808">
            <v>5.4899999999999997E-2</v>
          </cell>
          <cell r="O808">
            <v>3.9115000000000002</v>
          </cell>
          <cell r="P808">
            <v>19.16</v>
          </cell>
          <cell r="Q808">
            <v>6.1499999999999999E-2</v>
          </cell>
          <cell r="R808">
            <v>4.2046999999999999</v>
          </cell>
          <cell r="S808">
            <v>11.41</v>
          </cell>
          <cell r="T808">
            <v>1.2800000000000001E-2</v>
          </cell>
          <cell r="U808">
            <v>4.1542000000000003</v>
          </cell>
          <cell r="V808">
            <v>4.1541976928710938</v>
          </cell>
          <cell r="W808">
            <v>2341</v>
          </cell>
          <cell r="X808" t="str">
            <v>持股小于股东减</v>
          </cell>
          <cell r="Y808">
            <v>36464</v>
          </cell>
          <cell r="Z808">
            <v>10241</v>
          </cell>
          <cell r="AA808" t="str">
            <v>持股小于股东增</v>
          </cell>
          <cell r="AB808">
            <v>29219</v>
          </cell>
          <cell r="AC808">
            <v>12780</v>
          </cell>
          <cell r="AD808" t="str">
            <v>持股小于股东减</v>
          </cell>
          <cell r="AE808">
            <v>25355</v>
          </cell>
          <cell r="AF808">
            <v>14728</v>
          </cell>
          <cell r="AG808" t="str">
            <v>持股小于股东减</v>
          </cell>
          <cell r="AH808">
            <v>31670</v>
          </cell>
          <cell r="AI808">
            <v>11791</v>
          </cell>
        </row>
        <row r="809">
          <cell r="A809">
            <v>2342</v>
          </cell>
          <cell r="B809">
            <v>253.66666666666669</v>
          </cell>
          <cell r="C809">
            <v>3.0338064104608518</v>
          </cell>
          <cell r="D809">
            <v>126.24999999999999</v>
          </cell>
          <cell r="E809">
            <v>2.4048573356085559</v>
          </cell>
          <cell r="F809">
            <v>152.74193548387098</v>
          </cell>
          <cell r="G809">
            <v>3.7778752942115137</v>
          </cell>
          <cell r="H809">
            <v>111.51315789473685</v>
          </cell>
          <cell r="I809">
            <v>2.2483087942697972</v>
          </cell>
          <cell r="J809">
            <v>7.61</v>
          </cell>
          <cell r="K809">
            <v>0.03</v>
          </cell>
          <cell r="L809">
            <v>2.5084</v>
          </cell>
          <cell r="M809">
            <v>6.06</v>
          </cell>
          <cell r="N809">
            <v>1.2E-2</v>
          </cell>
          <cell r="O809">
            <v>2.5198999999999998</v>
          </cell>
          <cell r="P809">
            <v>9.4700000000000006</v>
          </cell>
          <cell r="Q809">
            <v>3.1E-2</v>
          </cell>
          <cell r="R809">
            <v>2.5066999999999999</v>
          </cell>
          <cell r="S809">
            <v>5.65</v>
          </cell>
          <cell r="T809">
            <v>3.7999999999999999E-2</v>
          </cell>
          <cell r="U809">
            <v>2.5129999999999999</v>
          </cell>
          <cell r="V809">
            <v>2.5129985809326172</v>
          </cell>
          <cell r="W809">
            <v>2342</v>
          </cell>
          <cell r="X809">
            <v>2342</v>
          </cell>
          <cell r="Y809">
            <v>85792</v>
          </cell>
          <cell r="Z809">
            <v>11189</v>
          </cell>
          <cell r="AA809">
            <v>11189</v>
          </cell>
          <cell r="AB809">
            <v>81797</v>
          </cell>
          <cell r="AC809">
            <v>11736</v>
          </cell>
          <cell r="AD809">
            <v>11736</v>
          </cell>
          <cell r="AE809">
            <v>83241</v>
          </cell>
          <cell r="AF809">
            <v>11532</v>
          </cell>
          <cell r="AG809">
            <v>11532</v>
          </cell>
          <cell r="AH809">
            <v>88971</v>
          </cell>
          <cell r="AI809">
            <v>10790</v>
          </cell>
        </row>
        <row r="810">
          <cell r="A810">
            <v>2343</v>
          </cell>
          <cell r="B810">
            <v>79.868421052631575</v>
          </cell>
          <cell r="C810">
            <v>17.976662915358645</v>
          </cell>
          <cell r="D810">
            <v>173.17857142857142</v>
          </cell>
          <cell r="E810">
            <v>14.091424253872308</v>
          </cell>
          <cell r="F810">
            <v>48.99678972712681</v>
          </cell>
          <cell r="G810">
            <v>3.8725637894670073</v>
          </cell>
          <cell r="H810">
            <v>107.33610822060352</v>
          </cell>
          <cell r="I810">
            <v>13.326873385012918</v>
          </cell>
          <cell r="J810">
            <v>60.7</v>
          </cell>
          <cell r="K810">
            <v>0.76</v>
          </cell>
          <cell r="L810">
            <v>3.3765999999999998</v>
          </cell>
          <cell r="M810">
            <v>48.49</v>
          </cell>
          <cell r="N810">
            <v>7.0000000000000007E-2</v>
          </cell>
          <cell r="O810">
            <v>3.4411</v>
          </cell>
          <cell r="P810">
            <v>24.42</v>
          </cell>
          <cell r="Q810">
            <v>0.2492</v>
          </cell>
          <cell r="R810">
            <v>6.3059000000000003</v>
          </cell>
          <cell r="S810">
            <v>41.26</v>
          </cell>
          <cell r="T810">
            <v>0.2883</v>
          </cell>
          <cell r="U810">
            <v>3.0960000000000001</v>
          </cell>
          <cell r="V810">
            <v>3.0959987640380859</v>
          </cell>
          <cell r="W810">
            <v>2343</v>
          </cell>
          <cell r="X810" t="str">
            <v>持股大于股东减</v>
          </cell>
          <cell r="Y810">
            <v>15796</v>
          </cell>
          <cell r="Z810">
            <v>19910</v>
          </cell>
          <cell r="AA810" t="str">
            <v>持股大于股东增</v>
          </cell>
          <cell r="AB810">
            <v>14633</v>
          </cell>
          <cell r="AC810">
            <v>21493</v>
          </cell>
          <cell r="AD810">
            <v>21493</v>
          </cell>
          <cell r="AE810">
            <v>20356</v>
          </cell>
          <cell r="AF810">
            <v>9732</v>
          </cell>
          <cell r="AG810" t="str">
            <v>持股大于股东增</v>
          </cell>
          <cell r="AH810">
            <v>15446</v>
          </cell>
          <cell r="AI810">
            <v>20361</v>
          </cell>
        </row>
        <row r="811">
          <cell r="A811">
            <v>2344</v>
          </cell>
          <cell r="B811">
            <v>31.306122448979593</v>
          </cell>
          <cell r="C811">
            <v>3.5351323946258617</v>
          </cell>
          <cell r="D811">
            <v>20.057692307692307</v>
          </cell>
          <cell r="E811">
            <v>2.3347435811340183</v>
          </cell>
          <cell r="F811">
            <v>21.336956521739129</v>
          </cell>
          <cell r="G811">
            <v>4.4362584465185648</v>
          </cell>
          <cell r="H811">
            <v>15.470338983050848</v>
          </cell>
          <cell r="I811">
            <v>2.6902161899288211</v>
          </cell>
          <cell r="J811">
            <v>15.34</v>
          </cell>
          <cell r="K811">
            <v>0.49</v>
          </cell>
          <cell r="L811">
            <v>4.3392999999999997</v>
          </cell>
          <cell r="M811">
            <v>10.43</v>
          </cell>
          <cell r="N811">
            <v>0.13</v>
          </cell>
          <cell r="O811">
            <v>4.4672999999999998</v>
          </cell>
          <cell r="P811">
            <v>19.63</v>
          </cell>
          <cell r="Q811">
            <v>0.46</v>
          </cell>
          <cell r="R811">
            <v>4.4249000000000001</v>
          </cell>
          <cell r="S811">
            <v>12.17</v>
          </cell>
          <cell r="T811">
            <v>0.59</v>
          </cell>
          <cell r="U811">
            <v>4.5237999999999996</v>
          </cell>
          <cell r="V811">
            <v>4.5237998962402344</v>
          </cell>
          <cell r="W811">
            <v>2344</v>
          </cell>
          <cell r="X811" t="str">
            <v>持股小于股东减</v>
          </cell>
          <cell r="Y811">
            <v>47774</v>
          </cell>
          <cell r="Z811">
            <v>23443</v>
          </cell>
          <cell r="AA811" t="str">
            <v>持股小于股东增</v>
          </cell>
          <cell r="AB811">
            <v>46330</v>
          </cell>
          <cell r="AC811">
            <v>24174</v>
          </cell>
          <cell r="AD811" t="str">
            <v>持股小于股东减</v>
          </cell>
          <cell r="AE811">
            <v>39124</v>
          </cell>
          <cell r="AF811">
            <v>28626</v>
          </cell>
          <cell r="AG811" t="str">
            <v>持股小于股东减</v>
          </cell>
          <cell r="AH811">
            <v>39391</v>
          </cell>
          <cell r="AI811">
            <v>28432</v>
          </cell>
        </row>
        <row r="812">
          <cell r="A812">
            <v>2345</v>
          </cell>
          <cell r="B812">
            <v>56.266666666666666</v>
          </cell>
          <cell r="C812">
            <v>5.6096507261307362</v>
          </cell>
          <cell r="D812">
            <v>27.024999999999999</v>
          </cell>
          <cell r="E812">
            <v>3.478568670356545</v>
          </cell>
          <cell r="F812">
            <v>57.588235294117638</v>
          </cell>
          <cell r="G812">
            <v>6.7255178099130966</v>
          </cell>
          <cell r="H812">
            <v>63.847826086956509</v>
          </cell>
          <cell r="I812">
            <v>6.6309943104849633</v>
          </cell>
          <cell r="J812">
            <v>16.88</v>
          </cell>
          <cell r="K812">
            <v>0.3</v>
          </cell>
          <cell r="L812">
            <v>3.0091000000000001</v>
          </cell>
          <cell r="M812">
            <v>10.81</v>
          </cell>
          <cell r="N812">
            <v>0.1</v>
          </cell>
          <cell r="O812">
            <v>3.1076000000000001</v>
          </cell>
          <cell r="P812">
            <v>19.579999999999998</v>
          </cell>
          <cell r="Q812">
            <v>0.17</v>
          </cell>
          <cell r="R812">
            <v>2.9113000000000002</v>
          </cell>
          <cell r="S812">
            <v>19.579999999999998</v>
          </cell>
          <cell r="T812">
            <v>0.23</v>
          </cell>
          <cell r="U812">
            <v>2.9527999999999999</v>
          </cell>
          <cell r="V812">
            <v>2.9527988433837891</v>
          </cell>
          <cell r="W812">
            <v>2345</v>
          </cell>
          <cell r="X812" t="str">
            <v>持股小于股东减</v>
          </cell>
          <cell r="Y812">
            <v>34076</v>
          </cell>
          <cell r="Z812">
            <v>24800</v>
          </cell>
          <cell r="AA812" t="str">
            <v>持股小于股东减</v>
          </cell>
          <cell r="AB812">
            <v>39371</v>
          </cell>
          <cell r="AC812">
            <v>21465</v>
          </cell>
          <cell r="AD812" t="str">
            <v>持股小于股东减</v>
          </cell>
          <cell r="AE812">
            <v>33761</v>
          </cell>
          <cell r="AF812">
            <v>25032</v>
          </cell>
          <cell r="AG812" t="str">
            <v>持股小于股东增</v>
          </cell>
          <cell r="AH812">
            <v>33690</v>
          </cell>
          <cell r="AI812">
            <v>25084</v>
          </cell>
        </row>
        <row r="813">
          <cell r="A813">
            <v>2346</v>
          </cell>
          <cell r="B813">
            <v>75.269230769230774</v>
          </cell>
          <cell r="C813">
            <v>5.8043658797010327</v>
          </cell>
          <cell r="D813">
            <v>283.75</v>
          </cell>
          <cell r="E813">
            <v>6.6851219224879257</v>
          </cell>
          <cell r="F813">
            <v>37.613636363636367</v>
          </cell>
          <cell r="G813">
            <v>4.7759212766571437</v>
          </cell>
          <cell r="H813">
            <v>39.44318181818182</v>
          </cell>
          <cell r="I813">
            <v>3.3420953811490799</v>
          </cell>
          <cell r="J813">
            <v>19.57</v>
          </cell>
          <cell r="K813">
            <v>0.26</v>
          </cell>
          <cell r="L813">
            <v>3.3715999999999999</v>
          </cell>
          <cell r="M813">
            <v>22.7</v>
          </cell>
          <cell r="N813">
            <v>0.02</v>
          </cell>
          <cell r="O813">
            <v>3.3956</v>
          </cell>
          <cell r="P813">
            <v>16.55</v>
          </cell>
          <cell r="Q813">
            <v>0.22</v>
          </cell>
          <cell r="R813">
            <v>3.4653</v>
          </cell>
          <cell r="S813">
            <v>11.57</v>
          </cell>
          <cell r="T813">
            <v>0.22</v>
          </cell>
          <cell r="U813">
            <v>3.4619</v>
          </cell>
          <cell r="V813">
            <v>3.4618988037109375</v>
          </cell>
          <cell r="W813">
            <v>2346</v>
          </cell>
          <cell r="X813" t="str">
            <v>持股大于股东增</v>
          </cell>
          <cell r="Y813">
            <v>16227</v>
          </cell>
          <cell r="Z813">
            <v>27212</v>
          </cell>
          <cell r="AA813" t="str">
            <v>持股大于股东增</v>
          </cell>
          <cell r="AB813">
            <v>13592</v>
          </cell>
          <cell r="AC813">
            <v>32487</v>
          </cell>
          <cell r="AD813" t="str">
            <v>持股大于股东减</v>
          </cell>
          <cell r="AE813">
            <v>14558</v>
          </cell>
          <cell r="AF813">
            <v>30332</v>
          </cell>
          <cell r="AG813" t="str">
            <v>持股大于股东减</v>
          </cell>
          <cell r="AH813">
            <v>20543</v>
          </cell>
          <cell r="AI813">
            <v>21495</v>
          </cell>
        </row>
        <row r="814">
          <cell r="A814">
            <v>2347</v>
          </cell>
          <cell r="B814">
            <v>472.59999999999997</v>
          </cell>
          <cell r="C814">
            <v>4.3855904678829276</v>
          </cell>
          <cell r="D814">
            <v>310.71428571428572</v>
          </cell>
          <cell r="E814">
            <v>3.5424108382225019</v>
          </cell>
          <cell r="F814">
            <v>340.52924791086349</v>
          </cell>
          <cell r="G814">
            <v>4.5494296931693432</v>
          </cell>
          <cell r="H814">
            <v>219.56947162426616</v>
          </cell>
          <cell r="I814">
            <v>2.7763858730954105</v>
          </cell>
          <cell r="J814">
            <v>23.63</v>
          </cell>
          <cell r="K814">
            <v>0.05</v>
          </cell>
          <cell r="L814">
            <v>5.3880999999999997</v>
          </cell>
          <cell r="M814">
            <v>19.14</v>
          </cell>
          <cell r="N814">
            <v>1.54E-2</v>
          </cell>
          <cell r="O814">
            <v>5.4031000000000002</v>
          </cell>
          <cell r="P814">
            <v>24.45</v>
          </cell>
          <cell r="Q814">
            <v>3.5900000000000001E-2</v>
          </cell>
          <cell r="R814">
            <v>5.3742999999999999</v>
          </cell>
          <cell r="S814">
            <v>14.96</v>
          </cell>
          <cell r="T814">
            <v>5.11E-2</v>
          </cell>
          <cell r="U814">
            <v>5.3883000000000001</v>
          </cell>
          <cell r="V814">
            <v>5.3882980346679688</v>
          </cell>
          <cell r="W814">
            <v>2347</v>
          </cell>
          <cell r="X814" t="str">
            <v>持股小于股东增</v>
          </cell>
          <cell r="Y814">
            <v>22322</v>
          </cell>
          <cell r="Z814">
            <v>10065</v>
          </cell>
          <cell r="AA814" t="str">
            <v>持股小于股东增</v>
          </cell>
          <cell r="AB814">
            <v>17425</v>
          </cell>
          <cell r="AC814">
            <v>12893</v>
          </cell>
          <cell r="AD814" t="str">
            <v>持股小于股东减</v>
          </cell>
          <cell r="AE814">
            <v>16131</v>
          </cell>
          <cell r="AF814">
            <v>13928</v>
          </cell>
          <cell r="AG814">
            <v>13928</v>
          </cell>
          <cell r="AH814">
            <v>25261</v>
          </cell>
          <cell r="AI814">
            <v>8894</v>
          </cell>
        </row>
        <row r="815">
          <cell r="A815">
            <v>2348</v>
          </cell>
          <cell r="B815">
            <v>148.68532654792196</v>
          </cell>
          <cell r="C815">
            <v>6.8199502023031444</v>
          </cell>
          <cell r="D815">
            <v>157.85714285714283</v>
          </cell>
          <cell r="E815">
            <v>5.1177151678888455</v>
          </cell>
          <cell r="F815">
            <v>122.87735849056604</v>
          </cell>
          <cell r="G815">
            <v>6.2288287570238712</v>
          </cell>
          <cell r="H815">
            <v>120.23076923076923</v>
          </cell>
          <cell r="I815">
            <v>6.1349452447305417</v>
          </cell>
          <cell r="J815">
            <v>17.53</v>
          </cell>
          <cell r="K815">
            <v>0.1179</v>
          </cell>
          <cell r="L815">
            <v>2.5703999999999998</v>
          </cell>
          <cell r="M815">
            <v>13.26</v>
          </cell>
          <cell r="N815">
            <v>2.1000000000000001E-2</v>
          </cell>
          <cell r="O815">
            <v>2.5910000000000002</v>
          </cell>
          <cell r="P815">
            <v>15.63</v>
          </cell>
          <cell r="Q815">
            <v>6.3600000000000004E-2</v>
          </cell>
          <cell r="R815">
            <v>2.5093000000000001</v>
          </cell>
          <cell r="S815">
            <v>15.63</v>
          </cell>
          <cell r="T815">
            <v>9.7500000000000003E-2</v>
          </cell>
          <cell r="U815">
            <v>2.5476999999999999</v>
          </cell>
          <cell r="V815">
            <v>2.547698974609375</v>
          </cell>
          <cell r="W815">
            <v>2348</v>
          </cell>
          <cell r="X815" t="str">
            <v>持股小于股东减</v>
          </cell>
          <cell r="Y815">
            <v>31484</v>
          </cell>
          <cell r="Z815">
            <v>15042</v>
          </cell>
          <cell r="AA815" t="str">
            <v>持股小于股东减</v>
          </cell>
          <cell r="AB815">
            <v>35660</v>
          </cell>
          <cell r="AC815">
            <v>13280</v>
          </cell>
          <cell r="AD815" t="str">
            <v>持股小于股东减</v>
          </cell>
          <cell r="AE815">
            <v>26498</v>
          </cell>
          <cell r="AF815">
            <v>17873</v>
          </cell>
          <cell r="AG815" t="str">
            <v>持股小于股东增</v>
          </cell>
          <cell r="AH815">
            <v>26397</v>
          </cell>
          <cell r="AI815">
            <v>17941</v>
          </cell>
        </row>
        <row r="816">
          <cell r="A816">
            <v>2349</v>
          </cell>
          <cell r="B816">
            <v>108.41152815013406</v>
          </cell>
          <cell r="C816">
            <v>4.4518144412181595</v>
          </cell>
          <cell r="D816">
            <v>64.64824120603015</v>
          </cell>
          <cell r="E816">
            <v>5.2709208235173612</v>
          </cell>
          <cell r="F816">
            <v>171.16666666666666</v>
          </cell>
          <cell r="G816">
            <v>7.6920196232633034</v>
          </cell>
          <cell r="H816">
            <v>108.44051446945338</v>
          </cell>
          <cell r="I816">
            <v>4.7572866891188976</v>
          </cell>
          <cell r="J816">
            <v>32.35</v>
          </cell>
          <cell r="K816">
            <v>0.2984</v>
          </cell>
          <cell r="L816">
            <v>7.2667000000000002</v>
          </cell>
          <cell r="M816">
            <v>25.73</v>
          </cell>
          <cell r="N816">
            <v>9.9500000000000005E-2</v>
          </cell>
          <cell r="O816">
            <v>4.8815</v>
          </cell>
          <cell r="P816">
            <v>41.08</v>
          </cell>
          <cell r="Q816">
            <v>0.12</v>
          </cell>
          <cell r="R816">
            <v>5.3406000000000002</v>
          </cell>
          <cell r="S816">
            <v>26.98</v>
          </cell>
          <cell r="T816">
            <v>0.18659999999999999</v>
          </cell>
          <cell r="U816">
            <v>5.6712999999999996</v>
          </cell>
          <cell r="V816">
            <v>5.6712989807128906</v>
          </cell>
          <cell r="W816">
            <v>2349</v>
          </cell>
          <cell r="X816" t="str">
            <v>持股大于股东增</v>
          </cell>
          <cell r="Y816">
            <v>16464</v>
          </cell>
          <cell r="Z816">
            <v>17018</v>
          </cell>
          <cell r="AA816" t="str">
            <v>持股大于股东增</v>
          </cell>
          <cell r="AB816">
            <v>16401</v>
          </cell>
          <cell r="AC816">
            <v>25626</v>
          </cell>
          <cell r="AD816" t="str">
            <v>持股大于股东减</v>
          </cell>
          <cell r="AE816">
            <v>12399</v>
          </cell>
          <cell r="AF816">
            <v>20969</v>
          </cell>
          <cell r="AG816" t="str">
            <v>持股小于股东减</v>
          </cell>
          <cell r="AH816">
            <v>17674</v>
          </cell>
          <cell r="AI816">
            <v>14710</v>
          </cell>
        </row>
        <row r="817">
          <cell r="A817">
            <v>2350</v>
          </cell>
          <cell r="B817">
            <v>101.64999999999999</v>
          </cell>
          <cell r="C817">
            <v>4.0739850106208166</v>
          </cell>
          <cell r="D817">
            <v>728.92156862745094</v>
          </cell>
          <cell r="E817">
            <v>2.9767981902988807</v>
          </cell>
          <cell r="F817">
            <v>191.5</v>
          </cell>
          <cell r="G817">
            <v>4.7373629092108525</v>
          </cell>
          <cell r="H817">
            <v>454.92277992277997</v>
          </cell>
          <cell r="I817">
            <v>3.2593360995850622</v>
          </cell>
          <cell r="J817">
            <v>20.329999999999998</v>
          </cell>
          <cell r="K817">
            <v>0.2</v>
          </cell>
          <cell r="L817">
            <v>4.9901999999999997</v>
          </cell>
          <cell r="M817">
            <v>14.87</v>
          </cell>
          <cell r="N817">
            <v>5.1000000000000004E-3</v>
          </cell>
          <cell r="O817">
            <v>4.9953000000000003</v>
          </cell>
          <cell r="P817">
            <v>22.98</v>
          </cell>
          <cell r="Q817">
            <v>0.06</v>
          </cell>
          <cell r="R817">
            <v>4.8507999999999996</v>
          </cell>
          <cell r="S817">
            <v>15.71</v>
          </cell>
          <cell r="T817">
            <v>2.5899999999999999E-2</v>
          </cell>
          <cell r="U817">
            <v>4.82</v>
          </cell>
          <cell r="V817">
            <v>4.8199996948242188</v>
          </cell>
          <cell r="W817">
            <v>2350</v>
          </cell>
          <cell r="X817" t="str">
            <v>持股小于股东减</v>
          </cell>
          <cell r="Y817">
            <v>15283</v>
          </cell>
          <cell r="Z817">
            <v>14282</v>
          </cell>
          <cell r="AA817" t="str">
            <v>持股大于股东增</v>
          </cell>
          <cell r="AB817">
            <v>14560</v>
          </cell>
          <cell r="AC817">
            <v>14991</v>
          </cell>
          <cell r="AD817" t="str">
            <v>持股大于股东增</v>
          </cell>
          <cell r="AE817">
            <v>12919</v>
          </cell>
          <cell r="AF817">
            <v>16896</v>
          </cell>
          <cell r="AG817" t="str">
            <v>持股大于股东减</v>
          </cell>
          <cell r="AH817">
            <v>13029</v>
          </cell>
          <cell r="AI817">
            <v>16753</v>
          </cell>
        </row>
        <row r="818">
          <cell r="A818">
            <v>2351</v>
          </cell>
          <cell r="B818">
            <v>75.558823529411768</v>
          </cell>
          <cell r="C818">
            <v>4.4106033032311229</v>
          </cell>
          <cell r="D818">
            <v>60.444819819819813</v>
          </cell>
          <cell r="E818">
            <v>3.6307983697766053</v>
          </cell>
          <cell r="F818">
            <v>99.111111111111114</v>
          </cell>
          <cell r="G818">
            <v>6.3042210717882572</v>
          </cell>
          <cell r="H818">
            <v>52.932692307692307</v>
          </cell>
          <cell r="I818">
            <v>3.1945822670218136</v>
          </cell>
          <cell r="J818">
            <v>25.69</v>
          </cell>
          <cell r="K818">
            <v>0.34</v>
          </cell>
          <cell r="L818">
            <v>5.8246000000000002</v>
          </cell>
          <cell r="M818">
            <v>21.47</v>
          </cell>
          <cell r="N818">
            <v>8.8800000000000004E-2</v>
          </cell>
          <cell r="O818">
            <v>5.9132999999999996</v>
          </cell>
          <cell r="P818">
            <v>35.68</v>
          </cell>
          <cell r="Q818">
            <v>0.18</v>
          </cell>
          <cell r="R818">
            <v>5.6597</v>
          </cell>
          <cell r="S818">
            <v>18.350000000000001</v>
          </cell>
          <cell r="T818">
            <v>0.26</v>
          </cell>
          <cell r="U818">
            <v>5.7441000000000004</v>
          </cell>
          <cell r="V818">
            <v>5.7440986633300781</v>
          </cell>
          <cell r="W818">
            <v>2351</v>
          </cell>
          <cell r="X818" t="str">
            <v>持股小于股东减</v>
          </cell>
          <cell r="Y818">
            <v>22458</v>
          </cell>
          <cell r="Z818">
            <v>13091</v>
          </cell>
          <cell r="AA818" t="str">
            <v>持股小于股东减</v>
          </cell>
          <cell r="AB818">
            <v>23961</v>
          </cell>
          <cell r="AC818">
            <v>12269</v>
          </cell>
          <cell r="AD818" t="str">
            <v>持股大于股东减</v>
          </cell>
          <cell r="AE818">
            <v>14566</v>
          </cell>
          <cell r="AF818">
            <v>20183</v>
          </cell>
          <cell r="AG818" t="str">
            <v>持股小于股东减</v>
          </cell>
          <cell r="AH818">
            <v>18355</v>
          </cell>
          <cell r="AI818">
            <v>16017</v>
          </cell>
        </row>
        <row r="819">
          <cell r="A819">
            <v>2352</v>
          </cell>
          <cell r="B819">
            <v>145.5</v>
          </cell>
          <cell r="C819">
            <v>5.2782587187731878</v>
          </cell>
          <cell r="D819">
            <v>230.66666666666669</v>
          </cell>
          <cell r="E819">
            <v>4.5420980948786527</v>
          </cell>
          <cell r="F819">
            <v>108.05555555555556</v>
          </cell>
          <cell r="G819">
            <v>4.137461576915304</v>
          </cell>
          <cell r="H819">
            <v>88.625</v>
          </cell>
          <cell r="I819">
            <v>3.5281823308894271</v>
          </cell>
          <cell r="J819">
            <v>32.01</v>
          </cell>
          <cell r="K819">
            <v>0.22</v>
          </cell>
          <cell r="L819">
            <v>6.0644999999999998</v>
          </cell>
          <cell r="M819">
            <v>27.68</v>
          </cell>
          <cell r="N819">
            <v>0.03</v>
          </cell>
          <cell r="O819">
            <v>6.0941000000000001</v>
          </cell>
          <cell r="P819">
            <v>38.9</v>
          </cell>
          <cell r="Q819">
            <v>0.18</v>
          </cell>
          <cell r="R819">
            <v>9.4018999999999995</v>
          </cell>
          <cell r="S819">
            <v>21.27</v>
          </cell>
          <cell r="T819">
            <v>0.18</v>
          </cell>
          <cell r="U819">
            <v>6.0286</v>
          </cell>
          <cell r="V819">
            <v>6.0285987854003906</v>
          </cell>
          <cell r="W819">
            <v>2352</v>
          </cell>
          <cell r="X819" t="str">
            <v>持股大于股东增</v>
          </cell>
          <cell r="Y819">
            <v>7660</v>
          </cell>
          <cell r="Z819">
            <v>15241</v>
          </cell>
          <cell r="AA819" t="str">
            <v>持股大于股东增</v>
          </cell>
          <cell r="AB819">
            <v>6789</v>
          </cell>
          <cell r="AC819">
            <v>17196</v>
          </cell>
          <cell r="AD819" t="str">
            <v>持股大于股东增</v>
          </cell>
          <cell r="AE819">
            <v>6208</v>
          </cell>
          <cell r="AF819">
            <v>12537</v>
          </cell>
          <cell r="AG819" t="str">
            <v>持股大于股东增</v>
          </cell>
          <cell r="AH819">
            <v>8579</v>
          </cell>
          <cell r="AI819">
            <v>13608</v>
          </cell>
        </row>
        <row r="820">
          <cell r="A820">
            <v>2353</v>
          </cell>
          <cell r="B820">
            <v>169.2</v>
          </cell>
          <cell r="C820">
            <v>3.1195073685763099</v>
          </cell>
          <cell r="D820">
            <v>73.291666666666671</v>
          </cell>
          <cell r="E820">
            <v>2.1537632697040565</v>
          </cell>
          <cell r="F820">
            <v>202.5</v>
          </cell>
          <cell r="G820">
            <v>5.4985065784601712</v>
          </cell>
          <cell r="H820">
            <v>230.30769230769232</v>
          </cell>
          <cell r="I820">
            <v>4.9167405655729635</v>
          </cell>
          <cell r="J820">
            <v>25.38</v>
          </cell>
          <cell r="K820">
            <v>0.15</v>
          </cell>
          <cell r="L820">
            <v>8.1358999999999995</v>
          </cell>
          <cell r="M820">
            <v>17.59</v>
          </cell>
          <cell r="N820">
            <v>0.06</v>
          </cell>
          <cell r="O820">
            <v>8.1670999999999996</v>
          </cell>
          <cell r="P820">
            <v>44.55</v>
          </cell>
          <cell r="Q820">
            <v>0.11</v>
          </cell>
          <cell r="R820">
            <v>8.1021999999999998</v>
          </cell>
          <cell r="S820">
            <v>39.92</v>
          </cell>
          <cell r="T820">
            <v>0.13</v>
          </cell>
          <cell r="U820">
            <v>8.1191999999999993</v>
          </cell>
          <cell r="V820">
            <v>8.1191940307617188</v>
          </cell>
          <cell r="W820">
            <v>2353</v>
          </cell>
          <cell r="X820">
            <v>2353</v>
          </cell>
          <cell r="Y820">
            <v>2353</v>
          </cell>
          <cell r="Z820">
            <v>2353</v>
          </cell>
          <cell r="AA820">
            <v>2353</v>
          </cell>
          <cell r="AB820">
            <v>84787</v>
          </cell>
          <cell r="AC820">
            <v>11297</v>
          </cell>
          <cell r="AD820">
            <v>11297</v>
          </cell>
          <cell r="AE820">
            <v>74997</v>
          </cell>
          <cell r="AF820">
            <v>12798</v>
          </cell>
          <cell r="AG820">
            <v>12798</v>
          </cell>
          <cell r="AH820">
            <v>74868</v>
          </cell>
          <cell r="AI820">
            <v>12793</v>
          </cell>
        </row>
        <row r="821">
          <cell r="A821">
            <v>2354</v>
          </cell>
          <cell r="B821">
            <v>60.364779874213838</v>
          </cell>
          <cell r="C821">
            <v>5.6359365825014676</v>
          </cell>
          <cell r="D821">
            <v>53.42567567567567</v>
          </cell>
          <cell r="E821">
            <v>4.7470957283943198</v>
          </cell>
          <cell r="F821">
            <v>75.7578125</v>
          </cell>
          <cell r="G821">
            <v>27.685148175640951</v>
          </cell>
          <cell r="H821">
            <v>52.605140186915882</v>
          </cell>
          <cell r="I821">
            <v>18.98798228969007</v>
          </cell>
          <cell r="J821">
            <v>95.98</v>
          </cell>
          <cell r="K821">
            <v>1.59</v>
          </cell>
          <cell r="L821">
            <v>17.03</v>
          </cell>
          <cell r="M821">
            <v>79.069999999999993</v>
          </cell>
          <cell r="N821">
            <v>0.37</v>
          </cell>
          <cell r="O821">
            <v>16.656500000000001</v>
          </cell>
          <cell r="P821">
            <v>96.97</v>
          </cell>
          <cell r="Q821">
            <v>0.64</v>
          </cell>
          <cell r="R821">
            <v>3.5026000000000002</v>
          </cell>
          <cell r="S821">
            <v>75.05</v>
          </cell>
          <cell r="T821">
            <v>1.07</v>
          </cell>
          <cell r="U821">
            <v>3.9525000000000001</v>
          </cell>
          <cell r="V821">
            <v>3.9524993896484375</v>
          </cell>
          <cell r="W821">
            <v>2354</v>
          </cell>
          <cell r="X821" t="str">
            <v>持股大于股东减</v>
          </cell>
          <cell r="Y821">
            <v>13545</v>
          </cell>
          <cell r="Z821">
            <v>21564</v>
          </cell>
          <cell r="AA821" t="str">
            <v>持股大于股东增</v>
          </cell>
          <cell r="AB821">
            <v>11566</v>
          </cell>
          <cell r="AC821">
            <v>25253</v>
          </cell>
          <cell r="AD821" t="str">
            <v>持股大于股东减</v>
          </cell>
          <cell r="AE821">
            <v>9465</v>
          </cell>
          <cell r="AF821">
            <v>23552</v>
          </cell>
          <cell r="AG821" t="str">
            <v>持股大于股东增</v>
          </cell>
          <cell r="AH821">
            <v>5447</v>
          </cell>
          <cell r="AI821">
            <v>40926</v>
          </cell>
        </row>
        <row r="822">
          <cell r="A822">
            <v>2355</v>
          </cell>
          <cell r="B822">
            <v>401.19999999999993</v>
          </cell>
          <cell r="C822">
            <v>5.2128267761550857</v>
          </cell>
          <cell r="D822">
            <v>175.25000000000003</v>
          </cell>
          <cell r="E822">
            <v>5.420382493942987</v>
          </cell>
          <cell r="F822">
            <v>183.66666666666666</v>
          </cell>
          <cell r="G822">
            <v>2.8820252634882442</v>
          </cell>
          <cell r="H822">
            <v>135.1875</v>
          </cell>
          <cell r="I822">
            <v>1.8797580561059548</v>
          </cell>
          <cell r="J822">
            <v>20.059999999999999</v>
          </cell>
          <cell r="K822">
            <v>0.05</v>
          </cell>
          <cell r="L822">
            <v>3.8481999999999998</v>
          </cell>
          <cell r="M822">
            <v>21.03</v>
          </cell>
          <cell r="N822">
            <v>0.03</v>
          </cell>
          <cell r="O822">
            <v>3.8797999999999999</v>
          </cell>
          <cell r="P822">
            <v>11.02</v>
          </cell>
          <cell r="Q822">
            <v>0.03</v>
          </cell>
          <cell r="R822">
            <v>3.8237000000000001</v>
          </cell>
          <cell r="S822">
            <v>7.21</v>
          </cell>
          <cell r="T822">
            <v>0.04</v>
          </cell>
          <cell r="U822">
            <v>3.8355999999999999</v>
          </cell>
          <cell r="V822">
            <v>3.8355998992919922</v>
          </cell>
          <cell r="W822">
            <v>2355</v>
          </cell>
          <cell r="X822" t="str">
            <v>持股大于股东增</v>
          </cell>
          <cell r="Y822">
            <v>17477</v>
          </cell>
          <cell r="Z822">
            <v>29392</v>
          </cell>
          <cell r="AA822">
            <v>29392</v>
          </cell>
          <cell r="AB822">
            <v>29039</v>
          </cell>
          <cell r="AC822">
            <v>17690</v>
          </cell>
          <cell r="AD822">
            <v>17690</v>
          </cell>
          <cell r="AE822">
            <v>27711</v>
          </cell>
          <cell r="AF822">
            <v>18537</v>
          </cell>
          <cell r="AG822">
            <v>18537</v>
          </cell>
          <cell r="AH822">
            <v>25747</v>
          </cell>
          <cell r="AI822">
            <v>19951</v>
          </cell>
        </row>
        <row r="823">
          <cell r="A823">
            <v>2356</v>
          </cell>
          <cell r="B823">
            <v>82.382352941176464</v>
          </cell>
          <cell r="C823">
            <v>5.6022240889635597</v>
          </cell>
          <cell r="D823">
            <v>85.928571428571416</v>
          </cell>
          <cell r="E823">
            <v>4.7502467917077977</v>
          </cell>
          <cell r="F823">
            <v>64.28947368421052</v>
          </cell>
          <cell r="G823">
            <v>5.042936173726364</v>
          </cell>
          <cell r="H823">
            <v>77.662500000000009</v>
          </cell>
          <cell r="I823">
            <v>4.2652661929770366</v>
          </cell>
          <cell r="J823">
            <v>28.01</v>
          </cell>
          <cell r="K823">
            <v>0.34</v>
          </cell>
          <cell r="L823">
            <v>4.9997999999999996</v>
          </cell>
          <cell r="M823">
            <v>24.06</v>
          </cell>
          <cell r="N823">
            <v>7.0000000000000007E-2</v>
          </cell>
          <cell r="O823">
            <v>5.0650000000000004</v>
          </cell>
          <cell r="P823">
            <v>24.43</v>
          </cell>
          <cell r="Q823">
            <v>0.19</v>
          </cell>
          <cell r="R823">
            <v>4.8444000000000003</v>
          </cell>
          <cell r="S823">
            <v>20.71</v>
          </cell>
          <cell r="T823">
            <v>0.2</v>
          </cell>
          <cell r="U823">
            <v>4.8555000000000001</v>
          </cell>
          <cell r="V823">
            <v>4.855499267578125</v>
          </cell>
          <cell r="W823">
            <v>2356</v>
          </cell>
          <cell r="X823" t="str">
            <v>持股小于股东减</v>
          </cell>
          <cell r="Y823">
            <v>25544</v>
          </cell>
          <cell r="Z823">
            <v>12154</v>
          </cell>
          <cell r="AA823" t="str">
            <v>持股小于股东增</v>
          </cell>
          <cell r="AB823">
            <v>23349</v>
          </cell>
          <cell r="AC823">
            <v>13297</v>
          </cell>
          <cell r="AD823" t="str">
            <v>持股小于股东增</v>
          </cell>
          <cell r="AE823">
            <v>22014</v>
          </cell>
          <cell r="AF823">
            <v>14103</v>
          </cell>
          <cell r="AG823" t="str">
            <v>持股小于股东减</v>
          </cell>
          <cell r="AH823">
            <v>23903</v>
          </cell>
          <cell r="AI823">
            <v>12988</v>
          </cell>
        </row>
        <row r="824">
          <cell r="A824">
            <v>2357</v>
          </cell>
          <cell r="B824">
            <v>28.995115143056523</v>
          </cell>
          <cell r="C824">
            <v>5.3638857511699216</v>
          </cell>
          <cell r="D824">
            <v>36.442006269592476</v>
          </cell>
          <cell r="E824">
            <v>4.3283998882993577</v>
          </cell>
          <cell r="F824">
            <v>32.262872628726285</v>
          </cell>
          <cell r="G824">
            <v>5.7886803462024696</v>
          </cell>
          <cell r="H824">
            <v>22.402597402597401</v>
          </cell>
          <cell r="I824">
            <v>3.776683087027914</v>
          </cell>
          <cell r="J824">
            <v>16.62</v>
          </cell>
          <cell r="K824">
            <v>0.57320000000000004</v>
          </cell>
          <cell r="L824">
            <v>3.0985</v>
          </cell>
          <cell r="M824">
            <v>13.95</v>
          </cell>
          <cell r="N824">
            <v>9.5699999999999993E-2</v>
          </cell>
          <cell r="O824">
            <v>3.2229000000000001</v>
          </cell>
          <cell r="P824">
            <v>23.81</v>
          </cell>
          <cell r="Q824">
            <v>0.36899999999999999</v>
          </cell>
          <cell r="R824">
            <v>4.1132</v>
          </cell>
          <cell r="S824">
            <v>10.119999999999999</v>
          </cell>
          <cell r="T824">
            <v>0.33879999999999999</v>
          </cell>
          <cell r="U824">
            <v>2.6796000000000002</v>
          </cell>
          <cell r="V824">
            <v>2.6795997619628906</v>
          </cell>
          <cell r="W824">
            <v>2357</v>
          </cell>
          <cell r="X824" t="str">
            <v>持股小于股东减</v>
          </cell>
          <cell r="Y824">
            <v>22270</v>
          </cell>
          <cell r="Z824">
            <v>14076</v>
          </cell>
          <cell r="AA824" t="str">
            <v>持股小于股东增</v>
          </cell>
          <cell r="AB824">
            <v>19702</v>
          </cell>
          <cell r="AC824">
            <v>15911</v>
          </cell>
          <cell r="AD824" t="str">
            <v>持股大于股东减</v>
          </cell>
          <cell r="AE824">
            <v>11600</v>
          </cell>
          <cell r="AF824">
            <v>16890</v>
          </cell>
          <cell r="AG824" t="str">
            <v>持股小于股东减</v>
          </cell>
          <cell r="AH824">
            <v>21603</v>
          </cell>
          <cell r="AI824">
            <v>14511</v>
          </cell>
        </row>
        <row r="825">
          <cell r="A825">
            <v>2358</v>
          </cell>
          <cell r="B825">
            <v>80.217391304347814</v>
          </cell>
          <cell r="C825">
            <v>6.7629485722664127</v>
          </cell>
          <cell r="D825">
            <v>71.05</v>
          </cell>
          <cell r="E825">
            <v>5.1076524927213267</v>
          </cell>
          <cell r="F825">
            <v>89.5</v>
          </cell>
          <cell r="G825">
            <v>8.193469636862984</v>
          </cell>
          <cell r="H825">
            <v>37.240384615384613</v>
          </cell>
          <cell r="I825">
            <v>4.6726265880053566</v>
          </cell>
          <cell r="J825">
            <v>18.45</v>
          </cell>
          <cell r="K825">
            <v>0.23</v>
          </cell>
          <cell r="L825">
            <v>2.7281</v>
          </cell>
          <cell r="M825">
            <v>14.21</v>
          </cell>
          <cell r="N825">
            <v>0.05</v>
          </cell>
          <cell r="O825">
            <v>2.7820999999999998</v>
          </cell>
          <cell r="P825">
            <v>21.48</v>
          </cell>
          <cell r="Q825">
            <v>0.12</v>
          </cell>
          <cell r="R825">
            <v>2.6215999999999999</v>
          </cell>
          <cell r="S825">
            <v>12.91</v>
          </cell>
          <cell r="T825">
            <v>0.26</v>
          </cell>
          <cell r="U825">
            <v>2.7629000000000001</v>
          </cell>
          <cell r="V825">
            <v>2.7628993988037109</v>
          </cell>
          <cell r="W825">
            <v>2358</v>
          </cell>
          <cell r="X825">
            <v>2358</v>
          </cell>
          <cell r="Y825">
            <v>77561</v>
          </cell>
          <cell r="Z825">
            <v>10257</v>
          </cell>
          <cell r="AA825">
            <v>10257</v>
          </cell>
          <cell r="AB825">
            <v>66640</v>
          </cell>
          <cell r="AC825">
            <v>11938</v>
          </cell>
          <cell r="AD825" t="str">
            <v>持股小于股东减</v>
          </cell>
          <cell r="AE825">
            <v>35276</v>
          </cell>
          <cell r="AF825">
            <v>22553</v>
          </cell>
          <cell r="AG825">
            <v>22553</v>
          </cell>
          <cell r="AH825">
            <v>57278</v>
          </cell>
          <cell r="AI825">
            <v>13890</v>
          </cell>
        </row>
        <row r="826">
          <cell r="A826">
            <v>2359</v>
          </cell>
          <cell r="B826">
            <v>1087.9120879120878</v>
          </cell>
          <cell r="C826">
            <v>13.152650458349939</v>
          </cell>
          <cell r="D826">
            <v>421.00000000000006</v>
          </cell>
          <cell r="E826">
            <v>11.112088685553404</v>
          </cell>
          <cell r="F826">
            <v>1386.9565217391305</v>
          </cell>
          <cell r="G826">
            <v>2.8576547523067273</v>
          </cell>
          <cell r="H826">
            <v>1332</v>
          </cell>
          <cell r="I826">
            <v>7.9423997137873981</v>
          </cell>
          <cell r="J826">
            <v>29.7</v>
          </cell>
          <cell r="K826">
            <v>2.7300000000000001E-2</v>
          </cell>
          <cell r="L826">
            <v>2.2581000000000002</v>
          </cell>
          <cell r="M826">
            <v>25.26</v>
          </cell>
          <cell r="N826">
            <v>1.4999999999999999E-2</v>
          </cell>
          <cell r="O826">
            <v>2.2732000000000001</v>
          </cell>
          <cell r="P826">
            <v>6.38</v>
          </cell>
          <cell r="Q826">
            <v>2.3E-3</v>
          </cell>
          <cell r="R826">
            <v>2.2326000000000001</v>
          </cell>
          <cell r="S826">
            <v>17.760000000000002</v>
          </cell>
          <cell r="T826">
            <v>0.01</v>
          </cell>
          <cell r="U826">
            <v>2.2361</v>
          </cell>
          <cell r="V826">
            <v>2.2360992431640625</v>
          </cell>
          <cell r="W826">
            <v>2359</v>
          </cell>
          <cell r="X826" t="str">
            <v>持股大于股东增</v>
          </cell>
          <cell r="Y826">
            <v>18487</v>
          </cell>
          <cell r="Z826">
            <v>22545</v>
          </cell>
          <cell r="AA826" t="str">
            <v>持股大于股东增</v>
          </cell>
          <cell r="AB826">
            <v>15401</v>
          </cell>
          <cell r="AC826">
            <v>27063</v>
          </cell>
          <cell r="AD826" t="str">
            <v>持股大于股东增</v>
          </cell>
          <cell r="AE826">
            <v>19934</v>
          </cell>
          <cell r="AF826">
            <v>20908</v>
          </cell>
          <cell r="AG826" t="str">
            <v>持股小于股东减</v>
          </cell>
          <cell r="AH826">
            <v>22508</v>
          </cell>
          <cell r="AI826">
            <v>18517</v>
          </cell>
        </row>
        <row r="827">
          <cell r="A827">
            <v>2360</v>
          </cell>
          <cell r="B827">
            <v>58.666666666666671</v>
          </cell>
          <cell r="C827">
            <v>4.9521665728756332</v>
          </cell>
          <cell r="D827">
            <v>292.27272727272725</v>
          </cell>
          <cell r="E827">
            <v>5.1505927587311762</v>
          </cell>
          <cell r="F827">
            <v>80.909090909090907</v>
          </cell>
          <cell r="G827">
            <v>7.4188304922268991</v>
          </cell>
          <cell r="H827">
            <v>29.526315789473685</v>
          </cell>
          <cell r="I827">
            <v>3.0190506942202133</v>
          </cell>
          <cell r="J827">
            <v>12.32</v>
          </cell>
          <cell r="K827">
            <v>0.21</v>
          </cell>
          <cell r="L827">
            <v>2.4878</v>
          </cell>
          <cell r="M827">
            <v>12.86</v>
          </cell>
          <cell r="N827">
            <v>1.0999999999999999E-2</v>
          </cell>
          <cell r="O827">
            <v>2.4967999999999999</v>
          </cell>
          <cell r="P827">
            <v>17.8</v>
          </cell>
          <cell r="Q827">
            <v>0.11</v>
          </cell>
          <cell r="R827">
            <v>2.3993000000000002</v>
          </cell>
          <cell r="S827">
            <v>7.48</v>
          </cell>
          <cell r="T827">
            <v>0.19</v>
          </cell>
          <cell r="U827">
            <v>2.4775999999999998</v>
          </cell>
          <cell r="V827">
            <v>2.4775981903076172</v>
          </cell>
          <cell r="W827">
            <v>2360</v>
          </cell>
          <cell r="X827" t="str">
            <v>持股大于股东增</v>
          </cell>
          <cell r="Y827">
            <v>19185</v>
          </cell>
          <cell r="Z827">
            <v>20407</v>
          </cell>
          <cell r="AA827" t="str">
            <v>持股小于股东减</v>
          </cell>
          <cell r="AB827">
            <v>20576</v>
          </cell>
          <cell r="AC827">
            <v>19027</v>
          </cell>
          <cell r="AD827" t="str">
            <v>持股大于股东增</v>
          </cell>
          <cell r="AE827">
            <v>18199</v>
          </cell>
          <cell r="AF827">
            <v>21512</v>
          </cell>
          <cell r="AG827" t="str">
            <v>持股小于股东减</v>
          </cell>
          <cell r="AH827">
            <v>21358</v>
          </cell>
          <cell r="AI827">
            <v>18330</v>
          </cell>
        </row>
        <row r="828">
          <cell r="A828">
            <v>2361</v>
          </cell>
          <cell r="B828">
            <v>54.20000000000001</v>
          </cell>
          <cell r="C828">
            <v>4.0694764240664734</v>
          </cell>
          <cell r="D828">
            <v>45.535714285714285</v>
          </cell>
          <cell r="E828">
            <v>3.1386160549442437</v>
          </cell>
          <cell r="F828">
            <v>67.97794117647058</v>
          </cell>
          <cell r="G828">
            <v>5.7244582043343648</v>
          </cell>
          <cell r="H828">
            <v>41.717218852076527</v>
          </cell>
          <cell r="I828">
            <v>3.6052384841061005</v>
          </cell>
          <cell r="J828">
            <v>16.260000000000002</v>
          </cell>
          <cell r="K828">
            <v>0.3</v>
          </cell>
          <cell r="L828">
            <v>3.9956</v>
          </cell>
          <cell r="M828">
            <v>12.75</v>
          </cell>
          <cell r="N828">
            <v>7.0000000000000007E-2</v>
          </cell>
          <cell r="O828">
            <v>4.0622999999999996</v>
          </cell>
          <cell r="P828">
            <v>18.489999999999998</v>
          </cell>
          <cell r="Q828">
            <v>0.13600000000000001</v>
          </cell>
          <cell r="R828">
            <v>3.23</v>
          </cell>
          <cell r="S828">
            <v>11.92</v>
          </cell>
          <cell r="T828">
            <v>0.21429999999999999</v>
          </cell>
          <cell r="U828">
            <v>3.3062999999999998</v>
          </cell>
          <cell r="V828">
            <v>3.3062992095947266</v>
          </cell>
          <cell r="W828">
            <v>2361</v>
          </cell>
          <cell r="X828" t="str">
            <v>持股小于股东增</v>
          </cell>
          <cell r="Y828">
            <v>32509</v>
          </cell>
          <cell r="Z828">
            <v>13267</v>
          </cell>
          <cell r="AA828" t="str">
            <v>持股小于股东减</v>
          </cell>
          <cell r="AB828">
            <v>33087</v>
          </cell>
          <cell r="AC828">
            <v>13035</v>
          </cell>
          <cell r="AD828" t="str">
            <v>持股小于股东减</v>
          </cell>
          <cell r="AE828">
            <v>24325</v>
          </cell>
          <cell r="AF828">
            <v>15706</v>
          </cell>
          <cell r="AG828" t="str">
            <v>持股小于股东减</v>
          </cell>
          <cell r="AH828">
            <v>31021</v>
          </cell>
          <cell r="AI828">
            <v>12315</v>
          </cell>
        </row>
        <row r="829">
          <cell r="A829">
            <v>2362</v>
          </cell>
          <cell r="B829">
            <v>1602.4999999999998</v>
          </cell>
          <cell r="C829">
            <v>9.2504401535486469</v>
          </cell>
          <cell r="D829">
            <v>390.06024096385539</v>
          </cell>
          <cell r="E829">
            <v>7.4399632310697461</v>
          </cell>
          <cell r="F829">
            <v>6554.166666666667</v>
          </cell>
          <cell r="G829">
            <v>9.1613278974956316</v>
          </cell>
          <cell r="H829">
            <v>-2257.3770491803275</v>
          </cell>
          <cell r="I829">
            <v>5.3598014888337469</v>
          </cell>
          <cell r="J829">
            <v>32.049999999999997</v>
          </cell>
          <cell r="K829">
            <v>0.02</v>
          </cell>
          <cell r="L829">
            <v>3.4647000000000001</v>
          </cell>
          <cell r="M829">
            <v>25.9</v>
          </cell>
          <cell r="N829">
            <v>1.66E-2</v>
          </cell>
          <cell r="O829">
            <v>3.4811999999999999</v>
          </cell>
          <cell r="P829">
            <v>31.46</v>
          </cell>
          <cell r="Q829">
            <v>2.3999999999999998E-3</v>
          </cell>
          <cell r="R829">
            <v>3.4340000000000002</v>
          </cell>
          <cell r="S829">
            <v>18.36</v>
          </cell>
          <cell r="T829">
            <v>-6.1000000000000004E-3</v>
          </cell>
          <cell r="U829">
            <v>3.4255</v>
          </cell>
          <cell r="V829">
            <v>3.4254989624023438</v>
          </cell>
          <cell r="W829">
            <v>2362</v>
          </cell>
          <cell r="X829">
            <v>2362</v>
          </cell>
          <cell r="Y829">
            <v>2362</v>
          </cell>
          <cell r="Z829">
            <v>2362</v>
          </cell>
          <cell r="AA829">
            <v>2362</v>
          </cell>
          <cell r="AB829">
            <v>2362</v>
          </cell>
          <cell r="AC829">
            <v>2362</v>
          </cell>
          <cell r="AD829">
            <v>2362</v>
          </cell>
          <cell r="AE829">
            <v>41612</v>
          </cell>
          <cell r="AF829">
            <v>5145</v>
          </cell>
          <cell r="AG829">
            <v>5145</v>
          </cell>
          <cell r="AH829">
            <v>38307</v>
          </cell>
          <cell r="AI829">
            <v>5589</v>
          </cell>
        </row>
        <row r="830">
          <cell r="A830">
            <v>2363</v>
          </cell>
          <cell r="B830">
            <v>120.26315789473685</v>
          </cell>
          <cell r="C830">
            <v>5.063824129066572</v>
          </cell>
          <cell r="D830">
            <v>49.821428571428562</v>
          </cell>
          <cell r="E830">
            <v>2.9447775056995695</v>
          </cell>
          <cell r="F830">
            <v>140.87500000000003</v>
          </cell>
          <cell r="G830">
            <v>7.5955338889762549</v>
          </cell>
          <cell r="H830">
            <v>59.029411764705884</v>
          </cell>
          <cell r="I830">
            <v>2.9747876739739429</v>
          </cell>
          <cell r="J830">
            <v>22.85</v>
          </cell>
          <cell r="K830">
            <v>0.19</v>
          </cell>
          <cell r="L830">
            <v>4.5124000000000004</v>
          </cell>
          <cell r="M830">
            <v>13.95</v>
          </cell>
          <cell r="N830">
            <v>7.0000000000000007E-2</v>
          </cell>
          <cell r="O830">
            <v>4.7371999999999996</v>
          </cell>
          <cell r="P830">
            <v>33.81</v>
          </cell>
          <cell r="Q830">
            <v>0.12</v>
          </cell>
          <cell r="R830">
            <v>4.4512999999999998</v>
          </cell>
          <cell r="S830">
            <v>13.38</v>
          </cell>
          <cell r="T830">
            <v>0.17</v>
          </cell>
          <cell r="U830">
            <v>4.4977999999999998</v>
          </cell>
          <cell r="V830">
            <v>4.4977989196777344</v>
          </cell>
          <cell r="W830">
            <v>2363</v>
          </cell>
          <cell r="X830">
            <v>2363</v>
          </cell>
          <cell r="Y830">
            <v>40547</v>
          </cell>
          <cell r="Z830">
            <v>7369</v>
          </cell>
          <cell r="AA830">
            <v>7369</v>
          </cell>
          <cell r="AB830">
            <v>51318</v>
          </cell>
          <cell r="AC830">
            <v>7519</v>
          </cell>
          <cell r="AD830">
            <v>7519</v>
          </cell>
          <cell r="AE830">
            <v>32721</v>
          </cell>
          <cell r="AF830">
            <v>9131</v>
          </cell>
          <cell r="AG830">
            <v>9131</v>
          </cell>
          <cell r="AH830">
            <v>39749</v>
          </cell>
          <cell r="AI830">
            <v>7517</v>
          </cell>
        </row>
        <row r="831">
          <cell r="A831">
            <v>2364</v>
          </cell>
          <cell r="B831">
            <v>104.48148148148148</v>
          </cell>
          <cell r="C831">
            <v>12.474021667035155</v>
          </cell>
          <cell r="D831">
            <v>75.03125</v>
          </cell>
          <cell r="E831">
            <v>10.25630072618539</v>
          </cell>
          <cell r="F831">
            <v>119.08333333333333</v>
          </cell>
          <cell r="G831">
            <v>14.218905472636816</v>
          </cell>
          <cell r="H831">
            <v>73.14473684210526</v>
          </cell>
          <cell r="I831">
            <v>8.7616435765284422</v>
          </cell>
          <cell r="J831">
            <v>28.21</v>
          </cell>
          <cell r="K831">
            <v>0.27</v>
          </cell>
          <cell r="L831">
            <v>2.2614999999999998</v>
          </cell>
          <cell r="M831">
            <v>24.01</v>
          </cell>
          <cell r="N831">
            <v>0.08</v>
          </cell>
          <cell r="O831">
            <v>2.3410000000000002</v>
          </cell>
          <cell r="P831">
            <v>28.58</v>
          </cell>
          <cell r="Q831">
            <v>0.12</v>
          </cell>
          <cell r="R831">
            <v>2.0099999999999998</v>
          </cell>
          <cell r="S831">
            <v>18.53</v>
          </cell>
          <cell r="T831">
            <v>0.19</v>
          </cell>
          <cell r="U831">
            <v>2.1149</v>
          </cell>
          <cell r="V831">
            <v>2.114898681640625</v>
          </cell>
          <cell r="W831">
            <v>2364</v>
          </cell>
          <cell r="X831">
            <v>2364</v>
          </cell>
          <cell r="Y831">
            <v>45168</v>
          </cell>
          <cell r="Z831">
            <v>11584</v>
          </cell>
          <cell r="AA831">
            <v>11584</v>
          </cell>
          <cell r="AB831">
            <v>11584</v>
          </cell>
          <cell r="AC831">
            <v>11584</v>
          </cell>
          <cell r="AD831">
            <v>11584</v>
          </cell>
          <cell r="AE831">
            <v>36827</v>
          </cell>
          <cell r="AF831">
            <v>14208</v>
          </cell>
          <cell r="AG831">
            <v>14208</v>
          </cell>
          <cell r="AH831">
            <v>29784</v>
          </cell>
          <cell r="AI831">
            <v>17567</v>
          </cell>
        </row>
        <row r="832">
          <cell r="A832">
            <v>2365</v>
          </cell>
          <cell r="B832">
            <v>229.51167728237792</v>
          </cell>
          <cell r="C832">
            <v>3.6245976394849784</v>
          </cell>
          <cell r="D832">
            <v>88.249999999999986</v>
          </cell>
          <cell r="E832">
            <v>2.935550935550935</v>
          </cell>
          <cell r="F832">
            <v>144.28571428571428</v>
          </cell>
          <cell r="G832">
            <v>3.4055466576751243</v>
          </cell>
          <cell r="H832">
            <v>109.5</v>
          </cell>
          <cell r="I832">
            <v>2.4476110645431683</v>
          </cell>
          <cell r="J832">
            <v>21.62</v>
          </cell>
          <cell r="K832">
            <v>9.4200000000000006E-2</v>
          </cell>
          <cell r="L832">
            <v>5.9648000000000003</v>
          </cell>
          <cell r="M832">
            <v>17.649999999999999</v>
          </cell>
          <cell r="N832">
            <v>0.05</v>
          </cell>
          <cell r="O832">
            <v>6.0125000000000002</v>
          </cell>
          <cell r="P832">
            <v>20.2</v>
          </cell>
          <cell r="Q832">
            <v>7.0000000000000007E-2</v>
          </cell>
          <cell r="R832">
            <v>5.9314999999999998</v>
          </cell>
          <cell r="S832">
            <v>14.6</v>
          </cell>
          <cell r="T832">
            <v>0.1</v>
          </cell>
          <cell r="U832">
            <v>5.9649999999999999</v>
          </cell>
          <cell r="V832">
            <v>5.964996337890625</v>
          </cell>
          <cell r="W832">
            <v>2365</v>
          </cell>
          <cell r="X832" t="str">
            <v>持股小于股东增</v>
          </cell>
          <cell r="Y832">
            <v>18609</v>
          </cell>
          <cell r="Z832">
            <v>10048</v>
          </cell>
          <cell r="AA832">
            <v>10048</v>
          </cell>
          <cell r="AB832">
            <v>25433</v>
          </cell>
          <cell r="AC832">
            <v>7352</v>
          </cell>
          <cell r="AD832">
            <v>7352</v>
          </cell>
          <cell r="AE832">
            <v>19940</v>
          </cell>
          <cell r="AF832">
            <v>9378</v>
          </cell>
          <cell r="AG832">
            <v>9378</v>
          </cell>
          <cell r="AH832">
            <v>22958</v>
          </cell>
          <cell r="AI832">
            <v>8145</v>
          </cell>
        </row>
        <row r="833">
          <cell r="A833">
            <v>2366</v>
          </cell>
          <cell r="B833">
            <v>1319</v>
          </cell>
          <cell r="C833">
            <v>20.293556526555481</v>
          </cell>
          <cell r="D833">
            <v>48.462877030162417</v>
          </cell>
          <cell r="E833">
            <v>14.289379168804516</v>
          </cell>
          <cell r="F833">
            <v>407.66666666666663</v>
          </cell>
          <cell r="G833">
            <v>13.155724479185341</v>
          </cell>
          <cell r="H833">
            <v>88.70930232558139</v>
          </cell>
          <cell r="I833">
            <v>14.500356379187457</v>
          </cell>
          <cell r="J833">
            <v>65.95</v>
          </cell>
          <cell r="K833">
            <v>0.05</v>
          </cell>
          <cell r="L833">
            <v>3.2498</v>
          </cell>
          <cell r="M833">
            <v>50.13</v>
          </cell>
          <cell r="N833">
            <v>0.2586</v>
          </cell>
          <cell r="O833">
            <v>3.5082</v>
          </cell>
          <cell r="P833">
            <v>73.38</v>
          </cell>
          <cell r="Q833">
            <v>0.09</v>
          </cell>
          <cell r="R833">
            <v>5.5777999999999999</v>
          </cell>
          <cell r="S833">
            <v>50.86</v>
          </cell>
          <cell r="T833">
            <v>0.43</v>
          </cell>
          <cell r="U833">
            <v>3.5074999999999998</v>
          </cell>
          <cell r="V833">
            <v>3.5074996948242188</v>
          </cell>
          <cell r="W833">
            <v>2366</v>
          </cell>
          <cell r="X833" t="str">
            <v>持股大于股东减</v>
          </cell>
          <cell r="Y833">
            <v>13851</v>
          </cell>
          <cell r="Z833">
            <v>31299</v>
          </cell>
          <cell r="AA833" t="str">
            <v>持股大于股东减</v>
          </cell>
          <cell r="AB833">
            <v>14118</v>
          </cell>
          <cell r="AC833">
            <v>30707</v>
          </cell>
          <cell r="AD833" t="str">
            <v>持股大于股东增</v>
          </cell>
          <cell r="AE833">
            <v>9471</v>
          </cell>
          <cell r="AF833">
            <v>14095</v>
          </cell>
          <cell r="AG833" t="str">
            <v>持股大于股东增</v>
          </cell>
          <cell r="AH833">
            <v>10155</v>
          </cell>
          <cell r="AI833">
            <v>42691</v>
          </cell>
        </row>
        <row r="834">
          <cell r="A834">
            <v>2367</v>
          </cell>
          <cell r="B834">
            <v>25.343811394891947</v>
          </cell>
          <cell r="C834">
            <v>5.2932264377248908</v>
          </cell>
          <cell r="D834">
            <v>28.659018987341771</v>
          </cell>
          <cell r="E834">
            <v>4.3959711182573873</v>
          </cell>
          <cell r="F834">
            <v>52.545186278126145</v>
          </cell>
          <cell r="G834">
            <v>10.272589601211509</v>
          </cell>
          <cell r="H834">
            <v>22.740963855421686</v>
          </cell>
          <cell r="I834">
            <v>4.6014762646441394</v>
          </cell>
          <cell r="J834">
            <v>16.77</v>
          </cell>
          <cell r="K834">
            <v>0.66169999999999995</v>
          </cell>
          <cell r="L834">
            <v>3.1682000000000001</v>
          </cell>
          <cell r="M834">
            <v>14.49</v>
          </cell>
          <cell r="N834">
            <v>0.12640000000000001</v>
          </cell>
          <cell r="O834">
            <v>3.2961999999999998</v>
          </cell>
          <cell r="P834">
            <v>28.49</v>
          </cell>
          <cell r="Q834">
            <v>0.27110000000000001</v>
          </cell>
          <cell r="R834">
            <v>2.7734000000000001</v>
          </cell>
          <cell r="S834">
            <v>13.59</v>
          </cell>
          <cell r="T834">
            <v>0.44819999999999999</v>
          </cell>
          <cell r="U834">
            <v>2.9533999999999998</v>
          </cell>
          <cell r="V834">
            <v>2.953399658203125</v>
          </cell>
          <cell r="W834">
            <v>2367</v>
          </cell>
          <cell r="X834">
            <v>2367</v>
          </cell>
          <cell r="Y834">
            <v>42868</v>
          </cell>
          <cell r="Z834">
            <v>17229</v>
          </cell>
          <cell r="AA834">
            <v>17229</v>
          </cell>
          <cell r="AB834">
            <v>41528</v>
          </cell>
          <cell r="AC834">
            <v>17785</v>
          </cell>
          <cell r="AD834" t="str">
            <v>持股大于股东增</v>
          </cell>
          <cell r="AE834">
            <v>26847</v>
          </cell>
          <cell r="AF834">
            <v>27511</v>
          </cell>
          <cell r="AG834">
            <v>27511</v>
          </cell>
          <cell r="AH834">
            <v>45354</v>
          </cell>
          <cell r="AI834">
            <v>16285</v>
          </cell>
        </row>
        <row r="835">
          <cell r="A835">
            <v>2368</v>
          </cell>
          <cell r="B835">
            <v>137.07865168539325</v>
          </cell>
          <cell r="C835">
            <v>12.969692283902889</v>
          </cell>
          <cell r="D835">
            <v>226.5625</v>
          </cell>
          <cell r="E835">
            <v>6.9532358921241419</v>
          </cell>
          <cell r="F835">
            <v>820.83333333333337</v>
          </cell>
          <cell r="G835">
            <v>20.495214315439036</v>
          </cell>
          <cell r="H835">
            <v>388.81578947368416</v>
          </cell>
          <cell r="I835">
            <v>20.049666178146882</v>
          </cell>
          <cell r="J835">
            <v>67.099999999999994</v>
          </cell>
          <cell r="K835">
            <v>0.48949999999999999</v>
          </cell>
          <cell r="L835">
            <v>5.1736000000000004</v>
          </cell>
          <cell r="M835">
            <v>36.25</v>
          </cell>
          <cell r="N835">
            <v>0.04</v>
          </cell>
          <cell r="O835">
            <v>5.2134</v>
          </cell>
          <cell r="P835">
            <v>98.5</v>
          </cell>
          <cell r="Q835">
            <v>0.06</v>
          </cell>
          <cell r="R835">
            <v>4.806</v>
          </cell>
          <cell r="S835">
            <v>98.5</v>
          </cell>
          <cell r="T835">
            <v>0.19</v>
          </cell>
          <cell r="U835">
            <v>4.9127999999999998</v>
          </cell>
          <cell r="V835">
            <v>4.9127998352050781</v>
          </cell>
          <cell r="W835">
            <v>2368</v>
          </cell>
          <cell r="X835" t="str">
            <v>持股大于股东减</v>
          </cell>
          <cell r="Y835">
            <v>9438</v>
          </cell>
          <cell r="Z835">
            <v>44034</v>
          </cell>
          <cell r="AA835" t="str">
            <v>持股大于股东减</v>
          </cell>
          <cell r="AB835">
            <v>14517</v>
          </cell>
          <cell r="AC835">
            <v>28628</v>
          </cell>
          <cell r="AD835" t="str">
            <v>持股大于股东增</v>
          </cell>
          <cell r="AE835">
            <v>7349</v>
          </cell>
          <cell r="AF835">
            <v>56551</v>
          </cell>
          <cell r="AG835" t="str">
            <v>持股大于股东减</v>
          </cell>
          <cell r="AH835">
            <v>7380</v>
          </cell>
          <cell r="AI835">
            <v>56313</v>
          </cell>
        </row>
        <row r="836">
          <cell r="A836">
            <v>2369</v>
          </cell>
          <cell r="B836">
            <v>-120.90909090909092</v>
          </cell>
          <cell r="C836">
            <v>4.848529036491561</v>
          </cell>
          <cell r="D836">
            <v>243.25</v>
          </cell>
          <cell r="E836">
            <v>3.4913344576411065</v>
          </cell>
          <cell r="F836">
            <v>-200.3</v>
          </cell>
          <cell r="G836">
            <v>7.1477001034864225</v>
          </cell>
          <cell r="H836">
            <v>-214.60714285714286</v>
          </cell>
          <cell r="I836">
            <v>7.1681637619439584</v>
          </cell>
          <cell r="J836">
            <v>13.3</v>
          </cell>
          <cell r="K836">
            <v>-0.11</v>
          </cell>
          <cell r="L836">
            <v>2.7431000000000001</v>
          </cell>
          <cell r="M836">
            <v>9.73</v>
          </cell>
          <cell r="N836">
            <v>0.01</v>
          </cell>
          <cell r="O836">
            <v>2.7869000000000002</v>
          </cell>
          <cell r="P836">
            <v>20.03</v>
          </cell>
          <cell r="Q836">
            <v>-0.05</v>
          </cell>
          <cell r="R836">
            <v>2.8022999999999998</v>
          </cell>
          <cell r="S836">
            <v>20.03</v>
          </cell>
          <cell r="T836">
            <v>-7.0000000000000007E-2</v>
          </cell>
          <cell r="U836">
            <v>2.7942999999999998</v>
          </cell>
          <cell r="V836">
            <v>2.7942981719970703</v>
          </cell>
          <cell r="W836">
            <v>2369</v>
          </cell>
          <cell r="X836" t="str">
            <v>持股小于股东减</v>
          </cell>
          <cell r="Y836">
            <v>44790</v>
          </cell>
          <cell r="Z836">
            <v>10909</v>
          </cell>
          <cell r="AA836" t="str">
            <v>持股小于股东减</v>
          </cell>
          <cell r="AB836">
            <v>47860</v>
          </cell>
          <cell r="AC836">
            <v>10209</v>
          </cell>
          <cell r="AD836" t="str">
            <v>持股小于股东增</v>
          </cell>
          <cell r="AE836">
            <v>33351</v>
          </cell>
          <cell r="AF836">
            <v>14660</v>
          </cell>
          <cell r="AG836" t="str">
            <v>持股小于股东增</v>
          </cell>
          <cell r="AH836">
            <v>33306</v>
          </cell>
          <cell r="AI836">
            <v>14680</v>
          </cell>
        </row>
        <row r="837">
          <cell r="A837">
            <v>2370</v>
          </cell>
          <cell r="B837">
            <v>131.2222222222222</v>
          </cell>
          <cell r="C837">
            <v>9.198296900150579</v>
          </cell>
          <cell r="D837">
            <v>54.8125</v>
          </cell>
          <cell r="E837">
            <v>6.6466248989490699</v>
          </cell>
          <cell r="F837">
            <v>81.833333333333343</v>
          </cell>
          <cell r="G837">
            <v>6.5810636929015658</v>
          </cell>
          <cell r="H837">
            <v>87.678571428571445</v>
          </cell>
          <cell r="I837">
            <v>6.5005560557114865</v>
          </cell>
          <cell r="J837">
            <v>35.43</v>
          </cell>
          <cell r="K837">
            <v>0.27</v>
          </cell>
          <cell r="L837">
            <v>3.8517999999999999</v>
          </cell>
          <cell r="M837">
            <v>26.31</v>
          </cell>
          <cell r="N837">
            <v>0.12</v>
          </cell>
          <cell r="O837">
            <v>3.9584000000000001</v>
          </cell>
          <cell r="P837">
            <v>24.55</v>
          </cell>
          <cell r="Q837">
            <v>0.15</v>
          </cell>
          <cell r="R837">
            <v>3.7303999999999999</v>
          </cell>
          <cell r="S837">
            <v>24.55</v>
          </cell>
          <cell r="T837">
            <v>0.21</v>
          </cell>
          <cell r="U837">
            <v>3.7766000000000002</v>
          </cell>
          <cell r="V837">
            <v>3.7765998840332031</v>
          </cell>
          <cell r="W837">
            <v>2370</v>
          </cell>
          <cell r="X837" t="str">
            <v>持股大于股东增</v>
          </cell>
          <cell r="Y837">
            <v>7510</v>
          </cell>
          <cell r="Z837">
            <v>27163</v>
          </cell>
          <cell r="AA837" t="str">
            <v>持股大于股东增</v>
          </cell>
          <cell r="AB837">
            <v>7225</v>
          </cell>
          <cell r="AC837">
            <v>28235</v>
          </cell>
          <cell r="AD837" t="str">
            <v>持股大于股东增</v>
          </cell>
          <cell r="AE837">
            <v>11759</v>
          </cell>
          <cell r="AF837">
            <v>17348</v>
          </cell>
          <cell r="AG837" t="str">
            <v>持股大于股东增</v>
          </cell>
          <cell r="AH837">
            <v>11742</v>
          </cell>
          <cell r="AI837">
            <v>17373</v>
          </cell>
        </row>
        <row r="838">
          <cell r="A838">
            <v>2371</v>
          </cell>
          <cell r="B838">
            <v>175.27272727272728</v>
          </cell>
          <cell r="C838">
            <v>3.6323216337911415</v>
          </cell>
          <cell r="D838">
            <v>3780.5555555555557</v>
          </cell>
          <cell r="E838">
            <v>5.1264666553665927</v>
          </cell>
          <cell r="F838">
            <v>316.66666666666669</v>
          </cell>
          <cell r="G838">
            <v>7.230795577797652</v>
          </cell>
          <cell r="H838">
            <v>131.45454545454547</v>
          </cell>
          <cell r="I838">
            <v>3.6307483710594708</v>
          </cell>
          <cell r="J838">
            <v>19.28</v>
          </cell>
          <cell r="K838">
            <v>0.11</v>
          </cell>
          <cell r="L838">
            <v>5.3079000000000001</v>
          </cell>
          <cell r="M838">
            <v>27.22</v>
          </cell>
          <cell r="N838">
            <v>1.8E-3</v>
          </cell>
          <cell r="O838">
            <v>5.3097000000000003</v>
          </cell>
          <cell r="P838">
            <v>38</v>
          </cell>
          <cell r="Q838">
            <v>0.06</v>
          </cell>
          <cell r="R838">
            <v>5.2553000000000001</v>
          </cell>
          <cell r="S838">
            <v>19.28</v>
          </cell>
          <cell r="T838">
            <v>0.11</v>
          </cell>
          <cell r="U838">
            <v>5.3102</v>
          </cell>
          <cell r="V838">
            <v>5.3101997375488281</v>
          </cell>
          <cell r="W838">
            <v>2371</v>
          </cell>
          <cell r="X838" t="str">
            <v>持股大于股东增</v>
          </cell>
          <cell r="Y838">
            <v>7755</v>
          </cell>
          <cell r="Z838">
            <v>45415</v>
          </cell>
          <cell r="AA838" t="str">
            <v>持股大于股东减</v>
          </cell>
          <cell r="AB838">
            <v>16389</v>
          </cell>
          <cell r="AC838">
            <v>21490</v>
          </cell>
          <cell r="AD838" t="str">
            <v>持股大于股东增</v>
          </cell>
          <cell r="AE838">
            <v>7076</v>
          </cell>
          <cell r="AF838">
            <v>49773</v>
          </cell>
          <cell r="AG838" t="str">
            <v>持股大于股东减</v>
          </cell>
          <cell r="AH838">
            <v>7778</v>
          </cell>
          <cell r="AI838">
            <v>45281</v>
          </cell>
        </row>
        <row r="839">
          <cell r="A839">
            <v>2372</v>
          </cell>
          <cell r="B839">
            <v>21.285714285714285</v>
          </cell>
          <cell r="C839">
            <v>4.3233309959619897</v>
          </cell>
          <cell r="D839">
            <v>38.916666666666664</v>
          </cell>
          <cell r="E839">
            <v>4.3871392000751541</v>
          </cell>
          <cell r="F839">
            <v>26.924242424242422</v>
          </cell>
          <cell r="G839">
            <v>4.8984204868098242</v>
          </cell>
          <cell r="H839">
            <v>20.223684210526319</v>
          </cell>
          <cell r="I839">
            <v>3.973527054626302</v>
          </cell>
          <cell r="J839">
            <v>17.88</v>
          </cell>
          <cell r="K839">
            <v>0.84</v>
          </cell>
          <cell r="L839">
            <v>4.1356999999999999</v>
          </cell>
          <cell r="M839">
            <v>18.68</v>
          </cell>
          <cell r="N839">
            <v>0.12</v>
          </cell>
          <cell r="O839">
            <v>4.2579000000000002</v>
          </cell>
          <cell r="P839">
            <v>17.77</v>
          </cell>
          <cell r="Q839">
            <v>0.33</v>
          </cell>
          <cell r="R839">
            <v>3.6276999999999999</v>
          </cell>
          <cell r="S839">
            <v>15.37</v>
          </cell>
          <cell r="T839">
            <v>0.56999999999999995</v>
          </cell>
          <cell r="U839">
            <v>3.8681000000000001</v>
          </cell>
          <cell r="V839">
            <v>3.8680992126464844</v>
          </cell>
          <cell r="W839">
            <v>2372</v>
          </cell>
          <cell r="X839" t="str">
            <v>持股大于股东减</v>
          </cell>
          <cell r="Y839">
            <v>23657</v>
          </cell>
          <cell r="Z839">
            <v>24461</v>
          </cell>
          <cell r="AA839" t="str">
            <v>持股大于股东增</v>
          </cell>
          <cell r="AB839">
            <v>20466</v>
          </cell>
          <cell r="AC839">
            <v>28275</v>
          </cell>
          <cell r="AD839" t="str">
            <v>持股大于股东减</v>
          </cell>
          <cell r="AE839">
            <v>22584</v>
          </cell>
          <cell r="AF839">
            <v>25623</v>
          </cell>
          <cell r="AG839" t="str">
            <v>持股大于股东减</v>
          </cell>
          <cell r="AH839">
            <v>22815</v>
          </cell>
          <cell r="AI839">
            <v>25364</v>
          </cell>
        </row>
        <row r="840">
          <cell r="A840">
            <v>2373</v>
          </cell>
          <cell r="B840">
            <v>78.879310344827587</v>
          </cell>
          <cell r="C840">
            <v>8.4981889105600459</v>
          </cell>
          <cell r="D840">
            <v>82.424999999999997</v>
          </cell>
          <cell r="E840">
            <v>6.0128025094377477</v>
          </cell>
          <cell r="F840">
            <v>98.38636363636364</v>
          </cell>
          <cell r="G840">
            <v>21.553398058252426</v>
          </cell>
          <cell r="H840">
            <v>59.145348837209291</v>
          </cell>
          <cell r="I840">
            <v>15.29061640438292</v>
          </cell>
          <cell r="J840">
            <v>45.75</v>
          </cell>
          <cell r="K840">
            <v>0.57999999999999996</v>
          </cell>
          <cell r="L840">
            <v>5.3834999999999997</v>
          </cell>
          <cell r="M840">
            <v>32.97</v>
          </cell>
          <cell r="N840">
            <v>0.1</v>
          </cell>
          <cell r="O840">
            <v>5.4832999999999998</v>
          </cell>
          <cell r="P840">
            <v>43.29</v>
          </cell>
          <cell r="Q840">
            <v>0.22</v>
          </cell>
          <cell r="R840">
            <v>2.0085000000000002</v>
          </cell>
          <cell r="S840">
            <v>33.909999999999997</v>
          </cell>
          <cell r="T840">
            <v>0.43</v>
          </cell>
          <cell r="U840">
            <v>2.2176999999999998</v>
          </cell>
          <cell r="V840">
            <v>2.2176990509033203</v>
          </cell>
          <cell r="W840">
            <v>2373</v>
          </cell>
          <cell r="X840" t="str">
            <v>持股大于股东减</v>
          </cell>
          <cell r="Y840">
            <v>20182</v>
          </cell>
          <cell r="Z840">
            <v>27360</v>
          </cell>
          <cell r="AA840" t="str">
            <v>持股小于股东减</v>
          </cell>
          <cell r="AB840">
            <v>26909</v>
          </cell>
          <cell r="AC840">
            <v>20520</v>
          </cell>
          <cell r="AD840" t="str">
            <v>持股大于股东减</v>
          </cell>
          <cell r="AE840">
            <v>13065</v>
          </cell>
          <cell r="AF840">
            <v>38691</v>
          </cell>
          <cell r="AG840" t="str">
            <v>持股大于股东减</v>
          </cell>
          <cell r="AH840">
            <v>17062</v>
          </cell>
          <cell r="AI840">
            <v>29627</v>
          </cell>
        </row>
        <row r="841">
          <cell r="A841">
            <v>2374</v>
          </cell>
          <cell r="B841">
            <v>45.67567567567567</v>
          </cell>
          <cell r="C841">
            <v>2.8023745564288793</v>
          </cell>
          <cell r="D841">
            <v>59.678571428571423</v>
          </cell>
          <cell r="E841">
            <v>2.6232339089481949</v>
          </cell>
          <cell r="F841">
            <v>77.8</v>
          </cell>
          <cell r="G841">
            <v>4.0128604095387104</v>
          </cell>
          <cell r="H841">
            <v>42.321428571428577</v>
          </cell>
          <cell r="I841">
            <v>2.017708155967989</v>
          </cell>
          <cell r="J841">
            <v>16.899999999999999</v>
          </cell>
          <cell r="K841">
            <v>0.37</v>
          </cell>
          <cell r="L841">
            <v>6.0305999999999997</v>
          </cell>
          <cell r="M841">
            <v>16.71</v>
          </cell>
          <cell r="N841">
            <v>7.0000000000000007E-2</v>
          </cell>
          <cell r="O841">
            <v>6.37</v>
          </cell>
          <cell r="P841">
            <v>23.34</v>
          </cell>
          <cell r="Q841">
            <v>0.15</v>
          </cell>
          <cell r="R841">
            <v>5.8163</v>
          </cell>
          <cell r="S841">
            <v>11.85</v>
          </cell>
          <cell r="T841">
            <v>0.21</v>
          </cell>
          <cell r="U841">
            <v>5.8730000000000002</v>
          </cell>
          <cell r="V841">
            <v>5.8729972839355469</v>
          </cell>
          <cell r="W841">
            <v>2374</v>
          </cell>
          <cell r="X841" t="str">
            <v>持股大于股东增</v>
          </cell>
          <cell r="Y841">
            <v>17941</v>
          </cell>
          <cell r="Z841">
            <v>18374</v>
          </cell>
          <cell r="AA841" t="str">
            <v>持股小于股东减</v>
          </cell>
          <cell r="AB841">
            <v>22183</v>
          </cell>
          <cell r="AC841">
            <v>15851</v>
          </cell>
          <cell r="AD841" t="str">
            <v>持股大于股东增</v>
          </cell>
          <cell r="AE841">
            <v>7432</v>
          </cell>
          <cell r="AF841">
            <v>44355</v>
          </cell>
          <cell r="AG841" t="str">
            <v>持股小于股东减</v>
          </cell>
          <cell r="AH841">
            <v>22710</v>
          </cell>
          <cell r="AI841">
            <v>14515</v>
          </cell>
        </row>
        <row r="842">
          <cell r="A842">
            <v>2375</v>
          </cell>
          <cell r="B842">
            <v>36.674418604651166</v>
          </cell>
          <cell r="C842">
            <v>3.0385356454720616</v>
          </cell>
          <cell r="D842">
            <v>42.3125</v>
          </cell>
          <cell r="E842">
            <v>2.5713580340695446</v>
          </cell>
          <cell r="F842">
            <v>40.56944444444445</v>
          </cell>
          <cell r="G842">
            <v>5.7134474327628366</v>
          </cell>
          <cell r="H842">
            <v>20.795454545454543</v>
          </cell>
          <cell r="I842">
            <v>2.3486379824814709</v>
          </cell>
          <cell r="J842">
            <v>15.77</v>
          </cell>
          <cell r="K842">
            <v>0.43</v>
          </cell>
          <cell r="L842">
            <v>5.19</v>
          </cell>
          <cell r="M842">
            <v>13.54</v>
          </cell>
          <cell r="N842">
            <v>0.08</v>
          </cell>
          <cell r="O842">
            <v>5.2656999999999998</v>
          </cell>
          <cell r="P842">
            <v>29.21</v>
          </cell>
          <cell r="Q842">
            <v>0.36</v>
          </cell>
          <cell r="R842">
            <v>5.1124999999999998</v>
          </cell>
          <cell r="S842">
            <v>12.2</v>
          </cell>
          <cell r="T842">
            <v>0.44</v>
          </cell>
          <cell r="U842">
            <v>5.1944999999999997</v>
          </cell>
          <cell r="V842">
            <v>5.1944999694824219</v>
          </cell>
          <cell r="W842">
            <v>2375</v>
          </cell>
          <cell r="X842" t="str">
            <v>持股小于股东减</v>
          </cell>
          <cell r="Y842">
            <v>58587</v>
          </cell>
          <cell r="Z842">
            <v>22860</v>
          </cell>
          <cell r="AA842" t="str">
            <v>持股小于股东增</v>
          </cell>
          <cell r="AB842">
            <v>57635</v>
          </cell>
          <cell r="AC842">
            <v>23238</v>
          </cell>
          <cell r="AD842" t="str">
            <v>持股大于股东减</v>
          </cell>
          <cell r="AE842">
            <v>27666</v>
          </cell>
          <cell r="AF842">
            <v>48367</v>
          </cell>
          <cell r="AG842" t="str">
            <v>持股小于股东减</v>
          </cell>
          <cell r="AH842">
            <v>50387</v>
          </cell>
          <cell r="AI842">
            <v>26557</v>
          </cell>
        </row>
        <row r="843">
          <cell r="A843">
            <v>2376</v>
          </cell>
          <cell r="B843">
            <v>73.92</v>
          </cell>
          <cell r="C843">
            <v>5.8056611479375455</v>
          </cell>
          <cell r="D843">
            <v>65.349999999999994</v>
          </cell>
          <cell r="E843">
            <v>4.0455628811093574</v>
          </cell>
          <cell r="F843">
            <v>89.499999999999986</v>
          </cell>
          <cell r="G843">
            <v>5.8902892493994532</v>
          </cell>
          <cell r="H843">
            <v>50.125</v>
          </cell>
          <cell r="I843">
            <v>3.8573764709654661</v>
          </cell>
          <cell r="J843">
            <v>18.48</v>
          </cell>
          <cell r="K843">
            <v>0.25</v>
          </cell>
          <cell r="L843">
            <v>3.1831</v>
          </cell>
          <cell r="M843">
            <v>13.07</v>
          </cell>
          <cell r="N843">
            <v>0.05</v>
          </cell>
          <cell r="O843">
            <v>3.2307000000000001</v>
          </cell>
          <cell r="P843">
            <v>17.899999999999999</v>
          </cell>
          <cell r="Q843">
            <v>0.1</v>
          </cell>
          <cell r="R843">
            <v>3.0388999999999999</v>
          </cell>
          <cell r="S843">
            <v>12.03</v>
          </cell>
          <cell r="T843">
            <v>0.18</v>
          </cell>
          <cell r="U843">
            <v>3.1187</v>
          </cell>
          <cell r="V843">
            <v>3.1186981201171875</v>
          </cell>
          <cell r="W843">
            <v>2376</v>
          </cell>
          <cell r="X843">
            <v>2376</v>
          </cell>
          <cell r="Y843">
            <v>36475</v>
          </cell>
          <cell r="Z843">
            <v>16449</v>
          </cell>
          <cell r="AA843">
            <v>16449</v>
          </cell>
          <cell r="AB843">
            <v>37519</v>
          </cell>
          <cell r="AC843">
            <v>15991</v>
          </cell>
          <cell r="AD843">
            <v>15991</v>
          </cell>
          <cell r="AE843">
            <v>44312</v>
          </cell>
          <cell r="AF843">
            <v>13540</v>
          </cell>
          <cell r="AG843">
            <v>13540</v>
          </cell>
          <cell r="AH843">
            <v>44374</v>
          </cell>
          <cell r="AI843">
            <v>13521</v>
          </cell>
        </row>
        <row r="844">
          <cell r="A844">
            <v>2377</v>
          </cell>
          <cell r="B844">
            <v>147.57142857142856</v>
          </cell>
          <cell r="C844">
            <v>5.9025198560082286</v>
          </cell>
          <cell r="D844">
            <v>-76.82692307692308</v>
          </cell>
          <cell r="E844">
            <v>4.6033300685602354</v>
          </cell>
          <cell r="F844">
            <v>652.94117647058818</v>
          </cell>
          <cell r="G844">
            <v>7.7284595300261101</v>
          </cell>
          <cell r="H844">
            <v>286.20689655172413</v>
          </cell>
          <cell r="I844">
            <v>3.8372630605640312</v>
          </cell>
          <cell r="J844">
            <v>10.33</v>
          </cell>
          <cell r="K844">
            <v>7.0000000000000007E-2</v>
          </cell>
          <cell r="L844">
            <v>1.7501</v>
          </cell>
          <cell r="M844">
            <v>7.99</v>
          </cell>
          <cell r="N844">
            <v>-2.5999999999999999E-2</v>
          </cell>
          <cell r="O844">
            <v>1.7357</v>
          </cell>
          <cell r="P844">
            <v>13.32</v>
          </cell>
          <cell r="Q844">
            <v>1.0200000000000001E-2</v>
          </cell>
          <cell r="R844">
            <v>1.7235</v>
          </cell>
          <cell r="S844">
            <v>6.64</v>
          </cell>
          <cell r="T844">
            <v>1.7399999999999999E-2</v>
          </cell>
          <cell r="U844">
            <v>1.7303999999999999</v>
          </cell>
          <cell r="V844">
            <v>1.7303991317749023</v>
          </cell>
          <cell r="W844">
            <v>2377</v>
          </cell>
          <cell r="X844" t="str">
            <v>持股小于股东减</v>
          </cell>
          <cell r="Y844">
            <v>33133</v>
          </cell>
          <cell r="Z844">
            <v>13223</v>
          </cell>
          <cell r="AA844" t="str">
            <v>持股小于股东增</v>
          </cell>
          <cell r="AB844">
            <v>25841</v>
          </cell>
          <cell r="AC844">
            <v>16955</v>
          </cell>
          <cell r="AD844" t="str">
            <v>持股小于股东减</v>
          </cell>
          <cell r="AE844">
            <v>22499</v>
          </cell>
          <cell r="AF844">
            <v>19473</v>
          </cell>
          <cell r="AG844" t="str">
            <v>持股小于股东减</v>
          </cell>
          <cell r="AH844">
            <v>31672</v>
          </cell>
          <cell r="AI844">
            <v>13833</v>
          </cell>
        </row>
        <row r="845">
          <cell r="A845">
            <v>2378</v>
          </cell>
          <cell r="B845">
            <v>-70.823529411764696</v>
          </cell>
          <cell r="C845">
            <v>5.8387081130885985</v>
          </cell>
          <cell r="D845">
            <v>-121.5</v>
          </cell>
          <cell r="E845">
            <v>4.7682119205298017</v>
          </cell>
          <cell r="F845">
            <v>-280</v>
          </cell>
          <cell r="G845">
            <v>7.6218129026404133</v>
          </cell>
          <cell r="H845">
            <v>-68.666666666666671</v>
          </cell>
          <cell r="I845">
            <v>3.8357694814263104</v>
          </cell>
          <cell r="J845">
            <v>12.04</v>
          </cell>
          <cell r="K845">
            <v>-0.17</v>
          </cell>
          <cell r="L845">
            <v>2.0621</v>
          </cell>
          <cell r="M845">
            <v>9.7200000000000006</v>
          </cell>
          <cell r="N845">
            <v>-0.02</v>
          </cell>
          <cell r="O845">
            <v>2.0385</v>
          </cell>
          <cell r="P845">
            <v>16.8</v>
          </cell>
          <cell r="Q845">
            <v>-0.03</v>
          </cell>
          <cell r="R845">
            <v>2.2042000000000002</v>
          </cell>
          <cell r="S845">
            <v>8.24</v>
          </cell>
          <cell r="T845">
            <v>-0.09</v>
          </cell>
          <cell r="U845">
            <v>2.1482000000000001</v>
          </cell>
          <cell r="V845">
            <v>2.1481990814208984</v>
          </cell>
          <cell r="W845">
            <v>2378</v>
          </cell>
          <cell r="X845" t="str">
            <v>持股小于股东减</v>
          </cell>
          <cell r="Y845">
            <v>39562</v>
          </cell>
          <cell r="Z845">
            <v>23359</v>
          </cell>
          <cell r="AA845">
            <v>23359</v>
          </cell>
          <cell r="AB845">
            <v>46997</v>
          </cell>
          <cell r="AC845">
            <v>19664</v>
          </cell>
          <cell r="AD845" t="str">
            <v>持股大于股东增</v>
          </cell>
          <cell r="AE845">
            <v>25857</v>
          </cell>
          <cell r="AF845">
            <v>35741</v>
          </cell>
          <cell r="AG845" t="str">
            <v>持股小于股东减</v>
          </cell>
          <cell r="AH845">
            <v>35295</v>
          </cell>
          <cell r="AI845">
            <v>26184</v>
          </cell>
        </row>
        <row r="846">
          <cell r="A846">
            <v>2379</v>
          </cell>
          <cell r="B846">
            <v>-33.959311424100157</v>
          </cell>
          <cell r="C846">
            <v>3.3685190934492395</v>
          </cell>
          <cell r="D846">
            <v>-252.32558139534882</v>
          </cell>
          <cell r="E846">
            <v>3.38006230529595</v>
          </cell>
          <cell r="F846">
            <v>-60.142857142857139</v>
          </cell>
          <cell r="G846">
            <v>6.2606885270280319</v>
          </cell>
          <cell r="H846">
            <v>303</v>
          </cell>
          <cell r="I846">
            <v>2.8402699662542181</v>
          </cell>
          <cell r="J846">
            <v>4.34</v>
          </cell>
          <cell r="K846">
            <v>-0.1278</v>
          </cell>
          <cell r="L846">
            <v>1.2884</v>
          </cell>
          <cell r="M846">
            <v>4.34</v>
          </cell>
          <cell r="N846">
            <v>-4.3E-3</v>
          </cell>
          <cell r="O846">
            <v>1.284</v>
          </cell>
          <cell r="P846">
            <v>8.42</v>
          </cell>
          <cell r="Q846">
            <v>-7.0000000000000007E-2</v>
          </cell>
          <cell r="R846">
            <v>1.3449</v>
          </cell>
          <cell r="S846">
            <v>4.04</v>
          </cell>
          <cell r="T846">
            <v>0.01</v>
          </cell>
          <cell r="U846">
            <v>1.4224000000000001</v>
          </cell>
          <cell r="V846">
            <v>1.4223995208740234</v>
          </cell>
          <cell r="W846">
            <v>2379</v>
          </cell>
          <cell r="X846">
            <v>2379</v>
          </cell>
          <cell r="Y846">
            <v>2379</v>
          </cell>
          <cell r="Z846">
            <v>2379</v>
          </cell>
          <cell r="AA846">
            <v>2379</v>
          </cell>
          <cell r="AB846">
            <v>2379</v>
          </cell>
          <cell r="AC846">
            <v>2379</v>
          </cell>
          <cell r="AD846">
            <v>2379</v>
          </cell>
          <cell r="AE846">
            <v>2379</v>
          </cell>
          <cell r="AF846">
            <v>2379</v>
          </cell>
          <cell r="AG846">
            <v>2379</v>
          </cell>
          <cell r="AH846">
            <v>2379</v>
          </cell>
          <cell r="AI846">
            <v>2379</v>
          </cell>
        </row>
        <row r="847">
          <cell r="A847">
            <v>2380</v>
          </cell>
          <cell r="B847">
            <v>133.63333333333335</v>
          </cell>
          <cell r="C847">
            <v>8.3447816493901179</v>
          </cell>
          <cell r="D847">
            <v>438.75</v>
          </cell>
          <cell r="E847">
            <v>4.4424194099555763</v>
          </cell>
          <cell r="F847">
            <v>122.25</v>
          </cell>
          <cell r="G847">
            <v>6.2730508963792051</v>
          </cell>
          <cell r="H847">
            <v>46.5</v>
          </cell>
          <cell r="I847">
            <v>2.5461207985847865</v>
          </cell>
          <cell r="J847">
            <v>40.090000000000003</v>
          </cell>
          <cell r="K847">
            <v>0.3</v>
          </cell>
          <cell r="L847">
            <v>4.8041999999999998</v>
          </cell>
          <cell r="M847">
            <v>35.1</v>
          </cell>
          <cell r="N847">
            <v>0.02</v>
          </cell>
          <cell r="O847">
            <v>7.9010999999999996</v>
          </cell>
          <cell r="P847">
            <v>58.68</v>
          </cell>
          <cell r="Q847">
            <v>0.24</v>
          </cell>
          <cell r="R847">
            <v>9.3543000000000003</v>
          </cell>
          <cell r="S847">
            <v>24.18</v>
          </cell>
          <cell r="T847">
            <v>0.39</v>
          </cell>
          <cell r="U847">
            <v>9.4968000000000004</v>
          </cell>
          <cell r="V847">
            <v>9.496795654296875</v>
          </cell>
          <cell r="W847">
            <v>2380</v>
          </cell>
          <cell r="X847" t="str">
            <v>持股大于股东增</v>
          </cell>
          <cell r="Y847">
            <v>14243</v>
          </cell>
          <cell r="Z847">
            <v>14322</v>
          </cell>
          <cell r="AA847" t="str">
            <v>持股小于股东增</v>
          </cell>
          <cell r="AB847">
            <v>15582</v>
          </cell>
          <cell r="AC847">
            <v>15401</v>
          </cell>
          <cell r="AD847" t="str">
            <v>持股大于股东增</v>
          </cell>
          <cell r="AE847">
            <v>7977</v>
          </cell>
          <cell r="AF847">
            <v>12786</v>
          </cell>
          <cell r="AG847">
            <v>12786</v>
          </cell>
          <cell r="AH847">
            <v>10608</v>
          </cell>
          <cell r="AI847">
            <v>9615</v>
          </cell>
        </row>
        <row r="848">
          <cell r="A848">
            <v>2381</v>
          </cell>
          <cell r="B848">
            <v>56.93333333333333</v>
          </cell>
          <cell r="C848">
            <v>5.0105609011969019</v>
          </cell>
          <cell r="D848">
            <v>91.1875</v>
          </cell>
          <cell r="E848">
            <v>3.7483300791285585</v>
          </cell>
          <cell r="F848">
            <v>51.366666666666667</v>
          </cell>
          <cell r="G848">
            <v>4.7351278269419863</v>
          </cell>
          <cell r="H848">
            <v>30.69</v>
          </cell>
          <cell r="I848">
            <v>3.0513631211596972</v>
          </cell>
          <cell r="J848">
            <v>17.079999999999998</v>
          </cell>
          <cell r="K848">
            <v>0.3</v>
          </cell>
          <cell r="L848">
            <v>3.4087999999999998</v>
          </cell>
          <cell r="M848">
            <v>14.59</v>
          </cell>
          <cell r="N848">
            <v>0.04</v>
          </cell>
          <cell r="O848">
            <v>3.8923999999999999</v>
          </cell>
          <cell r="P848">
            <v>15.41</v>
          </cell>
          <cell r="Q848">
            <v>0.15</v>
          </cell>
          <cell r="R848">
            <v>3.2544</v>
          </cell>
          <cell r="S848">
            <v>10.23</v>
          </cell>
          <cell r="T848">
            <v>0.25</v>
          </cell>
          <cell r="U848">
            <v>3.3525999999999998</v>
          </cell>
          <cell r="V848">
            <v>3.3525981903076172</v>
          </cell>
          <cell r="W848">
            <v>2381</v>
          </cell>
          <cell r="X848" t="str">
            <v>持股小于股东减</v>
          </cell>
          <cell r="Y848">
            <v>31624</v>
          </cell>
          <cell r="Z848">
            <v>11099</v>
          </cell>
          <cell r="AA848" t="str">
            <v>持股小于股东增</v>
          </cell>
          <cell r="AB848">
            <v>37568</v>
          </cell>
          <cell r="AC848">
            <v>11405</v>
          </cell>
          <cell r="AD848" t="str">
            <v>持股小于股东增</v>
          </cell>
          <cell r="AE848">
            <v>20147</v>
          </cell>
          <cell r="AF848">
            <v>17421</v>
          </cell>
          <cell r="AG848" t="str">
            <v>持股小于股东减</v>
          </cell>
          <cell r="AH848">
            <v>24464</v>
          </cell>
          <cell r="AI848">
            <v>14347</v>
          </cell>
        </row>
        <row r="849">
          <cell r="A849">
            <v>2382</v>
          </cell>
          <cell r="B849">
            <v>39.942857142857143</v>
          </cell>
          <cell r="C849">
            <v>5.8442372810501233</v>
          </cell>
          <cell r="D849">
            <v>28.078947368421051</v>
          </cell>
          <cell r="E849">
            <v>4.2917764414858315</v>
          </cell>
          <cell r="F849">
            <v>40.132352941176464</v>
          </cell>
          <cell r="G849">
            <v>6.22888706290514</v>
          </cell>
          <cell r="H849">
            <v>26.092105263157897</v>
          </cell>
          <cell r="I849">
            <v>4.2770252782331113</v>
          </cell>
          <cell r="J849">
            <v>27.96</v>
          </cell>
          <cell r="K849">
            <v>0.7</v>
          </cell>
          <cell r="L849">
            <v>4.7842000000000002</v>
          </cell>
          <cell r="M849">
            <v>21.34</v>
          </cell>
          <cell r="N849">
            <v>0.19</v>
          </cell>
          <cell r="O849">
            <v>4.9722999999999997</v>
          </cell>
          <cell r="P849">
            <v>27.29</v>
          </cell>
          <cell r="Q849">
            <v>0.34</v>
          </cell>
          <cell r="R849">
            <v>4.3811999999999998</v>
          </cell>
          <cell r="S849">
            <v>19.829999999999998</v>
          </cell>
          <cell r="T849">
            <v>0.56999999999999995</v>
          </cell>
          <cell r="U849">
            <v>4.6364000000000001</v>
          </cell>
          <cell r="V849">
            <v>4.6363983154296875</v>
          </cell>
          <cell r="W849">
            <v>2382</v>
          </cell>
          <cell r="X849" t="str">
            <v>持股小于股东减</v>
          </cell>
          <cell r="Y849">
            <v>19974</v>
          </cell>
          <cell r="Z849">
            <v>12376</v>
          </cell>
          <cell r="AA849" t="str">
            <v>持股小于股东增</v>
          </cell>
          <cell r="AB849">
            <v>19030</v>
          </cell>
          <cell r="AC849">
            <v>12990</v>
          </cell>
          <cell r="AD849" t="str">
            <v>持股小于股东减</v>
          </cell>
          <cell r="AE849">
            <v>18221</v>
          </cell>
          <cell r="AF849">
            <v>13566</v>
          </cell>
          <cell r="AG849" t="str">
            <v>持股小于股东减</v>
          </cell>
          <cell r="AH849">
            <v>18683</v>
          </cell>
          <cell r="AI849">
            <v>13231</v>
          </cell>
        </row>
        <row r="850">
          <cell r="A850">
            <v>2383</v>
          </cell>
          <cell r="B850">
            <v>128.62607586866434</v>
          </cell>
          <cell r="C850">
            <v>4.4463789835588665</v>
          </cell>
          <cell r="D850">
            <v>-99.851720047449589</v>
          </cell>
          <cell r="E850">
            <v>3.7425249538714622</v>
          </cell>
          <cell r="F850">
            <v>1147.969543147208</v>
          </cell>
          <cell r="G850">
            <v>5.1608854404381566</v>
          </cell>
          <cell r="H850">
            <v>450.95338983050851</v>
          </cell>
          <cell r="I850">
            <v>3.2238276990185386</v>
          </cell>
          <cell r="J850">
            <v>40.35</v>
          </cell>
          <cell r="K850">
            <v>0.31369999999999998</v>
          </cell>
          <cell r="L850">
            <v>9.0747999999999998</v>
          </cell>
          <cell r="M850">
            <v>33.67</v>
          </cell>
          <cell r="N850">
            <v>-8.43E-2</v>
          </cell>
          <cell r="O850">
            <v>8.9966000000000008</v>
          </cell>
          <cell r="P850">
            <v>45.23</v>
          </cell>
          <cell r="Q850">
            <v>1.9699999999999999E-2</v>
          </cell>
          <cell r="R850">
            <v>8.7639999999999993</v>
          </cell>
          <cell r="S850">
            <v>28.38</v>
          </cell>
          <cell r="T850">
            <v>4.7199999999999999E-2</v>
          </cell>
          <cell r="U850">
            <v>8.8032000000000004</v>
          </cell>
          <cell r="V850">
            <v>8.8031997680664063</v>
          </cell>
          <cell r="W850">
            <v>2383</v>
          </cell>
          <cell r="X850">
            <v>2383</v>
          </cell>
          <cell r="Y850">
            <v>24165</v>
          </cell>
          <cell r="Z850">
            <v>8165</v>
          </cell>
          <cell r="AA850">
            <v>8165</v>
          </cell>
          <cell r="AB850">
            <v>37101</v>
          </cell>
          <cell r="AC850">
            <v>5318</v>
          </cell>
          <cell r="AD850" t="str">
            <v>持股小于股东增</v>
          </cell>
          <cell r="AE850">
            <v>15500</v>
          </cell>
          <cell r="AF850">
            <v>12730</v>
          </cell>
          <cell r="AG850">
            <v>12730</v>
          </cell>
          <cell r="AH850">
            <v>22359</v>
          </cell>
          <cell r="AI850">
            <v>8825</v>
          </cell>
        </row>
        <row r="851">
          <cell r="A851">
            <v>2384</v>
          </cell>
          <cell r="B851">
            <v>500.5</v>
          </cell>
          <cell r="C851">
            <v>6.3154574132492112</v>
          </cell>
          <cell r="D851">
            <v>235.99999999999997</v>
          </cell>
          <cell r="E851">
            <v>5.9090482301023437</v>
          </cell>
          <cell r="F851">
            <v>184.25</v>
          </cell>
          <cell r="G851">
            <v>6.92018779342723</v>
          </cell>
          <cell r="H851">
            <v>250.97891566265056</v>
          </cell>
          <cell r="I851">
            <v>6.9535283993115318</v>
          </cell>
          <cell r="J851">
            <v>20.02</v>
          </cell>
          <cell r="K851">
            <v>0.04</v>
          </cell>
          <cell r="L851">
            <v>3.17</v>
          </cell>
          <cell r="M851">
            <v>18.88</v>
          </cell>
          <cell r="N851">
            <v>0.02</v>
          </cell>
          <cell r="O851">
            <v>3.1951000000000001</v>
          </cell>
          <cell r="P851">
            <v>22.11</v>
          </cell>
          <cell r="Q851">
            <v>0.06</v>
          </cell>
          <cell r="R851">
            <v>3.1949999999999998</v>
          </cell>
          <cell r="S851">
            <v>22.22</v>
          </cell>
          <cell r="T851">
            <v>6.6400000000000001E-2</v>
          </cell>
          <cell r="U851">
            <v>3.1955</v>
          </cell>
          <cell r="V851">
            <v>3.1954994201660156</v>
          </cell>
          <cell r="W851">
            <v>2384</v>
          </cell>
          <cell r="X851" t="str">
            <v>持股大于股东减</v>
          </cell>
          <cell r="Y851">
            <v>28968</v>
          </cell>
          <cell r="Z851">
            <v>29252</v>
          </cell>
          <cell r="AA851" t="str">
            <v>持股大于股东增</v>
          </cell>
          <cell r="AB851">
            <v>20760</v>
          </cell>
          <cell r="AC851">
            <v>40818</v>
          </cell>
          <cell r="AD851" t="str">
            <v>持股大于股东增</v>
          </cell>
          <cell r="AE851">
            <v>17830</v>
          </cell>
          <cell r="AF851">
            <v>47526</v>
          </cell>
          <cell r="AG851" t="str">
            <v>持股大于股东减</v>
          </cell>
          <cell r="AH851">
            <v>18632</v>
          </cell>
          <cell r="AI851">
            <v>45480</v>
          </cell>
        </row>
        <row r="852">
          <cell r="A852">
            <v>2385</v>
          </cell>
          <cell r="B852">
            <v>43.607142857142854</v>
          </cell>
          <cell r="C852">
            <v>3.8727480334940374</v>
          </cell>
          <cell r="D852">
            <v>59</v>
          </cell>
          <cell r="E852">
            <v>3.6833562242477216</v>
          </cell>
          <cell r="F852">
            <v>84.5</v>
          </cell>
          <cell r="G852">
            <v>5.8125537403267407</v>
          </cell>
          <cell r="H852">
            <v>48.193916349809889</v>
          </cell>
          <cell r="I852">
            <v>4.1438496117695136</v>
          </cell>
          <cell r="J852">
            <v>12.21</v>
          </cell>
          <cell r="K852">
            <v>0.28000000000000003</v>
          </cell>
          <cell r="L852">
            <v>3.1528</v>
          </cell>
          <cell r="M852">
            <v>11.8</v>
          </cell>
          <cell r="N852">
            <v>0.05</v>
          </cell>
          <cell r="O852">
            <v>3.2035999999999998</v>
          </cell>
          <cell r="P852">
            <v>13.52</v>
          </cell>
          <cell r="Q852">
            <v>0.08</v>
          </cell>
          <cell r="R852">
            <v>2.3260000000000001</v>
          </cell>
          <cell r="S852">
            <v>10.14</v>
          </cell>
          <cell r="T852">
            <v>0.1578</v>
          </cell>
          <cell r="U852">
            <v>2.4470000000000001</v>
          </cell>
          <cell r="V852">
            <v>2.4469985961914063</v>
          </cell>
          <cell r="W852">
            <v>2385</v>
          </cell>
          <cell r="X852">
            <v>2385</v>
          </cell>
          <cell r="Y852">
            <v>2385</v>
          </cell>
          <cell r="Z852">
            <v>2385</v>
          </cell>
          <cell r="AA852">
            <v>2385</v>
          </cell>
          <cell r="AB852">
            <v>2385</v>
          </cell>
          <cell r="AC852">
            <v>2385</v>
          </cell>
          <cell r="AD852">
            <v>2385</v>
          </cell>
          <cell r="AE852">
            <v>2385</v>
          </cell>
          <cell r="AF852">
            <v>2385</v>
          </cell>
          <cell r="AG852">
            <v>2385</v>
          </cell>
          <cell r="AH852">
            <v>2385</v>
          </cell>
          <cell r="AI852">
            <v>2385</v>
          </cell>
        </row>
        <row r="853">
          <cell r="A853">
            <v>2386</v>
          </cell>
          <cell r="B853">
            <v>324.99999999999994</v>
          </cell>
          <cell r="C853">
            <v>1.3278411279114548</v>
          </cell>
          <cell r="D853">
            <v>-22.34375</v>
          </cell>
          <cell r="E853">
            <v>1.2136128320461683</v>
          </cell>
          <cell r="F853">
            <v>-32.692307692307693</v>
          </cell>
          <cell r="G853">
            <v>1.4598540145985401</v>
          </cell>
          <cell r="H853">
            <v>-23.201438848920862</v>
          </cell>
          <cell r="I853">
            <v>0.96905608043685521</v>
          </cell>
          <cell r="J853">
            <v>7.93</v>
          </cell>
          <cell r="K853">
            <v>2.4400000000000002E-2</v>
          </cell>
          <cell r="L853">
            <v>5.9721000000000002</v>
          </cell>
          <cell r="M853">
            <v>7.15</v>
          </cell>
          <cell r="N853">
            <v>-0.08</v>
          </cell>
          <cell r="O853">
            <v>5.8914999999999997</v>
          </cell>
          <cell r="P853">
            <v>8.5</v>
          </cell>
          <cell r="Q853">
            <v>-0.13</v>
          </cell>
          <cell r="R853">
            <v>5.8224999999999998</v>
          </cell>
          <cell r="S853">
            <v>5.59</v>
          </cell>
          <cell r="T853">
            <v>-0.1807</v>
          </cell>
          <cell r="U853">
            <v>5.7685000000000004</v>
          </cell>
          <cell r="V853">
            <v>5.7684974670410156</v>
          </cell>
          <cell r="W853">
            <v>2386</v>
          </cell>
          <cell r="X853">
            <v>2386</v>
          </cell>
          <cell r="Y853">
            <v>48729</v>
          </cell>
          <cell r="Z853">
            <v>13783</v>
          </cell>
          <cell r="AA853">
            <v>13783</v>
          </cell>
          <cell r="AB853">
            <v>42550</v>
          </cell>
          <cell r="AC853">
            <v>15785</v>
          </cell>
          <cell r="AD853">
            <v>15785</v>
          </cell>
          <cell r="AE853">
            <v>48538</v>
          </cell>
          <cell r="AF853">
            <v>13838</v>
          </cell>
          <cell r="AG853">
            <v>13838</v>
          </cell>
          <cell r="AH853">
            <v>44782</v>
          </cell>
          <cell r="AI853">
            <v>14998</v>
          </cell>
        </row>
        <row r="854">
          <cell r="A854">
            <v>2387</v>
          </cell>
          <cell r="B854">
            <v>-13.668959461437142</v>
          </cell>
          <cell r="C854">
            <v>12.058614679491319</v>
          </cell>
          <cell r="D854">
            <v>-115.68791946308724</v>
          </cell>
          <cell r="E854">
            <v>9.0759510333026192</v>
          </cell>
          <cell r="F854">
            <v>-48.152786474639953</v>
          </cell>
          <cell r="G854">
            <v>5.5805515239477508</v>
          </cell>
          <cell r="H854">
            <v>-21.896195812444706</v>
          </cell>
          <cell r="I854">
            <v>3.8422727625553055</v>
          </cell>
          <cell r="J854">
            <v>18.68</v>
          </cell>
          <cell r="K854">
            <v>-1.3666</v>
          </cell>
          <cell r="L854">
            <v>1.5490999999999999</v>
          </cell>
          <cell r="M854">
            <v>13.79</v>
          </cell>
          <cell r="N854">
            <v>-2.98E-2</v>
          </cell>
          <cell r="O854">
            <v>1.5194000000000001</v>
          </cell>
          <cell r="P854">
            <v>15.38</v>
          </cell>
          <cell r="Q854">
            <v>-0.15970000000000001</v>
          </cell>
          <cell r="R854">
            <v>2.7559999999999998</v>
          </cell>
          <cell r="S854">
            <v>9.9</v>
          </cell>
          <cell r="T854">
            <v>-0.33910000000000001</v>
          </cell>
          <cell r="U854">
            <v>2.5766</v>
          </cell>
          <cell r="V854">
            <v>2.57659912109375</v>
          </cell>
          <cell r="W854">
            <v>2387</v>
          </cell>
          <cell r="X854">
            <v>2387</v>
          </cell>
          <cell r="Y854">
            <v>51499</v>
          </cell>
          <cell r="Z854">
            <v>9115</v>
          </cell>
          <cell r="AA854" t="str">
            <v>持股小于股东增</v>
          </cell>
          <cell r="AB854">
            <v>45440</v>
          </cell>
          <cell r="AC854">
            <v>10331</v>
          </cell>
          <cell r="AD854">
            <v>10331</v>
          </cell>
          <cell r="AE854">
            <v>49723</v>
          </cell>
          <cell r="AF854">
            <v>9441</v>
          </cell>
          <cell r="AG854">
            <v>9441</v>
          </cell>
          <cell r="AH854">
            <v>64730</v>
          </cell>
          <cell r="AI854">
            <v>7252</v>
          </cell>
        </row>
        <row r="855">
          <cell r="A855">
            <v>2388</v>
          </cell>
          <cell r="B855">
            <v>1107</v>
          </cell>
          <cell r="C855">
            <v>7.7985206058471297</v>
          </cell>
          <cell r="D855">
            <v>2657.1428571428573</v>
          </cell>
          <cell r="E855">
            <v>10.472235906819622</v>
          </cell>
          <cell r="F855">
            <v>1430</v>
          </cell>
          <cell r="G855">
            <v>10.126761560795979</v>
          </cell>
          <cell r="H855">
            <v>324.10714285714283</v>
          </cell>
          <cell r="I855">
            <v>4.2539727183237241</v>
          </cell>
          <cell r="J855">
            <v>11.07</v>
          </cell>
          <cell r="K855">
            <v>0.01</v>
          </cell>
          <cell r="L855">
            <v>1.4195</v>
          </cell>
          <cell r="M855">
            <v>14.88</v>
          </cell>
          <cell r="N855">
            <v>1.4E-3</v>
          </cell>
          <cell r="O855">
            <v>1.4209000000000001</v>
          </cell>
          <cell r="P855">
            <v>28.6</v>
          </cell>
          <cell r="Q855">
            <v>0.01</v>
          </cell>
          <cell r="R855">
            <v>2.8241999999999998</v>
          </cell>
          <cell r="S855">
            <v>6.05</v>
          </cell>
          <cell r="T855">
            <v>1.4E-2</v>
          </cell>
          <cell r="U855">
            <v>1.4221999999999999</v>
          </cell>
          <cell r="V855">
            <v>1.4221992492675781</v>
          </cell>
          <cell r="W855">
            <v>2388</v>
          </cell>
          <cell r="X855" t="str">
            <v>持股小于股东减</v>
          </cell>
          <cell r="Y855">
            <v>39183</v>
          </cell>
          <cell r="Z855">
            <v>10198</v>
          </cell>
          <cell r="AA855">
            <v>10198</v>
          </cell>
          <cell r="AB855">
            <v>42860</v>
          </cell>
          <cell r="AC855">
            <v>9323</v>
          </cell>
          <cell r="AD855" t="str">
            <v>持股大于股东增</v>
          </cell>
          <cell r="AE855">
            <v>11443</v>
          </cell>
          <cell r="AF855">
            <v>17460</v>
          </cell>
          <cell r="AG855" t="str">
            <v>持股小于股东减</v>
          </cell>
          <cell r="AH855">
            <v>31269</v>
          </cell>
          <cell r="AI855">
            <v>12779</v>
          </cell>
        </row>
        <row r="856">
          <cell r="A856">
            <v>2389</v>
          </cell>
          <cell r="B856">
            <v>127.37499999999999</v>
          </cell>
          <cell r="C856">
            <v>4.3400485540270024</v>
          </cell>
          <cell r="D856">
            <v>81.0625</v>
          </cell>
          <cell r="E856">
            <v>2.7377308707124013</v>
          </cell>
          <cell r="F856">
            <v>121.24999999999999</v>
          </cell>
          <cell r="G856">
            <v>5.2286877071934876</v>
          </cell>
          <cell r="H856">
            <v>85.875</v>
          </cell>
          <cell r="I856">
            <v>2.9526163103040721</v>
          </cell>
          <cell r="J856">
            <v>20.38</v>
          </cell>
          <cell r="K856">
            <v>0.16</v>
          </cell>
          <cell r="L856">
            <v>4.6958000000000002</v>
          </cell>
          <cell r="M856">
            <v>12.97</v>
          </cell>
          <cell r="N856">
            <v>0.04</v>
          </cell>
          <cell r="O856">
            <v>4.7374999999999998</v>
          </cell>
          <cell r="P856">
            <v>19.399999999999999</v>
          </cell>
          <cell r="Q856">
            <v>0.08</v>
          </cell>
          <cell r="R856">
            <v>3.7103000000000002</v>
          </cell>
          <cell r="S856">
            <v>13.74</v>
          </cell>
          <cell r="T856">
            <v>0.12</v>
          </cell>
          <cell r="U856">
            <v>4.6535000000000002</v>
          </cell>
          <cell r="V856">
            <v>4.6534996032714844</v>
          </cell>
          <cell r="W856">
            <v>2389</v>
          </cell>
          <cell r="X856">
            <v>2389</v>
          </cell>
          <cell r="Y856">
            <v>39795</v>
          </cell>
          <cell r="Z856">
            <v>17839</v>
          </cell>
          <cell r="AA856">
            <v>17839</v>
          </cell>
          <cell r="AB856">
            <v>41913</v>
          </cell>
          <cell r="AC856">
            <v>16938</v>
          </cell>
          <cell r="AD856">
            <v>16938</v>
          </cell>
          <cell r="AE856">
            <v>35718</v>
          </cell>
          <cell r="AF856">
            <v>16276</v>
          </cell>
          <cell r="AG856">
            <v>16276</v>
          </cell>
          <cell r="AH856">
            <v>45668</v>
          </cell>
          <cell r="AI856">
            <v>15561</v>
          </cell>
        </row>
        <row r="857">
          <cell r="A857">
            <v>2390</v>
          </cell>
          <cell r="B857">
            <v>102.49999999999999</v>
          </cell>
          <cell r="C857">
            <v>7.0633983067532977</v>
          </cell>
          <cell r="D857">
            <v>80.166666666666657</v>
          </cell>
          <cell r="E857">
            <v>2.6444554401011597</v>
          </cell>
          <cell r="F857">
            <v>127.71428571428569</v>
          </cell>
          <cell r="G857">
            <v>9.135032953558472</v>
          </cell>
          <cell r="H857">
            <v>77.925000000000011</v>
          </cell>
          <cell r="I857">
            <v>5.2028042063094642</v>
          </cell>
          <cell r="J857">
            <v>14.35</v>
          </cell>
          <cell r="K857">
            <v>0.14000000000000001</v>
          </cell>
          <cell r="L857">
            <v>2.0316000000000001</v>
          </cell>
          <cell r="M857">
            <v>9.6199999999999992</v>
          </cell>
          <cell r="N857">
            <v>0.03</v>
          </cell>
          <cell r="O857">
            <v>3.6377999999999999</v>
          </cell>
          <cell r="P857">
            <v>17.88</v>
          </cell>
          <cell r="Q857">
            <v>7.0000000000000007E-2</v>
          </cell>
          <cell r="R857">
            <v>1.9573</v>
          </cell>
          <cell r="S857">
            <v>10.39</v>
          </cell>
          <cell r="T857">
            <v>0.1</v>
          </cell>
          <cell r="U857">
            <v>1.9970000000000001</v>
          </cell>
          <cell r="V857">
            <v>1.9969997406005859</v>
          </cell>
          <cell r="W857">
            <v>2390</v>
          </cell>
          <cell r="X857">
            <v>2390</v>
          </cell>
          <cell r="Y857">
            <v>82462</v>
          </cell>
          <cell r="Z857">
            <v>15172</v>
          </cell>
          <cell r="AA857">
            <v>15172</v>
          </cell>
          <cell r="AB857">
            <v>15172</v>
          </cell>
          <cell r="AC857">
            <v>15172</v>
          </cell>
          <cell r="AD857">
            <v>15172</v>
          </cell>
          <cell r="AE857">
            <v>85431</v>
          </cell>
          <cell r="AF857">
            <v>14644</v>
          </cell>
          <cell r="AG857">
            <v>14644</v>
          </cell>
          <cell r="AH857">
            <v>80754</v>
          </cell>
          <cell r="AI857">
            <v>15493</v>
          </cell>
        </row>
        <row r="858">
          <cell r="A858">
            <v>2391</v>
          </cell>
          <cell r="B858">
            <v>25.826086956521742</v>
          </cell>
          <cell r="C858">
            <v>2.2459448218494384</v>
          </cell>
          <cell r="D858">
            <v>32.291666666666671</v>
          </cell>
          <cell r="E858">
            <v>1.9270218188599491</v>
          </cell>
          <cell r="F858">
            <v>25.491698595146872</v>
          </cell>
          <cell r="G858">
            <v>2.4166111750105941</v>
          </cell>
          <cell r="H858">
            <v>17.874999999999996</v>
          </cell>
          <cell r="I858">
            <v>1.6330000507536924</v>
          </cell>
          <cell r="J858">
            <v>17.82</v>
          </cell>
          <cell r="K858">
            <v>0.69</v>
          </cell>
          <cell r="L858">
            <v>7.9343000000000004</v>
          </cell>
          <cell r="M858">
            <v>15.5</v>
          </cell>
          <cell r="N858">
            <v>0.12</v>
          </cell>
          <cell r="O858">
            <v>8.0434999999999999</v>
          </cell>
          <cell r="P858">
            <v>19.96</v>
          </cell>
          <cell r="Q858">
            <v>0.39150000000000001</v>
          </cell>
          <cell r="R858">
            <v>8.2594999999999992</v>
          </cell>
          <cell r="S858">
            <v>12.87</v>
          </cell>
          <cell r="T858">
            <v>0.54</v>
          </cell>
          <cell r="U858">
            <v>7.8811999999999998</v>
          </cell>
          <cell r="V858">
            <v>7.8811988830566406</v>
          </cell>
          <cell r="W858">
            <v>2391</v>
          </cell>
          <cell r="X858" t="str">
            <v>持股小于股东减</v>
          </cell>
          <cell r="Y858">
            <v>22502</v>
          </cell>
          <cell r="Z858">
            <v>16093</v>
          </cell>
          <cell r="AA858" t="str">
            <v>持股小于股东减</v>
          </cell>
          <cell r="AB858">
            <v>25073</v>
          </cell>
          <cell r="AC858">
            <v>14443</v>
          </cell>
          <cell r="AD858" t="str">
            <v>持股小于股东增</v>
          </cell>
          <cell r="AE858">
            <v>20493</v>
          </cell>
          <cell r="AF858">
            <v>17671</v>
          </cell>
          <cell r="AG858" t="str">
            <v>持股小于股东增</v>
          </cell>
          <cell r="AH858">
            <v>20474</v>
          </cell>
          <cell r="AI858">
            <v>17687</v>
          </cell>
        </row>
        <row r="859">
          <cell r="A859">
            <v>2392</v>
          </cell>
          <cell r="B859">
            <v>-201.03359173126617</v>
          </cell>
          <cell r="C859">
            <v>3.2654774396642186</v>
          </cell>
          <cell r="D859">
            <v>56.224489795918366</v>
          </cell>
          <cell r="E859">
            <v>2.2891566265060241</v>
          </cell>
          <cell r="F859">
            <v>53.333333333333336</v>
          </cell>
          <cell r="G859">
            <v>3.4532374100719432</v>
          </cell>
          <cell r="H859">
            <v>45.125</v>
          </cell>
          <cell r="I859">
            <v>2.841177396505588</v>
          </cell>
          <cell r="J859">
            <v>7.78</v>
          </cell>
          <cell r="K859">
            <v>-3.8699999999999998E-2</v>
          </cell>
          <cell r="L859">
            <v>2.3824999999999998</v>
          </cell>
          <cell r="M859">
            <v>5.51</v>
          </cell>
          <cell r="N859">
            <v>2.4500000000000001E-2</v>
          </cell>
          <cell r="O859">
            <v>2.407</v>
          </cell>
          <cell r="P859">
            <v>8.64</v>
          </cell>
          <cell r="Q859">
            <v>8.1000000000000003E-2</v>
          </cell>
          <cell r="R859">
            <v>2.5019999999999998</v>
          </cell>
          <cell r="S859">
            <v>7.22</v>
          </cell>
          <cell r="T859">
            <v>0.12</v>
          </cell>
          <cell r="U859">
            <v>2.5411999999999999</v>
          </cell>
          <cell r="V859">
            <v>2.54119873046875</v>
          </cell>
          <cell r="W859">
            <v>2392</v>
          </cell>
          <cell r="X859">
            <v>2392</v>
          </cell>
          <cell r="Y859">
            <v>103324</v>
          </cell>
          <cell r="Z859">
            <v>11600</v>
          </cell>
          <cell r="AA859">
            <v>11600</v>
          </cell>
          <cell r="AB859">
            <v>97500</v>
          </cell>
          <cell r="AC859">
            <v>12292</v>
          </cell>
          <cell r="AD859">
            <v>12292</v>
          </cell>
          <cell r="AE859">
            <v>72814</v>
          </cell>
          <cell r="AF859">
            <v>16460</v>
          </cell>
          <cell r="AG859">
            <v>16460</v>
          </cell>
          <cell r="AH859">
            <v>97897</v>
          </cell>
          <cell r="AI859">
            <v>12243</v>
          </cell>
        </row>
        <row r="860">
          <cell r="A860">
            <v>2393</v>
          </cell>
          <cell r="B860">
            <v>76.666666666666657</v>
          </cell>
          <cell r="C860">
            <v>2.9672496728653308</v>
          </cell>
          <cell r="D860">
            <v>41.195652173913039</v>
          </cell>
          <cell r="E860">
            <v>2.2953698937104439</v>
          </cell>
          <cell r="F860">
            <v>39.379310344827587</v>
          </cell>
          <cell r="G860">
            <v>2.8159463441397121</v>
          </cell>
          <cell r="H860">
            <v>37.84615384615384</v>
          </cell>
          <cell r="I860">
            <v>2.0133569043409936</v>
          </cell>
          <cell r="J860">
            <v>48.3</v>
          </cell>
          <cell r="K860">
            <v>0.63</v>
          </cell>
          <cell r="L860">
            <v>16.277699999999999</v>
          </cell>
          <cell r="M860">
            <v>37.9</v>
          </cell>
          <cell r="N860">
            <v>0.23</v>
          </cell>
          <cell r="O860">
            <v>16.511500000000002</v>
          </cell>
          <cell r="P860">
            <v>45.68</v>
          </cell>
          <cell r="Q860">
            <v>0.57999999999999996</v>
          </cell>
          <cell r="R860">
            <v>16.221900000000002</v>
          </cell>
          <cell r="S860">
            <v>32.799999999999997</v>
          </cell>
          <cell r="T860">
            <v>0.65</v>
          </cell>
          <cell r="U860">
            <v>16.2912</v>
          </cell>
          <cell r="V860">
            <v>16.29119873046875</v>
          </cell>
          <cell r="W860">
            <v>2393</v>
          </cell>
          <cell r="X860">
            <v>2393</v>
          </cell>
          <cell r="Y860">
            <v>20141</v>
          </cell>
          <cell r="Z860">
            <v>9058</v>
          </cell>
          <cell r="AA860">
            <v>9058</v>
          </cell>
          <cell r="AB860">
            <v>21219</v>
          </cell>
          <cell r="AC860">
            <v>8598</v>
          </cell>
          <cell r="AD860" t="str">
            <v>持股小于股东增</v>
          </cell>
          <cell r="AE860">
            <v>16292</v>
          </cell>
          <cell r="AF860">
            <v>11199</v>
          </cell>
          <cell r="AG860" t="str">
            <v>持股小于股东增</v>
          </cell>
          <cell r="AH860">
            <v>14239</v>
          </cell>
          <cell r="AI860">
            <v>12813</v>
          </cell>
        </row>
        <row r="861">
          <cell r="A861">
            <v>2394</v>
          </cell>
          <cell r="B861">
            <v>20.472527472527471</v>
          </cell>
          <cell r="C861">
            <v>2.2728659094513644</v>
          </cell>
          <cell r="D861">
            <v>21.791666666666668</v>
          </cell>
          <cell r="E861">
            <v>1.8743728198021696</v>
          </cell>
          <cell r="F861">
            <v>21.387123514783092</v>
          </cell>
          <cell r="G861">
            <v>1.8714638038589875</v>
          </cell>
          <cell r="H861">
            <v>15.83181818181818</v>
          </cell>
          <cell r="I861">
            <v>1.4837439934567018</v>
          </cell>
          <cell r="J861">
            <v>18.63</v>
          </cell>
          <cell r="K861">
            <v>0.91</v>
          </cell>
          <cell r="L861">
            <v>8.1966999999999999</v>
          </cell>
          <cell r="M861">
            <v>15.69</v>
          </cell>
          <cell r="N861">
            <v>0.18</v>
          </cell>
          <cell r="O861">
            <v>8.3707999999999991</v>
          </cell>
          <cell r="P861">
            <v>15.48</v>
          </cell>
          <cell r="Q861">
            <v>0.3619</v>
          </cell>
          <cell r="R861">
            <v>8.2715999999999994</v>
          </cell>
          <cell r="S861">
            <v>11.61</v>
          </cell>
          <cell r="T861">
            <v>0.55000000000000004</v>
          </cell>
          <cell r="U861">
            <v>7.8247999999999998</v>
          </cell>
          <cell r="V861">
            <v>7.824798583984375</v>
          </cell>
          <cell r="W861">
            <v>2394</v>
          </cell>
          <cell r="X861" t="str">
            <v>持股小于股东增</v>
          </cell>
          <cell r="Y861">
            <v>18039</v>
          </cell>
          <cell r="Z861">
            <v>17944</v>
          </cell>
          <cell r="AA861" t="str">
            <v>持股大于股东增</v>
          </cell>
          <cell r="AB861">
            <v>16557</v>
          </cell>
          <cell r="AC861">
            <v>19550</v>
          </cell>
          <cell r="AD861" t="str">
            <v>持股小于股东增</v>
          </cell>
          <cell r="AE861">
            <v>21200</v>
          </cell>
          <cell r="AF861">
            <v>15268</v>
          </cell>
          <cell r="AG861" t="str">
            <v>持股小于股东减</v>
          </cell>
          <cell r="AH861">
            <v>21685</v>
          </cell>
          <cell r="AI861">
            <v>14927</v>
          </cell>
        </row>
        <row r="862">
          <cell r="A862">
            <v>2395</v>
          </cell>
          <cell r="B862">
            <v>234.74903474903473</v>
          </cell>
          <cell r="C862">
            <v>6.7507550186534022</v>
          </cell>
          <cell r="D862">
            <v>166.35802469135803</v>
          </cell>
          <cell r="E862">
            <v>5.9311589418548349</v>
          </cell>
          <cell r="F862">
            <v>292.14285714285711</v>
          </cell>
          <cell r="G862">
            <v>4.6385555832785181</v>
          </cell>
          <cell r="H862">
            <v>121.49837133550488</v>
          </cell>
          <cell r="I862">
            <v>3.3409467508621078</v>
          </cell>
          <cell r="J862">
            <v>30.4</v>
          </cell>
          <cell r="K862">
            <v>0.1295</v>
          </cell>
          <cell r="L862">
            <v>4.5031999999999996</v>
          </cell>
          <cell r="M862">
            <v>26.95</v>
          </cell>
          <cell r="N862">
            <v>4.0500000000000001E-2</v>
          </cell>
          <cell r="O862">
            <v>4.5438000000000001</v>
          </cell>
          <cell r="P862">
            <v>20.45</v>
          </cell>
          <cell r="Q862">
            <v>3.5000000000000003E-2</v>
          </cell>
          <cell r="R862">
            <v>4.4086999999999996</v>
          </cell>
          <cell r="S862">
            <v>14.92</v>
          </cell>
          <cell r="T862">
            <v>9.2100000000000001E-2</v>
          </cell>
          <cell r="U862">
            <v>4.4657999999999998</v>
          </cell>
          <cell r="V862">
            <v>4.4657974243164063</v>
          </cell>
          <cell r="W862">
            <v>2395</v>
          </cell>
          <cell r="X862" t="str">
            <v>持股大于股东增</v>
          </cell>
          <cell r="Y862">
            <v>13113</v>
          </cell>
          <cell r="Z862">
            <v>13635</v>
          </cell>
          <cell r="AA862" t="str">
            <v>持股小于股东减</v>
          </cell>
          <cell r="AB862">
            <v>16484</v>
          </cell>
          <cell r="AC862">
            <v>10847</v>
          </cell>
          <cell r="AD862" t="str">
            <v>持股大于股东增</v>
          </cell>
          <cell r="AE862">
            <v>9769</v>
          </cell>
          <cell r="AF862">
            <v>18303</v>
          </cell>
          <cell r="AG862">
            <v>18303</v>
          </cell>
          <cell r="AH862">
            <v>21843</v>
          </cell>
          <cell r="AI862">
            <v>8185</v>
          </cell>
        </row>
        <row r="863">
          <cell r="A863">
            <v>2396</v>
          </cell>
          <cell r="B863">
            <v>48.856969451749947</v>
          </cell>
          <cell r="C863">
            <v>4.9785602374866</v>
          </cell>
          <cell r="D863">
            <v>-226.06382978723403</v>
          </cell>
          <cell r="E863">
            <v>3.5185031873499462</v>
          </cell>
          <cell r="F863">
            <v>390.5109489051095</v>
          </cell>
          <cell r="G863">
            <v>7.9282750444576173</v>
          </cell>
          <cell r="H863">
            <v>46.105383734249713</v>
          </cell>
          <cell r="I863">
            <v>3.511986562834021</v>
          </cell>
          <cell r="J863">
            <v>24.15</v>
          </cell>
          <cell r="K863">
            <v>0.49430000000000002</v>
          </cell>
          <cell r="L863">
            <v>4.8507999999999996</v>
          </cell>
          <cell r="M863">
            <v>17</v>
          </cell>
          <cell r="N863">
            <v>-1.8800000000000001E-2</v>
          </cell>
          <cell r="O863">
            <v>4.8315999999999999</v>
          </cell>
          <cell r="P863">
            <v>32.1</v>
          </cell>
          <cell r="Q863">
            <v>4.1099999999999998E-2</v>
          </cell>
          <cell r="R863">
            <v>4.0488</v>
          </cell>
          <cell r="S863">
            <v>16.100000000000001</v>
          </cell>
          <cell r="T863">
            <v>0.26190000000000002</v>
          </cell>
          <cell r="U863">
            <v>4.5842999999999998</v>
          </cell>
          <cell r="V863">
            <v>4.5842971801757813</v>
          </cell>
          <cell r="W863">
            <v>2396</v>
          </cell>
          <cell r="X863">
            <v>2396</v>
          </cell>
          <cell r="Y863">
            <v>37942</v>
          </cell>
          <cell r="Z863">
            <v>14208</v>
          </cell>
          <cell r="AA863">
            <v>14208</v>
          </cell>
          <cell r="AB863">
            <v>36116</v>
          </cell>
          <cell r="AC863">
            <v>14927</v>
          </cell>
          <cell r="AD863">
            <v>14927</v>
          </cell>
          <cell r="AE863">
            <v>29153</v>
          </cell>
          <cell r="AF863">
            <v>18062</v>
          </cell>
          <cell r="AG863">
            <v>18062</v>
          </cell>
          <cell r="AH863">
            <v>28438</v>
          </cell>
          <cell r="AI863">
            <v>18957</v>
          </cell>
        </row>
        <row r="864">
          <cell r="A864">
            <v>2397</v>
          </cell>
          <cell r="B864">
            <v>44.695652173913039</v>
          </cell>
          <cell r="C864">
            <v>4.9806201550387597</v>
          </cell>
          <cell r="D864">
            <v>40</v>
          </cell>
          <cell r="E864">
            <v>3.6081747709654688</v>
          </cell>
          <cell r="F864">
            <v>76.877234803337302</v>
          </cell>
          <cell r="G864">
            <v>6.7317225904086007</v>
          </cell>
          <cell r="H864">
            <v>58.969465648854957</v>
          </cell>
          <cell r="I864">
            <v>3.7345902828136328</v>
          </cell>
          <cell r="J864">
            <v>10.28</v>
          </cell>
          <cell r="K864">
            <v>0.23</v>
          </cell>
          <cell r="L864">
            <v>2.0640000000000001</v>
          </cell>
          <cell r="M864">
            <v>7.68</v>
          </cell>
          <cell r="N864">
            <v>4.8000000000000001E-2</v>
          </cell>
          <cell r="O864">
            <v>2.1284999999999998</v>
          </cell>
          <cell r="P864">
            <v>12.9</v>
          </cell>
          <cell r="Q864">
            <v>8.3900000000000002E-2</v>
          </cell>
          <cell r="R864">
            <v>1.9162999999999999</v>
          </cell>
          <cell r="S864">
            <v>7.21</v>
          </cell>
          <cell r="T864">
            <v>9.1700000000000004E-2</v>
          </cell>
          <cell r="U864">
            <v>1.9306000000000001</v>
          </cell>
          <cell r="V864">
            <v>1.9305992126464844</v>
          </cell>
          <cell r="W864">
            <v>2397</v>
          </cell>
          <cell r="X864">
            <v>2397</v>
          </cell>
          <cell r="Y864">
            <v>57266</v>
          </cell>
          <cell r="Z864">
            <v>11782</v>
          </cell>
          <cell r="AA864">
            <v>11782</v>
          </cell>
          <cell r="AB864">
            <v>53612</v>
          </cell>
          <cell r="AC864">
            <v>12585</v>
          </cell>
          <cell r="AD864">
            <v>12585</v>
          </cell>
          <cell r="AE864">
            <v>59340</v>
          </cell>
          <cell r="AF864">
            <v>11331</v>
          </cell>
          <cell r="AG864">
            <v>11331</v>
          </cell>
          <cell r="AH864">
            <v>59565</v>
          </cell>
          <cell r="AI864">
            <v>11288</v>
          </cell>
        </row>
        <row r="865">
          <cell r="A865">
            <v>2398</v>
          </cell>
          <cell r="B865">
            <v>28.474576271186443</v>
          </cell>
          <cell r="C865">
            <v>2.8828828828828832</v>
          </cell>
          <cell r="D865">
            <v>28.704545454545457</v>
          </cell>
          <cell r="E865">
            <v>2.1257616050089205</v>
          </cell>
          <cell r="F865">
            <v>44.515625</v>
          </cell>
          <cell r="G865">
            <v>5.1268670145762094</v>
          </cell>
          <cell r="H865">
            <v>21.494680851063833</v>
          </cell>
          <cell r="I865">
            <v>2.3594738040603271</v>
          </cell>
          <cell r="J865">
            <v>16.8</v>
          </cell>
          <cell r="K865">
            <v>0.59</v>
          </cell>
          <cell r="L865">
            <v>5.8274999999999997</v>
          </cell>
          <cell r="M865">
            <v>12.63</v>
          </cell>
          <cell r="N865">
            <v>0.11</v>
          </cell>
          <cell r="O865">
            <v>5.9413999999999998</v>
          </cell>
          <cell r="P865">
            <v>28.49</v>
          </cell>
          <cell r="Q865">
            <v>0.32</v>
          </cell>
          <cell r="R865">
            <v>5.5570000000000004</v>
          </cell>
          <cell r="S865">
            <v>13.47</v>
          </cell>
          <cell r="T865">
            <v>0.47</v>
          </cell>
          <cell r="U865">
            <v>5.7088999999999999</v>
          </cell>
          <cell r="V865">
            <v>5.7088966369628906</v>
          </cell>
          <cell r="W865">
            <v>2398</v>
          </cell>
          <cell r="X865" t="str">
            <v>持股小于股东增</v>
          </cell>
          <cell r="Y865">
            <v>19707</v>
          </cell>
          <cell r="Z865">
            <v>17391</v>
          </cell>
          <cell r="AA865" t="str">
            <v>持股小于股东减</v>
          </cell>
          <cell r="AB865">
            <v>20070</v>
          </cell>
          <cell r="AC865">
            <v>17076</v>
          </cell>
          <cell r="AD865" t="str">
            <v>持股小于股东增</v>
          </cell>
          <cell r="AE865">
            <v>20708</v>
          </cell>
          <cell r="AF865">
            <v>16550</v>
          </cell>
          <cell r="AG865" t="str">
            <v>持股小于股东减</v>
          </cell>
          <cell r="AH865">
            <v>21739</v>
          </cell>
          <cell r="AI865">
            <v>15765</v>
          </cell>
        </row>
        <row r="866">
          <cell r="A866">
            <v>2399</v>
          </cell>
          <cell r="B866">
            <v>48.799668874172184</v>
          </cell>
          <cell r="C866">
            <v>3.2461155826396597</v>
          </cell>
          <cell r="D866">
            <v>30.52</v>
          </cell>
          <cell r="E866">
            <v>2.9404113878317837</v>
          </cell>
          <cell r="F866">
            <v>49.985294117647058</v>
          </cell>
          <cell r="G866">
            <v>3.2428564613843438</v>
          </cell>
          <cell r="H866">
            <v>34.97596153846154</v>
          </cell>
          <cell r="I866">
            <v>2.338747010261554</v>
          </cell>
          <cell r="J866">
            <v>35.369999999999997</v>
          </cell>
          <cell r="K866">
            <v>0.7248</v>
          </cell>
          <cell r="L866">
            <v>10.896100000000001</v>
          </cell>
          <cell r="M866">
            <v>30.52</v>
          </cell>
          <cell r="N866">
            <v>0.25</v>
          </cell>
          <cell r="O866">
            <v>10.3795</v>
          </cell>
          <cell r="P866">
            <v>33.99</v>
          </cell>
          <cell r="Q866">
            <v>0.34</v>
          </cell>
          <cell r="R866">
            <v>10.4815</v>
          </cell>
          <cell r="S866">
            <v>24.25</v>
          </cell>
          <cell r="T866">
            <v>0.52</v>
          </cell>
          <cell r="U866">
            <v>10.3688</v>
          </cell>
          <cell r="V866">
            <v>10.368797302246094</v>
          </cell>
          <cell r="W866">
            <v>2399</v>
          </cell>
          <cell r="X866" t="str">
            <v>持股小于股东增</v>
          </cell>
          <cell r="Y866">
            <v>32082</v>
          </cell>
          <cell r="Z866">
            <v>24942</v>
          </cell>
          <cell r="AA866" t="str">
            <v>持股小于股东增</v>
          </cell>
          <cell r="AB866">
            <v>30359</v>
          </cell>
          <cell r="AC866">
            <v>26357</v>
          </cell>
          <cell r="AD866" t="str">
            <v>持股小于股东增</v>
          </cell>
          <cell r="AE866">
            <v>30999</v>
          </cell>
          <cell r="AF866">
            <v>25813</v>
          </cell>
          <cell r="AG866" t="str">
            <v>持股小于股东减</v>
          </cell>
          <cell r="AH866">
            <v>37298</v>
          </cell>
          <cell r="AI866">
            <v>21454</v>
          </cell>
        </row>
        <row r="867">
          <cell r="A867">
            <v>2400</v>
          </cell>
          <cell r="B867">
            <v>41.229508196721312</v>
          </cell>
          <cell r="C867">
            <v>9.3383335808703389</v>
          </cell>
          <cell r="D867">
            <v>41.590909090909093</v>
          </cell>
          <cell r="E867">
            <v>6.5015809855401994</v>
          </cell>
          <cell r="F867">
            <v>57.409090909090914</v>
          </cell>
          <cell r="G867">
            <v>10.206472988807629</v>
          </cell>
          <cell r="H867">
            <v>35.11538461538462</v>
          </cell>
          <cell r="I867">
            <v>6.9702637706607637</v>
          </cell>
          <cell r="J867">
            <v>25.15</v>
          </cell>
          <cell r="K867">
            <v>0.61</v>
          </cell>
          <cell r="L867">
            <v>2.6932</v>
          </cell>
          <cell r="M867">
            <v>18.3</v>
          </cell>
          <cell r="N867">
            <v>0.11</v>
          </cell>
          <cell r="O867">
            <v>2.8147000000000002</v>
          </cell>
          <cell r="P867">
            <v>25.26</v>
          </cell>
          <cell r="Q867">
            <v>0.22</v>
          </cell>
          <cell r="R867">
            <v>2.4748999999999999</v>
          </cell>
          <cell r="S867">
            <v>18.260000000000002</v>
          </cell>
          <cell r="T867">
            <v>0.39</v>
          </cell>
          <cell r="U867">
            <v>2.6196999999999999</v>
          </cell>
          <cell r="V867">
            <v>2.6196994781494141</v>
          </cell>
          <cell r="W867">
            <v>2400</v>
          </cell>
          <cell r="X867" t="str">
            <v>持股大于股东增</v>
          </cell>
          <cell r="Y867">
            <v>29764</v>
          </cell>
          <cell r="Z867">
            <v>30396</v>
          </cell>
          <cell r="AA867" t="str">
            <v>持股小于股东减</v>
          </cell>
          <cell r="AB867">
            <v>32758</v>
          </cell>
          <cell r="AC867">
            <v>27618</v>
          </cell>
          <cell r="AD867" t="str">
            <v>持股小于股东减</v>
          </cell>
          <cell r="AE867">
            <v>32192</v>
          </cell>
          <cell r="AF867">
            <v>28103</v>
          </cell>
          <cell r="AG867" t="str">
            <v>持股小于股东减</v>
          </cell>
          <cell r="AH867">
            <v>40223</v>
          </cell>
          <cell r="AI867">
            <v>22492</v>
          </cell>
        </row>
        <row r="868">
          <cell r="A868">
            <v>2401</v>
          </cell>
          <cell r="B868">
            <v>143.1730237700387</v>
          </cell>
          <cell r="C868">
            <v>11.080687943869256</v>
          </cell>
          <cell r="D868">
            <v>74.638336347197111</v>
          </cell>
          <cell r="E868">
            <v>6.8998662654630571</v>
          </cell>
          <cell r="F868">
            <v>118.49852796859665</v>
          </cell>
          <cell r="G868">
            <v>10.69293779056896</v>
          </cell>
          <cell r="H868">
            <v>88.897613065326624</v>
          </cell>
          <cell r="I868">
            <v>8.1487239279699448</v>
          </cell>
          <cell r="J868">
            <v>25.9</v>
          </cell>
          <cell r="K868">
            <v>0.18090000000000001</v>
          </cell>
          <cell r="L868">
            <v>2.3374000000000001</v>
          </cell>
          <cell r="M868">
            <v>16.510000000000002</v>
          </cell>
          <cell r="N868">
            <v>5.5300000000000002E-2</v>
          </cell>
          <cell r="O868">
            <v>2.3927999999999998</v>
          </cell>
          <cell r="P868">
            <v>24.15</v>
          </cell>
          <cell r="Q868">
            <v>0.1019</v>
          </cell>
          <cell r="R868">
            <v>2.2585000000000002</v>
          </cell>
          <cell r="S868">
            <v>18.87</v>
          </cell>
          <cell r="T868">
            <v>0.15920000000000001</v>
          </cell>
          <cell r="U868">
            <v>2.3157000000000001</v>
          </cell>
          <cell r="V868">
            <v>2.3156986236572266</v>
          </cell>
          <cell r="W868">
            <v>2401</v>
          </cell>
          <cell r="X868">
            <v>2401</v>
          </cell>
          <cell r="Y868">
            <v>35615</v>
          </cell>
          <cell r="Z868">
            <v>8514</v>
          </cell>
          <cell r="AA868" t="str">
            <v>持股小于股东增</v>
          </cell>
          <cell r="AB868">
            <v>28903</v>
          </cell>
          <cell r="AC868">
            <v>10491</v>
          </cell>
          <cell r="AD868" t="str">
            <v>持股小于股东减</v>
          </cell>
          <cell r="AE868">
            <v>25131</v>
          </cell>
          <cell r="AF868">
            <v>12066</v>
          </cell>
          <cell r="AG868" t="str">
            <v>持股小于股东增</v>
          </cell>
          <cell r="AH868">
            <v>22633</v>
          </cell>
          <cell r="AI868">
            <v>22633</v>
          </cell>
        </row>
        <row r="869">
          <cell r="A869">
            <v>2402</v>
          </cell>
          <cell r="B869">
            <v>123.43478260869566</v>
          </cell>
          <cell r="C869">
            <v>9.4541942788637652</v>
          </cell>
          <cell r="D869">
            <v>74.571428571428555</v>
          </cell>
          <cell r="E869">
            <v>7.0130655291707251</v>
          </cell>
          <cell r="F869">
            <v>145.5</v>
          </cell>
          <cell r="G869">
            <v>10.109431995831162</v>
          </cell>
          <cell r="H869">
            <v>63.485294117647058</v>
          </cell>
          <cell r="I869">
            <v>4.8782968336836392</v>
          </cell>
          <cell r="J869">
            <v>28.39</v>
          </cell>
          <cell r="K869">
            <v>0.23</v>
          </cell>
          <cell r="L869">
            <v>3.0028999999999999</v>
          </cell>
          <cell r="M869">
            <v>20.88</v>
          </cell>
          <cell r="N869">
            <v>7.0000000000000007E-2</v>
          </cell>
          <cell r="O869">
            <v>2.9773000000000001</v>
          </cell>
          <cell r="P869">
            <v>29.1</v>
          </cell>
          <cell r="Q869">
            <v>0.1</v>
          </cell>
          <cell r="R869">
            <v>2.8784999999999998</v>
          </cell>
          <cell r="S869">
            <v>14.39</v>
          </cell>
          <cell r="T869">
            <v>0.17</v>
          </cell>
          <cell r="U869">
            <v>2.9498000000000002</v>
          </cell>
          <cell r="V869">
            <v>2.949798583984375</v>
          </cell>
          <cell r="W869">
            <v>2402</v>
          </cell>
          <cell r="X869" t="str">
            <v>持股小于股东增</v>
          </cell>
          <cell r="Y869">
            <v>20044</v>
          </cell>
          <cell r="Z869">
            <v>16572</v>
          </cell>
          <cell r="AA869" t="str">
            <v>持股小于股东减</v>
          </cell>
          <cell r="AB869">
            <v>23385</v>
          </cell>
          <cell r="AC869">
            <v>14204</v>
          </cell>
          <cell r="AD869" t="str">
            <v>持股小于股东增</v>
          </cell>
          <cell r="AE869">
            <v>23830</v>
          </cell>
          <cell r="AF869">
            <v>13939</v>
          </cell>
          <cell r="AG869" t="str">
            <v>持股小于股东减</v>
          </cell>
          <cell r="AH869">
            <v>26633</v>
          </cell>
          <cell r="AI869">
            <v>12472</v>
          </cell>
        </row>
        <row r="870">
          <cell r="A870">
            <v>2403</v>
          </cell>
          <cell r="B870">
            <v>44.25</v>
          </cell>
          <cell r="C870">
            <v>2.9806900681086743</v>
          </cell>
          <cell r="D870">
            <v>22.357142857142854</v>
          </cell>
          <cell r="E870">
            <v>2.2820896066494112</v>
          </cell>
          <cell r="F870">
            <v>48.666666666666664</v>
          </cell>
          <cell r="G870">
            <v>3.3780657103192966</v>
          </cell>
          <cell r="H870">
            <v>33.28125</v>
          </cell>
          <cell r="I870">
            <v>1.5699628515832302</v>
          </cell>
          <cell r="J870">
            <v>15.93</v>
          </cell>
          <cell r="K870">
            <v>0.36</v>
          </cell>
          <cell r="L870">
            <v>5.3444000000000003</v>
          </cell>
          <cell r="M870">
            <v>12.52</v>
          </cell>
          <cell r="N870">
            <v>0.14000000000000001</v>
          </cell>
          <cell r="O870">
            <v>5.4862000000000002</v>
          </cell>
          <cell r="P870">
            <v>23.36</v>
          </cell>
          <cell r="Q870">
            <v>0.24</v>
          </cell>
          <cell r="R870">
            <v>6.9151999999999996</v>
          </cell>
          <cell r="S870">
            <v>10.65</v>
          </cell>
          <cell r="T870">
            <v>0.24</v>
          </cell>
          <cell r="U870">
            <v>6.7835999999999999</v>
          </cell>
          <cell r="V870">
            <v>6.783599853515625</v>
          </cell>
          <cell r="W870">
            <v>2403</v>
          </cell>
          <cell r="X870" t="str">
            <v>持股小于股东增</v>
          </cell>
          <cell r="Y870">
            <v>23230</v>
          </cell>
          <cell r="Z870">
            <v>13430</v>
          </cell>
          <cell r="AA870" t="str">
            <v>持股小于股东增</v>
          </cell>
          <cell r="AB870">
            <v>21301</v>
          </cell>
          <cell r="AC870">
            <v>14647</v>
          </cell>
          <cell r="AD870" t="str">
            <v>持股小于股东增</v>
          </cell>
          <cell r="AE870">
            <v>17959</v>
          </cell>
          <cell r="AF870">
            <v>13363</v>
          </cell>
          <cell r="AG870" t="str">
            <v>持股小于股东减</v>
          </cell>
          <cell r="AH870">
            <v>19126</v>
          </cell>
          <cell r="AI870">
            <v>12548</v>
          </cell>
        </row>
        <row r="871">
          <cell r="A871">
            <v>2404</v>
          </cell>
          <cell r="B871">
            <v>98.090909090909079</v>
          </cell>
          <cell r="C871">
            <v>4.481641468682505</v>
          </cell>
          <cell r="D871">
            <v>61.333333333333336</v>
          </cell>
          <cell r="E871">
            <v>3.0229597075615069</v>
          </cell>
          <cell r="F871">
            <v>102.64285714285712</v>
          </cell>
          <cell r="G871">
            <v>6.0128038830076571</v>
          </cell>
          <cell r="H871">
            <v>43.6875</v>
          </cell>
          <cell r="I871">
            <v>2.8822365165759529</v>
          </cell>
          <cell r="J871">
            <v>10.79</v>
          </cell>
          <cell r="K871">
            <v>0.11</v>
          </cell>
          <cell r="L871">
            <v>2.4076</v>
          </cell>
          <cell r="M871">
            <v>7.36</v>
          </cell>
          <cell r="N871">
            <v>0.03</v>
          </cell>
          <cell r="O871">
            <v>2.4346999999999999</v>
          </cell>
          <cell r="P871">
            <v>14.37</v>
          </cell>
          <cell r="Q871">
            <v>7.0000000000000007E-2</v>
          </cell>
          <cell r="R871">
            <v>2.3898999999999999</v>
          </cell>
          <cell r="S871">
            <v>6.99</v>
          </cell>
          <cell r="T871">
            <v>0.12</v>
          </cell>
          <cell r="U871">
            <v>2.4251999999999998</v>
          </cell>
          <cell r="V871">
            <v>2.4251995086669922</v>
          </cell>
          <cell r="W871">
            <v>2404</v>
          </cell>
          <cell r="X871">
            <v>2404</v>
          </cell>
          <cell r="Y871">
            <v>2404</v>
          </cell>
          <cell r="Z871">
            <v>2404</v>
          </cell>
          <cell r="AA871">
            <v>2404</v>
          </cell>
          <cell r="AB871">
            <v>2404</v>
          </cell>
          <cell r="AC871">
            <v>2404</v>
          </cell>
          <cell r="AD871">
            <v>2404</v>
          </cell>
          <cell r="AE871">
            <v>2404</v>
          </cell>
          <cell r="AF871">
            <v>2404</v>
          </cell>
          <cell r="AG871">
            <v>2404</v>
          </cell>
          <cell r="AH871">
            <v>2404</v>
          </cell>
          <cell r="AI871">
            <v>2404</v>
          </cell>
        </row>
        <row r="872">
          <cell r="A872">
            <v>2405</v>
          </cell>
          <cell r="B872">
            <v>204.21052631578945</v>
          </cell>
          <cell r="C872">
            <v>10.859525875339358</v>
          </cell>
          <cell r="D872">
            <v>132.44999999999999</v>
          </cell>
          <cell r="E872">
            <v>7.2519710906701702</v>
          </cell>
          <cell r="F872">
            <v>218.99999999999997</v>
          </cell>
          <cell r="G872">
            <v>12.157211058065949</v>
          </cell>
          <cell r="H872">
            <v>145.09615384615384</v>
          </cell>
          <cell r="I872">
            <v>6.5736166653597845</v>
          </cell>
          <cell r="J872">
            <v>38.799999999999997</v>
          </cell>
          <cell r="K872">
            <v>0.19</v>
          </cell>
          <cell r="L872">
            <v>3.5729000000000002</v>
          </cell>
          <cell r="M872">
            <v>26.49</v>
          </cell>
          <cell r="N872">
            <v>0.05</v>
          </cell>
          <cell r="O872">
            <v>3.6528</v>
          </cell>
          <cell r="P872">
            <v>43.8</v>
          </cell>
          <cell r="Q872">
            <v>0.1</v>
          </cell>
          <cell r="R872">
            <v>3.6027999999999998</v>
          </cell>
          <cell r="S872">
            <v>25.15</v>
          </cell>
          <cell r="T872">
            <v>0.13</v>
          </cell>
          <cell r="U872">
            <v>3.8258999999999999</v>
          </cell>
          <cell r="V872">
            <v>3.8258991241455078</v>
          </cell>
          <cell r="W872">
            <v>2405</v>
          </cell>
          <cell r="X872">
            <v>2405</v>
          </cell>
          <cell r="Y872">
            <v>2405</v>
          </cell>
          <cell r="Z872">
            <v>2405</v>
          </cell>
          <cell r="AA872">
            <v>2405</v>
          </cell>
          <cell r="AB872">
            <v>2405</v>
          </cell>
          <cell r="AC872">
            <v>2405</v>
          </cell>
          <cell r="AD872">
            <v>2405</v>
          </cell>
          <cell r="AE872">
            <v>52786</v>
          </cell>
          <cell r="AF872">
            <v>13101</v>
          </cell>
          <cell r="AG872">
            <v>13101</v>
          </cell>
          <cell r="AH872">
            <v>67904</v>
          </cell>
          <cell r="AI872">
            <v>10447</v>
          </cell>
        </row>
        <row r="873">
          <cell r="A873">
            <v>2406</v>
          </cell>
          <cell r="B873">
            <v>79</v>
          </cell>
          <cell r="C873">
            <v>3.2479379191612918</v>
          </cell>
          <cell r="D873">
            <v>44.599999999999994</v>
          </cell>
          <cell r="E873">
            <v>2.2614912658773418</v>
          </cell>
          <cell r="F873">
            <v>52.04545454545454</v>
          </cell>
          <cell r="G873">
            <v>2.9813826324697303</v>
          </cell>
          <cell r="H873">
            <v>37.071428571428569</v>
          </cell>
          <cell r="I873">
            <v>1.790380585237122</v>
          </cell>
          <cell r="J873">
            <v>12.64</v>
          </cell>
          <cell r="K873">
            <v>0.16</v>
          </cell>
          <cell r="L873">
            <v>3.8917000000000002</v>
          </cell>
          <cell r="M873">
            <v>8.92</v>
          </cell>
          <cell r="N873">
            <v>0.05</v>
          </cell>
          <cell r="O873">
            <v>3.9443000000000001</v>
          </cell>
          <cell r="P873">
            <v>11.45</v>
          </cell>
          <cell r="Q873">
            <v>0.11</v>
          </cell>
          <cell r="R873">
            <v>3.8405</v>
          </cell>
          <cell r="S873">
            <v>6.92</v>
          </cell>
          <cell r="T873">
            <v>0.14000000000000001</v>
          </cell>
          <cell r="U873">
            <v>3.8651</v>
          </cell>
          <cell r="V873">
            <v>3.8650989532470703</v>
          </cell>
          <cell r="W873">
            <v>2406</v>
          </cell>
          <cell r="X873">
            <v>2406</v>
          </cell>
          <cell r="Y873">
            <v>2406</v>
          </cell>
          <cell r="Z873">
            <v>2406</v>
          </cell>
          <cell r="AA873">
            <v>2406</v>
          </cell>
          <cell r="AB873">
            <v>2406</v>
          </cell>
          <cell r="AC873">
            <v>2406</v>
          </cell>
          <cell r="AD873">
            <v>2406</v>
          </cell>
          <cell r="AE873">
            <v>2406</v>
          </cell>
          <cell r="AF873">
            <v>2406</v>
          </cell>
          <cell r="AG873">
            <v>2406</v>
          </cell>
          <cell r="AH873">
            <v>2406</v>
          </cell>
          <cell r="AI873">
            <v>2406</v>
          </cell>
        </row>
        <row r="874">
          <cell r="A874">
            <v>2407</v>
          </cell>
          <cell r="B874">
            <v>448.58823529411762</v>
          </cell>
          <cell r="C874">
            <v>9.2311044400329259</v>
          </cell>
          <cell r="D874">
            <v>43</v>
          </cell>
          <cell r="E874">
            <v>8.8646593290804354</v>
          </cell>
          <cell r="F874">
            <v>356.375</v>
          </cell>
          <cell r="G874">
            <v>4.5764643562290317</v>
          </cell>
          <cell r="H874">
            <v>210.86538461538458</v>
          </cell>
          <cell r="I874">
            <v>5.7596243243669134</v>
          </cell>
          <cell r="J874">
            <v>76.260000000000005</v>
          </cell>
          <cell r="K874">
            <v>0.17</v>
          </cell>
          <cell r="L874">
            <v>8.2612000000000005</v>
          </cell>
          <cell r="M874">
            <v>77.400000000000006</v>
          </cell>
          <cell r="N874">
            <v>0.45</v>
          </cell>
          <cell r="O874">
            <v>8.7312999999999992</v>
          </cell>
          <cell r="P874">
            <v>28.51</v>
          </cell>
          <cell r="Q874">
            <v>0.04</v>
          </cell>
          <cell r="R874">
            <v>6.2297000000000002</v>
          </cell>
          <cell r="S874">
            <v>36.549999999999997</v>
          </cell>
          <cell r="T874">
            <v>0.13</v>
          </cell>
          <cell r="U874">
            <v>6.3459000000000003</v>
          </cell>
          <cell r="V874">
            <v>6.3458976745605469</v>
          </cell>
          <cell r="W874">
            <v>2407</v>
          </cell>
          <cell r="X874">
            <v>2407</v>
          </cell>
          <cell r="Y874">
            <v>2407</v>
          </cell>
          <cell r="Z874">
            <v>2407</v>
          </cell>
          <cell r="AA874">
            <v>2407</v>
          </cell>
          <cell r="AB874">
            <v>2407</v>
          </cell>
          <cell r="AC874">
            <v>2407</v>
          </cell>
          <cell r="AD874">
            <v>2407</v>
          </cell>
          <cell r="AE874">
            <v>27372</v>
          </cell>
          <cell r="AF874">
            <v>8443</v>
          </cell>
          <cell r="AG874">
            <v>8443</v>
          </cell>
          <cell r="AH874">
            <v>44702</v>
          </cell>
          <cell r="AI874">
            <v>5170</v>
          </cell>
        </row>
        <row r="875">
          <cell r="A875">
            <v>2408</v>
          </cell>
          <cell r="B875">
            <v>53.24</v>
          </cell>
          <cell r="C875">
            <v>1.9369861020155716</v>
          </cell>
          <cell r="D875">
            <v>66.25</v>
          </cell>
          <cell r="E875">
            <v>1.9145185527684661</v>
          </cell>
          <cell r="F875">
            <v>37.260869565217391</v>
          </cell>
          <cell r="G875">
            <v>2.6884587633717101</v>
          </cell>
          <cell r="H875">
            <v>30.83653846153846</v>
          </cell>
          <cell r="I875">
            <v>1.5604928179376387</v>
          </cell>
          <cell r="J875">
            <v>13.31</v>
          </cell>
          <cell r="K875">
            <v>0.25</v>
          </cell>
          <cell r="L875">
            <v>6.8715000000000002</v>
          </cell>
          <cell r="M875">
            <v>13.25</v>
          </cell>
          <cell r="N875">
            <v>0.05</v>
          </cell>
          <cell r="O875">
            <v>6.9207999999999998</v>
          </cell>
          <cell r="P875">
            <v>17.14</v>
          </cell>
          <cell r="Q875">
            <v>0.23</v>
          </cell>
          <cell r="R875">
            <v>6.3754</v>
          </cell>
          <cell r="S875">
            <v>10.69</v>
          </cell>
          <cell r="T875">
            <v>0.26</v>
          </cell>
          <cell r="U875">
            <v>6.8503999999999996</v>
          </cell>
          <cell r="V875">
            <v>6.8503990173339844</v>
          </cell>
          <cell r="W875">
            <v>2408</v>
          </cell>
          <cell r="X875" t="str">
            <v>持股小于股东减</v>
          </cell>
          <cell r="Y875">
            <v>36724</v>
          </cell>
          <cell r="Z875">
            <v>21972</v>
          </cell>
          <cell r="AA875">
            <v>21972</v>
          </cell>
          <cell r="AB875">
            <v>43315</v>
          </cell>
          <cell r="AC875">
            <v>18628</v>
          </cell>
          <cell r="AD875" t="str">
            <v>持股小于股东增</v>
          </cell>
          <cell r="AE875">
            <v>28912</v>
          </cell>
          <cell r="AF875">
            <v>26260</v>
          </cell>
          <cell r="AG875" t="str">
            <v>持股小于股东减</v>
          </cell>
          <cell r="AH875">
            <v>34957</v>
          </cell>
          <cell r="AI875">
            <v>23083</v>
          </cell>
        </row>
        <row r="876">
          <cell r="A876">
            <v>2409</v>
          </cell>
          <cell r="B876">
            <v>40.456890198968317</v>
          </cell>
          <cell r="C876">
            <v>2.7060664686818403</v>
          </cell>
          <cell r="D876">
            <v>66.86545801526718</v>
          </cell>
          <cell r="E876">
            <v>3.4034337890672433</v>
          </cell>
          <cell r="F876">
            <v>63.816072195960466</v>
          </cell>
          <cell r="G876">
            <v>3.81189516646559</v>
          </cell>
          <cell r="H876">
            <v>41.051844466600201</v>
          </cell>
          <cell r="I876">
            <v>2.7525695663073453</v>
          </cell>
          <cell r="J876">
            <v>21.96</v>
          </cell>
          <cell r="K876">
            <v>0.54279999999999995</v>
          </cell>
          <cell r="L876">
            <v>8.1151</v>
          </cell>
          <cell r="M876">
            <v>28.03</v>
          </cell>
          <cell r="N876">
            <v>0.1048</v>
          </cell>
          <cell r="O876">
            <v>8.2357999999999993</v>
          </cell>
          <cell r="P876">
            <v>29.7</v>
          </cell>
          <cell r="Q876">
            <v>0.23269999999999999</v>
          </cell>
          <cell r="R876">
            <v>7.7914000000000003</v>
          </cell>
          <cell r="S876">
            <v>21.96</v>
          </cell>
          <cell r="T876">
            <v>0.4012</v>
          </cell>
          <cell r="U876">
            <v>7.9779999999999998</v>
          </cell>
          <cell r="V876">
            <v>7.977996826171875</v>
          </cell>
          <cell r="W876">
            <v>2409</v>
          </cell>
          <cell r="X876" t="str">
            <v>持股大于股东增</v>
          </cell>
          <cell r="Y876">
            <v>7258</v>
          </cell>
          <cell r="Z876">
            <v>22915</v>
          </cell>
          <cell r="AA876" t="str">
            <v>持股小于股东减</v>
          </cell>
          <cell r="AB876">
            <v>13232</v>
          </cell>
          <cell r="AC876">
            <v>12569</v>
          </cell>
          <cell r="AD876" t="str">
            <v>持股大于股东增</v>
          </cell>
          <cell r="AE876">
            <v>7278</v>
          </cell>
          <cell r="AF876">
            <v>22852</v>
          </cell>
          <cell r="AG876" t="str">
            <v>持股大于股东增</v>
          </cell>
          <cell r="AH876">
            <v>7264</v>
          </cell>
          <cell r="AI876">
            <v>22896</v>
          </cell>
        </row>
        <row r="877">
          <cell r="A877">
            <v>2410</v>
          </cell>
          <cell r="B877">
            <v>84.558139534883722</v>
          </cell>
          <cell r="C877">
            <v>7.4894949328499631</v>
          </cell>
          <cell r="D877">
            <v>89.078947368421055</v>
          </cell>
          <cell r="E877">
            <v>5.483335358198679</v>
          </cell>
          <cell r="F877">
            <v>238.7755102040816</v>
          </cell>
          <cell r="G877">
            <v>10.296576608290064</v>
          </cell>
          <cell r="H877">
            <v>101.47058823529413</v>
          </cell>
          <cell r="I877">
            <v>5.9136098731573536</v>
          </cell>
          <cell r="J877">
            <v>18.18</v>
          </cell>
          <cell r="K877">
            <v>0.215</v>
          </cell>
          <cell r="L877">
            <v>2.4274</v>
          </cell>
          <cell r="M877">
            <v>13.54</v>
          </cell>
          <cell r="N877">
            <v>3.7999999999999999E-2</v>
          </cell>
          <cell r="O877">
            <v>2.4693000000000001</v>
          </cell>
          <cell r="P877">
            <v>23.4</v>
          </cell>
          <cell r="Q877">
            <v>4.9000000000000002E-2</v>
          </cell>
          <cell r="R877">
            <v>2.2726000000000002</v>
          </cell>
          <cell r="S877">
            <v>13.8</v>
          </cell>
          <cell r="T877">
            <v>0.10199999999999999</v>
          </cell>
          <cell r="U877">
            <v>2.3336000000000001</v>
          </cell>
          <cell r="V877">
            <v>2.3335990905761719</v>
          </cell>
          <cell r="W877">
            <v>2410</v>
          </cell>
          <cell r="X877">
            <v>2410</v>
          </cell>
          <cell r="Y877">
            <v>56499</v>
          </cell>
          <cell r="Z877">
            <v>19971</v>
          </cell>
          <cell r="AA877">
            <v>19971</v>
          </cell>
          <cell r="AB877">
            <v>56431</v>
          </cell>
          <cell r="AC877">
            <v>19995</v>
          </cell>
          <cell r="AD877" t="str">
            <v>持股小于股东减</v>
          </cell>
          <cell r="AE877">
            <v>49865</v>
          </cell>
          <cell r="AF877">
            <v>22628</v>
          </cell>
          <cell r="AG877">
            <v>22628</v>
          </cell>
          <cell r="AH877">
            <v>72566</v>
          </cell>
          <cell r="AI877">
            <v>15549</v>
          </cell>
        </row>
        <row r="878">
          <cell r="A878">
            <v>2411</v>
          </cell>
          <cell r="B878">
            <v>31.957284029327386</v>
          </cell>
          <cell r="C878">
            <v>5.8075541652183995</v>
          </cell>
          <cell r="D878">
            <v>22.279094827586206</v>
          </cell>
          <cell r="E878">
            <v>2.6949522599146216</v>
          </cell>
          <cell r="F878">
            <v>555.59210526315792</v>
          </cell>
          <cell r="G878">
            <v>6.9366298410612348</v>
          </cell>
          <cell r="H878">
            <v>-154.07894736842107</v>
          </cell>
          <cell r="I878">
            <v>4.9555649597968685</v>
          </cell>
          <cell r="J878">
            <v>20.05</v>
          </cell>
          <cell r="K878">
            <v>0.62739999999999996</v>
          </cell>
          <cell r="L878">
            <v>3.4523999999999999</v>
          </cell>
          <cell r="M878">
            <v>16.54</v>
          </cell>
          <cell r="N878">
            <v>0.18559999999999999</v>
          </cell>
          <cell r="O878">
            <v>6.1374000000000004</v>
          </cell>
          <cell r="P878">
            <v>16.89</v>
          </cell>
          <cell r="Q878">
            <v>1.52E-2</v>
          </cell>
          <cell r="R878">
            <v>2.4348999999999998</v>
          </cell>
          <cell r="S878">
            <v>11.71</v>
          </cell>
          <cell r="T878">
            <v>-5.7000000000000002E-2</v>
          </cell>
          <cell r="U878">
            <v>2.363</v>
          </cell>
          <cell r="V878">
            <v>2.3629989624023438</v>
          </cell>
          <cell r="W878">
            <v>2411</v>
          </cell>
          <cell r="X878" t="str">
            <v>持股小于股东增</v>
          </cell>
          <cell r="Y878">
            <v>47360</v>
          </cell>
          <cell r="Z878">
            <v>26480</v>
          </cell>
          <cell r="AA878" t="str">
            <v>持股小于股东增</v>
          </cell>
          <cell r="AB878">
            <v>38674</v>
          </cell>
          <cell r="AC878">
            <v>32427</v>
          </cell>
          <cell r="AD878" t="str">
            <v>持股小于股东减</v>
          </cell>
          <cell r="AE878">
            <v>29222</v>
          </cell>
          <cell r="AF878">
            <v>11919</v>
          </cell>
          <cell r="AG878">
            <v>11919</v>
          </cell>
          <cell r="AH878">
            <v>41475</v>
          </cell>
          <cell r="AI878">
            <v>8397</v>
          </cell>
        </row>
        <row r="879">
          <cell r="A879">
            <v>2412</v>
          </cell>
          <cell r="B879">
            <v>79.867189858134623</v>
          </cell>
          <cell r="C879">
            <v>6.4324784246991609</v>
          </cell>
          <cell r="D879">
            <v>43.964620187304888</v>
          </cell>
          <cell r="E879">
            <v>4.1447981556874476</v>
          </cell>
          <cell r="F879">
            <v>69.216008771929822</v>
          </cell>
          <cell r="G879">
            <v>6.3688644503859155</v>
          </cell>
          <cell r="H879">
            <v>77.447402318591671</v>
          </cell>
          <cell r="I879">
            <v>5.9898881721501329</v>
          </cell>
          <cell r="J879">
            <v>26.46</v>
          </cell>
          <cell r="K879">
            <v>0.33129999999999998</v>
          </cell>
          <cell r="L879">
            <v>4.1135000000000002</v>
          </cell>
          <cell r="M879">
            <v>16.899999999999999</v>
          </cell>
          <cell r="N879">
            <v>9.6100000000000005E-2</v>
          </cell>
          <cell r="O879">
            <v>4.0773999999999999</v>
          </cell>
          <cell r="P879">
            <v>25.25</v>
          </cell>
          <cell r="Q879">
            <v>0.18240000000000001</v>
          </cell>
          <cell r="R879">
            <v>3.9645999999999999</v>
          </cell>
          <cell r="S879">
            <v>24.05</v>
          </cell>
          <cell r="T879">
            <v>0.2329</v>
          </cell>
          <cell r="U879">
            <v>4.0151000000000003</v>
          </cell>
          <cell r="V879">
            <v>4.0150985717773438</v>
          </cell>
          <cell r="W879">
            <v>2412</v>
          </cell>
          <cell r="X879" t="str">
            <v>持股小于股东减</v>
          </cell>
          <cell r="Y879">
            <v>18988</v>
          </cell>
          <cell r="Z879">
            <v>15588</v>
          </cell>
          <cell r="AA879" t="str">
            <v>持股小于股东增</v>
          </cell>
          <cell r="AB879">
            <v>18536</v>
          </cell>
          <cell r="AC879">
            <v>15968</v>
          </cell>
          <cell r="AD879" t="str">
            <v>持股大于股东增</v>
          </cell>
          <cell r="AE879">
            <v>15133</v>
          </cell>
          <cell r="AF879">
            <v>19559</v>
          </cell>
          <cell r="AG879" t="str">
            <v>持股大于股东减</v>
          </cell>
          <cell r="AH879">
            <v>15238</v>
          </cell>
          <cell r="AI879">
            <v>19425</v>
          </cell>
        </row>
        <row r="880">
          <cell r="A880">
            <v>2413</v>
          </cell>
          <cell r="B880">
            <v>116.82692307692307</v>
          </cell>
          <cell r="C880">
            <v>9.0681115937486005</v>
          </cell>
          <cell r="D880">
            <v>121.91666666666667</v>
          </cell>
          <cell r="E880">
            <v>6.4845458306246675</v>
          </cell>
          <cell r="F880">
            <v>185.78571428571428</v>
          </cell>
          <cell r="G880">
            <v>8.1894176728955781</v>
          </cell>
          <cell r="H880">
            <v>185.78571428571431</v>
          </cell>
          <cell r="I880">
            <v>8.1017941689509101</v>
          </cell>
          <cell r="J880">
            <v>60.75</v>
          </cell>
          <cell r="K880">
            <v>0.52</v>
          </cell>
          <cell r="L880">
            <v>6.6993</v>
          </cell>
          <cell r="M880">
            <v>43.89</v>
          </cell>
          <cell r="N880">
            <v>0.09</v>
          </cell>
          <cell r="O880">
            <v>6.7683999999999997</v>
          </cell>
          <cell r="P880">
            <v>52.02</v>
          </cell>
          <cell r="Q880">
            <v>0.14000000000000001</v>
          </cell>
          <cell r="R880">
            <v>6.3521000000000001</v>
          </cell>
          <cell r="S880">
            <v>52.02</v>
          </cell>
          <cell r="T880">
            <v>0.21</v>
          </cell>
          <cell r="U880">
            <v>6.4207999999999998</v>
          </cell>
          <cell r="V880">
            <v>6.4207992553710938</v>
          </cell>
          <cell r="W880">
            <v>2413</v>
          </cell>
          <cell r="X880" t="str">
            <v>持股小于股东减</v>
          </cell>
          <cell r="Y880">
            <v>21075</v>
          </cell>
          <cell r="Z880">
            <v>15060</v>
          </cell>
          <cell r="AA880">
            <v>15060</v>
          </cell>
          <cell r="AB880">
            <v>36376</v>
          </cell>
          <cell r="AC880">
            <v>8725</v>
          </cell>
          <cell r="AD880" t="str">
            <v>持股大于股东增</v>
          </cell>
          <cell r="AE880">
            <v>8341</v>
          </cell>
          <cell r="AF880">
            <v>38052</v>
          </cell>
          <cell r="AG880" t="str">
            <v>持股大于股东增</v>
          </cell>
          <cell r="AH880">
            <v>8283</v>
          </cell>
          <cell r="AI880">
            <v>38319</v>
          </cell>
        </row>
        <row r="881">
          <cell r="A881">
            <v>2414</v>
          </cell>
          <cell r="B881">
            <v>288.26868495742667</v>
          </cell>
          <cell r="C881">
            <v>7.349252291365171</v>
          </cell>
          <cell r="D881">
            <v>-300.12690355329948</v>
          </cell>
          <cell r="E881">
            <v>5.5313874076153056</v>
          </cell>
          <cell r="F881">
            <v>323.31691297208539</v>
          </cell>
          <cell r="G881">
            <v>9.6034726625371896</v>
          </cell>
          <cell r="H881">
            <v>267.56449165402125</v>
          </cell>
          <cell r="I881">
            <v>5.7260460811534903</v>
          </cell>
          <cell r="J881">
            <v>30.47</v>
          </cell>
          <cell r="K881">
            <v>0.1057</v>
          </cell>
          <cell r="L881">
            <v>4.1459999999999999</v>
          </cell>
          <cell r="M881">
            <v>23.65</v>
          </cell>
          <cell r="N881">
            <v>-1.9699999999999999E-2</v>
          </cell>
          <cell r="O881">
            <v>4.2755999999999998</v>
          </cell>
          <cell r="P881">
            <v>39.380000000000003</v>
          </cell>
          <cell r="Q881">
            <v>6.0900000000000003E-2</v>
          </cell>
          <cell r="R881">
            <v>4.1006</v>
          </cell>
          <cell r="S881">
            <v>23.51</v>
          </cell>
          <cell r="T881">
            <v>6.59E-2</v>
          </cell>
          <cell r="U881">
            <v>4.1058000000000003</v>
          </cell>
          <cell r="V881">
            <v>4.1057968139648438</v>
          </cell>
          <cell r="W881">
            <v>2414</v>
          </cell>
          <cell r="X881" t="str">
            <v>持股大于股东增</v>
          </cell>
          <cell r="Y881">
            <v>21247</v>
          </cell>
          <cell r="Z881">
            <v>28239</v>
          </cell>
          <cell r="AA881" t="str">
            <v>持股大于股东减</v>
          </cell>
          <cell r="AB881">
            <v>23976</v>
          </cell>
          <cell r="AC881">
            <v>25025</v>
          </cell>
          <cell r="AD881" t="str">
            <v>持股大于股东增</v>
          </cell>
          <cell r="AE881">
            <v>18044</v>
          </cell>
          <cell r="AF881">
            <v>33252</v>
          </cell>
          <cell r="AG881" t="str">
            <v>持股小于股东减</v>
          </cell>
          <cell r="AH881">
            <v>29073</v>
          </cell>
          <cell r="AI881">
            <v>20637</v>
          </cell>
        </row>
        <row r="882">
          <cell r="A882">
            <v>2415</v>
          </cell>
          <cell r="B882">
            <v>23.554794520547947</v>
          </cell>
          <cell r="C882">
            <v>7.2673865725576388</v>
          </cell>
          <cell r="D882">
            <v>27.035087719298247</v>
          </cell>
          <cell r="E882">
            <v>6.139442231075698</v>
          </cell>
          <cell r="F882">
            <v>40.72727272727272</v>
          </cell>
          <cell r="G882">
            <v>11.765014837574515</v>
          </cell>
          <cell r="H882">
            <v>25.99468085106383</v>
          </cell>
          <cell r="I882">
            <v>7.756958167662674</v>
          </cell>
          <cell r="J882">
            <v>34.39</v>
          </cell>
          <cell r="K882">
            <v>1.46</v>
          </cell>
          <cell r="L882">
            <v>4.7321</v>
          </cell>
          <cell r="M882">
            <v>30.82</v>
          </cell>
          <cell r="N882">
            <v>0.28499999999999998</v>
          </cell>
          <cell r="O882">
            <v>5.0199999999999996</v>
          </cell>
          <cell r="P882">
            <v>44.8</v>
          </cell>
          <cell r="Q882">
            <v>0.55000000000000004</v>
          </cell>
          <cell r="R882">
            <v>3.8079000000000001</v>
          </cell>
          <cell r="S882">
            <v>32.58</v>
          </cell>
          <cell r="T882">
            <v>0.94</v>
          </cell>
          <cell r="U882">
            <v>4.2000999999999999</v>
          </cell>
          <cell r="V882">
            <v>4.2000999450683594</v>
          </cell>
          <cell r="W882">
            <v>2415</v>
          </cell>
          <cell r="X882">
            <v>2415</v>
          </cell>
          <cell r="Y882">
            <v>108944</v>
          </cell>
          <cell r="Z882">
            <v>37347</v>
          </cell>
          <cell r="AA882">
            <v>37347</v>
          </cell>
          <cell r="AB882">
            <v>102467</v>
          </cell>
          <cell r="AC882">
            <v>39708</v>
          </cell>
          <cell r="AD882">
            <v>39708</v>
          </cell>
          <cell r="AE882">
            <v>129591</v>
          </cell>
          <cell r="AF882">
            <v>31399</v>
          </cell>
          <cell r="AG882">
            <v>31399</v>
          </cell>
          <cell r="AH882">
            <v>101486</v>
          </cell>
          <cell r="AI882">
            <v>40095</v>
          </cell>
        </row>
        <row r="883">
          <cell r="A883">
            <v>2416</v>
          </cell>
          <cell r="B883">
            <v>124.11347517730498</v>
          </cell>
          <cell r="C883">
            <v>3.8825043262191068</v>
          </cell>
          <cell r="D883">
            <v>88.879310344827587</v>
          </cell>
          <cell r="E883">
            <v>4.5475597115320996</v>
          </cell>
          <cell r="F883">
            <v>129.1875</v>
          </cell>
          <cell r="G883">
            <v>4.6896270078954529</v>
          </cell>
          <cell r="H883">
            <v>61.090909090909093</v>
          </cell>
          <cell r="I883">
            <v>2.0254538056378144</v>
          </cell>
          <cell r="J883">
            <v>17.5</v>
          </cell>
          <cell r="K883">
            <v>0.14099999999999999</v>
          </cell>
          <cell r="L883">
            <v>4.5073999999999996</v>
          </cell>
          <cell r="M883">
            <v>20.62</v>
          </cell>
          <cell r="N883">
            <v>5.8000000000000003E-2</v>
          </cell>
          <cell r="O883">
            <v>4.5343</v>
          </cell>
          <cell r="P883">
            <v>20.67</v>
          </cell>
          <cell r="Q883">
            <v>0.08</v>
          </cell>
          <cell r="R883">
            <v>4.4076000000000004</v>
          </cell>
          <cell r="S883">
            <v>8.9600000000000009</v>
          </cell>
          <cell r="T883">
            <v>0.11</v>
          </cell>
          <cell r="U883">
            <v>4.4237000000000002</v>
          </cell>
          <cell r="V883">
            <v>4.4236984252929688</v>
          </cell>
          <cell r="W883">
            <v>2416</v>
          </cell>
          <cell r="X883" t="str">
            <v>持股小于股东减</v>
          </cell>
          <cell r="Y883">
            <v>47087</v>
          </cell>
          <cell r="Z883">
            <v>21319</v>
          </cell>
          <cell r="AA883">
            <v>21319</v>
          </cell>
          <cell r="AB883">
            <v>65188</v>
          </cell>
          <cell r="AC883">
            <v>15399</v>
          </cell>
          <cell r="AD883" t="str">
            <v>持股大于股东减</v>
          </cell>
          <cell r="AE883">
            <v>23198</v>
          </cell>
          <cell r="AF883">
            <v>43274</v>
          </cell>
          <cell r="AG883" t="str">
            <v>持股小于股东减</v>
          </cell>
          <cell r="AH883">
            <v>32053</v>
          </cell>
          <cell r="AI883">
            <v>31319</v>
          </cell>
        </row>
        <row r="884">
          <cell r="A884">
            <v>2417</v>
          </cell>
          <cell r="B884">
            <v>180.27272727272725</v>
          </cell>
          <cell r="C884">
            <v>11.980425326244562</v>
          </cell>
          <cell r="D884">
            <v>-38.863636363636367</v>
          </cell>
          <cell r="E884">
            <v>11.038667613452974</v>
          </cell>
          <cell r="F884">
            <v>-22.312500000000004</v>
          </cell>
          <cell r="G884">
            <v>8.2150801564777183</v>
          </cell>
          <cell r="H884">
            <v>153.75</v>
          </cell>
          <cell r="I884">
            <v>7.6388026332132659</v>
          </cell>
          <cell r="J884">
            <v>19.829999999999998</v>
          </cell>
          <cell r="K884">
            <v>0.11</v>
          </cell>
          <cell r="L884">
            <v>1.6552</v>
          </cell>
          <cell r="M884">
            <v>17.100000000000001</v>
          </cell>
          <cell r="N884">
            <v>-0.11</v>
          </cell>
          <cell r="O884">
            <v>1.5490999999999999</v>
          </cell>
          <cell r="P884">
            <v>10.71</v>
          </cell>
          <cell r="Q884">
            <v>-0.24</v>
          </cell>
          <cell r="R884">
            <v>1.3037000000000001</v>
          </cell>
          <cell r="S884">
            <v>12.3</v>
          </cell>
          <cell r="T884">
            <v>0.06</v>
          </cell>
          <cell r="U884">
            <v>1.6102000000000001</v>
          </cell>
          <cell r="V884">
            <v>1.6101999282836914</v>
          </cell>
          <cell r="W884">
            <v>2417</v>
          </cell>
          <cell r="X884" t="str">
            <v>持股小于股东减</v>
          </cell>
          <cell r="Y884">
            <v>21350</v>
          </cell>
          <cell r="Z884">
            <v>12646</v>
          </cell>
          <cell r="AA884">
            <v>12646</v>
          </cell>
          <cell r="AB884">
            <v>27036</v>
          </cell>
          <cell r="AC884">
            <v>9986</v>
          </cell>
          <cell r="AD884" t="str">
            <v>持股大于股东增</v>
          </cell>
          <cell r="AE884">
            <v>10955</v>
          </cell>
          <cell r="AF884">
            <v>24646</v>
          </cell>
          <cell r="AG884" t="str">
            <v>持股小于股东减</v>
          </cell>
          <cell r="AH884">
            <v>17433</v>
          </cell>
          <cell r="AI884">
            <v>15487</v>
          </cell>
        </row>
        <row r="885">
          <cell r="A885">
            <v>2418</v>
          </cell>
          <cell r="B885">
            <v>134.65384615384613</v>
          </cell>
          <cell r="C885">
            <v>6.9031469358782234</v>
          </cell>
          <cell r="D885">
            <v>113.29166666666667</v>
          </cell>
          <cell r="E885">
            <v>5.2969940192086655</v>
          </cell>
          <cell r="F885">
            <v>311.2</v>
          </cell>
          <cell r="G885">
            <v>5.5522846081107602</v>
          </cell>
          <cell r="H885">
            <v>102.71428571428574</v>
          </cell>
          <cell r="I885">
            <v>5.751539876809856</v>
          </cell>
          <cell r="J885">
            <v>35.01</v>
          </cell>
          <cell r="K885">
            <v>0.26</v>
          </cell>
          <cell r="L885">
            <v>5.0716000000000001</v>
          </cell>
          <cell r="M885">
            <v>27.19</v>
          </cell>
          <cell r="N885">
            <v>0.06</v>
          </cell>
          <cell r="O885">
            <v>5.1330999999999998</v>
          </cell>
          <cell r="P885">
            <v>31.12</v>
          </cell>
          <cell r="Q885">
            <v>0.05</v>
          </cell>
          <cell r="R885">
            <v>5.6048999999999998</v>
          </cell>
          <cell r="S885">
            <v>28.76</v>
          </cell>
          <cell r="T885">
            <v>0.21</v>
          </cell>
          <cell r="U885">
            <v>5.0004</v>
          </cell>
          <cell r="V885">
            <v>5.000396728515625</v>
          </cell>
          <cell r="W885">
            <v>2418</v>
          </cell>
          <cell r="X885" t="str">
            <v>持股小于股东减</v>
          </cell>
          <cell r="Y885">
            <v>35914</v>
          </cell>
          <cell r="Z885">
            <v>10547</v>
          </cell>
          <cell r="AA885">
            <v>10547</v>
          </cell>
          <cell r="AB885">
            <v>39431</v>
          </cell>
          <cell r="AC885">
            <v>9606</v>
          </cell>
          <cell r="AD885" t="str">
            <v>持股大于股东减</v>
          </cell>
          <cell r="AE885">
            <v>10642</v>
          </cell>
          <cell r="AF885">
            <v>35594</v>
          </cell>
          <cell r="AG885" t="str">
            <v>持股大于股东减</v>
          </cell>
          <cell r="AH885">
            <v>11074</v>
          </cell>
          <cell r="AI885">
            <v>34206</v>
          </cell>
        </row>
        <row r="886">
          <cell r="A886">
            <v>2419</v>
          </cell>
          <cell r="B886">
            <v>8.9403973509933774</v>
          </cell>
          <cell r="C886">
            <v>1.9600725952813067</v>
          </cell>
          <cell r="D886">
            <v>14.989130434782608</v>
          </cell>
          <cell r="E886">
            <v>1.9384312622996906</v>
          </cell>
          <cell r="F886">
            <v>32.692307692307693</v>
          </cell>
          <cell r="G886">
            <v>3.014077514981738</v>
          </cell>
          <cell r="H886">
            <v>27.830357142857142</v>
          </cell>
          <cell r="I886">
            <v>1.8350406216884494</v>
          </cell>
          <cell r="J886">
            <v>13.5</v>
          </cell>
          <cell r="K886">
            <v>1.51</v>
          </cell>
          <cell r="L886">
            <v>6.8875000000000002</v>
          </cell>
          <cell r="M886">
            <v>13.79</v>
          </cell>
          <cell r="N886">
            <v>0.23</v>
          </cell>
          <cell r="O886">
            <v>7.1139999999999999</v>
          </cell>
          <cell r="P886">
            <v>17</v>
          </cell>
          <cell r="Q886">
            <v>0.26</v>
          </cell>
          <cell r="R886">
            <v>5.6402000000000001</v>
          </cell>
          <cell r="S886">
            <v>10.39</v>
          </cell>
          <cell r="T886">
            <v>0.28000000000000003</v>
          </cell>
          <cell r="U886">
            <v>5.6619999999999999</v>
          </cell>
          <cell r="V886">
            <v>5.6619987487792969</v>
          </cell>
          <cell r="W886">
            <v>2419</v>
          </cell>
          <cell r="X886" t="str">
            <v>持股大于股东减</v>
          </cell>
          <cell r="Y886">
            <v>20192</v>
          </cell>
          <cell r="Z886">
            <v>39629</v>
          </cell>
          <cell r="AA886" t="str">
            <v>持股大于股东增</v>
          </cell>
          <cell r="AB886">
            <v>17831</v>
          </cell>
          <cell r="AC886">
            <v>44876</v>
          </cell>
          <cell r="AD886" t="str">
            <v>持股大于股东减</v>
          </cell>
          <cell r="AE886">
            <v>21263</v>
          </cell>
          <cell r="AF886">
            <v>37633</v>
          </cell>
          <cell r="AG886" t="str">
            <v>持股大于股东增</v>
          </cell>
          <cell r="AH886">
            <v>18307</v>
          </cell>
          <cell r="AI886">
            <v>43710</v>
          </cell>
        </row>
        <row r="887">
          <cell r="A887">
            <v>2420</v>
          </cell>
          <cell r="B887">
            <v>96.833333333333329</v>
          </cell>
          <cell r="C887">
            <v>2.8325573458791409</v>
          </cell>
          <cell r="D887">
            <v>-87.591240875912405</v>
          </cell>
          <cell r="E887">
            <v>2.3559438500049081</v>
          </cell>
          <cell r="F887">
            <v>203.05755395683454</v>
          </cell>
          <cell r="G887">
            <v>2.8146190666134823</v>
          </cell>
          <cell r="H887">
            <v>113.77659574468086</v>
          </cell>
          <cell r="I887">
            <v>1.7686602336715205</v>
          </cell>
          <cell r="J887">
            <v>11.62</v>
          </cell>
          <cell r="K887">
            <v>0.12</v>
          </cell>
          <cell r="L887">
            <v>4.1022999999999996</v>
          </cell>
          <cell r="M887">
            <v>9.6</v>
          </cell>
          <cell r="N887">
            <v>-2.7400000000000001E-2</v>
          </cell>
          <cell r="O887">
            <v>4.0747999999999998</v>
          </cell>
          <cell r="P887">
            <v>11.29</v>
          </cell>
          <cell r="Q887">
            <v>2.7799999999999998E-2</v>
          </cell>
          <cell r="R887">
            <v>4.0111999999999997</v>
          </cell>
          <cell r="S887">
            <v>7.13</v>
          </cell>
          <cell r="T887">
            <v>4.7E-2</v>
          </cell>
          <cell r="U887">
            <v>4.0312999999999999</v>
          </cell>
          <cell r="V887">
            <v>4.0312995910644531</v>
          </cell>
          <cell r="W887">
            <v>2420</v>
          </cell>
          <cell r="X887" t="str">
            <v>持股小于股东减</v>
          </cell>
          <cell r="Y887">
            <v>28611</v>
          </cell>
          <cell r="Z887">
            <v>14015</v>
          </cell>
          <cell r="AA887" t="str">
            <v>持股小于股东增</v>
          </cell>
          <cell r="AB887">
            <v>25795</v>
          </cell>
          <cell r="AC887">
            <v>15545</v>
          </cell>
          <cell r="AD887" t="str">
            <v>持股小于股东减</v>
          </cell>
          <cell r="AE887">
            <v>31263</v>
          </cell>
          <cell r="AF887">
            <v>12826</v>
          </cell>
          <cell r="AG887" t="str">
            <v>持股小于股东增</v>
          </cell>
          <cell r="AH887">
            <v>26882</v>
          </cell>
          <cell r="AI887">
            <v>14917</v>
          </cell>
        </row>
        <row r="888">
          <cell r="A888">
            <v>2421</v>
          </cell>
          <cell r="B888">
            <v>81.746920492721145</v>
          </cell>
          <cell r="C888">
            <v>5.5465505014689489</v>
          </cell>
          <cell r="D888">
            <v>80.873786407767</v>
          </cell>
          <cell r="E888">
            <v>4.1694821933578599</v>
          </cell>
          <cell r="F888">
            <v>130.74412532637075</v>
          </cell>
          <cell r="G888">
            <v>6.6441105250937076</v>
          </cell>
          <cell r="H888">
            <v>60.904255319148938</v>
          </cell>
          <cell r="I888">
            <v>4.412189717735461</v>
          </cell>
          <cell r="J888">
            <v>21.9</v>
          </cell>
          <cell r="K888">
            <v>0.26790000000000003</v>
          </cell>
          <cell r="L888">
            <v>3.9483999999999999</v>
          </cell>
          <cell r="M888">
            <v>16.66</v>
          </cell>
          <cell r="N888">
            <v>5.1499999999999997E-2</v>
          </cell>
          <cell r="O888">
            <v>3.9956999999999998</v>
          </cell>
          <cell r="P888">
            <v>20.03</v>
          </cell>
          <cell r="Q888">
            <v>7.6600000000000001E-2</v>
          </cell>
          <cell r="R888">
            <v>3.0146999999999999</v>
          </cell>
          <cell r="S888">
            <v>13.74</v>
          </cell>
          <cell r="T888">
            <v>0.16919999999999999</v>
          </cell>
          <cell r="U888">
            <v>3.1141000000000001</v>
          </cell>
          <cell r="V888">
            <v>3.1140995025634766</v>
          </cell>
          <cell r="W888">
            <v>2421</v>
          </cell>
          <cell r="X888">
            <v>2421</v>
          </cell>
          <cell r="Y888">
            <v>44624</v>
          </cell>
          <cell r="Z888">
            <v>14397</v>
          </cell>
          <cell r="AA888">
            <v>14397</v>
          </cell>
          <cell r="AB888">
            <v>47520</v>
          </cell>
          <cell r="AC888">
            <v>13535</v>
          </cell>
          <cell r="AD888">
            <v>13535</v>
          </cell>
          <cell r="AE888">
            <v>47630</v>
          </cell>
          <cell r="AF888">
            <v>12083</v>
          </cell>
          <cell r="AG888">
            <v>12083</v>
          </cell>
          <cell r="AH888">
            <v>50968</v>
          </cell>
          <cell r="AI888">
            <v>11291</v>
          </cell>
        </row>
        <row r="889">
          <cell r="A889">
            <v>2422</v>
          </cell>
          <cell r="B889">
            <v>41.333333333333336</v>
          </cell>
          <cell r="C889">
            <v>2.4216858057964221</v>
          </cell>
          <cell r="D889">
            <v>26.107142857142854</v>
          </cell>
          <cell r="E889">
            <v>1.8701630956188038</v>
          </cell>
          <cell r="F889">
            <v>35.122807017543863</v>
          </cell>
          <cell r="G889">
            <v>2.6021628366434437</v>
          </cell>
          <cell r="H889">
            <v>29.388157894736842</v>
          </cell>
          <cell r="I889">
            <v>1.9638099759964127</v>
          </cell>
          <cell r="J889">
            <v>18.600000000000001</v>
          </cell>
          <cell r="K889">
            <v>0.45</v>
          </cell>
          <cell r="L889">
            <v>7.6806000000000001</v>
          </cell>
          <cell r="M889">
            <v>14.62</v>
          </cell>
          <cell r="N889">
            <v>0.14000000000000001</v>
          </cell>
          <cell r="O889">
            <v>7.8174999999999999</v>
          </cell>
          <cell r="P889">
            <v>40.04</v>
          </cell>
          <cell r="Q889">
            <v>0.56999999999999995</v>
          </cell>
          <cell r="R889">
            <v>15.3872</v>
          </cell>
          <cell r="S889">
            <v>14.89</v>
          </cell>
          <cell r="T889">
            <v>0.38</v>
          </cell>
          <cell r="U889">
            <v>7.5822000000000003</v>
          </cell>
          <cell r="V889">
            <v>7.5821990966796875</v>
          </cell>
          <cell r="W889">
            <v>2422</v>
          </cell>
          <cell r="X889" t="str">
            <v>持股小于股东增</v>
          </cell>
          <cell r="Y889">
            <v>47933</v>
          </cell>
          <cell r="Z889">
            <v>30041</v>
          </cell>
          <cell r="AA889" t="str">
            <v>持股小于股东增</v>
          </cell>
          <cell r="AB889">
            <v>44922</v>
          </cell>
          <cell r="AC889">
            <v>32055</v>
          </cell>
          <cell r="AD889">
            <v>32055</v>
          </cell>
          <cell r="AE889">
            <v>39365</v>
          </cell>
          <cell r="AF889">
            <v>18290</v>
          </cell>
          <cell r="AG889" t="str">
            <v>持股小于股东增</v>
          </cell>
          <cell r="AH889">
            <v>50804</v>
          </cell>
          <cell r="AI889">
            <v>28344</v>
          </cell>
        </row>
        <row r="890">
          <cell r="A890">
            <v>2423</v>
          </cell>
          <cell r="B890">
            <v>-32.979726544082979</v>
          </cell>
          <cell r="C890">
            <v>3.859736246758263</v>
          </cell>
          <cell r="D890">
            <v>-96.666666666666657</v>
          </cell>
          <cell r="E890">
            <v>4.5320087068147563</v>
          </cell>
          <cell r="F890">
            <v>-168.22916666666666</v>
          </cell>
          <cell r="G890">
            <v>4.0366926614677059</v>
          </cell>
          <cell r="H890">
            <v>-62.952755905511808</v>
          </cell>
          <cell r="I890">
            <v>2.7180703230577019</v>
          </cell>
          <cell r="J890">
            <v>13.99</v>
          </cell>
          <cell r="K890">
            <v>-0.42420000000000002</v>
          </cell>
          <cell r="L890">
            <v>3.6246</v>
          </cell>
          <cell r="M890">
            <v>16.239999999999998</v>
          </cell>
          <cell r="N890">
            <v>-4.2000000000000003E-2</v>
          </cell>
          <cell r="O890">
            <v>3.5834000000000001</v>
          </cell>
          <cell r="P890">
            <v>16.149999999999999</v>
          </cell>
          <cell r="Q890">
            <v>-4.8000000000000001E-2</v>
          </cell>
          <cell r="R890">
            <v>4.0007999999999999</v>
          </cell>
          <cell r="S890">
            <v>10.66</v>
          </cell>
          <cell r="T890">
            <v>-0.127</v>
          </cell>
          <cell r="U890">
            <v>3.9218999999999999</v>
          </cell>
          <cell r="V890">
            <v>3.9218997955322266</v>
          </cell>
          <cell r="W890">
            <v>2423</v>
          </cell>
          <cell r="X890" t="str">
            <v>持股小于股东减</v>
          </cell>
          <cell r="Y890">
            <v>23200</v>
          </cell>
          <cell r="Z890">
            <v>21680</v>
          </cell>
          <cell r="AA890">
            <v>21680</v>
          </cell>
          <cell r="AB890">
            <v>31942</v>
          </cell>
          <cell r="AC890">
            <v>15746</v>
          </cell>
          <cell r="AD890" t="str">
            <v>持股大于股东增</v>
          </cell>
          <cell r="AE890">
            <v>17680</v>
          </cell>
          <cell r="AF890">
            <v>28449</v>
          </cell>
          <cell r="AG890" t="str">
            <v>持股大于股东减</v>
          </cell>
          <cell r="AH890">
            <v>18544</v>
          </cell>
          <cell r="AI890">
            <v>27123</v>
          </cell>
        </row>
        <row r="891">
          <cell r="A891">
            <v>2424</v>
          </cell>
          <cell r="B891">
            <v>88.482758620689665</v>
          </cell>
          <cell r="C891">
            <v>13.680955427596503</v>
          </cell>
          <cell r="D891">
            <v>59.875</v>
          </cell>
          <cell r="E891">
            <v>9.7735156090593769</v>
          </cell>
          <cell r="F891">
            <v>82.31578947368422</v>
          </cell>
          <cell r="G891">
            <v>12.224002501074681</v>
          </cell>
          <cell r="H891">
            <v>85.21875</v>
          </cell>
          <cell r="I891">
            <v>3.4770966816486562</v>
          </cell>
          <cell r="J891">
            <v>25.66</v>
          </cell>
          <cell r="K891">
            <v>0.28999999999999998</v>
          </cell>
          <cell r="L891">
            <v>1.8755999999999999</v>
          </cell>
          <cell r="M891">
            <v>19.16</v>
          </cell>
          <cell r="N891">
            <v>0.08</v>
          </cell>
          <cell r="O891">
            <v>1.9603999999999999</v>
          </cell>
          <cell r="P891">
            <v>62.56</v>
          </cell>
          <cell r="Q891">
            <v>0.38</v>
          </cell>
          <cell r="R891">
            <v>5.1177999999999999</v>
          </cell>
          <cell r="S891">
            <v>18.18</v>
          </cell>
          <cell r="T891">
            <v>0.16</v>
          </cell>
          <cell r="U891">
            <v>5.2285000000000004</v>
          </cell>
          <cell r="V891">
            <v>5.2284965515136719</v>
          </cell>
          <cell r="W891">
            <v>2424</v>
          </cell>
          <cell r="X891">
            <v>2424</v>
          </cell>
          <cell r="Y891">
            <v>79783</v>
          </cell>
          <cell r="Z891">
            <v>17687</v>
          </cell>
          <cell r="AA891">
            <v>17687</v>
          </cell>
          <cell r="AB891">
            <v>83230</v>
          </cell>
          <cell r="AC891">
            <v>16955</v>
          </cell>
          <cell r="AD891" t="str">
            <v>持股大于股东减</v>
          </cell>
          <cell r="AE891">
            <v>16194</v>
          </cell>
          <cell r="AF891">
            <v>29047</v>
          </cell>
          <cell r="AG891" t="str">
            <v>持股小于股东减</v>
          </cell>
          <cell r="AH891">
            <v>32553</v>
          </cell>
          <cell r="AI891">
            <v>14450</v>
          </cell>
        </row>
        <row r="892">
          <cell r="A892">
            <v>2425</v>
          </cell>
          <cell r="B892">
            <v>152.57894736842104</v>
          </cell>
          <cell r="C892">
            <v>6.3580138608649879</v>
          </cell>
          <cell r="D892">
            <v>240.38461538461539</v>
          </cell>
          <cell r="E892">
            <v>5.4508983080411646</v>
          </cell>
          <cell r="F892">
            <v>300.64102564102564</v>
          </cell>
          <cell r="G892">
            <v>5.3189076392669206</v>
          </cell>
          <cell r="H892">
            <v>137.04545454545453</v>
          </cell>
          <cell r="I892">
            <v>3.1620819848975188</v>
          </cell>
          <cell r="J892">
            <v>28.99</v>
          </cell>
          <cell r="K892">
            <v>0.19</v>
          </cell>
          <cell r="L892">
            <v>4.5595999999999997</v>
          </cell>
          <cell r="M892">
            <v>25</v>
          </cell>
          <cell r="N892">
            <v>2.5999999999999999E-2</v>
          </cell>
          <cell r="O892">
            <v>4.5864000000000003</v>
          </cell>
          <cell r="P892">
            <v>23.45</v>
          </cell>
          <cell r="Q892">
            <v>3.9E-2</v>
          </cell>
          <cell r="R892">
            <v>4.4088000000000003</v>
          </cell>
          <cell r="S892">
            <v>14.07</v>
          </cell>
          <cell r="T892">
            <v>7.6999999999999999E-2</v>
          </cell>
          <cell r="U892">
            <v>4.4496000000000002</v>
          </cell>
          <cell r="V892">
            <v>4.4495964050292969</v>
          </cell>
          <cell r="W892">
            <v>2425</v>
          </cell>
          <cell r="X892" t="str">
            <v>持股大于股东增</v>
          </cell>
          <cell r="Y892">
            <v>9946</v>
          </cell>
          <cell r="Z892">
            <v>43659</v>
          </cell>
          <cell r="AA892" t="str">
            <v>持股大于股东减</v>
          </cell>
          <cell r="AB892">
            <v>13740</v>
          </cell>
          <cell r="AC892">
            <v>31603</v>
          </cell>
          <cell r="AD892" t="str">
            <v>持股大于股东增</v>
          </cell>
          <cell r="AE892">
            <v>13314</v>
          </cell>
          <cell r="AF892">
            <v>32615</v>
          </cell>
          <cell r="AG892" t="str">
            <v>持股大于股东减</v>
          </cell>
          <cell r="AH892">
            <v>19545</v>
          </cell>
          <cell r="AI892">
            <v>22217</v>
          </cell>
        </row>
        <row r="893">
          <cell r="A893">
            <v>2426</v>
          </cell>
          <cell r="B893">
            <v>102.64299802761342</v>
          </cell>
          <cell r="C893">
            <v>6.0451176730246505</v>
          </cell>
          <cell r="D893">
            <v>33.640483383685797</v>
          </cell>
          <cell r="E893">
            <v>4.9824373000425091</v>
          </cell>
          <cell r="F893">
            <v>112.70491803278688</v>
          </cell>
          <cell r="G893">
            <v>7.1890726096333575</v>
          </cell>
          <cell r="H893">
            <v>67.056074766355138</v>
          </cell>
          <cell r="I893">
            <v>4.0541494997057095</v>
          </cell>
          <cell r="J893">
            <v>26.02</v>
          </cell>
          <cell r="K893">
            <v>0.2535</v>
          </cell>
          <cell r="L893">
            <v>4.3042999999999996</v>
          </cell>
          <cell r="M893">
            <v>22.27</v>
          </cell>
          <cell r="N893">
            <v>0.16550000000000001</v>
          </cell>
          <cell r="O893">
            <v>4.4696999999999996</v>
          </cell>
          <cell r="P893">
            <v>22</v>
          </cell>
          <cell r="Q893">
            <v>9.7600000000000006E-2</v>
          </cell>
          <cell r="R893">
            <v>3.0602</v>
          </cell>
          <cell r="S893">
            <v>17.22</v>
          </cell>
          <cell r="T893">
            <v>0.19259999999999999</v>
          </cell>
          <cell r="U893">
            <v>4.2474999999999996</v>
          </cell>
          <cell r="V893">
            <v>4.24749755859375</v>
          </cell>
          <cell r="W893">
            <v>2426</v>
          </cell>
          <cell r="X893" t="str">
            <v>持股大于股东增</v>
          </cell>
          <cell r="Y893">
            <v>23074</v>
          </cell>
          <cell r="Z893">
            <v>50561</v>
          </cell>
          <cell r="AA893" t="str">
            <v>持股大于股东减</v>
          </cell>
          <cell r="AB893">
            <v>30083</v>
          </cell>
          <cell r="AC893">
            <v>38780</v>
          </cell>
          <cell r="AD893" t="str">
            <v>持股大于股东增</v>
          </cell>
          <cell r="AE893">
            <v>31001</v>
          </cell>
          <cell r="AF893">
            <v>31790</v>
          </cell>
          <cell r="AG893" t="str">
            <v>持股大于股东增</v>
          </cell>
          <cell r="AH893">
            <v>34375</v>
          </cell>
          <cell r="AI893">
            <v>33938</v>
          </cell>
        </row>
        <row r="894">
          <cell r="A894">
            <v>2427</v>
          </cell>
          <cell r="B894">
            <v>67.703703703703709</v>
          </cell>
          <cell r="C894">
            <v>3.4453512260399197</v>
          </cell>
          <cell r="D894">
            <v>72.699999999999989</v>
          </cell>
          <cell r="E894">
            <v>2.7131927598432544</v>
          </cell>
          <cell r="F894">
            <v>52.324999999999996</v>
          </cell>
          <cell r="G894">
            <v>3.3574487880780888</v>
          </cell>
          <cell r="H894">
            <v>42.361111111111107</v>
          </cell>
          <cell r="I894">
            <v>2.8793142511894869</v>
          </cell>
          <cell r="J894">
            <v>18.28</v>
          </cell>
          <cell r="K894">
            <v>0.27</v>
          </cell>
          <cell r="L894">
            <v>5.3056999999999999</v>
          </cell>
          <cell r="M894">
            <v>14.54</v>
          </cell>
          <cell r="N894">
            <v>0.05</v>
          </cell>
          <cell r="O894">
            <v>5.359</v>
          </cell>
          <cell r="P894">
            <v>20.93</v>
          </cell>
          <cell r="Q894">
            <v>0.2</v>
          </cell>
          <cell r="R894">
            <v>6.2339000000000002</v>
          </cell>
          <cell r="S894">
            <v>15.25</v>
          </cell>
          <cell r="T894">
            <v>0.27</v>
          </cell>
          <cell r="U894">
            <v>5.2964000000000002</v>
          </cell>
          <cell r="V894">
            <v>5.2963981628417969</v>
          </cell>
          <cell r="W894">
            <v>2427</v>
          </cell>
          <cell r="X894" t="str">
            <v>持股小于股东减</v>
          </cell>
          <cell r="Y894">
            <v>28789</v>
          </cell>
          <cell r="Z894">
            <v>13830</v>
          </cell>
          <cell r="AA894" t="str">
            <v>持股小于股东减</v>
          </cell>
          <cell r="AB894">
            <v>29165</v>
          </cell>
          <cell r="AC894">
            <v>13651</v>
          </cell>
          <cell r="AD894" t="str">
            <v>持股大于股东增</v>
          </cell>
          <cell r="AE894">
            <v>16802</v>
          </cell>
          <cell r="AF894">
            <v>19847</v>
          </cell>
          <cell r="AG894" t="str">
            <v>持股小于股东减</v>
          </cell>
          <cell r="AH894">
            <v>27137</v>
          </cell>
          <cell r="AI894">
            <v>14672</v>
          </cell>
        </row>
        <row r="895">
          <cell r="A895">
            <v>2428</v>
          </cell>
          <cell r="B895">
            <v>225.33333333333334</v>
          </cell>
          <cell r="C895">
            <v>8.3005893909626725</v>
          </cell>
          <cell r="D895">
            <v>-240</v>
          </cell>
          <cell r="E895">
            <v>7.9083944311722547</v>
          </cell>
          <cell r="F895">
            <v>136.68604651162792</v>
          </cell>
          <cell r="G895">
            <v>9.6872553463265909</v>
          </cell>
          <cell r="H895">
            <v>78.428571428571445</v>
          </cell>
          <cell r="I895">
            <v>4.4737807114044745</v>
          </cell>
          <cell r="J895">
            <v>20.28</v>
          </cell>
          <cell r="K895">
            <v>0.09</v>
          </cell>
          <cell r="L895">
            <v>2.4432</v>
          </cell>
          <cell r="M895">
            <v>19.2</v>
          </cell>
          <cell r="N895">
            <v>-0.02</v>
          </cell>
          <cell r="O895">
            <v>2.4278</v>
          </cell>
          <cell r="P895">
            <v>23.51</v>
          </cell>
          <cell r="Q895">
            <v>8.5999999999999993E-2</v>
          </cell>
          <cell r="R895">
            <v>2.4268999999999998</v>
          </cell>
          <cell r="S895">
            <v>10.98</v>
          </cell>
          <cell r="T895">
            <v>0.105</v>
          </cell>
          <cell r="U895">
            <v>2.4542999999999999</v>
          </cell>
          <cell r="V895">
            <v>2.4542999267578125</v>
          </cell>
          <cell r="W895">
            <v>2428</v>
          </cell>
          <cell r="X895">
            <v>2428</v>
          </cell>
          <cell r="Y895">
            <v>40653</v>
          </cell>
          <cell r="Z895">
            <v>16065</v>
          </cell>
          <cell r="AA895">
            <v>16065</v>
          </cell>
          <cell r="AB895">
            <v>38531</v>
          </cell>
          <cell r="AC895">
            <v>16950</v>
          </cell>
          <cell r="AD895">
            <v>16950</v>
          </cell>
          <cell r="AE895">
            <v>46550</v>
          </cell>
          <cell r="AF895">
            <v>14030</v>
          </cell>
          <cell r="AG895">
            <v>14030</v>
          </cell>
          <cell r="AH895">
            <v>53182</v>
          </cell>
          <cell r="AI895">
            <v>12280</v>
          </cell>
        </row>
        <row r="896">
          <cell r="A896">
            <v>2429</v>
          </cell>
          <cell r="B896">
            <v>57.68181818181818</v>
          </cell>
          <cell r="C896">
            <v>4.2099326543476092</v>
          </cell>
          <cell r="D896">
            <v>33.384379785604906</v>
          </cell>
          <cell r="E896">
            <v>2.8308011946500455</v>
          </cell>
          <cell r="F896">
            <v>38.324420677361857</v>
          </cell>
          <cell r="G896">
            <v>4.3835802636944408</v>
          </cell>
          <cell r="H896">
            <v>26.658636026686438</v>
          </cell>
          <cell r="I896">
            <v>3.1372677309604815</v>
          </cell>
          <cell r="J896">
            <v>12.69</v>
          </cell>
          <cell r="K896">
            <v>0.22</v>
          </cell>
          <cell r="L896">
            <v>3.0143</v>
          </cell>
          <cell r="M896">
            <v>8.7200000000000006</v>
          </cell>
          <cell r="N896">
            <v>6.5299999999999997E-2</v>
          </cell>
          <cell r="O896">
            <v>3.0804</v>
          </cell>
          <cell r="P896">
            <v>12.9</v>
          </cell>
          <cell r="Q896">
            <v>0.16830000000000001</v>
          </cell>
          <cell r="R896">
            <v>2.9428000000000001</v>
          </cell>
          <cell r="S896">
            <v>9.59</v>
          </cell>
          <cell r="T896">
            <v>0.26979999999999998</v>
          </cell>
          <cell r="U896">
            <v>3.0568</v>
          </cell>
          <cell r="V896">
            <v>3.0567989349365234</v>
          </cell>
          <cell r="W896">
            <v>2429</v>
          </cell>
          <cell r="X896" t="str">
            <v>持股大于股东增</v>
          </cell>
          <cell r="Y896">
            <v>38026</v>
          </cell>
          <cell r="Z896">
            <v>42123</v>
          </cell>
          <cell r="AA896" t="str">
            <v>持股小于股东减</v>
          </cell>
          <cell r="AB896">
            <v>40575</v>
          </cell>
          <cell r="AC896">
            <v>39477</v>
          </cell>
          <cell r="AD896" t="str">
            <v>持股小于股东减</v>
          </cell>
          <cell r="AE896">
            <v>41605</v>
          </cell>
          <cell r="AF896">
            <v>38499</v>
          </cell>
          <cell r="AG896" t="str">
            <v>持股大于股东增</v>
          </cell>
          <cell r="AH896">
            <v>39664</v>
          </cell>
          <cell r="AI896">
            <v>40383</v>
          </cell>
        </row>
        <row r="897">
          <cell r="A897">
            <v>2430</v>
          </cell>
          <cell r="B897">
            <v>67.647058823529406</v>
          </cell>
          <cell r="C897">
            <v>2.6021043104423578</v>
          </cell>
          <cell r="D897">
            <v>-51.875</v>
          </cell>
          <cell r="E897">
            <v>1.8942419608827623</v>
          </cell>
          <cell r="F897">
            <v>94.428571428571431</v>
          </cell>
          <cell r="G897">
            <v>3.0591937797935858</v>
          </cell>
          <cell r="H897">
            <v>47.875</v>
          </cell>
          <cell r="I897">
            <v>1.7537031525447013</v>
          </cell>
          <cell r="J897">
            <v>11.5</v>
          </cell>
          <cell r="K897">
            <v>0.17</v>
          </cell>
          <cell r="L897">
            <v>4.4195000000000002</v>
          </cell>
          <cell r="M897">
            <v>8.3000000000000007</v>
          </cell>
          <cell r="N897">
            <v>-0.04</v>
          </cell>
          <cell r="O897">
            <v>4.3817000000000004</v>
          </cell>
          <cell r="P897">
            <v>13.22</v>
          </cell>
          <cell r="Q897">
            <v>7.0000000000000007E-2</v>
          </cell>
          <cell r="R897">
            <v>4.3213999999999997</v>
          </cell>
          <cell r="S897">
            <v>7.66</v>
          </cell>
          <cell r="T897">
            <v>0.12</v>
          </cell>
          <cell r="U897">
            <v>4.3678999999999997</v>
          </cell>
          <cell r="V897">
            <v>4.3678970336914063</v>
          </cell>
          <cell r="W897">
            <v>2430</v>
          </cell>
          <cell r="X897" t="str">
            <v>持股大于股东增</v>
          </cell>
          <cell r="Y897">
            <v>24478</v>
          </cell>
          <cell r="Z897">
            <v>33980</v>
          </cell>
          <cell r="AA897" t="str">
            <v>持股大于股东减</v>
          </cell>
          <cell r="AB897">
            <v>25166</v>
          </cell>
          <cell r="AC897">
            <v>33051</v>
          </cell>
          <cell r="AD897" t="str">
            <v>持股大于股东减</v>
          </cell>
          <cell r="AE897">
            <v>25514</v>
          </cell>
          <cell r="AF897">
            <v>32600</v>
          </cell>
          <cell r="AG897" t="str">
            <v>持股大于股东增</v>
          </cell>
          <cell r="AH897">
            <v>24539</v>
          </cell>
          <cell r="AI897">
            <v>33896</v>
          </cell>
        </row>
        <row r="898">
          <cell r="A898">
            <v>2431</v>
          </cell>
          <cell r="B898">
            <v>-67.099999999999994</v>
          </cell>
          <cell r="C898">
            <v>3.5593512538623733</v>
          </cell>
          <cell r="D898">
            <v>-56.785714285714285</v>
          </cell>
          <cell r="E898">
            <v>4.2944536725681646</v>
          </cell>
          <cell r="F898">
            <v>58.04</v>
          </cell>
          <cell r="G898">
            <v>3.5738916256157638</v>
          </cell>
          <cell r="H898">
            <v>179.67857142857142</v>
          </cell>
          <cell r="I898">
            <v>2.0938943688350604</v>
          </cell>
          <cell r="J898">
            <v>26.84</v>
          </cell>
          <cell r="K898">
            <v>-0.4</v>
          </cell>
          <cell r="L898">
            <v>7.5407000000000002</v>
          </cell>
          <cell r="M898">
            <v>31.8</v>
          </cell>
          <cell r="N898">
            <v>-0.14000000000000001</v>
          </cell>
          <cell r="O898">
            <v>7.4048999999999996</v>
          </cell>
          <cell r="P898">
            <v>29.02</v>
          </cell>
          <cell r="Q898">
            <v>0.25</v>
          </cell>
          <cell r="R898">
            <v>8.1199999999999992</v>
          </cell>
          <cell r="S898">
            <v>16.77</v>
          </cell>
          <cell r="T898">
            <v>7.0000000000000007E-2</v>
          </cell>
          <cell r="U898">
            <v>8.0090000000000003</v>
          </cell>
          <cell r="V898">
            <v>8.0089950561523438</v>
          </cell>
          <cell r="W898">
            <v>2431</v>
          </cell>
          <cell r="X898">
            <v>2431</v>
          </cell>
          <cell r="Y898">
            <v>36206</v>
          </cell>
          <cell r="Z898">
            <v>15212</v>
          </cell>
          <cell r="AA898">
            <v>15212</v>
          </cell>
          <cell r="AB898">
            <v>15212</v>
          </cell>
          <cell r="AC898">
            <v>15212</v>
          </cell>
          <cell r="AD898" t="str">
            <v>持股大于股东增</v>
          </cell>
          <cell r="AE898">
            <v>20697</v>
          </cell>
          <cell r="AF898">
            <v>26612</v>
          </cell>
          <cell r="AG898" t="str">
            <v>持股小于股东减</v>
          </cell>
          <cell r="AH898">
            <v>26541</v>
          </cell>
          <cell r="AI898">
            <v>20752</v>
          </cell>
        </row>
        <row r="899">
          <cell r="A899">
            <v>2432</v>
          </cell>
          <cell r="B899">
            <v>-60.243902439024389</v>
          </cell>
          <cell r="C899">
            <v>15.088576664630422</v>
          </cell>
          <cell r="D899">
            <v>-120.0904392764858</v>
          </cell>
          <cell r="E899">
            <v>11.623108665749657</v>
          </cell>
          <cell r="F899">
            <v>-127.27272727272727</v>
          </cell>
          <cell r="G899">
            <v>14.621409921671018</v>
          </cell>
          <cell r="H899">
            <v>-54.875</v>
          </cell>
          <cell r="I899">
            <v>7.0756997797238492</v>
          </cell>
          <cell r="J899">
            <v>24.7</v>
          </cell>
          <cell r="K899">
            <v>-0.41</v>
          </cell>
          <cell r="L899">
            <v>1.637</v>
          </cell>
          <cell r="M899">
            <v>18.59</v>
          </cell>
          <cell r="N899">
            <v>-3.8699999999999998E-2</v>
          </cell>
          <cell r="O899">
            <v>1.5993999999999999</v>
          </cell>
          <cell r="P899">
            <v>28</v>
          </cell>
          <cell r="Q899">
            <v>-0.11</v>
          </cell>
          <cell r="R899">
            <v>1.915</v>
          </cell>
          <cell r="S899">
            <v>13.17</v>
          </cell>
          <cell r="T899">
            <v>-0.18</v>
          </cell>
          <cell r="U899">
            <v>1.8613</v>
          </cell>
          <cell r="V899">
            <v>1.8612995147705078</v>
          </cell>
          <cell r="W899">
            <v>2432</v>
          </cell>
          <cell r="X899">
            <v>2432</v>
          </cell>
          <cell r="Y899">
            <v>2432</v>
          </cell>
          <cell r="Z899">
            <v>2432</v>
          </cell>
          <cell r="AA899">
            <v>2432</v>
          </cell>
          <cell r="AB899">
            <v>71590</v>
          </cell>
          <cell r="AC899">
            <v>5196</v>
          </cell>
          <cell r="AD899">
            <v>5196</v>
          </cell>
          <cell r="AE899">
            <v>41379</v>
          </cell>
          <cell r="AF899">
            <v>8990</v>
          </cell>
          <cell r="AG899">
            <v>8990</v>
          </cell>
          <cell r="AH899">
            <v>51770</v>
          </cell>
          <cell r="AI899">
            <v>7185</v>
          </cell>
        </row>
        <row r="900">
          <cell r="A900">
            <v>2433</v>
          </cell>
          <cell r="B900">
            <v>57.153846153846146</v>
          </cell>
          <cell r="C900">
            <v>2.5979475165649748</v>
          </cell>
          <cell r="D900">
            <v>51.050000000000004</v>
          </cell>
          <cell r="E900">
            <v>1.7711549803975994</v>
          </cell>
          <cell r="F900">
            <v>80.8</v>
          </cell>
          <cell r="G900">
            <v>3.0956075321341685</v>
          </cell>
          <cell r="H900">
            <v>56.089285714285715</v>
          </cell>
          <cell r="I900">
            <v>1.9558760344473296</v>
          </cell>
          <cell r="J900">
            <v>14.86</v>
          </cell>
          <cell r="K900">
            <v>0.26</v>
          </cell>
          <cell r="L900">
            <v>5.7199</v>
          </cell>
          <cell r="M900">
            <v>10.210000000000001</v>
          </cell>
          <cell r="N900">
            <v>0.05</v>
          </cell>
          <cell r="O900">
            <v>5.7645999999999997</v>
          </cell>
          <cell r="P900">
            <v>16.16</v>
          </cell>
          <cell r="Q900">
            <v>0.1</v>
          </cell>
          <cell r="R900">
            <v>5.2202999999999999</v>
          </cell>
          <cell r="S900">
            <v>10.47</v>
          </cell>
          <cell r="T900">
            <v>0.14000000000000001</v>
          </cell>
          <cell r="U900">
            <v>5.3531000000000004</v>
          </cell>
          <cell r="V900">
            <v>5.3530998229980469</v>
          </cell>
          <cell r="W900">
            <v>2433</v>
          </cell>
          <cell r="X900">
            <v>2433</v>
          </cell>
          <cell r="Y900">
            <v>54607</v>
          </cell>
          <cell r="Z900">
            <v>14138</v>
          </cell>
          <cell r="AA900">
            <v>14138</v>
          </cell>
          <cell r="AB900">
            <v>61884</v>
          </cell>
          <cell r="AC900">
            <v>12485</v>
          </cell>
          <cell r="AD900">
            <v>12485</v>
          </cell>
          <cell r="AE900">
            <v>39260</v>
          </cell>
          <cell r="AF900">
            <v>18508</v>
          </cell>
          <cell r="AG900">
            <v>18508</v>
          </cell>
          <cell r="AH900">
            <v>45766</v>
          </cell>
          <cell r="AI900">
            <v>15877</v>
          </cell>
        </row>
        <row r="901">
          <cell r="A901">
            <v>2434</v>
          </cell>
          <cell r="B901">
            <v>56.219512195121958</v>
          </cell>
          <cell r="C901">
            <v>5.0772043437080114</v>
          </cell>
          <cell r="D901">
            <v>41.160714285714285</v>
          </cell>
          <cell r="E901">
            <v>4.9265821702609696</v>
          </cell>
          <cell r="F901">
            <v>38.86</v>
          </cell>
          <cell r="G901">
            <v>4.4450036603221079</v>
          </cell>
          <cell r="H901">
            <v>27.636363636363637</v>
          </cell>
          <cell r="I901">
            <v>2.7313566936208447</v>
          </cell>
          <cell r="J901">
            <v>23.05</v>
          </cell>
          <cell r="K901">
            <v>0.41</v>
          </cell>
          <cell r="L901">
            <v>4.5399000000000003</v>
          </cell>
          <cell r="M901">
            <v>23.05</v>
          </cell>
          <cell r="N901">
            <v>0.14000000000000001</v>
          </cell>
          <cell r="O901">
            <v>4.6787000000000001</v>
          </cell>
          <cell r="P901">
            <v>19.43</v>
          </cell>
          <cell r="Q901">
            <v>0.25</v>
          </cell>
          <cell r="R901">
            <v>4.3712</v>
          </cell>
          <cell r="S901">
            <v>12.16</v>
          </cell>
          <cell r="T901">
            <v>0.33</v>
          </cell>
          <cell r="U901">
            <v>4.452</v>
          </cell>
          <cell r="V901">
            <v>4.4519996643066406</v>
          </cell>
          <cell r="W901">
            <v>2434</v>
          </cell>
          <cell r="X901" t="str">
            <v>持股大于股东增</v>
          </cell>
          <cell r="Y901">
            <v>13211</v>
          </cell>
          <cell r="Z901">
            <v>38604</v>
          </cell>
          <cell r="AA901" t="str">
            <v>持股大于股东增</v>
          </cell>
          <cell r="AB901">
            <v>13187</v>
          </cell>
          <cell r="AC901">
            <v>38674</v>
          </cell>
          <cell r="AD901" t="str">
            <v>持股大于股东增</v>
          </cell>
          <cell r="AE901">
            <v>15837</v>
          </cell>
          <cell r="AF901">
            <v>32203</v>
          </cell>
          <cell r="AG901" t="str">
            <v>持股大于股东增</v>
          </cell>
          <cell r="AH901">
            <v>15259</v>
          </cell>
          <cell r="AI901">
            <v>33422</v>
          </cell>
        </row>
        <row r="902">
          <cell r="A902">
            <v>2435</v>
          </cell>
          <cell r="B902">
            <v>45.727272727272727</v>
          </cell>
          <cell r="C902">
            <v>2.2608265725779266</v>
          </cell>
          <cell r="D902">
            <v>139.16666666666666</v>
          </cell>
          <cell r="E902">
            <v>3.7284275858989528</v>
          </cell>
          <cell r="F902">
            <v>86.111111111111114</v>
          </cell>
          <cell r="G902">
            <v>3.5892923304927753</v>
          </cell>
          <cell r="H902">
            <v>39.710526315789473</v>
          </cell>
          <cell r="I902">
            <v>2.2760695943347136</v>
          </cell>
          <cell r="J902">
            <v>10.06</v>
          </cell>
          <cell r="K902">
            <v>0.22</v>
          </cell>
          <cell r="L902">
            <v>4.4497</v>
          </cell>
          <cell r="M902">
            <v>16.7</v>
          </cell>
          <cell r="N902">
            <v>0.03</v>
          </cell>
          <cell r="O902">
            <v>4.4790999999999999</v>
          </cell>
          <cell r="P902">
            <v>15.5</v>
          </cell>
          <cell r="Q902">
            <v>0.09</v>
          </cell>
          <cell r="R902">
            <v>4.3183999999999996</v>
          </cell>
          <cell r="S902">
            <v>10.06</v>
          </cell>
          <cell r="T902">
            <v>0.19</v>
          </cell>
          <cell r="U902">
            <v>4.4199000000000002</v>
          </cell>
          <cell r="V902">
            <v>4.4198989868164063</v>
          </cell>
          <cell r="W902">
            <v>2435</v>
          </cell>
          <cell r="X902" t="str">
            <v>持股大于股东增</v>
          </cell>
          <cell r="Y902">
            <v>12920</v>
          </cell>
          <cell r="Z902">
            <v>15325</v>
          </cell>
          <cell r="AA902" t="str">
            <v>持股小于股东减</v>
          </cell>
          <cell r="AB902">
            <v>14489</v>
          </cell>
          <cell r="AC902">
            <v>13665</v>
          </cell>
          <cell r="AD902" t="str">
            <v>持股大于股东减</v>
          </cell>
          <cell r="AE902">
            <v>13631</v>
          </cell>
          <cell r="AF902">
            <v>14525</v>
          </cell>
          <cell r="AG902" t="str">
            <v>持股大于股东增</v>
          </cell>
          <cell r="AH902">
            <v>12946</v>
          </cell>
          <cell r="AI902">
            <v>15294</v>
          </cell>
        </row>
        <row r="903">
          <cell r="A903">
            <v>2436</v>
          </cell>
          <cell r="B903">
            <v>66.379310344827587</v>
          </cell>
          <cell r="C903">
            <v>4.3604321924479583</v>
          </cell>
          <cell r="D903">
            <v>97.25</v>
          </cell>
          <cell r="E903">
            <v>3.4865222164960001</v>
          </cell>
          <cell r="F903">
            <v>90.5</v>
          </cell>
          <cell r="G903">
            <v>4.2829085918459109</v>
          </cell>
          <cell r="H903">
            <v>40.597826086956516</v>
          </cell>
          <cell r="I903">
            <v>2.8496223392080569</v>
          </cell>
          <cell r="J903">
            <v>19.25</v>
          </cell>
          <cell r="K903">
            <v>0.28999999999999998</v>
          </cell>
          <cell r="L903">
            <v>4.4146999999999998</v>
          </cell>
          <cell r="M903">
            <v>15.56</v>
          </cell>
          <cell r="N903">
            <v>0.04</v>
          </cell>
          <cell r="O903">
            <v>4.4629000000000003</v>
          </cell>
          <cell r="P903">
            <v>18.100000000000001</v>
          </cell>
          <cell r="Q903">
            <v>0.1</v>
          </cell>
          <cell r="R903">
            <v>4.2260999999999997</v>
          </cell>
          <cell r="S903">
            <v>12.45</v>
          </cell>
          <cell r="T903">
            <v>0.23</v>
          </cell>
          <cell r="U903">
            <v>4.3689999999999998</v>
          </cell>
          <cell r="V903">
            <v>4.3689994812011719</v>
          </cell>
          <cell r="W903">
            <v>2436</v>
          </cell>
          <cell r="X903" t="str">
            <v>持股小于股东减</v>
          </cell>
          <cell r="Y903">
            <v>44960</v>
          </cell>
          <cell r="Z903">
            <v>11031</v>
          </cell>
          <cell r="AA903" t="str">
            <v>持股小于股东增</v>
          </cell>
          <cell r="AB903">
            <v>38503</v>
          </cell>
          <cell r="AC903">
            <v>12881</v>
          </cell>
          <cell r="AD903" t="str">
            <v>持股小于股东减</v>
          </cell>
          <cell r="AE903">
            <v>28455</v>
          </cell>
          <cell r="AF903">
            <v>17429</v>
          </cell>
          <cell r="AG903" t="str">
            <v>持股小于股东增</v>
          </cell>
          <cell r="AH903">
            <v>27922</v>
          </cell>
          <cell r="AI903">
            <v>17762</v>
          </cell>
        </row>
        <row r="904">
          <cell r="A904">
            <v>2437</v>
          </cell>
          <cell r="B904">
            <v>31.946351251452107</v>
          </cell>
          <cell r="C904">
            <v>6.4923915609640934</v>
          </cell>
          <cell r="D904">
            <v>34.892857142857146</v>
          </cell>
          <cell r="E904">
            <v>6.0197165742452245</v>
          </cell>
          <cell r="F904">
            <v>33.01136363636364</v>
          </cell>
          <cell r="G904">
            <v>6.4985906670842466</v>
          </cell>
          <cell r="H904">
            <v>26.713235294117645</v>
          </cell>
          <cell r="I904">
            <v>5.1423597103972476</v>
          </cell>
          <cell r="J904">
            <v>30.25</v>
          </cell>
          <cell r="K904">
            <v>0.94689999999999996</v>
          </cell>
          <cell r="L904">
            <v>4.6593</v>
          </cell>
          <cell r="M904">
            <v>29.31</v>
          </cell>
          <cell r="N904">
            <v>0.21</v>
          </cell>
          <cell r="O904">
            <v>4.8689999999999998</v>
          </cell>
          <cell r="P904">
            <v>29.05</v>
          </cell>
          <cell r="Q904">
            <v>0.44</v>
          </cell>
          <cell r="R904">
            <v>4.4702000000000002</v>
          </cell>
          <cell r="S904">
            <v>24.22</v>
          </cell>
          <cell r="T904">
            <v>0.68</v>
          </cell>
          <cell r="U904">
            <v>4.7099000000000002</v>
          </cell>
          <cell r="V904">
            <v>4.70989990234375</v>
          </cell>
          <cell r="W904">
            <v>2437</v>
          </cell>
          <cell r="X904" t="str">
            <v>持股大于股东增</v>
          </cell>
          <cell r="Y904">
            <v>23713</v>
          </cell>
          <cell r="Z904">
            <v>30911</v>
          </cell>
          <cell r="AA904" t="str">
            <v>持股小于股东减</v>
          </cell>
          <cell r="AB904">
            <v>31192</v>
          </cell>
          <cell r="AC904">
            <v>23493</v>
          </cell>
          <cell r="AD904" t="str">
            <v>持股小于股东增</v>
          </cell>
          <cell r="AE904">
            <v>35810</v>
          </cell>
          <cell r="AF904">
            <v>20438</v>
          </cell>
          <cell r="AG904" t="str">
            <v>持股小于股东增</v>
          </cell>
          <cell r="AH904">
            <v>27819</v>
          </cell>
          <cell r="AI904">
            <v>26309</v>
          </cell>
        </row>
        <row r="905">
          <cell r="A905">
            <v>2438</v>
          </cell>
          <cell r="B905">
            <v>348.875</v>
          </cell>
          <cell r="C905">
            <v>5.1289119209070693</v>
          </cell>
          <cell r="D905">
            <v>67.107142857142847</v>
          </cell>
          <cell r="E905">
            <v>3.4746107474388843</v>
          </cell>
          <cell r="F905">
            <v>196.4457831325301</v>
          </cell>
          <cell r="G905">
            <v>7.1813957585500674</v>
          </cell>
          <cell r="H905">
            <v>137.02500000000001</v>
          </cell>
          <cell r="I905">
            <v>4.0071061981839717</v>
          </cell>
          <cell r="J905">
            <v>27.91</v>
          </cell>
          <cell r="K905">
            <v>0.08</v>
          </cell>
          <cell r="L905">
            <v>5.4417</v>
          </cell>
          <cell r="M905">
            <v>18.79</v>
          </cell>
          <cell r="N905">
            <v>7.0000000000000007E-2</v>
          </cell>
          <cell r="O905">
            <v>5.4077999999999999</v>
          </cell>
          <cell r="P905">
            <v>32.61</v>
          </cell>
          <cell r="Q905">
            <v>8.3000000000000004E-2</v>
          </cell>
          <cell r="R905">
            <v>4.5408999999999997</v>
          </cell>
          <cell r="S905">
            <v>18.27</v>
          </cell>
          <cell r="T905">
            <v>0.1</v>
          </cell>
          <cell r="U905">
            <v>4.5594000000000001</v>
          </cell>
          <cell r="V905">
            <v>4.5593986511230469</v>
          </cell>
          <cell r="W905">
            <v>2438</v>
          </cell>
          <cell r="X905">
            <v>2438</v>
          </cell>
          <cell r="Y905">
            <v>25897</v>
          </cell>
          <cell r="Z905">
            <v>8031</v>
          </cell>
          <cell r="AA905">
            <v>8031</v>
          </cell>
          <cell r="AB905">
            <v>25260</v>
          </cell>
          <cell r="AC905">
            <v>8692</v>
          </cell>
          <cell r="AD905">
            <v>8692</v>
          </cell>
          <cell r="AE905">
            <v>32203</v>
          </cell>
          <cell r="AF905">
            <v>6459</v>
          </cell>
          <cell r="AG905">
            <v>6459</v>
          </cell>
          <cell r="AH905">
            <v>36854</v>
          </cell>
          <cell r="AI905">
            <v>5643</v>
          </cell>
        </row>
        <row r="906">
          <cell r="A906">
            <v>2439</v>
          </cell>
          <cell r="B906">
            <v>110.3448275862069</v>
          </cell>
          <cell r="C906">
            <v>15.706292333366056</v>
          </cell>
          <cell r="D906">
            <v>-985.83333333333337</v>
          </cell>
          <cell r="E906">
            <v>10.32826960013969</v>
          </cell>
          <cell r="F906">
            <v>857.49999999999989</v>
          </cell>
          <cell r="G906">
            <v>19.08205841446453</v>
          </cell>
          <cell r="H906">
            <v>316.25</v>
          </cell>
          <cell r="I906">
            <v>14.473684210526317</v>
          </cell>
          <cell r="J906">
            <v>32</v>
          </cell>
          <cell r="K906">
            <v>0.28999999999999998</v>
          </cell>
          <cell r="L906">
            <v>2.0373999999999999</v>
          </cell>
          <cell r="M906">
            <v>23.66</v>
          </cell>
          <cell r="N906">
            <v>-6.0000000000000001E-3</v>
          </cell>
          <cell r="O906">
            <v>2.2907999999999999</v>
          </cell>
          <cell r="P906">
            <v>34.299999999999997</v>
          </cell>
          <cell r="Q906">
            <v>0.02</v>
          </cell>
          <cell r="R906">
            <v>1.7975000000000001</v>
          </cell>
          <cell r="S906">
            <v>25.3</v>
          </cell>
          <cell r="T906">
            <v>0.06</v>
          </cell>
          <cell r="U906">
            <v>1.748</v>
          </cell>
          <cell r="V906">
            <v>1.7479991912841797</v>
          </cell>
          <cell r="W906">
            <v>2439</v>
          </cell>
          <cell r="X906">
            <v>2439</v>
          </cell>
          <cell r="Y906">
            <v>67394</v>
          </cell>
          <cell r="Z906">
            <v>12319</v>
          </cell>
          <cell r="AA906">
            <v>12319</v>
          </cell>
          <cell r="AB906">
            <v>64781</v>
          </cell>
          <cell r="AC906">
            <v>13413</v>
          </cell>
          <cell r="AD906">
            <v>13413</v>
          </cell>
          <cell r="AE906">
            <v>72385</v>
          </cell>
          <cell r="AF906">
            <v>11469</v>
          </cell>
          <cell r="AG906">
            <v>11469</v>
          </cell>
          <cell r="AH906">
            <v>74760</v>
          </cell>
          <cell r="AI906">
            <v>11105</v>
          </cell>
        </row>
        <row r="907">
          <cell r="A907">
            <v>2440</v>
          </cell>
          <cell r="B907">
            <v>19.84375</v>
          </cell>
          <cell r="C907">
            <v>2.4382127452611639</v>
          </cell>
          <cell r="D907">
            <v>61.343749999999993</v>
          </cell>
          <cell r="E907">
            <v>2.4871083406185464</v>
          </cell>
          <cell r="F907">
            <v>15.365384615384615</v>
          </cell>
          <cell r="G907">
            <v>3.1213376045003511</v>
          </cell>
          <cell r="H907">
            <v>12.800561797752808</v>
          </cell>
          <cell r="I907">
            <v>1.9516143538087958</v>
          </cell>
          <cell r="J907">
            <v>19.05</v>
          </cell>
          <cell r="K907">
            <v>0.96</v>
          </cell>
          <cell r="L907">
            <v>7.8131000000000004</v>
          </cell>
          <cell r="M907">
            <v>19.63</v>
          </cell>
          <cell r="N907">
            <v>0.08</v>
          </cell>
          <cell r="O907">
            <v>7.8926999999999996</v>
          </cell>
          <cell r="P907">
            <v>23.97</v>
          </cell>
          <cell r="Q907">
            <v>0.78</v>
          </cell>
          <cell r="R907">
            <v>7.6794000000000002</v>
          </cell>
          <cell r="S907">
            <v>15.19</v>
          </cell>
          <cell r="T907">
            <v>0.89</v>
          </cell>
          <cell r="U907">
            <v>7.7832999999999997</v>
          </cell>
          <cell r="V907">
            <v>7.7832984924316406</v>
          </cell>
          <cell r="W907">
            <v>2440</v>
          </cell>
          <cell r="X907">
            <v>2440</v>
          </cell>
          <cell r="Y907">
            <v>43364</v>
          </cell>
          <cell r="Z907">
            <v>17687</v>
          </cell>
          <cell r="AA907" t="str">
            <v>持股小于股东增</v>
          </cell>
          <cell r="AB907">
            <v>35320</v>
          </cell>
          <cell r="AC907">
            <v>21715</v>
          </cell>
          <cell r="AD907">
            <v>21715</v>
          </cell>
          <cell r="AE907">
            <v>48834</v>
          </cell>
          <cell r="AF907">
            <v>15706</v>
          </cell>
          <cell r="AG907">
            <v>15706</v>
          </cell>
          <cell r="AH907">
            <v>43998</v>
          </cell>
          <cell r="AI907">
            <v>17432</v>
          </cell>
        </row>
        <row r="908">
          <cell r="A908">
            <v>2441</v>
          </cell>
          <cell r="B908">
            <v>56.794871794871788</v>
          </cell>
          <cell r="C908">
            <v>4.4237183199856203</v>
          </cell>
          <cell r="D908">
            <v>58.428571428571423</v>
          </cell>
          <cell r="E908">
            <v>2.6448098032558969</v>
          </cell>
          <cell r="F908">
            <v>51.3</v>
          </cell>
          <cell r="G908">
            <v>5.2298909165052505</v>
          </cell>
          <cell r="H908">
            <v>36.18181818181818</v>
          </cell>
          <cell r="I908">
            <v>3.219739104055011</v>
          </cell>
          <cell r="J908">
            <v>22.15</v>
          </cell>
          <cell r="K908">
            <v>0.39</v>
          </cell>
          <cell r="L908">
            <v>5.0071000000000003</v>
          </cell>
          <cell r="M908">
            <v>16.36</v>
          </cell>
          <cell r="N908">
            <v>7.0000000000000007E-2</v>
          </cell>
          <cell r="O908">
            <v>6.1856999999999998</v>
          </cell>
          <cell r="P908">
            <v>25.65</v>
          </cell>
          <cell r="Q908">
            <v>0.25</v>
          </cell>
          <cell r="R908">
            <v>4.9044999999999996</v>
          </cell>
          <cell r="S908">
            <v>15.92</v>
          </cell>
          <cell r="T908">
            <v>0.33</v>
          </cell>
          <cell r="U908">
            <v>4.9444999999999997</v>
          </cell>
          <cell r="V908">
            <v>4.9444999694824219</v>
          </cell>
          <cell r="W908">
            <v>2441</v>
          </cell>
          <cell r="X908" t="str">
            <v>持股小于股东减</v>
          </cell>
          <cell r="Y908">
            <v>33075</v>
          </cell>
          <cell r="Z908">
            <v>14153</v>
          </cell>
          <cell r="AA908">
            <v>14153</v>
          </cell>
          <cell r="AB908">
            <v>33303</v>
          </cell>
          <cell r="AC908">
            <v>16358</v>
          </cell>
          <cell r="AD908" t="str">
            <v>持股小于股东增</v>
          </cell>
          <cell r="AE908">
            <v>22520</v>
          </cell>
          <cell r="AF908">
            <v>20603</v>
          </cell>
          <cell r="AG908" t="str">
            <v>持股小于股东减</v>
          </cell>
          <cell r="AH908">
            <v>29126</v>
          </cell>
          <cell r="AI908">
            <v>16072</v>
          </cell>
        </row>
        <row r="909">
          <cell r="A909">
            <v>2442</v>
          </cell>
          <cell r="B909">
            <v>-99.88351776354105</v>
          </cell>
          <cell r="C909">
            <v>7.808231651793843</v>
          </cell>
          <cell r="D909">
            <v>-72.239583333333329</v>
          </cell>
          <cell r="E909">
            <v>6.4547654504839906</v>
          </cell>
          <cell r="F909">
            <v>-167.5</v>
          </cell>
          <cell r="G909">
            <v>5.4630503819414642</v>
          </cell>
          <cell r="H909">
            <v>-118.74999999999999</v>
          </cell>
          <cell r="I909">
            <v>4.5385450597176975</v>
          </cell>
          <cell r="J909">
            <v>17.149999999999999</v>
          </cell>
          <cell r="K909">
            <v>-0.17169999999999999</v>
          </cell>
          <cell r="L909">
            <v>2.1964000000000001</v>
          </cell>
          <cell r="M909">
            <v>13.87</v>
          </cell>
          <cell r="N909">
            <v>-4.8000000000000001E-2</v>
          </cell>
          <cell r="O909">
            <v>2.1488</v>
          </cell>
          <cell r="P909">
            <v>12.73</v>
          </cell>
          <cell r="Q909">
            <v>-3.7999999999999999E-2</v>
          </cell>
          <cell r="R909">
            <v>2.3302</v>
          </cell>
          <cell r="S909">
            <v>10.45</v>
          </cell>
          <cell r="T909">
            <v>-6.6000000000000003E-2</v>
          </cell>
          <cell r="U909">
            <v>2.3025000000000002</v>
          </cell>
          <cell r="V909">
            <v>2.3024997711181641</v>
          </cell>
          <cell r="W909">
            <v>2442</v>
          </cell>
          <cell r="X909" t="str">
            <v>持股大于股东增</v>
          </cell>
          <cell r="Y909">
            <v>14020</v>
          </cell>
          <cell r="Z909">
            <v>34236</v>
          </cell>
          <cell r="AA909" t="str">
            <v>持股大于股东增</v>
          </cell>
          <cell r="AB909">
            <v>12865</v>
          </cell>
          <cell r="AC909">
            <v>37310</v>
          </cell>
          <cell r="AD909" t="str">
            <v>持股小于股东减</v>
          </cell>
          <cell r="AE909">
            <v>22773</v>
          </cell>
          <cell r="AF909">
            <v>21077</v>
          </cell>
          <cell r="AG909" t="str">
            <v>持股大于股东增</v>
          </cell>
          <cell r="AH909">
            <v>20408</v>
          </cell>
          <cell r="AI909">
            <v>23520</v>
          </cell>
        </row>
        <row r="910">
          <cell r="A910">
            <v>2443</v>
          </cell>
          <cell r="B910">
            <v>98.777777777777786</v>
          </cell>
          <cell r="C910">
            <v>4.6838777660695472</v>
          </cell>
          <cell r="D910">
            <v>129.875</v>
          </cell>
          <cell r="E910">
            <v>2.7200376983088121</v>
          </cell>
          <cell r="F910">
            <v>79.749999999999986</v>
          </cell>
          <cell r="G910">
            <v>4.2906332382848227</v>
          </cell>
          <cell r="H910">
            <v>57.25</v>
          </cell>
          <cell r="I910">
            <v>3.042623299319728</v>
          </cell>
          <cell r="J910">
            <v>17.78</v>
          </cell>
          <cell r="K910">
            <v>0.18</v>
          </cell>
          <cell r="L910">
            <v>3.7959999999999998</v>
          </cell>
          <cell r="M910">
            <v>10.39</v>
          </cell>
          <cell r="N910">
            <v>0.02</v>
          </cell>
          <cell r="O910">
            <v>3.8197999999999999</v>
          </cell>
          <cell r="P910">
            <v>15.95</v>
          </cell>
          <cell r="Q910">
            <v>0.1</v>
          </cell>
          <cell r="R910">
            <v>3.7174</v>
          </cell>
          <cell r="S910">
            <v>11.45</v>
          </cell>
          <cell r="T910">
            <v>0.15</v>
          </cell>
          <cell r="U910">
            <v>3.7631999999999999</v>
          </cell>
          <cell r="V910">
            <v>3.7631988525390625</v>
          </cell>
          <cell r="W910">
            <v>2443</v>
          </cell>
          <cell r="X910">
            <v>2443</v>
          </cell>
          <cell r="Y910">
            <v>34377</v>
          </cell>
          <cell r="Z910">
            <v>15141</v>
          </cell>
          <cell r="AA910">
            <v>15141</v>
          </cell>
          <cell r="AB910">
            <v>42937</v>
          </cell>
          <cell r="AC910">
            <v>12123</v>
          </cell>
          <cell r="AD910">
            <v>12123</v>
          </cell>
          <cell r="AE910">
            <v>48156</v>
          </cell>
          <cell r="AF910">
            <v>10809</v>
          </cell>
          <cell r="AG910">
            <v>10809</v>
          </cell>
          <cell r="AH910">
            <v>37923</v>
          </cell>
          <cell r="AI910">
            <v>13726</v>
          </cell>
        </row>
        <row r="911">
          <cell r="A911">
            <v>2444</v>
          </cell>
          <cell r="B911">
            <v>44.042553191489361</v>
          </cell>
          <cell r="C911">
            <v>5.2179173703713042</v>
          </cell>
          <cell r="D911">
            <v>42.274999999999999</v>
          </cell>
          <cell r="E911">
            <v>3.5337387415627024</v>
          </cell>
          <cell r="F911">
            <v>46.199999999999996</v>
          </cell>
          <cell r="G911">
            <v>4.8204084826668758</v>
          </cell>
          <cell r="H911">
            <v>23.890243902439028</v>
          </cell>
          <cell r="I911">
            <v>3.2563706178626641</v>
          </cell>
          <cell r="J911">
            <v>20.7</v>
          </cell>
          <cell r="K911">
            <v>0.47</v>
          </cell>
          <cell r="L911">
            <v>3.9670999999999998</v>
          </cell>
          <cell r="M911">
            <v>16.91</v>
          </cell>
          <cell r="N911">
            <v>0.1</v>
          </cell>
          <cell r="O911">
            <v>4.7853000000000003</v>
          </cell>
          <cell r="P911">
            <v>18.48</v>
          </cell>
          <cell r="Q911">
            <v>0.2</v>
          </cell>
          <cell r="R911">
            <v>3.8336999999999999</v>
          </cell>
          <cell r="S911">
            <v>13.06</v>
          </cell>
          <cell r="T911">
            <v>0.41</v>
          </cell>
          <cell r="U911">
            <v>4.0106000000000002</v>
          </cell>
          <cell r="V911">
            <v>4.0105972290039063</v>
          </cell>
          <cell r="W911">
            <v>2444</v>
          </cell>
          <cell r="X911" t="str">
            <v>持股小于股东增</v>
          </cell>
          <cell r="Y911">
            <v>38305</v>
          </cell>
          <cell r="Z911">
            <v>26471</v>
          </cell>
          <cell r="AA911" t="str">
            <v>持股小于股东减</v>
          </cell>
          <cell r="AB911">
            <v>50777</v>
          </cell>
          <cell r="AC911">
            <v>21175</v>
          </cell>
          <cell r="AD911" t="str">
            <v>持股小于股东减</v>
          </cell>
          <cell r="AE911">
            <v>40272</v>
          </cell>
          <cell r="AF911">
            <v>25178</v>
          </cell>
          <cell r="AG911" t="str">
            <v>持股小于股东增</v>
          </cell>
          <cell r="AH911">
            <v>38616</v>
          </cell>
          <cell r="AI911">
            <v>26258</v>
          </cell>
        </row>
        <row r="912">
          <cell r="A912">
            <v>2445</v>
          </cell>
          <cell r="B912">
            <v>147.63157894736841</v>
          </cell>
          <cell r="C912">
            <v>9.6342091705306547</v>
          </cell>
          <cell r="D912">
            <v>248.74999999999997</v>
          </cell>
          <cell r="E912">
            <v>6.7615779280350647</v>
          </cell>
          <cell r="F912">
            <v>192.66666666666666</v>
          </cell>
          <cell r="G912">
            <v>10.805354071636881</v>
          </cell>
          <cell r="H912">
            <v>240.83333333333334</v>
          </cell>
          <cell r="I912">
            <v>21.383647798742139</v>
          </cell>
          <cell r="J912">
            <v>28.05</v>
          </cell>
          <cell r="K912">
            <v>0.19</v>
          </cell>
          <cell r="L912">
            <v>2.9115000000000002</v>
          </cell>
          <cell r="M912">
            <v>19.899999999999999</v>
          </cell>
          <cell r="N912">
            <v>0.02</v>
          </cell>
          <cell r="O912">
            <v>2.9430999999999998</v>
          </cell>
          <cell r="P912">
            <v>57.8</v>
          </cell>
          <cell r="Q912">
            <v>0.15</v>
          </cell>
          <cell r="R912">
            <v>5.3491999999999997</v>
          </cell>
          <cell r="S912">
            <v>57.8</v>
          </cell>
          <cell r="T912">
            <v>0.18</v>
          </cell>
          <cell r="U912">
            <v>2.7029999999999998</v>
          </cell>
          <cell r="V912">
            <v>2.7029991149902344</v>
          </cell>
          <cell r="W912">
            <v>2445</v>
          </cell>
          <cell r="X912" t="str">
            <v>持股大于股东减</v>
          </cell>
          <cell r="Y912">
            <v>21144</v>
          </cell>
          <cell r="Z912">
            <v>34939</v>
          </cell>
          <cell r="AA912" t="str">
            <v>持股大于股东增</v>
          </cell>
          <cell r="AB912">
            <v>26301</v>
          </cell>
          <cell r="AC912">
            <v>28088</v>
          </cell>
          <cell r="AD912" t="str">
            <v>持股大于股东减</v>
          </cell>
          <cell r="AE912">
            <v>8747</v>
          </cell>
          <cell r="AF912">
            <v>42229</v>
          </cell>
          <cell r="AG912" t="str">
            <v>持股大于股东增</v>
          </cell>
          <cell r="AH912">
            <v>8738</v>
          </cell>
          <cell r="AI912">
            <v>84546</v>
          </cell>
        </row>
        <row r="913">
          <cell r="A913">
            <v>2446</v>
          </cell>
          <cell r="B913">
            <v>115.9375</v>
          </cell>
          <cell r="C913">
            <v>7.2278828732295581</v>
          </cell>
          <cell r="D913">
            <v>62.5</v>
          </cell>
          <cell r="E913">
            <v>5.7086314507535389</v>
          </cell>
          <cell r="F913">
            <v>94.461538461538453</v>
          </cell>
          <cell r="G913">
            <v>7.1972805063884655</v>
          </cell>
          <cell r="H913">
            <v>59.550000000000004</v>
          </cell>
          <cell r="I913">
            <v>5.6316849660964055</v>
          </cell>
          <cell r="J913">
            <v>37.1</v>
          </cell>
          <cell r="K913">
            <v>0.32</v>
          </cell>
          <cell r="L913">
            <v>5.1329000000000002</v>
          </cell>
          <cell r="M913">
            <v>30</v>
          </cell>
          <cell r="N913">
            <v>0.12</v>
          </cell>
          <cell r="O913">
            <v>5.2552000000000003</v>
          </cell>
          <cell r="P913">
            <v>24.56</v>
          </cell>
          <cell r="Q913">
            <v>0.13</v>
          </cell>
          <cell r="R913">
            <v>3.4123999999999999</v>
          </cell>
          <cell r="S913">
            <v>19.850000000000001</v>
          </cell>
          <cell r="T913">
            <v>0.25</v>
          </cell>
          <cell r="U913">
            <v>3.5247000000000002</v>
          </cell>
          <cell r="V913">
            <v>3.5246982574462891</v>
          </cell>
          <cell r="W913">
            <v>2446</v>
          </cell>
          <cell r="X913" t="str">
            <v>持股小于股东增</v>
          </cell>
          <cell r="Y913">
            <v>23496</v>
          </cell>
          <cell r="Z913">
            <v>19079</v>
          </cell>
          <cell r="AA913" t="str">
            <v>持股小于股东减</v>
          </cell>
          <cell r="AB913">
            <v>27399</v>
          </cell>
          <cell r="AC913">
            <v>16361</v>
          </cell>
          <cell r="AD913" t="str">
            <v>持股大于股东增</v>
          </cell>
          <cell r="AE913">
            <v>17129</v>
          </cell>
          <cell r="AF913">
            <v>21844</v>
          </cell>
          <cell r="AG913" t="str">
            <v>持股小于股东减</v>
          </cell>
          <cell r="AH913">
            <v>26666</v>
          </cell>
          <cell r="AI913">
            <v>14032</v>
          </cell>
        </row>
        <row r="914">
          <cell r="A914">
            <v>2447</v>
          </cell>
          <cell r="B914">
            <v>37.115384615384613</v>
          </cell>
          <cell r="C914">
            <v>3.8773706203792995</v>
          </cell>
          <cell r="D914">
            <v>513.57142857142856</v>
          </cell>
          <cell r="E914">
            <v>2.8817635270541082</v>
          </cell>
          <cell r="F914">
            <v>104.16666666666667</v>
          </cell>
          <cell r="G914">
            <v>5.5439748081784712</v>
          </cell>
          <cell r="H914">
            <v>88.125</v>
          </cell>
          <cell r="I914">
            <v>3.1101111699311805</v>
          </cell>
          <cell r="J914">
            <v>9.65</v>
          </cell>
          <cell r="K914">
            <v>0.26</v>
          </cell>
          <cell r="L914">
            <v>2.4887999999999999</v>
          </cell>
          <cell r="M914">
            <v>7.19</v>
          </cell>
          <cell r="N914">
            <v>3.5000000000000001E-3</v>
          </cell>
          <cell r="O914">
            <v>2.4950000000000001</v>
          </cell>
          <cell r="P914">
            <v>12.5</v>
          </cell>
          <cell r="Q914">
            <v>0.06</v>
          </cell>
          <cell r="R914">
            <v>2.2547000000000001</v>
          </cell>
          <cell r="S914">
            <v>7.05</v>
          </cell>
          <cell r="T914">
            <v>0.06</v>
          </cell>
          <cell r="U914">
            <v>2.2667999999999999</v>
          </cell>
          <cell r="V914">
            <v>2.2667999267578125</v>
          </cell>
          <cell r="W914">
            <v>2447</v>
          </cell>
          <cell r="X914" t="str">
            <v>持股小于股东减</v>
          </cell>
          <cell r="Y914">
            <v>46002</v>
          </cell>
          <cell r="Z914">
            <v>20704</v>
          </cell>
          <cell r="AA914" t="str">
            <v>持股小于股东减</v>
          </cell>
          <cell r="AB914">
            <v>48843</v>
          </cell>
          <cell r="AC914">
            <v>19500</v>
          </cell>
          <cell r="AD914" t="str">
            <v>持股小于股东增</v>
          </cell>
          <cell r="AE914">
            <v>34680</v>
          </cell>
          <cell r="AF914">
            <v>27438</v>
          </cell>
          <cell r="AG914" t="str">
            <v>持股小于股东减</v>
          </cell>
          <cell r="AH914">
            <v>43798</v>
          </cell>
          <cell r="AI914">
            <v>21746</v>
          </cell>
        </row>
        <row r="915">
          <cell r="A915">
            <v>2448</v>
          </cell>
          <cell r="B915">
            <v>43.449116392443635</v>
          </cell>
          <cell r="C915">
            <v>4.1366906474820144</v>
          </cell>
          <cell r="D915">
            <v>35.684210526315788</v>
          </cell>
          <cell r="E915">
            <v>3.8318073923363851</v>
          </cell>
          <cell r="F915">
            <v>40.205882352941174</v>
          </cell>
          <cell r="G915">
            <v>4.1330309901738476</v>
          </cell>
          <cell r="H915">
            <v>22.442965779467681</v>
          </cell>
          <cell r="I915">
            <v>2.3258563111386943</v>
          </cell>
          <cell r="J915">
            <v>14.26</v>
          </cell>
          <cell r="K915">
            <v>0.32819999999999999</v>
          </cell>
          <cell r="L915">
            <v>3.4472</v>
          </cell>
          <cell r="M915">
            <v>13.56</v>
          </cell>
          <cell r="N915">
            <v>9.5000000000000001E-2</v>
          </cell>
          <cell r="O915">
            <v>3.5388000000000002</v>
          </cell>
          <cell r="P915">
            <v>13.67</v>
          </cell>
          <cell r="Q915">
            <v>0.17</v>
          </cell>
          <cell r="R915">
            <v>3.3075000000000001</v>
          </cell>
          <cell r="S915">
            <v>7.87</v>
          </cell>
          <cell r="T915">
            <v>0.26300000000000001</v>
          </cell>
          <cell r="U915">
            <v>3.3837000000000002</v>
          </cell>
          <cell r="V915">
            <v>3.3836994171142578</v>
          </cell>
          <cell r="W915">
            <v>2448</v>
          </cell>
          <cell r="X915">
            <v>2448</v>
          </cell>
          <cell r="Y915">
            <v>2448</v>
          </cell>
          <cell r="Z915">
            <v>2448</v>
          </cell>
          <cell r="AA915">
            <v>2448</v>
          </cell>
          <cell r="AB915">
            <v>2448</v>
          </cell>
          <cell r="AC915">
            <v>2448</v>
          </cell>
          <cell r="AD915">
            <v>2448</v>
          </cell>
          <cell r="AE915">
            <v>2448</v>
          </cell>
          <cell r="AF915">
            <v>2448</v>
          </cell>
          <cell r="AG915">
            <v>2448</v>
          </cell>
          <cell r="AH915">
            <v>2448</v>
          </cell>
          <cell r="AI915">
            <v>2448</v>
          </cell>
        </row>
        <row r="916">
          <cell r="A916">
            <v>2449</v>
          </cell>
          <cell r="B916">
            <v>47.76710005652911</v>
          </cell>
          <cell r="C916">
            <v>2.9059270595113227</v>
          </cell>
          <cell r="D916">
            <v>42.153748411689961</v>
          </cell>
          <cell r="E916">
            <v>2.251289359391965</v>
          </cell>
          <cell r="F916">
            <v>56.701030927835049</v>
          </cell>
          <cell r="G916">
            <v>3.8907753254103001</v>
          </cell>
          <cell r="H916">
            <v>30.592820884699059</v>
          </cell>
          <cell r="I916">
            <v>1.9609893845107984</v>
          </cell>
          <cell r="J916">
            <v>16.899999999999999</v>
          </cell>
          <cell r="K916">
            <v>0.3538</v>
          </cell>
          <cell r="L916">
            <v>5.8156999999999996</v>
          </cell>
          <cell r="M916">
            <v>13.27</v>
          </cell>
          <cell r="N916">
            <v>7.8700000000000006E-2</v>
          </cell>
          <cell r="O916">
            <v>5.8944000000000001</v>
          </cell>
          <cell r="P916">
            <v>22</v>
          </cell>
          <cell r="Q916">
            <v>0.19400000000000001</v>
          </cell>
          <cell r="R916">
            <v>5.6543999999999999</v>
          </cell>
          <cell r="S916">
            <v>11.25</v>
          </cell>
          <cell r="T916">
            <v>0.27579999999999999</v>
          </cell>
          <cell r="U916">
            <v>5.7369000000000003</v>
          </cell>
          <cell r="V916">
            <v>5.7368965148925781</v>
          </cell>
          <cell r="W916">
            <v>2449</v>
          </cell>
          <cell r="X916" t="str">
            <v>持股小于股东减</v>
          </cell>
          <cell r="Y916">
            <v>36598</v>
          </cell>
          <cell r="Z916">
            <v>12999</v>
          </cell>
          <cell r="AA916" t="str">
            <v>持股小于股东减</v>
          </cell>
          <cell r="AB916">
            <v>38588</v>
          </cell>
          <cell r="AC916">
            <v>12329</v>
          </cell>
          <cell r="AD916" t="str">
            <v>持股小于股东减</v>
          </cell>
          <cell r="AE916">
            <v>27367</v>
          </cell>
          <cell r="AF916">
            <v>17384</v>
          </cell>
          <cell r="AG916" t="str">
            <v>持股小于股东减</v>
          </cell>
          <cell r="AH916">
            <v>31300</v>
          </cell>
          <cell r="AI916">
            <v>15199</v>
          </cell>
        </row>
        <row r="917">
          <cell r="A917">
            <v>2450</v>
          </cell>
          <cell r="B917">
            <v>38.877551020408163</v>
          </cell>
          <cell r="C917">
            <v>6.6725043782837128</v>
          </cell>
          <cell r="D917">
            <v>32.99</v>
          </cell>
          <cell r="E917">
            <v>5.519399039668067</v>
          </cell>
          <cell r="F917">
            <v>33.260869565217391</v>
          </cell>
          <cell r="G917">
            <v>8.1890438087082185</v>
          </cell>
          <cell r="H917">
            <v>31.552083333333332</v>
          </cell>
          <cell r="I917">
            <v>7.3847429114757288</v>
          </cell>
          <cell r="J917">
            <v>38.1</v>
          </cell>
          <cell r="K917">
            <v>0.98</v>
          </cell>
          <cell r="L917">
            <v>5.71</v>
          </cell>
          <cell r="M917">
            <v>32.99</v>
          </cell>
          <cell r="N917">
            <v>0.25</v>
          </cell>
          <cell r="O917">
            <v>5.9771000000000001</v>
          </cell>
          <cell r="P917">
            <v>30.6</v>
          </cell>
          <cell r="Q917">
            <v>0.46</v>
          </cell>
          <cell r="R917">
            <v>3.7366999999999999</v>
          </cell>
          <cell r="S917">
            <v>30.29</v>
          </cell>
          <cell r="T917">
            <v>0.72</v>
          </cell>
          <cell r="U917">
            <v>4.1017000000000001</v>
          </cell>
          <cell r="V917">
            <v>4.1016998291015625</v>
          </cell>
          <cell r="W917">
            <v>2450</v>
          </cell>
          <cell r="X917">
            <v>2450</v>
          </cell>
          <cell r="Y917">
            <v>59036</v>
          </cell>
          <cell r="Z917">
            <v>27250</v>
          </cell>
          <cell r="AA917">
            <v>27250</v>
          </cell>
          <cell r="AB917">
            <v>61923</v>
          </cell>
          <cell r="AC917">
            <v>25979</v>
          </cell>
          <cell r="AD917" t="str">
            <v>持股小于股东减</v>
          </cell>
          <cell r="AE917">
            <v>71438</v>
          </cell>
          <cell r="AF917">
            <v>20095</v>
          </cell>
          <cell r="AG917" t="str">
            <v>持股小于股东增</v>
          </cell>
          <cell r="AH917">
            <v>54791</v>
          </cell>
          <cell r="AI917">
            <v>26200</v>
          </cell>
        </row>
        <row r="918">
          <cell r="A918">
            <v>2451</v>
          </cell>
          <cell r="B918">
            <v>485.00000000000006</v>
          </cell>
          <cell r="C918">
            <v>9.4132108429837622</v>
          </cell>
          <cell r="D918">
            <v>247.91666666666666</v>
          </cell>
          <cell r="E918">
            <v>7.6375072203324565</v>
          </cell>
          <cell r="F918">
            <v>195.5</v>
          </cell>
          <cell r="G918">
            <v>10.100096867936713</v>
          </cell>
          <cell r="H918">
            <v>142.83333333333334</v>
          </cell>
          <cell r="I918">
            <v>5.4985243166944695</v>
          </cell>
          <cell r="J918">
            <v>14.55</v>
          </cell>
          <cell r="K918">
            <v>0.03</v>
          </cell>
          <cell r="L918">
            <v>1.5457000000000001</v>
          </cell>
          <cell r="M918">
            <v>11.9</v>
          </cell>
          <cell r="N918">
            <v>1.2E-2</v>
          </cell>
          <cell r="O918">
            <v>1.5581</v>
          </cell>
          <cell r="P918">
            <v>15.64</v>
          </cell>
          <cell r="Q918">
            <v>0.04</v>
          </cell>
          <cell r="R918">
            <v>1.5485</v>
          </cell>
          <cell r="S918">
            <v>8.57</v>
          </cell>
          <cell r="T918">
            <v>4.4999999999999998E-2</v>
          </cell>
          <cell r="U918">
            <v>1.5586</v>
          </cell>
          <cell r="V918">
            <v>1.5585994720458984</v>
          </cell>
          <cell r="W918">
            <v>2451</v>
          </cell>
          <cell r="X918" t="str">
            <v>持股小于股东增</v>
          </cell>
          <cell r="Y918">
            <v>27115</v>
          </cell>
          <cell r="Z918">
            <v>16197</v>
          </cell>
          <cell r="AA918" t="str">
            <v>持股小于股东减</v>
          </cell>
          <cell r="AB918">
            <v>31824</v>
          </cell>
          <cell r="AC918">
            <v>13800</v>
          </cell>
          <cell r="AD918" t="str">
            <v>持股小于股东减</v>
          </cell>
          <cell r="AE918">
            <v>23233</v>
          </cell>
          <cell r="AF918">
            <v>18904</v>
          </cell>
          <cell r="AG918" t="str">
            <v>持股小于股东减</v>
          </cell>
          <cell r="AH918">
            <v>32406</v>
          </cell>
          <cell r="AI918">
            <v>13553</v>
          </cell>
        </row>
        <row r="919">
          <cell r="A919">
            <v>2452</v>
          </cell>
          <cell r="B919">
            <v>70.307692307692307</v>
          </cell>
          <cell r="C919">
            <v>3.9311827956989247</v>
          </cell>
          <cell r="D919">
            <v>67.222222222222229</v>
          </cell>
          <cell r="E919">
            <v>5.2344696314241217</v>
          </cell>
          <cell r="F919">
            <v>82.460317460317469</v>
          </cell>
          <cell r="G919">
            <v>4.5756815079050508</v>
          </cell>
          <cell r="H919">
            <v>73.709677419354847</v>
          </cell>
          <cell r="I919">
            <v>3.9716681875461699</v>
          </cell>
          <cell r="J919">
            <v>9.14</v>
          </cell>
          <cell r="K919">
            <v>0.13</v>
          </cell>
          <cell r="L919">
            <v>2.3250000000000002</v>
          </cell>
          <cell r="M919">
            <v>12.1</v>
          </cell>
          <cell r="N919">
            <v>4.4999999999999998E-2</v>
          </cell>
          <cell r="O919">
            <v>2.3115999999999999</v>
          </cell>
          <cell r="P919">
            <v>10.39</v>
          </cell>
          <cell r="Q919">
            <v>6.3E-2</v>
          </cell>
          <cell r="R919">
            <v>2.2707000000000002</v>
          </cell>
          <cell r="S919">
            <v>9.14</v>
          </cell>
          <cell r="T919">
            <v>9.2999999999999999E-2</v>
          </cell>
          <cell r="U919">
            <v>2.3012999999999999</v>
          </cell>
          <cell r="V919">
            <v>2.3012981414794922</v>
          </cell>
          <cell r="W919">
            <v>2452</v>
          </cell>
          <cell r="X919">
            <v>2452</v>
          </cell>
          <cell r="Y919">
            <v>47222</v>
          </cell>
          <cell r="Z919">
            <v>11120</v>
          </cell>
          <cell r="AA919">
            <v>11120</v>
          </cell>
          <cell r="AB919">
            <v>36645</v>
          </cell>
          <cell r="AC919">
            <v>14330</v>
          </cell>
          <cell r="AD919">
            <v>14330</v>
          </cell>
          <cell r="AE919">
            <v>50358</v>
          </cell>
          <cell r="AF919">
            <v>10426</v>
          </cell>
          <cell r="AG919">
            <v>10426</v>
          </cell>
          <cell r="AH919">
            <v>47258</v>
          </cell>
          <cell r="AI919">
            <v>11112</v>
          </cell>
        </row>
        <row r="920">
          <cell r="A920">
            <v>2453</v>
          </cell>
          <cell r="B920">
            <v>281.25</v>
          </cell>
          <cell r="C920">
            <v>5.3561226433060369</v>
          </cell>
          <cell r="D920">
            <v>238.75</v>
          </cell>
          <cell r="E920">
            <v>4.516861372558294</v>
          </cell>
          <cell r="F920">
            <v>113.49999999999999</v>
          </cell>
          <cell r="G920">
            <v>5.3947430961547607</v>
          </cell>
          <cell r="H920">
            <v>108.5625</v>
          </cell>
          <cell r="I920">
            <v>2.7563553270494143</v>
          </cell>
          <cell r="J920">
            <v>11.25</v>
          </cell>
          <cell r="K920">
            <v>0.04</v>
          </cell>
          <cell r="L920">
            <v>2.1004</v>
          </cell>
          <cell r="M920">
            <v>9.5500000000000007</v>
          </cell>
          <cell r="N920">
            <v>0.01</v>
          </cell>
          <cell r="O920">
            <v>2.1143000000000001</v>
          </cell>
          <cell r="P920">
            <v>11.35</v>
          </cell>
          <cell r="Q920">
            <v>0.05</v>
          </cell>
          <cell r="R920">
            <v>2.1038999999999999</v>
          </cell>
          <cell r="S920">
            <v>5.79</v>
          </cell>
          <cell r="T920">
            <v>0.04</v>
          </cell>
          <cell r="U920">
            <v>2.1006</v>
          </cell>
          <cell r="V920">
            <v>2.1005992889404297</v>
          </cell>
          <cell r="W920">
            <v>2453</v>
          </cell>
          <cell r="X920">
            <v>2453</v>
          </cell>
          <cell r="Y920">
            <v>2453</v>
          </cell>
          <cell r="Z920">
            <v>2453</v>
          </cell>
          <cell r="AA920">
            <v>2453</v>
          </cell>
          <cell r="AB920">
            <v>2453</v>
          </cell>
          <cell r="AC920">
            <v>2453</v>
          </cell>
          <cell r="AD920">
            <v>2453</v>
          </cell>
          <cell r="AE920">
            <v>42041</v>
          </cell>
          <cell r="AF920">
            <v>13589</v>
          </cell>
          <cell r="AG920">
            <v>13589</v>
          </cell>
          <cell r="AH920">
            <v>44746</v>
          </cell>
          <cell r="AI920">
            <v>12767</v>
          </cell>
        </row>
        <row r="921">
          <cell r="A921">
            <v>2454</v>
          </cell>
          <cell r="B921">
            <v>25.25</v>
          </cell>
          <cell r="C921">
            <v>3.1983333333333337</v>
          </cell>
          <cell r="D921">
            <v>28.160714285714281</v>
          </cell>
          <cell r="E921">
            <v>2.5948169477581242</v>
          </cell>
          <cell r="F921">
            <v>32.878787878787875</v>
          </cell>
          <cell r="G921">
            <v>3.7773948160913537</v>
          </cell>
          <cell r="H921">
            <v>20.4375</v>
          </cell>
          <cell r="I921">
            <v>2.2200723051071845</v>
          </cell>
          <cell r="J921">
            <v>19.190000000000001</v>
          </cell>
          <cell r="K921">
            <v>0.76</v>
          </cell>
          <cell r="L921">
            <v>6</v>
          </cell>
          <cell r="M921">
            <v>15.77</v>
          </cell>
          <cell r="N921">
            <v>0.14000000000000001</v>
          </cell>
          <cell r="O921">
            <v>6.0774999999999997</v>
          </cell>
          <cell r="P921">
            <v>21.7</v>
          </cell>
          <cell r="Q921">
            <v>0.33</v>
          </cell>
          <cell r="R921">
            <v>5.7446999999999999</v>
          </cell>
          <cell r="S921">
            <v>13.08</v>
          </cell>
          <cell r="T921">
            <v>0.48</v>
          </cell>
          <cell r="U921">
            <v>5.8917000000000002</v>
          </cell>
          <cell r="V921">
            <v>5.8916969299316406</v>
          </cell>
          <cell r="W921">
            <v>2454</v>
          </cell>
          <cell r="X921" t="str">
            <v>持股小于股东减</v>
          </cell>
          <cell r="Y921">
            <v>30632</v>
          </cell>
          <cell r="Z921">
            <v>13801</v>
          </cell>
          <cell r="AA921" t="str">
            <v>持股小于股东增</v>
          </cell>
          <cell r="AB921">
            <v>27581</v>
          </cell>
          <cell r="AC921">
            <v>15328</v>
          </cell>
          <cell r="AD921" t="str">
            <v>持股小于股东减</v>
          </cell>
          <cell r="AE921">
            <v>23547</v>
          </cell>
          <cell r="AF921">
            <v>17225</v>
          </cell>
          <cell r="AG921" t="str">
            <v>持股小于股东增</v>
          </cell>
          <cell r="AH921">
            <v>21226</v>
          </cell>
          <cell r="AI921">
            <v>19108</v>
          </cell>
        </row>
        <row r="922">
          <cell r="A922">
            <v>2455</v>
          </cell>
          <cell r="B922">
            <v>85.307692307692307</v>
          </cell>
          <cell r="C922">
            <v>6.4721330609862848</v>
          </cell>
          <cell r="D922">
            <v>105.25</v>
          </cell>
          <cell r="E922">
            <v>4.8541450478496486</v>
          </cell>
          <cell r="F922">
            <v>107</v>
          </cell>
          <cell r="G922">
            <v>7.805945650191501</v>
          </cell>
          <cell r="H922">
            <v>61.312499999999993</v>
          </cell>
          <cell r="I922">
            <v>3.922509446410364</v>
          </cell>
          <cell r="J922">
            <v>11.09</v>
          </cell>
          <cell r="K922">
            <v>0.13</v>
          </cell>
          <cell r="L922">
            <v>1.7135</v>
          </cell>
          <cell r="M922">
            <v>8.42</v>
          </cell>
          <cell r="N922">
            <v>0.02</v>
          </cell>
          <cell r="O922">
            <v>1.7345999999999999</v>
          </cell>
          <cell r="P922">
            <v>12.84</v>
          </cell>
          <cell r="Q922">
            <v>0.06</v>
          </cell>
          <cell r="R922">
            <v>1.6449</v>
          </cell>
          <cell r="S922">
            <v>6.54</v>
          </cell>
          <cell r="T922">
            <v>0.08</v>
          </cell>
          <cell r="U922">
            <v>1.6673</v>
          </cell>
          <cell r="V922">
            <v>1.6672992706298828</v>
          </cell>
          <cell r="W922">
            <v>2455</v>
          </cell>
          <cell r="X922" t="str">
            <v>持股小于股东增</v>
          </cell>
          <cell r="Y922">
            <v>41825</v>
          </cell>
          <cell r="Z922">
            <v>11335</v>
          </cell>
          <cell r="AA922" t="str">
            <v>持股小于股东增</v>
          </cell>
          <cell r="AB922">
            <v>39873</v>
          </cell>
          <cell r="AC922">
            <v>11890</v>
          </cell>
          <cell r="AD922" t="str">
            <v>持股小于股东减</v>
          </cell>
          <cell r="AE922">
            <v>45824</v>
          </cell>
          <cell r="AF922">
            <v>10346</v>
          </cell>
          <cell r="AG922">
            <v>10346</v>
          </cell>
          <cell r="AH922">
            <v>48145</v>
          </cell>
          <cell r="AI922">
            <v>9847</v>
          </cell>
        </row>
        <row r="923">
          <cell r="A923">
            <v>2456</v>
          </cell>
          <cell r="B923">
            <v>67.434782608695642</v>
          </cell>
          <cell r="C923">
            <v>5.2931540509180257</v>
          </cell>
          <cell r="D923">
            <v>55.291666666666664</v>
          </cell>
          <cell r="E923">
            <v>4.4536926717121705</v>
          </cell>
          <cell r="F923">
            <v>64.884615384615387</v>
          </cell>
          <cell r="G923">
            <v>5.8119304773224476</v>
          </cell>
          <cell r="H923">
            <v>41.5</v>
          </cell>
          <cell r="I923">
            <v>3.0980658296572789</v>
          </cell>
          <cell r="J923">
            <v>31.02</v>
          </cell>
          <cell r="K923">
            <v>0.46</v>
          </cell>
          <cell r="L923">
            <v>5.8604000000000003</v>
          </cell>
          <cell r="M923">
            <v>26.54</v>
          </cell>
          <cell r="N923">
            <v>0.12</v>
          </cell>
          <cell r="O923">
            <v>5.9591000000000003</v>
          </cell>
          <cell r="P923">
            <v>33.74</v>
          </cell>
          <cell r="Q923">
            <v>0.26</v>
          </cell>
          <cell r="R923">
            <v>5.8052999999999999</v>
          </cell>
          <cell r="S923">
            <v>18.260000000000002</v>
          </cell>
          <cell r="T923">
            <v>0.33</v>
          </cell>
          <cell r="U923">
            <v>5.8940000000000001</v>
          </cell>
          <cell r="V923">
            <v>5.8939971923828125</v>
          </cell>
          <cell r="W923">
            <v>2456</v>
          </cell>
          <cell r="X923">
            <v>2456</v>
          </cell>
          <cell r="Y923">
            <v>78737</v>
          </cell>
          <cell r="Z923">
            <v>13089</v>
          </cell>
          <cell r="AA923">
            <v>13089</v>
          </cell>
          <cell r="AB923">
            <v>79854</v>
          </cell>
          <cell r="AC923">
            <v>12906</v>
          </cell>
          <cell r="AD923">
            <v>12906</v>
          </cell>
          <cell r="AE923">
            <v>60598</v>
          </cell>
          <cell r="AF923">
            <v>17007</v>
          </cell>
          <cell r="AG923">
            <v>17007</v>
          </cell>
          <cell r="AH923">
            <v>64625</v>
          </cell>
          <cell r="AI923">
            <v>15947</v>
          </cell>
        </row>
        <row r="924">
          <cell r="A924">
            <v>2457</v>
          </cell>
          <cell r="B924">
            <v>95.714285714285708</v>
          </cell>
          <cell r="C924">
            <v>2.5256808971821694</v>
          </cell>
          <cell r="D924">
            <v>-632.49999999999989</v>
          </cell>
          <cell r="E924">
            <v>1.9088577033348424</v>
          </cell>
          <cell r="F924">
            <v>156.89999999999998</v>
          </cell>
          <cell r="G924">
            <v>3.0122101059745043</v>
          </cell>
          <cell r="H924">
            <v>111.42857142857143</v>
          </cell>
          <cell r="I924">
            <v>1.9876916020029818</v>
          </cell>
          <cell r="J924">
            <v>13.4</v>
          </cell>
          <cell r="K924">
            <v>0.14000000000000001</v>
          </cell>
          <cell r="L924">
            <v>5.3055000000000003</v>
          </cell>
          <cell r="M924">
            <v>10.119999999999999</v>
          </cell>
          <cell r="N924">
            <v>-4.0000000000000001E-3</v>
          </cell>
          <cell r="O924">
            <v>5.3015999999999996</v>
          </cell>
          <cell r="P924">
            <v>15.69</v>
          </cell>
          <cell r="Q924">
            <v>0.05</v>
          </cell>
          <cell r="R924">
            <v>5.2088000000000001</v>
          </cell>
          <cell r="S924">
            <v>10.4</v>
          </cell>
          <cell r="T924">
            <v>7.0000000000000007E-2</v>
          </cell>
          <cell r="U924">
            <v>5.2321999999999997</v>
          </cell>
          <cell r="V924">
            <v>5.2321968078613281</v>
          </cell>
          <cell r="W924">
            <v>2457</v>
          </cell>
          <cell r="X924">
            <v>2457</v>
          </cell>
          <cell r="Y924">
            <v>38963</v>
          </cell>
          <cell r="Z924">
            <v>8597</v>
          </cell>
          <cell r="AA924">
            <v>8597</v>
          </cell>
          <cell r="AB924">
            <v>36454</v>
          </cell>
          <cell r="AC924">
            <v>9189</v>
          </cell>
          <cell r="AD924" t="str">
            <v>持股小于股东增</v>
          </cell>
          <cell r="AE924">
            <v>27622</v>
          </cell>
          <cell r="AF924">
            <v>12127</v>
          </cell>
          <cell r="AG924">
            <v>12127</v>
          </cell>
          <cell r="AH924">
            <v>43009</v>
          </cell>
          <cell r="AI924">
            <v>7788</v>
          </cell>
        </row>
        <row r="925">
          <cell r="A925">
            <v>2458</v>
          </cell>
          <cell r="B925">
            <v>-26.433566433566433</v>
          </cell>
          <cell r="C925">
            <v>33.339213265126126</v>
          </cell>
          <cell r="D925">
            <v>43.462962962962955</v>
          </cell>
          <cell r="E925">
            <v>15.868830290736982</v>
          </cell>
          <cell r="F925">
            <v>-19.220588235294116</v>
          </cell>
          <cell r="G925">
            <v>14.415706171069322</v>
          </cell>
          <cell r="H925">
            <v>-13.622448979591837</v>
          </cell>
          <cell r="I925">
            <v>11.746073643922397</v>
          </cell>
          <cell r="J925">
            <v>37.799999999999997</v>
          </cell>
          <cell r="K925">
            <v>-1.43</v>
          </cell>
          <cell r="L925">
            <v>1.1337999999999999</v>
          </cell>
          <cell r="M925">
            <v>46.94</v>
          </cell>
          <cell r="N925">
            <v>0.27</v>
          </cell>
          <cell r="O925">
            <v>2.9580000000000002</v>
          </cell>
          <cell r="P925">
            <v>26.14</v>
          </cell>
          <cell r="Q925">
            <v>-0.68</v>
          </cell>
          <cell r="R925">
            <v>1.8132999999999999</v>
          </cell>
          <cell r="S925">
            <v>17.8</v>
          </cell>
          <cell r="T925">
            <v>-0.98</v>
          </cell>
          <cell r="U925">
            <v>1.5154000000000001</v>
          </cell>
          <cell r="V925">
            <v>1.5153999328613281</v>
          </cell>
          <cell r="W925">
            <v>2458</v>
          </cell>
          <cell r="X925" t="str">
            <v>持股大于股东减</v>
          </cell>
          <cell r="Y925">
            <v>8409</v>
          </cell>
          <cell r="Z925">
            <v>33701</v>
          </cell>
          <cell r="AA925" t="str">
            <v>持股大于股东增</v>
          </cell>
          <cell r="AB925">
            <v>7186</v>
          </cell>
          <cell r="AC925">
            <v>46578</v>
          </cell>
          <cell r="AD925" t="str">
            <v>持股大于股东减</v>
          </cell>
          <cell r="AE925">
            <v>9656</v>
          </cell>
          <cell r="AF925">
            <v>29464</v>
          </cell>
          <cell r="AG925" t="str">
            <v>持股大于股东增</v>
          </cell>
          <cell r="AH925">
            <v>7848</v>
          </cell>
          <cell r="AI925">
            <v>36111</v>
          </cell>
        </row>
        <row r="926">
          <cell r="A926">
            <v>2459</v>
          </cell>
          <cell r="B926">
            <v>-23.662650602409641</v>
          </cell>
          <cell r="C926">
            <v>6.285001120035842</v>
          </cell>
          <cell r="D926">
            <v>1400.8620689655174</v>
          </cell>
          <cell r="E926">
            <v>5.1956771965724515</v>
          </cell>
          <cell r="F926">
            <v>-238.2</v>
          </cell>
          <cell r="G926">
            <v>6.1772256943543997</v>
          </cell>
          <cell r="H926">
            <v>-63.703124999999993</v>
          </cell>
          <cell r="I926">
            <v>3.6251600512163891</v>
          </cell>
          <cell r="J926">
            <v>19.64</v>
          </cell>
          <cell r="K926">
            <v>-0.83</v>
          </cell>
          <cell r="L926">
            <v>3.1248999999999998</v>
          </cell>
          <cell r="M926">
            <v>16.25</v>
          </cell>
          <cell r="N926">
            <v>2.8999999999999998E-3</v>
          </cell>
          <cell r="O926">
            <v>3.1276000000000002</v>
          </cell>
          <cell r="P926">
            <v>23.82</v>
          </cell>
          <cell r="Q926">
            <v>-0.05</v>
          </cell>
          <cell r="R926">
            <v>3.8561000000000001</v>
          </cell>
          <cell r="S926">
            <v>13.59</v>
          </cell>
          <cell r="T926">
            <v>-0.16</v>
          </cell>
          <cell r="U926">
            <v>3.7488000000000001</v>
          </cell>
          <cell r="V926">
            <v>3.7487983703613281</v>
          </cell>
          <cell r="W926">
            <v>2459</v>
          </cell>
          <cell r="X926" t="str">
            <v>持股大于股东减</v>
          </cell>
          <cell r="Y926">
            <v>11331</v>
          </cell>
          <cell r="Z926">
            <v>34303</v>
          </cell>
          <cell r="AA926" t="str">
            <v>持股大于股东增</v>
          </cell>
          <cell r="AB926">
            <v>9803</v>
          </cell>
          <cell r="AC926">
            <v>39650</v>
          </cell>
          <cell r="AD926" t="str">
            <v>持股大于股东减</v>
          </cell>
          <cell r="AE926">
            <v>14281</v>
          </cell>
          <cell r="AF926">
            <v>27217</v>
          </cell>
          <cell r="AG926" t="str">
            <v>持股大于股东增</v>
          </cell>
          <cell r="AH926">
            <v>10572</v>
          </cell>
          <cell r="AI926">
            <v>36765</v>
          </cell>
        </row>
        <row r="927">
          <cell r="A927">
            <v>2460</v>
          </cell>
          <cell r="B927">
            <v>185.08823529411762</v>
          </cell>
          <cell r="C927">
            <v>12.629698757701647</v>
          </cell>
          <cell r="D927">
            <v>45.75</v>
          </cell>
          <cell r="E927">
            <v>9.6845527225991805</v>
          </cell>
          <cell r="F927">
            <v>86.428571428571416</v>
          </cell>
          <cell r="G927">
            <v>6.1382371591629674</v>
          </cell>
          <cell r="H927">
            <v>82.108695652173907</v>
          </cell>
          <cell r="I927">
            <v>5.26910521469825</v>
          </cell>
          <cell r="J927">
            <v>62.93</v>
          </cell>
          <cell r="K927">
            <v>0.34</v>
          </cell>
          <cell r="L927">
            <v>4.9827000000000004</v>
          </cell>
          <cell r="M927">
            <v>51.24</v>
          </cell>
          <cell r="N927">
            <v>0.28000000000000003</v>
          </cell>
          <cell r="O927">
            <v>5.2908999999999997</v>
          </cell>
          <cell r="P927">
            <v>24.2</v>
          </cell>
          <cell r="Q927">
            <v>0.14000000000000001</v>
          </cell>
          <cell r="R927">
            <v>3.9424999999999999</v>
          </cell>
          <cell r="S927">
            <v>25.18</v>
          </cell>
          <cell r="T927">
            <v>0.23</v>
          </cell>
          <cell r="U927">
            <v>4.7788000000000004</v>
          </cell>
          <cell r="V927">
            <v>4.7787971496582031</v>
          </cell>
          <cell r="W927">
            <v>2460</v>
          </cell>
          <cell r="X927">
            <v>2460</v>
          </cell>
          <cell r="Y927">
            <v>65494</v>
          </cell>
          <cell r="Z927">
            <v>5770</v>
          </cell>
          <cell r="AA927">
            <v>5770</v>
          </cell>
          <cell r="AB927">
            <v>74028</v>
          </cell>
          <cell r="AC927">
            <v>5103</v>
          </cell>
          <cell r="AD927" t="str">
            <v>持股小于股东增</v>
          </cell>
          <cell r="AE927">
            <v>35529</v>
          </cell>
          <cell r="AF927">
            <v>10033</v>
          </cell>
          <cell r="AG927">
            <v>10033</v>
          </cell>
          <cell r="AH927">
            <v>52212</v>
          </cell>
          <cell r="AI927">
            <v>7238</v>
          </cell>
        </row>
        <row r="928">
          <cell r="A928">
            <v>2461</v>
          </cell>
          <cell r="B928">
            <v>127.25</v>
          </cell>
          <cell r="C928">
            <v>3.062390951206305</v>
          </cell>
          <cell r="D928">
            <v>199.2138364779874</v>
          </cell>
          <cell r="E928">
            <v>2.5328855303666384</v>
          </cell>
          <cell r="F928">
            <v>220</v>
          </cell>
          <cell r="G928">
            <v>5.3737176355642404</v>
          </cell>
          <cell r="H928">
            <v>75</v>
          </cell>
          <cell r="I928">
            <v>2.2069632105676487</v>
          </cell>
          <cell r="J928">
            <v>15.27</v>
          </cell>
          <cell r="K928">
            <v>0.12</v>
          </cell>
          <cell r="L928">
            <v>4.9863</v>
          </cell>
          <cell r="M928">
            <v>12.67</v>
          </cell>
          <cell r="N928">
            <v>1.5900000000000001E-2</v>
          </cell>
          <cell r="O928">
            <v>5.0022000000000002</v>
          </cell>
          <cell r="P928">
            <v>26.4</v>
          </cell>
          <cell r="Q928">
            <v>0.06</v>
          </cell>
          <cell r="R928">
            <v>4.9127999999999998</v>
          </cell>
          <cell r="S928">
            <v>10.96</v>
          </cell>
          <cell r="T928">
            <v>0.1096</v>
          </cell>
          <cell r="U928">
            <v>4.9661</v>
          </cell>
          <cell r="V928">
            <v>4.9660987854003906</v>
          </cell>
          <cell r="W928">
            <v>2461</v>
          </cell>
          <cell r="X928" t="str">
            <v>持股小于股东增</v>
          </cell>
          <cell r="Y928">
            <v>27825</v>
          </cell>
          <cell r="Z928">
            <v>24444</v>
          </cell>
          <cell r="AA928" t="str">
            <v>持股大于股东增</v>
          </cell>
          <cell r="AB928">
            <v>25756</v>
          </cell>
          <cell r="AC928">
            <v>26407</v>
          </cell>
          <cell r="AD928" t="str">
            <v>持股大于股东增</v>
          </cell>
          <cell r="AE928">
            <v>20439</v>
          </cell>
          <cell r="AF928">
            <v>33277</v>
          </cell>
          <cell r="AG928" t="str">
            <v>持股小于股东减</v>
          </cell>
          <cell r="AH928">
            <v>28544</v>
          </cell>
          <cell r="AI928">
            <v>23828</v>
          </cell>
        </row>
        <row r="929">
          <cell r="A929">
            <v>2462</v>
          </cell>
          <cell r="B929">
            <v>70.305555555555557</v>
          </cell>
          <cell r="C929">
            <v>8.4877345361256893</v>
          </cell>
          <cell r="D929">
            <v>42.011363636363633</v>
          </cell>
          <cell r="E929">
            <v>4.9393437366395894</v>
          </cell>
          <cell r="F929">
            <v>71.756756756756758</v>
          </cell>
          <cell r="G929">
            <v>9.4532766018052019</v>
          </cell>
          <cell r="H929">
            <v>50.018181818181816</v>
          </cell>
          <cell r="I929">
            <v>6.3321076527353393</v>
          </cell>
          <cell r="J929">
            <v>50.62</v>
          </cell>
          <cell r="K929">
            <v>0.72</v>
          </cell>
          <cell r="L929">
            <v>5.9638999999999998</v>
          </cell>
          <cell r="M929">
            <v>36.97</v>
          </cell>
          <cell r="N929">
            <v>0.22</v>
          </cell>
          <cell r="O929">
            <v>7.4847999999999999</v>
          </cell>
          <cell r="P929">
            <v>53.1</v>
          </cell>
          <cell r="Q929">
            <v>0.37</v>
          </cell>
          <cell r="R929">
            <v>5.6170999999999998</v>
          </cell>
          <cell r="S929">
            <v>36.68</v>
          </cell>
          <cell r="T929">
            <v>0.55000000000000004</v>
          </cell>
          <cell r="U929">
            <v>5.7927</v>
          </cell>
          <cell r="V929">
            <v>5.7926979064941406</v>
          </cell>
          <cell r="W929">
            <v>2462</v>
          </cell>
          <cell r="X929" t="str">
            <v>持股大于股东增</v>
          </cell>
          <cell r="Y929">
            <v>13267</v>
          </cell>
          <cell r="Z929">
            <v>18089</v>
          </cell>
          <cell r="AA929" t="str">
            <v>持股大于股东减</v>
          </cell>
          <cell r="AB929">
            <v>14381</v>
          </cell>
          <cell r="AC929">
            <v>17420</v>
          </cell>
          <cell r="AD929" t="str">
            <v>持股大于股东增</v>
          </cell>
          <cell r="AE929">
            <v>12057</v>
          </cell>
          <cell r="AF929">
            <v>19905</v>
          </cell>
          <cell r="AG929" t="str">
            <v>持股大于股东减</v>
          </cell>
          <cell r="AH929">
            <v>14187</v>
          </cell>
          <cell r="AI929">
            <v>16916</v>
          </cell>
        </row>
        <row r="930">
          <cell r="A930">
            <v>2463</v>
          </cell>
          <cell r="B930">
            <v>1957.5757575757575</v>
          </cell>
          <cell r="C930">
            <v>3.3506224066390042</v>
          </cell>
          <cell r="D930">
            <v>117.99999999999999</v>
          </cell>
          <cell r="E930">
            <v>2.4347467244403176</v>
          </cell>
          <cell r="F930">
            <v>-139.16666666666666</v>
          </cell>
          <cell r="G930">
            <v>4.3942742869171667</v>
          </cell>
          <cell r="H930">
            <v>-343.5</v>
          </cell>
          <cell r="I930">
            <v>2.3989105384454223</v>
          </cell>
          <cell r="J930">
            <v>6.46</v>
          </cell>
          <cell r="K930">
            <v>3.3E-3</v>
          </cell>
          <cell r="L930">
            <v>1.9279999999999999</v>
          </cell>
          <cell r="M930">
            <v>4.72</v>
          </cell>
          <cell r="N930">
            <v>0.01</v>
          </cell>
          <cell r="O930">
            <v>1.9386000000000001</v>
          </cell>
          <cell r="P930">
            <v>8.35</v>
          </cell>
          <cell r="Q930">
            <v>-0.03</v>
          </cell>
          <cell r="R930">
            <v>1.9001999999999999</v>
          </cell>
          <cell r="S930">
            <v>4.58</v>
          </cell>
          <cell r="T930">
            <v>-0.01</v>
          </cell>
          <cell r="U930">
            <v>1.9092</v>
          </cell>
          <cell r="V930">
            <v>1.9091997146606445</v>
          </cell>
          <cell r="W930">
            <v>2463</v>
          </cell>
          <cell r="X930">
            <v>2463</v>
          </cell>
          <cell r="Y930">
            <v>2463</v>
          </cell>
          <cell r="Z930">
            <v>2463</v>
          </cell>
          <cell r="AA930">
            <v>2463</v>
          </cell>
          <cell r="AB930">
            <v>2463</v>
          </cell>
          <cell r="AC930">
            <v>2463</v>
          </cell>
          <cell r="AD930">
            <v>2463</v>
          </cell>
          <cell r="AE930">
            <v>2463</v>
          </cell>
          <cell r="AF930">
            <v>2463</v>
          </cell>
          <cell r="AG930">
            <v>2463</v>
          </cell>
          <cell r="AH930">
            <v>2463</v>
          </cell>
          <cell r="AI930">
            <v>2463</v>
          </cell>
        </row>
        <row r="931">
          <cell r="A931">
            <v>2464</v>
          </cell>
          <cell r="B931">
            <v>369.40909090909088</v>
          </cell>
          <cell r="C931">
            <v>12.155067976847489</v>
          </cell>
          <cell r="D931">
            <v>256.04166666666669</v>
          </cell>
          <cell r="E931">
            <v>9.0468759201460465</v>
          </cell>
          <cell r="F931">
            <v>-9.9629629629629619</v>
          </cell>
          <cell r="G931">
            <v>3.7109419906651642</v>
          </cell>
          <cell r="H931">
            <v>-41.53235294117647</v>
          </cell>
          <cell r="I931">
            <v>7.3217396714783476</v>
          </cell>
          <cell r="J931">
            <v>81.27</v>
          </cell>
          <cell r="K931">
            <v>0.22</v>
          </cell>
          <cell r="L931">
            <v>6.6860999999999997</v>
          </cell>
          <cell r="M931">
            <v>61.45</v>
          </cell>
          <cell r="N931">
            <v>0.06</v>
          </cell>
          <cell r="O931">
            <v>6.7923999999999998</v>
          </cell>
          <cell r="P931">
            <v>16.14</v>
          </cell>
          <cell r="Q931">
            <v>-0.81</v>
          </cell>
          <cell r="R931">
            <v>4.3493000000000004</v>
          </cell>
          <cell r="S931">
            <v>47.07</v>
          </cell>
          <cell r="T931">
            <v>-0.85</v>
          </cell>
          <cell r="U931">
            <v>6.4287999999999998</v>
          </cell>
          <cell r="V931">
            <v>6.4287986755371094</v>
          </cell>
          <cell r="W931">
            <v>2464</v>
          </cell>
          <cell r="X931" t="str">
            <v>持股大于股东增</v>
          </cell>
          <cell r="Y931">
            <v>9118</v>
          </cell>
          <cell r="Z931">
            <v>15967</v>
          </cell>
          <cell r="AA931" t="str">
            <v>持股大于股东增</v>
          </cell>
          <cell r="AB931">
            <v>7928</v>
          </cell>
          <cell r="AC931">
            <v>18364</v>
          </cell>
          <cell r="AD931" t="str">
            <v>持股小于股东增</v>
          </cell>
          <cell r="AE931">
            <v>12681</v>
          </cell>
          <cell r="AF931">
            <v>11480</v>
          </cell>
          <cell r="AG931" t="str">
            <v>持股大于股东增</v>
          </cell>
          <cell r="AH931">
            <v>11299</v>
          </cell>
          <cell r="AI931">
            <v>12885</v>
          </cell>
        </row>
        <row r="932">
          <cell r="A932">
            <v>2465</v>
          </cell>
          <cell r="B932">
            <v>59.607142857142854</v>
          </cell>
          <cell r="C932">
            <v>5.5242949821263077</v>
          </cell>
          <cell r="D932">
            <v>323.25</v>
          </cell>
          <cell r="E932">
            <v>4.2621221610574542</v>
          </cell>
          <cell r="F932">
            <v>94.676470588235276</v>
          </cell>
          <cell r="G932">
            <v>6.5382974833952829</v>
          </cell>
          <cell r="H932">
            <v>87.068181818181813</v>
          </cell>
          <cell r="I932">
            <v>4.4703493663796126</v>
          </cell>
          <cell r="J932">
            <v>16.690000000000001</v>
          </cell>
          <cell r="K932">
            <v>0.28000000000000003</v>
          </cell>
          <cell r="L932">
            <v>3.0211999999999999</v>
          </cell>
          <cell r="M932">
            <v>12.93</v>
          </cell>
          <cell r="N932">
            <v>0.01</v>
          </cell>
          <cell r="O932">
            <v>3.0337000000000001</v>
          </cell>
          <cell r="P932">
            <v>32.19</v>
          </cell>
          <cell r="Q932">
            <v>0.17</v>
          </cell>
          <cell r="R932">
            <v>4.9233000000000002</v>
          </cell>
          <cell r="S932">
            <v>12.77</v>
          </cell>
          <cell r="T932">
            <v>0.11</v>
          </cell>
          <cell r="U932">
            <v>2.8565999999999998</v>
          </cell>
          <cell r="V932">
            <v>2.8565998077392578</v>
          </cell>
          <cell r="W932">
            <v>2465</v>
          </cell>
          <cell r="X932">
            <v>2465</v>
          </cell>
          <cell r="Y932">
            <v>2465</v>
          </cell>
          <cell r="Z932">
            <v>2465</v>
          </cell>
          <cell r="AA932">
            <v>2465</v>
          </cell>
          <cell r="AB932">
            <v>2465</v>
          </cell>
          <cell r="AC932">
            <v>2465</v>
          </cell>
          <cell r="AD932">
            <v>2465</v>
          </cell>
          <cell r="AE932">
            <v>84081</v>
          </cell>
          <cell r="AF932">
            <v>11863</v>
          </cell>
          <cell r="AG932">
            <v>11863</v>
          </cell>
          <cell r="AH932">
            <v>96475</v>
          </cell>
          <cell r="AI932">
            <v>22241</v>
          </cell>
        </row>
        <row r="933">
          <cell r="A933">
            <v>2466</v>
          </cell>
          <cell r="B933">
            <v>146.61458333333334</v>
          </cell>
          <cell r="C933">
            <v>11.978111755995439</v>
          </cell>
          <cell r="D933">
            <v>38.592456301747937</v>
          </cell>
          <cell r="E933">
            <v>12.834044636164778</v>
          </cell>
          <cell r="F933">
            <v>195.07575757575756</v>
          </cell>
          <cell r="G933">
            <v>5.554207446951926</v>
          </cell>
          <cell r="H933">
            <v>200.75949367088606</v>
          </cell>
          <cell r="I933">
            <v>5.7221199985568418</v>
          </cell>
          <cell r="J933">
            <v>140.75</v>
          </cell>
          <cell r="K933">
            <v>0.96</v>
          </cell>
          <cell r="L933">
            <v>11.7506</v>
          </cell>
          <cell r="M933">
            <v>167.8</v>
          </cell>
          <cell r="N933">
            <v>1.087</v>
          </cell>
          <cell r="O933">
            <v>13.0746</v>
          </cell>
          <cell r="P933">
            <v>61.8</v>
          </cell>
          <cell r="Q933">
            <v>0.15840000000000001</v>
          </cell>
          <cell r="R933">
            <v>11.1267</v>
          </cell>
          <cell r="S933">
            <v>63.44</v>
          </cell>
          <cell r="T933">
            <v>0.23699999999999999</v>
          </cell>
          <cell r="U933">
            <v>11.0868</v>
          </cell>
          <cell r="V933">
            <v>11.086799621582031</v>
          </cell>
          <cell r="W933">
            <v>2466</v>
          </cell>
          <cell r="X933">
            <v>2466</v>
          </cell>
          <cell r="Y933">
            <v>33028</v>
          </cell>
          <cell r="Z933">
            <v>7916</v>
          </cell>
          <cell r="AA933">
            <v>7916</v>
          </cell>
          <cell r="AB933">
            <v>36652</v>
          </cell>
          <cell r="AC933">
            <v>7133</v>
          </cell>
          <cell r="AD933" t="str">
            <v>持股小于股东减</v>
          </cell>
          <cell r="AE933">
            <v>19633</v>
          </cell>
          <cell r="AF933">
            <v>13179</v>
          </cell>
          <cell r="AG933" t="str">
            <v>持股小于股东增</v>
          </cell>
          <cell r="AH933">
            <v>18844</v>
          </cell>
          <cell r="AI933">
            <v>13875</v>
          </cell>
        </row>
        <row r="934">
          <cell r="A934">
            <v>2467</v>
          </cell>
          <cell r="B934">
            <v>262.375</v>
          </cell>
          <cell r="C934">
            <v>7.6042459152990611</v>
          </cell>
          <cell r="D934">
            <v>29.454545454545457</v>
          </cell>
          <cell r="E934">
            <v>4.5167810964346709</v>
          </cell>
          <cell r="F934">
            <v>121.5625</v>
          </cell>
          <cell r="G934">
            <v>9.9661815945890542</v>
          </cell>
          <cell r="H934">
            <v>67.9375</v>
          </cell>
          <cell r="I934">
            <v>5.1037656117945343</v>
          </cell>
          <cell r="J934">
            <v>20.99</v>
          </cell>
          <cell r="K934">
            <v>0.08</v>
          </cell>
          <cell r="L934">
            <v>2.7603</v>
          </cell>
          <cell r="M934">
            <v>12.96</v>
          </cell>
          <cell r="N934">
            <v>0.11</v>
          </cell>
          <cell r="O934">
            <v>2.8693</v>
          </cell>
          <cell r="P934">
            <v>19.45</v>
          </cell>
          <cell r="Q934">
            <v>0.08</v>
          </cell>
          <cell r="R934">
            <v>1.9516</v>
          </cell>
          <cell r="S934">
            <v>10.87</v>
          </cell>
          <cell r="T934">
            <v>0.12</v>
          </cell>
          <cell r="U934">
            <v>2.1297999999999999</v>
          </cell>
          <cell r="V934">
            <v>2.1297988891601563</v>
          </cell>
          <cell r="W934">
            <v>2467</v>
          </cell>
          <cell r="X934">
            <v>2467</v>
          </cell>
          <cell r="Y934">
            <v>57817</v>
          </cell>
          <cell r="Z934">
            <v>13807</v>
          </cell>
          <cell r="AA934">
            <v>13807</v>
          </cell>
          <cell r="AB934">
            <v>70874</v>
          </cell>
          <cell r="AC934">
            <v>11265</v>
          </cell>
          <cell r="AD934">
            <v>11265</v>
          </cell>
          <cell r="AE934">
            <v>55063</v>
          </cell>
          <cell r="AF934">
            <v>13136</v>
          </cell>
          <cell r="AG934">
            <v>13136</v>
          </cell>
          <cell r="AH934">
            <v>65502</v>
          </cell>
          <cell r="AI934">
            <v>11043</v>
          </cell>
        </row>
        <row r="935">
          <cell r="A935">
            <v>2468</v>
          </cell>
          <cell r="B935">
            <v>3260.8333333333335</v>
          </cell>
          <cell r="C935">
            <v>17.83175355450237</v>
          </cell>
          <cell r="D935">
            <v>-584.84848484848487</v>
          </cell>
          <cell r="E935">
            <v>14.222549742078114</v>
          </cell>
          <cell r="F935">
            <v>487</v>
          </cell>
          <cell r="G935">
            <v>8.8549479521796446</v>
          </cell>
          <cell r="H935">
            <v>685.5</v>
          </cell>
          <cell r="I935">
            <v>6.2383400828138509</v>
          </cell>
          <cell r="J935">
            <v>39.130000000000003</v>
          </cell>
          <cell r="K935">
            <v>1.2E-2</v>
          </cell>
          <cell r="L935">
            <v>2.1943999999999999</v>
          </cell>
          <cell r="M935">
            <v>30.88</v>
          </cell>
          <cell r="N935">
            <v>-1.32E-2</v>
          </cell>
          <cell r="O935">
            <v>2.1711999999999998</v>
          </cell>
          <cell r="P935">
            <v>19.48</v>
          </cell>
          <cell r="Q935">
            <v>0.02</v>
          </cell>
          <cell r="R935">
            <v>2.1999</v>
          </cell>
          <cell r="S935">
            <v>13.71</v>
          </cell>
          <cell r="T935">
            <v>1.4999999999999999E-2</v>
          </cell>
          <cell r="U935">
            <v>2.1977000000000002</v>
          </cell>
          <cell r="V935">
            <v>2.1976985931396484</v>
          </cell>
          <cell r="W935">
            <v>2468</v>
          </cell>
          <cell r="X935" t="str">
            <v>持股大于股东增</v>
          </cell>
          <cell r="Y935">
            <v>14123</v>
          </cell>
          <cell r="Z935">
            <v>23491</v>
          </cell>
          <cell r="AA935" t="str">
            <v>持股大于股东减</v>
          </cell>
          <cell r="AB935">
            <v>15977</v>
          </cell>
          <cell r="AC935">
            <v>20765</v>
          </cell>
          <cell r="AD935" t="str">
            <v>持股大于股东减</v>
          </cell>
          <cell r="AE935">
            <v>14445</v>
          </cell>
          <cell r="AF935">
            <v>22968</v>
          </cell>
          <cell r="AG935" t="str">
            <v>持股大于股东减</v>
          </cell>
          <cell r="AH935">
            <v>14543</v>
          </cell>
          <cell r="AI935">
            <v>22813</v>
          </cell>
        </row>
        <row r="936">
          <cell r="A936">
            <v>2469</v>
          </cell>
          <cell r="B936">
            <v>42.499999999999993</v>
          </cell>
          <cell r="C936">
            <v>4.4431605590403871</v>
          </cell>
          <cell r="D936">
            <v>69.199999999999989</v>
          </cell>
          <cell r="E936">
            <v>3.7518976360876164</v>
          </cell>
          <cell r="F936">
            <v>58.15789473684211</v>
          </cell>
          <cell r="G936">
            <v>6.4843612464057276</v>
          </cell>
          <cell r="H936">
            <v>32.705357142857146</v>
          </cell>
          <cell r="I936">
            <v>3.455106256543762</v>
          </cell>
          <cell r="J936">
            <v>16.149999999999999</v>
          </cell>
          <cell r="K936">
            <v>0.38</v>
          </cell>
          <cell r="L936">
            <v>3.6347999999999998</v>
          </cell>
          <cell r="M936">
            <v>13.84</v>
          </cell>
          <cell r="N936">
            <v>0.05</v>
          </cell>
          <cell r="O936">
            <v>3.6888000000000001</v>
          </cell>
          <cell r="P936">
            <v>22.1</v>
          </cell>
          <cell r="Q936">
            <v>0.19</v>
          </cell>
          <cell r="R936">
            <v>3.4081999999999999</v>
          </cell>
          <cell r="S936">
            <v>12.21</v>
          </cell>
          <cell r="T936">
            <v>0.28000000000000003</v>
          </cell>
          <cell r="U936">
            <v>3.5339</v>
          </cell>
          <cell r="V936">
            <v>3.5338993072509766</v>
          </cell>
          <cell r="W936">
            <v>2469</v>
          </cell>
          <cell r="X936" t="str">
            <v>持股小于股东减</v>
          </cell>
          <cell r="Y936">
            <v>27858</v>
          </cell>
          <cell r="Z936">
            <v>12043</v>
          </cell>
          <cell r="AA936" t="str">
            <v>持股小于股东减</v>
          </cell>
          <cell r="AB936">
            <v>29048</v>
          </cell>
          <cell r="AC936">
            <v>11550</v>
          </cell>
          <cell r="AD936" t="str">
            <v>持股小于股东增</v>
          </cell>
          <cell r="AE936">
            <v>29943</v>
          </cell>
          <cell r="AF936">
            <v>11121</v>
          </cell>
          <cell r="AG936" t="str">
            <v>持股小于股东增</v>
          </cell>
          <cell r="AH936">
            <v>27138</v>
          </cell>
          <cell r="AI936">
            <v>12363</v>
          </cell>
        </row>
        <row r="937">
          <cell r="A937">
            <v>2470</v>
          </cell>
          <cell r="B937">
            <v>28.647887323943664</v>
          </cell>
          <cell r="C937">
            <v>3.9568135395389552</v>
          </cell>
          <cell r="D937">
            <v>14.990384615384615</v>
          </cell>
          <cell r="E937">
            <v>2.8897126969416127</v>
          </cell>
          <cell r="F937">
            <v>26.475609756097562</v>
          </cell>
          <cell r="G937">
            <v>4.5416509769465714</v>
          </cell>
          <cell r="H937">
            <v>19.060714285714287</v>
          </cell>
          <cell r="I937">
            <v>3.5834424413334673</v>
          </cell>
          <cell r="J937">
            <v>20.34</v>
          </cell>
          <cell r="K937">
            <v>0.71</v>
          </cell>
          <cell r="L937">
            <v>5.1405000000000003</v>
          </cell>
          <cell r="M937">
            <v>15.59</v>
          </cell>
          <cell r="N937">
            <v>0.26</v>
          </cell>
          <cell r="O937">
            <v>5.3949999999999996</v>
          </cell>
          <cell r="P937">
            <v>21.71</v>
          </cell>
          <cell r="Q937">
            <v>0.41</v>
          </cell>
          <cell r="R937">
            <v>4.7801999999999998</v>
          </cell>
          <cell r="S937">
            <v>17.79</v>
          </cell>
          <cell r="T937">
            <v>0.7</v>
          </cell>
          <cell r="U937">
            <v>4.9645000000000001</v>
          </cell>
          <cell r="V937">
            <v>4.9644966125488281</v>
          </cell>
          <cell r="W937">
            <v>2470</v>
          </cell>
          <cell r="X937">
            <v>2470</v>
          </cell>
          <cell r="Y937">
            <v>53706</v>
          </cell>
          <cell r="Z937">
            <v>29188</v>
          </cell>
          <cell r="AA937" t="str">
            <v>持股小于股东增</v>
          </cell>
          <cell r="AB937">
            <v>51614</v>
          </cell>
          <cell r="AC937">
            <v>30371</v>
          </cell>
          <cell r="AD937">
            <v>30371</v>
          </cell>
          <cell r="AE937">
            <v>60754</v>
          </cell>
          <cell r="AF937">
            <v>25724</v>
          </cell>
          <cell r="AG937" t="str">
            <v>持股小于股东增</v>
          </cell>
          <cell r="AH937">
            <v>48826</v>
          </cell>
          <cell r="AI937">
            <v>32008</v>
          </cell>
        </row>
        <row r="938">
          <cell r="A938">
            <v>2471</v>
          </cell>
          <cell r="B938">
            <v>114.57858769931663</v>
          </cell>
          <cell r="C938">
            <v>7.4595877205991403</v>
          </cell>
          <cell r="D938">
            <v>176.8041237113402</v>
          </cell>
          <cell r="E938">
            <v>5.0504306854155931</v>
          </cell>
          <cell r="F938">
            <v>111.5924092409241</v>
          </cell>
          <cell r="G938">
            <v>8.2138952994048342</v>
          </cell>
          <cell r="H938">
            <v>27.86377708978328</v>
          </cell>
          <cell r="I938">
            <v>1.8108287559606446</v>
          </cell>
          <cell r="J938">
            <v>10.06</v>
          </cell>
          <cell r="K938">
            <v>8.7800000000000003E-2</v>
          </cell>
          <cell r="L938">
            <v>1.3486</v>
          </cell>
          <cell r="M938">
            <v>6.86</v>
          </cell>
          <cell r="N938">
            <v>9.7000000000000003E-3</v>
          </cell>
          <cell r="O938">
            <v>1.3583000000000001</v>
          </cell>
          <cell r="P938">
            <v>27.05</v>
          </cell>
          <cell r="Q938">
            <v>0.1212</v>
          </cell>
          <cell r="R938">
            <v>3.2932000000000001</v>
          </cell>
          <cell r="S938">
            <v>6</v>
          </cell>
          <cell r="T938">
            <v>0.1615</v>
          </cell>
          <cell r="U938">
            <v>3.3134000000000001</v>
          </cell>
          <cell r="V938">
            <v>3.3133983612060547</v>
          </cell>
          <cell r="W938">
            <v>2471</v>
          </cell>
          <cell r="X938">
            <v>2471</v>
          </cell>
          <cell r="Y938">
            <v>2471</v>
          </cell>
          <cell r="Z938">
            <v>2471</v>
          </cell>
          <cell r="AA938">
            <v>2471</v>
          </cell>
          <cell r="AB938">
            <v>2471</v>
          </cell>
          <cell r="AC938">
            <v>2471</v>
          </cell>
          <cell r="AD938">
            <v>2471</v>
          </cell>
          <cell r="AE938">
            <v>2471</v>
          </cell>
          <cell r="AF938">
            <v>2471</v>
          </cell>
          <cell r="AG938">
            <v>2471</v>
          </cell>
          <cell r="AH938">
            <v>2471</v>
          </cell>
          <cell r="AI938">
            <v>2471</v>
          </cell>
        </row>
        <row r="939">
          <cell r="A939">
            <v>2472</v>
          </cell>
          <cell r="B939">
            <v>54.489795918367349</v>
          </cell>
          <cell r="C939">
            <v>3.1672597864768686</v>
          </cell>
          <cell r="D939">
            <v>53.174999999999997</v>
          </cell>
          <cell r="E939">
            <v>2.4933475564725054</v>
          </cell>
          <cell r="F939">
            <v>73.295454545454547</v>
          </cell>
          <cell r="G939">
            <v>5.8456742010911924</v>
          </cell>
          <cell r="H939">
            <v>33.1875</v>
          </cell>
          <cell r="I939">
            <v>2.8203675507241246</v>
          </cell>
          <cell r="J939">
            <v>26.7</v>
          </cell>
          <cell r="K939">
            <v>0.49</v>
          </cell>
          <cell r="L939">
            <v>8.43</v>
          </cell>
          <cell r="M939">
            <v>21.27</v>
          </cell>
          <cell r="N939">
            <v>0.1</v>
          </cell>
          <cell r="O939">
            <v>8.5306999999999995</v>
          </cell>
          <cell r="P939">
            <v>32.25</v>
          </cell>
          <cell r="Q939">
            <v>0.22</v>
          </cell>
          <cell r="R939">
            <v>5.5168999999999997</v>
          </cell>
          <cell r="S939">
            <v>15.93</v>
          </cell>
          <cell r="T939">
            <v>0.36</v>
          </cell>
          <cell r="U939">
            <v>5.6482000000000001</v>
          </cell>
          <cell r="V939">
            <v>5.6481971740722656</v>
          </cell>
          <cell r="W939">
            <v>2472</v>
          </cell>
          <cell r="X939" t="str">
            <v>持股小于股东增</v>
          </cell>
          <cell r="Y939">
            <v>22388</v>
          </cell>
          <cell r="Z939">
            <v>15113</v>
          </cell>
          <cell r="AA939" t="str">
            <v>持股小于股东增</v>
          </cell>
          <cell r="AB939">
            <v>19901</v>
          </cell>
          <cell r="AC939">
            <v>17002</v>
          </cell>
          <cell r="AD939" t="str">
            <v>持股大于股东减</v>
          </cell>
          <cell r="AE939">
            <v>16303</v>
          </cell>
          <cell r="AF939">
            <v>17688</v>
          </cell>
          <cell r="AG939" t="str">
            <v>持股小于股东减</v>
          </cell>
          <cell r="AH939">
            <v>21270</v>
          </cell>
          <cell r="AI939">
            <v>13557</v>
          </cell>
        </row>
        <row r="940">
          <cell r="A940">
            <v>2473</v>
          </cell>
          <cell r="B940">
            <v>1100</v>
          </cell>
          <cell r="C940">
            <v>13.404281246191966</v>
          </cell>
          <cell r="D940">
            <v>-146.10389610389612</v>
          </cell>
          <cell r="E940">
            <v>9.2848594891263989</v>
          </cell>
          <cell r="F940">
            <v>-330</v>
          </cell>
          <cell r="G940">
            <v>13.836477987421384</v>
          </cell>
          <cell r="H940">
            <v>-280.61224489795921</v>
          </cell>
          <cell r="I940">
            <v>14.062300251416884</v>
          </cell>
          <cell r="J940">
            <v>33</v>
          </cell>
          <cell r="K940">
            <v>0.03</v>
          </cell>
          <cell r="L940">
            <v>2.4619</v>
          </cell>
          <cell r="M940">
            <v>22.5</v>
          </cell>
          <cell r="N940">
            <v>-3.85E-2</v>
          </cell>
          <cell r="O940">
            <v>2.4232999999999998</v>
          </cell>
          <cell r="P940">
            <v>33</v>
          </cell>
          <cell r="Q940">
            <v>-0.05</v>
          </cell>
          <cell r="R940">
            <v>2.3849999999999998</v>
          </cell>
          <cell r="S940">
            <v>33</v>
          </cell>
          <cell r="T940">
            <v>-8.8200000000000001E-2</v>
          </cell>
          <cell r="U940">
            <v>2.3466999999999998</v>
          </cell>
          <cell r="V940">
            <v>2.3466987609863281</v>
          </cell>
          <cell r="W940">
            <v>2473</v>
          </cell>
          <cell r="X940" t="str">
            <v>持股大于股东增</v>
          </cell>
          <cell r="Y940">
            <v>11323</v>
          </cell>
          <cell r="Z940">
            <v>14130</v>
          </cell>
          <cell r="AA940" t="str">
            <v>持股大于股东减</v>
          </cell>
          <cell r="AB940">
            <v>12576</v>
          </cell>
          <cell r="AC940">
            <v>12722</v>
          </cell>
          <cell r="AD940" t="str">
            <v>持股大于股东减</v>
          </cell>
          <cell r="AE940">
            <v>11360</v>
          </cell>
          <cell r="AF940">
            <v>14084</v>
          </cell>
          <cell r="AG940" t="str">
            <v>持股大于股东增</v>
          </cell>
          <cell r="AH940">
            <v>11346</v>
          </cell>
          <cell r="AI940">
            <v>14101</v>
          </cell>
        </row>
        <row r="941">
          <cell r="A941">
            <v>2474</v>
          </cell>
          <cell r="B941">
            <v>942.91338582677167</v>
          </cell>
          <cell r="C941">
            <v>10.898748577929465</v>
          </cell>
          <cell r="D941">
            <v>330.42452830188677</v>
          </cell>
          <cell r="E941">
            <v>6.3468333786354991</v>
          </cell>
          <cell r="F941">
            <v>307.43670886075944</v>
          </cell>
          <cell r="G941">
            <v>8.8491141777109803</v>
          </cell>
          <cell r="H941">
            <v>225.3926701570681</v>
          </cell>
          <cell r="I941">
            <v>5.2004530011325034</v>
          </cell>
          <cell r="J941">
            <v>23.95</v>
          </cell>
          <cell r="K941">
            <v>2.5399999999999999E-2</v>
          </cell>
          <cell r="L941">
            <v>2.1974999999999998</v>
          </cell>
          <cell r="M941">
            <v>14.01</v>
          </cell>
          <cell r="N941">
            <v>1.06E-2</v>
          </cell>
          <cell r="O941">
            <v>2.2073999999999998</v>
          </cell>
          <cell r="P941">
            <v>19.43</v>
          </cell>
          <cell r="Q941">
            <v>3.1600000000000003E-2</v>
          </cell>
          <cell r="R941">
            <v>2.1957</v>
          </cell>
          <cell r="S941">
            <v>11.48</v>
          </cell>
          <cell r="T941">
            <v>3.8199999999999998E-2</v>
          </cell>
          <cell r="U941">
            <v>2.2075</v>
          </cell>
          <cell r="V941">
            <v>2.2074985504150391</v>
          </cell>
          <cell r="W941">
            <v>2474</v>
          </cell>
          <cell r="X941">
            <v>2474</v>
          </cell>
          <cell r="Y941">
            <v>2474</v>
          </cell>
          <cell r="Z941">
            <v>2474</v>
          </cell>
          <cell r="AA941">
            <v>2474</v>
          </cell>
          <cell r="AB941">
            <v>2474</v>
          </cell>
          <cell r="AC941">
            <v>2474</v>
          </cell>
          <cell r="AD941">
            <v>2474</v>
          </cell>
          <cell r="AE941">
            <v>2474</v>
          </cell>
          <cell r="AF941">
            <v>2474</v>
          </cell>
          <cell r="AG941">
            <v>2474</v>
          </cell>
          <cell r="AH941">
            <v>2474</v>
          </cell>
          <cell r="AI941">
            <v>2474</v>
          </cell>
        </row>
        <row r="942">
          <cell r="A942">
            <v>2475</v>
          </cell>
          <cell r="B942">
            <v>37.151162790697676</v>
          </cell>
          <cell r="C942">
            <v>7.2684669108446895</v>
          </cell>
          <cell r="D942">
            <v>45.703125</v>
          </cell>
          <cell r="E942">
            <v>6.4101159299598951</v>
          </cell>
          <cell r="F942">
            <v>54.532258064516135</v>
          </cell>
          <cell r="G942">
            <v>8.604805049373919</v>
          </cell>
          <cell r="H942">
            <v>39.602678571428569</v>
          </cell>
          <cell r="I942">
            <v>4.8309099820290795</v>
          </cell>
          <cell r="J942">
            <v>31.95</v>
          </cell>
          <cell r="K942">
            <v>0.86</v>
          </cell>
          <cell r="L942">
            <v>4.3956999999999997</v>
          </cell>
          <cell r="M942">
            <v>29.25</v>
          </cell>
          <cell r="N942">
            <v>0.16</v>
          </cell>
          <cell r="O942">
            <v>4.5631000000000004</v>
          </cell>
          <cell r="P942">
            <v>33.81</v>
          </cell>
          <cell r="Q942">
            <v>0.31</v>
          </cell>
          <cell r="R942">
            <v>3.9291999999999998</v>
          </cell>
          <cell r="S942">
            <v>29.57</v>
          </cell>
          <cell r="T942">
            <v>0.56000000000000005</v>
          </cell>
          <cell r="U942">
            <v>6.1210000000000004</v>
          </cell>
          <cell r="V942">
            <v>6.1209983825683594</v>
          </cell>
          <cell r="W942">
            <v>2475</v>
          </cell>
          <cell r="X942" t="str">
            <v>持股大于股东减</v>
          </cell>
          <cell r="Y942">
            <v>20761</v>
          </cell>
          <cell r="Z942">
            <v>60569</v>
          </cell>
          <cell r="AA942" t="str">
            <v>持股大于股东减</v>
          </cell>
          <cell r="AB942">
            <v>23749</v>
          </cell>
          <cell r="AC942">
            <v>52948</v>
          </cell>
          <cell r="AD942" t="str">
            <v>持股大于股东增</v>
          </cell>
          <cell r="AE942">
            <v>14497</v>
          </cell>
          <cell r="AF942">
            <v>86079</v>
          </cell>
          <cell r="AG942" t="str">
            <v>持股大于股东减</v>
          </cell>
          <cell r="AH942">
            <v>19047</v>
          </cell>
          <cell r="AI942">
            <v>65516</v>
          </cell>
        </row>
        <row r="943">
          <cell r="A943">
            <v>2476</v>
          </cell>
          <cell r="B943">
            <v>253.29949238578683</v>
          </cell>
          <cell r="C943">
            <v>6.0120481927710845</v>
          </cell>
          <cell r="D943">
            <v>67.057761732851986</v>
          </cell>
          <cell r="E943">
            <v>4.3873634484794799</v>
          </cell>
          <cell r="F943">
            <v>224.51923076923077</v>
          </cell>
          <cell r="G943">
            <v>8.4611668075854567</v>
          </cell>
          <cell r="H943">
            <v>109.80392156862744</v>
          </cell>
          <cell r="I943">
            <v>4.0326452232357175</v>
          </cell>
          <cell r="J943">
            <v>9.98</v>
          </cell>
          <cell r="K943">
            <v>3.9399999999999998E-2</v>
          </cell>
          <cell r="L943">
            <v>1.66</v>
          </cell>
          <cell r="M943">
            <v>7.43</v>
          </cell>
          <cell r="N943">
            <v>2.7699999999999999E-2</v>
          </cell>
          <cell r="O943">
            <v>1.6935</v>
          </cell>
          <cell r="P943">
            <v>14.01</v>
          </cell>
          <cell r="Q943">
            <v>3.1199999999999999E-2</v>
          </cell>
          <cell r="R943">
            <v>1.6557999999999999</v>
          </cell>
          <cell r="S943">
            <v>6.72</v>
          </cell>
          <cell r="T943">
            <v>4.5900000000000003E-2</v>
          </cell>
          <cell r="U943">
            <v>1.6664000000000001</v>
          </cell>
          <cell r="V943">
            <v>1.6663999557495117</v>
          </cell>
          <cell r="W943">
            <v>2476</v>
          </cell>
          <cell r="X943">
            <v>2476</v>
          </cell>
          <cell r="Y943">
            <v>54893</v>
          </cell>
          <cell r="Z943">
            <v>11148</v>
          </cell>
          <cell r="AA943">
            <v>11148</v>
          </cell>
          <cell r="AB943">
            <v>50756</v>
          </cell>
          <cell r="AC943">
            <v>12057</v>
          </cell>
          <cell r="AD943">
            <v>12057</v>
          </cell>
          <cell r="AE943">
            <v>41805</v>
          </cell>
          <cell r="AF943">
            <v>14639</v>
          </cell>
          <cell r="AG943">
            <v>14639</v>
          </cell>
          <cell r="AH943">
            <v>60258</v>
          </cell>
          <cell r="AI943">
            <v>10156</v>
          </cell>
        </row>
        <row r="944">
          <cell r="A944">
            <v>2477</v>
          </cell>
          <cell r="B944">
            <v>76.86363636363636</v>
          </cell>
          <cell r="C944">
            <v>4.0218813176358656</v>
          </cell>
          <cell r="D944">
            <v>45.487804878048777</v>
          </cell>
          <cell r="E944">
            <v>4.3302607443869139</v>
          </cell>
          <cell r="F944">
            <v>1846.1538461538462</v>
          </cell>
          <cell r="G944">
            <v>4.8782966614157219</v>
          </cell>
          <cell r="H944">
            <v>74.152542372881356</v>
          </cell>
          <cell r="I944">
            <v>2.5700019580967299</v>
          </cell>
          <cell r="J944">
            <v>16.91</v>
          </cell>
          <cell r="K944">
            <v>0.22</v>
          </cell>
          <cell r="L944">
            <v>4.2045000000000003</v>
          </cell>
          <cell r="M944">
            <v>18.649999999999999</v>
          </cell>
          <cell r="N944">
            <v>0.10249999999999999</v>
          </cell>
          <cell r="O944">
            <v>4.3068999999999997</v>
          </cell>
          <cell r="P944">
            <v>19.2</v>
          </cell>
          <cell r="Q944">
            <v>5.1999999999999998E-3</v>
          </cell>
          <cell r="R944">
            <v>3.9358</v>
          </cell>
          <cell r="S944">
            <v>10.5</v>
          </cell>
          <cell r="T944">
            <v>0.1062</v>
          </cell>
          <cell r="U944">
            <v>4.0856000000000003</v>
          </cell>
          <cell r="V944">
            <v>4.0855979919433594</v>
          </cell>
          <cell r="W944">
            <v>2477</v>
          </cell>
          <cell r="X944" t="str">
            <v>持股小于股东减</v>
          </cell>
          <cell r="Y944">
            <v>51305</v>
          </cell>
          <cell r="Z944">
            <v>20369</v>
          </cell>
          <cell r="AA944" t="str">
            <v>持股小于股东增</v>
          </cell>
          <cell r="AB944">
            <v>45347</v>
          </cell>
          <cell r="AC944">
            <v>23045</v>
          </cell>
          <cell r="AD944" t="str">
            <v>持股大于股东增</v>
          </cell>
          <cell r="AE944">
            <v>23807</v>
          </cell>
          <cell r="AF944">
            <v>43896</v>
          </cell>
          <cell r="AG944" t="str">
            <v>持股小于股东减</v>
          </cell>
          <cell r="AH944">
            <v>41267</v>
          </cell>
          <cell r="AI944">
            <v>25324</v>
          </cell>
        </row>
        <row r="945">
          <cell r="A945">
            <v>2478</v>
          </cell>
          <cell r="B945">
            <v>27.403846153846153</v>
          </cell>
          <cell r="C945">
            <v>1.9234662887224134</v>
          </cell>
          <cell r="D945">
            <v>42.249999999999993</v>
          </cell>
          <cell r="E945">
            <v>1.5817199700502729</v>
          </cell>
          <cell r="F945">
            <v>35.630434782608695</v>
          </cell>
          <cell r="G945">
            <v>2.2869022869022868</v>
          </cell>
          <cell r="H945">
            <v>20.306250000000002</v>
          </cell>
          <cell r="I945">
            <v>1.4848634419216848</v>
          </cell>
          <cell r="J945">
            <v>14.25</v>
          </cell>
          <cell r="K945">
            <v>0.52</v>
          </cell>
          <cell r="L945">
            <v>7.4085000000000001</v>
          </cell>
          <cell r="M945">
            <v>11.83</v>
          </cell>
          <cell r="N945">
            <v>7.0000000000000007E-2</v>
          </cell>
          <cell r="O945">
            <v>7.4791999999999996</v>
          </cell>
          <cell r="P945">
            <v>16.39</v>
          </cell>
          <cell r="Q945">
            <v>0.23</v>
          </cell>
          <cell r="R945">
            <v>7.1669</v>
          </cell>
          <cell r="S945">
            <v>10.83</v>
          </cell>
          <cell r="T945">
            <v>0.4</v>
          </cell>
          <cell r="U945">
            <v>7.2935999999999996</v>
          </cell>
          <cell r="V945">
            <v>7.2935981750488281</v>
          </cell>
          <cell r="W945">
            <v>2478</v>
          </cell>
          <cell r="X945" t="str">
            <v>持股小于股东增</v>
          </cell>
          <cell r="Y945">
            <v>28650</v>
          </cell>
          <cell r="Z945">
            <v>13965</v>
          </cell>
          <cell r="AA945" t="str">
            <v>持股小于股东增</v>
          </cell>
          <cell r="AB945">
            <v>27898</v>
          </cell>
          <cell r="AC945">
            <v>14341</v>
          </cell>
          <cell r="AD945" t="str">
            <v>持股小于股东减</v>
          </cell>
          <cell r="AE945">
            <v>29160</v>
          </cell>
          <cell r="AF945">
            <v>13720</v>
          </cell>
          <cell r="AG945" t="str">
            <v>持股小于股东减</v>
          </cell>
          <cell r="AH945">
            <v>30524</v>
          </cell>
          <cell r="AI945">
            <v>13107</v>
          </cell>
        </row>
        <row r="946">
          <cell r="A946">
            <v>2479</v>
          </cell>
          <cell r="B946">
            <v>55.833333333333336</v>
          </cell>
          <cell r="C946">
            <v>3.9078448527267429</v>
          </cell>
          <cell r="D946">
            <v>44.494584837545126</v>
          </cell>
          <cell r="E946">
            <v>2.8297554815750199</v>
          </cell>
          <cell r="F946">
            <v>67.712177121771219</v>
          </cell>
          <cell r="G946">
            <v>6.1371237458193981</v>
          </cell>
          <cell r="H946">
            <v>46.451855566700104</v>
          </cell>
          <cell r="I946">
            <v>3.6454336147352264</v>
          </cell>
          <cell r="J946">
            <v>13.4</v>
          </cell>
          <cell r="K946">
            <v>0.24</v>
          </cell>
          <cell r="L946">
            <v>3.4289999999999998</v>
          </cell>
          <cell r="M946">
            <v>9.86</v>
          </cell>
          <cell r="N946">
            <v>5.5399999999999998E-2</v>
          </cell>
          <cell r="O946">
            <v>3.4843999999999999</v>
          </cell>
          <cell r="P946">
            <v>18.350000000000001</v>
          </cell>
          <cell r="Q946">
            <v>0.13550000000000001</v>
          </cell>
          <cell r="R946">
            <v>2.99</v>
          </cell>
          <cell r="S946">
            <v>12.35</v>
          </cell>
          <cell r="T946">
            <v>0.19939999999999999</v>
          </cell>
          <cell r="U946">
            <v>3.3877999999999999</v>
          </cell>
          <cell r="V946">
            <v>3.3877983093261719</v>
          </cell>
          <cell r="W946">
            <v>2479</v>
          </cell>
          <cell r="X946">
            <v>2479</v>
          </cell>
          <cell r="Y946">
            <v>50826</v>
          </cell>
          <cell r="Z946">
            <v>15668</v>
          </cell>
          <cell r="AA946">
            <v>15668</v>
          </cell>
          <cell r="AB946">
            <v>47846</v>
          </cell>
          <cell r="AC946">
            <v>16644</v>
          </cell>
          <cell r="AD946">
            <v>16644</v>
          </cell>
          <cell r="AE946">
            <v>37269</v>
          </cell>
          <cell r="AF946">
            <v>19632</v>
          </cell>
          <cell r="AG946">
            <v>19632</v>
          </cell>
          <cell r="AH946">
            <v>40600</v>
          </cell>
          <cell r="AI946">
            <v>19614</v>
          </cell>
        </row>
        <row r="947">
          <cell r="A947">
            <v>2480</v>
          </cell>
          <cell r="B947">
            <v>-52.266231114740712</v>
          </cell>
          <cell r="C947">
            <v>3.5741211291988941</v>
          </cell>
          <cell r="D947">
            <v>-37.220670391061454</v>
          </cell>
          <cell r="E947">
            <v>3.0373831775700935</v>
          </cell>
          <cell r="F947">
            <v>-228.37078651685397</v>
          </cell>
          <cell r="G947">
            <v>4.8392857142857153</v>
          </cell>
          <cell r="H947">
            <v>-57.786885245901644</v>
          </cell>
          <cell r="I947">
            <v>2.5376599535662221</v>
          </cell>
          <cell r="J947">
            <v>12.8</v>
          </cell>
          <cell r="K947">
            <v>-0.24490000000000001</v>
          </cell>
          <cell r="L947">
            <v>3.5813000000000001</v>
          </cell>
          <cell r="M947">
            <v>10.66</v>
          </cell>
          <cell r="N947">
            <v>-7.1599999999999997E-2</v>
          </cell>
          <cell r="O947">
            <v>3.5095999999999998</v>
          </cell>
          <cell r="P947">
            <v>16.260000000000002</v>
          </cell>
          <cell r="Q947">
            <v>-3.56E-2</v>
          </cell>
          <cell r="R947">
            <v>3.36</v>
          </cell>
          <cell r="S947">
            <v>9.4</v>
          </cell>
          <cell r="T947">
            <v>-0.122</v>
          </cell>
          <cell r="U947">
            <v>3.7042000000000002</v>
          </cell>
          <cell r="V947">
            <v>3.7041988372802734</v>
          </cell>
          <cell r="W947">
            <v>2480</v>
          </cell>
          <cell r="X947">
            <v>2480</v>
          </cell>
          <cell r="Y947">
            <v>37517</v>
          </cell>
          <cell r="Z947">
            <v>17202</v>
          </cell>
          <cell r="AA947">
            <v>17202</v>
          </cell>
          <cell r="AB947">
            <v>34467</v>
          </cell>
          <cell r="AC947">
            <v>18724</v>
          </cell>
          <cell r="AD947">
            <v>18724</v>
          </cell>
          <cell r="AE947">
            <v>36294</v>
          </cell>
          <cell r="AF947">
            <v>17781</v>
          </cell>
          <cell r="AG947">
            <v>17781</v>
          </cell>
          <cell r="AH947">
            <v>42212</v>
          </cell>
          <cell r="AI947">
            <v>15288</v>
          </cell>
        </row>
        <row r="948">
          <cell r="A948">
            <v>2481</v>
          </cell>
          <cell r="B948">
            <v>231.60000000000002</v>
          </cell>
          <cell r="C948">
            <v>17.088047220855881</v>
          </cell>
          <cell r="D948">
            <v>51.358024691358025</v>
          </cell>
          <cell r="E948">
            <v>4.0125391849529777</v>
          </cell>
          <cell r="F948">
            <v>99.119047619047635</v>
          </cell>
          <cell r="G948">
            <v>8.6613681757656469</v>
          </cell>
          <cell r="H948">
            <v>78.644732870510126</v>
          </cell>
          <cell r="I948">
            <v>6.8975102251518887</v>
          </cell>
          <cell r="J948">
            <v>34.74</v>
          </cell>
          <cell r="K948">
            <v>0.15</v>
          </cell>
          <cell r="L948">
            <v>2.0329999999999999</v>
          </cell>
          <cell r="M948">
            <v>8.32</v>
          </cell>
          <cell r="N948">
            <v>4.0500000000000001E-2</v>
          </cell>
          <cell r="O948">
            <v>2.0735000000000001</v>
          </cell>
          <cell r="P948">
            <v>41.63</v>
          </cell>
          <cell r="Q948">
            <v>0.21</v>
          </cell>
          <cell r="R948">
            <v>4.8064</v>
          </cell>
          <cell r="S948">
            <v>34.74</v>
          </cell>
          <cell r="T948">
            <v>0.33129999999999998</v>
          </cell>
          <cell r="U948">
            <v>5.0366</v>
          </cell>
          <cell r="V948">
            <v>5.0365982055664063</v>
          </cell>
          <cell r="W948">
            <v>2481</v>
          </cell>
          <cell r="X948" t="str">
            <v>持股大于股东增</v>
          </cell>
          <cell r="Y948">
            <v>14445</v>
          </cell>
          <cell r="Z948">
            <v>87462</v>
          </cell>
          <cell r="AA948">
            <v>87462</v>
          </cell>
          <cell r="AB948">
            <v>82102</v>
          </cell>
          <cell r="AC948">
            <v>15388</v>
          </cell>
          <cell r="AD948" t="str">
            <v>持股大于股东减</v>
          </cell>
          <cell r="AE948">
            <v>9261</v>
          </cell>
          <cell r="AF948">
            <v>54568</v>
          </cell>
          <cell r="AG948" t="str">
            <v>持股大于股东减</v>
          </cell>
          <cell r="AH948">
            <v>14475</v>
          </cell>
          <cell r="AI948">
            <v>34912</v>
          </cell>
        </row>
        <row r="949">
          <cell r="A949">
            <v>2482</v>
          </cell>
          <cell r="B949">
            <v>57.352941176470587</v>
          </cell>
          <cell r="C949">
            <v>3.1655844155844157</v>
          </cell>
          <cell r="D949">
            <v>80.249999999999986</v>
          </cell>
          <cell r="E949">
            <v>2.4126527369167006</v>
          </cell>
          <cell r="F949">
            <v>42.65625</v>
          </cell>
          <cell r="G949">
            <v>3.2522068546513707</v>
          </cell>
          <cell r="H949">
            <v>26.07</v>
          </cell>
          <cell r="I949">
            <v>2.0789473684210527</v>
          </cell>
          <cell r="J949">
            <v>29.25</v>
          </cell>
          <cell r="K949">
            <v>0.51</v>
          </cell>
          <cell r="L949">
            <v>9.24</v>
          </cell>
          <cell r="M949">
            <v>22.47</v>
          </cell>
          <cell r="N949">
            <v>7.0000000000000007E-2</v>
          </cell>
          <cell r="O949">
            <v>9.3133999999999997</v>
          </cell>
          <cell r="P949">
            <v>27.3</v>
          </cell>
          <cell r="Q949">
            <v>0.32</v>
          </cell>
          <cell r="R949">
            <v>8.3942999999999994</v>
          </cell>
          <cell r="S949">
            <v>17.38</v>
          </cell>
          <cell r="T949">
            <v>0.5</v>
          </cell>
          <cell r="U949">
            <v>8.36</v>
          </cell>
          <cell r="V949">
            <v>8.3599929809570313</v>
          </cell>
          <cell r="W949">
            <v>2482</v>
          </cell>
          <cell r="X949" t="str">
            <v>持股小于股东减</v>
          </cell>
          <cell r="Y949">
            <v>29484</v>
          </cell>
          <cell r="Z949">
            <v>21212</v>
          </cell>
          <cell r="AA949" t="str">
            <v>持股小于股东增</v>
          </cell>
          <cell r="AB949">
            <v>26014</v>
          </cell>
          <cell r="AC949">
            <v>24042</v>
          </cell>
          <cell r="AD949" t="str">
            <v>持股大于股东减</v>
          </cell>
          <cell r="AE949">
            <v>19418</v>
          </cell>
          <cell r="AF949">
            <v>27721</v>
          </cell>
          <cell r="AG949" t="str">
            <v>持股大于股东增</v>
          </cell>
          <cell r="AH949">
            <v>16988</v>
          </cell>
          <cell r="AI949">
            <v>31686</v>
          </cell>
        </row>
        <row r="950">
          <cell r="A950">
            <v>2483</v>
          </cell>
          <cell r="B950">
            <v>-9.5289256198347108</v>
          </cell>
          <cell r="C950">
            <v>2.187399214585191</v>
          </cell>
          <cell r="D950">
            <v>54.749999999999993</v>
          </cell>
          <cell r="E950">
            <v>2.0574585220119879</v>
          </cell>
          <cell r="F950">
            <v>109.375</v>
          </cell>
          <cell r="G950">
            <v>2.8665967763071682</v>
          </cell>
          <cell r="H950">
            <v>214.71428571428569</v>
          </cell>
          <cell r="I950">
            <v>1.4992817811826669</v>
          </cell>
          <cell r="J950">
            <v>11.53</v>
          </cell>
          <cell r="K950">
            <v>-1.21</v>
          </cell>
          <cell r="L950">
            <v>5.2710999999999997</v>
          </cell>
          <cell r="M950">
            <v>10.95</v>
          </cell>
          <cell r="N950">
            <v>0.05</v>
          </cell>
          <cell r="O950">
            <v>5.3220999999999998</v>
          </cell>
          <cell r="P950">
            <v>17.5</v>
          </cell>
          <cell r="Q950">
            <v>0.08</v>
          </cell>
          <cell r="R950">
            <v>6.1048</v>
          </cell>
          <cell r="S950">
            <v>10.02</v>
          </cell>
          <cell r="T950">
            <v>3.5000000000000003E-2</v>
          </cell>
          <cell r="U950">
            <v>6.6832000000000003</v>
          </cell>
          <cell r="V950">
            <v>6.683197021484375</v>
          </cell>
          <cell r="W950">
            <v>2483</v>
          </cell>
          <cell r="X950" t="str">
            <v>持股小于股东增</v>
          </cell>
          <cell r="Y950">
            <v>23081</v>
          </cell>
          <cell r="Z950">
            <v>19225</v>
          </cell>
          <cell r="AA950" t="str">
            <v>持股小于股东减</v>
          </cell>
          <cell r="AB950">
            <v>30279</v>
          </cell>
          <cell r="AC950">
            <v>14654</v>
          </cell>
          <cell r="AD950" t="str">
            <v>持股大于股东增</v>
          </cell>
          <cell r="AE950">
            <v>18193</v>
          </cell>
          <cell r="AF950">
            <v>21077</v>
          </cell>
          <cell r="AG950" t="str">
            <v>持股小于股东减</v>
          </cell>
          <cell r="AH950">
            <v>23142</v>
          </cell>
          <cell r="AI950">
            <v>19174</v>
          </cell>
        </row>
        <row r="951">
          <cell r="A951">
            <v>2484</v>
          </cell>
          <cell r="B951">
            <v>66.7870036101083</v>
          </cell>
          <cell r="C951">
            <v>5.13766563516623</v>
          </cell>
          <cell r="D951">
            <v>74.919484702093399</v>
          </cell>
          <cell r="E951">
            <v>3.6466600043109358</v>
          </cell>
          <cell r="F951">
            <v>58.750619732275659</v>
          </cell>
          <cell r="G951">
            <v>4.88146485139338</v>
          </cell>
          <cell r="H951">
            <v>43.077980075575397</v>
          </cell>
          <cell r="I951">
            <v>3.3816034301431923</v>
          </cell>
          <cell r="J951">
            <v>25.9</v>
          </cell>
          <cell r="K951">
            <v>0.38779999999999998</v>
          </cell>
          <cell r="L951">
            <v>5.0411999999999999</v>
          </cell>
          <cell r="M951">
            <v>18.61</v>
          </cell>
          <cell r="N951">
            <v>6.2100000000000002E-2</v>
          </cell>
          <cell r="O951">
            <v>5.1032999999999999</v>
          </cell>
          <cell r="P951">
            <v>23.7</v>
          </cell>
          <cell r="Q951">
            <v>0.20169999999999999</v>
          </cell>
          <cell r="R951">
            <v>4.8551000000000002</v>
          </cell>
          <cell r="S951">
            <v>16.72</v>
          </cell>
          <cell r="T951">
            <v>0.29110000000000003</v>
          </cell>
          <cell r="U951">
            <v>4.9443999999999999</v>
          </cell>
          <cell r="V951">
            <v>4.94439697265625</v>
          </cell>
          <cell r="W951">
            <v>2484</v>
          </cell>
          <cell r="X951" t="str">
            <v>持股小于股东减</v>
          </cell>
          <cell r="Y951">
            <v>20175</v>
          </cell>
          <cell r="Z951">
            <v>16495</v>
          </cell>
          <cell r="AA951" t="str">
            <v>持股大于股东增</v>
          </cell>
          <cell r="AB951">
            <v>17949</v>
          </cell>
          <cell r="AC951">
            <v>18541</v>
          </cell>
          <cell r="AD951" t="str">
            <v>持股大于股东增</v>
          </cell>
          <cell r="AE951">
            <v>17026</v>
          </cell>
          <cell r="AF951">
            <v>19546</v>
          </cell>
          <cell r="AG951" t="str">
            <v>持股大于股东增</v>
          </cell>
          <cell r="AH951">
            <v>14130</v>
          </cell>
          <cell r="AI951">
            <v>23552</v>
          </cell>
        </row>
        <row r="952">
          <cell r="A952">
            <v>2485</v>
          </cell>
          <cell r="B952">
            <v>214.44759206798869</v>
          </cell>
          <cell r="C952">
            <v>2.4610683052114832</v>
          </cell>
          <cell r="D952">
            <v>189.25</v>
          </cell>
          <cell r="E952">
            <v>2.4545646147111753</v>
          </cell>
          <cell r="F952">
            <v>395.75</v>
          </cell>
          <cell r="G952">
            <v>2.5961459614596145</v>
          </cell>
          <cell r="H952" t="e">
            <v>#DIV/0!</v>
          </cell>
          <cell r="I952">
            <v>2.4894764535648517</v>
          </cell>
          <cell r="J952">
            <v>15.14</v>
          </cell>
          <cell r="K952">
            <v>7.0599999999999996E-2</v>
          </cell>
          <cell r="L952">
            <v>6.1517999999999997</v>
          </cell>
          <cell r="M952">
            <v>15.14</v>
          </cell>
          <cell r="N952">
            <v>0.02</v>
          </cell>
          <cell r="O952">
            <v>6.1680999999999999</v>
          </cell>
          <cell r="P952">
            <v>15.83</v>
          </cell>
          <cell r="Q952">
            <v>0.02</v>
          </cell>
          <cell r="R952">
            <v>6.0975000000000001</v>
          </cell>
          <cell r="S952">
            <v>15.14</v>
          </cell>
          <cell r="T952">
            <v>0</v>
          </cell>
          <cell r="U952">
            <v>6.0815999999999999</v>
          </cell>
          <cell r="V952">
            <v>6.0815963745117188</v>
          </cell>
          <cell r="W952">
            <v>2485</v>
          </cell>
          <cell r="X952" t="str">
            <v>持股大于股东增</v>
          </cell>
          <cell r="Y952">
            <v>8247</v>
          </cell>
          <cell r="Z952">
            <v>38801</v>
          </cell>
          <cell r="AA952" t="str">
            <v>持股大于股东增</v>
          </cell>
          <cell r="AB952">
            <v>8229</v>
          </cell>
          <cell r="AC952">
            <v>28886</v>
          </cell>
          <cell r="AD952" t="str">
            <v>持股大于股东减</v>
          </cell>
          <cell r="AE952">
            <v>8932</v>
          </cell>
          <cell r="AF952">
            <v>35826</v>
          </cell>
          <cell r="AG952" t="str">
            <v>持股大于股东增</v>
          </cell>
          <cell r="AH952">
            <v>8262</v>
          </cell>
          <cell r="AI952">
            <v>38731</v>
          </cell>
        </row>
        <row r="953">
          <cell r="A953">
            <v>2486</v>
          </cell>
          <cell r="B953">
            <v>-51.056910569105696</v>
          </cell>
          <cell r="C953">
            <v>5.7153258099745177</v>
          </cell>
          <cell r="D953">
            <v>-66.75257731958763</v>
          </cell>
          <cell r="E953">
            <v>4.7772756617172361</v>
          </cell>
          <cell r="F953">
            <v>-110.05361930294907</v>
          </cell>
          <cell r="G953">
            <v>6.9171792063358328</v>
          </cell>
          <cell r="H953">
            <v>-66.386138613861377</v>
          </cell>
          <cell r="I953">
            <v>3.8123667377398713</v>
          </cell>
          <cell r="J953">
            <v>6.28</v>
          </cell>
          <cell r="K953">
            <v>-0.123</v>
          </cell>
          <cell r="L953">
            <v>1.0988</v>
          </cell>
          <cell r="M953">
            <v>5.18</v>
          </cell>
          <cell r="N953">
            <v>-1.9400000000000001E-2</v>
          </cell>
          <cell r="O953">
            <v>1.0843</v>
          </cell>
          <cell r="P953">
            <v>8.2100000000000009</v>
          </cell>
          <cell r="Q953">
            <v>-3.73E-2</v>
          </cell>
          <cell r="R953">
            <v>1.1869000000000001</v>
          </cell>
          <cell r="S953">
            <v>4.47</v>
          </cell>
          <cell r="T953">
            <v>-5.0500000000000003E-2</v>
          </cell>
          <cell r="U953">
            <v>1.1725000000000001</v>
          </cell>
          <cell r="V953">
            <v>1.1724996566772461</v>
          </cell>
          <cell r="W953">
            <v>2486</v>
          </cell>
          <cell r="X953">
            <v>2486</v>
          </cell>
          <cell r="Y953">
            <v>81084</v>
          </cell>
          <cell r="Z953">
            <v>10260</v>
          </cell>
          <cell r="AA953">
            <v>10260</v>
          </cell>
          <cell r="AB953">
            <v>78777</v>
          </cell>
          <cell r="AC953">
            <v>10561</v>
          </cell>
          <cell r="AD953">
            <v>10561</v>
          </cell>
          <cell r="AE953">
            <v>79702</v>
          </cell>
          <cell r="AF953">
            <v>10438</v>
          </cell>
          <cell r="AG953">
            <v>10438</v>
          </cell>
          <cell r="AH953">
            <v>10438</v>
          </cell>
          <cell r="AI953">
            <v>10438</v>
          </cell>
        </row>
        <row r="954">
          <cell r="A954">
            <v>2487</v>
          </cell>
          <cell r="B954">
            <v>83.52941176470587</v>
          </cell>
          <cell r="C954">
            <v>4.6690559957912727</v>
          </cell>
          <cell r="D954">
            <v>62.8125</v>
          </cell>
          <cell r="E954">
            <v>3.2837771605946742</v>
          </cell>
          <cell r="F954">
            <v>110</v>
          </cell>
          <cell r="G954">
            <v>4.5041970927455122</v>
          </cell>
          <cell r="H954">
            <v>44.125</v>
          </cell>
          <cell r="I954">
            <v>2.3586796739275693</v>
          </cell>
          <cell r="J954">
            <v>14.2</v>
          </cell>
          <cell r="K954">
            <v>0.17</v>
          </cell>
          <cell r="L954">
            <v>3.0413000000000001</v>
          </cell>
          <cell r="M954">
            <v>10.050000000000001</v>
          </cell>
          <cell r="N954">
            <v>0.04</v>
          </cell>
          <cell r="O954">
            <v>3.0605000000000002</v>
          </cell>
          <cell r="P954">
            <v>13.2</v>
          </cell>
          <cell r="Q954">
            <v>0.06</v>
          </cell>
          <cell r="R954">
            <v>2.9306000000000001</v>
          </cell>
          <cell r="S954">
            <v>7.06</v>
          </cell>
          <cell r="T954">
            <v>0.12</v>
          </cell>
          <cell r="U954">
            <v>2.9931999999999999</v>
          </cell>
          <cell r="V954">
            <v>2.9931983947753906</v>
          </cell>
          <cell r="W954">
            <v>2487</v>
          </cell>
          <cell r="X954">
            <v>2487</v>
          </cell>
          <cell r="Y954">
            <v>51175</v>
          </cell>
          <cell r="Z954">
            <v>10552</v>
          </cell>
          <cell r="AA954">
            <v>10552</v>
          </cell>
          <cell r="AB954">
            <v>50668</v>
          </cell>
          <cell r="AC954">
            <v>10657</v>
          </cell>
          <cell r="AD954">
            <v>10657</v>
          </cell>
          <cell r="AE954">
            <v>39526</v>
          </cell>
          <cell r="AF954">
            <v>13661</v>
          </cell>
          <cell r="AG954">
            <v>13661</v>
          </cell>
          <cell r="AH954">
            <v>46862</v>
          </cell>
          <cell r="AI954">
            <v>11523</v>
          </cell>
        </row>
        <row r="955">
          <cell r="A955">
            <v>2488</v>
          </cell>
          <cell r="B955">
            <v>322.22222222222223</v>
          </cell>
          <cell r="C955">
            <v>9.3094924721517778</v>
          </cell>
          <cell r="D955">
            <v>-157.625</v>
          </cell>
          <cell r="E955">
            <v>8.1973607228759011</v>
          </cell>
          <cell r="F955">
            <v>202.99999999999997</v>
          </cell>
          <cell r="G955">
            <v>10.479109533795773</v>
          </cell>
          <cell r="H955">
            <v>120.9375</v>
          </cell>
          <cell r="I955">
            <v>6.1685103127291283</v>
          </cell>
          <cell r="J955">
            <v>29</v>
          </cell>
          <cell r="K955">
            <v>0.09</v>
          </cell>
          <cell r="L955">
            <v>3.1151</v>
          </cell>
          <cell r="M955">
            <v>25.22</v>
          </cell>
          <cell r="N955">
            <v>-0.04</v>
          </cell>
          <cell r="O955">
            <v>3.0766</v>
          </cell>
          <cell r="P955">
            <v>32.479999999999997</v>
          </cell>
          <cell r="Q955">
            <v>0.08</v>
          </cell>
          <cell r="R955">
            <v>3.0994999999999999</v>
          </cell>
          <cell r="S955">
            <v>19.350000000000001</v>
          </cell>
          <cell r="T955">
            <v>0.12</v>
          </cell>
          <cell r="U955">
            <v>3.1368999999999998</v>
          </cell>
          <cell r="V955">
            <v>3.1368999481201172</v>
          </cell>
          <cell r="W955">
            <v>2488</v>
          </cell>
          <cell r="X955">
            <v>2488</v>
          </cell>
          <cell r="Y955">
            <v>41056</v>
          </cell>
          <cell r="Z955">
            <v>12385</v>
          </cell>
          <cell r="AA955">
            <v>12385</v>
          </cell>
          <cell r="AB955">
            <v>12385</v>
          </cell>
          <cell r="AC955">
            <v>12385</v>
          </cell>
          <cell r="AD955">
            <v>12385</v>
          </cell>
          <cell r="AE955">
            <v>25944</v>
          </cell>
          <cell r="AF955">
            <v>19599</v>
          </cell>
          <cell r="AG955">
            <v>19599</v>
          </cell>
          <cell r="AH955">
            <v>33306</v>
          </cell>
          <cell r="AI955">
            <v>15267</v>
          </cell>
        </row>
        <row r="956">
          <cell r="A956">
            <v>2489</v>
          </cell>
          <cell r="B956">
            <v>45.166666666666664</v>
          </cell>
          <cell r="C956">
            <v>7.2508361204013374</v>
          </cell>
          <cell r="D956">
            <v>25.9375</v>
          </cell>
          <cell r="E956">
            <v>5.267165883995431</v>
          </cell>
          <cell r="F956">
            <v>25.82191780821918</v>
          </cell>
          <cell r="G956">
            <v>6.5833129605699714</v>
          </cell>
          <cell r="H956">
            <v>27.458333333333332</v>
          </cell>
          <cell r="I956">
            <v>4.557714918044125</v>
          </cell>
          <cell r="J956">
            <v>10.84</v>
          </cell>
          <cell r="K956">
            <v>0.24</v>
          </cell>
          <cell r="L956">
            <v>1.4950000000000001</v>
          </cell>
          <cell r="M956">
            <v>8.3000000000000007</v>
          </cell>
          <cell r="N956">
            <v>0.08</v>
          </cell>
          <cell r="O956">
            <v>1.5758000000000001</v>
          </cell>
          <cell r="P956">
            <v>37.700000000000003</v>
          </cell>
          <cell r="Q956">
            <v>0.73</v>
          </cell>
          <cell r="R956">
            <v>5.7266000000000004</v>
          </cell>
          <cell r="S956">
            <v>6.59</v>
          </cell>
          <cell r="T956">
            <v>0.18</v>
          </cell>
          <cell r="U956">
            <v>1.4459</v>
          </cell>
          <cell r="V956">
            <v>1.4458999633789063</v>
          </cell>
          <cell r="W956">
            <v>2489</v>
          </cell>
          <cell r="X956">
            <v>2489</v>
          </cell>
          <cell r="Y956">
            <v>2489</v>
          </cell>
          <cell r="Z956">
            <v>2489</v>
          </cell>
          <cell r="AA956">
            <v>2489</v>
          </cell>
          <cell r="AB956">
            <v>2489</v>
          </cell>
          <cell r="AC956">
            <v>2489</v>
          </cell>
          <cell r="AD956" t="str">
            <v>持股大于股东增</v>
          </cell>
          <cell r="AE956">
            <v>14049</v>
          </cell>
          <cell r="AF956">
            <v>44247</v>
          </cell>
          <cell r="AG956">
            <v>44247</v>
          </cell>
          <cell r="AH956">
            <v>44247</v>
          </cell>
          <cell r="AI956">
            <v>44247</v>
          </cell>
        </row>
        <row r="957">
          <cell r="A957">
            <v>2490</v>
          </cell>
          <cell r="B957">
            <v>-34.666666666666664</v>
          </cell>
          <cell r="C957">
            <v>3.751311647429171</v>
          </cell>
          <cell r="D957">
            <v>535.25641025641028</v>
          </cell>
          <cell r="E957">
            <v>2.734387791859056</v>
          </cell>
          <cell r="F957">
            <v>600.5</v>
          </cell>
          <cell r="G957">
            <v>3.5428773710138941</v>
          </cell>
          <cell r="H957">
            <v>281.625</v>
          </cell>
          <cell r="I957">
            <v>2.2188081661594823</v>
          </cell>
          <cell r="J957">
            <v>11.44</v>
          </cell>
          <cell r="K957">
            <v>-0.33</v>
          </cell>
          <cell r="L957">
            <v>3.0495999999999999</v>
          </cell>
          <cell r="M957">
            <v>8.35</v>
          </cell>
          <cell r="N957">
            <v>3.8999999999999998E-3</v>
          </cell>
          <cell r="O957">
            <v>3.0537000000000001</v>
          </cell>
          <cell r="P957">
            <v>12.01</v>
          </cell>
          <cell r="Q957">
            <v>0.01</v>
          </cell>
          <cell r="R957">
            <v>3.3898999999999999</v>
          </cell>
          <cell r="S957">
            <v>7.51</v>
          </cell>
          <cell r="T957">
            <v>0.02</v>
          </cell>
          <cell r="U957">
            <v>3.3847</v>
          </cell>
          <cell r="V957">
            <v>3.3846988677978516</v>
          </cell>
          <cell r="W957">
            <v>2490</v>
          </cell>
          <cell r="X957" t="str">
            <v>持股小于股东减</v>
          </cell>
          <cell r="Y957">
            <v>34729</v>
          </cell>
          <cell r="Z957">
            <v>22973</v>
          </cell>
          <cell r="AA957" t="str">
            <v>持股小于股东增</v>
          </cell>
          <cell r="AB957">
            <v>34551</v>
          </cell>
          <cell r="AC957">
            <v>23091</v>
          </cell>
          <cell r="AD957" t="str">
            <v>持股小于股东增</v>
          </cell>
          <cell r="AE957">
            <v>34560</v>
          </cell>
          <cell r="AF957">
            <v>23085</v>
          </cell>
          <cell r="AG957" t="str">
            <v>持股小于股东增</v>
          </cell>
          <cell r="AH957">
            <v>32225</v>
          </cell>
          <cell r="AI957">
            <v>24758</v>
          </cell>
        </row>
        <row r="958">
          <cell r="A958">
            <v>2491</v>
          </cell>
          <cell r="B958">
            <v>120.4474829086389</v>
          </cell>
          <cell r="C958">
            <v>8.304409307108882</v>
          </cell>
          <cell r="D958">
            <v>51.144244105409157</v>
          </cell>
          <cell r="E958">
            <v>6.4452698273978593</v>
          </cell>
          <cell r="F958">
            <v>135.11904761904762</v>
          </cell>
          <cell r="G958">
            <v>8.0772138949428456</v>
          </cell>
          <cell r="H958">
            <v>99.327052489905768</v>
          </cell>
          <cell r="I958">
            <v>4.3611221911979792</v>
          </cell>
          <cell r="J958">
            <v>19.38</v>
          </cell>
          <cell r="K958">
            <v>0.16089999999999999</v>
          </cell>
          <cell r="L958">
            <v>2.3336999999999999</v>
          </cell>
          <cell r="M958">
            <v>14.75</v>
          </cell>
          <cell r="N958">
            <v>7.2099999999999997E-2</v>
          </cell>
          <cell r="O958">
            <v>2.2885</v>
          </cell>
          <cell r="P958">
            <v>18.16</v>
          </cell>
          <cell r="Q958">
            <v>6.7199999999999996E-2</v>
          </cell>
          <cell r="R958">
            <v>2.2483</v>
          </cell>
          <cell r="S958">
            <v>9.84</v>
          </cell>
          <cell r="T958">
            <v>7.4300000000000005E-2</v>
          </cell>
          <cell r="U958">
            <v>2.2563</v>
          </cell>
          <cell r="V958">
            <v>2.2562999725341797</v>
          </cell>
          <cell r="W958">
            <v>2491</v>
          </cell>
          <cell r="X958">
            <v>2491</v>
          </cell>
          <cell r="Y958">
            <v>2491</v>
          </cell>
          <cell r="Z958">
            <v>2491</v>
          </cell>
          <cell r="AA958">
            <v>2491</v>
          </cell>
          <cell r="AB958">
            <v>117056</v>
          </cell>
          <cell r="AC958">
            <v>10243</v>
          </cell>
          <cell r="AD958">
            <v>10243</v>
          </cell>
          <cell r="AE958">
            <v>10243</v>
          </cell>
          <cell r="AF958">
            <v>10243</v>
          </cell>
          <cell r="AG958">
            <v>10243</v>
          </cell>
          <cell r="AH958">
            <v>10243</v>
          </cell>
          <cell r="AI958">
            <v>10243</v>
          </cell>
        </row>
        <row r="959">
          <cell r="A959">
            <v>2492</v>
          </cell>
          <cell r="B959">
            <v>128.1645569620253</v>
          </cell>
          <cell r="C959">
            <v>3.9304170609214646</v>
          </cell>
          <cell r="D959">
            <v>111.013986013986</v>
          </cell>
          <cell r="E959">
            <v>3.0614212708514126</v>
          </cell>
          <cell r="F959">
            <v>160.26694045174537</v>
          </cell>
          <cell r="G959">
            <v>3.812431310294297</v>
          </cell>
          <cell r="H959">
            <v>83.150183150183153</v>
          </cell>
          <cell r="I959">
            <v>2.2348018705390107</v>
          </cell>
          <cell r="J959">
            <v>16.2</v>
          </cell>
          <cell r="K959">
            <v>0.12640000000000001</v>
          </cell>
          <cell r="L959">
            <v>4.1216999999999997</v>
          </cell>
          <cell r="M959">
            <v>12.7</v>
          </cell>
          <cell r="N959">
            <v>2.86E-2</v>
          </cell>
          <cell r="O959">
            <v>4.1483999999999996</v>
          </cell>
          <cell r="P959">
            <v>15.61</v>
          </cell>
          <cell r="Q959">
            <v>4.87E-2</v>
          </cell>
          <cell r="R959">
            <v>4.0945</v>
          </cell>
          <cell r="S959">
            <v>9.08</v>
          </cell>
          <cell r="T959">
            <v>8.1900000000000001E-2</v>
          </cell>
          <cell r="U959">
            <v>4.0629999999999997</v>
          </cell>
          <cell r="V959">
            <v>4.0629997253417969</v>
          </cell>
          <cell r="W959">
            <v>2492</v>
          </cell>
          <cell r="X959" t="str">
            <v>持股大于股东增</v>
          </cell>
          <cell r="Y959">
            <v>15059</v>
          </cell>
          <cell r="Z959">
            <v>17929</v>
          </cell>
          <cell r="AA959" t="str">
            <v>持股大于股东增</v>
          </cell>
          <cell r="AB959">
            <v>13880</v>
          </cell>
          <cell r="AC959">
            <v>19452</v>
          </cell>
          <cell r="AD959" t="str">
            <v>持股大于股东增</v>
          </cell>
          <cell r="AE959">
            <v>13129</v>
          </cell>
          <cell r="AF959">
            <v>20565</v>
          </cell>
          <cell r="AG959" t="str">
            <v>持股小于股东减</v>
          </cell>
          <cell r="AH959">
            <v>17238</v>
          </cell>
          <cell r="AI959">
            <v>15663</v>
          </cell>
        </row>
        <row r="960">
          <cell r="A960">
            <v>2493</v>
          </cell>
          <cell r="B960">
            <v>96.875</v>
          </cell>
          <cell r="C960">
            <v>3.1890379392642578</v>
          </cell>
          <cell r="D960">
            <v>56.500000000000007</v>
          </cell>
          <cell r="E960">
            <v>3.1404882115892354</v>
          </cell>
          <cell r="F960">
            <v>70.8</v>
          </cell>
          <cell r="G960">
            <v>3.5354039748327173</v>
          </cell>
          <cell r="H960">
            <v>173</v>
          </cell>
          <cell r="I960">
            <v>2.3584744896220307</v>
          </cell>
          <cell r="J960">
            <v>15.5</v>
          </cell>
          <cell r="K960">
            <v>0.16</v>
          </cell>
          <cell r="L960">
            <v>4.8604000000000003</v>
          </cell>
          <cell r="M960">
            <v>13.56</v>
          </cell>
          <cell r="N960">
            <v>0.06</v>
          </cell>
          <cell r="O960">
            <v>4.3178000000000001</v>
          </cell>
          <cell r="P960">
            <v>21.24</v>
          </cell>
          <cell r="Q960">
            <v>0.15</v>
          </cell>
          <cell r="R960">
            <v>6.0077999999999996</v>
          </cell>
          <cell r="S960">
            <v>6.92</v>
          </cell>
          <cell r="T960">
            <v>0.03</v>
          </cell>
          <cell r="U960">
            <v>2.9340999999999999</v>
          </cell>
          <cell r="V960">
            <v>2.9340991973876953</v>
          </cell>
          <cell r="W960">
            <v>2493</v>
          </cell>
          <cell r="X960" t="str">
            <v>持股大于股东增</v>
          </cell>
          <cell r="Y960">
            <v>17299</v>
          </cell>
          <cell r="Z960">
            <v>128562</v>
          </cell>
          <cell r="AA960" t="str">
            <v>持股大于股东增</v>
          </cell>
          <cell r="AB960">
            <v>18197</v>
          </cell>
          <cell r="AC960">
            <v>139503</v>
          </cell>
          <cell r="AD960" t="str">
            <v>持股大于股东增</v>
          </cell>
          <cell r="AE960">
            <v>17579</v>
          </cell>
          <cell r="AF960">
            <v>63257</v>
          </cell>
          <cell r="AG960" t="str">
            <v>持股大于股东增</v>
          </cell>
          <cell r="AH960">
            <v>18215</v>
          </cell>
          <cell r="AI960">
            <v>122097</v>
          </cell>
        </row>
        <row r="961">
          <cell r="A961">
            <v>2494</v>
          </cell>
          <cell r="B961">
            <v>530</v>
          </cell>
          <cell r="C961">
            <v>6.5740511039444316</v>
          </cell>
          <cell r="D961">
            <v>449.5</v>
          </cell>
          <cell r="E961">
            <v>4.4573355148991025</v>
          </cell>
          <cell r="F961">
            <v>373</v>
          </cell>
          <cell r="G961">
            <v>5.5695194485230068</v>
          </cell>
          <cell r="H961">
            <v>411.75</v>
          </cell>
          <cell r="I961">
            <v>2.7414361330270647</v>
          </cell>
          <cell r="J961">
            <v>26.5</v>
          </cell>
          <cell r="K961">
            <v>0.05</v>
          </cell>
          <cell r="L961">
            <v>4.0309999999999997</v>
          </cell>
          <cell r="M961">
            <v>17.98</v>
          </cell>
          <cell r="N961">
            <v>0.01</v>
          </cell>
          <cell r="O961">
            <v>4.0338000000000003</v>
          </cell>
          <cell r="P961">
            <v>22.38</v>
          </cell>
          <cell r="Q961">
            <v>0.03</v>
          </cell>
          <cell r="R961">
            <v>4.0183</v>
          </cell>
          <cell r="S961">
            <v>10.98</v>
          </cell>
          <cell r="T961">
            <v>0.02</v>
          </cell>
          <cell r="U961">
            <v>4.0052000000000003</v>
          </cell>
          <cell r="V961">
            <v>4.0051994323730469</v>
          </cell>
          <cell r="W961">
            <v>2494</v>
          </cell>
          <cell r="X961" t="str">
            <v>持股小于股东增</v>
          </cell>
          <cell r="Y961">
            <v>24862</v>
          </cell>
          <cell r="Z961">
            <v>14016</v>
          </cell>
          <cell r="AA961">
            <v>14016</v>
          </cell>
          <cell r="AB961">
            <v>47665</v>
          </cell>
          <cell r="AC961">
            <v>7310</v>
          </cell>
          <cell r="AD961" t="str">
            <v>持股小于股东增</v>
          </cell>
          <cell r="AE961">
            <v>30082</v>
          </cell>
          <cell r="AF961">
            <v>11584</v>
          </cell>
          <cell r="AG961">
            <v>11584</v>
          </cell>
          <cell r="AH961">
            <v>47501</v>
          </cell>
          <cell r="AI961">
            <v>7336</v>
          </cell>
        </row>
        <row r="962">
          <cell r="A962">
            <v>2495</v>
          </cell>
          <cell r="B962">
            <v>145.34686971235195</v>
          </cell>
          <cell r="C962">
            <v>5.2734974522684022</v>
          </cell>
          <cell r="D962">
            <v>88.095238095238102</v>
          </cell>
          <cell r="E962">
            <v>3.5970348766557296</v>
          </cell>
          <cell r="F962">
            <v>112.39224137931035</v>
          </cell>
          <cell r="G962">
            <v>6.4534092315307507</v>
          </cell>
          <cell r="H962">
            <v>71.838111298482289</v>
          </cell>
          <cell r="I962">
            <v>3.4865876864526424</v>
          </cell>
          <cell r="J962">
            <v>8.59</v>
          </cell>
          <cell r="K962">
            <v>5.91E-2</v>
          </cell>
          <cell r="L962">
            <v>1.6289</v>
          </cell>
          <cell r="M962">
            <v>5.92</v>
          </cell>
          <cell r="N962">
            <v>1.6799999999999999E-2</v>
          </cell>
          <cell r="O962">
            <v>1.6457999999999999</v>
          </cell>
          <cell r="P962">
            <v>10.43</v>
          </cell>
          <cell r="Q962">
            <v>4.6399999999999997E-2</v>
          </cell>
          <cell r="R962">
            <v>1.6162000000000001</v>
          </cell>
          <cell r="S962">
            <v>5.68</v>
          </cell>
          <cell r="T962">
            <v>5.9299999999999999E-2</v>
          </cell>
          <cell r="U962">
            <v>1.6291</v>
          </cell>
          <cell r="V962">
            <v>1.6290998458862305</v>
          </cell>
          <cell r="W962">
            <v>2495</v>
          </cell>
          <cell r="X962">
            <v>2495</v>
          </cell>
          <cell r="Y962">
            <v>53172</v>
          </cell>
          <cell r="Z962">
            <v>12568</v>
          </cell>
          <cell r="AA962">
            <v>12568</v>
          </cell>
          <cell r="AB962">
            <v>47162</v>
          </cell>
          <cell r="AC962">
            <v>14170</v>
          </cell>
          <cell r="AD962">
            <v>14170</v>
          </cell>
          <cell r="AE962">
            <v>45066</v>
          </cell>
          <cell r="AF962">
            <v>14829</v>
          </cell>
          <cell r="AG962">
            <v>14829</v>
          </cell>
          <cell r="AH962">
            <v>52369</v>
          </cell>
          <cell r="AI962">
            <v>12761</v>
          </cell>
        </row>
        <row r="963">
          <cell r="A963">
            <v>2496</v>
          </cell>
          <cell r="B963">
            <v>62.888888888888886</v>
          </cell>
          <cell r="C963">
            <v>3.5623025313746965</v>
          </cell>
          <cell r="D963">
            <v>60.9375</v>
          </cell>
          <cell r="E963">
            <v>3.624355670103093</v>
          </cell>
          <cell r="F963">
            <v>44.750000000000007</v>
          </cell>
          <cell r="G963">
            <v>3.4499151976152542</v>
          </cell>
          <cell r="H963">
            <v>180.22765598650929</v>
          </cell>
          <cell r="I963">
            <v>8.7471610091461542</v>
          </cell>
          <cell r="J963">
            <v>28.3</v>
          </cell>
          <cell r="K963">
            <v>0.45</v>
          </cell>
          <cell r="L963">
            <v>7.9443000000000001</v>
          </cell>
          <cell r="M963">
            <v>29.25</v>
          </cell>
          <cell r="N963">
            <v>0.12</v>
          </cell>
          <cell r="O963">
            <v>8.0703999999999994</v>
          </cell>
          <cell r="P963">
            <v>26.85</v>
          </cell>
          <cell r="Q963">
            <v>0.3</v>
          </cell>
          <cell r="R963">
            <v>7.7827999999999999</v>
          </cell>
          <cell r="S963">
            <v>14.25</v>
          </cell>
          <cell r="T963">
            <v>5.9299999999999999E-2</v>
          </cell>
          <cell r="U963">
            <v>1.6291</v>
          </cell>
          <cell r="V963">
            <v>1.6290998458862305</v>
          </cell>
          <cell r="W963">
            <v>2496</v>
          </cell>
          <cell r="X963" t="str">
            <v>持股小于股东增</v>
          </cell>
          <cell r="Y963">
            <v>21917</v>
          </cell>
          <cell r="Z963">
            <v>18100</v>
          </cell>
          <cell r="AA963">
            <v>18100</v>
          </cell>
          <cell r="AB963">
            <v>48116</v>
          </cell>
          <cell r="AC963">
            <v>8244</v>
          </cell>
          <cell r="AD963" t="str">
            <v>持股小于股东减</v>
          </cell>
          <cell r="AE963">
            <v>31915</v>
          </cell>
          <cell r="AF963">
            <v>12430</v>
          </cell>
          <cell r="AG963" t="str">
            <v>持股小于股东增</v>
          </cell>
          <cell r="AH963">
            <v>28365</v>
          </cell>
          <cell r="AI963">
            <v>13985</v>
          </cell>
        </row>
        <row r="964">
          <cell r="A964">
            <v>2497</v>
          </cell>
          <cell r="B964">
            <v>70.769230769230774</v>
          </cell>
          <cell r="C964">
            <v>3.7953795379537953</v>
          </cell>
          <cell r="D964">
            <v>76.261467889908261</v>
          </cell>
          <cell r="E964">
            <v>2.8593541729371803</v>
          </cell>
          <cell r="F964">
            <v>54.095112285336853</v>
          </cell>
          <cell r="G964">
            <v>3.5990507997890666</v>
          </cell>
          <cell r="H964">
            <v>54.961197339246119</v>
          </cell>
          <cell r="I964">
            <v>2.9194823550196549</v>
          </cell>
          <cell r="J964">
            <v>8.74</v>
          </cell>
          <cell r="K964">
            <v>0.1235</v>
          </cell>
          <cell r="L964">
            <v>2.3028</v>
          </cell>
          <cell r="M964">
            <v>6.65</v>
          </cell>
          <cell r="N964">
            <v>2.18E-2</v>
          </cell>
          <cell r="O964">
            <v>2.3256999999999999</v>
          </cell>
          <cell r="P964">
            <v>8.19</v>
          </cell>
          <cell r="Q964">
            <v>7.5700000000000003E-2</v>
          </cell>
          <cell r="R964">
            <v>2.2755999999999998</v>
          </cell>
          <cell r="S964">
            <v>6.61</v>
          </cell>
          <cell r="T964">
            <v>9.0200000000000002E-2</v>
          </cell>
          <cell r="U964">
            <v>2.2641</v>
          </cell>
          <cell r="V964">
            <v>2.26409912109375</v>
          </cell>
          <cell r="W964">
            <v>2497</v>
          </cell>
          <cell r="X964">
            <v>2497</v>
          </cell>
          <cell r="Y964">
            <v>2497</v>
          </cell>
          <cell r="Z964">
            <v>2497</v>
          </cell>
          <cell r="AA964">
            <v>2497</v>
          </cell>
          <cell r="AB964">
            <v>2497</v>
          </cell>
          <cell r="AC964">
            <v>2497</v>
          </cell>
          <cell r="AD964">
            <v>2497</v>
          </cell>
          <cell r="AE964">
            <v>2497</v>
          </cell>
          <cell r="AF964">
            <v>2497</v>
          </cell>
          <cell r="AG964">
            <v>2497</v>
          </cell>
          <cell r="AH964">
            <v>2497</v>
          </cell>
          <cell r="AI964">
            <v>2497</v>
          </cell>
        </row>
        <row r="965">
          <cell r="A965">
            <v>2498</v>
          </cell>
          <cell r="B965">
            <v>74.400000000000006</v>
          </cell>
          <cell r="C965">
            <v>5.9792654504540712</v>
          </cell>
          <cell r="D965">
            <v>61</v>
          </cell>
          <cell r="E965">
            <v>3.8681039949270764</v>
          </cell>
          <cell r="F965">
            <v>60.5</v>
          </cell>
          <cell r="G965">
            <v>5.1440432129638891</v>
          </cell>
          <cell r="H965">
            <v>18.619565217391301</v>
          </cell>
          <cell r="I965">
            <v>1.4060922455613287</v>
          </cell>
          <cell r="J965">
            <v>7.44</v>
          </cell>
          <cell r="K965">
            <v>0.1</v>
          </cell>
          <cell r="L965">
            <v>1.2443</v>
          </cell>
          <cell r="M965">
            <v>4.88</v>
          </cell>
          <cell r="N965">
            <v>0.02</v>
          </cell>
          <cell r="O965">
            <v>1.2616000000000001</v>
          </cell>
          <cell r="P965">
            <v>20.57</v>
          </cell>
          <cell r="Q965">
            <v>0.17</v>
          </cell>
          <cell r="R965">
            <v>3.9988000000000001</v>
          </cell>
          <cell r="S965">
            <v>5.71</v>
          </cell>
          <cell r="T965">
            <v>0.23</v>
          </cell>
          <cell r="U965">
            <v>4.0609000000000002</v>
          </cell>
          <cell r="V965">
            <v>4.0608978271484375</v>
          </cell>
          <cell r="W965">
            <v>2498</v>
          </cell>
          <cell r="X965">
            <v>2498</v>
          </cell>
          <cell r="Y965">
            <v>2498</v>
          </cell>
          <cell r="Z965">
            <v>2498</v>
          </cell>
          <cell r="AA965">
            <v>2498</v>
          </cell>
          <cell r="AB965">
            <v>2498</v>
          </cell>
          <cell r="AC965">
            <v>2498</v>
          </cell>
          <cell r="AD965" t="str">
            <v>持股大于股东增</v>
          </cell>
          <cell r="AE965">
            <v>19691</v>
          </cell>
          <cell r="AF965">
            <v>54500</v>
          </cell>
          <cell r="AG965">
            <v>54500</v>
          </cell>
          <cell r="AH965">
            <v>100354</v>
          </cell>
          <cell r="AI965">
            <v>10693</v>
          </cell>
        </row>
        <row r="966">
          <cell r="A966">
            <v>2499</v>
          </cell>
          <cell r="B966">
            <v>180.66666666666669</v>
          </cell>
          <cell r="C966">
            <v>7.3382074194421882</v>
          </cell>
          <cell r="D966">
            <v>292.79661016949154</v>
          </cell>
          <cell r="E966">
            <v>5.5866975691262875</v>
          </cell>
          <cell r="F966">
            <v>161.14672364672364</v>
          </cell>
          <cell r="G966">
            <v>12.273183433236595</v>
          </cell>
          <cell r="H966">
            <v>101.13004172461753</v>
          </cell>
          <cell r="I966">
            <v>5.2543153673143106</v>
          </cell>
          <cell r="J966">
            <v>27.1</v>
          </cell>
          <cell r="K966">
            <v>0.15</v>
          </cell>
          <cell r="L966">
            <v>3.6930000000000001</v>
          </cell>
          <cell r="M966">
            <v>20.73</v>
          </cell>
          <cell r="N966">
            <v>1.77E-2</v>
          </cell>
          <cell r="O966">
            <v>3.7105999999999999</v>
          </cell>
          <cell r="P966">
            <v>45.25</v>
          </cell>
          <cell r="Q966">
            <v>0.1404</v>
          </cell>
          <cell r="R966">
            <v>3.6869000000000001</v>
          </cell>
          <cell r="S966">
            <v>19.39</v>
          </cell>
          <cell r="T966">
            <v>0.14380000000000001</v>
          </cell>
          <cell r="U966">
            <v>3.6903000000000001</v>
          </cell>
          <cell r="V966">
            <v>3.6902999877929688</v>
          </cell>
          <cell r="W966">
            <v>2499</v>
          </cell>
          <cell r="X966">
            <v>2499</v>
          </cell>
          <cell r="Y966">
            <v>28683</v>
          </cell>
          <cell r="Z966">
            <v>6589</v>
          </cell>
          <cell r="AA966">
            <v>6589</v>
          </cell>
          <cell r="AB966">
            <v>26706</v>
          </cell>
          <cell r="AC966">
            <v>7077</v>
          </cell>
          <cell r="AD966" t="str">
            <v>持股小于股东增</v>
          </cell>
          <cell r="AE966">
            <v>14427</v>
          </cell>
          <cell r="AF966">
            <v>13100</v>
          </cell>
          <cell r="AG966">
            <v>13100</v>
          </cell>
          <cell r="AH966">
            <v>31388</v>
          </cell>
          <cell r="AI966">
            <v>6021</v>
          </cell>
        </row>
        <row r="967">
          <cell r="A967">
            <v>2500</v>
          </cell>
          <cell r="B967">
            <v>26.736842105263161</v>
          </cell>
          <cell r="C967">
            <v>3.0496468092770095</v>
          </cell>
          <cell r="D967">
            <v>158.5561497326203</v>
          </cell>
          <cell r="E967">
            <v>2.7089376670245082</v>
          </cell>
          <cell r="F967">
            <v>18.930514859773965</v>
          </cell>
          <cell r="G967">
            <v>5.400161198841757</v>
          </cell>
          <cell r="H967">
            <v>17.528910529519173</v>
          </cell>
          <cell r="I967">
            <v>3.467790487658037</v>
          </cell>
          <cell r="J967">
            <v>15.24</v>
          </cell>
          <cell r="K967">
            <v>0.56999999999999995</v>
          </cell>
          <cell r="L967">
            <v>4.9973000000000001</v>
          </cell>
          <cell r="M967">
            <v>11.86</v>
          </cell>
          <cell r="N967">
            <v>1.8700000000000001E-2</v>
          </cell>
          <cell r="O967">
            <v>4.3780999999999999</v>
          </cell>
          <cell r="P967">
            <v>18.09</v>
          </cell>
          <cell r="Q967">
            <v>0.4778</v>
          </cell>
          <cell r="R967">
            <v>3.3498999999999999</v>
          </cell>
          <cell r="S967">
            <v>11.52</v>
          </cell>
          <cell r="T967">
            <v>0.4929</v>
          </cell>
          <cell r="U967">
            <v>3.3220000000000001</v>
          </cell>
          <cell r="V967">
            <v>3.3219985961914063</v>
          </cell>
          <cell r="W967">
            <v>2500</v>
          </cell>
          <cell r="X967">
            <v>2500</v>
          </cell>
          <cell r="Y967">
            <v>2500</v>
          </cell>
          <cell r="Z967">
            <v>2500</v>
          </cell>
          <cell r="AA967">
            <v>2500</v>
          </cell>
          <cell r="AB967">
            <v>2500</v>
          </cell>
          <cell r="AC967">
            <v>2500</v>
          </cell>
          <cell r="AD967">
            <v>2500</v>
          </cell>
          <cell r="AE967">
            <v>2500</v>
          </cell>
          <cell r="AF967">
            <v>2500</v>
          </cell>
          <cell r="AG967">
            <v>2500</v>
          </cell>
          <cell r="AH967">
            <v>2500</v>
          </cell>
          <cell r="AI967">
            <v>2500</v>
          </cell>
        </row>
        <row r="968">
          <cell r="A968">
            <v>2501</v>
          </cell>
          <cell r="B968">
            <v>24.666666666666668</v>
          </cell>
          <cell r="C968">
            <v>3.0684423630420996</v>
          </cell>
          <cell r="D968">
            <v>25.849999999999998</v>
          </cell>
          <cell r="E968">
            <v>2.3916915319316265</v>
          </cell>
          <cell r="F968">
            <v>30.73076923076923</v>
          </cell>
          <cell r="G968">
            <v>4.1507571625237025</v>
          </cell>
          <cell r="H968">
            <v>18.98076923076923</v>
          </cell>
          <cell r="I968">
            <v>2.48464404390293</v>
          </cell>
          <cell r="J968">
            <v>12.58</v>
          </cell>
          <cell r="K968">
            <v>0.51</v>
          </cell>
          <cell r="L968">
            <v>4.0998000000000001</v>
          </cell>
          <cell r="M968">
            <v>10.34</v>
          </cell>
          <cell r="N968">
            <v>0.1</v>
          </cell>
          <cell r="O968">
            <v>4.3232999999999997</v>
          </cell>
          <cell r="P968">
            <v>15.98</v>
          </cell>
          <cell r="Q968">
            <v>0.26</v>
          </cell>
          <cell r="R968">
            <v>3.8498999999999999</v>
          </cell>
          <cell r="S968">
            <v>9.8699999999999992</v>
          </cell>
          <cell r="T968">
            <v>0.39</v>
          </cell>
          <cell r="U968">
            <v>3.9723999999999999</v>
          </cell>
          <cell r="V968">
            <v>3.9723987579345703</v>
          </cell>
          <cell r="W968">
            <v>2501</v>
          </cell>
          <cell r="X968">
            <v>2501</v>
          </cell>
          <cell r="Y968">
            <v>2501</v>
          </cell>
          <cell r="Z968">
            <v>2501</v>
          </cell>
          <cell r="AA968">
            <v>2501</v>
          </cell>
          <cell r="AB968">
            <v>2501</v>
          </cell>
          <cell r="AC968">
            <v>2501</v>
          </cell>
          <cell r="AD968">
            <v>2501</v>
          </cell>
          <cell r="AE968">
            <v>2501</v>
          </cell>
          <cell r="AF968">
            <v>2501</v>
          </cell>
          <cell r="AG968">
            <v>2501</v>
          </cell>
          <cell r="AH968">
            <v>2501</v>
          </cell>
          <cell r="AI968">
            <v>2501</v>
          </cell>
        </row>
        <row r="969">
          <cell r="A969">
            <v>2502</v>
          </cell>
          <cell r="B969">
            <v>72.857142857142861</v>
          </cell>
          <cell r="C969">
            <v>3.5417158571646827</v>
          </cell>
          <cell r="D969">
            <v>97.892857142857139</v>
          </cell>
          <cell r="E969">
            <v>3.7682673668870894</v>
          </cell>
          <cell r="F969">
            <v>159.21428571428569</v>
          </cell>
          <cell r="G969">
            <v>4.4848192189291964</v>
          </cell>
          <cell r="H969">
            <v>136.60714285714286</v>
          </cell>
          <cell r="I969">
            <v>5.0908364943102411</v>
          </cell>
          <cell r="J969">
            <v>25.5</v>
          </cell>
          <cell r="K969">
            <v>0.35</v>
          </cell>
          <cell r="L969">
            <v>7.1999000000000004</v>
          </cell>
          <cell r="M969">
            <v>27.41</v>
          </cell>
          <cell r="N969">
            <v>7.0000000000000007E-2</v>
          </cell>
          <cell r="O969">
            <v>7.2739000000000003</v>
          </cell>
          <cell r="P969">
            <v>22.29</v>
          </cell>
          <cell r="Q969">
            <v>7.0000000000000007E-2</v>
          </cell>
          <cell r="R969">
            <v>4.9701000000000004</v>
          </cell>
          <cell r="S969">
            <v>25.5</v>
          </cell>
          <cell r="T969">
            <v>0.14000000000000001</v>
          </cell>
          <cell r="U969">
            <v>5.0090000000000003</v>
          </cell>
          <cell r="V969">
            <v>5.0089988708496094</v>
          </cell>
          <cell r="W969">
            <v>2502</v>
          </cell>
          <cell r="X969" t="str">
            <v>持股大于股东增</v>
          </cell>
          <cell r="Y969">
            <v>15881</v>
          </cell>
          <cell r="Z969">
            <v>27070</v>
          </cell>
          <cell r="AA969" t="str">
            <v>持股小于股东减</v>
          </cell>
          <cell r="AB969">
            <v>23458</v>
          </cell>
          <cell r="AC969">
            <v>18326</v>
          </cell>
          <cell r="AD969" t="str">
            <v>持股大于股东减</v>
          </cell>
          <cell r="AE969">
            <v>16291</v>
          </cell>
          <cell r="AF969">
            <v>21409</v>
          </cell>
          <cell r="AG969" t="str">
            <v>持股大于股东增</v>
          </cell>
          <cell r="AH969">
            <v>15913</v>
          </cell>
          <cell r="AI969">
            <v>21918</v>
          </cell>
        </row>
        <row r="970">
          <cell r="A970">
            <v>2503</v>
          </cell>
          <cell r="B970">
            <v>83.368421052631575</v>
          </cell>
          <cell r="C970">
            <v>7.1171818835370235</v>
          </cell>
          <cell r="D970">
            <v>54.107142857142854</v>
          </cell>
          <cell r="E970">
            <v>6.5835216408830171</v>
          </cell>
          <cell r="F970">
            <v>85.818181818181813</v>
          </cell>
          <cell r="G970">
            <v>8.8051487734353131</v>
          </cell>
          <cell r="H970">
            <v>56.303571428571423</v>
          </cell>
          <cell r="I970">
            <v>4.8173442728147773</v>
          </cell>
          <cell r="J970">
            <v>15.84</v>
          </cell>
          <cell r="K970">
            <v>0.19</v>
          </cell>
          <cell r="L970">
            <v>2.2256</v>
          </cell>
          <cell r="M970">
            <v>15.15</v>
          </cell>
          <cell r="N970">
            <v>7.0000000000000007E-2</v>
          </cell>
          <cell r="O970">
            <v>2.3012000000000001</v>
          </cell>
          <cell r="P970">
            <v>18.88</v>
          </cell>
          <cell r="Q970">
            <v>0.11</v>
          </cell>
          <cell r="R970">
            <v>2.1442000000000001</v>
          </cell>
          <cell r="S970">
            <v>10.51</v>
          </cell>
          <cell r="T970">
            <v>0.14000000000000001</v>
          </cell>
          <cell r="U970">
            <v>2.1817000000000002</v>
          </cell>
          <cell r="V970">
            <v>2.1816997528076172</v>
          </cell>
          <cell r="W970">
            <v>2503</v>
          </cell>
          <cell r="X970" t="str">
            <v>持股大于股东增</v>
          </cell>
          <cell r="Y970">
            <v>29763</v>
          </cell>
          <cell r="Z970">
            <v>34835</v>
          </cell>
          <cell r="AA970" t="str">
            <v>持股大于股东增</v>
          </cell>
          <cell r="AB970">
            <v>25942</v>
          </cell>
          <cell r="AC970">
            <v>39966</v>
          </cell>
          <cell r="AD970" t="str">
            <v>持股小于股东减</v>
          </cell>
          <cell r="AE970">
            <v>38393</v>
          </cell>
          <cell r="AF970">
            <v>27004</v>
          </cell>
          <cell r="AG970" t="str">
            <v>持股小于股东增</v>
          </cell>
          <cell r="AH970">
            <v>37141</v>
          </cell>
          <cell r="AI970">
            <v>27915</v>
          </cell>
        </row>
        <row r="971">
          <cell r="A971">
            <v>2504</v>
          </cell>
          <cell r="B971">
            <v>46.46153846153846</v>
          </cell>
          <cell r="C971">
            <v>13.660213497376516</v>
          </cell>
          <cell r="D971">
            <v>43.308823529411761</v>
          </cell>
          <cell r="E971">
            <v>12.370830882970679</v>
          </cell>
          <cell r="F971">
            <v>50.166666666666664</v>
          </cell>
          <cell r="G971">
            <v>14.838957055214724</v>
          </cell>
          <cell r="H971">
            <v>24.848369977255501</v>
          </cell>
          <cell r="I971">
            <v>8.3869110450052773</v>
          </cell>
          <cell r="J971">
            <v>30.2</v>
          </cell>
          <cell r="K971">
            <v>0.65</v>
          </cell>
          <cell r="L971">
            <v>2.2107999999999999</v>
          </cell>
          <cell r="M971">
            <v>29.45</v>
          </cell>
          <cell r="N971">
            <v>0.17</v>
          </cell>
          <cell r="O971">
            <v>2.3805999999999998</v>
          </cell>
          <cell r="P971">
            <v>27.09</v>
          </cell>
          <cell r="Q971">
            <v>0.27</v>
          </cell>
          <cell r="R971">
            <v>1.8255999999999999</v>
          </cell>
          <cell r="S971">
            <v>17.48</v>
          </cell>
          <cell r="T971">
            <v>0.52759999999999996</v>
          </cell>
          <cell r="U971">
            <v>2.0842000000000001</v>
          </cell>
          <cell r="V971">
            <v>2.0841999053955078</v>
          </cell>
          <cell r="W971">
            <v>2504</v>
          </cell>
          <cell r="X971" t="str">
            <v>持股大于股东减</v>
          </cell>
          <cell r="Y971">
            <v>20246</v>
          </cell>
          <cell r="Z971">
            <v>20385</v>
          </cell>
          <cell r="AA971" t="str">
            <v>持股小于股东减</v>
          </cell>
          <cell r="AB971">
            <v>31717</v>
          </cell>
          <cell r="AC971">
            <v>13013</v>
          </cell>
          <cell r="AD971" t="str">
            <v>持股大于股东减</v>
          </cell>
          <cell r="AE971">
            <v>10976</v>
          </cell>
          <cell r="AF971">
            <v>37603</v>
          </cell>
          <cell r="AG971" t="str">
            <v>持股大于股东减</v>
          </cell>
          <cell r="AH971">
            <v>14504</v>
          </cell>
          <cell r="AI971">
            <v>28456</v>
          </cell>
        </row>
        <row r="972">
          <cell r="A972">
            <v>2505</v>
          </cell>
          <cell r="B972">
            <v>8490</v>
          </cell>
          <cell r="C972">
            <v>4.2530808536218814</v>
          </cell>
          <cell r="D972">
            <v>581.25</v>
          </cell>
          <cell r="E972">
            <v>3.2598898347521281</v>
          </cell>
          <cell r="F972">
            <v>1055</v>
          </cell>
          <cell r="G972">
            <v>4.21852351676913</v>
          </cell>
          <cell r="H972">
            <v>847.5</v>
          </cell>
          <cell r="I972">
            <v>2.8241527541737481</v>
          </cell>
          <cell r="J972">
            <v>8.49</v>
          </cell>
          <cell r="K972">
            <v>1E-3</v>
          </cell>
          <cell r="L972">
            <v>1.9962</v>
          </cell>
          <cell r="M972">
            <v>6.51</v>
          </cell>
          <cell r="N972">
            <v>2.8E-3</v>
          </cell>
          <cell r="O972">
            <v>1.9970000000000001</v>
          </cell>
          <cell r="P972">
            <v>8.44</v>
          </cell>
          <cell r="Q972">
            <v>4.0000000000000001E-3</v>
          </cell>
          <cell r="R972">
            <v>2.0007000000000001</v>
          </cell>
          <cell r="S972">
            <v>5.65</v>
          </cell>
          <cell r="T972">
            <v>5.0000000000000001E-3</v>
          </cell>
          <cell r="U972">
            <v>2.0005999999999999</v>
          </cell>
          <cell r="V972">
            <v>2.0005989074707031</v>
          </cell>
          <cell r="W972">
            <v>2505</v>
          </cell>
          <cell r="X972">
            <v>2505</v>
          </cell>
          <cell r="Y972">
            <v>2505</v>
          </cell>
          <cell r="Z972">
            <v>2505</v>
          </cell>
          <cell r="AA972">
            <v>2505</v>
          </cell>
          <cell r="AB972">
            <v>2505</v>
          </cell>
          <cell r="AC972">
            <v>2505</v>
          </cell>
          <cell r="AD972">
            <v>2505</v>
          </cell>
          <cell r="AE972">
            <v>2505</v>
          </cell>
          <cell r="AF972">
            <v>2505</v>
          </cell>
          <cell r="AG972">
            <v>2505</v>
          </cell>
          <cell r="AH972">
            <v>2505</v>
          </cell>
          <cell r="AI972">
            <v>2505</v>
          </cell>
        </row>
        <row r="973">
          <cell r="A973">
            <v>2506</v>
          </cell>
          <cell r="B973">
            <v>41.4</v>
          </cell>
          <cell r="C973">
            <v>14.595966718375406</v>
          </cell>
          <cell r="D973">
            <v>103.75</v>
          </cell>
          <cell r="E973">
            <v>11.423066336361135</v>
          </cell>
          <cell r="F973">
            <v>13.642857142857141</v>
          </cell>
          <cell r="G973">
            <v>9.6415951539626441</v>
          </cell>
          <cell r="H973">
            <v>35.6</v>
          </cell>
          <cell r="I973">
            <v>26.090142909490659</v>
          </cell>
          <cell r="J973">
            <v>10.35</v>
          </cell>
          <cell r="K973">
            <v>0.25</v>
          </cell>
          <cell r="L973">
            <v>0.70909999999999995</v>
          </cell>
          <cell r="M973">
            <v>8.3000000000000007</v>
          </cell>
          <cell r="N973">
            <v>0.02</v>
          </cell>
          <cell r="O973">
            <v>0.72660000000000002</v>
          </cell>
          <cell r="P973">
            <v>1.91</v>
          </cell>
          <cell r="Q973">
            <v>7.0000000000000007E-2</v>
          </cell>
          <cell r="R973">
            <v>0.1981</v>
          </cell>
          <cell r="S973">
            <v>7.12</v>
          </cell>
          <cell r="T973">
            <v>0.15</v>
          </cell>
          <cell r="U973">
            <v>0.27289999999999998</v>
          </cell>
          <cell r="V973">
            <v>0.27289986610412598</v>
          </cell>
          <cell r="W973">
            <v>2506</v>
          </cell>
          <cell r="X973">
            <v>2506</v>
          </cell>
          <cell r="Y973">
            <v>2506</v>
          </cell>
          <cell r="Z973">
            <v>2506</v>
          </cell>
          <cell r="AA973">
            <v>2506</v>
          </cell>
          <cell r="AB973">
            <v>2506</v>
          </cell>
          <cell r="AC973">
            <v>2506</v>
          </cell>
          <cell r="AD973">
            <v>2506</v>
          </cell>
          <cell r="AE973">
            <v>54477</v>
          </cell>
          <cell r="AF973">
            <v>46322</v>
          </cell>
          <cell r="AG973">
            <v>46322</v>
          </cell>
          <cell r="AH973">
            <v>46322</v>
          </cell>
          <cell r="AI973">
            <v>46322</v>
          </cell>
        </row>
        <row r="974">
          <cell r="A974">
            <v>2507</v>
          </cell>
          <cell r="B974">
            <v>38.306122448979593</v>
          </cell>
          <cell r="C974">
            <v>4.4898935534027027</v>
          </cell>
          <cell r="D974">
            <v>28.983333333333334</v>
          </cell>
          <cell r="E974">
            <v>4.0118116593997284</v>
          </cell>
          <cell r="F974">
            <v>75.357142857142861</v>
          </cell>
          <cell r="G974">
            <v>7.0251373397702688</v>
          </cell>
          <cell r="H974">
            <v>27.698863636363637</v>
          </cell>
          <cell r="I974">
            <v>4.1511265518826956</v>
          </cell>
          <cell r="J974">
            <v>18.77</v>
          </cell>
          <cell r="K974">
            <v>0.49</v>
          </cell>
          <cell r="L974">
            <v>4.1805000000000003</v>
          </cell>
          <cell r="M974">
            <v>17.39</v>
          </cell>
          <cell r="N974">
            <v>0.15</v>
          </cell>
          <cell r="O974">
            <v>4.3346999999999998</v>
          </cell>
          <cell r="P974">
            <v>42.2</v>
          </cell>
          <cell r="Q974">
            <v>0.28000000000000003</v>
          </cell>
          <cell r="R974">
            <v>6.0069999999999997</v>
          </cell>
          <cell r="S974">
            <v>16.25</v>
          </cell>
          <cell r="T974">
            <v>0.44</v>
          </cell>
          <cell r="U974">
            <v>3.9146000000000001</v>
          </cell>
          <cell r="V974">
            <v>3.9145984649658203</v>
          </cell>
          <cell r="W974">
            <v>2507</v>
          </cell>
          <cell r="X974" t="str">
            <v>持股大于股东减</v>
          </cell>
          <cell r="Y974">
            <v>17346</v>
          </cell>
          <cell r="Z974">
            <v>18961</v>
          </cell>
          <cell r="AA974" t="str">
            <v>持股小于股东减</v>
          </cell>
          <cell r="AB974">
            <v>18178</v>
          </cell>
          <cell r="AC974">
            <v>18093</v>
          </cell>
          <cell r="AD974" t="str">
            <v>持股大于股东增</v>
          </cell>
          <cell r="AE974">
            <v>9516</v>
          </cell>
          <cell r="AF974">
            <v>21174</v>
          </cell>
          <cell r="AG974" t="str">
            <v>持股大于股东增</v>
          </cell>
          <cell r="AH974">
            <v>12463</v>
          </cell>
          <cell r="AI974">
            <v>25868</v>
          </cell>
        </row>
        <row r="975">
          <cell r="A975">
            <v>2508</v>
          </cell>
          <cell r="B975">
            <v>25.982658959537574</v>
          </cell>
          <cell r="C975">
            <v>6.8933259722733409</v>
          </cell>
          <cell r="D975">
            <v>33.816176470588232</v>
          </cell>
          <cell r="E975">
            <v>6.6424021838034575</v>
          </cell>
          <cell r="F975">
            <v>30.444444444444443</v>
          </cell>
          <cell r="G975">
            <v>6.9169461574524869</v>
          </cell>
          <cell r="H975">
            <v>26.769801980198018</v>
          </cell>
          <cell r="I975">
            <v>6.0782330129826327</v>
          </cell>
          <cell r="J975">
            <v>44.95</v>
          </cell>
          <cell r="K975">
            <v>1.73</v>
          </cell>
          <cell r="L975">
            <v>6.5208000000000004</v>
          </cell>
          <cell r="M975">
            <v>45.99</v>
          </cell>
          <cell r="N975">
            <v>0.34</v>
          </cell>
          <cell r="O975">
            <v>6.9237000000000002</v>
          </cell>
          <cell r="P975">
            <v>38.36</v>
          </cell>
          <cell r="Q975">
            <v>0.63</v>
          </cell>
          <cell r="R975">
            <v>5.5457999999999998</v>
          </cell>
          <cell r="S975">
            <v>36.049999999999997</v>
          </cell>
          <cell r="T975">
            <v>1.01</v>
          </cell>
          <cell r="U975">
            <v>5.931</v>
          </cell>
          <cell r="V975">
            <v>5.930999755859375</v>
          </cell>
          <cell r="W975">
            <v>2508</v>
          </cell>
          <cell r="X975" t="str">
            <v>持股大于股东增</v>
          </cell>
          <cell r="Y975">
            <v>10618</v>
          </cell>
          <cell r="Z975">
            <v>45778</v>
          </cell>
          <cell r="AA975" t="str">
            <v>持股大于股东增</v>
          </cell>
          <cell r="AB975">
            <v>10630</v>
          </cell>
          <cell r="AC975">
            <v>45786</v>
          </cell>
          <cell r="AD975" t="str">
            <v>持股大于股东减</v>
          </cell>
          <cell r="AE975">
            <v>15239</v>
          </cell>
          <cell r="AF975">
            <v>31896</v>
          </cell>
          <cell r="AG975" t="str">
            <v>持股大于股东增</v>
          </cell>
          <cell r="AH975">
            <v>12960</v>
          </cell>
          <cell r="AI975">
            <v>37505</v>
          </cell>
        </row>
        <row r="976">
          <cell r="A976">
            <v>2509</v>
          </cell>
          <cell r="B976">
            <v>91.086956521739125</v>
          </cell>
          <cell r="C976">
            <v>3.6191200096740199</v>
          </cell>
          <cell r="D976">
            <v>43.69444444444445</v>
          </cell>
          <cell r="E976">
            <v>2.6747606658844738</v>
          </cell>
          <cell r="F976">
            <v>58.599999999999994</v>
          </cell>
          <cell r="G976">
            <v>5.2105871543317814</v>
          </cell>
          <cell r="H976">
            <v>49.714285714285722</v>
          </cell>
          <cell r="I976">
            <v>4.0449830006102347</v>
          </cell>
          <cell r="J976">
            <v>20.95</v>
          </cell>
          <cell r="K976">
            <v>0.23</v>
          </cell>
          <cell r="L976">
            <v>5.7887000000000004</v>
          </cell>
          <cell r="M976">
            <v>15.73</v>
          </cell>
          <cell r="N976">
            <v>0.09</v>
          </cell>
          <cell r="O976">
            <v>5.8808999999999996</v>
          </cell>
          <cell r="P976">
            <v>17.579999999999998</v>
          </cell>
          <cell r="Q976">
            <v>0.15</v>
          </cell>
          <cell r="R976">
            <v>3.3738999999999999</v>
          </cell>
          <cell r="S976">
            <v>13.92</v>
          </cell>
          <cell r="T976">
            <v>0.21</v>
          </cell>
          <cell r="U976">
            <v>3.4413</v>
          </cell>
          <cell r="V976">
            <v>3.4412994384765625</v>
          </cell>
          <cell r="W976">
            <v>2509</v>
          </cell>
          <cell r="X976" t="str">
            <v>持股大于股东增</v>
          </cell>
          <cell r="Y976">
            <v>19221</v>
          </cell>
          <cell r="Z976">
            <v>36839</v>
          </cell>
          <cell r="AA976" t="str">
            <v>持股大于股东减</v>
          </cell>
          <cell r="AB976">
            <v>25308</v>
          </cell>
          <cell r="AC976">
            <v>27979</v>
          </cell>
          <cell r="AD976" t="str">
            <v>持股大于股东减</v>
          </cell>
          <cell r="AE976">
            <v>20642</v>
          </cell>
          <cell r="AF976">
            <v>22112</v>
          </cell>
          <cell r="AG976" t="str">
            <v>持股小于股东减</v>
          </cell>
          <cell r="AH976">
            <v>29280</v>
          </cell>
          <cell r="AI976">
            <v>15588</v>
          </cell>
        </row>
        <row r="977">
          <cell r="A977">
            <v>2510</v>
          </cell>
          <cell r="B977">
            <v>44.324999999999996</v>
          </cell>
          <cell r="C977">
            <v>4.0811159193444428</v>
          </cell>
          <cell r="D977">
            <v>69.400000000000006</v>
          </cell>
          <cell r="E977">
            <v>3.0561916505196409</v>
          </cell>
          <cell r="F977">
            <v>38.125</v>
          </cell>
          <cell r="G977">
            <v>3.6780666634508705</v>
          </cell>
          <cell r="H977">
            <v>29.740384615384617</v>
          </cell>
          <cell r="I977">
            <v>2.4507939526480933</v>
          </cell>
          <cell r="J977">
            <v>17.73</v>
          </cell>
          <cell r="K977">
            <v>0.4</v>
          </cell>
          <cell r="L977">
            <v>4.3444000000000003</v>
          </cell>
          <cell r="M977">
            <v>13.88</v>
          </cell>
          <cell r="N977">
            <v>0.05</v>
          </cell>
          <cell r="O977">
            <v>4.5415999999999999</v>
          </cell>
          <cell r="P977">
            <v>15.25</v>
          </cell>
          <cell r="Q977">
            <v>0.2</v>
          </cell>
          <cell r="R977">
            <v>4.1462000000000003</v>
          </cell>
          <cell r="S977">
            <v>10.31</v>
          </cell>
          <cell r="T977">
            <v>0.26</v>
          </cell>
          <cell r="U977">
            <v>4.2068000000000003</v>
          </cell>
          <cell r="V977">
            <v>4.2067985534667969</v>
          </cell>
          <cell r="W977">
            <v>2510</v>
          </cell>
          <cell r="X977" t="str">
            <v>持股小于股东减</v>
          </cell>
          <cell r="Y977">
            <v>26489</v>
          </cell>
          <cell r="Z977">
            <v>15535</v>
          </cell>
          <cell r="AA977" t="str">
            <v>持股小于股东减</v>
          </cell>
          <cell r="AB977">
            <v>34729</v>
          </cell>
          <cell r="AC977">
            <v>11849</v>
          </cell>
          <cell r="AD977" t="str">
            <v>持股小于股东增</v>
          </cell>
          <cell r="AE977">
            <v>25817</v>
          </cell>
          <cell r="AF977">
            <v>15939</v>
          </cell>
          <cell r="AG977" t="str">
            <v>持股小于股东增</v>
          </cell>
          <cell r="AH977">
            <v>25407</v>
          </cell>
          <cell r="AI977">
            <v>16197</v>
          </cell>
        </row>
        <row r="978">
          <cell r="A978">
            <v>2511</v>
          </cell>
          <cell r="B978">
            <v>64.888888888888886</v>
          </cell>
          <cell r="C978">
            <v>2.3356262997920334</v>
          </cell>
          <cell r="D978">
            <v>34.254143646408842</v>
          </cell>
          <cell r="E978">
            <v>2.5134286003851218</v>
          </cell>
          <cell r="F978">
            <v>90.488841657810838</v>
          </cell>
          <cell r="G978">
            <v>3.4658905893845655</v>
          </cell>
          <cell r="H978">
            <v>44.205298013245034</v>
          </cell>
          <cell r="I978">
            <v>1.6164184525971668</v>
          </cell>
          <cell r="J978">
            <v>11.68</v>
          </cell>
          <cell r="K978">
            <v>0.18</v>
          </cell>
          <cell r="L978">
            <v>5.0007999999999999</v>
          </cell>
          <cell r="M978">
            <v>12.4</v>
          </cell>
          <cell r="N978">
            <v>9.0499999999999997E-2</v>
          </cell>
          <cell r="O978">
            <v>4.9335000000000004</v>
          </cell>
          <cell r="P978">
            <v>17.03</v>
          </cell>
          <cell r="Q978">
            <v>9.4100000000000003E-2</v>
          </cell>
          <cell r="R978">
            <v>4.9135999999999997</v>
          </cell>
          <cell r="S978">
            <v>8.01</v>
          </cell>
          <cell r="T978">
            <v>0.13589999999999999</v>
          </cell>
          <cell r="U978">
            <v>4.9554</v>
          </cell>
          <cell r="V978">
            <v>4.9553985595703125</v>
          </cell>
          <cell r="W978">
            <v>2511</v>
          </cell>
          <cell r="X978" t="str">
            <v>持股小于股东增</v>
          </cell>
          <cell r="Y978">
            <v>27775</v>
          </cell>
          <cell r="Z978">
            <v>17523</v>
          </cell>
          <cell r="AA978" t="str">
            <v>持股大于股东增</v>
          </cell>
          <cell r="AB978">
            <v>20817</v>
          </cell>
          <cell r="AC978">
            <v>24195</v>
          </cell>
          <cell r="AD978" t="str">
            <v>持股小于股东增</v>
          </cell>
          <cell r="AE978">
            <v>22329</v>
          </cell>
          <cell r="AF978">
            <v>21797</v>
          </cell>
          <cell r="AG978" t="str">
            <v>持股小于股东减</v>
          </cell>
          <cell r="AH978">
            <v>36788</v>
          </cell>
          <cell r="AI978">
            <v>13230</v>
          </cell>
        </row>
        <row r="979">
          <cell r="A979">
            <v>2512</v>
          </cell>
          <cell r="B979">
            <v>155.43328748280607</v>
          </cell>
          <cell r="C979">
            <v>9.3527561661976506</v>
          </cell>
          <cell r="D979">
            <v>1040.7407407407406</v>
          </cell>
          <cell r="E979">
            <v>9.3285749854759725</v>
          </cell>
          <cell r="F979">
            <v>412.375</v>
          </cell>
          <cell r="G979">
            <v>8.1804205514778818</v>
          </cell>
          <cell r="H979">
            <v>226.34730538922156</v>
          </cell>
          <cell r="I979">
            <v>9.3103448275862064</v>
          </cell>
          <cell r="J979">
            <v>22.6</v>
          </cell>
          <cell r="K979">
            <v>0.1454</v>
          </cell>
          <cell r="L979">
            <v>2.4163999999999999</v>
          </cell>
          <cell r="M979">
            <v>22.48</v>
          </cell>
          <cell r="N979">
            <v>5.4000000000000003E-3</v>
          </cell>
          <cell r="O979">
            <v>2.4098000000000002</v>
          </cell>
          <cell r="P979">
            <v>32.99</v>
          </cell>
          <cell r="Q979">
            <v>0.04</v>
          </cell>
          <cell r="R979">
            <v>4.0327999999999999</v>
          </cell>
          <cell r="S979">
            <v>15.12</v>
          </cell>
          <cell r="T979">
            <v>5.0099999999999999E-2</v>
          </cell>
          <cell r="U979">
            <v>1.6240000000000001</v>
          </cell>
          <cell r="V979">
            <v>1.6239995956420898</v>
          </cell>
          <cell r="W979">
            <v>2512</v>
          </cell>
          <cell r="X979" t="str">
            <v>持股大于股东减</v>
          </cell>
          <cell r="Y979">
            <v>17557</v>
          </cell>
          <cell r="Z979">
            <v>56985</v>
          </cell>
          <cell r="AA979" t="str">
            <v>持股大于股东增</v>
          </cell>
          <cell r="AB979">
            <v>16521</v>
          </cell>
          <cell r="AC979">
            <v>66302</v>
          </cell>
          <cell r="AD979" t="str">
            <v>持股大于股东增</v>
          </cell>
          <cell r="AE979">
            <v>8210</v>
          </cell>
          <cell r="AF979">
            <v>43152</v>
          </cell>
          <cell r="AG979" t="str">
            <v>持股大于股东增</v>
          </cell>
          <cell r="AH979">
            <v>12935</v>
          </cell>
          <cell r="AI979">
            <v>68473</v>
          </cell>
        </row>
        <row r="980">
          <cell r="A980">
            <v>2513</v>
          </cell>
          <cell r="B980">
            <v>-60.906249999999993</v>
          </cell>
          <cell r="C980">
            <v>2.7537972447898267</v>
          </cell>
          <cell r="D980">
            <v>39.166666666666664</v>
          </cell>
          <cell r="E980">
            <v>1.9664723438676743</v>
          </cell>
          <cell r="F980">
            <v>-230.25000000000003</v>
          </cell>
          <cell r="G980">
            <v>3.4397759103641459</v>
          </cell>
          <cell r="H980">
            <v>-49.583333333333336</v>
          </cell>
          <cell r="I980">
            <v>2.2835431378569235</v>
          </cell>
          <cell r="J980">
            <v>19.489999999999998</v>
          </cell>
          <cell r="K980">
            <v>-0.32</v>
          </cell>
          <cell r="L980">
            <v>7.0774999999999997</v>
          </cell>
          <cell r="M980">
            <v>14.1</v>
          </cell>
          <cell r="N980">
            <v>0.09</v>
          </cell>
          <cell r="O980">
            <v>7.1702000000000004</v>
          </cell>
          <cell r="P980">
            <v>18.420000000000002</v>
          </cell>
          <cell r="Q980">
            <v>-0.04</v>
          </cell>
          <cell r="R980">
            <v>5.3550000000000004</v>
          </cell>
          <cell r="S980">
            <v>11.9</v>
          </cell>
          <cell r="T980">
            <v>-0.18</v>
          </cell>
          <cell r="U980">
            <v>5.2111999999999998</v>
          </cell>
          <cell r="V980">
            <v>5.2111968994140625</v>
          </cell>
          <cell r="W980">
            <v>2513</v>
          </cell>
          <cell r="X980" t="str">
            <v>持股小于股东增</v>
          </cell>
          <cell r="Y980">
            <v>14725</v>
          </cell>
          <cell r="Z980">
            <v>14473</v>
          </cell>
          <cell r="AA980" t="str">
            <v>持股大于股东增</v>
          </cell>
          <cell r="AB980">
            <v>13986</v>
          </cell>
          <cell r="AC980">
            <v>24316</v>
          </cell>
          <cell r="AD980" t="str">
            <v>持股小于股东减</v>
          </cell>
          <cell r="AE980">
            <v>17357</v>
          </cell>
          <cell r="AF980">
            <v>12278</v>
          </cell>
          <cell r="AG980" t="str">
            <v>持股小于股东增</v>
          </cell>
          <cell r="AH980">
            <v>16548</v>
          </cell>
          <cell r="AI980">
            <v>12878</v>
          </cell>
        </row>
        <row r="981">
          <cell r="A981">
            <v>2514</v>
          </cell>
          <cell r="B981">
            <v>87.058823529411768</v>
          </cell>
          <cell r="C981">
            <v>4.1146542856348525</v>
          </cell>
          <cell r="D981">
            <v>77.464285714285708</v>
          </cell>
          <cell r="E981">
            <v>5.8927407085416217</v>
          </cell>
          <cell r="F981">
            <v>113.86363636363636</v>
          </cell>
          <cell r="G981">
            <v>7.117690515428766</v>
          </cell>
          <cell r="H981">
            <v>74.000000000000014</v>
          </cell>
          <cell r="I981">
            <v>4.1468198374894927</v>
          </cell>
          <cell r="J981">
            <v>14.8</v>
          </cell>
          <cell r="K981">
            <v>0.17</v>
          </cell>
          <cell r="L981">
            <v>3.5969000000000002</v>
          </cell>
          <cell r="M981">
            <v>21.69</v>
          </cell>
          <cell r="N981">
            <v>7.0000000000000007E-2</v>
          </cell>
          <cell r="O981">
            <v>3.6808000000000001</v>
          </cell>
          <cell r="P981">
            <v>25.05</v>
          </cell>
          <cell r="Q981">
            <v>0.11</v>
          </cell>
          <cell r="R981">
            <v>3.5194000000000001</v>
          </cell>
          <cell r="S981">
            <v>14.8</v>
          </cell>
          <cell r="T981">
            <v>0.15</v>
          </cell>
          <cell r="U981">
            <v>3.569</v>
          </cell>
          <cell r="V981">
            <v>3.5689983367919922</v>
          </cell>
          <cell r="W981">
            <v>2514</v>
          </cell>
          <cell r="X981" t="str">
            <v>持股大于股东增</v>
          </cell>
          <cell r="Y981">
            <v>13043</v>
          </cell>
          <cell r="Z981">
            <v>21238</v>
          </cell>
          <cell r="AA981" t="str">
            <v>持股小于股东减</v>
          </cell>
          <cell r="AB981">
            <v>18182</v>
          </cell>
          <cell r="AC981">
            <v>15235</v>
          </cell>
          <cell r="AD981" t="str">
            <v>持股大于股东减</v>
          </cell>
          <cell r="AE981">
            <v>13492</v>
          </cell>
          <cell r="AF981">
            <v>20531</v>
          </cell>
          <cell r="AG981" t="str">
            <v>持股大于股东增</v>
          </cell>
          <cell r="AH981">
            <v>13068</v>
          </cell>
          <cell r="AI981">
            <v>21198</v>
          </cell>
        </row>
        <row r="982">
          <cell r="A982">
            <v>2515</v>
          </cell>
          <cell r="B982">
            <v>440</v>
          </cell>
          <cell r="C982">
            <v>7.032873355000266</v>
          </cell>
          <cell r="D982">
            <v>136.25000000000003</v>
          </cell>
          <cell r="E982">
            <v>4.3166037436967031</v>
          </cell>
          <cell r="F982">
            <v>193.75</v>
          </cell>
          <cell r="G982">
            <v>6.1948789001092432</v>
          </cell>
          <cell r="H982">
            <v>162.61363636363635</v>
          </cell>
          <cell r="I982">
            <v>3.8095998722146796</v>
          </cell>
          <cell r="J982">
            <v>26.4</v>
          </cell>
          <cell r="K982">
            <v>0.06</v>
          </cell>
          <cell r="L982">
            <v>3.7538</v>
          </cell>
          <cell r="M982">
            <v>16.350000000000001</v>
          </cell>
          <cell r="N982">
            <v>0.03</v>
          </cell>
          <cell r="O982">
            <v>3.7877000000000001</v>
          </cell>
          <cell r="P982">
            <v>23.25</v>
          </cell>
          <cell r="Q982">
            <v>0.06</v>
          </cell>
          <cell r="R982">
            <v>3.7530999999999999</v>
          </cell>
          <cell r="S982">
            <v>14.31</v>
          </cell>
          <cell r="T982">
            <v>6.6000000000000003E-2</v>
          </cell>
          <cell r="U982">
            <v>3.7563</v>
          </cell>
          <cell r="V982">
            <v>3.7562999725341797</v>
          </cell>
          <cell r="W982">
            <v>2515</v>
          </cell>
          <cell r="X982" t="str">
            <v>持股小于股东增</v>
          </cell>
          <cell r="Y982">
            <v>30814</v>
          </cell>
          <cell r="Z982">
            <v>11672</v>
          </cell>
          <cell r="AA982" t="str">
            <v>持股小于股东减</v>
          </cell>
          <cell r="AB982">
            <v>33071</v>
          </cell>
          <cell r="AC982">
            <v>10875</v>
          </cell>
          <cell r="AD982" t="str">
            <v>持股小于股东减</v>
          </cell>
          <cell r="AE982">
            <v>21313</v>
          </cell>
          <cell r="AF982">
            <v>16875</v>
          </cell>
          <cell r="AG982" t="str">
            <v>持股小于股东减</v>
          </cell>
          <cell r="AH982">
            <v>32205</v>
          </cell>
          <cell r="AI982">
            <v>11168</v>
          </cell>
        </row>
        <row r="983">
          <cell r="A983">
            <v>2516</v>
          </cell>
          <cell r="B983">
            <v>36.0270202651989</v>
          </cell>
          <cell r="C983">
            <v>4.4831880448318806</v>
          </cell>
          <cell r="D983">
            <v>40.831134564643797</v>
          </cell>
          <cell r="E983">
            <v>3.7588049550643672</v>
          </cell>
          <cell r="F983">
            <v>33.633268482490273</v>
          </cell>
          <cell r="G983">
            <v>4.6229442438828716</v>
          </cell>
          <cell r="H983">
            <v>24.770859671302148</v>
          </cell>
          <cell r="I983">
            <v>3.3592644978783595</v>
          </cell>
          <cell r="J983">
            <v>14.4</v>
          </cell>
          <cell r="K983">
            <v>0.3997</v>
          </cell>
          <cell r="L983">
            <v>3.2120000000000002</v>
          </cell>
          <cell r="M983">
            <v>12.38</v>
          </cell>
          <cell r="N983">
            <v>7.5800000000000006E-2</v>
          </cell>
          <cell r="O983">
            <v>3.2936000000000001</v>
          </cell>
          <cell r="P983">
            <v>13.83</v>
          </cell>
          <cell r="Q983">
            <v>0.2056</v>
          </cell>
          <cell r="R983">
            <v>2.9916</v>
          </cell>
          <cell r="S983">
            <v>10.45</v>
          </cell>
          <cell r="T983">
            <v>0.31640000000000001</v>
          </cell>
          <cell r="U983">
            <v>3.1107999999999998</v>
          </cell>
          <cell r="V983">
            <v>3.1107997894287109</v>
          </cell>
          <cell r="W983">
            <v>2516</v>
          </cell>
          <cell r="X983">
            <v>2516</v>
          </cell>
          <cell r="Y983">
            <v>48519</v>
          </cell>
          <cell r="Z983">
            <v>13647</v>
          </cell>
          <cell r="AA983">
            <v>13647</v>
          </cell>
          <cell r="AB983">
            <v>46487</v>
          </cell>
          <cell r="AC983">
            <v>14244</v>
          </cell>
          <cell r="AD983">
            <v>14244</v>
          </cell>
          <cell r="AE983">
            <v>49837</v>
          </cell>
          <cell r="AF983">
            <v>13293</v>
          </cell>
          <cell r="AG983">
            <v>13293</v>
          </cell>
          <cell r="AH983">
            <v>41767</v>
          </cell>
          <cell r="AI983">
            <v>15854</v>
          </cell>
        </row>
        <row r="984">
          <cell r="A984">
            <v>2517</v>
          </cell>
          <cell r="B984">
            <v>51.743589743589745</v>
          </cell>
          <cell r="C984">
            <v>44.844444444444441</v>
          </cell>
          <cell r="D984">
            <v>77.333333333333329</v>
          </cell>
          <cell r="E984">
            <v>36.058439539944047</v>
          </cell>
          <cell r="F984">
            <v>708</v>
          </cell>
          <cell r="G984">
            <v>12.420326296707794</v>
          </cell>
          <cell r="H984" t="e">
            <v>#DIV/0!</v>
          </cell>
          <cell r="I984">
            <v>12.272593464821902</v>
          </cell>
          <cell r="J984">
            <v>60.54</v>
          </cell>
          <cell r="K984">
            <v>1.17</v>
          </cell>
          <cell r="L984">
            <v>1.35</v>
          </cell>
          <cell r="M984">
            <v>46.4</v>
          </cell>
          <cell r="N984">
            <v>0.15</v>
          </cell>
          <cell r="O984">
            <v>1.2867999999999999</v>
          </cell>
          <cell r="P984">
            <v>42.48</v>
          </cell>
          <cell r="Q984">
            <v>0.03</v>
          </cell>
          <cell r="R984">
            <v>3.4201999999999999</v>
          </cell>
          <cell r="S984">
            <v>41.69</v>
          </cell>
          <cell r="T984">
            <v>0</v>
          </cell>
          <cell r="U984">
            <v>3.3969999999999998</v>
          </cell>
          <cell r="V984">
            <v>3.3969993591308594</v>
          </cell>
          <cell r="W984">
            <v>2517</v>
          </cell>
          <cell r="X984" t="str">
            <v>持股大于股东增</v>
          </cell>
          <cell r="Y984">
            <v>8297</v>
          </cell>
          <cell r="Z984">
            <v>81571</v>
          </cell>
          <cell r="AA984" t="str">
            <v>持股大于股东减</v>
          </cell>
          <cell r="AB984">
            <v>12249</v>
          </cell>
          <cell r="AC984">
            <v>55253</v>
          </cell>
          <cell r="AD984" t="str">
            <v>持股大于股东减</v>
          </cell>
          <cell r="AE984">
            <v>12262</v>
          </cell>
          <cell r="AF984">
            <v>14418</v>
          </cell>
          <cell r="AG984" t="str">
            <v>持股大于股东增</v>
          </cell>
          <cell r="AH984">
            <v>9442</v>
          </cell>
          <cell r="AI984">
            <v>18724</v>
          </cell>
        </row>
        <row r="985">
          <cell r="A985">
            <v>2518</v>
          </cell>
          <cell r="B985">
            <v>44.683544303797461</v>
          </cell>
          <cell r="C985">
            <v>6.023274067501621</v>
          </cell>
          <cell r="D985">
            <v>49.264705882352935</v>
          </cell>
          <cell r="E985">
            <v>5.5582286671865413</v>
          </cell>
          <cell r="F985">
            <v>57.518518518518512</v>
          </cell>
          <cell r="G985">
            <v>5.7980212805674816</v>
          </cell>
          <cell r="H985">
            <v>36.335106382978729</v>
          </cell>
          <cell r="I985">
            <v>4.0936303327760104</v>
          </cell>
          <cell r="J985">
            <v>35.299999999999997</v>
          </cell>
          <cell r="K985">
            <v>0.79</v>
          </cell>
          <cell r="L985">
            <v>5.8605999999999998</v>
          </cell>
          <cell r="M985">
            <v>33.5</v>
          </cell>
          <cell r="N985">
            <v>0.17</v>
          </cell>
          <cell r="O985">
            <v>6.0270999999999999</v>
          </cell>
          <cell r="P985">
            <v>31.06</v>
          </cell>
          <cell r="Q985">
            <v>0.27</v>
          </cell>
          <cell r="R985">
            <v>5.3570000000000002</v>
          </cell>
          <cell r="S985">
            <v>22.77</v>
          </cell>
          <cell r="T985">
            <v>0.47</v>
          </cell>
          <cell r="U985">
            <v>5.5622999999999996</v>
          </cell>
          <cell r="V985">
            <v>5.5622978210449219</v>
          </cell>
          <cell r="W985">
            <v>2518</v>
          </cell>
          <cell r="X985" t="str">
            <v>持股大于股东增</v>
          </cell>
          <cell r="Y985">
            <v>13005</v>
          </cell>
          <cell r="Z985">
            <v>22832</v>
          </cell>
          <cell r="AA985" t="str">
            <v>持股大于股东减</v>
          </cell>
          <cell r="AB985">
            <v>13842</v>
          </cell>
          <cell r="AC985">
            <v>21451</v>
          </cell>
          <cell r="AD985" t="str">
            <v>持股大于股东增</v>
          </cell>
          <cell r="AE985">
            <v>12401</v>
          </cell>
          <cell r="AF985">
            <v>23963</v>
          </cell>
          <cell r="AG985" t="str">
            <v>持股小于股东减</v>
          </cell>
          <cell r="AH985">
            <v>17291</v>
          </cell>
          <cell r="AI985">
            <v>17172</v>
          </cell>
        </row>
        <row r="986">
          <cell r="A986">
            <v>2519</v>
          </cell>
          <cell r="B986">
            <v>57.926829268292686</v>
          </cell>
          <cell r="C986">
            <v>6.9444444444444446</v>
          </cell>
          <cell r="D986">
            <v>39.520833333333336</v>
          </cell>
          <cell r="E986">
            <v>5.3462221345433028</v>
          </cell>
          <cell r="F986">
            <v>59.705882352941174</v>
          </cell>
          <cell r="G986">
            <v>5.6151803496348744</v>
          </cell>
          <cell r="H986">
            <v>45.428571428571431</v>
          </cell>
          <cell r="I986">
            <v>4.9336746567372582</v>
          </cell>
          <cell r="J986">
            <v>23.75</v>
          </cell>
          <cell r="K986">
            <v>0.41</v>
          </cell>
          <cell r="L986">
            <v>3.42</v>
          </cell>
          <cell r="M986">
            <v>18.97</v>
          </cell>
          <cell r="N986">
            <v>0.12</v>
          </cell>
          <cell r="O986">
            <v>3.5482999999999998</v>
          </cell>
          <cell r="P986">
            <v>20.3</v>
          </cell>
          <cell r="Q986">
            <v>0.17</v>
          </cell>
          <cell r="R986">
            <v>3.6152000000000002</v>
          </cell>
          <cell r="S986">
            <v>16.96</v>
          </cell>
          <cell r="T986">
            <v>0.28000000000000003</v>
          </cell>
          <cell r="U986">
            <v>3.4376000000000002</v>
          </cell>
          <cell r="V986">
            <v>3.4375991821289063</v>
          </cell>
          <cell r="W986">
            <v>2519</v>
          </cell>
          <cell r="X986" t="str">
            <v>持股小于股东减</v>
          </cell>
          <cell r="Y986">
            <v>25119</v>
          </cell>
          <cell r="Z986">
            <v>22674</v>
          </cell>
          <cell r="AA986" t="str">
            <v>持股大于股东增</v>
          </cell>
          <cell r="AB986">
            <v>22278</v>
          </cell>
          <cell r="AC986">
            <v>25565</v>
          </cell>
          <cell r="AD986" t="str">
            <v>持股大于股东增</v>
          </cell>
          <cell r="AE986">
            <v>16820</v>
          </cell>
          <cell r="AF986">
            <v>33778</v>
          </cell>
          <cell r="AG986" t="str">
            <v>持股大于股东减</v>
          </cell>
          <cell r="AH986">
            <v>20253</v>
          </cell>
          <cell r="AI986">
            <v>28126</v>
          </cell>
        </row>
        <row r="987">
          <cell r="A987">
            <v>2520</v>
          </cell>
          <cell r="B987">
            <v>220.41666666666666</v>
          </cell>
          <cell r="C987">
            <v>5.9029637564720581</v>
          </cell>
          <cell r="D987">
            <v>159.58333333333331</v>
          </cell>
          <cell r="E987">
            <v>4.2350391437038351</v>
          </cell>
          <cell r="F987">
            <v>234.28571428571425</v>
          </cell>
          <cell r="G987">
            <v>15.850004832318545</v>
          </cell>
          <cell r="H987">
            <v>135.15</v>
          </cell>
          <cell r="I987">
            <v>8.5948678813316803</v>
          </cell>
          <cell r="J987">
            <v>26.45</v>
          </cell>
          <cell r="K987">
            <v>0.12</v>
          </cell>
          <cell r="L987">
            <v>4.4808000000000003</v>
          </cell>
          <cell r="M987">
            <v>19.149999999999999</v>
          </cell>
          <cell r="N987">
            <v>0.03</v>
          </cell>
          <cell r="O987">
            <v>4.5217999999999998</v>
          </cell>
          <cell r="P987">
            <v>32.799999999999997</v>
          </cell>
          <cell r="Q987">
            <v>7.0000000000000007E-2</v>
          </cell>
          <cell r="R987">
            <v>2.0693999999999999</v>
          </cell>
          <cell r="S987">
            <v>18.02</v>
          </cell>
          <cell r="T987">
            <v>0.1</v>
          </cell>
          <cell r="U987">
            <v>2.0966</v>
          </cell>
          <cell r="V987">
            <v>2.0965995788574219</v>
          </cell>
          <cell r="W987">
            <v>2520</v>
          </cell>
          <cell r="X987" t="str">
            <v>持股小于股东增</v>
          </cell>
          <cell r="Y987">
            <v>27235</v>
          </cell>
          <cell r="Z987">
            <v>13563</v>
          </cell>
          <cell r="AA987" t="str">
            <v>持股小于股东增</v>
          </cell>
          <cell r="AB987">
            <v>22888</v>
          </cell>
          <cell r="AC987">
            <v>16139</v>
          </cell>
          <cell r="AD987" t="str">
            <v>持股小于股东增</v>
          </cell>
          <cell r="AE987">
            <v>20830</v>
          </cell>
          <cell r="AF987">
            <v>15554</v>
          </cell>
          <cell r="AG987" t="str">
            <v>持股小于股东减</v>
          </cell>
          <cell r="AH987">
            <v>27659</v>
          </cell>
          <cell r="AI987">
            <v>11714</v>
          </cell>
        </row>
        <row r="988">
          <cell r="A988">
            <v>2521</v>
          </cell>
          <cell r="B988">
            <v>21.186440677966104</v>
          </cell>
          <cell r="C988">
            <v>1.8451273875948395</v>
          </cell>
          <cell r="D988">
            <v>60.062499999999993</v>
          </cell>
          <cell r="E988">
            <v>1.4104351654802962</v>
          </cell>
          <cell r="F988">
            <v>22.451612903225808</v>
          </cell>
          <cell r="G988">
            <v>2.1395634798647403</v>
          </cell>
          <cell r="H988">
            <v>16.134146341463417</v>
          </cell>
          <cell r="I988">
            <v>1.3334744417398667</v>
          </cell>
          <cell r="J988">
            <v>12.5</v>
          </cell>
          <cell r="K988">
            <v>0.59</v>
          </cell>
          <cell r="L988">
            <v>6.7746000000000004</v>
          </cell>
          <cell r="M988">
            <v>9.61</v>
          </cell>
          <cell r="N988">
            <v>0.04</v>
          </cell>
          <cell r="O988">
            <v>6.8135000000000003</v>
          </cell>
          <cell r="P988">
            <v>13.92</v>
          </cell>
          <cell r="Q988">
            <v>0.31</v>
          </cell>
          <cell r="R988">
            <v>6.5060000000000002</v>
          </cell>
          <cell r="S988">
            <v>8.82</v>
          </cell>
          <cell r="T988">
            <v>0.41</v>
          </cell>
          <cell r="U988">
            <v>6.6143000000000001</v>
          </cell>
          <cell r="V988">
            <v>6.6142997741699219</v>
          </cell>
          <cell r="W988">
            <v>2521</v>
          </cell>
          <cell r="X988" t="str">
            <v>持股小于股东减</v>
          </cell>
          <cell r="Y988">
            <v>46880</v>
          </cell>
          <cell r="Z988">
            <v>10552</v>
          </cell>
          <cell r="AA988" t="str">
            <v>持股小于股东减</v>
          </cell>
          <cell r="AB988">
            <v>48731</v>
          </cell>
          <cell r="AC988">
            <v>10151</v>
          </cell>
          <cell r="AD988" t="str">
            <v>持股小于股东增</v>
          </cell>
          <cell r="AE988">
            <v>38798</v>
          </cell>
          <cell r="AF988">
            <v>12750</v>
          </cell>
          <cell r="AG988" t="str">
            <v>持股小于股东减</v>
          </cell>
          <cell r="AH988">
            <v>41368</v>
          </cell>
          <cell r="AI988">
            <v>11958</v>
          </cell>
        </row>
        <row r="989">
          <cell r="A989">
            <v>2522</v>
          </cell>
          <cell r="B989">
            <v>231.625</v>
          </cell>
          <cell r="C989">
            <v>11.855406269993603</v>
          </cell>
          <cell r="D989">
            <v>157.375</v>
          </cell>
          <cell r="E989">
            <v>8.1441231644996446</v>
          </cell>
          <cell r="F989">
            <v>510.00000000000006</v>
          </cell>
          <cell r="G989">
            <v>20.230067433558112</v>
          </cell>
          <cell r="H989">
            <v>241.875</v>
          </cell>
          <cell r="I989">
            <v>8.4269662921348321</v>
          </cell>
          <cell r="J989">
            <v>18.53</v>
          </cell>
          <cell r="K989">
            <v>0.08</v>
          </cell>
          <cell r="L989">
            <v>1.5629999999999999</v>
          </cell>
          <cell r="M989">
            <v>12.59</v>
          </cell>
          <cell r="N989">
            <v>0.02</v>
          </cell>
          <cell r="O989">
            <v>1.5459000000000001</v>
          </cell>
          <cell r="P989">
            <v>30.6</v>
          </cell>
          <cell r="Q989">
            <v>0.03</v>
          </cell>
          <cell r="R989">
            <v>1.5125999999999999</v>
          </cell>
          <cell r="S989">
            <v>12.9</v>
          </cell>
          <cell r="T989">
            <v>0.04</v>
          </cell>
          <cell r="U989">
            <v>1.5307999999999999</v>
          </cell>
          <cell r="V989">
            <v>1.5307998657226563</v>
          </cell>
          <cell r="W989">
            <v>2522</v>
          </cell>
          <cell r="X989">
            <v>2522</v>
          </cell>
          <cell r="Y989">
            <v>59683</v>
          </cell>
          <cell r="Z989">
            <v>14799</v>
          </cell>
          <cell r="AA989">
            <v>14799</v>
          </cell>
          <cell r="AB989">
            <v>57975</v>
          </cell>
          <cell r="AC989">
            <v>15235</v>
          </cell>
          <cell r="AD989" t="str">
            <v>持股大于股东减</v>
          </cell>
          <cell r="AE989">
            <v>28795</v>
          </cell>
          <cell r="AF989">
            <v>30674</v>
          </cell>
          <cell r="AG989">
            <v>30674</v>
          </cell>
          <cell r="AH989">
            <v>52849</v>
          </cell>
          <cell r="AI989">
            <v>16713</v>
          </cell>
        </row>
        <row r="990">
          <cell r="A990">
            <v>2523</v>
          </cell>
          <cell r="B990">
            <v>55.588235294117638</v>
          </cell>
          <cell r="C990">
            <v>3.0180122636688806</v>
          </cell>
          <cell r="D990">
            <v>102.62500000000001</v>
          </cell>
          <cell r="E990">
            <v>2.6069285237989397</v>
          </cell>
          <cell r="F990">
            <v>170.33333333333334</v>
          </cell>
          <cell r="G990">
            <v>4.1249596383597034</v>
          </cell>
          <cell r="H990">
            <v>57.833333333333336</v>
          </cell>
          <cell r="I990">
            <v>2.2695313777428954</v>
          </cell>
          <cell r="J990">
            <v>9.4499999999999993</v>
          </cell>
          <cell r="K990">
            <v>0.17</v>
          </cell>
          <cell r="L990">
            <v>3.1312000000000002</v>
          </cell>
          <cell r="M990">
            <v>8.2100000000000009</v>
          </cell>
          <cell r="N990">
            <v>0.02</v>
          </cell>
          <cell r="O990">
            <v>3.1493000000000002</v>
          </cell>
          <cell r="P990">
            <v>10.220000000000001</v>
          </cell>
          <cell r="Q990">
            <v>0.03</v>
          </cell>
          <cell r="R990">
            <v>2.4775999999999998</v>
          </cell>
          <cell r="S990">
            <v>6.94</v>
          </cell>
          <cell r="T990">
            <v>0.09</v>
          </cell>
          <cell r="U990">
            <v>3.0579000000000001</v>
          </cell>
          <cell r="V990">
            <v>3.0578994750976563</v>
          </cell>
          <cell r="W990">
            <v>2523</v>
          </cell>
          <cell r="X990">
            <v>2523</v>
          </cell>
          <cell r="Y990">
            <v>39382</v>
          </cell>
          <cell r="Z990">
            <v>14274</v>
          </cell>
          <cell r="AA990">
            <v>14274</v>
          </cell>
          <cell r="AB990">
            <v>37645</v>
          </cell>
          <cell r="AC990">
            <v>14933</v>
          </cell>
          <cell r="AD990">
            <v>14933</v>
          </cell>
          <cell r="AE990">
            <v>48118</v>
          </cell>
          <cell r="AF990">
            <v>8991</v>
          </cell>
          <cell r="AG990">
            <v>8991</v>
          </cell>
          <cell r="AH990">
            <v>44391</v>
          </cell>
          <cell r="AI990">
            <v>12663</v>
          </cell>
        </row>
        <row r="991">
          <cell r="A991">
            <v>2524</v>
          </cell>
          <cell r="B991">
            <v>1060</v>
          </cell>
          <cell r="C991">
            <v>6.8263781555899019</v>
          </cell>
          <cell r="D991">
            <v>-94.75</v>
          </cell>
          <cell r="E991">
            <v>4.929119521394199</v>
          </cell>
          <cell r="F991">
            <v>-300.25</v>
          </cell>
          <cell r="G991">
            <v>7.9779460608476152</v>
          </cell>
          <cell r="H991">
            <v>454.49999999999994</v>
          </cell>
          <cell r="I991">
            <v>3.9517443756113462</v>
          </cell>
          <cell r="J991">
            <v>10.6</v>
          </cell>
          <cell r="K991">
            <v>0.01</v>
          </cell>
          <cell r="L991">
            <v>1.5528</v>
          </cell>
          <cell r="M991">
            <v>7.58</v>
          </cell>
          <cell r="N991">
            <v>-0.02</v>
          </cell>
          <cell r="O991">
            <v>1.5378000000000001</v>
          </cell>
          <cell r="P991">
            <v>12.01</v>
          </cell>
          <cell r="Q991">
            <v>-0.02</v>
          </cell>
          <cell r="R991">
            <v>1.5054000000000001</v>
          </cell>
          <cell r="S991">
            <v>6.06</v>
          </cell>
          <cell r="T991">
            <v>0.01</v>
          </cell>
          <cell r="U991">
            <v>1.5335000000000001</v>
          </cell>
          <cell r="V991">
            <v>1.5334997177124023</v>
          </cell>
          <cell r="W991">
            <v>2524</v>
          </cell>
          <cell r="X991">
            <v>2524</v>
          </cell>
          <cell r="Y991">
            <v>31605</v>
          </cell>
          <cell r="Z991">
            <v>15925</v>
          </cell>
          <cell r="AA991">
            <v>15925</v>
          </cell>
          <cell r="AB991">
            <v>29057</v>
          </cell>
          <cell r="AC991">
            <v>17322</v>
          </cell>
          <cell r="AD991">
            <v>17322</v>
          </cell>
          <cell r="AE991">
            <v>25767</v>
          </cell>
          <cell r="AF991">
            <v>19534</v>
          </cell>
          <cell r="AG991">
            <v>19534</v>
          </cell>
          <cell r="AH991">
            <v>36689</v>
          </cell>
          <cell r="AI991">
            <v>13718</v>
          </cell>
        </row>
        <row r="992">
          <cell r="A992">
            <v>2526</v>
          </cell>
          <cell r="B992">
            <v>-23.184357541899441</v>
          </cell>
          <cell r="C992">
            <v>3.6663090805830754</v>
          </cell>
          <cell r="D992">
            <v>-310.29411764705884</v>
          </cell>
          <cell r="E992">
            <v>2.6705480318946968</v>
          </cell>
          <cell r="F992">
            <v>296.875</v>
          </cell>
          <cell r="G992">
            <v>3.6148180360394644</v>
          </cell>
          <cell r="H992">
            <v>1043.421052631579</v>
          </cell>
          <cell r="I992">
            <v>2.1651285971714085</v>
          </cell>
          <cell r="J992">
            <v>11.62</v>
          </cell>
          <cell r="K992">
            <v>-0.50119999999999998</v>
          </cell>
          <cell r="L992">
            <v>3.1694</v>
          </cell>
          <cell r="M992">
            <v>8.44</v>
          </cell>
          <cell r="N992">
            <v>-6.7999999999999996E-3</v>
          </cell>
          <cell r="O992">
            <v>3.1604000000000001</v>
          </cell>
          <cell r="P992">
            <v>13.3</v>
          </cell>
          <cell r="Q992">
            <v>2.24E-2</v>
          </cell>
          <cell r="R992">
            <v>3.6793</v>
          </cell>
          <cell r="S992">
            <v>7.93</v>
          </cell>
          <cell r="T992">
            <v>5.7000000000000002E-3</v>
          </cell>
          <cell r="U992">
            <v>3.6625999999999999</v>
          </cell>
          <cell r="V992">
            <v>3.6625995635986328</v>
          </cell>
          <cell r="W992">
            <v>2526</v>
          </cell>
          <cell r="X992">
            <v>2526</v>
          </cell>
          <cell r="Y992">
            <v>2526</v>
          </cell>
          <cell r="Z992">
            <v>2526</v>
          </cell>
          <cell r="AA992">
            <v>2526</v>
          </cell>
          <cell r="AB992">
            <v>2526</v>
          </cell>
          <cell r="AC992">
            <v>2526</v>
          </cell>
          <cell r="AD992">
            <v>2526</v>
          </cell>
          <cell r="AE992">
            <v>2526</v>
          </cell>
          <cell r="AF992">
            <v>2526</v>
          </cell>
          <cell r="AG992">
            <v>2526</v>
          </cell>
          <cell r="AH992">
            <v>2526</v>
          </cell>
          <cell r="AI992">
            <v>2526</v>
          </cell>
        </row>
        <row r="993">
          <cell r="A993">
            <v>2527</v>
          </cell>
          <cell r="B993">
            <v>68.71875</v>
          </cell>
          <cell r="C993">
            <v>5.9360237548926982</v>
          </cell>
          <cell r="D993">
            <v>133.14332247557005</v>
          </cell>
          <cell r="E993">
            <v>4.3772756478903414</v>
          </cell>
          <cell r="F993">
            <v>108.79662209711471</v>
          </cell>
          <cell r="G993">
            <v>8.772377791017675</v>
          </cell>
          <cell r="H993">
            <v>49.157733537519142</v>
          </cell>
          <cell r="I993">
            <v>4.6956855646068183</v>
          </cell>
          <cell r="J993">
            <v>21.99</v>
          </cell>
          <cell r="K993">
            <v>0.32</v>
          </cell>
          <cell r="L993">
            <v>3.7044999999999999</v>
          </cell>
          <cell r="M993">
            <v>16.350000000000001</v>
          </cell>
          <cell r="N993">
            <v>3.0700000000000002E-2</v>
          </cell>
          <cell r="O993">
            <v>3.7351999999999999</v>
          </cell>
          <cell r="P993">
            <v>30.92</v>
          </cell>
          <cell r="Q993">
            <v>0.1421</v>
          </cell>
          <cell r="R993">
            <v>3.5247000000000002</v>
          </cell>
          <cell r="S993">
            <v>17.12</v>
          </cell>
          <cell r="T993">
            <v>0.26119999999999999</v>
          </cell>
          <cell r="U993">
            <v>3.6459000000000001</v>
          </cell>
          <cell r="V993">
            <v>3.6458988189697266</v>
          </cell>
          <cell r="W993">
            <v>2527</v>
          </cell>
          <cell r="X993">
            <v>2527</v>
          </cell>
          <cell r="Y993">
            <v>2527</v>
          </cell>
          <cell r="Z993">
            <v>2527</v>
          </cell>
          <cell r="AA993">
            <v>2527</v>
          </cell>
          <cell r="AB993">
            <v>53966</v>
          </cell>
          <cell r="AC993">
            <v>10928</v>
          </cell>
          <cell r="AD993">
            <v>10928</v>
          </cell>
          <cell r="AE993">
            <v>37974</v>
          </cell>
          <cell r="AF993">
            <v>15530</v>
          </cell>
          <cell r="AG993">
            <v>15530</v>
          </cell>
          <cell r="AH993">
            <v>47760</v>
          </cell>
          <cell r="AI993">
            <v>12348</v>
          </cell>
        </row>
        <row r="994">
          <cell r="A994">
            <v>2528</v>
          </cell>
          <cell r="B994">
            <v>139.568345323741</v>
          </cell>
          <cell r="C994">
            <v>4.0354213716866756</v>
          </cell>
          <cell r="D994">
            <v>-55.941499085923219</v>
          </cell>
          <cell r="E994">
            <v>3.7075180226570543</v>
          </cell>
          <cell r="F994">
            <v>-534.50704225352104</v>
          </cell>
          <cell r="G994">
            <v>4.9914507431277126</v>
          </cell>
          <cell r="H994">
            <v>-4800.0000000000009</v>
          </cell>
          <cell r="I994">
            <v>2.7769168784479024</v>
          </cell>
          <cell r="J994">
            <v>13.58</v>
          </cell>
          <cell r="K994">
            <v>9.7299999999999998E-2</v>
          </cell>
          <cell r="L994">
            <v>3.3652000000000002</v>
          </cell>
          <cell r="M994">
            <v>12.24</v>
          </cell>
          <cell r="N994">
            <v>-5.4699999999999999E-2</v>
          </cell>
          <cell r="O994">
            <v>3.3014000000000001</v>
          </cell>
          <cell r="P994">
            <v>15.18</v>
          </cell>
          <cell r="Q994">
            <v>-1.4200000000000001E-2</v>
          </cell>
          <cell r="R994">
            <v>3.0411999999999999</v>
          </cell>
          <cell r="S994">
            <v>8.9600000000000009</v>
          </cell>
          <cell r="T994">
            <v>-1.4E-3</v>
          </cell>
          <cell r="U994">
            <v>3.2265999999999999</v>
          </cell>
          <cell r="V994">
            <v>3.2265987396240234</v>
          </cell>
          <cell r="W994">
            <v>2528</v>
          </cell>
          <cell r="X994">
            <v>2528</v>
          </cell>
          <cell r="Y994">
            <v>47543</v>
          </cell>
          <cell r="Z994">
            <v>14968</v>
          </cell>
          <cell r="AA994">
            <v>14968</v>
          </cell>
          <cell r="AB994">
            <v>56594</v>
          </cell>
          <cell r="AC994">
            <v>12574</v>
          </cell>
          <cell r="AD994" t="str">
            <v>持股小于股东增</v>
          </cell>
          <cell r="AE994">
            <v>32047</v>
          </cell>
          <cell r="AF994">
            <v>21737</v>
          </cell>
          <cell r="AG994" t="str">
            <v>持股小于股东减</v>
          </cell>
          <cell r="AH994">
            <v>34214</v>
          </cell>
          <cell r="AI994">
            <v>20816</v>
          </cell>
        </row>
        <row r="995">
          <cell r="A995">
            <v>2529</v>
          </cell>
          <cell r="B995">
            <v>1835</v>
          </cell>
          <cell r="C995">
            <v>5.1434520591827342</v>
          </cell>
          <cell r="D995">
            <v>-111.0236220472441</v>
          </cell>
          <cell r="E995">
            <v>3.412941746006132</v>
          </cell>
          <cell r="F995">
            <v>-115.16666666666667</v>
          </cell>
          <cell r="G995">
            <v>4.2395238971716056</v>
          </cell>
          <cell r="H995">
            <v>-164.35714285714286</v>
          </cell>
          <cell r="I995">
            <v>3.121629596467308</v>
          </cell>
          <cell r="J995">
            <v>25.69</v>
          </cell>
          <cell r="K995">
            <v>1.4E-2</v>
          </cell>
          <cell r="L995">
            <v>4.9946999999999999</v>
          </cell>
          <cell r="M995">
            <v>16.920000000000002</v>
          </cell>
          <cell r="N995">
            <v>-3.8100000000000002E-2</v>
          </cell>
          <cell r="O995">
            <v>4.9576000000000002</v>
          </cell>
          <cell r="P995">
            <v>20.73</v>
          </cell>
          <cell r="Q995">
            <v>-0.09</v>
          </cell>
          <cell r="R995">
            <v>4.8897000000000004</v>
          </cell>
          <cell r="S995">
            <v>15.34</v>
          </cell>
          <cell r="T995">
            <v>-7.0000000000000007E-2</v>
          </cell>
          <cell r="U995">
            <v>4.9141000000000004</v>
          </cell>
          <cell r="V995">
            <v>4.9140968322753906</v>
          </cell>
          <cell r="W995">
            <v>2529</v>
          </cell>
          <cell r="X995">
            <v>2529</v>
          </cell>
          <cell r="Y995">
            <v>28242</v>
          </cell>
          <cell r="Z995">
            <v>7081</v>
          </cell>
          <cell r="AA995">
            <v>7081</v>
          </cell>
          <cell r="AB995">
            <v>29120</v>
          </cell>
          <cell r="AC995">
            <v>6868</v>
          </cell>
          <cell r="AD995">
            <v>6868</v>
          </cell>
          <cell r="AE995">
            <v>25687</v>
          </cell>
          <cell r="AF995">
            <v>7786</v>
          </cell>
          <cell r="AG995">
            <v>7786</v>
          </cell>
          <cell r="AH995">
            <v>31984</v>
          </cell>
          <cell r="AI995">
            <v>6253</v>
          </cell>
        </row>
        <row r="996">
          <cell r="A996">
            <v>2530</v>
          </cell>
          <cell r="B996">
            <v>182.38461538461539</v>
          </cell>
          <cell r="C996">
            <v>9.1248460591133007</v>
          </cell>
          <cell r="D996">
            <v>580.55555555555554</v>
          </cell>
          <cell r="E996">
            <v>8.0998333527109256</v>
          </cell>
          <cell r="F996">
            <v>211.69642857142858</v>
          </cell>
          <cell r="G996">
            <v>9.3979523482989755</v>
          </cell>
          <cell r="H996">
            <v>211.69642857142858</v>
          </cell>
          <cell r="I996">
            <v>9.2733103879849814</v>
          </cell>
          <cell r="J996">
            <v>23.71</v>
          </cell>
          <cell r="K996">
            <v>0.13</v>
          </cell>
          <cell r="L996">
            <v>2.5983999999999998</v>
          </cell>
          <cell r="M996">
            <v>20.9</v>
          </cell>
          <cell r="N996">
            <v>8.9999999999999993E-3</v>
          </cell>
          <cell r="O996">
            <v>2.5802999999999998</v>
          </cell>
          <cell r="P996">
            <v>23.71</v>
          </cell>
          <cell r="Q996">
            <v>5.6000000000000001E-2</v>
          </cell>
          <cell r="R996">
            <v>2.5228899999999999</v>
          </cell>
          <cell r="S996">
            <v>23.71</v>
          </cell>
          <cell r="T996">
            <v>8.4000000000000005E-2</v>
          </cell>
          <cell r="U996">
            <v>2.5568</v>
          </cell>
          <cell r="V996">
            <v>2.5567989349365234</v>
          </cell>
          <cell r="W996">
            <v>2530</v>
          </cell>
          <cell r="X996" t="str">
            <v>持股小于股东增</v>
          </cell>
          <cell r="Y996">
            <v>18851</v>
          </cell>
          <cell r="Z996">
            <v>14216</v>
          </cell>
          <cell r="AA996" t="str">
            <v>持股大于股东增</v>
          </cell>
          <cell r="AB996">
            <v>12283</v>
          </cell>
          <cell r="AC996">
            <v>21818</v>
          </cell>
          <cell r="AD996" t="str">
            <v>持股小于股东减</v>
          </cell>
          <cell r="AE996">
            <v>18909</v>
          </cell>
          <cell r="AF996">
            <v>14173</v>
          </cell>
          <cell r="AG996" t="str">
            <v>持股小于股东增</v>
          </cell>
          <cell r="AH996">
            <v>18864</v>
          </cell>
          <cell r="AI996">
            <v>14206</v>
          </cell>
        </row>
        <row r="997">
          <cell r="A997">
            <v>2531</v>
          </cell>
          <cell r="B997">
            <v>37.162162162162161</v>
          </cell>
          <cell r="C997">
            <v>5.0092899559182484</v>
          </cell>
          <cell r="D997">
            <v>34.25</v>
          </cell>
          <cell r="E997">
            <v>3.8747083362794323</v>
          </cell>
          <cell r="F997">
            <v>50.310344827586206</v>
          </cell>
          <cell r="G997">
            <v>6.0289256198347108</v>
          </cell>
          <cell r="H997">
            <v>25.594405594405597</v>
          </cell>
          <cell r="I997">
            <v>3.8396475077697785</v>
          </cell>
          <cell r="J997">
            <v>13.75</v>
          </cell>
          <cell r="K997">
            <v>0.37</v>
          </cell>
          <cell r="L997">
            <v>2.7448999999999999</v>
          </cell>
          <cell r="M997">
            <v>10.96</v>
          </cell>
          <cell r="N997">
            <v>0.08</v>
          </cell>
          <cell r="O997">
            <v>2.8285999999999998</v>
          </cell>
          <cell r="P997">
            <v>14.59</v>
          </cell>
          <cell r="Q997">
            <v>0.14499999999999999</v>
          </cell>
          <cell r="R997">
            <v>2.42</v>
          </cell>
          <cell r="S997">
            <v>9.76</v>
          </cell>
          <cell r="T997">
            <v>0.28599999999999998</v>
          </cell>
          <cell r="U997">
            <v>2.5419</v>
          </cell>
          <cell r="V997">
            <v>2.5418987274169922</v>
          </cell>
          <cell r="W997">
            <v>2531</v>
          </cell>
          <cell r="X997">
            <v>2531</v>
          </cell>
          <cell r="Y997">
            <v>49263</v>
          </cell>
          <cell r="Z997">
            <v>16706</v>
          </cell>
          <cell r="AA997">
            <v>16706</v>
          </cell>
          <cell r="AB997">
            <v>45627</v>
          </cell>
          <cell r="AC997">
            <v>18037</v>
          </cell>
          <cell r="AD997">
            <v>18037</v>
          </cell>
          <cell r="AE997">
            <v>81974</v>
          </cell>
          <cell r="AF997">
            <v>10039</v>
          </cell>
          <cell r="AG997">
            <v>10039</v>
          </cell>
          <cell r="AH997">
            <v>59347</v>
          </cell>
          <cell r="AI997">
            <v>13867</v>
          </cell>
        </row>
        <row r="998">
          <cell r="A998">
            <v>2532</v>
          </cell>
          <cell r="B998">
            <v>41.243243243243242</v>
          </cell>
          <cell r="C998">
            <v>4.0606705694518359</v>
          </cell>
          <cell r="D998">
            <v>35.472222222222221</v>
          </cell>
          <cell r="E998">
            <v>3.318865815941991</v>
          </cell>
          <cell r="F998">
            <v>46.785714285714285</v>
          </cell>
          <cell r="G998">
            <v>5.4559084851177255</v>
          </cell>
          <cell r="H998">
            <v>24.72727272727273</v>
          </cell>
          <cell r="I998">
            <v>2.9171247017186372</v>
          </cell>
          <cell r="J998">
            <v>15.26</v>
          </cell>
          <cell r="K998">
            <v>0.37</v>
          </cell>
          <cell r="L998">
            <v>3.758</v>
          </cell>
          <cell r="M998">
            <v>12.77</v>
          </cell>
          <cell r="N998">
            <v>0.09</v>
          </cell>
          <cell r="O998">
            <v>3.8477000000000001</v>
          </cell>
          <cell r="P998">
            <v>19.649999999999999</v>
          </cell>
          <cell r="Q998">
            <v>0.21</v>
          </cell>
          <cell r="R998">
            <v>3.6015999999999999</v>
          </cell>
          <cell r="S998">
            <v>10.88</v>
          </cell>
          <cell r="T998">
            <v>0.33</v>
          </cell>
          <cell r="U998">
            <v>3.7296999999999998</v>
          </cell>
          <cell r="V998">
            <v>3.7296981811523438</v>
          </cell>
          <cell r="W998">
            <v>2532</v>
          </cell>
          <cell r="X998" t="str">
            <v>持股小于股东减</v>
          </cell>
          <cell r="Y998">
            <v>21463</v>
          </cell>
          <cell r="Z998">
            <v>14968</v>
          </cell>
          <cell r="AA998" t="str">
            <v>持股小于股东增</v>
          </cell>
          <cell r="AB998">
            <v>18893</v>
          </cell>
          <cell r="AC998">
            <v>17004</v>
          </cell>
          <cell r="AD998" t="str">
            <v>持股小于股东减</v>
          </cell>
          <cell r="AE998">
            <v>21965</v>
          </cell>
          <cell r="AF998">
            <v>14626</v>
          </cell>
          <cell r="AG998" t="str">
            <v>持股小于股东增</v>
          </cell>
          <cell r="AH998">
            <v>19519</v>
          </cell>
          <cell r="AI998">
            <v>16459</v>
          </cell>
        </row>
        <row r="999">
          <cell r="A999">
            <v>2533</v>
          </cell>
          <cell r="B999">
            <v>36.753731343283576</v>
          </cell>
          <cell r="C999">
            <v>2.6748859439495982</v>
          </cell>
          <cell r="D999">
            <v>51.793478260869563</v>
          </cell>
          <cell r="E999">
            <v>2.5475834046193326</v>
          </cell>
          <cell r="F999">
            <v>71.373626373626379</v>
          </cell>
          <cell r="G999">
            <v>3.654933738499198</v>
          </cell>
          <cell r="H999">
            <v>26.881578947368418</v>
          </cell>
          <cell r="I999">
            <v>1.873452544704264</v>
          </cell>
          <cell r="J999">
            <v>9.85</v>
          </cell>
          <cell r="K999">
            <v>0.26800000000000002</v>
          </cell>
          <cell r="L999">
            <v>3.6823999999999999</v>
          </cell>
          <cell r="M999">
            <v>9.5299999999999994</v>
          </cell>
          <cell r="N999">
            <v>4.5999999999999999E-2</v>
          </cell>
          <cell r="O999">
            <v>3.7408000000000001</v>
          </cell>
          <cell r="P999">
            <v>12.99</v>
          </cell>
          <cell r="Q999">
            <v>9.0999999999999998E-2</v>
          </cell>
          <cell r="R999">
            <v>3.5541</v>
          </cell>
          <cell r="S999">
            <v>6.81</v>
          </cell>
          <cell r="T999">
            <v>0.19</v>
          </cell>
          <cell r="U999">
            <v>3.6349999999999998</v>
          </cell>
          <cell r="V999">
            <v>3.6349983215332031</v>
          </cell>
          <cell r="W999">
            <v>2533</v>
          </cell>
          <cell r="X999">
            <v>2533</v>
          </cell>
          <cell r="Y999">
            <v>49953</v>
          </cell>
          <cell r="Z999">
            <v>11073</v>
          </cell>
          <cell r="AA999">
            <v>11073</v>
          </cell>
          <cell r="AB999">
            <v>41680</v>
          </cell>
          <cell r="AC999">
            <v>13270</v>
          </cell>
          <cell r="AD999">
            <v>13270</v>
          </cell>
          <cell r="AE999">
            <v>42077</v>
          </cell>
          <cell r="AF999">
            <v>13154</v>
          </cell>
          <cell r="AG999">
            <v>13154</v>
          </cell>
          <cell r="AH999">
            <v>44748</v>
          </cell>
          <cell r="AI999">
            <v>12369</v>
          </cell>
        </row>
        <row r="1000">
          <cell r="A1000">
            <v>2534</v>
          </cell>
          <cell r="B1000">
            <v>-49.53846153846154</v>
          </cell>
          <cell r="C1000">
            <v>3.1672650371317563</v>
          </cell>
          <cell r="D1000">
            <v>99.5625</v>
          </cell>
          <cell r="E1000">
            <v>2.5615874445230591</v>
          </cell>
          <cell r="F1000">
            <v>-21.07</v>
          </cell>
          <cell r="G1000">
            <v>3.5325084666197233</v>
          </cell>
          <cell r="H1000">
            <v>-21.225000000000001</v>
          </cell>
          <cell r="I1000">
            <v>1.8655855499522067</v>
          </cell>
          <cell r="J1000">
            <v>19.32</v>
          </cell>
          <cell r="K1000">
            <v>-0.39</v>
          </cell>
          <cell r="L1000">
            <v>6.0998999999999999</v>
          </cell>
          <cell r="M1000">
            <v>15.93</v>
          </cell>
          <cell r="N1000">
            <v>0.04</v>
          </cell>
          <cell r="O1000">
            <v>6.2187999999999999</v>
          </cell>
          <cell r="P1000">
            <v>21.07</v>
          </cell>
          <cell r="Q1000">
            <v>-0.5</v>
          </cell>
          <cell r="R1000">
            <v>5.9645999999999999</v>
          </cell>
          <cell r="S1000">
            <v>11.32</v>
          </cell>
          <cell r="T1000">
            <v>-0.4</v>
          </cell>
          <cell r="U1000">
            <v>6.0678000000000001</v>
          </cell>
          <cell r="V1000">
            <v>6.0677986145019531</v>
          </cell>
          <cell r="W1000">
            <v>2534</v>
          </cell>
          <cell r="X1000" t="str">
            <v>持股大于股东减</v>
          </cell>
          <cell r="Y1000">
            <v>14544</v>
          </cell>
          <cell r="Z1000">
            <v>27538</v>
          </cell>
          <cell r="AA1000" t="str">
            <v>持股大于股东增</v>
          </cell>
          <cell r="AB1000">
            <v>12426</v>
          </cell>
          <cell r="AC1000">
            <v>32232</v>
          </cell>
          <cell r="AD1000" t="str">
            <v>持股大于股东增</v>
          </cell>
          <cell r="AE1000">
            <v>14302</v>
          </cell>
          <cell r="AF1000">
            <v>28004</v>
          </cell>
          <cell r="AG1000" t="str">
            <v>持股大于股东增</v>
          </cell>
          <cell r="AH1000">
            <v>13597</v>
          </cell>
          <cell r="AI1000">
            <v>29456</v>
          </cell>
        </row>
        <row r="1001">
          <cell r="A1001">
            <v>2535</v>
          </cell>
          <cell r="B1001">
            <v>-23.596153846153843</v>
          </cell>
          <cell r="C1001">
            <v>2.5737839028380844</v>
          </cell>
          <cell r="D1001">
            <v>3271.4285714285716</v>
          </cell>
          <cell r="E1001">
            <v>1.9211409395973156</v>
          </cell>
          <cell r="F1001">
            <v>-136.79999999999998</v>
          </cell>
          <cell r="G1001">
            <v>2.6211415761338159</v>
          </cell>
          <cell r="H1001">
            <v>-127.05000000000001</v>
          </cell>
          <cell r="I1001">
            <v>1.6424914675767921</v>
          </cell>
          <cell r="J1001">
            <v>12.27</v>
          </cell>
          <cell r="K1001">
            <v>-0.52</v>
          </cell>
          <cell r="L1001">
            <v>4.7672999999999996</v>
          </cell>
          <cell r="M1001">
            <v>9.16</v>
          </cell>
          <cell r="N1001">
            <v>6.9999999999999999E-4</v>
          </cell>
          <cell r="O1001">
            <v>4.7679999999999998</v>
          </cell>
          <cell r="P1001">
            <v>13.68</v>
          </cell>
          <cell r="Q1001">
            <v>-0.05</v>
          </cell>
          <cell r="R1001">
            <v>5.2191000000000001</v>
          </cell>
          <cell r="S1001">
            <v>8.4700000000000006</v>
          </cell>
          <cell r="T1001">
            <v>-0.05</v>
          </cell>
          <cell r="U1001">
            <v>5.1567999999999996</v>
          </cell>
          <cell r="V1001">
            <v>5.15679931640625</v>
          </cell>
          <cell r="W1001">
            <v>2535</v>
          </cell>
          <cell r="X1001">
            <v>2535</v>
          </cell>
          <cell r="Y1001">
            <v>61557</v>
          </cell>
          <cell r="Z1001">
            <v>10018</v>
          </cell>
          <cell r="AA1001">
            <v>10018</v>
          </cell>
          <cell r="AB1001">
            <v>56338</v>
          </cell>
          <cell r="AC1001">
            <v>10946</v>
          </cell>
          <cell r="AD1001">
            <v>10946</v>
          </cell>
          <cell r="AE1001">
            <v>44102</v>
          </cell>
          <cell r="AF1001">
            <v>13983</v>
          </cell>
          <cell r="AG1001">
            <v>13983</v>
          </cell>
          <cell r="AH1001">
            <v>49968</v>
          </cell>
          <cell r="AI1001">
            <v>12341</v>
          </cell>
        </row>
        <row r="1002">
          <cell r="A1002">
            <v>2536</v>
          </cell>
          <cell r="B1002">
            <v>123.14814814814814</v>
          </cell>
          <cell r="C1002">
            <v>4.2143020101903721</v>
          </cell>
          <cell r="D1002">
            <v>61.166666666666664</v>
          </cell>
          <cell r="E1002">
            <v>4.168165212288705</v>
          </cell>
          <cell r="F1002">
            <v>76.772727272727266</v>
          </cell>
          <cell r="G1002">
            <v>3.2161422795447767</v>
          </cell>
          <cell r="H1002">
            <v>43.039937960449784</v>
          </cell>
          <cell r="I1002">
            <v>1.8802604414800701</v>
          </cell>
          <cell r="J1002">
            <v>66.5</v>
          </cell>
          <cell r="K1002">
            <v>0.54</v>
          </cell>
          <cell r="L1002">
            <v>15.7796</v>
          </cell>
          <cell r="M1002">
            <v>22.02</v>
          </cell>
          <cell r="N1002">
            <v>0.09</v>
          </cell>
          <cell r="O1002">
            <v>5.2828999999999997</v>
          </cell>
          <cell r="P1002">
            <v>50.67</v>
          </cell>
          <cell r="Q1002">
            <v>0.33</v>
          </cell>
          <cell r="R1002">
            <v>15.754899999999999</v>
          </cell>
          <cell r="S1002">
            <v>29.6</v>
          </cell>
          <cell r="T1002">
            <v>0.51580000000000004</v>
          </cell>
          <cell r="U1002">
            <v>15.7425</v>
          </cell>
          <cell r="V1002">
            <v>15.74249267578125</v>
          </cell>
          <cell r="W1002">
            <v>2536</v>
          </cell>
          <cell r="X1002">
            <v>2536</v>
          </cell>
          <cell r="Y1002">
            <v>2536</v>
          </cell>
          <cell r="Z1002">
            <v>2536</v>
          </cell>
          <cell r="AA1002">
            <v>2536</v>
          </cell>
          <cell r="AB1002">
            <v>50854</v>
          </cell>
          <cell r="AC1002">
            <v>6564</v>
          </cell>
          <cell r="AD1002">
            <v>6564</v>
          </cell>
          <cell r="AE1002">
            <v>11757</v>
          </cell>
          <cell r="AF1002">
            <v>9464</v>
          </cell>
          <cell r="AG1002">
            <v>9464</v>
          </cell>
          <cell r="AH1002">
            <v>13039</v>
          </cell>
          <cell r="AI1002">
            <v>8533</v>
          </cell>
        </row>
        <row r="1003">
          <cell r="A1003">
            <v>2537</v>
          </cell>
          <cell r="B1003">
            <v>69.125</v>
          </cell>
          <cell r="C1003">
            <v>3.3926380368098163</v>
          </cell>
          <cell r="D1003">
            <v>55.38636363636364</v>
          </cell>
          <cell r="E1003">
            <v>4.8740974819496392</v>
          </cell>
          <cell r="F1003">
            <v>28.907407407407405</v>
          </cell>
          <cell r="G1003">
            <v>3.1890334838301091</v>
          </cell>
          <cell r="H1003">
            <v>54.097826086956516</v>
          </cell>
          <cell r="I1003">
            <v>3.3936790426511201</v>
          </cell>
          <cell r="J1003">
            <v>16.59</v>
          </cell>
          <cell r="K1003">
            <v>0.24</v>
          </cell>
          <cell r="L1003">
            <v>4.8899999999999997</v>
          </cell>
          <cell r="M1003">
            <v>24.37</v>
          </cell>
          <cell r="N1003">
            <v>0.11</v>
          </cell>
          <cell r="O1003">
            <v>4.9999000000000002</v>
          </cell>
          <cell r="P1003">
            <v>15.61</v>
          </cell>
          <cell r="Q1003">
            <v>0.27</v>
          </cell>
          <cell r="R1003">
            <v>4.8948999999999998</v>
          </cell>
          <cell r="S1003">
            <v>16.59</v>
          </cell>
          <cell r="T1003">
            <v>0.23</v>
          </cell>
          <cell r="U1003">
            <v>4.8884999999999996</v>
          </cell>
          <cell r="V1003">
            <v>4.8884963989257813</v>
          </cell>
          <cell r="W1003">
            <v>2537</v>
          </cell>
          <cell r="X1003" t="str">
            <v>持股小于股东增</v>
          </cell>
          <cell r="Y1003">
            <v>17591</v>
          </cell>
          <cell r="Z1003">
            <v>17124</v>
          </cell>
          <cell r="AA1003" t="str">
            <v>持股大于股东增</v>
          </cell>
          <cell r="AB1003">
            <v>14461</v>
          </cell>
          <cell r="AC1003">
            <v>20830</v>
          </cell>
          <cell r="AD1003" t="str">
            <v>持股小于股东增</v>
          </cell>
          <cell r="AE1003">
            <v>17754</v>
          </cell>
          <cell r="AF1003">
            <v>17049</v>
          </cell>
          <cell r="AG1003" t="str">
            <v>持股小于股东增</v>
          </cell>
          <cell r="AH1003">
            <v>17612</v>
          </cell>
          <cell r="AI1003">
            <v>17103</v>
          </cell>
        </row>
        <row r="1004">
          <cell r="A1004">
            <v>2538</v>
          </cell>
          <cell r="B1004">
            <v>31.524999999999999</v>
          </cell>
          <cell r="C1004">
            <v>3.0066045158675281</v>
          </cell>
          <cell r="D1004">
            <v>37.992424242424235</v>
          </cell>
          <cell r="E1004">
            <v>2.3541285264986151</v>
          </cell>
          <cell r="F1004">
            <v>33.274999999999999</v>
          </cell>
          <cell r="G1004">
            <v>4.2462912745254426</v>
          </cell>
          <cell r="H1004">
            <v>23.076923076923077</v>
          </cell>
          <cell r="I1004">
            <v>2.4285402044830851</v>
          </cell>
          <cell r="J1004">
            <v>12.61</v>
          </cell>
          <cell r="K1004">
            <v>0.4</v>
          </cell>
          <cell r="L1004">
            <v>4.1940999999999997</v>
          </cell>
          <cell r="M1004">
            <v>10.029999999999999</v>
          </cell>
          <cell r="N1004">
            <v>6.6000000000000003E-2</v>
          </cell>
          <cell r="O1004">
            <v>4.2606000000000002</v>
          </cell>
          <cell r="P1004">
            <v>13.31</v>
          </cell>
          <cell r="Q1004">
            <v>0.2</v>
          </cell>
          <cell r="R1004">
            <v>3.1345000000000001</v>
          </cell>
          <cell r="S1004">
            <v>10</v>
          </cell>
          <cell r="T1004">
            <v>0.32500000000000001</v>
          </cell>
          <cell r="U1004">
            <v>4.1177000000000001</v>
          </cell>
          <cell r="V1004">
            <v>4.1176986694335938</v>
          </cell>
          <cell r="W1004">
            <v>2538</v>
          </cell>
          <cell r="X1004">
            <v>2538</v>
          </cell>
          <cell r="Y1004">
            <v>55992</v>
          </cell>
          <cell r="Z1004">
            <v>12825</v>
          </cell>
          <cell r="AA1004">
            <v>12825</v>
          </cell>
          <cell r="AB1004">
            <v>58697</v>
          </cell>
          <cell r="AC1004">
            <v>12234</v>
          </cell>
          <cell r="AD1004">
            <v>12234</v>
          </cell>
          <cell r="AE1004">
            <v>50883</v>
          </cell>
          <cell r="AF1004">
            <v>11634</v>
          </cell>
          <cell r="AG1004">
            <v>11634</v>
          </cell>
          <cell r="AH1004">
            <v>47149</v>
          </cell>
          <cell r="AI1004">
            <v>15230</v>
          </cell>
        </row>
        <row r="1005">
          <cell r="A1005">
            <v>2539</v>
          </cell>
          <cell r="B1005">
            <v>69.565217391304344</v>
          </cell>
          <cell r="C1005">
            <v>5.4211560615301213</v>
          </cell>
          <cell r="D1005">
            <v>68.349999999999994</v>
          </cell>
          <cell r="E1005">
            <v>4.5635119345685196</v>
          </cell>
          <cell r="F1005">
            <v>60.925925925925917</v>
          </cell>
          <cell r="G1005">
            <v>4.6351084812623276</v>
          </cell>
          <cell r="H1005">
            <v>40.396825396825392</v>
          </cell>
          <cell r="I1005">
            <v>3.4786768726079824</v>
          </cell>
          <cell r="J1005">
            <v>16</v>
          </cell>
          <cell r="K1005">
            <v>0.23</v>
          </cell>
          <cell r="L1005">
            <v>2.9514</v>
          </cell>
          <cell r="M1005">
            <v>13.67</v>
          </cell>
          <cell r="N1005">
            <v>0.05</v>
          </cell>
          <cell r="O1005">
            <v>2.9954999999999998</v>
          </cell>
          <cell r="P1005">
            <v>32.9</v>
          </cell>
          <cell r="Q1005">
            <v>0.27</v>
          </cell>
          <cell r="R1005">
            <v>7.0979999999999999</v>
          </cell>
          <cell r="S1005">
            <v>10.18</v>
          </cell>
          <cell r="T1005">
            <v>0.189</v>
          </cell>
          <cell r="U1005">
            <v>2.9264000000000001</v>
          </cell>
          <cell r="V1005">
            <v>2.9263992309570313</v>
          </cell>
          <cell r="W1005">
            <v>2539</v>
          </cell>
          <cell r="X1005" t="str">
            <v>持股大于股东减</v>
          </cell>
          <cell r="Y1005">
            <v>30466</v>
          </cell>
          <cell r="Z1005">
            <v>33154</v>
          </cell>
          <cell r="AA1005" t="str">
            <v>持股大于股东增</v>
          </cell>
          <cell r="AB1005">
            <v>25874</v>
          </cell>
          <cell r="AC1005">
            <v>39039</v>
          </cell>
          <cell r="AD1005" t="str">
            <v>持股大于股东减</v>
          </cell>
          <cell r="AE1005">
            <v>11911</v>
          </cell>
          <cell r="AF1005">
            <v>27792</v>
          </cell>
          <cell r="AG1005" t="str">
            <v>持股大于股东增</v>
          </cell>
          <cell r="AH1005">
            <v>21663</v>
          </cell>
          <cell r="AI1005">
            <v>46627</v>
          </cell>
        </row>
        <row r="1006">
          <cell r="A1006">
            <v>2540</v>
          </cell>
          <cell r="B1006">
            <v>43.017241379310342</v>
          </cell>
          <cell r="C1006">
            <v>3.8350689774430311</v>
          </cell>
          <cell r="D1006">
            <v>42.478354978354979</v>
          </cell>
          <cell r="E1006">
            <v>2.9641656911981271</v>
          </cell>
          <cell r="F1006">
            <v>54.144884241971624</v>
          </cell>
          <cell r="G1006">
            <v>5.7891164610532195</v>
          </cell>
          <cell r="H1006">
            <v>45.324574961360128</v>
          </cell>
          <cell r="I1006">
            <v>3.1278748850045996</v>
          </cell>
          <cell r="J1006">
            <v>9.98</v>
          </cell>
          <cell r="K1006">
            <v>0.23200000000000001</v>
          </cell>
          <cell r="L1006">
            <v>2.6023000000000001</v>
          </cell>
          <cell r="M1006">
            <v>7.85</v>
          </cell>
          <cell r="N1006">
            <v>4.6199999999999998E-2</v>
          </cell>
          <cell r="O1006">
            <v>2.6482999999999999</v>
          </cell>
          <cell r="P1006">
            <v>14.5</v>
          </cell>
          <cell r="Q1006">
            <v>0.13389999999999999</v>
          </cell>
          <cell r="R1006">
            <v>2.5047000000000001</v>
          </cell>
          <cell r="S1006">
            <v>7.82</v>
          </cell>
          <cell r="T1006">
            <v>0.12939999999999999</v>
          </cell>
          <cell r="U1006">
            <v>2.5001000000000002</v>
          </cell>
          <cell r="V1006">
            <v>2.5000991821289063</v>
          </cell>
          <cell r="W1006">
            <v>2540</v>
          </cell>
          <cell r="X1006">
            <v>2540</v>
          </cell>
          <cell r="Y1006">
            <v>103709</v>
          </cell>
          <cell r="Z1006">
            <v>10028</v>
          </cell>
          <cell r="AA1006">
            <v>10028</v>
          </cell>
          <cell r="AB1006">
            <v>99686</v>
          </cell>
          <cell r="AC1006">
            <v>10432</v>
          </cell>
          <cell r="AD1006">
            <v>10432</v>
          </cell>
          <cell r="AE1006">
            <v>10432</v>
          </cell>
          <cell r="AF1006">
            <v>10432</v>
          </cell>
          <cell r="AG1006">
            <v>10432</v>
          </cell>
          <cell r="AH1006">
            <v>10432</v>
          </cell>
          <cell r="AI1006">
            <v>10432</v>
          </cell>
        </row>
        <row r="1007">
          <cell r="A1007">
            <v>2541</v>
          </cell>
          <cell r="B1007">
            <v>30.606060606060602</v>
          </cell>
          <cell r="C1007">
            <v>2.1470403792396073</v>
          </cell>
          <cell r="D1007">
            <v>33.068362480127192</v>
          </cell>
          <cell r="E1007">
            <v>1.7453324942311725</v>
          </cell>
          <cell r="F1007">
            <v>28.22533566841798</v>
          </cell>
          <cell r="G1007">
            <v>2.1272851266031636</v>
          </cell>
          <cell r="H1007">
            <v>24.137931034482758</v>
          </cell>
          <cell r="I1007">
            <v>1.553440304596138</v>
          </cell>
          <cell r="J1007">
            <v>20.2</v>
          </cell>
          <cell r="K1007">
            <v>0.66</v>
          </cell>
          <cell r="L1007">
            <v>9.4083000000000006</v>
          </cell>
          <cell r="M1007">
            <v>16.64</v>
          </cell>
          <cell r="N1007">
            <v>0.1258</v>
          </cell>
          <cell r="O1007">
            <v>9.5340000000000007</v>
          </cell>
          <cell r="P1007">
            <v>19.34</v>
          </cell>
          <cell r="Q1007">
            <v>0.34260000000000002</v>
          </cell>
          <cell r="R1007">
            <v>9.0914000000000001</v>
          </cell>
          <cell r="S1007">
            <v>14.28</v>
          </cell>
          <cell r="T1007">
            <v>0.44369999999999998</v>
          </cell>
          <cell r="U1007">
            <v>9.1925000000000008</v>
          </cell>
          <cell r="V1007">
            <v>9.1924972534179688</v>
          </cell>
          <cell r="W1007">
            <v>2541</v>
          </cell>
          <cell r="X1007" t="str">
            <v>持股大于股东减</v>
          </cell>
          <cell r="Y1007">
            <v>12492</v>
          </cell>
          <cell r="Z1007">
            <v>21453</v>
          </cell>
          <cell r="AA1007" t="str">
            <v>持股大于股东减</v>
          </cell>
          <cell r="AB1007">
            <v>13356</v>
          </cell>
          <cell r="AC1007">
            <v>20065</v>
          </cell>
          <cell r="AD1007" t="str">
            <v>持股大于股东增</v>
          </cell>
          <cell r="AE1007">
            <v>11569</v>
          </cell>
          <cell r="AF1007">
            <v>23165</v>
          </cell>
          <cell r="AG1007" t="str">
            <v>持股大于股东减</v>
          </cell>
          <cell r="AH1007">
            <v>12001</v>
          </cell>
          <cell r="AI1007">
            <v>22331</v>
          </cell>
        </row>
        <row r="1008">
          <cell r="A1008">
            <v>2542</v>
          </cell>
          <cell r="B1008">
            <v>61.772727272727273</v>
          </cell>
          <cell r="C1008">
            <v>6.0797208428398868</v>
          </cell>
          <cell r="D1008">
            <v>113.25</v>
          </cell>
          <cell r="E1008">
            <v>5.9992054032578466</v>
          </cell>
          <cell r="F1008">
            <v>92.285714285714278</v>
          </cell>
          <cell r="G1008">
            <v>7.7981651376146788</v>
          </cell>
          <cell r="H1008">
            <v>59.71153846153846</v>
          </cell>
          <cell r="I1008">
            <v>6.0448545730638941</v>
          </cell>
          <cell r="J1008">
            <v>13.59</v>
          </cell>
          <cell r="K1008">
            <v>0.22</v>
          </cell>
          <cell r="L1008">
            <v>2.2353000000000001</v>
          </cell>
          <cell r="M1008">
            <v>13.59</v>
          </cell>
          <cell r="N1008">
            <v>0.03</v>
          </cell>
          <cell r="O1008">
            <v>2.2652999999999999</v>
          </cell>
          <cell r="P1008">
            <v>12.92</v>
          </cell>
          <cell r="Q1008">
            <v>7.0000000000000007E-2</v>
          </cell>
          <cell r="R1008">
            <v>1.6568000000000001</v>
          </cell>
          <cell r="S1008">
            <v>10.35</v>
          </cell>
          <cell r="T1008">
            <v>0.13</v>
          </cell>
          <cell r="U1008">
            <v>1.7121999999999999</v>
          </cell>
          <cell r="V1008">
            <v>1.7121992111206055</v>
          </cell>
          <cell r="W1008">
            <v>2542</v>
          </cell>
          <cell r="X1008" t="str">
            <v>持股小于股东增</v>
          </cell>
          <cell r="Y1008">
            <v>37947</v>
          </cell>
          <cell r="Z1008">
            <v>30700</v>
          </cell>
          <cell r="AA1008" t="str">
            <v>持股小于股东增</v>
          </cell>
          <cell r="AB1008">
            <v>37900</v>
          </cell>
          <cell r="AC1008">
            <v>30738</v>
          </cell>
          <cell r="AD1008" t="str">
            <v>持股小于股东减</v>
          </cell>
          <cell r="AE1008">
            <v>50524</v>
          </cell>
          <cell r="AF1008">
            <v>20544</v>
          </cell>
          <cell r="AG1008" t="str">
            <v>持股小于股东增</v>
          </cell>
          <cell r="AH1008">
            <v>42900</v>
          </cell>
          <cell r="AI1008">
            <v>24195</v>
          </cell>
        </row>
        <row r="1009">
          <cell r="A1009">
            <v>2543</v>
          </cell>
          <cell r="B1009">
            <v>25.110314396028684</v>
          </cell>
          <cell r="C1009">
            <v>2.8407406829633559</v>
          </cell>
          <cell r="D1009">
            <v>16.354166666666668</v>
          </cell>
          <cell r="E1009">
            <v>2.3594830177336941</v>
          </cell>
          <cell r="F1009">
            <v>27.141292442497264</v>
          </cell>
          <cell r="G1009">
            <v>4.0335970309600553</v>
          </cell>
          <cell r="H1009">
            <v>16.758620689655174</v>
          </cell>
          <cell r="I1009">
            <v>2.0675462246542127</v>
          </cell>
          <cell r="J1009">
            <v>18.21</v>
          </cell>
          <cell r="K1009">
            <v>0.72519999999999996</v>
          </cell>
          <cell r="L1009">
            <v>6.4103000000000003</v>
          </cell>
          <cell r="M1009">
            <v>15.7</v>
          </cell>
          <cell r="N1009">
            <v>0.24</v>
          </cell>
          <cell r="O1009">
            <v>6.6539999999999999</v>
          </cell>
          <cell r="P1009">
            <v>24.78</v>
          </cell>
          <cell r="Q1009">
            <v>0.45650000000000002</v>
          </cell>
          <cell r="R1009">
            <v>6.1433999999999997</v>
          </cell>
          <cell r="S1009">
            <v>12.96</v>
          </cell>
          <cell r="T1009">
            <v>0.57999999999999996</v>
          </cell>
          <cell r="U1009">
            <v>6.2683</v>
          </cell>
          <cell r="V1009">
            <v>6.2682991027832031</v>
          </cell>
          <cell r="W1009">
            <v>2543</v>
          </cell>
          <cell r="X1009" t="str">
            <v>持股小于股东增</v>
          </cell>
          <cell r="Y1009">
            <v>23989</v>
          </cell>
          <cell r="Z1009">
            <v>18341</v>
          </cell>
          <cell r="AA1009" t="str">
            <v>持股小于股东增</v>
          </cell>
          <cell r="AB1009">
            <v>22090</v>
          </cell>
          <cell r="AC1009">
            <v>19918</v>
          </cell>
          <cell r="AD1009" t="str">
            <v>持股大于股东增</v>
          </cell>
          <cell r="AE1009">
            <v>17947</v>
          </cell>
          <cell r="AF1009">
            <v>24516</v>
          </cell>
          <cell r="AG1009" t="str">
            <v>持股小于股东减</v>
          </cell>
          <cell r="AH1009">
            <v>26158</v>
          </cell>
          <cell r="AI1009">
            <v>16820</v>
          </cell>
        </row>
        <row r="1010">
          <cell r="A1010">
            <v>2544</v>
          </cell>
          <cell r="B1010">
            <v>142.47957712638154</v>
          </cell>
          <cell r="C1010">
            <v>12.44752308984047</v>
          </cell>
          <cell r="D1010">
            <v>370.625</v>
          </cell>
          <cell r="E1010">
            <v>12.299842362897204</v>
          </cell>
          <cell r="F1010">
            <v>586.5</v>
          </cell>
          <cell r="G1010">
            <v>15.968598266551707</v>
          </cell>
          <cell r="H1010">
            <v>444.75</v>
          </cell>
          <cell r="I1010">
            <v>13.297753060949905</v>
          </cell>
          <cell r="J1010">
            <v>29.65</v>
          </cell>
          <cell r="K1010">
            <v>0.20810000000000001</v>
          </cell>
          <cell r="L1010">
            <v>2.3820000000000001</v>
          </cell>
          <cell r="M1010">
            <v>29.65</v>
          </cell>
          <cell r="N1010">
            <v>0.02</v>
          </cell>
          <cell r="O1010">
            <v>2.4106000000000001</v>
          </cell>
          <cell r="P1010">
            <v>35.19</v>
          </cell>
          <cell r="Q1010">
            <v>0.03</v>
          </cell>
          <cell r="R1010">
            <v>2.2037</v>
          </cell>
          <cell r="S1010">
            <v>29.65</v>
          </cell>
          <cell r="T1010">
            <v>0.05</v>
          </cell>
          <cell r="U1010">
            <v>2.2296999999999998</v>
          </cell>
          <cell r="V1010">
            <v>2.2296981811523438</v>
          </cell>
          <cell r="W1010">
            <v>2544</v>
          </cell>
          <cell r="X1010" t="str">
            <v>持股大于股东增</v>
          </cell>
          <cell r="Y1010">
            <v>20918</v>
          </cell>
          <cell r="Z1010">
            <v>24656</v>
          </cell>
          <cell r="AA1010" t="str">
            <v>持股大于股东增</v>
          </cell>
          <cell r="AB1010">
            <v>20906</v>
          </cell>
          <cell r="AC1010">
            <v>24670</v>
          </cell>
          <cell r="AD1010" t="str">
            <v>持股小于股东减</v>
          </cell>
          <cell r="AE1010">
            <v>25395</v>
          </cell>
          <cell r="AF1010">
            <v>20309</v>
          </cell>
          <cell r="AG1010" t="str">
            <v>持股大于股东增</v>
          </cell>
          <cell r="AH1010">
            <v>20972</v>
          </cell>
          <cell r="AI1010">
            <v>24592</v>
          </cell>
        </row>
        <row r="1011">
          <cell r="A1011">
            <v>2545</v>
          </cell>
          <cell r="B1011">
            <v>140.31007751937983</v>
          </cell>
          <cell r="C1011">
            <v>3.310672804316678</v>
          </cell>
          <cell r="D1011">
            <v>90.909090909090921</v>
          </cell>
          <cell r="E1011">
            <v>2.4261539394674592</v>
          </cell>
          <cell r="F1011">
            <v>99.999999999999986</v>
          </cell>
          <cell r="G1011">
            <v>2.4284098620221668</v>
          </cell>
          <cell r="H1011">
            <v>108.57605177993527</v>
          </cell>
          <cell r="I1011">
            <v>2.4171905113564724</v>
          </cell>
          <cell r="J1011">
            <v>10.86</v>
          </cell>
          <cell r="K1011">
            <v>7.7399999999999997E-2</v>
          </cell>
          <cell r="L1011">
            <v>3.2803</v>
          </cell>
          <cell r="M1011">
            <v>8</v>
          </cell>
          <cell r="N1011">
            <v>2.1999999999999999E-2</v>
          </cell>
          <cell r="O1011">
            <v>3.2974000000000001</v>
          </cell>
          <cell r="P1011">
            <v>26.84</v>
          </cell>
          <cell r="Q1011">
            <v>0.13420000000000001</v>
          </cell>
          <cell r="R1011">
            <v>11.0525</v>
          </cell>
          <cell r="S1011">
            <v>26.84</v>
          </cell>
          <cell r="T1011">
            <v>0.18540000000000001</v>
          </cell>
          <cell r="U1011">
            <v>11.1038</v>
          </cell>
          <cell r="V1011">
            <v>11.103797912597656</v>
          </cell>
          <cell r="W1011">
            <v>2545</v>
          </cell>
          <cell r="X1011">
            <v>2545</v>
          </cell>
          <cell r="Y1011">
            <v>39952</v>
          </cell>
          <cell r="Z1011">
            <v>19542</v>
          </cell>
          <cell r="AA1011" t="str">
            <v>持股小于股东增</v>
          </cell>
          <cell r="AB1011">
            <v>36912</v>
          </cell>
          <cell r="AC1011">
            <v>21151</v>
          </cell>
          <cell r="AD1011" t="str">
            <v>持股大于股东增</v>
          </cell>
          <cell r="AE1011">
            <v>12461</v>
          </cell>
          <cell r="AF1011">
            <v>20885</v>
          </cell>
          <cell r="AG1011" t="str">
            <v>持股大于股东增</v>
          </cell>
          <cell r="AH1011">
            <v>12430</v>
          </cell>
          <cell r="AI1011">
            <v>20937</v>
          </cell>
        </row>
        <row r="1012">
          <cell r="A1012">
            <v>2546</v>
          </cell>
          <cell r="B1012">
            <v>52.693548387096776</v>
          </cell>
          <cell r="C1012">
            <v>5.8873351113674044</v>
          </cell>
          <cell r="D1012">
            <v>109.14285714285712</v>
          </cell>
          <cell r="E1012">
            <v>8.002094789211835</v>
          </cell>
          <cell r="F1012">
            <v>66.055776892430274</v>
          </cell>
          <cell r="G1012">
            <v>6.4022859790709337</v>
          </cell>
          <cell r="H1012">
            <v>33.678474114441414</v>
          </cell>
          <cell r="I1012">
            <v>3.1122526061338571</v>
          </cell>
          <cell r="J1012">
            <v>32.67</v>
          </cell>
          <cell r="K1012">
            <v>0.62</v>
          </cell>
          <cell r="L1012">
            <v>5.5491999999999999</v>
          </cell>
          <cell r="M1012">
            <v>15.28</v>
          </cell>
          <cell r="N1012">
            <v>3.5000000000000003E-2</v>
          </cell>
          <cell r="O1012">
            <v>1.9095</v>
          </cell>
          <cell r="P1012">
            <v>33.159999999999997</v>
          </cell>
          <cell r="Q1012">
            <v>0.251</v>
          </cell>
          <cell r="R1012">
            <v>5.1794000000000002</v>
          </cell>
          <cell r="S1012">
            <v>16.48</v>
          </cell>
          <cell r="T1012">
            <v>0.36699999999999999</v>
          </cell>
          <cell r="U1012">
            <v>5.2952000000000004</v>
          </cell>
          <cell r="V1012">
            <v>5.295196533203125</v>
          </cell>
          <cell r="W1012">
            <v>2546</v>
          </cell>
          <cell r="X1012" t="str">
            <v>持股大于股东增</v>
          </cell>
          <cell r="Y1012">
            <v>10203</v>
          </cell>
          <cell r="Z1012">
            <v>24698</v>
          </cell>
          <cell r="AA1012">
            <v>24698</v>
          </cell>
          <cell r="AB1012">
            <v>24698</v>
          </cell>
          <cell r="AC1012">
            <v>24698</v>
          </cell>
          <cell r="AD1012" t="str">
            <v>持股大于股东减</v>
          </cell>
          <cell r="AE1012">
            <v>14763</v>
          </cell>
          <cell r="AF1012">
            <v>17069</v>
          </cell>
          <cell r="AG1012" t="str">
            <v>持股大于股东减</v>
          </cell>
          <cell r="AH1012">
            <v>15163</v>
          </cell>
          <cell r="AI1012">
            <v>16619</v>
          </cell>
        </row>
        <row r="1013">
          <cell r="A1013">
            <v>2547</v>
          </cell>
          <cell r="B1013">
            <v>73.777777777777771</v>
          </cell>
          <cell r="C1013">
            <v>7.1783783783783779</v>
          </cell>
          <cell r="D1013">
            <v>62.749999999999993</v>
          </cell>
          <cell r="E1013">
            <v>5.3704198983685476</v>
          </cell>
          <cell r="F1013">
            <v>75.456521739130437</v>
          </cell>
          <cell r="G1013">
            <v>6.6282200622529457</v>
          </cell>
          <cell r="H1013">
            <v>17.895833333333332</v>
          </cell>
          <cell r="I1013">
            <v>1.5966245980557983</v>
          </cell>
          <cell r="J1013">
            <v>13.28</v>
          </cell>
          <cell r="K1013">
            <v>0.18</v>
          </cell>
          <cell r="L1013">
            <v>1.85</v>
          </cell>
          <cell r="M1013">
            <v>10.039999999999999</v>
          </cell>
          <cell r="N1013">
            <v>0.04</v>
          </cell>
          <cell r="O1013">
            <v>1.8694999999999999</v>
          </cell>
          <cell r="P1013">
            <v>34.71</v>
          </cell>
          <cell r="Q1013">
            <v>0.23</v>
          </cell>
          <cell r="R1013">
            <v>5.2366999999999999</v>
          </cell>
          <cell r="S1013">
            <v>8.59</v>
          </cell>
          <cell r="T1013">
            <v>0.36</v>
          </cell>
          <cell r="U1013">
            <v>5.3800999999999997</v>
          </cell>
          <cell r="V1013">
            <v>5.380096435546875</v>
          </cell>
          <cell r="W1013">
            <v>2547</v>
          </cell>
          <cell r="X1013">
            <v>2547</v>
          </cell>
          <cell r="Y1013">
            <v>60884</v>
          </cell>
          <cell r="Z1013">
            <v>16621</v>
          </cell>
          <cell r="AA1013">
            <v>16621</v>
          </cell>
          <cell r="AB1013">
            <v>64346</v>
          </cell>
          <cell r="AC1013">
            <v>15727</v>
          </cell>
          <cell r="AD1013" t="str">
            <v>持股大于股东减</v>
          </cell>
          <cell r="AE1013">
            <v>11283</v>
          </cell>
          <cell r="AF1013">
            <v>29896</v>
          </cell>
          <cell r="AG1013" t="str">
            <v>持股小于股东减</v>
          </cell>
          <cell r="AH1013">
            <v>33673</v>
          </cell>
          <cell r="AI1013">
            <v>10017</v>
          </cell>
        </row>
        <row r="1014">
          <cell r="A1014">
            <v>2548</v>
          </cell>
          <cell r="B1014">
            <v>51.757575757575751</v>
          </cell>
          <cell r="C1014">
            <v>4.2263628040482022</v>
          </cell>
          <cell r="D1014">
            <v>52.0625</v>
          </cell>
          <cell r="E1014">
            <v>4.0373197625106023</v>
          </cell>
          <cell r="F1014">
            <v>72.045454545454547</v>
          </cell>
          <cell r="G1014">
            <v>6.042699199390011</v>
          </cell>
          <cell r="H1014">
            <v>31.81034482758621</v>
          </cell>
          <cell r="I1014">
            <v>4.3956829390322349</v>
          </cell>
          <cell r="J1014">
            <v>17.079999999999998</v>
          </cell>
          <cell r="K1014">
            <v>0.33</v>
          </cell>
          <cell r="L1014">
            <v>4.0412999999999997</v>
          </cell>
          <cell r="M1014">
            <v>16.66</v>
          </cell>
          <cell r="N1014">
            <v>0.08</v>
          </cell>
          <cell r="O1014">
            <v>4.1265000000000001</v>
          </cell>
          <cell r="P1014">
            <v>15.85</v>
          </cell>
          <cell r="Q1014">
            <v>0.11</v>
          </cell>
          <cell r="R1014">
            <v>2.6230000000000002</v>
          </cell>
          <cell r="S1014">
            <v>12.3</v>
          </cell>
          <cell r="T1014">
            <v>0.28999999999999998</v>
          </cell>
          <cell r="U1014">
            <v>2.7982</v>
          </cell>
          <cell r="V1014">
            <v>2.7981986999511719</v>
          </cell>
          <cell r="W1014">
            <v>2548</v>
          </cell>
          <cell r="X1014" t="str">
            <v>持股小于股东增</v>
          </cell>
          <cell r="Y1014">
            <v>32871</v>
          </cell>
          <cell r="Z1014">
            <v>11656</v>
          </cell>
          <cell r="AA1014" t="str">
            <v>持股小于股东增</v>
          </cell>
          <cell r="AB1014">
            <v>32554</v>
          </cell>
          <cell r="AC1014">
            <v>11770</v>
          </cell>
          <cell r="AD1014">
            <v>11770</v>
          </cell>
          <cell r="AE1014">
            <v>35823</v>
          </cell>
          <cell r="AF1014">
            <v>8659</v>
          </cell>
          <cell r="AG1014">
            <v>8659</v>
          </cell>
          <cell r="AH1014">
            <v>49056</v>
          </cell>
          <cell r="AI1014">
            <v>6323</v>
          </cell>
        </row>
        <row r="1015">
          <cell r="A1015">
            <v>2549</v>
          </cell>
          <cell r="B1015">
            <v>-157.5</v>
          </cell>
          <cell r="C1015">
            <v>8.311345646437994</v>
          </cell>
          <cell r="D1015">
            <v>456.01851851851848</v>
          </cell>
          <cell r="E1015">
            <v>6.4704723116337117</v>
          </cell>
          <cell r="F1015">
            <v>-188.41666666666666</v>
          </cell>
          <cell r="G1015">
            <v>16.106282946288644</v>
          </cell>
          <cell r="H1015">
            <v>-118.5</v>
          </cell>
          <cell r="I1015">
            <v>6.7714285714285722</v>
          </cell>
          <cell r="J1015">
            <v>12.6</v>
          </cell>
          <cell r="K1015">
            <v>-0.08</v>
          </cell>
          <cell r="L1015">
            <v>1.516</v>
          </cell>
          <cell r="M1015">
            <v>9.85</v>
          </cell>
          <cell r="N1015">
            <v>5.4000000000000003E-3</v>
          </cell>
          <cell r="O1015">
            <v>1.5223</v>
          </cell>
          <cell r="P1015">
            <v>22.61</v>
          </cell>
          <cell r="Q1015">
            <v>-0.06</v>
          </cell>
          <cell r="R1015">
            <v>1.4037999999999999</v>
          </cell>
          <cell r="S1015">
            <v>9.48</v>
          </cell>
          <cell r="T1015">
            <v>-0.06</v>
          </cell>
          <cell r="U1015">
            <v>1.4</v>
          </cell>
          <cell r="V1015">
            <v>1.3999996185302734</v>
          </cell>
          <cell r="W1015">
            <v>2549</v>
          </cell>
          <cell r="X1015" t="str">
            <v>持股大于股东增</v>
          </cell>
          <cell r="Y1015">
            <v>18777</v>
          </cell>
          <cell r="Z1015">
            <v>30196</v>
          </cell>
          <cell r="AA1015" t="str">
            <v>持股大于股东增</v>
          </cell>
          <cell r="AB1015">
            <v>15216</v>
          </cell>
          <cell r="AC1015">
            <v>37263</v>
          </cell>
          <cell r="AD1015" t="str">
            <v>持股大于股东增</v>
          </cell>
          <cell r="AE1015">
            <v>10634</v>
          </cell>
          <cell r="AF1015">
            <v>53319</v>
          </cell>
          <cell r="AG1015" t="str">
            <v>持股大于股东减</v>
          </cell>
          <cell r="AH1015">
            <v>23609</v>
          </cell>
          <cell r="AI1015">
            <v>24016</v>
          </cell>
        </row>
        <row r="1016">
          <cell r="A1016">
            <v>2550</v>
          </cell>
          <cell r="B1016">
            <v>52.619047619047628</v>
          </cell>
          <cell r="C1016">
            <v>6.2193955085270449</v>
          </cell>
          <cell r="D1016">
            <v>37.272313296903462</v>
          </cell>
          <cell r="E1016">
            <v>4.4687704739025991</v>
          </cell>
          <cell r="F1016">
            <v>50.023809523809533</v>
          </cell>
          <cell r="G1016">
            <v>6.2828947368421062</v>
          </cell>
          <cell r="H1016">
            <v>31.81451612903226</v>
          </cell>
          <cell r="I1016">
            <v>3.8109314322146872</v>
          </cell>
          <cell r="J1016">
            <v>22.1</v>
          </cell>
          <cell r="K1016">
            <v>0.42</v>
          </cell>
          <cell r="L1016">
            <v>3.5533999999999999</v>
          </cell>
          <cell r="M1016">
            <v>16.37</v>
          </cell>
          <cell r="N1016">
            <v>0.10979999999999999</v>
          </cell>
          <cell r="O1016">
            <v>3.6631999999999998</v>
          </cell>
          <cell r="P1016">
            <v>21.01</v>
          </cell>
          <cell r="Q1016">
            <v>0.21</v>
          </cell>
          <cell r="R1016">
            <v>3.3439999999999999</v>
          </cell>
          <cell r="S1016">
            <v>13.15</v>
          </cell>
          <cell r="T1016">
            <v>0.31</v>
          </cell>
          <cell r="U1016">
            <v>3.4506000000000001</v>
          </cell>
          <cell r="V1016">
            <v>3.4505996704101563</v>
          </cell>
          <cell r="W1016">
            <v>2550</v>
          </cell>
          <cell r="X1016">
            <v>2550</v>
          </cell>
          <cell r="Y1016">
            <v>49224</v>
          </cell>
          <cell r="Z1016">
            <v>13001</v>
          </cell>
          <cell r="AA1016">
            <v>13001</v>
          </cell>
          <cell r="AB1016">
            <v>47633</v>
          </cell>
          <cell r="AC1016">
            <v>13436</v>
          </cell>
          <cell r="AD1016">
            <v>13436</v>
          </cell>
          <cell r="AE1016">
            <v>46068</v>
          </cell>
          <cell r="AF1016">
            <v>13892</v>
          </cell>
          <cell r="AG1016">
            <v>13892</v>
          </cell>
          <cell r="AH1016">
            <v>50230</v>
          </cell>
          <cell r="AI1016">
            <v>12741</v>
          </cell>
        </row>
        <row r="1017">
          <cell r="A1017">
            <v>2551</v>
          </cell>
          <cell r="B1017">
            <v>106.35483870967742</v>
          </cell>
          <cell r="C1017">
            <v>9.8532620065150471</v>
          </cell>
          <cell r="D1017">
            <v>56.386363636363633</v>
          </cell>
          <cell r="E1017">
            <v>7.2478163068563584</v>
          </cell>
          <cell r="F1017">
            <v>135.59375</v>
          </cell>
          <cell r="G1017">
            <v>11.149369170285478</v>
          </cell>
          <cell r="H1017">
            <v>54.861111111111107</v>
          </cell>
          <cell r="I1017">
            <v>5.8523720627018703</v>
          </cell>
          <cell r="J1017">
            <v>32.97</v>
          </cell>
          <cell r="K1017">
            <v>0.31</v>
          </cell>
          <cell r="L1017">
            <v>3.3460999999999999</v>
          </cell>
          <cell r="M1017">
            <v>24.81</v>
          </cell>
          <cell r="N1017">
            <v>0.11</v>
          </cell>
          <cell r="O1017">
            <v>3.4230999999999998</v>
          </cell>
          <cell r="P1017">
            <v>43.39</v>
          </cell>
          <cell r="Q1017">
            <v>0.16</v>
          </cell>
          <cell r="R1017">
            <v>3.8917000000000002</v>
          </cell>
          <cell r="S1017">
            <v>19.75</v>
          </cell>
          <cell r="T1017">
            <v>0.27</v>
          </cell>
          <cell r="U1017">
            <v>3.3746999999999998</v>
          </cell>
          <cell r="V1017">
            <v>3.3746986389160156</v>
          </cell>
          <cell r="W1017">
            <v>2551</v>
          </cell>
          <cell r="X1017" t="str">
            <v>持股小于股东增</v>
          </cell>
          <cell r="Y1017">
            <v>21824</v>
          </cell>
          <cell r="Z1017">
            <v>19957</v>
          </cell>
          <cell r="AA1017" t="str">
            <v>持股小于股东减</v>
          </cell>
          <cell r="AB1017">
            <v>24129</v>
          </cell>
          <cell r="AC1017">
            <v>18050</v>
          </cell>
          <cell r="AD1017" t="str">
            <v>持股大于股东增</v>
          </cell>
          <cell r="AE1017">
            <v>15752</v>
          </cell>
          <cell r="AF1017">
            <v>23044</v>
          </cell>
          <cell r="AG1017" t="str">
            <v>持股小于股东减</v>
          </cell>
          <cell r="AH1017">
            <v>25568</v>
          </cell>
          <cell r="AI1017">
            <v>17035</v>
          </cell>
        </row>
        <row r="1018">
          <cell r="A1018">
            <v>2552</v>
          </cell>
          <cell r="B1018">
            <v>1684</v>
          </cell>
          <cell r="C1018">
            <v>6.2520883608687585</v>
          </cell>
          <cell r="D1018">
            <v>-85.872093023255815</v>
          </cell>
          <cell r="E1018">
            <v>5.5721130267476511</v>
          </cell>
          <cell r="F1018">
            <v>512.5</v>
          </cell>
          <cell r="G1018">
            <v>7.5979392906119116</v>
          </cell>
          <cell r="H1018">
            <v>257.75</v>
          </cell>
          <cell r="I1018">
            <v>3.8106150206978122</v>
          </cell>
          <cell r="J1018">
            <v>16.84</v>
          </cell>
          <cell r="K1018">
            <v>0.01</v>
          </cell>
          <cell r="L1018">
            <v>2.6934999999999998</v>
          </cell>
          <cell r="M1018">
            <v>14.77</v>
          </cell>
          <cell r="N1018">
            <v>-4.2999999999999997E-2</v>
          </cell>
          <cell r="O1018">
            <v>2.6507000000000001</v>
          </cell>
          <cell r="P1018">
            <v>20.5</v>
          </cell>
          <cell r="Q1018">
            <v>0.02</v>
          </cell>
          <cell r="R1018">
            <v>2.6981000000000002</v>
          </cell>
          <cell r="S1018">
            <v>10.31</v>
          </cell>
          <cell r="T1018">
            <v>0.03</v>
          </cell>
          <cell r="U1018">
            <v>2.7056</v>
          </cell>
          <cell r="V1018">
            <v>2.7055988311767578</v>
          </cell>
          <cell r="W1018">
            <v>2552</v>
          </cell>
          <cell r="X1018" t="str">
            <v>持股大于股东增</v>
          </cell>
          <cell r="Y1018">
            <v>10210</v>
          </cell>
          <cell r="Z1018">
            <v>29382</v>
          </cell>
          <cell r="AA1018" t="str">
            <v>持股大于股东减</v>
          </cell>
          <cell r="AB1018">
            <v>12868</v>
          </cell>
          <cell r="AC1018">
            <v>23313</v>
          </cell>
          <cell r="AD1018" t="str">
            <v>持股大于股东减</v>
          </cell>
          <cell r="AE1018">
            <v>13693</v>
          </cell>
          <cell r="AF1018">
            <v>21909</v>
          </cell>
          <cell r="AG1018" t="str">
            <v>持股大于股东增</v>
          </cell>
          <cell r="AH1018">
            <v>12300</v>
          </cell>
          <cell r="AI1018">
            <v>24390</v>
          </cell>
        </row>
        <row r="1019">
          <cell r="A1019">
            <v>2553</v>
          </cell>
          <cell r="B1019">
            <v>75.827107790821771</v>
          </cell>
          <cell r="C1019">
            <v>7.5452662878989019</v>
          </cell>
          <cell r="D1019">
            <v>63.189845474613684</v>
          </cell>
          <cell r="E1019">
            <v>5.9366412609529728</v>
          </cell>
          <cell r="F1019">
            <v>82.539682539682531</v>
          </cell>
          <cell r="G1019">
            <v>10.346542861880286</v>
          </cell>
          <cell r="H1019">
            <v>70.66770186335404</v>
          </cell>
          <cell r="I1019">
            <v>8.1668909825033644</v>
          </cell>
          <cell r="J1019">
            <v>14.21</v>
          </cell>
          <cell r="K1019">
            <v>0.18740000000000001</v>
          </cell>
          <cell r="L1019">
            <v>1.8833</v>
          </cell>
          <cell r="M1019">
            <v>11.45</v>
          </cell>
          <cell r="N1019">
            <v>4.53E-2</v>
          </cell>
          <cell r="O1019">
            <v>1.9287000000000001</v>
          </cell>
          <cell r="P1019">
            <v>18.72</v>
          </cell>
          <cell r="Q1019">
            <v>0.1134</v>
          </cell>
          <cell r="R1019">
            <v>1.8092999999999999</v>
          </cell>
          <cell r="S1019">
            <v>15.17</v>
          </cell>
          <cell r="T1019">
            <v>0.161</v>
          </cell>
          <cell r="U1019">
            <v>1.8574999999999999</v>
          </cell>
          <cell r="V1019">
            <v>1.8574991226196289</v>
          </cell>
          <cell r="W1019">
            <v>2553</v>
          </cell>
          <cell r="X1019">
            <v>2553</v>
          </cell>
          <cell r="Y1019">
            <v>37818</v>
          </cell>
          <cell r="Z1019">
            <v>9201</v>
          </cell>
          <cell r="AA1019" t="str">
            <v>持股小于股东增</v>
          </cell>
          <cell r="AB1019">
            <v>34003</v>
          </cell>
          <cell r="AC1019">
            <v>10234</v>
          </cell>
          <cell r="AD1019">
            <v>10234</v>
          </cell>
          <cell r="AE1019">
            <v>36381</v>
          </cell>
          <cell r="AF1019">
            <v>9565</v>
          </cell>
          <cell r="AG1019">
            <v>9565</v>
          </cell>
          <cell r="AH1019">
            <v>36433</v>
          </cell>
          <cell r="AI1019">
            <v>9551</v>
          </cell>
        </row>
        <row r="1020">
          <cell r="A1020">
            <v>2554</v>
          </cell>
          <cell r="B1020">
            <v>40.625</v>
          </cell>
          <cell r="C1020">
            <v>3.3406141590646277</v>
          </cell>
          <cell r="D1020">
            <v>70.849999999999994</v>
          </cell>
          <cell r="E1020">
            <v>3.6034890522086309</v>
          </cell>
          <cell r="F1020">
            <v>51.321428571428562</v>
          </cell>
          <cell r="G1020">
            <v>3.6014134984085611</v>
          </cell>
          <cell r="H1020">
            <v>33.450000000000003</v>
          </cell>
          <cell r="I1020">
            <v>2.2833738640726993</v>
          </cell>
          <cell r="J1020">
            <v>13</v>
          </cell>
          <cell r="K1020">
            <v>0.32</v>
          </cell>
          <cell r="L1020">
            <v>3.8915000000000002</v>
          </cell>
          <cell r="M1020">
            <v>14.17</v>
          </cell>
          <cell r="N1020">
            <v>0.05</v>
          </cell>
          <cell r="O1020">
            <v>3.9323000000000001</v>
          </cell>
          <cell r="P1020">
            <v>14.37</v>
          </cell>
          <cell r="Q1020">
            <v>0.14000000000000001</v>
          </cell>
          <cell r="R1020">
            <v>3.9901</v>
          </cell>
          <cell r="S1020">
            <v>8.92</v>
          </cell>
          <cell r="T1020">
            <v>0.2</v>
          </cell>
          <cell r="U1020">
            <v>3.9064999999999999</v>
          </cell>
          <cell r="V1020">
            <v>3.9064998626708984</v>
          </cell>
          <cell r="W1020">
            <v>2554</v>
          </cell>
          <cell r="X1020">
            <v>2554</v>
          </cell>
          <cell r="Y1020">
            <v>35525</v>
          </cell>
          <cell r="Z1020">
            <v>15077</v>
          </cell>
          <cell r="AA1020">
            <v>15077</v>
          </cell>
          <cell r="AB1020">
            <v>34749</v>
          </cell>
          <cell r="AC1020">
            <v>15414</v>
          </cell>
          <cell r="AD1020">
            <v>15414</v>
          </cell>
          <cell r="AE1020">
            <v>29224</v>
          </cell>
          <cell r="AF1020">
            <v>17643</v>
          </cell>
          <cell r="AG1020">
            <v>17643</v>
          </cell>
          <cell r="AH1020">
            <v>32826</v>
          </cell>
          <cell r="AI1020">
            <v>15707</v>
          </cell>
        </row>
        <row r="1021">
          <cell r="A1021">
            <v>2555</v>
          </cell>
          <cell r="B1021">
            <v>84.241379310344826</v>
          </cell>
          <cell r="C1021">
            <v>12.026780879239896</v>
          </cell>
          <cell r="D1021">
            <v>44.692118226600982</v>
          </cell>
          <cell r="E1021">
            <v>10.038727524204702</v>
          </cell>
          <cell r="F1021">
            <v>89.6</v>
          </cell>
          <cell r="G1021">
            <v>13.800326525582969</v>
          </cell>
          <cell r="H1021">
            <v>67.893749999999997</v>
          </cell>
          <cell r="I1021">
            <v>10.663172153837094</v>
          </cell>
          <cell r="J1021">
            <v>48.86</v>
          </cell>
          <cell r="K1021">
            <v>0.57999999999999996</v>
          </cell>
          <cell r="L1021">
            <v>4.0625999999999998</v>
          </cell>
          <cell r="M1021">
            <v>36.29</v>
          </cell>
          <cell r="N1021">
            <v>0.20300000000000001</v>
          </cell>
          <cell r="O1021">
            <v>3.6150000000000002</v>
          </cell>
          <cell r="P1021">
            <v>44.8</v>
          </cell>
          <cell r="Q1021">
            <v>0.25</v>
          </cell>
          <cell r="R1021">
            <v>3.2463000000000002</v>
          </cell>
          <cell r="S1021">
            <v>36.21</v>
          </cell>
          <cell r="T1021">
            <v>0.4</v>
          </cell>
          <cell r="U1021">
            <v>3.3957999999999999</v>
          </cell>
          <cell r="V1021">
            <v>3.3957996368408203</v>
          </cell>
          <cell r="W1021">
            <v>2555</v>
          </cell>
          <cell r="X1021">
            <v>2555</v>
          </cell>
          <cell r="Y1021">
            <v>62798</v>
          </cell>
          <cell r="Z1021">
            <v>13967</v>
          </cell>
          <cell r="AA1021">
            <v>13967</v>
          </cell>
          <cell r="AB1021">
            <v>55317</v>
          </cell>
          <cell r="AC1021">
            <v>18844</v>
          </cell>
          <cell r="AD1021">
            <v>18844</v>
          </cell>
          <cell r="AE1021">
            <v>50155</v>
          </cell>
          <cell r="AF1021">
            <v>17487</v>
          </cell>
          <cell r="AG1021" t="str">
            <v>持股小于股东增</v>
          </cell>
          <cell r="AH1021">
            <v>42169</v>
          </cell>
          <cell r="AI1021">
            <v>20799</v>
          </cell>
        </row>
        <row r="1022">
          <cell r="A1022">
            <v>2556</v>
          </cell>
          <cell r="B1022">
            <v>51.909039865244239</v>
          </cell>
          <cell r="C1022">
            <v>4.1154736467236468</v>
          </cell>
          <cell r="D1022">
            <v>58.833333333333336</v>
          </cell>
          <cell r="E1022">
            <v>3.1054807776898037</v>
          </cell>
          <cell r="F1022">
            <v>49.407407407407405</v>
          </cell>
          <cell r="G1022">
            <v>4.5131605656675013</v>
          </cell>
          <cell r="H1022">
            <v>34.935483870967744</v>
          </cell>
          <cell r="I1022">
            <v>3.2439961359602814</v>
          </cell>
          <cell r="J1022">
            <v>18.489999999999998</v>
          </cell>
          <cell r="K1022">
            <v>0.35620000000000002</v>
          </cell>
          <cell r="L1022">
            <v>4.4927999999999999</v>
          </cell>
          <cell r="M1022">
            <v>14.12</v>
          </cell>
          <cell r="N1022">
            <v>0.06</v>
          </cell>
          <cell r="O1022">
            <v>4.5468000000000002</v>
          </cell>
          <cell r="P1022">
            <v>20.010000000000002</v>
          </cell>
          <cell r="Q1022">
            <v>0.20250000000000001</v>
          </cell>
          <cell r="R1022">
            <v>4.4337</v>
          </cell>
          <cell r="S1022">
            <v>14.44</v>
          </cell>
          <cell r="T1022">
            <v>0.31</v>
          </cell>
          <cell r="U1022">
            <v>4.4512999999999998</v>
          </cell>
          <cell r="V1022">
            <v>4.4512977600097656</v>
          </cell>
          <cell r="W1022">
            <v>2556</v>
          </cell>
          <cell r="X1022">
            <v>2556</v>
          </cell>
          <cell r="Y1022">
            <v>57369</v>
          </cell>
          <cell r="Z1022">
            <v>8338</v>
          </cell>
          <cell r="AA1022">
            <v>8338</v>
          </cell>
          <cell r="AB1022">
            <v>53625</v>
          </cell>
          <cell r="AC1022">
            <v>8921</v>
          </cell>
          <cell r="AD1022" t="str">
            <v>持股小于股东减</v>
          </cell>
          <cell r="AE1022">
            <v>33630</v>
          </cell>
          <cell r="AF1022">
            <v>14225</v>
          </cell>
          <cell r="AG1022">
            <v>14225</v>
          </cell>
          <cell r="AH1022">
            <v>50427</v>
          </cell>
          <cell r="AI1022">
            <v>9486</v>
          </cell>
        </row>
        <row r="1023">
          <cell r="A1023">
            <v>2557</v>
          </cell>
          <cell r="B1023">
            <v>26</v>
          </cell>
          <cell r="C1023">
            <v>3.3255169473459816</v>
          </cell>
          <cell r="D1023">
            <v>25.263888888888893</v>
          </cell>
          <cell r="E1023">
            <v>3.1292470195599447</v>
          </cell>
          <cell r="F1023">
            <v>29.249999999999996</v>
          </cell>
          <cell r="G1023">
            <v>3.1523036064816594</v>
          </cell>
          <cell r="H1023">
            <v>19.225961538461537</v>
          </cell>
          <cell r="I1023">
            <v>2.4523962836905526</v>
          </cell>
          <cell r="J1023">
            <v>18.72</v>
          </cell>
          <cell r="K1023">
            <v>0.72</v>
          </cell>
          <cell r="L1023">
            <v>5.6292</v>
          </cell>
          <cell r="M1023">
            <v>18.190000000000001</v>
          </cell>
          <cell r="N1023">
            <v>0.18</v>
          </cell>
          <cell r="O1023">
            <v>5.8129</v>
          </cell>
          <cell r="P1023">
            <v>16.38</v>
          </cell>
          <cell r="Q1023">
            <v>0.28000000000000003</v>
          </cell>
          <cell r="R1023">
            <v>5.1962000000000002</v>
          </cell>
          <cell r="S1023">
            <v>13.33</v>
          </cell>
          <cell r="T1023">
            <v>0.52</v>
          </cell>
          <cell r="U1023">
            <v>5.4355000000000002</v>
          </cell>
          <cell r="V1023">
            <v>5.4354972839355469</v>
          </cell>
          <cell r="W1023">
            <v>2557</v>
          </cell>
          <cell r="X1023" t="str">
            <v>持股小于股东增</v>
          </cell>
          <cell r="Y1023">
            <v>22549</v>
          </cell>
          <cell r="Z1023">
            <v>22484</v>
          </cell>
          <cell r="AA1023" t="str">
            <v>持股大于股东增</v>
          </cell>
          <cell r="AB1023">
            <v>21283</v>
          </cell>
          <cell r="AC1023">
            <v>23821</v>
          </cell>
          <cell r="AD1023">
            <v>23821</v>
          </cell>
          <cell r="AE1023">
            <v>26198</v>
          </cell>
          <cell r="AF1023">
            <v>19352</v>
          </cell>
          <cell r="AG1023" t="str">
            <v>持股小于股东增</v>
          </cell>
          <cell r="AH1023">
            <v>24200</v>
          </cell>
          <cell r="AI1023">
            <v>20950</v>
          </cell>
        </row>
        <row r="1024">
          <cell r="A1024">
            <v>2558</v>
          </cell>
          <cell r="B1024">
            <v>-324.18</v>
          </cell>
          <cell r="C1024">
            <v>18.297473641433186</v>
          </cell>
          <cell r="D1024">
            <v>-121.03846153846153</v>
          </cell>
          <cell r="E1024">
            <v>14.62326618805325</v>
          </cell>
          <cell r="F1024">
            <v>791.25</v>
          </cell>
          <cell r="G1024">
            <v>3.3878892326136518</v>
          </cell>
          <cell r="H1024">
            <v>-74.179687499999986</v>
          </cell>
          <cell r="I1024">
            <v>3.5102312427216766</v>
          </cell>
          <cell r="J1024">
            <v>162.09</v>
          </cell>
          <cell r="K1024">
            <v>-0.5</v>
          </cell>
          <cell r="L1024">
            <v>8.8585999999999991</v>
          </cell>
          <cell r="M1024">
            <v>125.88</v>
          </cell>
          <cell r="N1024">
            <v>-0.26</v>
          </cell>
          <cell r="O1024">
            <v>8.6082000000000001</v>
          </cell>
          <cell r="P1024">
            <v>31.65</v>
          </cell>
          <cell r="Q1024">
            <v>0.02</v>
          </cell>
          <cell r="R1024">
            <v>9.3421000000000003</v>
          </cell>
          <cell r="S1024">
            <v>31.65</v>
          </cell>
          <cell r="T1024">
            <v>-0.32</v>
          </cell>
          <cell r="U1024">
            <v>9.0165000000000006</v>
          </cell>
          <cell r="V1024">
            <v>9.0164947509765625</v>
          </cell>
          <cell r="W1024">
            <v>2558</v>
          </cell>
          <cell r="X1024">
            <v>2558</v>
          </cell>
          <cell r="Y1024">
            <v>13075</v>
          </cell>
          <cell r="Z1024">
            <v>5005</v>
          </cell>
          <cell r="AA1024">
            <v>5005</v>
          </cell>
          <cell r="AB1024">
            <v>11925</v>
          </cell>
          <cell r="AC1024">
            <v>5488</v>
          </cell>
          <cell r="AD1024" t="str">
            <v>与上期同等大于</v>
          </cell>
          <cell r="AE1024">
            <v>5029</v>
          </cell>
          <cell r="AF1024">
            <v>13014</v>
          </cell>
          <cell r="AG1024" t="str">
            <v>与上期同等大于</v>
          </cell>
          <cell r="AH1024">
            <v>5029</v>
          </cell>
          <cell r="AI1024">
            <v>13014</v>
          </cell>
        </row>
        <row r="1025">
          <cell r="A1025">
            <v>2559</v>
          </cell>
          <cell r="B1025">
            <v>75.761904761904759</v>
          </cell>
          <cell r="C1025">
            <v>4.0445382210132959</v>
          </cell>
          <cell r="D1025">
            <v>76.4375</v>
          </cell>
          <cell r="E1025">
            <v>3.0733276373322611</v>
          </cell>
          <cell r="F1025">
            <v>62.56666666666667</v>
          </cell>
          <cell r="G1025">
            <v>5.1208599334315492</v>
          </cell>
          <cell r="H1025">
            <v>47.916666666666671</v>
          </cell>
          <cell r="I1025">
            <v>2.937345150826288</v>
          </cell>
          <cell r="J1025">
            <v>15.91</v>
          </cell>
          <cell r="K1025">
            <v>0.21</v>
          </cell>
          <cell r="L1025">
            <v>3.9337</v>
          </cell>
          <cell r="M1025">
            <v>12.23</v>
          </cell>
          <cell r="N1025">
            <v>0.04</v>
          </cell>
          <cell r="O1025">
            <v>3.9794</v>
          </cell>
          <cell r="P1025">
            <v>18.77</v>
          </cell>
          <cell r="Q1025">
            <v>0.15</v>
          </cell>
          <cell r="R1025">
            <v>3.6654</v>
          </cell>
          <cell r="S1025">
            <v>11.5</v>
          </cell>
          <cell r="T1025">
            <v>0.18</v>
          </cell>
          <cell r="U1025">
            <v>3.9150999999999998</v>
          </cell>
          <cell r="V1025">
            <v>3.9150981903076172</v>
          </cell>
          <cell r="W1025">
            <v>2559</v>
          </cell>
          <cell r="X1025">
            <v>2559</v>
          </cell>
          <cell r="Y1025">
            <v>61144</v>
          </cell>
          <cell r="Z1025">
            <v>5988</v>
          </cell>
          <cell r="AA1025">
            <v>5988</v>
          </cell>
          <cell r="AB1025">
            <v>55129</v>
          </cell>
          <cell r="AC1025">
            <v>6641</v>
          </cell>
          <cell r="AD1025">
            <v>6641</v>
          </cell>
          <cell r="AE1025">
            <v>56708</v>
          </cell>
          <cell r="AF1025">
            <v>6207</v>
          </cell>
          <cell r="AG1025">
            <v>6207</v>
          </cell>
          <cell r="AH1025">
            <v>53746</v>
          </cell>
          <cell r="AI1025">
            <v>6812</v>
          </cell>
        </row>
        <row r="1026">
          <cell r="A1026">
            <v>2560</v>
          </cell>
          <cell r="B1026">
            <v>106.09756097560977</v>
          </cell>
          <cell r="C1026">
            <v>4.3558804385920995</v>
          </cell>
          <cell r="D1026">
            <v>147.67857142857142</v>
          </cell>
          <cell r="E1026">
            <v>4.0848785403103918</v>
          </cell>
          <cell r="F1026">
            <v>62.047619047619044</v>
          </cell>
          <cell r="G1026">
            <v>2.608895874420607</v>
          </cell>
          <cell r="H1026">
            <v>54.669642857142854</v>
          </cell>
          <cell r="I1026">
            <v>2.0286657124681935</v>
          </cell>
          <cell r="J1026">
            <v>43.5</v>
          </cell>
          <cell r="K1026">
            <v>0.41</v>
          </cell>
          <cell r="L1026">
            <v>9.9864999999999995</v>
          </cell>
          <cell r="M1026">
            <v>41.35</v>
          </cell>
          <cell r="N1026">
            <v>7.0000000000000007E-2</v>
          </cell>
          <cell r="O1026">
            <v>10.1227</v>
          </cell>
          <cell r="P1026">
            <v>26.06</v>
          </cell>
          <cell r="Q1026">
            <v>0.21</v>
          </cell>
          <cell r="R1026">
            <v>9.9888999999999992</v>
          </cell>
          <cell r="S1026">
            <v>20.41</v>
          </cell>
          <cell r="T1026">
            <v>0.28000000000000003</v>
          </cell>
          <cell r="U1026">
            <v>10.0608</v>
          </cell>
          <cell r="V1026">
            <v>10.060798645019531</v>
          </cell>
          <cell r="W1026">
            <v>2560</v>
          </cell>
          <cell r="X1026">
            <v>2560</v>
          </cell>
          <cell r="Y1026">
            <v>25036</v>
          </cell>
          <cell r="Z1026">
            <v>5700</v>
          </cell>
          <cell r="AA1026">
            <v>5700</v>
          </cell>
          <cell r="AB1026">
            <v>5700</v>
          </cell>
          <cell r="AC1026">
            <v>5700</v>
          </cell>
          <cell r="AD1026" t="str">
            <v>持股小于股东减</v>
          </cell>
          <cell r="AE1026">
            <v>12317</v>
          </cell>
          <cell r="AF1026">
            <v>11350</v>
          </cell>
          <cell r="AG1026" t="str">
            <v>持股小于股东减</v>
          </cell>
          <cell r="AH1026">
            <v>13556</v>
          </cell>
          <cell r="AI1026">
            <v>10313</v>
          </cell>
        </row>
        <row r="1027">
          <cell r="A1027">
            <v>2561</v>
          </cell>
          <cell r="B1027">
            <v>26.737704918032787</v>
          </cell>
          <cell r="C1027">
            <v>3.4484216757933903</v>
          </cell>
          <cell r="D1027">
            <v>20.4375</v>
          </cell>
          <cell r="E1027">
            <v>2.6738077229706252</v>
          </cell>
          <cell r="F1027">
            <v>25.78125</v>
          </cell>
          <cell r="G1027">
            <v>3.7187288708586879</v>
          </cell>
          <cell r="H1027">
            <v>22.977272727272727</v>
          </cell>
          <cell r="I1027">
            <v>2.9555570172553662</v>
          </cell>
          <cell r="J1027">
            <v>16.309999999999999</v>
          </cell>
          <cell r="K1027">
            <v>0.61</v>
          </cell>
          <cell r="L1027">
            <v>4.7297000000000002</v>
          </cell>
          <cell r="M1027">
            <v>13.08</v>
          </cell>
          <cell r="N1027">
            <v>0.16</v>
          </cell>
          <cell r="O1027">
            <v>4.8918999999999997</v>
          </cell>
          <cell r="P1027">
            <v>16.5</v>
          </cell>
          <cell r="Q1027">
            <v>0.32</v>
          </cell>
          <cell r="R1027">
            <v>4.4370000000000003</v>
          </cell>
          <cell r="S1027">
            <v>13.48</v>
          </cell>
          <cell r="T1027">
            <v>0.44</v>
          </cell>
          <cell r="U1027">
            <v>4.5609000000000002</v>
          </cell>
          <cell r="V1027">
            <v>4.5608978271484375</v>
          </cell>
          <cell r="W1027">
            <v>2561</v>
          </cell>
          <cell r="X1027" t="str">
            <v>持股小于股东增</v>
          </cell>
          <cell r="Y1027">
            <v>30358</v>
          </cell>
          <cell r="Z1027">
            <v>13695</v>
          </cell>
          <cell r="AA1027" t="str">
            <v>持股小于股东增</v>
          </cell>
          <cell r="AB1027">
            <v>30194</v>
          </cell>
          <cell r="AC1027">
            <v>13769</v>
          </cell>
          <cell r="AD1027" t="str">
            <v>持股小于股东减</v>
          </cell>
          <cell r="AE1027">
            <v>33991</v>
          </cell>
          <cell r="AF1027">
            <v>12231</v>
          </cell>
          <cell r="AG1027" t="str">
            <v>持股小于股东减</v>
          </cell>
          <cell r="AH1027">
            <v>39707</v>
          </cell>
          <cell r="AI1027">
            <v>10470</v>
          </cell>
        </row>
        <row r="1028">
          <cell r="A1028">
            <v>2562</v>
          </cell>
          <cell r="B1028">
            <v>75.78947368421052</v>
          </cell>
          <cell r="C1028">
            <v>4.6567280018109498</v>
          </cell>
          <cell r="D1028">
            <v>56.499999999999993</v>
          </cell>
          <cell r="E1028">
            <v>4.6474105476288399</v>
          </cell>
          <cell r="F1028">
            <v>65.333333333333343</v>
          </cell>
          <cell r="G1028">
            <v>5.0081766148814388</v>
          </cell>
          <cell r="H1028">
            <v>46.090909090909086</v>
          </cell>
          <cell r="I1028">
            <v>3.3851623726182427</v>
          </cell>
          <cell r="J1028">
            <v>28.8</v>
          </cell>
          <cell r="K1028">
            <v>0.38</v>
          </cell>
          <cell r="L1028">
            <v>6.1845999999999997</v>
          </cell>
          <cell r="M1028">
            <v>29.38</v>
          </cell>
          <cell r="N1028">
            <v>0.13</v>
          </cell>
          <cell r="O1028">
            <v>6.3217999999999996</v>
          </cell>
          <cell r="P1028">
            <v>19.600000000000001</v>
          </cell>
          <cell r="Q1028">
            <v>0.15</v>
          </cell>
          <cell r="R1028">
            <v>3.9136000000000002</v>
          </cell>
          <cell r="S1028">
            <v>13.52</v>
          </cell>
          <cell r="T1028">
            <v>0.22</v>
          </cell>
          <cell r="U1028">
            <v>3.9939</v>
          </cell>
          <cell r="V1028">
            <v>3.9938983917236328</v>
          </cell>
          <cell r="W1028">
            <v>2562</v>
          </cell>
          <cell r="X1028" t="str">
            <v>持股大于股东增</v>
          </cell>
          <cell r="Y1028">
            <v>11254</v>
          </cell>
          <cell r="Z1028">
            <v>24015</v>
          </cell>
          <cell r="AA1028" t="str">
            <v>持股大于股东减</v>
          </cell>
          <cell r="AB1028">
            <v>15341</v>
          </cell>
          <cell r="AC1028">
            <v>17617</v>
          </cell>
          <cell r="AD1028" t="str">
            <v>持股大于股东增</v>
          </cell>
          <cell r="AE1028">
            <v>10702</v>
          </cell>
          <cell r="AF1028">
            <v>19940</v>
          </cell>
          <cell r="AG1028" t="str">
            <v>持股大于股东减</v>
          </cell>
          <cell r="AH1028">
            <v>13735</v>
          </cell>
          <cell r="AI1028">
            <v>15536</v>
          </cell>
        </row>
        <row r="1029">
          <cell r="A1029">
            <v>2563</v>
          </cell>
          <cell r="B1029">
            <v>24.8</v>
          </cell>
          <cell r="C1029">
            <v>3.6177972283005104</v>
          </cell>
          <cell r="D1029">
            <v>30.555555555555557</v>
          </cell>
          <cell r="E1029">
            <v>3.1265988289466202</v>
          </cell>
          <cell r="F1029">
            <v>37.75</v>
          </cell>
          <cell r="G1029">
            <v>3.9216322820458713</v>
          </cell>
          <cell r="H1029">
            <v>24.362903225806452</v>
          </cell>
          <cell r="I1029">
            <v>3.1023753042299518</v>
          </cell>
          <cell r="J1029">
            <v>12.4</v>
          </cell>
          <cell r="K1029">
            <v>0.5</v>
          </cell>
          <cell r="L1029">
            <v>3.4275000000000002</v>
          </cell>
          <cell r="M1029">
            <v>11</v>
          </cell>
          <cell r="N1029">
            <v>0.09</v>
          </cell>
          <cell r="O1029">
            <v>3.5182000000000002</v>
          </cell>
          <cell r="P1029">
            <v>24.16</v>
          </cell>
          <cell r="Q1029">
            <v>0.32</v>
          </cell>
          <cell r="R1029">
            <v>6.1607000000000003</v>
          </cell>
          <cell r="S1029">
            <v>10.07</v>
          </cell>
          <cell r="T1029">
            <v>0.31</v>
          </cell>
          <cell r="U1029">
            <v>3.2458999999999998</v>
          </cell>
          <cell r="V1029">
            <v>3.2458992004394531</v>
          </cell>
          <cell r="W1029">
            <v>2563</v>
          </cell>
          <cell r="X1029" t="str">
            <v>持股大于股东减</v>
          </cell>
          <cell r="Y1029">
            <v>45408</v>
          </cell>
          <cell r="Z1029">
            <v>59340</v>
          </cell>
          <cell r="AA1029" t="str">
            <v>持股大于股东增</v>
          </cell>
          <cell r="AB1029">
            <v>36511</v>
          </cell>
          <cell r="AC1029">
            <v>73800</v>
          </cell>
          <cell r="AD1029" t="str">
            <v>持股大于股东增</v>
          </cell>
          <cell r="AE1029">
            <v>31986</v>
          </cell>
          <cell r="AF1029">
            <v>41893</v>
          </cell>
          <cell r="AG1029" t="str">
            <v>持股大于股东增</v>
          </cell>
          <cell r="AH1029">
            <v>26779</v>
          </cell>
          <cell r="AI1029">
            <v>100078</v>
          </cell>
        </row>
        <row r="1030">
          <cell r="A1030">
            <v>2564</v>
          </cell>
          <cell r="B1030">
            <v>609</v>
          </cell>
          <cell r="C1030">
            <v>3.1340057636887608</v>
          </cell>
          <cell r="D1030">
            <v>-153.96825396825398</v>
          </cell>
          <cell r="E1030">
            <v>2.0616913308004996</v>
          </cell>
          <cell r="F1030">
            <v>100</v>
          </cell>
          <cell r="G1030">
            <v>3.1218529707955689</v>
          </cell>
          <cell r="H1030">
            <v>84.747706422018339</v>
          </cell>
          <cell r="I1030">
            <v>1.8776360587428222</v>
          </cell>
          <cell r="J1030">
            <v>12.18</v>
          </cell>
          <cell r="K1030">
            <v>0.02</v>
          </cell>
          <cell r="L1030">
            <v>3.8864000000000001</v>
          </cell>
          <cell r="M1030">
            <v>7.76</v>
          </cell>
          <cell r="N1030">
            <v>-1.26E-2</v>
          </cell>
          <cell r="O1030">
            <v>3.7639</v>
          </cell>
          <cell r="P1030">
            <v>12.4</v>
          </cell>
          <cell r="Q1030">
            <v>6.2E-2</v>
          </cell>
          <cell r="R1030">
            <v>3.972</v>
          </cell>
          <cell r="S1030">
            <v>7.39</v>
          </cell>
          <cell r="T1030">
            <v>6.54E-2</v>
          </cell>
          <cell r="U1030">
            <v>3.9358</v>
          </cell>
          <cell r="V1030">
            <v>3.9357986450195313</v>
          </cell>
          <cell r="W1030">
            <v>2564</v>
          </cell>
          <cell r="X1030">
            <v>2564</v>
          </cell>
          <cell r="Y1030">
            <v>68725</v>
          </cell>
          <cell r="Z1030">
            <v>10763</v>
          </cell>
          <cell r="AA1030">
            <v>10763</v>
          </cell>
          <cell r="AB1030">
            <v>70139</v>
          </cell>
          <cell r="AC1030">
            <v>10546</v>
          </cell>
          <cell r="AD1030">
            <v>10546</v>
          </cell>
          <cell r="AE1030">
            <v>69091</v>
          </cell>
          <cell r="AF1030">
            <v>10706</v>
          </cell>
          <cell r="AG1030">
            <v>10706</v>
          </cell>
          <cell r="AH1030">
            <v>67464</v>
          </cell>
          <cell r="AI1030">
            <v>10964</v>
          </cell>
        </row>
        <row r="1031">
          <cell r="A1031">
            <v>2565</v>
          </cell>
          <cell r="B1031">
            <v>56.904761904761905</v>
          </cell>
          <cell r="C1031">
            <v>4.7127026067752498</v>
          </cell>
          <cell r="D1031">
            <v>69.166666666666671</v>
          </cell>
          <cell r="E1031">
            <v>3.2320872274143304</v>
          </cell>
          <cell r="F1031">
            <v>71.785714285714278</v>
          </cell>
          <cell r="G1031">
            <v>4.1332510795805062</v>
          </cell>
          <cell r="H1031">
            <v>41.0625</v>
          </cell>
          <cell r="I1031">
            <v>2.6487663280116114</v>
          </cell>
          <cell r="J1031">
            <v>11.95</v>
          </cell>
          <cell r="K1031">
            <v>0.21</v>
          </cell>
          <cell r="L1031">
            <v>2.5356999999999998</v>
          </cell>
          <cell r="M1031">
            <v>8.3000000000000007</v>
          </cell>
          <cell r="N1031">
            <v>0.03</v>
          </cell>
          <cell r="O1031">
            <v>2.5680000000000001</v>
          </cell>
          <cell r="P1031">
            <v>10.050000000000001</v>
          </cell>
          <cell r="Q1031">
            <v>7.0000000000000007E-2</v>
          </cell>
          <cell r="R1031">
            <v>2.4315000000000002</v>
          </cell>
          <cell r="S1031">
            <v>6.57</v>
          </cell>
          <cell r="T1031">
            <v>0.12</v>
          </cell>
          <cell r="U1031">
            <v>2.4803999999999999</v>
          </cell>
          <cell r="V1031">
            <v>2.4803981781005859</v>
          </cell>
          <cell r="W1031">
            <v>2565</v>
          </cell>
          <cell r="X1031" t="str">
            <v>持股小于股东增</v>
          </cell>
          <cell r="Y1031">
            <v>32299</v>
          </cell>
          <cell r="Z1031">
            <v>21569</v>
          </cell>
          <cell r="AA1031">
            <v>21569</v>
          </cell>
          <cell r="AB1031">
            <v>38423</v>
          </cell>
          <cell r="AC1031">
            <v>18131</v>
          </cell>
          <cell r="AD1031">
            <v>18131</v>
          </cell>
          <cell r="AE1031">
            <v>50594</v>
          </cell>
          <cell r="AF1031">
            <v>13770</v>
          </cell>
          <cell r="AG1031">
            <v>13770</v>
          </cell>
          <cell r="AH1031">
            <v>45667</v>
          </cell>
          <cell r="AI1031">
            <v>15255</v>
          </cell>
        </row>
        <row r="1032">
          <cell r="A1032">
            <v>2566</v>
          </cell>
          <cell r="B1032">
            <v>543.33333333333337</v>
          </cell>
          <cell r="C1032">
            <v>3.1276983593974865</v>
          </cell>
          <cell r="D1032">
            <v>74.0625</v>
          </cell>
          <cell r="E1032">
            <v>2.2549094230476476</v>
          </cell>
          <cell r="F1032">
            <v>66.85294117647058</v>
          </cell>
          <cell r="G1032">
            <v>4.2520951810835079</v>
          </cell>
          <cell r="H1032">
            <v>47.178571428571438</v>
          </cell>
          <cell r="I1032">
            <v>2.4496532284983128</v>
          </cell>
          <cell r="J1032">
            <v>16.3</v>
          </cell>
          <cell r="K1032">
            <v>0.03</v>
          </cell>
          <cell r="L1032">
            <v>5.2115</v>
          </cell>
          <cell r="M1032">
            <v>11.85</v>
          </cell>
          <cell r="N1032">
            <v>0.04</v>
          </cell>
          <cell r="O1032">
            <v>5.2552000000000003</v>
          </cell>
          <cell r="P1032">
            <v>22.73</v>
          </cell>
          <cell r="Q1032">
            <v>0.17</v>
          </cell>
          <cell r="R1032">
            <v>5.3456000000000001</v>
          </cell>
          <cell r="S1032">
            <v>13.21</v>
          </cell>
          <cell r="T1032">
            <v>0.21</v>
          </cell>
          <cell r="U1032">
            <v>5.3925999999999998</v>
          </cell>
          <cell r="V1032">
            <v>5.3925971984863281</v>
          </cell>
          <cell r="W1032">
            <v>2566</v>
          </cell>
          <cell r="X1032" t="str">
            <v>持股小于股东减</v>
          </cell>
          <cell r="Y1032">
            <v>31225</v>
          </cell>
          <cell r="Z1032">
            <v>10598</v>
          </cell>
          <cell r="AA1032" t="str">
            <v>持股小于股东增</v>
          </cell>
          <cell r="AB1032">
            <v>25891</v>
          </cell>
          <cell r="AC1032">
            <v>12782</v>
          </cell>
          <cell r="AD1032" t="str">
            <v>持股小于股东增</v>
          </cell>
          <cell r="AE1032">
            <v>18270</v>
          </cell>
          <cell r="AF1032">
            <v>18114</v>
          </cell>
          <cell r="AG1032" t="str">
            <v>持股小于股东减</v>
          </cell>
          <cell r="AH1032">
            <v>26745</v>
          </cell>
          <cell r="AI1032">
            <v>12374</v>
          </cell>
        </row>
        <row r="1033">
          <cell r="A1033">
            <v>2567</v>
          </cell>
          <cell r="B1033">
            <v>66.875</v>
          </cell>
          <cell r="C1033">
            <v>2.6501001011331033</v>
          </cell>
          <cell r="D1033">
            <v>64.492753623188406</v>
          </cell>
          <cell r="E1033">
            <v>2.5461827693313719</v>
          </cell>
          <cell r="F1033">
            <v>113.8888888888889</v>
          </cell>
          <cell r="G1033">
            <v>2.9432878679109833</v>
          </cell>
          <cell r="H1033">
            <v>42.056962025316452</v>
          </cell>
          <cell r="I1033">
            <v>2.0684020077039804</v>
          </cell>
          <cell r="J1033">
            <v>12.84</v>
          </cell>
          <cell r="K1033">
            <v>0.192</v>
          </cell>
          <cell r="L1033">
            <v>4.8451000000000004</v>
          </cell>
          <cell r="M1033">
            <v>12.46</v>
          </cell>
          <cell r="N1033">
            <v>4.8300000000000003E-2</v>
          </cell>
          <cell r="O1033">
            <v>4.8936000000000002</v>
          </cell>
          <cell r="P1033">
            <v>12.3</v>
          </cell>
          <cell r="Q1033">
            <v>5.3999999999999999E-2</v>
          </cell>
          <cell r="R1033">
            <v>4.1790000000000003</v>
          </cell>
          <cell r="S1033">
            <v>8.86</v>
          </cell>
          <cell r="T1033">
            <v>0.158</v>
          </cell>
          <cell r="U1033">
            <v>4.2835000000000001</v>
          </cell>
          <cell r="V1033">
            <v>4.2834968566894531</v>
          </cell>
          <cell r="W1033">
            <v>2567</v>
          </cell>
          <cell r="X1033" t="str">
            <v>持股小于股东增</v>
          </cell>
          <cell r="Y1033">
            <v>25870</v>
          </cell>
          <cell r="Z1033">
            <v>19064</v>
          </cell>
          <cell r="AA1033" t="str">
            <v>持股小于股东减</v>
          </cell>
          <cell r="AB1033">
            <v>28036</v>
          </cell>
          <cell r="AC1033">
            <v>17591</v>
          </cell>
          <cell r="AD1033" t="str">
            <v>持股小于股东减</v>
          </cell>
          <cell r="AE1033">
            <v>24368</v>
          </cell>
          <cell r="AF1033">
            <v>17267</v>
          </cell>
          <cell r="AG1033" t="str">
            <v>持股小于股东减</v>
          </cell>
          <cell r="AH1033">
            <v>33526</v>
          </cell>
          <cell r="AI1033">
            <v>12551</v>
          </cell>
        </row>
        <row r="1034">
          <cell r="A1034">
            <v>2568</v>
          </cell>
          <cell r="B1034">
            <v>76.232142857142847</v>
          </cell>
          <cell r="C1034">
            <v>38.390287769784166</v>
          </cell>
          <cell r="D1034">
            <v>-91.357142857142847</v>
          </cell>
          <cell r="E1034">
            <v>24.572526416906822</v>
          </cell>
          <cell r="F1034">
            <v>48.003649635036496</v>
          </cell>
          <cell r="G1034">
            <v>37.846003337745294</v>
          </cell>
          <cell r="H1034">
            <v>38.653846153846153</v>
          </cell>
          <cell r="I1034">
            <v>30.087568295786244</v>
          </cell>
          <cell r="J1034">
            <v>42.69</v>
          </cell>
          <cell r="K1034">
            <v>0.56000000000000005</v>
          </cell>
          <cell r="L1034">
            <v>1.1120000000000001</v>
          </cell>
          <cell r="M1034">
            <v>25.58</v>
          </cell>
          <cell r="N1034">
            <v>-7.0000000000000007E-2</v>
          </cell>
          <cell r="O1034">
            <v>1.0409999999999999</v>
          </cell>
          <cell r="P1034">
            <v>131.53</v>
          </cell>
          <cell r="Q1034">
            <v>1.37</v>
          </cell>
          <cell r="R1034">
            <v>3.4754</v>
          </cell>
          <cell r="S1034">
            <v>40.200000000000003</v>
          </cell>
          <cell r="T1034">
            <v>0.78</v>
          </cell>
          <cell r="U1034">
            <v>1.3361000000000001</v>
          </cell>
          <cell r="V1034">
            <v>1.3360996246337891</v>
          </cell>
          <cell r="W1034">
            <v>2568</v>
          </cell>
          <cell r="X1034" t="str">
            <v>持股小于股东减</v>
          </cell>
          <cell r="Y1034">
            <v>37712</v>
          </cell>
          <cell r="Z1034">
            <v>23759</v>
          </cell>
          <cell r="AA1034" t="str">
            <v>持股小于股东增</v>
          </cell>
          <cell r="AB1034">
            <v>35812</v>
          </cell>
          <cell r="AC1034">
            <v>25019</v>
          </cell>
          <cell r="AD1034" t="str">
            <v>持股大于股东增</v>
          </cell>
          <cell r="AE1034">
            <v>6851</v>
          </cell>
          <cell r="AF1034">
            <v>65391</v>
          </cell>
          <cell r="AG1034" t="str">
            <v>持股大于股东减</v>
          </cell>
          <cell r="AH1034">
            <v>13937</v>
          </cell>
          <cell r="AI1034">
            <v>64289</v>
          </cell>
        </row>
        <row r="1035">
          <cell r="A1035">
            <v>2569</v>
          </cell>
          <cell r="B1035">
            <v>545.5</v>
          </cell>
          <cell r="C1035">
            <v>11.782493655164965</v>
          </cell>
          <cell r="D1035">
            <v>-1091</v>
          </cell>
          <cell r="E1035">
            <v>11.811194110641983</v>
          </cell>
          <cell r="F1035">
            <v>-255.375</v>
          </cell>
          <cell r="G1035">
            <v>5.7062257352735806</v>
          </cell>
          <cell r="H1035">
            <v>-229.99999999999997</v>
          </cell>
          <cell r="I1035">
            <v>5.1659273401089338</v>
          </cell>
          <cell r="J1035">
            <v>43.64</v>
          </cell>
          <cell r="K1035">
            <v>0.08</v>
          </cell>
          <cell r="L1035">
            <v>3.7038000000000002</v>
          </cell>
          <cell r="M1035">
            <v>43.64</v>
          </cell>
          <cell r="N1035">
            <v>-0.01</v>
          </cell>
          <cell r="O1035">
            <v>3.6947999999999999</v>
          </cell>
          <cell r="P1035">
            <v>20.43</v>
          </cell>
          <cell r="Q1035">
            <v>-0.04</v>
          </cell>
          <cell r="R1035">
            <v>3.5802999999999998</v>
          </cell>
          <cell r="S1035">
            <v>18.399999999999999</v>
          </cell>
          <cell r="T1035">
            <v>-0.06</v>
          </cell>
          <cell r="U1035">
            <v>3.5617999999999999</v>
          </cell>
          <cell r="V1035">
            <v>3.561798095703125</v>
          </cell>
          <cell r="W1035">
            <v>2569</v>
          </cell>
          <cell r="X1035" t="str">
            <v>持股大于股东增</v>
          </cell>
          <cell r="Y1035">
            <v>5514</v>
          </cell>
          <cell r="Z1035">
            <v>25391</v>
          </cell>
          <cell r="AA1035" t="str">
            <v>持股大于股东增</v>
          </cell>
          <cell r="AB1035">
            <v>5494</v>
          </cell>
          <cell r="AC1035">
            <v>25484</v>
          </cell>
          <cell r="AD1035" t="str">
            <v>持股大于股东增</v>
          </cell>
          <cell r="AE1035">
            <v>6603</v>
          </cell>
          <cell r="AF1035">
            <v>21203</v>
          </cell>
          <cell r="AG1035" t="str">
            <v>持股大于股东增</v>
          </cell>
          <cell r="AH1035">
            <v>5952</v>
          </cell>
          <cell r="AI1035">
            <v>23523</v>
          </cell>
        </row>
        <row r="1036">
          <cell r="A1036">
            <v>2570</v>
          </cell>
          <cell r="B1036">
            <v>149.29999999999998</v>
          </cell>
          <cell r="C1036">
            <v>4.161904496417919</v>
          </cell>
          <cell r="D1036">
            <v>49.625</v>
          </cell>
          <cell r="E1036">
            <v>3.2689246308393258</v>
          </cell>
          <cell r="F1036">
            <v>-97.05</v>
          </cell>
          <cell r="G1036">
            <v>5.7314120356699938</v>
          </cell>
          <cell r="H1036">
            <v>-47.571428571428577</v>
          </cell>
          <cell r="I1036">
            <v>4.0658099569610204</v>
          </cell>
          <cell r="J1036">
            <v>14.93</v>
          </cell>
          <cell r="K1036">
            <v>0.1</v>
          </cell>
          <cell r="L1036">
            <v>3.5872999999999999</v>
          </cell>
          <cell r="M1036">
            <v>11.91</v>
          </cell>
          <cell r="N1036">
            <v>0.06</v>
          </cell>
          <cell r="O1036">
            <v>3.6434000000000002</v>
          </cell>
          <cell r="P1036">
            <v>19.41</v>
          </cell>
          <cell r="Q1036">
            <v>-0.1</v>
          </cell>
          <cell r="R1036">
            <v>3.3866000000000001</v>
          </cell>
          <cell r="S1036">
            <v>13.32</v>
          </cell>
          <cell r="T1036">
            <v>-0.21</v>
          </cell>
          <cell r="U1036">
            <v>3.2761</v>
          </cell>
          <cell r="V1036">
            <v>3.2760982513427734</v>
          </cell>
          <cell r="W1036">
            <v>2570</v>
          </cell>
          <cell r="X1036">
            <v>2570</v>
          </cell>
          <cell r="Y1036">
            <v>2570</v>
          </cell>
          <cell r="Z1036">
            <v>2570</v>
          </cell>
          <cell r="AA1036">
            <v>2570</v>
          </cell>
          <cell r="AB1036">
            <v>92529</v>
          </cell>
          <cell r="AC1036">
            <v>11050</v>
          </cell>
          <cell r="AD1036" t="str">
            <v>持股小于股东增</v>
          </cell>
          <cell r="AE1036">
            <v>38375</v>
          </cell>
          <cell r="AF1036">
            <v>26645</v>
          </cell>
          <cell r="AG1036">
            <v>26645</v>
          </cell>
          <cell r="AH1036">
            <v>61961</v>
          </cell>
          <cell r="AI1036">
            <v>16502</v>
          </cell>
        </row>
        <row r="1037">
          <cell r="A1037">
            <v>2571</v>
          </cell>
          <cell r="B1037">
            <v>-107.25453408380238</v>
          </cell>
          <cell r="C1037">
            <v>4.4245504501947828</v>
          </cell>
          <cell r="D1037">
            <v>-89.772727272727266</v>
          </cell>
          <cell r="E1037">
            <v>3.7065033233415874</v>
          </cell>
          <cell r="F1037">
            <v>693.98496240601514</v>
          </cell>
          <cell r="G1037">
            <v>4.5588126342824689</v>
          </cell>
          <cell r="H1037">
            <v>-1668.0722891566265</v>
          </cell>
          <cell r="I1037">
            <v>4.5832609181418675</v>
          </cell>
          <cell r="J1037">
            <v>17.149999999999999</v>
          </cell>
          <cell r="K1037">
            <v>-0.15989999999999999</v>
          </cell>
          <cell r="L1037">
            <v>3.8761000000000001</v>
          </cell>
          <cell r="M1037">
            <v>14.22</v>
          </cell>
          <cell r="N1037">
            <v>-3.9600000000000003E-2</v>
          </cell>
          <cell r="O1037">
            <v>3.8365</v>
          </cell>
          <cell r="P1037">
            <v>18.46</v>
          </cell>
          <cell r="Q1037">
            <v>1.3299999999999999E-2</v>
          </cell>
          <cell r="R1037">
            <v>4.0492999999999997</v>
          </cell>
          <cell r="S1037">
            <v>18.46</v>
          </cell>
          <cell r="T1037">
            <v>-8.3000000000000001E-3</v>
          </cell>
          <cell r="U1037">
            <v>4.0277000000000003</v>
          </cell>
          <cell r="V1037">
            <v>4.0276985168457031</v>
          </cell>
          <cell r="W1037">
            <v>2571</v>
          </cell>
          <cell r="X1037" t="str">
            <v>持股小于股东减</v>
          </cell>
          <cell r="Y1037">
            <v>24397</v>
          </cell>
          <cell r="Z1037">
            <v>16065</v>
          </cell>
          <cell r="AA1037" t="str">
            <v>持股小于股东增</v>
          </cell>
          <cell r="AB1037">
            <v>23450</v>
          </cell>
          <cell r="AC1037">
            <v>16714</v>
          </cell>
          <cell r="AD1037" t="str">
            <v>持股大于股东增</v>
          </cell>
          <cell r="AE1037">
            <v>16649</v>
          </cell>
          <cell r="AF1037">
            <v>23541</v>
          </cell>
          <cell r="AG1037" t="str">
            <v>持股大于股东增</v>
          </cell>
          <cell r="AH1037">
            <v>16621</v>
          </cell>
          <cell r="AI1037">
            <v>23581</v>
          </cell>
        </row>
        <row r="1038">
          <cell r="A1038">
            <v>2572</v>
          </cell>
          <cell r="B1038">
            <v>41.442307692307693</v>
          </cell>
          <cell r="C1038">
            <v>8.2476988728782761</v>
          </cell>
          <cell r="D1038">
            <v>90.486169321039398</v>
          </cell>
          <cell r="E1038">
            <v>8.9052961557498769</v>
          </cell>
          <cell r="F1038">
            <v>63.038511749347265</v>
          </cell>
          <cell r="G1038">
            <v>8.745953043990129</v>
          </cell>
          <cell r="H1038">
            <v>45.61904761904762</v>
          </cell>
          <cell r="I1038">
            <v>8.07995614220048</v>
          </cell>
          <cell r="J1038">
            <v>43.1</v>
          </cell>
          <cell r="K1038">
            <v>1.04</v>
          </cell>
          <cell r="L1038">
            <v>5.2256999999999998</v>
          </cell>
          <cell r="M1038">
            <v>43.18</v>
          </cell>
          <cell r="N1038">
            <v>0.1193</v>
          </cell>
          <cell r="O1038">
            <v>4.8487999999999998</v>
          </cell>
          <cell r="P1038">
            <v>38.630000000000003</v>
          </cell>
          <cell r="Q1038">
            <v>0.30640000000000001</v>
          </cell>
          <cell r="R1038">
            <v>4.4169</v>
          </cell>
          <cell r="S1038">
            <v>38.32</v>
          </cell>
          <cell r="T1038">
            <v>0.63</v>
          </cell>
          <cell r="U1038">
            <v>4.7426000000000004</v>
          </cell>
          <cell r="V1038">
            <v>4.7425994873046875</v>
          </cell>
          <cell r="W1038">
            <v>2572</v>
          </cell>
          <cell r="X1038" t="str">
            <v>持股大于股东减</v>
          </cell>
          <cell r="Y1038">
            <v>9296</v>
          </cell>
          <cell r="Z1038">
            <v>47437</v>
          </cell>
          <cell r="AA1038" t="str">
            <v>持股大于股东增</v>
          </cell>
          <cell r="AB1038">
            <v>6956</v>
          </cell>
          <cell r="AC1038">
            <v>63395</v>
          </cell>
          <cell r="AD1038" t="str">
            <v>持股大于股东减</v>
          </cell>
          <cell r="AE1038">
            <v>7722</v>
          </cell>
          <cell r="AF1038">
            <v>57108</v>
          </cell>
          <cell r="AG1038" t="str">
            <v>持股大于股东增</v>
          </cell>
          <cell r="AH1038">
            <v>4812</v>
          </cell>
          <cell r="AI1038">
            <v>91643</v>
          </cell>
        </row>
        <row r="1039">
          <cell r="A1039">
            <v>2573</v>
          </cell>
          <cell r="B1039">
            <v>47.132955261499689</v>
          </cell>
          <cell r="C1039">
            <v>8.2691528171868676</v>
          </cell>
          <cell r="D1039">
            <v>70.125</v>
          </cell>
          <cell r="E1039">
            <v>8.032358520957871</v>
          </cell>
          <cell r="F1039">
            <v>54.394736842105267</v>
          </cell>
          <cell r="G1039">
            <v>8.6297595190380765</v>
          </cell>
          <cell r="H1039">
            <v>40.068181818181813</v>
          </cell>
          <cell r="I1039">
            <v>6.9303038641456034</v>
          </cell>
          <cell r="J1039">
            <v>22.44</v>
          </cell>
          <cell r="K1039">
            <v>0.47610000000000002</v>
          </cell>
          <cell r="L1039">
            <v>2.7136999999999998</v>
          </cell>
          <cell r="M1039">
            <v>22.44</v>
          </cell>
          <cell r="N1039">
            <v>0.08</v>
          </cell>
          <cell r="O1039">
            <v>2.7936999999999999</v>
          </cell>
          <cell r="P1039">
            <v>20.67</v>
          </cell>
          <cell r="Q1039">
            <v>0.19</v>
          </cell>
          <cell r="R1039">
            <v>2.3952</v>
          </cell>
          <cell r="S1039">
            <v>17.63</v>
          </cell>
          <cell r="T1039">
            <v>0.33</v>
          </cell>
          <cell r="U1039">
            <v>2.5438999999999998</v>
          </cell>
          <cell r="V1039">
            <v>2.5438995361328125</v>
          </cell>
          <cell r="W1039">
            <v>2573</v>
          </cell>
          <cell r="X1039">
            <v>2573</v>
          </cell>
          <cell r="Y1039">
            <v>80473</v>
          </cell>
          <cell r="Z1039">
            <v>13241</v>
          </cell>
          <cell r="AA1039">
            <v>13241</v>
          </cell>
          <cell r="AB1039">
            <v>80351</v>
          </cell>
          <cell r="AC1039">
            <v>13261</v>
          </cell>
          <cell r="AD1039">
            <v>13261</v>
          </cell>
          <cell r="AE1039">
            <v>82500</v>
          </cell>
          <cell r="AF1039">
            <v>12916</v>
          </cell>
          <cell r="AG1039">
            <v>12916</v>
          </cell>
          <cell r="AH1039">
            <v>78256</v>
          </cell>
          <cell r="AI1039">
            <v>13616</v>
          </cell>
        </row>
        <row r="1040">
          <cell r="A1040">
            <v>2574</v>
          </cell>
          <cell r="B1040">
            <v>177</v>
          </cell>
          <cell r="C1040">
            <v>3.6719452320033192</v>
          </cell>
          <cell r="D1040">
            <v>57.5</v>
          </cell>
          <cell r="E1040">
            <v>1.9701901661812575</v>
          </cell>
          <cell r="F1040">
            <v>88.461538461538453</v>
          </cell>
          <cell r="G1040">
            <v>3.9706517047906775</v>
          </cell>
          <cell r="H1040">
            <v>123.21428571428571</v>
          </cell>
          <cell r="I1040">
            <v>3.9599187355807306</v>
          </cell>
          <cell r="J1040">
            <v>21.24</v>
          </cell>
          <cell r="K1040">
            <v>0.12</v>
          </cell>
          <cell r="L1040">
            <v>5.7843999999999998</v>
          </cell>
          <cell r="M1040">
            <v>11.5</v>
          </cell>
          <cell r="N1040">
            <v>0.05</v>
          </cell>
          <cell r="O1040">
            <v>5.8369999999999997</v>
          </cell>
          <cell r="P1040">
            <v>23</v>
          </cell>
          <cell r="Q1040">
            <v>0.13</v>
          </cell>
          <cell r="R1040">
            <v>5.7925000000000004</v>
          </cell>
          <cell r="S1040">
            <v>23</v>
          </cell>
          <cell r="T1040">
            <v>0.14000000000000001</v>
          </cell>
          <cell r="U1040">
            <v>5.8082000000000003</v>
          </cell>
          <cell r="V1040">
            <v>5.808197021484375</v>
          </cell>
          <cell r="W1040">
            <v>2574</v>
          </cell>
          <cell r="X1040" t="str">
            <v>持股大于股东增</v>
          </cell>
          <cell r="Y1040">
            <v>22268</v>
          </cell>
          <cell r="Z1040">
            <v>23711</v>
          </cell>
          <cell r="AA1040">
            <v>23711</v>
          </cell>
          <cell r="AB1040">
            <v>32033</v>
          </cell>
          <cell r="AC1040">
            <v>16483</v>
          </cell>
          <cell r="AD1040">
            <v>16483</v>
          </cell>
          <cell r="AE1040">
            <v>31285</v>
          </cell>
          <cell r="AF1040">
            <v>16877</v>
          </cell>
          <cell r="AG1040">
            <v>16877</v>
          </cell>
          <cell r="AH1040">
            <v>31197</v>
          </cell>
          <cell r="AI1040">
            <v>16924</v>
          </cell>
        </row>
        <row r="1041">
          <cell r="A1041">
            <v>2575</v>
          </cell>
          <cell r="B1041">
            <v>535.9223300970873</v>
          </cell>
          <cell r="C1041">
            <v>10.895453648266333</v>
          </cell>
          <cell r="D1041">
            <v>676.0204081632653</v>
          </cell>
          <cell r="E1041">
            <v>8.6902341444218543</v>
          </cell>
          <cell r="F1041">
            <v>413.99999999999994</v>
          </cell>
          <cell r="G1041">
            <v>10.963257199602779</v>
          </cell>
          <cell r="H1041">
            <v>325.98425196850388</v>
          </cell>
          <cell r="I1041">
            <v>10.844793713163064</v>
          </cell>
          <cell r="J1041">
            <v>16.559999999999999</v>
          </cell>
          <cell r="K1041">
            <v>3.09E-2</v>
          </cell>
          <cell r="L1041">
            <v>1.5199</v>
          </cell>
          <cell r="M1041">
            <v>13.25</v>
          </cell>
          <cell r="N1041">
            <v>4.8999999999999998E-3</v>
          </cell>
          <cell r="O1041">
            <v>1.5246999999999999</v>
          </cell>
          <cell r="P1041">
            <v>16.559999999999999</v>
          </cell>
          <cell r="Q1041">
            <v>0.02</v>
          </cell>
          <cell r="R1041">
            <v>1.5105</v>
          </cell>
          <cell r="S1041">
            <v>16.559999999999999</v>
          </cell>
          <cell r="T1041">
            <v>3.8100000000000002E-2</v>
          </cell>
          <cell r="U1041">
            <v>1.5269999999999999</v>
          </cell>
          <cell r="V1041">
            <v>1.5269994735717773</v>
          </cell>
          <cell r="W1041">
            <v>2575</v>
          </cell>
          <cell r="X1041">
            <v>2575</v>
          </cell>
          <cell r="Y1041">
            <v>35340</v>
          </cell>
          <cell r="Z1041">
            <v>16658</v>
          </cell>
          <cell r="AA1041">
            <v>16658</v>
          </cell>
          <cell r="AB1041">
            <v>32650</v>
          </cell>
          <cell r="AC1041">
            <v>18031</v>
          </cell>
          <cell r="AD1041">
            <v>18031</v>
          </cell>
          <cell r="AE1041">
            <v>35444</v>
          </cell>
          <cell r="AF1041">
            <v>16609</v>
          </cell>
          <cell r="AG1041">
            <v>16609</v>
          </cell>
          <cell r="AH1041">
            <v>35368</v>
          </cell>
          <cell r="AI1041">
            <v>16645</v>
          </cell>
        </row>
        <row r="1042">
          <cell r="A1042">
            <v>2576</v>
          </cell>
          <cell r="B1042">
            <v>549.56369982547994</v>
          </cell>
          <cell r="C1042">
            <v>6.1083954065797643</v>
          </cell>
          <cell r="D1042">
            <v>-553.25</v>
          </cell>
          <cell r="E1042">
            <v>4.3038565510803402</v>
          </cell>
          <cell r="F1042">
            <v>754.75</v>
          </cell>
          <cell r="G1042">
            <v>5.9005179321802013</v>
          </cell>
          <cell r="H1042">
            <v>593.25</v>
          </cell>
          <cell r="I1042">
            <v>3.0854445809685411</v>
          </cell>
          <cell r="J1042">
            <v>31.49</v>
          </cell>
          <cell r="K1042">
            <v>5.7299999999999997E-2</v>
          </cell>
          <cell r="L1042">
            <v>5.1551999999999998</v>
          </cell>
          <cell r="M1042">
            <v>22.13</v>
          </cell>
          <cell r="N1042">
            <v>-0.01</v>
          </cell>
          <cell r="O1042">
            <v>5.1418999999999997</v>
          </cell>
          <cell r="P1042">
            <v>30.19</v>
          </cell>
          <cell r="Q1042">
            <v>0.02</v>
          </cell>
          <cell r="R1042">
            <v>5.1165000000000003</v>
          </cell>
          <cell r="S1042">
            <v>15.82</v>
          </cell>
          <cell r="T1042">
            <v>0.02</v>
          </cell>
          <cell r="U1042">
            <v>5.1273</v>
          </cell>
          <cell r="V1042">
            <v>5.1272964477539063</v>
          </cell>
          <cell r="W1042">
            <v>2576</v>
          </cell>
          <cell r="X1042" t="str">
            <v>持股大于股东增</v>
          </cell>
          <cell r="Y1042">
            <v>12215</v>
          </cell>
          <cell r="Z1042">
            <v>13516</v>
          </cell>
          <cell r="AA1042">
            <v>13516</v>
          </cell>
          <cell r="AB1042">
            <v>18982</v>
          </cell>
          <cell r="AC1042">
            <v>8697</v>
          </cell>
          <cell r="AD1042" t="str">
            <v>持股大于股东减</v>
          </cell>
          <cell r="AE1042">
            <v>9334</v>
          </cell>
          <cell r="AF1042">
            <v>17688</v>
          </cell>
          <cell r="AG1042" t="str">
            <v>持股小于股东减</v>
          </cell>
          <cell r="AH1042">
            <v>13190</v>
          </cell>
          <cell r="AI1042">
            <v>12517</v>
          </cell>
        </row>
        <row r="1043">
          <cell r="A1043">
            <v>2577</v>
          </cell>
          <cell r="B1043">
            <v>-36.215189873417721</v>
          </cell>
          <cell r="C1043">
            <v>16.790891484242032</v>
          </cell>
          <cell r="D1043">
            <v>14.944531361115063</v>
          </cell>
          <cell r="E1043">
            <v>10.191808724750842</v>
          </cell>
          <cell r="F1043">
            <v>-2098.9583333333335</v>
          </cell>
          <cell r="G1043">
            <v>16.208498401270941</v>
          </cell>
          <cell r="H1043">
            <v>-747.21878862793562</v>
          </cell>
          <cell r="I1043">
            <v>16.292373309615733</v>
          </cell>
          <cell r="J1043">
            <v>57.22</v>
          </cell>
          <cell r="K1043">
            <v>-1.58</v>
          </cell>
          <cell r="L1043">
            <v>3.4077999999999999</v>
          </cell>
          <cell r="M1043">
            <v>42.03</v>
          </cell>
          <cell r="N1043">
            <v>0.70309999999999995</v>
          </cell>
          <cell r="O1043">
            <v>4.1238999999999999</v>
          </cell>
          <cell r="P1043">
            <v>80.599999999999994</v>
          </cell>
          <cell r="Q1043">
            <v>-1.9199999999999998E-2</v>
          </cell>
          <cell r="R1043">
            <v>4.9726999999999997</v>
          </cell>
          <cell r="S1043">
            <v>80.599999999999994</v>
          </cell>
          <cell r="T1043">
            <v>-8.09E-2</v>
          </cell>
          <cell r="U1043">
            <v>4.9470999999999998</v>
          </cell>
          <cell r="V1043">
            <v>4.9470977783203125</v>
          </cell>
          <cell r="W1043">
            <v>2577</v>
          </cell>
          <cell r="X1043" t="str">
            <v>持股小于股东减</v>
          </cell>
          <cell r="Y1043">
            <v>24042</v>
          </cell>
          <cell r="Z1043">
            <v>11811</v>
          </cell>
          <cell r="AA1043" t="str">
            <v>持股小于股东减</v>
          </cell>
          <cell r="AB1043">
            <v>24959</v>
          </cell>
          <cell r="AC1043">
            <v>11377</v>
          </cell>
          <cell r="AD1043" t="str">
            <v>持股大于股东增</v>
          </cell>
          <cell r="AE1043">
            <v>8684</v>
          </cell>
          <cell r="AF1043">
            <v>32701</v>
          </cell>
          <cell r="AG1043" t="str">
            <v>持股大于股东增</v>
          </cell>
          <cell r="AH1043">
            <v>8678</v>
          </cell>
          <cell r="AI1043">
            <v>32723</v>
          </cell>
        </row>
        <row r="1044">
          <cell r="A1044">
            <v>2578</v>
          </cell>
          <cell r="B1044">
            <v>254</v>
          </cell>
          <cell r="C1044">
            <v>4.4785330159569776</v>
          </cell>
          <cell r="D1044">
            <v>237</v>
          </cell>
          <cell r="E1044">
            <v>4.1652021089630935</v>
          </cell>
          <cell r="F1044">
            <v>134.625</v>
          </cell>
          <cell r="G1044">
            <v>4.7745710865806616</v>
          </cell>
          <cell r="H1044">
            <v>97.2</v>
          </cell>
          <cell r="I1044">
            <v>2.8586553732133408</v>
          </cell>
          <cell r="J1044">
            <v>10.16</v>
          </cell>
          <cell r="K1044">
            <v>0.04</v>
          </cell>
          <cell r="L1044">
            <v>2.2686000000000002</v>
          </cell>
          <cell r="M1044">
            <v>9.48</v>
          </cell>
          <cell r="N1044">
            <v>0.01</v>
          </cell>
          <cell r="O1044">
            <v>2.2759999999999998</v>
          </cell>
          <cell r="P1044">
            <v>10.77</v>
          </cell>
          <cell r="Q1044">
            <v>0.04</v>
          </cell>
          <cell r="R1044">
            <v>2.2557</v>
          </cell>
          <cell r="S1044">
            <v>6.48</v>
          </cell>
          <cell r="T1044">
            <v>0.05</v>
          </cell>
          <cell r="U1044">
            <v>2.2667999999999999</v>
          </cell>
          <cell r="V1044">
            <v>2.2667999267578125</v>
          </cell>
          <cell r="W1044">
            <v>2578</v>
          </cell>
          <cell r="X1044">
            <v>2578</v>
          </cell>
          <cell r="Y1044">
            <v>48084</v>
          </cell>
          <cell r="Z1044">
            <v>8932</v>
          </cell>
          <cell r="AA1044" t="str">
            <v>持股小于股东增</v>
          </cell>
          <cell r="AB1044">
            <v>41833</v>
          </cell>
          <cell r="AC1044">
            <v>10267</v>
          </cell>
          <cell r="AD1044">
            <v>10267</v>
          </cell>
          <cell r="AE1044">
            <v>53966</v>
          </cell>
          <cell r="AF1044">
            <v>7958</v>
          </cell>
          <cell r="AG1044">
            <v>7958</v>
          </cell>
          <cell r="AH1044">
            <v>49300</v>
          </cell>
          <cell r="AI1044">
            <v>8711</v>
          </cell>
        </row>
        <row r="1045">
          <cell r="A1045">
            <v>2579</v>
          </cell>
          <cell r="B1045">
            <v>196.125</v>
          </cell>
          <cell r="C1045">
            <v>8.4559417946645112</v>
          </cell>
          <cell r="D1045">
            <v>13.03</v>
          </cell>
          <cell r="E1045">
            <v>6.1820942259334819</v>
          </cell>
          <cell r="F1045">
            <v>263.33333333333337</v>
          </cell>
          <cell r="G1045">
            <v>8.7694954764944217</v>
          </cell>
          <cell r="H1045">
            <v>125.70000000000002</v>
          </cell>
          <cell r="I1045">
            <v>4.6036367631709059</v>
          </cell>
          <cell r="J1045">
            <v>15.69</v>
          </cell>
          <cell r="K1045">
            <v>0.08</v>
          </cell>
          <cell r="L1045">
            <v>1.8554999999999999</v>
          </cell>
          <cell r="M1045">
            <v>13.03</v>
          </cell>
          <cell r="N1045">
            <v>0.25</v>
          </cell>
          <cell r="O1045">
            <v>2.1076999999999999</v>
          </cell>
          <cell r="P1045">
            <v>15.8</v>
          </cell>
          <cell r="Q1045">
            <v>0.03</v>
          </cell>
          <cell r="R1045">
            <v>1.8017000000000001</v>
          </cell>
          <cell r="S1045">
            <v>8.3800000000000008</v>
          </cell>
          <cell r="T1045">
            <v>0.05</v>
          </cell>
          <cell r="U1045">
            <v>1.8203</v>
          </cell>
          <cell r="V1045">
            <v>1.8202991485595703</v>
          </cell>
          <cell r="W1045">
            <v>2579</v>
          </cell>
          <cell r="X1045" t="str">
            <v>持股小于股东减</v>
          </cell>
          <cell r="Y1045">
            <v>23487</v>
          </cell>
          <cell r="Z1045">
            <v>14921</v>
          </cell>
          <cell r="AA1045">
            <v>14921</v>
          </cell>
          <cell r="AB1045">
            <v>35929</v>
          </cell>
          <cell r="AC1045">
            <v>9754</v>
          </cell>
          <cell r="AD1045" t="str">
            <v>持股大于股东增</v>
          </cell>
          <cell r="AE1045">
            <v>17035</v>
          </cell>
          <cell r="AF1045">
            <v>20572</v>
          </cell>
          <cell r="AG1045" t="str">
            <v>持股小于股东减</v>
          </cell>
          <cell r="AH1045">
            <v>23041</v>
          </cell>
          <cell r="AI1045">
            <v>15210</v>
          </cell>
        </row>
        <row r="1046">
          <cell r="A1046">
            <v>2580</v>
          </cell>
          <cell r="B1046">
            <v>133.33333333333334</v>
          </cell>
          <cell r="C1046">
            <v>3.9462520471182492</v>
          </cell>
          <cell r="D1046">
            <v>81.449999999999989</v>
          </cell>
          <cell r="E1046">
            <v>3.1720995443392921</v>
          </cell>
          <cell r="F1046">
            <v>98.555555555555557</v>
          </cell>
          <cell r="G1046">
            <v>3.6184881491453513</v>
          </cell>
          <cell r="H1046">
            <v>71.942307692307693</v>
          </cell>
          <cell r="I1046">
            <v>2.5238827720207255</v>
          </cell>
          <cell r="J1046">
            <v>20</v>
          </cell>
          <cell r="K1046">
            <v>0.15</v>
          </cell>
          <cell r="L1046">
            <v>5.0681000000000003</v>
          </cell>
          <cell r="M1046">
            <v>16.29</v>
          </cell>
          <cell r="N1046">
            <v>0.05</v>
          </cell>
          <cell r="O1046">
            <v>5.1353999999999997</v>
          </cell>
          <cell r="P1046">
            <v>17.739999999999998</v>
          </cell>
          <cell r="Q1046">
            <v>0.09</v>
          </cell>
          <cell r="R1046">
            <v>4.9025999999999996</v>
          </cell>
          <cell r="S1046">
            <v>12.47</v>
          </cell>
          <cell r="T1046">
            <v>0.13</v>
          </cell>
          <cell r="U1046">
            <v>4.9408000000000003</v>
          </cell>
          <cell r="V1046">
            <v>4.9407997131347656</v>
          </cell>
          <cell r="W1046">
            <v>2580</v>
          </cell>
          <cell r="X1046">
            <v>2580</v>
          </cell>
          <cell r="Y1046">
            <v>27823</v>
          </cell>
          <cell r="Z1046">
            <v>8024</v>
          </cell>
          <cell r="AA1046">
            <v>8024</v>
          </cell>
          <cell r="AB1046">
            <v>27040</v>
          </cell>
          <cell r="AC1046">
            <v>8257</v>
          </cell>
          <cell r="AD1046" t="str">
            <v>持股小于股东减</v>
          </cell>
          <cell r="AE1046">
            <v>21111</v>
          </cell>
          <cell r="AF1046">
            <v>10305</v>
          </cell>
          <cell r="AG1046">
            <v>10305</v>
          </cell>
          <cell r="AH1046">
            <v>24848</v>
          </cell>
          <cell r="AI1046">
            <v>8755</v>
          </cell>
        </row>
        <row r="1047">
          <cell r="A1047">
            <v>2581</v>
          </cell>
          <cell r="B1047">
            <v>62.089285714285715</v>
          </cell>
          <cell r="C1047">
            <v>11.003164556962027</v>
          </cell>
          <cell r="D1047">
            <v>57.604166666666664</v>
          </cell>
          <cell r="E1047">
            <v>8.4332204837283058</v>
          </cell>
          <cell r="F1047">
            <v>366.69444444444446</v>
          </cell>
          <cell r="G1047">
            <v>23.206061245297612</v>
          </cell>
          <cell r="H1047">
            <v>37.96153846153846</v>
          </cell>
          <cell r="I1047">
            <v>8.7671962959261851</v>
          </cell>
          <cell r="J1047">
            <v>34.770000000000003</v>
          </cell>
          <cell r="K1047">
            <v>0.56000000000000005</v>
          </cell>
          <cell r="L1047">
            <v>3.16</v>
          </cell>
          <cell r="M1047">
            <v>27.65</v>
          </cell>
          <cell r="N1047">
            <v>0.12</v>
          </cell>
          <cell r="O1047">
            <v>3.2787000000000002</v>
          </cell>
          <cell r="P1047">
            <v>132.01</v>
          </cell>
          <cell r="Q1047">
            <v>0.18</v>
          </cell>
          <cell r="R1047">
            <v>5.6886000000000001</v>
          </cell>
          <cell r="S1047">
            <v>26.32</v>
          </cell>
          <cell r="T1047">
            <v>0.52</v>
          </cell>
          <cell r="U1047">
            <v>3.0021</v>
          </cell>
          <cell r="V1047">
            <v>3.0020999908447266</v>
          </cell>
          <cell r="W1047">
            <v>2581</v>
          </cell>
          <cell r="X1047" t="str">
            <v>持股小于股东减</v>
          </cell>
          <cell r="Y1047">
            <v>28381</v>
          </cell>
          <cell r="Z1047">
            <v>23245</v>
          </cell>
          <cell r="AA1047" t="str">
            <v>持股大于股东增</v>
          </cell>
          <cell r="AB1047">
            <v>25271</v>
          </cell>
          <cell r="AC1047">
            <v>26106</v>
          </cell>
          <cell r="AD1047" t="str">
            <v>持股小于股东减</v>
          </cell>
          <cell r="AE1047">
            <v>12645</v>
          </cell>
          <cell r="AF1047">
            <v>11131</v>
          </cell>
          <cell r="AG1047" t="str">
            <v>持股大于股东增</v>
          </cell>
          <cell r="AH1047">
            <v>22327</v>
          </cell>
          <cell r="AI1047">
            <v>29548</v>
          </cell>
        </row>
        <row r="1048">
          <cell r="A1048">
            <v>2582</v>
          </cell>
          <cell r="B1048">
            <v>-781</v>
          </cell>
          <cell r="C1048">
            <v>1.6679124399359315</v>
          </cell>
          <cell r="D1048">
            <v>66</v>
          </cell>
          <cell r="E1048">
            <v>3.3393416184422731</v>
          </cell>
          <cell r="F1048">
            <v>60.75</v>
          </cell>
          <cell r="G1048">
            <v>3.1468191873954567</v>
          </cell>
          <cell r="H1048">
            <v>68.911764705882348</v>
          </cell>
          <cell r="I1048">
            <v>1.6341305212060342</v>
          </cell>
          <cell r="J1048">
            <v>15.62</v>
          </cell>
          <cell r="K1048">
            <v>-0.02</v>
          </cell>
          <cell r="L1048">
            <v>9.3650000000000002</v>
          </cell>
          <cell r="M1048">
            <v>31.68</v>
          </cell>
          <cell r="N1048">
            <v>0.12</v>
          </cell>
          <cell r="O1048">
            <v>9.4869000000000003</v>
          </cell>
          <cell r="P1048">
            <v>29.16</v>
          </cell>
          <cell r="Q1048">
            <v>0.24</v>
          </cell>
          <cell r="R1048">
            <v>9.2665000000000006</v>
          </cell>
          <cell r="S1048">
            <v>15.62</v>
          </cell>
          <cell r="T1048">
            <v>0.17</v>
          </cell>
          <cell r="U1048">
            <v>9.5586000000000002</v>
          </cell>
          <cell r="V1048">
            <v>9.55859375</v>
          </cell>
          <cell r="W1048">
            <v>2582</v>
          </cell>
          <cell r="X1048">
            <v>2582</v>
          </cell>
          <cell r="Y1048">
            <v>16783</v>
          </cell>
          <cell r="Z1048">
            <v>8794</v>
          </cell>
          <cell r="AA1048">
            <v>8794</v>
          </cell>
          <cell r="AB1048">
            <v>14883</v>
          </cell>
          <cell r="AC1048">
            <v>9917</v>
          </cell>
          <cell r="AD1048">
            <v>9917</v>
          </cell>
          <cell r="AE1048">
            <v>17472</v>
          </cell>
          <cell r="AF1048">
            <v>8447</v>
          </cell>
          <cell r="AG1048">
            <v>8447</v>
          </cell>
          <cell r="AH1048">
            <v>16811</v>
          </cell>
          <cell r="AI1048">
            <v>8779</v>
          </cell>
        </row>
        <row r="1049">
          <cell r="A1049">
            <v>2583</v>
          </cell>
          <cell r="B1049">
            <v>78.0625</v>
          </cell>
          <cell r="C1049">
            <v>8.3825503355704694</v>
          </cell>
          <cell r="D1049">
            <v>-51.349999999999994</v>
          </cell>
          <cell r="E1049">
            <v>7.1210650395229509</v>
          </cell>
          <cell r="F1049">
            <v>-2945</v>
          </cell>
          <cell r="G1049">
            <v>6.1819962915019424</v>
          </cell>
          <cell r="H1049">
            <v>102.125</v>
          </cell>
          <cell r="I1049">
            <v>5.9783404068491146</v>
          </cell>
          <cell r="J1049">
            <v>12.49</v>
          </cell>
          <cell r="K1049">
            <v>0.16</v>
          </cell>
          <cell r="L1049">
            <v>1.49</v>
          </cell>
          <cell r="M1049">
            <v>10.27</v>
          </cell>
          <cell r="N1049">
            <v>-0.05</v>
          </cell>
          <cell r="O1049">
            <v>1.4421999999999999</v>
          </cell>
          <cell r="P1049">
            <v>17.670000000000002</v>
          </cell>
          <cell r="Q1049">
            <v>-3.0000000000000001E-3</v>
          </cell>
          <cell r="R1049">
            <v>2.8582999999999998</v>
          </cell>
          <cell r="S1049">
            <v>8.17</v>
          </cell>
          <cell r="T1049">
            <v>0.06</v>
          </cell>
          <cell r="U1049">
            <v>1.3666</v>
          </cell>
          <cell r="V1049">
            <v>1.3665990829467773</v>
          </cell>
          <cell r="W1049">
            <v>2583</v>
          </cell>
          <cell r="X1049">
            <v>2583</v>
          </cell>
          <cell r="Y1049">
            <v>66520</v>
          </cell>
          <cell r="Z1049">
            <v>23116</v>
          </cell>
          <cell r="AA1049">
            <v>23116</v>
          </cell>
          <cell r="AB1049">
            <v>62356</v>
          </cell>
          <cell r="AC1049">
            <v>24660</v>
          </cell>
          <cell r="AD1049">
            <v>24660</v>
          </cell>
          <cell r="AE1049">
            <v>43103</v>
          </cell>
          <cell r="AF1049">
            <v>16201</v>
          </cell>
          <cell r="AG1049" t="str">
            <v>持股大于股东增</v>
          </cell>
          <cell r="AH1049">
            <v>36906</v>
          </cell>
          <cell r="AI1049">
            <v>41662</v>
          </cell>
        </row>
        <row r="1050">
          <cell r="A1050">
            <v>2584</v>
          </cell>
          <cell r="B1050">
            <v>115.34883720930233</v>
          </cell>
          <cell r="C1050">
            <v>6.7415119471552449</v>
          </cell>
          <cell r="D1050">
            <v>139.71428571428569</v>
          </cell>
          <cell r="E1050">
            <v>5.2680483173756709</v>
          </cell>
          <cell r="F1050">
            <v>76.25</v>
          </cell>
          <cell r="G1050">
            <v>6.3794185316879322</v>
          </cell>
          <cell r="H1050">
            <v>53.978571428571435</v>
          </cell>
          <cell r="I1050">
            <v>3.4633522610094456</v>
          </cell>
          <cell r="J1050">
            <v>49.6</v>
          </cell>
          <cell r="K1050">
            <v>0.43</v>
          </cell>
          <cell r="L1050">
            <v>7.3574000000000002</v>
          </cell>
          <cell r="M1050">
            <v>39.119999999999997</v>
          </cell>
          <cell r="N1050">
            <v>7.0000000000000007E-2</v>
          </cell>
          <cell r="O1050">
            <v>7.4259000000000004</v>
          </cell>
          <cell r="P1050">
            <v>36.6</v>
          </cell>
          <cell r="Q1050">
            <v>0.24</v>
          </cell>
          <cell r="R1050">
            <v>5.7371999999999996</v>
          </cell>
          <cell r="S1050">
            <v>25.19</v>
          </cell>
          <cell r="T1050">
            <v>0.35</v>
          </cell>
          <cell r="U1050">
            <v>7.2732999999999999</v>
          </cell>
          <cell r="V1050">
            <v>7.2732963562011719</v>
          </cell>
          <cell r="W1050">
            <v>2584</v>
          </cell>
          <cell r="X1050" t="str">
            <v>持股小于股东减</v>
          </cell>
          <cell r="Y1050">
            <v>16555</v>
          </cell>
          <cell r="Z1050">
            <v>14139</v>
          </cell>
          <cell r="AA1050" t="str">
            <v>持股小于股东减</v>
          </cell>
          <cell r="AB1050">
            <v>19378</v>
          </cell>
          <cell r="AC1050">
            <v>12080</v>
          </cell>
          <cell r="AD1050" t="str">
            <v>持股大于股东减</v>
          </cell>
          <cell r="AE1050">
            <v>11019</v>
          </cell>
          <cell r="AF1050">
            <v>18150</v>
          </cell>
          <cell r="AG1050" t="str">
            <v>持股大于股东增</v>
          </cell>
          <cell r="AH1050">
            <v>10842</v>
          </cell>
          <cell r="AI1050">
            <v>21590</v>
          </cell>
        </row>
        <row r="1051">
          <cell r="A1051">
            <v>2585</v>
          </cell>
          <cell r="B1051">
            <v>76.70588235294116</v>
          </cell>
          <cell r="C1051">
            <v>1.7891689420029362</v>
          </cell>
          <cell r="D1051">
            <v>50.65</v>
          </cell>
          <cell r="E1051">
            <v>1.3799961855979075</v>
          </cell>
          <cell r="F1051">
            <v>93.333333333333343</v>
          </cell>
          <cell r="G1051">
            <v>2.3290310953377786</v>
          </cell>
          <cell r="H1051">
            <v>48.107142857142854</v>
          </cell>
          <cell r="I1051">
            <v>1.2369146005509644</v>
          </cell>
          <cell r="J1051">
            <v>13.04</v>
          </cell>
          <cell r="K1051">
            <v>0.17</v>
          </cell>
          <cell r="L1051">
            <v>7.2882999999999996</v>
          </cell>
          <cell r="M1051">
            <v>10.130000000000001</v>
          </cell>
          <cell r="N1051">
            <v>0.05</v>
          </cell>
          <cell r="O1051">
            <v>7.3406000000000002</v>
          </cell>
          <cell r="P1051">
            <v>16.8</v>
          </cell>
          <cell r="Q1051">
            <v>0.09</v>
          </cell>
          <cell r="R1051">
            <v>7.2133000000000003</v>
          </cell>
          <cell r="S1051">
            <v>8.98</v>
          </cell>
          <cell r="T1051">
            <v>0.14000000000000001</v>
          </cell>
          <cell r="U1051">
            <v>7.26</v>
          </cell>
          <cell r="V1051">
            <v>7.2599983215332031</v>
          </cell>
          <cell r="W1051">
            <v>2585</v>
          </cell>
          <cell r="X1051">
            <v>2585</v>
          </cell>
          <cell r="Y1051">
            <v>36329</v>
          </cell>
          <cell r="Z1051">
            <v>19745</v>
          </cell>
          <cell r="AA1051" t="str">
            <v>持股小于股东增</v>
          </cell>
          <cell r="AB1051">
            <v>34033</v>
          </cell>
          <cell r="AC1051">
            <v>21077</v>
          </cell>
          <cell r="AD1051" t="str">
            <v>持股小于股东减</v>
          </cell>
          <cell r="AE1051">
            <v>31258</v>
          </cell>
          <cell r="AF1051">
            <v>22948</v>
          </cell>
          <cell r="AG1051" t="str">
            <v>持股小于股东减</v>
          </cell>
          <cell r="AH1051">
            <v>33528</v>
          </cell>
          <cell r="AI1051">
            <v>21394</v>
          </cell>
        </row>
        <row r="1052">
          <cell r="A1052">
            <v>2586</v>
          </cell>
          <cell r="B1052">
            <v>98.666666666666686</v>
          </cell>
          <cell r="C1052">
            <v>4.0795699912711907</v>
          </cell>
          <cell r="D1052">
            <v>472.64150943396226</v>
          </cell>
          <cell r="E1052">
            <v>4.579524680073126</v>
          </cell>
          <cell r="F1052">
            <v>624.75</v>
          </cell>
          <cell r="G1052">
            <v>11.817279046673287</v>
          </cell>
          <cell r="H1052">
            <v>155</v>
          </cell>
          <cell r="I1052">
            <v>2.9285343158093617</v>
          </cell>
          <cell r="J1052">
            <v>8.8800000000000008</v>
          </cell>
          <cell r="K1052">
            <v>0.09</v>
          </cell>
          <cell r="L1052">
            <v>2.1766999999999999</v>
          </cell>
          <cell r="M1052">
            <v>10.02</v>
          </cell>
          <cell r="N1052">
            <v>5.3E-3</v>
          </cell>
          <cell r="O1052">
            <v>2.1880000000000002</v>
          </cell>
          <cell r="P1052">
            <v>24.99</v>
          </cell>
          <cell r="Q1052">
            <v>0.02</v>
          </cell>
          <cell r="R1052">
            <v>2.1147</v>
          </cell>
          <cell r="S1052">
            <v>6.2</v>
          </cell>
          <cell r="T1052">
            <v>0.03</v>
          </cell>
          <cell r="U1052">
            <v>2.1171000000000002</v>
          </cell>
          <cell r="V1052">
            <v>2.1170997619628906</v>
          </cell>
          <cell r="W1052">
            <v>2586</v>
          </cell>
          <cell r="X1052">
            <v>2586</v>
          </cell>
          <cell r="Y1052">
            <v>40489</v>
          </cell>
          <cell r="Z1052">
            <v>17983</v>
          </cell>
          <cell r="AA1052" t="str">
            <v>持股小于股东增</v>
          </cell>
          <cell r="AB1052">
            <v>30531</v>
          </cell>
          <cell r="AC1052">
            <v>23848</v>
          </cell>
          <cell r="AD1052" t="str">
            <v>持股大于股东增</v>
          </cell>
          <cell r="AE1052">
            <v>20027</v>
          </cell>
          <cell r="AF1052">
            <v>36357</v>
          </cell>
          <cell r="AG1052">
            <v>36357</v>
          </cell>
          <cell r="AH1052">
            <v>46051</v>
          </cell>
          <cell r="AI1052">
            <v>15811</v>
          </cell>
        </row>
        <row r="1053">
          <cell r="A1053">
            <v>2587</v>
          </cell>
          <cell r="B1053">
            <v>277.5</v>
          </cell>
          <cell r="C1053">
            <v>10.574114060713832</v>
          </cell>
          <cell r="D1053">
            <v>-225.84745762711864</v>
          </cell>
          <cell r="E1053">
            <v>9.9626168224299061</v>
          </cell>
          <cell r="F1053">
            <v>2037.8048780487804</v>
          </cell>
          <cell r="G1053">
            <v>10.870413739266199</v>
          </cell>
          <cell r="H1053">
            <v>134.69387755102042</v>
          </cell>
          <cell r="I1053">
            <v>4.4758090151948631</v>
          </cell>
          <cell r="J1053">
            <v>16.649999999999999</v>
          </cell>
          <cell r="K1053">
            <v>0.06</v>
          </cell>
          <cell r="L1053">
            <v>1.5746</v>
          </cell>
          <cell r="M1053">
            <v>15.99</v>
          </cell>
          <cell r="N1053">
            <v>-1.77E-2</v>
          </cell>
          <cell r="O1053">
            <v>1.605</v>
          </cell>
          <cell r="P1053">
            <v>16.71</v>
          </cell>
          <cell r="Q1053">
            <v>4.1000000000000003E-3</v>
          </cell>
          <cell r="R1053">
            <v>1.5371999999999999</v>
          </cell>
          <cell r="S1053">
            <v>7.04</v>
          </cell>
          <cell r="T1053">
            <v>3.9199999999999999E-2</v>
          </cell>
          <cell r="U1053">
            <v>1.5729</v>
          </cell>
          <cell r="V1053">
            <v>1.5728998184204102</v>
          </cell>
          <cell r="W1053">
            <v>2587</v>
          </cell>
          <cell r="X1053" t="str">
            <v>持股小于股东减</v>
          </cell>
          <cell r="Y1053">
            <v>26943</v>
          </cell>
          <cell r="Z1053">
            <v>13860</v>
          </cell>
          <cell r="AA1053" t="str">
            <v>持股小于股东增</v>
          </cell>
          <cell r="AB1053">
            <v>25339</v>
          </cell>
          <cell r="AC1053">
            <v>14738</v>
          </cell>
          <cell r="AD1053" t="str">
            <v>持股大于股东增</v>
          </cell>
          <cell r="AE1053">
            <v>14921</v>
          </cell>
          <cell r="AF1053">
            <v>25028</v>
          </cell>
          <cell r="AG1053" t="str">
            <v>持股小于股东减</v>
          </cell>
          <cell r="AH1053">
            <v>22797</v>
          </cell>
          <cell r="AI1053">
            <v>16381</v>
          </cell>
        </row>
        <row r="1054">
          <cell r="A1054">
            <v>2588</v>
          </cell>
          <cell r="B1054">
            <v>30.401869158878505</v>
          </cell>
          <cell r="C1054">
            <v>5.2173215717722536</v>
          </cell>
          <cell r="D1054">
            <v>26.057692307692307</v>
          </cell>
          <cell r="E1054">
            <v>4.1712201203650974</v>
          </cell>
          <cell r="F1054">
            <v>25.669642857142854</v>
          </cell>
          <cell r="G1054">
            <v>5.0587697072072073</v>
          </cell>
          <cell r="H1054">
            <v>17.572580645161288</v>
          </cell>
          <cell r="I1054">
            <v>7.1176585875743124</v>
          </cell>
          <cell r="J1054">
            <v>32.53</v>
          </cell>
          <cell r="K1054">
            <v>1.07</v>
          </cell>
          <cell r="L1054">
            <v>6.2350000000000003</v>
          </cell>
          <cell r="M1054">
            <v>27.1</v>
          </cell>
          <cell r="N1054">
            <v>0.26</v>
          </cell>
          <cell r="O1054">
            <v>6.4969000000000001</v>
          </cell>
          <cell r="P1054">
            <v>28.75</v>
          </cell>
          <cell r="Q1054">
            <v>0.56000000000000005</v>
          </cell>
          <cell r="R1054">
            <v>5.6832000000000003</v>
          </cell>
          <cell r="S1054">
            <v>21.79</v>
          </cell>
          <cell r="T1054">
            <v>0.93</v>
          </cell>
          <cell r="U1054">
            <v>3.0613999999999999</v>
          </cell>
          <cell r="V1054">
            <v>3.0613994598388672</v>
          </cell>
          <cell r="W1054">
            <v>2588</v>
          </cell>
          <cell r="X1054" t="str">
            <v>持股小于股东增</v>
          </cell>
          <cell r="Y1054">
            <v>24703</v>
          </cell>
          <cell r="Z1054">
            <v>23623</v>
          </cell>
          <cell r="AA1054" t="str">
            <v>持股小于股东减</v>
          </cell>
          <cell r="AB1054">
            <v>25102</v>
          </cell>
          <cell r="AC1054">
            <v>23226</v>
          </cell>
          <cell r="AD1054">
            <v>23226</v>
          </cell>
          <cell r="AE1054">
            <v>33602</v>
          </cell>
          <cell r="AF1054">
            <v>17331</v>
          </cell>
          <cell r="AG1054" t="str">
            <v>持股小于股东增</v>
          </cell>
          <cell r="AH1054">
            <v>27254</v>
          </cell>
          <cell r="AI1054">
            <v>21411</v>
          </cell>
        </row>
        <row r="1055">
          <cell r="A1055">
            <v>2589</v>
          </cell>
          <cell r="B1055">
            <v>81.61363636363636</v>
          </cell>
          <cell r="C1055">
            <v>6.2339420873550448</v>
          </cell>
          <cell r="D1055">
            <v>45.162337662337663</v>
          </cell>
          <cell r="E1055">
            <v>4.642934628415027</v>
          </cell>
          <cell r="F1055">
            <v>130.3125</v>
          </cell>
          <cell r="G1055">
            <v>9.3899462273582959</v>
          </cell>
          <cell r="H1055">
            <v>252.21774193548387</v>
          </cell>
          <cell r="I1055">
            <v>18.513585508790623</v>
          </cell>
          <cell r="J1055">
            <v>35.909999999999997</v>
          </cell>
          <cell r="K1055">
            <v>0.44</v>
          </cell>
          <cell r="L1055">
            <v>5.7603999999999997</v>
          </cell>
          <cell r="M1055">
            <v>27.82</v>
          </cell>
          <cell r="N1055">
            <v>0.154</v>
          </cell>
          <cell r="O1055">
            <v>5.9919000000000002</v>
          </cell>
          <cell r="P1055">
            <v>104.25</v>
          </cell>
          <cell r="Q1055">
            <v>0.4</v>
          </cell>
          <cell r="R1055">
            <v>11.1023</v>
          </cell>
          <cell r="S1055">
            <v>104.25</v>
          </cell>
          <cell r="T1055">
            <v>0.31</v>
          </cell>
          <cell r="U1055">
            <v>5.6310000000000002</v>
          </cell>
          <cell r="V1055">
            <v>5.6309967041015625</v>
          </cell>
          <cell r="W1055">
            <v>2589</v>
          </cell>
          <cell r="X1055" t="str">
            <v>持股小于股东减</v>
          </cell>
          <cell r="Y1055">
            <v>27331</v>
          </cell>
          <cell r="Z1055">
            <v>20289</v>
          </cell>
          <cell r="AA1055" t="str">
            <v>持股大于股东增</v>
          </cell>
          <cell r="AB1055">
            <v>22392</v>
          </cell>
          <cell r="AC1055">
            <v>24765</v>
          </cell>
          <cell r="AD1055" t="str">
            <v>持股大于股东增</v>
          </cell>
          <cell r="AE1055">
            <v>5046</v>
          </cell>
          <cell r="AF1055">
            <v>54948</v>
          </cell>
          <cell r="AG1055" t="str">
            <v>持股大于股东增</v>
          </cell>
          <cell r="AH1055">
            <v>5035</v>
          </cell>
          <cell r="AI1055">
            <v>110137</v>
          </cell>
        </row>
        <row r="1056">
          <cell r="A1056">
            <v>2590</v>
          </cell>
          <cell r="B1056">
            <v>113.18181818181817</v>
          </cell>
          <cell r="C1056">
            <v>12.641519013047672</v>
          </cell>
          <cell r="D1056">
            <v>110.1</v>
          </cell>
          <cell r="E1056">
            <v>6.3814988697617805</v>
          </cell>
          <cell r="F1056">
            <v>87.307692307692307</v>
          </cell>
          <cell r="G1056">
            <v>12.115066446069275</v>
          </cell>
          <cell r="H1056">
            <v>49.339285714285715</v>
          </cell>
          <cell r="I1056">
            <v>4.8650361840367653</v>
          </cell>
          <cell r="J1056">
            <v>24.9</v>
          </cell>
          <cell r="K1056">
            <v>0.22</v>
          </cell>
          <cell r="L1056">
            <v>1.9697</v>
          </cell>
          <cell r="M1056">
            <v>22.02</v>
          </cell>
          <cell r="N1056">
            <v>0.05</v>
          </cell>
          <cell r="O1056">
            <v>3.4506000000000001</v>
          </cell>
          <cell r="P1056">
            <v>22.7</v>
          </cell>
          <cell r="Q1056">
            <v>0.13</v>
          </cell>
          <cell r="R1056">
            <v>1.8736999999999999</v>
          </cell>
          <cell r="S1056">
            <v>9.2100000000000009</v>
          </cell>
          <cell r="T1056">
            <v>0.14000000000000001</v>
          </cell>
          <cell r="U1056">
            <v>1.8931</v>
          </cell>
          <cell r="V1056">
            <v>1.8930997848510742</v>
          </cell>
          <cell r="W1056">
            <v>2590</v>
          </cell>
          <cell r="X1056" t="str">
            <v>持股小于股东增</v>
          </cell>
          <cell r="Y1056">
            <v>26262</v>
          </cell>
          <cell r="Z1056">
            <v>15709</v>
          </cell>
          <cell r="AA1056" t="str">
            <v>持股小于股东减</v>
          </cell>
          <cell r="AB1056">
            <v>34572</v>
          </cell>
          <cell r="AC1056">
            <v>13873</v>
          </cell>
          <cell r="AD1056" t="str">
            <v>持股小于股东减</v>
          </cell>
          <cell r="AE1056">
            <v>25768</v>
          </cell>
          <cell r="AF1056">
            <v>16010</v>
          </cell>
          <cell r="AG1056" t="str">
            <v>持股小于股东减</v>
          </cell>
          <cell r="AH1056">
            <v>26832</v>
          </cell>
          <cell r="AI1056">
            <v>15375</v>
          </cell>
        </row>
        <row r="1057">
          <cell r="A1057">
            <v>2591</v>
          </cell>
          <cell r="B1057">
            <v>-78.88932650649862</v>
          </cell>
          <cell r="C1057">
            <v>7.4527459443369546</v>
          </cell>
          <cell r="D1057">
            <v>235.13071895424838</v>
          </cell>
          <cell r="E1057">
            <v>5.3722093631001275</v>
          </cell>
          <cell r="F1057">
            <v>161.40776699029126</v>
          </cell>
          <cell r="G1057">
            <v>6.8410945751320211</v>
          </cell>
          <cell r="H1057">
            <v>-133.61456483126108</v>
          </cell>
          <cell r="I1057">
            <v>3.4974544947346398</v>
          </cell>
          <cell r="J1057">
            <v>20.03</v>
          </cell>
          <cell r="K1057">
            <v>-0.25390000000000001</v>
          </cell>
          <cell r="L1057">
            <v>2.6876000000000002</v>
          </cell>
          <cell r="M1057">
            <v>14.39</v>
          </cell>
          <cell r="N1057">
            <v>1.5299999999999999E-2</v>
          </cell>
          <cell r="O1057">
            <v>2.6785999999999999</v>
          </cell>
          <cell r="P1057">
            <v>19.95</v>
          </cell>
          <cell r="Q1057">
            <v>6.1800000000000001E-2</v>
          </cell>
          <cell r="R1057">
            <v>2.9161999999999999</v>
          </cell>
          <cell r="S1057">
            <v>10.029999999999999</v>
          </cell>
          <cell r="T1057">
            <v>-5.6300000000000003E-2</v>
          </cell>
          <cell r="U1057">
            <v>2.8677999999999999</v>
          </cell>
          <cell r="V1057">
            <v>2.8677997589111328</v>
          </cell>
          <cell r="W1057">
            <v>2591</v>
          </cell>
          <cell r="X1057" t="str">
            <v>持股大于股东增</v>
          </cell>
          <cell r="Y1057">
            <v>13366</v>
          </cell>
          <cell r="Z1057">
            <v>19490</v>
          </cell>
          <cell r="AA1057" t="str">
            <v>持股大于股东增</v>
          </cell>
          <cell r="AB1057">
            <v>11480</v>
          </cell>
          <cell r="AC1057">
            <v>22692</v>
          </cell>
          <cell r="AD1057" t="str">
            <v>持股大于股东增</v>
          </cell>
          <cell r="AE1057">
            <v>12870</v>
          </cell>
          <cell r="AF1057">
            <v>20360</v>
          </cell>
          <cell r="AG1057" t="str">
            <v>持股小于股东减</v>
          </cell>
          <cell r="AH1057">
            <v>20043</v>
          </cell>
          <cell r="AI1057">
            <v>13073</v>
          </cell>
        </row>
        <row r="1058">
          <cell r="A1058">
            <v>2592</v>
          </cell>
          <cell r="B1058">
            <v>88.4</v>
          </cell>
          <cell r="C1058">
            <v>6.2780523833873083</v>
          </cell>
          <cell r="D1058">
            <v>74.86363636363636</v>
          </cell>
          <cell r="E1058">
            <v>4.6092492828657381</v>
          </cell>
          <cell r="F1058">
            <v>89.966666666666669</v>
          </cell>
          <cell r="G1058">
            <v>9.8195444953794642</v>
          </cell>
          <cell r="H1058">
            <v>61.800000000000004</v>
          </cell>
          <cell r="I1058">
            <v>5.895294138689656</v>
          </cell>
          <cell r="J1058">
            <v>44.2</v>
          </cell>
          <cell r="K1058">
            <v>0.5</v>
          </cell>
          <cell r="L1058">
            <v>7.0404</v>
          </cell>
          <cell r="M1058">
            <v>32.94</v>
          </cell>
          <cell r="N1058">
            <v>0.11</v>
          </cell>
          <cell r="O1058">
            <v>7.1464999999999996</v>
          </cell>
          <cell r="P1058">
            <v>53.98</v>
          </cell>
          <cell r="Q1058">
            <v>0.3</v>
          </cell>
          <cell r="R1058">
            <v>5.4972000000000003</v>
          </cell>
          <cell r="S1058">
            <v>32.96</v>
          </cell>
          <cell r="T1058">
            <v>0.4</v>
          </cell>
          <cell r="U1058">
            <v>5.5909000000000004</v>
          </cell>
          <cell r="V1058">
            <v>5.5908966064453125</v>
          </cell>
          <cell r="W1058">
            <v>2592</v>
          </cell>
          <cell r="X1058" t="str">
            <v>持股小于股东减</v>
          </cell>
          <cell r="Y1058">
            <v>24606</v>
          </cell>
          <cell r="Z1058">
            <v>11514</v>
          </cell>
          <cell r="AA1058" t="str">
            <v>持股小于股东增</v>
          </cell>
          <cell r="AB1058">
            <v>17065</v>
          </cell>
          <cell r="AC1058">
            <v>16603</v>
          </cell>
          <cell r="AD1058" t="str">
            <v>持股大于股东增</v>
          </cell>
          <cell r="AE1058">
            <v>5301</v>
          </cell>
          <cell r="AF1058">
            <v>47035</v>
          </cell>
          <cell r="AG1058" t="str">
            <v>持股小于股东减</v>
          </cell>
          <cell r="AH1058">
            <v>15820</v>
          </cell>
          <cell r="AI1058">
            <v>15760</v>
          </cell>
        </row>
        <row r="1059">
          <cell r="A1059">
            <v>2593</v>
          </cell>
          <cell r="B1059">
            <v>244.6</v>
          </cell>
          <cell r="C1059">
            <v>4.8886105633427483</v>
          </cell>
          <cell r="D1059">
            <v>224.58333333333334</v>
          </cell>
          <cell r="E1059">
            <v>3.5777819079733422</v>
          </cell>
          <cell r="F1059">
            <v>109.63636363636364</v>
          </cell>
          <cell r="G1059">
            <v>3.2354992756344907</v>
          </cell>
          <cell r="H1059">
            <v>84.910714285714278</v>
          </cell>
          <cell r="I1059">
            <v>2.1165504900782524</v>
          </cell>
          <cell r="J1059">
            <v>36.69</v>
          </cell>
          <cell r="K1059">
            <v>0.15</v>
          </cell>
          <cell r="L1059">
            <v>7.5052000000000003</v>
          </cell>
          <cell r="M1059">
            <v>26.95</v>
          </cell>
          <cell r="N1059">
            <v>0.03</v>
          </cell>
          <cell r="O1059">
            <v>7.5326000000000004</v>
          </cell>
          <cell r="P1059">
            <v>24.12</v>
          </cell>
          <cell r="Q1059">
            <v>0.11</v>
          </cell>
          <cell r="R1059">
            <v>7.4547999999999996</v>
          </cell>
          <cell r="S1059">
            <v>15.85</v>
          </cell>
          <cell r="T1059">
            <v>0.14000000000000001</v>
          </cell>
          <cell r="U1059">
            <v>7.4885999999999999</v>
          </cell>
          <cell r="V1059">
            <v>7.4885978698730469</v>
          </cell>
          <cell r="W1059">
            <v>2593</v>
          </cell>
          <cell r="X1059" t="str">
            <v>持股小于股东减</v>
          </cell>
          <cell r="Y1059">
            <v>21235</v>
          </cell>
          <cell r="Z1059">
            <v>10977</v>
          </cell>
          <cell r="AA1059">
            <v>10977</v>
          </cell>
          <cell r="AB1059">
            <v>25224</v>
          </cell>
          <cell r="AC1059">
            <v>9241</v>
          </cell>
          <cell r="AD1059" t="str">
            <v>持股小于股东减</v>
          </cell>
          <cell r="AE1059">
            <v>19548</v>
          </cell>
          <cell r="AF1059">
            <v>11924</v>
          </cell>
          <cell r="AG1059" t="str">
            <v>持股小于股东减</v>
          </cell>
          <cell r="AH1059">
            <v>20371</v>
          </cell>
          <cell r="AI1059">
            <v>11442</v>
          </cell>
        </row>
        <row r="1060">
          <cell r="A1060">
            <v>2594</v>
          </cell>
          <cell r="B1060">
            <v>57.5</v>
          </cell>
          <cell r="C1060">
            <v>4.9375143755271038</v>
          </cell>
          <cell r="D1060">
            <v>45.9453125</v>
          </cell>
          <cell r="E1060">
            <v>4.3991143425639185</v>
          </cell>
          <cell r="F1060">
            <v>145.34210526315789</v>
          </cell>
          <cell r="G1060">
            <v>5.2923082819881371</v>
          </cell>
          <cell r="H1060">
            <v>57.166899530039366</v>
          </cell>
          <cell r="I1060">
            <v>5.1277888386639212</v>
          </cell>
          <cell r="J1060">
            <v>64.400000000000006</v>
          </cell>
          <cell r="K1060">
            <v>1.1200000000000001</v>
          </cell>
          <cell r="L1060">
            <v>13.042999999999999</v>
          </cell>
          <cell r="M1060">
            <v>58.81</v>
          </cell>
          <cell r="N1060">
            <v>0.32</v>
          </cell>
          <cell r="O1060">
            <v>13.368600000000001</v>
          </cell>
          <cell r="P1060">
            <v>55.23</v>
          </cell>
          <cell r="Q1060">
            <v>0.19</v>
          </cell>
          <cell r="R1060">
            <v>10.4359</v>
          </cell>
          <cell r="S1060">
            <v>60.01</v>
          </cell>
          <cell r="T1060">
            <v>0.7873</v>
          </cell>
          <cell r="U1060">
            <v>11.7029</v>
          </cell>
          <cell r="V1060">
            <v>11.702896118164063</v>
          </cell>
          <cell r="W1060">
            <v>2594</v>
          </cell>
          <cell r="X1060" t="str">
            <v>持股小于股东减</v>
          </cell>
          <cell r="Y1060">
            <v>78385</v>
          </cell>
          <cell r="Z1060">
            <v>31587</v>
          </cell>
          <cell r="AA1060" t="str">
            <v>持股小于股东增</v>
          </cell>
          <cell r="AB1060">
            <v>69565</v>
          </cell>
          <cell r="AC1060">
            <v>35592</v>
          </cell>
          <cell r="AD1060" t="str">
            <v>持股小于股东减</v>
          </cell>
          <cell r="AE1060">
            <v>64410</v>
          </cell>
          <cell r="AF1060">
            <v>38441</v>
          </cell>
          <cell r="AG1060" t="str">
            <v>持股小于股东增</v>
          </cell>
          <cell r="AH1060">
            <v>53926</v>
          </cell>
          <cell r="AI1060">
            <v>45914</v>
          </cell>
        </row>
        <row r="1061">
          <cell r="A1061">
            <v>2595</v>
          </cell>
          <cell r="B1061">
            <v>28.012345679012345</v>
          </cell>
          <cell r="C1061">
            <v>6.0371434653043856</v>
          </cell>
          <cell r="D1061">
            <v>26.875000000000004</v>
          </cell>
          <cell r="E1061">
            <v>4.9156589777461646</v>
          </cell>
          <cell r="F1061">
            <v>27.392739273927393</v>
          </cell>
          <cell r="G1061">
            <v>6.4519986844859023</v>
          </cell>
          <cell r="H1061">
            <v>22.430347867149379</v>
          </cell>
          <cell r="I1061">
            <v>5.300156215130551</v>
          </cell>
          <cell r="J1061">
            <v>22.69</v>
          </cell>
          <cell r="K1061">
            <v>0.81</v>
          </cell>
          <cell r="L1061">
            <v>3.7584</v>
          </cell>
          <cell r="M1061">
            <v>19.350000000000001</v>
          </cell>
          <cell r="N1061">
            <v>0.18</v>
          </cell>
          <cell r="O1061">
            <v>3.9363999999999999</v>
          </cell>
          <cell r="P1061">
            <v>21.58</v>
          </cell>
          <cell r="Q1061">
            <v>0.39389999999999997</v>
          </cell>
          <cell r="R1061">
            <v>3.3447</v>
          </cell>
          <cell r="S1061">
            <v>19</v>
          </cell>
          <cell r="T1061">
            <v>0.63529999999999998</v>
          </cell>
          <cell r="U1061">
            <v>3.5848</v>
          </cell>
          <cell r="V1061">
            <v>3.5847988128662109</v>
          </cell>
          <cell r="W1061">
            <v>2595</v>
          </cell>
          <cell r="X1061" t="str">
            <v>持股小于股东增</v>
          </cell>
          <cell r="Y1061">
            <v>34932</v>
          </cell>
          <cell r="Z1061">
            <v>22901</v>
          </cell>
          <cell r="AA1061" t="str">
            <v>持股小于股东增</v>
          </cell>
          <cell r="AB1061">
            <v>34036</v>
          </cell>
          <cell r="AC1061">
            <v>23504</v>
          </cell>
          <cell r="AD1061">
            <v>23504</v>
          </cell>
          <cell r="AE1061">
            <v>48894</v>
          </cell>
          <cell r="AF1061">
            <v>16361</v>
          </cell>
          <cell r="AG1061" t="str">
            <v>持股小于股东增</v>
          </cell>
          <cell r="AH1061">
            <v>38533</v>
          </cell>
          <cell r="AI1061">
            <v>20761</v>
          </cell>
        </row>
        <row r="1062">
          <cell r="A1062">
            <v>2596</v>
          </cell>
          <cell r="B1062">
            <v>150.86206896551724</v>
          </cell>
          <cell r="C1062">
            <v>6.8800125805944328</v>
          </cell>
          <cell r="D1062">
            <v>-92.892857142857139</v>
          </cell>
          <cell r="E1062">
            <v>4.1373715521903733</v>
          </cell>
          <cell r="F1062">
            <v>-141.99999999999997</v>
          </cell>
          <cell r="G1062">
            <v>3.9332067109844884</v>
          </cell>
          <cell r="H1062">
            <v>504.75</v>
          </cell>
          <cell r="I1062">
            <v>3.9174217582801374</v>
          </cell>
          <cell r="J1062">
            <v>43.75</v>
          </cell>
          <cell r="K1062">
            <v>0.28999999999999998</v>
          </cell>
          <cell r="L1062">
            <v>6.359</v>
          </cell>
          <cell r="M1062">
            <v>26.01</v>
          </cell>
          <cell r="N1062">
            <v>-7.0000000000000007E-2</v>
          </cell>
          <cell r="O1062">
            <v>6.2866</v>
          </cell>
          <cell r="P1062">
            <v>19.88</v>
          </cell>
          <cell r="Q1062">
            <v>-7.0000000000000007E-2</v>
          </cell>
          <cell r="R1062">
            <v>5.0544000000000002</v>
          </cell>
          <cell r="S1062">
            <v>20.190000000000001</v>
          </cell>
          <cell r="T1062">
            <v>0.03</v>
          </cell>
          <cell r="U1062">
            <v>5.1539000000000001</v>
          </cell>
          <cell r="V1062">
            <v>5.1538963317871094</v>
          </cell>
          <cell r="W1062">
            <v>2596</v>
          </cell>
          <cell r="X1062" t="str">
            <v>持股大于股东增</v>
          </cell>
          <cell r="Y1062">
            <v>9658</v>
          </cell>
          <cell r="Z1062">
            <v>33594</v>
          </cell>
          <cell r="AA1062" t="str">
            <v>持股大于股东减</v>
          </cell>
          <cell r="AB1062">
            <v>12241</v>
          </cell>
          <cell r="AC1062">
            <v>26505</v>
          </cell>
          <cell r="AD1062" t="str">
            <v>持股大于股东增</v>
          </cell>
          <cell r="AE1062">
            <v>13551</v>
          </cell>
          <cell r="AF1062">
            <v>19760</v>
          </cell>
          <cell r="AG1062" t="str">
            <v>持股大于股东增</v>
          </cell>
          <cell r="AH1062">
            <v>9517</v>
          </cell>
          <cell r="AI1062">
            <v>28136</v>
          </cell>
        </row>
        <row r="1063">
          <cell r="A1063">
            <v>2597</v>
          </cell>
          <cell r="B1063">
            <v>28.94736842105263</v>
          </cell>
          <cell r="C1063">
            <v>3.0958009681413938</v>
          </cell>
          <cell r="D1063">
            <v>1309</v>
          </cell>
          <cell r="E1063">
            <v>345.08211847204279</v>
          </cell>
          <cell r="F1063">
            <v>29.11904761904762</v>
          </cell>
          <cell r="G1063">
            <v>3.5346820809248558</v>
          </cell>
          <cell r="H1063">
            <v>21.517241379310345</v>
          </cell>
          <cell r="I1063">
            <v>2.3472324098628903</v>
          </cell>
          <cell r="J1063">
            <v>11</v>
          </cell>
          <cell r="K1063">
            <v>0.38</v>
          </cell>
          <cell r="L1063">
            <v>3.5531999999999999</v>
          </cell>
          <cell r="M1063">
            <v>1309</v>
          </cell>
          <cell r="N1063">
            <v>0.25</v>
          </cell>
          <cell r="O1063">
            <v>3.7932999999999999</v>
          </cell>
          <cell r="P1063">
            <v>12.23</v>
          </cell>
          <cell r="Q1063">
            <v>0.21</v>
          </cell>
          <cell r="R1063">
            <v>3.46</v>
          </cell>
          <cell r="S1063">
            <v>8.32</v>
          </cell>
          <cell r="T1063">
            <v>0.28999999999999998</v>
          </cell>
          <cell r="U1063">
            <v>3.5446</v>
          </cell>
          <cell r="V1063">
            <v>3.5445995330810547</v>
          </cell>
          <cell r="W1063">
            <v>2597</v>
          </cell>
          <cell r="X1063">
            <v>2597</v>
          </cell>
          <cell r="Y1063">
            <v>44846</v>
          </cell>
          <cell r="Z1063">
            <v>12671</v>
          </cell>
          <cell r="AA1063">
            <v>12671</v>
          </cell>
          <cell r="AB1063">
            <v>37717</v>
          </cell>
          <cell r="AC1063">
            <v>14969</v>
          </cell>
          <cell r="AD1063">
            <v>14969</v>
          </cell>
          <cell r="AE1063">
            <v>42623</v>
          </cell>
          <cell r="AF1063">
            <v>13333</v>
          </cell>
          <cell r="AG1063">
            <v>13333</v>
          </cell>
          <cell r="AH1063">
            <v>44950</v>
          </cell>
          <cell r="AI1063">
            <v>12641</v>
          </cell>
        </row>
        <row r="1064">
          <cell r="A1064">
            <v>2598</v>
          </cell>
          <cell r="B1064">
            <v>79.190421892816417</v>
          </cell>
          <cell r="C1064">
            <v>5.738957980415651</v>
          </cell>
          <cell r="D1064">
            <v>80.303030303030297</v>
          </cell>
          <cell r="E1064">
            <v>4.3208870047285179</v>
          </cell>
          <cell r="F1064">
            <v>74.198699669214093</v>
          </cell>
          <cell r="G1064">
            <v>5.5803379943381657</v>
          </cell>
          <cell r="H1064">
            <v>47.399999999999991</v>
          </cell>
          <cell r="I1064">
            <v>3.6483479575129096</v>
          </cell>
          <cell r="J1064">
            <v>13.89</v>
          </cell>
          <cell r="K1064">
            <v>0.1754</v>
          </cell>
          <cell r="L1064">
            <v>2.4203000000000001</v>
          </cell>
          <cell r="M1064">
            <v>10.6</v>
          </cell>
          <cell r="N1064">
            <v>3.3000000000000002E-2</v>
          </cell>
          <cell r="O1064">
            <v>2.4531999999999998</v>
          </cell>
          <cell r="P1064">
            <v>13.01</v>
          </cell>
          <cell r="Q1064">
            <v>8.7669999999999998E-2</v>
          </cell>
          <cell r="R1064">
            <v>2.3313999999999999</v>
          </cell>
          <cell r="S1064">
            <v>8.69</v>
          </cell>
          <cell r="T1064">
            <v>0.13750000000000001</v>
          </cell>
          <cell r="U1064">
            <v>2.3818999999999999</v>
          </cell>
          <cell r="V1064">
            <v>2.3818988800048828</v>
          </cell>
          <cell r="W1064">
            <v>2598</v>
          </cell>
          <cell r="X1064" t="str">
            <v>持股小于股东增</v>
          </cell>
          <cell r="Y1064">
            <v>21698</v>
          </cell>
          <cell r="Z1064">
            <v>14379</v>
          </cell>
          <cell r="AA1064" t="str">
            <v>持股小于股东减</v>
          </cell>
          <cell r="AB1064">
            <v>22284</v>
          </cell>
          <cell r="AC1064">
            <v>14001</v>
          </cell>
          <cell r="AD1064" t="str">
            <v>持股小于股东减</v>
          </cell>
          <cell r="AE1064">
            <v>25649</v>
          </cell>
          <cell r="AF1064">
            <v>12164</v>
          </cell>
          <cell r="AG1064" t="str">
            <v>持股小于股东增</v>
          </cell>
          <cell r="AH1064">
            <v>23903</v>
          </cell>
          <cell r="AI1064">
            <v>13052</v>
          </cell>
        </row>
        <row r="1065">
          <cell r="A1065">
            <v>2599</v>
          </cell>
          <cell r="B1065">
            <v>271.60000000000002</v>
          </cell>
          <cell r="C1065">
            <v>8.4723204259035896</v>
          </cell>
          <cell r="D1065">
            <v>544.25925925925924</v>
          </cell>
          <cell r="E1065">
            <v>6.1197293076522641</v>
          </cell>
          <cell r="F1065">
            <v>211.44444444444446</v>
          </cell>
          <cell r="G1065">
            <v>8.3912075313623031</v>
          </cell>
          <cell r="H1065">
            <v>141.0625</v>
          </cell>
          <cell r="I1065">
            <v>4.9508642625252266</v>
          </cell>
          <cell r="J1065">
            <v>40.74</v>
          </cell>
          <cell r="K1065">
            <v>0.15</v>
          </cell>
          <cell r="L1065">
            <v>4.8086000000000002</v>
          </cell>
          <cell r="M1065">
            <v>29.39</v>
          </cell>
          <cell r="N1065">
            <v>1.35E-2</v>
          </cell>
          <cell r="O1065">
            <v>4.8025000000000002</v>
          </cell>
          <cell r="P1065">
            <v>38.06</v>
          </cell>
          <cell r="Q1065">
            <v>0.09</v>
          </cell>
          <cell r="R1065">
            <v>4.5357000000000003</v>
          </cell>
          <cell r="S1065">
            <v>22.57</v>
          </cell>
          <cell r="T1065">
            <v>0.12</v>
          </cell>
          <cell r="U1065">
            <v>4.5587999999999997</v>
          </cell>
          <cell r="V1065">
            <v>4.5587997436523438</v>
          </cell>
          <cell r="W1065">
            <v>2599</v>
          </cell>
          <cell r="X1065" t="str">
            <v>持股大于股东增</v>
          </cell>
          <cell r="Y1065">
            <v>5462</v>
          </cell>
          <cell r="Z1065">
            <v>24716</v>
          </cell>
          <cell r="AA1065" t="str">
            <v>持股大于股东增</v>
          </cell>
          <cell r="AB1065">
            <v>5320</v>
          </cell>
          <cell r="AC1065">
            <v>25375</v>
          </cell>
          <cell r="AD1065" t="str">
            <v>持股大于股东减</v>
          </cell>
          <cell r="AE1065">
            <v>6889</v>
          </cell>
          <cell r="AF1065">
            <v>19160</v>
          </cell>
          <cell r="AG1065" t="str">
            <v>持股大于股东增</v>
          </cell>
          <cell r="AH1065">
            <v>6251</v>
          </cell>
          <cell r="AI1065">
            <v>21116</v>
          </cell>
        </row>
        <row r="1066">
          <cell r="A1066">
            <v>2600</v>
          </cell>
          <cell r="B1066">
            <v>193.66666666666666</v>
          </cell>
          <cell r="C1066">
            <v>3.7740751567118123</v>
          </cell>
          <cell r="D1066">
            <v>208.5</v>
          </cell>
          <cell r="E1066">
            <v>2.7006897445030926</v>
          </cell>
          <cell r="F1066">
            <v>474.5</v>
          </cell>
          <cell r="G1066">
            <v>4.9517349334724754</v>
          </cell>
          <cell r="H1066">
            <v>168</v>
          </cell>
          <cell r="I1066">
            <v>2.2059547647966387</v>
          </cell>
          <cell r="J1066">
            <v>11.62</v>
          </cell>
          <cell r="K1066">
            <v>0.06</v>
          </cell>
          <cell r="L1066">
            <v>3.0789</v>
          </cell>
          <cell r="M1066">
            <v>8.34</v>
          </cell>
          <cell r="N1066">
            <v>0.01</v>
          </cell>
          <cell r="O1066">
            <v>3.0880999999999998</v>
          </cell>
          <cell r="P1066">
            <v>9.49</v>
          </cell>
          <cell r="Q1066">
            <v>0.01</v>
          </cell>
          <cell r="R1066">
            <v>1.9165000000000001</v>
          </cell>
          <cell r="S1066">
            <v>6.72</v>
          </cell>
          <cell r="T1066">
            <v>0.03</v>
          </cell>
          <cell r="U1066">
            <v>3.0463</v>
          </cell>
          <cell r="V1066">
            <v>3.0462989807128906</v>
          </cell>
          <cell r="W1066">
            <v>2600</v>
          </cell>
          <cell r="X1066">
            <v>2600</v>
          </cell>
          <cell r="Y1066">
            <v>87151</v>
          </cell>
          <cell r="Z1066">
            <v>10097</v>
          </cell>
          <cell r="AA1066">
            <v>10097</v>
          </cell>
          <cell r="AB1066">
            <v>81168</v>
          </cell>
          <cell r="AC1066">
            <v>10841</v>
          </cell>
          <cell r="AD1066">
            <v>10841</v>
          </cell>
          <cell r="AE1066">
            <v>10841</v>
          </cell>
          <cell r="AF1066">
            <v>10841</v>
          </cell>
          <cell r="AG1066">
            <v>10841</v>
          </cell>
          <cell r="AH1066">
            <v>79063</v>
          </cell>
          <cell r="AI1066">
            <v>11130</v>
          </cell>
        </row>
        <row r="1067">
          <cell r="A1067">
            <v>2601</v>
          </cell>
          <cell r="B1067">
            <v>68.350877192982466</v>
          </cell>
          <cell r="C1067">
            <v>3.4654522166085533</v>
          </cell>
          <cell r="D1067">
            <v>161.16666666666669</v>
          </cell>
          <cell r="E1067">
            <v>4.9768399382398361</v>
          </cell>
          <cell r="F1067">
            <v>94.791666666666671</v>
          </cell>
          <cell r="G1067">
            <v>3.8887559399678642</v>
          </cell>
          <cell r="H1067">
            <v>58.600000000000009</v>
          </cell>
          <cell r="I1067">
            <v>1.9918084328954302</v>
          </cell>
          <cell r="J1067">
            <v>38.96</v>
          </cell>
          <cell r="K1067">
            <v>0.56999999999999995</v>
          </cell>
          <cell r="L1067">
            <v>11.2424</v>
          </cell>
          <cell r="M1067">
            <v>58.02</v>
          </cell>
          <cell r="N1067">
            <v>0.09</v>
          </cell>
          <cell r="O1067">
            <v>11.657999999999999</v>
          </cell>
          <cell r="P1067">
            <v>45.5</v>
          </cell>
          <cell r="Q1067">
            <v>0.24</v>
          </cell>
          <cell r="R1067">
            <v>11.7004</v>
          </cell>
          <cell r="S1067">
            <v>23.44</v>
          </cell>
          <cell r="T1067">
            <v>0.3</v>
          </cell>
          <cell r="U1067">
            <v>11.7682</v>
          </cell>
          <cell r="V1067">
            <v>11.768196105957031</v>
          </cell>
          <cell r="W1067">
            <v>2601</v>
          </cell>
          <cell r="X1067">
            <v>2601</v>
          </cell>
          <cell r="Y1067">
            <v>26358</v>
          </cell>
          <cell r="Z1067">
            <v>7755</v>
          </cell>
          <cell r="AA1067">
            <v>7755</v>
          </cell>
          <cell r="AB1067">
            <v>33079</v>
          </cell>
          <cell r="AC1067">
            <v>6179</v>
          </cell>
          <cell r="AD1067" t="str">
            <v>持股小于股东增</v>
          </cell>
          <cell r="AE1067">
            <v>14343</v>
          </cell>
          <cell r="AF1067">
            <v>14252</v>
          </cell>
          <cell r="AG1067" t="str">
            <v>持股小于股东减</v>
          </cell>
          <cell r="AH1067">
            <v>15838</v>
          </cell>
          <cell r="AI1067">
            <v>12907</v>
          </cell>
        </row>
        <row r="1068">
          <cell r="A1068">
            <v>2602</v>
          </cell>
          <cell r="B1068">
            <v>85.124999999999986</v>
          </cell>
          <cell r="C1068">
            <v>8.7787145177507924</v>
          </cell>
          <cell r="D1068">
            <v>52.083333333333336</v>
          </cell>
          <cell r="E1068">
            <v>6.2546910182636983</v>
          </cell>
          <cell r="F1068">
            <v>94.928571428571416</v>
          </cell>
          <cell r="G1068">
            <v>7.3388922635153788</v>
          </cell>
          <cell r="H1068">
            <v>73.833333333333314</v>
          </cell>
          <cell r="I1068">
            <v>7.0904580254488216</v>
          </cell>
          <cell r="J1068">
            <v>34.049999999999997</v>
          </cell>
          <cell r="K1068">
            <v>0.4</v>
          </cell>
          <cell r="L1068">
            <v>3.8786999999999998</v>
          </cell>
          <cell r="M1068">
            <v>25</v>
          </cell>
          <cell r="N1068">
            <v>0.12</v>
          </cell>
          <cell r="O1068">
            <v>3.9969999999999999</v>
          </cell>
          <cell r="P1068">
            <v>26.58</v>
          </cell>
          <cell r="Q1068">
            <v>0.14000000000000001</v>
          </cell>
          <cell r="R1068">
            <v>3.6217999999999999</v>
          </cell>
          <cell r="S1068">
            <v>26.58</v>
          </cell>
          <cell r="T1068">
            <v>0.27</v>
          </cell>
          <cell r="U1068">
            <v>3.7486999999999999</v>
          </cell>
          <cell r="V1068">
            <v>3.7486991882324219</v>
          </cell>
          <cell r="W1068">
            <v>2602</v>
          </cell>
          <cell r="X1068" t="str">
            <v>持股大于股东减</v>
          </cell>
          <cell r="Y1068">
            <v>26647</v>
          </cell>
          <cell r="Z1068">
            <v>38544</v>
          </cell>
          <cell r="AA1068" t="str">
            <v>持股大于股东减</v>
          </cell>
          <cell r="AB1068">
            <v>26936</v>
          </cell>
          <cell r="AC1068">
            <v>38130</v>
          </cell>
          <cell r="AD1068" t="str">
            <v>持股大于股东增</v>
          </cell>
          <cell r="AE1068">
            <v>12784</v>
          </cell>
          <cell r="AF1068">
            <v>80341</v>
          </cell>
          <cell r="AG1068" t="str">
            <v>与上期同等大于</v>
          </cell>
          <cell r="AH1068">
            <v>12784</v>
          </cell>
          <cell r="AI1068">
            <v>80341</v>
          </cell>
        </row>
        <row r="1069">
          <cell r="A1069">
            <v>2603</v>
          </cell>
          <cell r="B1069">
            <v>46.487179487179482</v>
          </cell>
          <cell r="C1069">
            <v>4.2454045193771215</v>
          </cell>
          <cell r="D1069">
            <v>22.25</v>
          </cell>
          <cell r="E1069">
            <v>3.2114747073814303</v>
          </cell>
          <cell r="F1069">
            <v>50.4</v>
          </cell>
          <cell r="G1069">
            <v>4.8092750304158018</v>
          </cell>
          <cell r="H1069">
            <v>36.206896551724135</v>
          </cell>
          <cell r="I1069">
            <v>3.2564955455793072</v>
          </cell>
          <cell r="J1069">
            <v>18.13</v>
          </cell>
          <cell r="K1069">
            <v>0.39</v>
          </cell>
          <cell r="L1069">
            <v>4.2705000000000002</v>
          </cell>
          <cell r="M1069">
            <v>14.24</v>
          </cell>
          <cell r="N1069">
            <v>0.16</v>
          </cell>
          <cell r="O1069">
            <v>4.4340999999999999</v>
          </cell>
          <cell r="P1069">
            <v>20.16</v>
          </cell>
          <cell r="Q1069">
            <v>0.2</v>
          </cell>
          <cell r="R1069">
            <v>4.1919000000000004</v>
          </cell>
          <cell r="S1069">
            <v>14</v>
          </cell>
          <cell r="T1069">
            <v>0.28999999999999998</v>
          </cell>
          <cell r="U1069">
            <v>4.2991000000000001</v>
          </cell>
          <cell r="V1069">
            <v>4.2990989685058594</v>
          </cell>
          <cell r="W1069">
            <v>2603</v>
          </cell>
          <cell r="X1069">
            <v>2603</v>
          </cell>
          <cell r="Y1069">
            <v>57923</v>
          </cell>
          <cell r="Z1069">
            <v>19468</v>
          </cell>
          <cell r="AA1069">
            <v>19468</v>
          </cell>
          <cell r="AB1069">
            <v>58298</v>
          </cell>
          <cell r="AC1069">
            <v>19342</v>
          </cell>
          <cell r="AD1069">
            <v>19342</v>
          </cell>
          <cell r="AE1069">
            <v>62441</v>
          </cell>
          <cell r="AF1069">
            <v>18041</v>
          </cell>
          <cell r="AG1069">
            <v>18041</v>
          </cell>
          <cell r="AH1069">
            <v>60000</v>
          </cell>
          <cell r="AI1069">
            <v>18775</v>
          </cell>
        </row>
        <row r="1070">
          <cell r="A1070">
            <v>2604</v>
          </cell>
          <cell r="B1070">
            <v>151.32924335378326</v>
          </cell>
          <cell r="C1070">
            <v>3.946245733788396</v>
          </cell>
          <cell r="D1070">
            <v>145.5</v>
          </cell>
          <cell r="E1070">
            <v>3.0820557629676704</v>
          </cell>
          <cell r="F1070">
            <v>69.849999999999994</v>
          </cell>
          <cell r="G1070">
            <v>3.7554772977768223</v>
          </cell>
          <cell r="H1070">
            <v>41.2</v>
          </cell>
          <cell r="I1070">
            <v>2.1944658978934193</v>
          </cell>
          <cell r="J1070">
            <v>14.8</v>
          </cell>
          <cell r="K1070">
            <v>9.7799999999999998E-2</v>
          </cell>
          <cell r="L1070">
            <v>3.7504</v>
          </cell>
          <cell r="M1070">
            <v>11.64</v>
          </cell>
          <cell r="N1070">
            <v>0.02</v>
          </cell>
          <cell r="O1070">
            <v>3.7766999999999999</v>
          </cell>
          <cell r="P1070">
            <v>13.97</v>
          </cell>
          <cell r="Q1070">
            <v>0.1</v>
          </cell>
          <cell r="R1070">
            <v>3.7199</v>
          </cell>
          <cell r="S1070">
            <v>8.24</v>
          </cell>
          <cell r="T1070">
            <v>0.15</v>
          </cell>
          <cell r="U1070">
            <v>3.7549000000000001</v>
          </cell>
          <cell r="V1070">
            <v>3.7548999786376953</v>
          </cell>
          <cell r="W1070">
            <v>2604</v>
          </cell>
          <cell r="X1070">
            <v>2604</v>
          </cell>
          <cell r="Y1070">
            <v>2604</v>
          </cell>
          <cell r="Z1070">
            <v>2604</v>
          </cell>
          <cell r="AA1070">
            <v>2604</v>
          </cell>
          <cell r="AB1070">
            <v>2604</v>
          </cell>
          <cell r="AC1070">
            <v>2604</v>
          </cell>
          <cell r="AD1070">
            <v>2604</v>
          </cell>
          <cell r="AE1070">
            <v>37963</v>
          </cell>
          <cell r="AF1070">
            <v>13276</v>
          </cell>
          <cell r="AG1070">
            <v>13276</v>
          </cell>
          <cell r="AH1070">
            <v>40061</v>
          </cell>
          <cell r="AI1070">
            <v>12581</v>
          </cell>
        </row>
        <row r="1071">
          <cell r="A1071">
            <v>2605</v>
          </cell>
          <cell r="B1071">
            <v>101.57418339236521</v>
          </cell>
          <cell r="C1071">
            <v>9.2389747995418094</v>
          </cell>
          <cell r="D1071">
            <v>53.389261744966447</v>
          </cell>
          <cell r="E1071">
            <v>5.5472263868065967</v>
          </cell>
          <cell r="F1071">
            <v>87.012597480503914</v>
          </cell>
          <cell r="G1071">
            <v>10.719828541866825</v>
          </cell>
          <cell r="H1071">
            <v>101.24476500697999</v>
          </cell>
          <cell r="I1071">
            <v>10.532239326169039</v>
          </cell>
          <cell r="J1071">
            <v>25.81</v>
          </cell>
          <cell r="K1071">
            <v>0.25409999999999999</v>
          </cell>
          <cell r="L1071">
            <v>2.7936000000000001</v>
          </cell>
          <cell r="M1071">
            <v>15.91</v>
          </cell>
          <cell r="N1071">
            <v>7.4499999999999997E-2</v>
          </cell>
          <cell r="O1071">
            <v>2.8681000000000001</v>
          </cell>
          <cell r="P1071">
            <v>29.01</v>
          </cell>
          <cell r="Q1071">
            <v>0.16669999999999999</v>
          </cell>
          <cell r="R1071">
            <v>2.7061999999999999</v>
          </cell>
          <cell r="S1071">
            <v>29.01</v>
          </cell>
          <cell r="T1071">
            <v>0.21490000000000001</v>
          </cell>
          <cell r="U1071">
            <v>2.7544</v>
          </cell>
          <cell r="V1071">
            <v>2.7543983459472656</v>
          </cell>
          <cell r="W1071">
            <v>2605</v>
          </cell>
          <cell r="X1071" t="str">
            <v>持股小于股东减</v>
          </cell>
          <cell r="Y1071">
            <v>33283</v>
          </cell>
          <cell r="Z1071">
            <v>11236</v>
          </cell>
          <cell r="AA1071" t="str">
            <v>持股小于股东增</v>
          </cell>
          <cell r="AB1071">
            <v>27851</v>
          </cell>
          <cell r="AC1071">
            <v>13428</v>
          </cell>
          <cell r="AD1071" t="str">
            <v>持股小于股东增</v>
          </cell>
          <cell r="AE1071">
            <v>25644</v>
          </cell>
          <cell r="AF1071">
            <v>14584</v>
          </cell>
          <cell r="AG1071" t="str">
            <v>持股小于股东增</v>
          </cell>
          <cell r="AH1071">
            <v>25503</v>
          </cell>
          <cell r="AI1071">
            <v>14664</v>
          </cell>
        </row>
        <row r="1072">
          <cell r="A1072">
            <v>2606</v>
          </cell>
          <cell r="B1072">
            <v>100</v>
          </cell>
          <cell r="C1072">
            <v>4.8755383406917847</v>
          </cell>
          <cell r="D1072">
            <v>40.659090909090914</v>
          </cell>
          <cell r="E1072">
            <v>4.6978808329613191</v>
          </cell>
          <cell r="F1072">
            <v>-131.57142857142858</v>
          </cell>
          <cell r="G1072">
            <v>5.2423371374903951</v>
          </cell>
          <cell r="H1072">
            <v>93.083333333333343</v>
          </cell>
          <cell r="I1072">
            <v>3.0464190258004691</v>
          </cell>
          <cell r="J1072">
            <v>18</v>
          </cell>
          <cell r="K1072">
            <v>0.18</v>
          </cell>
          <cell r="L1072">
            <v>3.6919</v>
          </cell>
          <cell r="M1072">
            <v>17.89</v>
          </cell>
          <cell r="N1072">
            <v>0.11</v>
          </cell>
          <cell r="O1072">
            <v>3.8081</v>
          </cell>
          <cell r="P1072">
            <v>18.420000000000002</v>
          </cell>
          <cell r="Q1072">
            <v>-7.0000000000000007E-2</v>
          </cell>
          <cell r="R1072">
            <v>3.5137</v>
          </cell>
          <cell r="S1072">
            <v>11.17</v>
          </cell>
          <cell r="T1072">
            <v>0.09</v>
          </cell>
          <cell r="U1072">
            <v>3.6665999999999999</v>
          </cell>
          <cell r="V1072">
            <v>3.6665992736816406</v>
          </cell>
          <cell r="W1072">
            <v>2606</v>
          </cell>
          <cell r="X1072" t="str">
            <v>持股小于股东增</v>
          </cell>
          <cell r="Y1072">
            <v>18140</v>
          </cell>
          <cell r="Z1072">
            <v>11245</v>
          </cell>
          <cell r="AA1072" t="str">
            <v>持股小于股东增</v>
          </cell>
          <cell r="AB1072">
            <v>15992</v>
          </cell>
          <cell r="AC1072">
            <v>12756</v>
          </cell>
          <cell r="AD1072" t="str">
            <v>持股小于股东减</v>
          </cell>
          <cell r="AE1072">
            <v>18024</v>
          </cell>
          <cell r="AF1072">
            <v>11096</v>
          </cell>
          <cell r="AG1072">
            <v>11096</v>
          </cell>
          <cell r="AH1072">
            <v>20059</v>
          </cell>
          <cell r="AI1072">
            <v>9970</v>
          </cell>
        </row>
        <row r="1073">
          <cell r="A1073">
            <v>2607</v>
          </cell>
          <cell r="B1073">
            <v>392.5</v>
          </cell>
          <cell r="C1073">
            <v>6.8186753528773068</v>
          </cell>
          <cell r="D1073">
            <v>115.00000000000001</v>
          </cell>
          <cell r="E1073">
            <v>5.9039958928724223</v>
          </cell>
          <cell r="F1073">
            <v>757.85714285714278</v>
          </cell>
          <cell r="G1073">
            <v>4.6812265607765271</v>
          </cell>
          <cell r="H1073">
            <v>572.5</v>
          </cell>
          <cell r="I1073">
            <v>4.0336430490114052</v>
          </cell>
          <cell r="J1073">
            <v>15.7</v>
          </cell>
          <cell r="K1073">
            <v>0.04</v>
          </cell>
          <cell r="L1073">
            <v>2.3025000000000002</v>
          </cell>
          <cell r="M1073">
            <v>13.8</v>
          </cell>
          <cell r="N1073">
            <v>0.03</v>
          </cell>
          <cell r="O1073">
            <v>2.3374000000000001</v>
          </cell>
          <cell r="P1073">
            <v>10.61</v>
          </cell>
          <cell r="Q1073">
            <v>7.0000000000000001E-3</v>
          </cell>
          <cell r="R1073">
            <v>2.2665000000000002</v>
          </cell>
          <cell r="S1073">
            <v>9.16</v>
          </cell>
          <cell r="T1073">
            <v>1.2E-2</v>
          </cell>
          <cell r="U1073">
            <v>2.2709000000000001</v>
          </cell>
          <cell r="V1073">
            <v>2.2708988189697266</v>
          </cell>
          <cell r="W1073">
            <v>2607</v>
          </cell>
          <cell r="X1073" t="str">
            <v>持股小于股东增</v>
          </cell>
          <cell r="Y1073">
            <v>32942</v>
          </cell>
          <cell r="Z1073">
            <v>10835</v>
          </cell>
          <cell r="AA1073" t="str">
            <v>持股小于股东增</v>
          </cell>
          <cell r="AB1073">
            <v>29554</v>
          </cell>
          <cell r="AC1073">
            <v>12077</v>
          </cell>
          <cell r="AD1073" t="str">
            <v>持股小于股东减</v>
          </cell>
          <cell r="AE1073">
            <v>20806</v>
          </cell>
          <cell r="AF1073">
            <v>17155</v>
          </cell>
          <cell r="AG1073">
            <v>17155</v>
          </cell>
          <cell r="AH1073">
            <v>36331</v>
          </cell>
          <cell r="AI1073">
            <v>9824</v>
          </cell>
        </row>
        <row r="1074">
          <cell r="A1074">
            <v>2608</v>
          </cell>
          <cell r="B1074">
            <v>-0.6017881705639615</v>
          </cell>
          <cell r="C1074">
            <v>-0.62662923601363552</v>
          </cell>
          <cell r="D1074">
            <v>-10.9375</v>
          </cell>
          <cell r="E1074">
            <v>-0.6173492785832716</v>
          </cell>
          <cell r="F1074">
            <v>-6.4432989690721651</v>
          </cell>
          <cell r="G1074">
            <v>-31.399145943230344</v>
          </cell>
          <cell r="H1074">
            <v>-3.2169117647058822</v>
          </cell>
          <cell r="I1074">
            <v>-5.988228852997536</v>
          </cell>
          <cell r="J1074">
            <v>8.75</v>
          </cell>
          <cell r="K1074">
            <v>-14.54</v>
          </cell>
          <cell r="L1074">
            <v>-13.9636</v>
          </cell>
          <cell r="M1074">
            <v>8.75</v>
          </cell>
          <cell r="N1074">
            <v>-0.2</v>
          </cell>
          <cell r="O1074">
            <v>-14.173500000000001</v>
          </cell>
          <cell r="P1074">
            <v>12.5</v>
          </cell>
          <cell r="Q1074">
            <v>-0.97</v>
          </cell>
          <cell r="R1074">
            <v>-0.39810000000000001</v>
          </cell>
          <cell r="S1074">
            <v>8.75</v>
          </cell>
          <cell r="T1074">
            <v>-2.04</v>
          </cell>
          <cell r="U1074">
            <v>-1.4612000000000001</v>
          </cell>
          <cell r="V1074">
            <v>-1.4611997604370117</v>
          </cell>
          <cell r="W1074">
            <v>2608</v>
          </cell>
          <cell r="X1074" t="str">
            <v>持股小于股东增</v>
          </cell>
          <cell r="Y1074">
            <v>31460</v>
          </cell>
          <cell r="Z1074">
            <v>11915</v>
          </cell>
          <cell r="AA1074" t="str">
            <v>持股小于股东增</v>
          </cell>
          <cell r="AB1074">
            <v>31457</v>
          </cell>
          <cell r="AC1074">
            <v>11916</v>
          </cell>
          <cell r="AD1074" t="str">
            <v>持股小于股东增</v>
          </cell>
          <cell r="AE1074">
            <v>29051</v>
          </cell>
          <cell r="AF1074">
            <v>12903</v>
          </cell>
          <cell r="AG1074" t="str">
            <v>持股小于股东减</v>
          </cell>
          <cell r="AH1074">
            <v>31462</v>
          </cell>
          <cell r="AI1074">
            <v>11914</v>
          </cell>
        </row>
        <row r="1075">
          <cell r="A1075">
            <v>2609</v>
          </cell>
          <cell r="B1075">
            <v>83.44</v>
          </cell>
          <cell r="C1075">
            <v>12.936434108527131</v>
          </cell>
          <cell r="D1075">
            <v>398.09523809523802</v>
          </cell>
          <cell r="E1075">
            <v>10.299371689047677</v>
          </cell>
          <cell r="F1075">
            <v>188.67924528301887</v>
          </cell>
          <cell r="G1075">
            <v>14.478065730418416</v>
          </cell>
          <cell r="H1075">
            <v>93.651092690278816</v>
          </cell>
          <cell r="I1075">
            <v>11.062153681821217</v>
          </cell>
          <cell r="J1075">
            <v>20.86</v>
          </cell>
          <cell r="K1075">
            <v>0.25</v>
          </cell>
          <cell r="L1075">
            <v>1.6125</v>
          </cell>
          <cell r="M1075">
            <v>16.72</v>
          </cell>
          <cell r="N1075">
            <v>1.0500000000000001E-2</v>
          </cell>
          <cell r="O1075">
            <v>1.6234</v>
          </cell>
          <cell r="P1075">
            <v>20</v>
          </cell>
          <cell r="Q1075">
            <v>5.2999999999999999E-2</v>
          </cell>
          <cell r="R1075">
            <v>1.3814</v>
          </cell>
          <cell r="S1075">
            <v>16.57</v>
          </cell>
          <cell r="T1075">
            <v>0.13270000000000001</v>
          </cell>
          <cell r="U1075">
            <v>1.4979</v>
          </cell>
          <cell r="V1075">
            <v>1.497899055480957</v>
          </cell>
          <cell r="W1075">
            <v>2609</v>
          </cell>
          <cell r="X1075">
            <v>2609</v>
          </cell>
          <cell r="Y1075">
            <v>51872</v>
          </cell>
          <cell r="Z1075">
            <v>11587</v>
          </cell>
          <cell r="AA1075">
            <v>11587</v>
          </cell>
          <cell r="AB1075">
            <v>55491</v>
          </cell>
          <cell r="AC1075">
            <v>10817</v>
          </cell>
          <cell r="AD1075" t="str">
            <v>持股小于股东增</v>
          </cell>
          <cell r="AE1075">
            <v>26892</v>
          </cell>
          <cell r="AF1075">
            <v>22350</v>
          </cell>
          <cell r="AG1075">
            <v>22350</v>
          </cell>
          <cell r="AH1075">
            <v>51310</v>
          </cell>
          <cell r="AI1075">
            <v>11713</v>
          </cell>
        </row>
        <row r="1076">
          <cell r="A1076">
            <v>2610</v>
          </cell>
          <cell r="B1076">
            <v>80.8</v>
          </cell>
          <cell r="C1076">
            <v>3.6475261827374501</v>
          </cell>
          <cell r="D1076">
            <v>127.25</v>
          </cell>
          <cell r="E1076">
            <v>1.8431677862070213</v>
          </cell>
          <cell r="F1076">
            <v>99.285714285714278</v>
          </cell>
          <cell r="G1076">
            <v>4.2939668221556335</v>
          </cell>
          <cell r="H1076">
            <v>54.75</v>
          </cell>
          <cell r="I1076">
            <v>2.8719283379736114</v>
          </cell>
          <cell r="J1076">
            <v>12.12</v>
          </cell>
          <cell r="K1076">
            <v>0.15</v>
          </cell>
          <cell r="L1076">
            <v>3.3228</v>
          </cell>
          <cell r="M1076">
            <v>10.18</v>
          </cell>
          <cell r="N1076">
            <v>0.02</v>
          </cell>
          <cell r="O1076">
            <v>5.5231000000000003</v>
          </cell>
          <cell r="P1076">
            <v>13.9</v>
          </cell>
          <cell r="Q1076">
            <v>7.0000000000000007E-2</v>
          </cell>
          <cell r="R1076">
            <v>3.2370999999999999</v>
          </cell>
          <cell r="S1076">
            <v>9.49</v>
          </cell>
          <cell r="T1076">
            <v>0.13</v>
          </cell>
          <cell r="U1076">
            <v>3.3043999999999998</v>
          </cell>
          <cell r="V1076">
            <v>3.3043994903564453</v>
          </cell>
          <cell r="W1076">
            <v>2610</v>
          </cell>
          <cell r="X1076">
            <v>2610</v>
          </cell>
          <cell r="Y1076">
            <v>2610</v>
          </cell>
          <cell r="Z1076">
            <v>2610</v>
          </cell>
          <cell r="AA1076">
            <v>2610</v>
          </cell>
          <cell r="AB1076">
            <v>73232</v>
          </cell>
          <cell r="AC1076">
            <v>15330</v>
          </cell>
          <cell r="AD1076">
            <v>15330</v>
          </cell>
          <cell r="AE1076">
            <v>65225</v>
          </cell>
          <cell r="AF1076">
            <v>11115</v>
          </cell>
          <cell r="AG1076">
            <v>11115</v>
          </cell>
          <cell r="AH1076">
            <v>66199</v>
          </cell>
          <cell r="AI1076">
            <v>10951</v>
          </cell>
        </row>
        <row r="1077">
          <cell r="A1077">
            <v>2611</v>
          </cell>
          <cell r="B1077">
            <v>135.54545454545453</v>
          </cell>
          <cell r="C1077">
            <v>9.5174262734584456</v>
          </cell>
          <cell r="D1077">
            <v>135.5</v>
          </cell>
          <cell r="E1077">
            <v>4.9409726970235646</v>
          </cell>
          <cell r="F1077">
            <v>174.375</v>
          </cell>
          <cell r="G1077">
            <v>8.7373167981961668</v>
          </cell>
          <cell r="H1077">
            <v>127.75</v>
          </cell>
          <cell r="I1077">
            <v>6.3140986037316198</v>
          </cell>
          <cell r="J1077">
            <v>14.91</v>
          </cell>
          <cell r="K1077">
            <v>0.11</v>
          </cell>
          <cell r="L1077">
            <v>1.5666</v>
          </cell>
          <cell r="M1077">
            <v>10.84</v>
          </cell>
          <cell r="N1077">
            <v>0.02</v>
          </cell>
          <cell r="O1077">
            <v>2.1939000000000002</v>
          </cell>
          <cell r="P1077">
            <v>13.95</v>
          </cell>
          <cell r="Q1077">
            <v>0.04</v>
          </cell>
          <cell r="R1077">
            <v>1.5966</v>
          </cell>
          <cell r="S1077">
            <v>10.220000000000001</v>
          </cell>
          <cell r="T1077">
            <v>0.06</v>
          </cell>
          <cell r="U1077">
            <v>1.6186</v>
          </cell>
          <cell r="V1077">
            <v>1.6185998916625977</v>
          </cell>
          <cell r="W1077">
            <v>2611</v>
          </cell>
          <cell r="X1077">
            <v>2611</v>
          </cell>
          <cell r="Y1077">
            <v>34973</v>
          </cell>
          <cell r="Z1077">
            <v>16601</v>
          </cell>
          <cell r="AA1077">
            <v>16601</v>
          </cell>
          <cell r="AB1077">
            <v>32904</v>
          </cell>
          <cell r="AC1077">
            <v>19507</v>
          </cell>
          <cell r="AD1077">
            <v>19507</v>
          </cell>
          <cell r="AE1077">
            <v>33832</v>
          </cell>
          <cell r="AF1077">
            <v>17161</v>
          </cell>
          <cell r="AG1077">
            <v>17161</v>
          </cell>
          <cell r="AH1077">
            <v>34253</v>
          </cell>
          <cell r="AI1077">
            <v>16950</v>
          </cell>
        </row>
        <row r="1078">
          <cell r="A1078">
            <v>2612</v>
          </cell>
          <cell r="B1078">
            <v>203.94594594594594</v>
          </cell>
          <cell r="C1078">
            <v>6.4910711213570513</v>
          </cell>
          <cell r="D1078">
            <v>139.43089430894307</v>
          </cell>
          <cell r="E1078">
            <v>6.8129473084524417</v>
          </cell>
          <cell r="F1078">
            <v>155.91770688858068</v>
          </cell>
          <cell r="G1078">
            <v>5.8801478536806497</v>
          </cell>
          <cell r="H1078">
            <v>94.304456476468147</v>
          </cell>
          <cell r="I1078">
            <v>2.627044900800557</v>
          </cell>
          <cell r="J1078">
            <v>75.459999999999994</v>
          </cell>
          <cell r="K1078">
            <v>0.37</v>
          </cell>
          <cell r="L1078">
            <v>11.6252</v>
          </cell>
          <cell r="M1078">
            <v>75.459999999999994</v>
          </cell>
          <cell r="N1078">
            <v>0.1353</v>
          </cell>
          <cell r="O1078">
            <v>11.07597</v>
          </cell>
          <cell r="P1078">
            <v>67.45</v>
          </cell>
          <cell r="Q1078">
            <v>0.21629999999999999</v>
          </cell>
          <cell r="R1078">
            <v>11.470800000000001</v>
          </cell>
          <cell r="S1078">
            <v>30.19</v>
          </cell>
          <cell r="T1078">
            <v>0.24010000000000001</v>
          </cell>
          <cell r="U1078">
            <v>11.492000000000001</v>
          </cell>
          <cell r="V1078">
            <v>11.491996765136719</v>
          </cell>
          <cell r="W1078">
            <v>2612</v>
          </cell>
          <cell r="X1078" t="str">
            <v>持股小于股东增</v>
          </cell>
          <cell r="Y1078">
            <v>16006</v>
          </cell>
          <cell r="Z1078">
            <v>12495</v>
          </cell>
          <cell r="AA1078" t="str">
            <v>持股小于股东增</v>
          </cell>
          <cell r="AB1078">
            <v>15932</v>
          </cell>
          <cell r="AC1078">
            <v>12553</v>
          </cell>
          <cell r="AD1078" t="str">
            <v>持股大于股东减</v>
          </cell>
          <cell r="AE1078">
            <v>6971</v>
          </cell>
          <cell r="AF1078">
            <v>28690</v>
          </cell>
          <cell r="AG1078" t="str">
            <v>持股小于股东减</v>
          </cell>
          <cell r="AH1078">
            <v>16962</v>
          </cell>
          <cell r="AI1078">
            <v>11791</v>
          </cell>
        </row>
        <row r="1079">
          <cell r="A1079">
            <v>2613</v>
          </cell>
          <cell r="B1079">
            <v>243.92523364485984</v>
          </cell>
          <cell r="C1079">
            <v>3.781695242695001</v>
          </cell>
          <cell r="D1079">
            <v>431.41025641025647</v>
          </cell>
          <cell r="E1079">
            <v>3.2443116081758587</v>
          </cell>
          <cell r="F1079">
            <v>132.21884498480242</v>
          </cell>
          <cell r="G1079">
            <v>4.2002607058369135</v>
          </cell>
          <cell r="H1079">
            <v>113.21525885558583</v>
          </cell>
          <cell r="I1079">
            <v>2.6697508553804639</v>
          </cell>
          <cell r="J1079">
            <v>7.83</v>
          </cell>
          <cell r="K1079">
            <v>3.2099999999999997E-2</v>
          </cell>
          <cell r="L1079">
            <v>2.0705</v>
          </cell>
          <cell r="M1079">
            <v>6.73</v>
          </cell>
          <cell r="N1079">
            <v>3.8999999999999998E-3</v>
          </cell>
          <cell r="O1079">
            <v>2.0743999999999998</v>
          </cell>
          <cell r="P1079">
            <v>8.6999999999999993</v>
          </cell>
          <cell r="Q1079">
            <v>3.2899999999999999E-2</v>
          </cell>
          <cell r="R1079">
            <v>2.0712999999999999</v>
          </cell>
          <cell r="S1079">
            <v>5.54</v>
          </cell>
          <cell r="T1079">
            <v>3.6700000000000003E-2</v>
          </cell>
          <cell r="U1079">
            <v>2.0750999999999999</v>
          </cell>
          <cell r="V1079">
            <v>2.0750999450683594</v>
          </cell>
          <cell r="W1079">
            <v>2613</v>
          </cell>
          <cell r="X1079">
            <v>2613</v>
          </cell>
          <cell r="Y1079">
            <v>40272</v>
          </cell>
          <cell r="Z1079">
            <v>17900</v>
          </cell>
          <cell r="AA1079">
            <v>17900</v>
          </cell>
          <cell r="AB1079">
            <v>39632</v>
          </cell>
          <cell r="AC1079">
            <v>18189</v>
          </cell>
          <cell r="AD1079">
            <v>18189</v>
          </cell>
          <cell r="AE1079">
            <v>40529</v>
          </cell>
          <cell r="AF1079">
            <v>17787</v>
          </cell>
          <cell r="AG1079">
            <v>17787</v>
          </cell>
          <cell r="AH1079">
            <v>38672</v>
          </cell>
          <cell r="AI1079">
            <v>18641</v>
          </cell>
        </row>
        <row r="1080">
          <cell r="A1080">
            <v>2614</v>
          </cell>
          <cell r="B1080">
            <v>58.757575757575758</v>
          </cell>
          <cell r="C1080">
            <v>4.6503261703760552</v>
          </cell>
          <cell r="D1080">
            <v>846.875</v>
          </cell>
          <cell r="E1080">
            <v>3.2188331432915245</v>
          </cell>
          <cell r="F1080">
            <v>82.546296296296291</v>
          </cell>
          <cell r="G1080">
            <v>4.473492736533105</v>
          </cell>
          <cell r="H1080">
            <v>33.579545454545453</v>
          </cell>
          <cell r="I1080">
            <v>2.4215753761431804</v>
          </cell>
          <cell r="J1080">
            <v>19.39</v>
          </cell>
          <cell r="K1080">
            <v>0.33</v>
          </cell>
          <cell r="L1080">
            <v>4.1696</v>
          </cell>
          <cell r="M1080">
            <v>13.55</v>
          </cell>
          <cell r="N1080">
            <v>4.0000000000000001E-3</v>
          </cell>
          <cell r="O1080">
            <v>4.2096</v>
          </cell>
          <cell r="P1080">
            <v>17.829999999999998</v>
          </cell>
          <cell r="Q1080">
            <v>0.108</v>
          </cell>
          <cell r="R1080">
            <v>3.9857</v>
          </cell>
          <cell r="S1080">
            <v>9.85</v>
          </cell>
          <cell r="T1080">
            <v>0.22</v>
          </cell>
          <cell r="U1080">
            <v>4.0675999999999997</v>
          </cell>
          <cell r="V1080">
            <v>4.067596435546875</v>
          </cell>
          <cell r="W1080">
            <v>2614</v>
          </cell>
          <cell r="X1080">
            <v>2614</v>
          </cell>
          <cell r="Y1080">
            <v>46044</v>
          </cell>
          <cell r="Z1080">
            <v>12048</v>
          </cell>
          <cell r="AA1080">
            <v>12048</v>
          </cell>
          <cell r="AB1080">
            <v>42686</v>
          </cell>
          <cell r="AC1080">
            <v>12996</v>
          </cell>
          <cell r="AD1080" t="str">
            <v>持股大于股东增</v>
          </cell>
          <cell r="AE1080">
            <v>22382</v>
          </cell>
          <cell r="AF1080">
            <v>24773</v>
          </cell>
          <cell r="AG1080">
            <v>24773</v>
          </cell>
          <cell r="AH1080">
            <v>32516</v>
          </cell>
          <cell r="AI1080">
            <v>17061</v>
          </cell>
        </row>
        <row r="1081">
          <cell r="A1081">
            <v>2615</v>
          </cell>
          <cell r="B1081">
            <v>120.85000000000001</v>
          </cell>
          <cell r="C1081">
            <v>6.9197514958916662</v>
          </cell>
          <cell r="D1081">
            <v>165.89999999999998</v>
          </cell>
          <cell r="E1081">
            <v>9.357813689821473</v>
          </cell>
          <cell r="F1081">
            <v>146.875</v>
          </cell>
          <cell r="G1081">
            <v>6.9732937685459939</v>
          </cell>
          <cell r="H1081">
            <v>53.662500000000001</v>
          </cell>
          <cell r="I1081">
            <v>4.1544491217883586</v>
          </cell>
          <cell r="J1081">
            <v>24.17</v>
          </cell>
          <cell r="K1081">
            <v>0.2</v>
          </cell>
          <cell r="L1081">
            <v>3.4929000000000001</v>
          </cell>
          <cell r="M1081">
            <v>33.18</v>
          </cell>
          <cell r="N1081">
            <v>0.05</v>
          </cell>
          <cell r="O1081">
            <v>3.5457000000000001</v>
          </cell>
          <cell r="P1081">
            <v>23.5</v>
          </cell>
          <cell r="Q1081">
            <v>0.08</v>
          </cell>
          <cell r="R1081">
            <v>3.37</v>
          </cell>
          <cell r="S1081">
            <v>14.31</v>
          </cell>
          <cell r="T1081">
            <v>0.2</v>
          </cell>
          <cell r="U1081">
            <v>3.4445000000000001</v>
          </cell>
          <cell r="V1081">
            <v>3.4444999694824219</v>
          </cell>
          <cell r="W1081">
            <v>2615</v>
          </cell>
          <cell r="X1081" t="str">
            <v>持股小于股东减</v>
          </cell>
          <cell r="Y1081">
            <v>15383</v>
          </cell>
          <cell r="Z1081">
            <v>11857</v>
          </cell>
          <cell r="AA1081">
            <v>11857</v>
          </cell>
          <cell r="AB1081">
            <v>30953</v>
          </cell>
          <cell r="AC1081">
            <v>5892</v>
          </cell>
          <cell r="AD1081" t="str">
            <v>持股小于股东增</v>
          </cell>
          <cell r="AE1081">
            <v>14666</v>
          </cell>
          <cell r="AF1081">
            <v>12436</v>
          </cell>
          <cell r="AG1081" t="str">
            <v>持股小于股东减</v>
          </cell>
          <cell r="AH1081">
            <v>17003</v>
          </cell>
          <cell r="AI1081">
            <v>10727</v>
          </cell>
        </row>
        <row r="1082">
          <cell r="A1082">
            <v>2616</v>
          </cell>
          <cell r="B1082">
            <v>87.85879247773012</v>
          </cell>
          <cell r="C1082">
            <v>5.9891147894926231</v>
          </cell>
          <cell r="D1082">
            <v>51.412133891213387</v>
          </cell>
          <cell r="E1082">
            <v>3.9730816644099995</v>
          </cell>
          <cell r="F1082">
            <v>103.84615384615385</v>
          </cell>
          <cell r="G1082">
            <v>6.3291139240506329</v>
          </cell>
          <cell r="H1082">
            <v>73.204179364388352</v>
          </cell>
          <cell r="I1082">
            <v>5.162330186507023</v>
          </cell>
          <cell r="J1082">
            <v>26.63</v>
          </cell>
          <cell r="K1082">
            <v>0.30309999999999998</v>
          </cell>
          <cell r="L1082">
            <v>4.4463999999999997</v>
          </cell>
          <cell r="M1082">
            <v>19.66</v>
          </cell>
          <cell r="N1082">
            <v>9.5600000000000004E-2</v>
          </cell>
          <cell r="O1082">
            <v>4.9482999999999997</v>
          </cell>
          <cell r="P1082">
            <v>29.7</v>
          </cell>
          <cell r="Q1082">
            <v>0.14299999999999999</v>
          </cell>
          <cell r="R1082">
            <v>4.6925999999999997</v>
          </cell>
          <cell r="S1082">
            <v>22.42</v>
          </cell>
          <cell r="T1082">
            <v>0.22969999999999999</v>
          </cell>
          <cell r="U1082">
            <v>4.343</v>
          </cell>
          <cell r="V1082">
            <v>4.3429985046386719</v>
          </cell>
          <cell r="W1082">
            <v>2616</v>
          </cell>
          <cell r="X1082" t="str">
            <v>持股大于股东减</v>
          </cell>
          <cell r="Y1082">
            <v>12242</v>
          </cell>
          <cell r="Z1082">
            <v>29352</v>
          </cell>
          <cell r="AA1082" t="str">
            <v>持股大于股东减</v>
          </cell>
          <cell r="AB1082">
            <v>12900</v>
          </cell>
          <cell r="AC1082">
            <v>28767</v>
          </cell>
          <cell r="AD1082" t="str">
            <v>持股大于股东增</v>
          </cell>
          <cell r="AE1082">
            <v>13684</v>
          </cell>
          <cell r="AF1082">
            <v>25568</v>
          </cell>
          <cell r="AG1082" t="str">
            <v>持股大于股东增</v>
          </cell>
          <cell r="AH1082">
            <v>10059</v>
          </cell>
          <cell r="AI1082">
            <v>35722</v>
          </cell>
        </row>
        <row r="1083">
          <cell r="A1083">
            <v>2617</v>
          </cell>
          <cell r="B1083">
            <v>96.086956521739125</v>
          </cell>
          <cell r="C1083">
            <v>8.5658914728682181</v>
          </cell>
          <cell r="D1083">
            <v>541.75</v>
          </cell>
          <cell r="E1083">
            <v>4.2044197823092304</v>
          </cell>
          <cell r="F1083">
            <v>148</v>
          </cell>
          <cell r="G1083">
            <v>10.904179116696001</v>
          </cell>
          <cell r="H1083">
            <v>92.035714285714278</v>
          </cell>
          <cell r="I1083">
            <v>6.8910192130279571</v>
          </cell>
          <cell r="J1083">
            <v>22.1</v>
          </cell>
          <cell r="K1083">
            <v>0.23</v>
          </cell>
          <cell r="L1083">
            <v>2.58</v>
          </cell>
          <cell r="M1083">
            <v>21.67</v>
          </cell>
          <cell r="N1083">
            <v>0.01</v>
          </cell>
          <cell r="O1083">
            <v>5.1540999999999997</v>
          </cell>
          <cell r="P1083">
            <v>53.28</v>
          </cell>
          <cell r="Q1083">
            <v>0.18</v>
          </cell>
          <cell r="R1083">
            <v>4.8861999999999997</v>
          </cell>
          <cell r="S1083">
            <v>17.18</v>
          </cell>
          <cell r="T1083">
            <v>0.14000000000000001</v>
          </cell>
          <cell r="U1083">
            <v>2.4931000000000001</v>
          </cell>
          <cell r="V1083">
            <v>2.4930992126464844</v>
          </cell>
          <cell r="W1083">
            <v>2617</v>
          </cell>
          <cell r="X1083" t="str">
            <v>持股大于股东增</v>
          </cell>
          <cell r="Y1083">
            <v>18458</v>
          </cell>
          <cell r="Z1083">
            <v>19503</v>
          </cell>
          <cell r="AA1083" t="str">
            <v>持股小于股东减</v>
          </cell>
          <cell r="AB1083">
            <v>23012</v>
          </cell>
          <cell r="AC1083">
            <v>15644</v>
          </cell>
          <cell r="AD1083">
            <v>15644</v>
          </cell>
          <cell r="AE1083">
            <v>20779</v>
          </cell>
          <cell r="AF1083">
            <v>8662</v>
          </cell>
          <cell r="AG1083" t="str">
            <v>持股大于股东增</v>
          </cell>
          <cell r="AH1083">
            <v>18458</v>
          </cell>
          <cell r="AI1083">
            <v>19503</v>
          </cell>
        </row>
        <row r="1084">
          <cell r="A1084">
            <v>2618</v>
          </cell>
          <cell r="B1084">
            <v>131.51351351351352</v>
          </cell>
          <cell r="C1084">
            <v>5.3815527538155274</v>
          </cell>
          <cell r="D1084">
            <v>278.55153203342616</v>
          </cell>
          <cell r="E1084">
            <v>4.3938661628366802</v>
          </cell>
          <cell r="F1084">
            <v>133.34380892520429</v>
          </cell>
          <cell r="G1084">
            <v>4.8000995542683897</v>
          </cell>
          <cell r="H1084">
            <v>58.295334970185891</v>
          </cell>
          <cell r="I1084">
            <v>2.4718349135527049</v>
          </cell>
          <cell r="J1084">
            <v>48.66</v>
          </cell>
          <cell r="K1084">
            <v>0.37</v>
          </cell>
          <cell r="L1084">
            <v>9.0419999999999998</v>
          </cell>
          <cell r="M1084">
            <v>40</v>
          </cell>
          <cell r="N1084">
            <v>3.5900000000000001E-2</v>
          </cell>
          <cell r="O1084">
            <v>9.1036000000000001</v>
          </cell>
          <cell r="P1084">
            <v>42.43</v>
          </cell>
          <cell r="Q1084">
            <v>0.15909999999999999</v>
          </cell>
          <cell r="R1084">
            <v>8.8393999999999995</v>
          </cell>
          <cell r="S1084">
            <v>22.16</v>
          </cell>
          <cell r="T1084">
            <v>0.28510000000000002</v>
          </cell>
          <cell r="U1084">
            <v>8.9649999999999999</v>
          </cell>
          <cell r="V1084">
            <v>8.964996337890625</v>
          </cell>
          <cell r="W1084">
            <v>2618</v>
          </cell>
          <cell r="X1084" t="str">
            <v>持股大于股东增</v>
          </cell>
          <cell r="Y1084">
            <v>11176</v>
          </cell>
          <cell r="Z1084">
            <v>16342</v>
          </cell>
          <cell r="AA1084" t="str">
            <v>持股大于股东减</v>
          </cell>
          <cell r="AB1084">
            <v>13248</v>
          </cell>
          <cell r="AC1084">
            <v>13786</v>
          </cell>
          <cell r="AD1084" t="str">
            <v>持股大于股东减</v>
          </cell>
          <cell r="AE1084">
            <v>9779</v>
          </cell>
          <cell r="AF1084">
            <v>18676</v>
          </cell>
          <cell r="AG1084" t="str">
            <v>持股大于股东减</v>
          </cell>
          <cell r="AH1084">
            <v>11627</v>
          </cell>
          <cell r="AI1084">
            <v>15708</v>
          </cell>
        </row>
        <row r="1085">
          <cell r="A1085">
            <v>2619</v>
          </cell>
          <cell r="B1085">
            <v>53.847457627118644</v>
          </cell>
          <cell r="C1085">
            <v>3.1731921693967235</v>
          </cell>
          <cell r="D1085">
            <v>88.25</v>
          </cell>
          <cell r="E1085">
            <v>3.1450463292943693</v>
          </cell>
          <cell r="F1085">
            <v>65.833333333333343</v>
          </cell>
          <cell r="G1085">
            <v>3.253639752064414</v>
          </cell>
          <cell r="H1085">
            <v>43.818750000000001</v>
          </cell>
          <cell r="I1085">
            <v>2.3674213645342657</v>
          </cell>
          <cell r="J1085">
            <v>31.77</v>
          </cell>
          <cell r="K1085">
            <v>0.59</v>
          </cell>
          <cell r="L1085">
            <v>10.012</v>
          </cell>
          <cell r="M1085">
            <v>31.77</v>
          </cell>
          <cell r="N1085">
            <v>0.09</v>
          </cell>
          <cell r="O1085">
            <v>10.101599999999999</v>
          </cell>
          <cell r="P1085">
            <v>31.6</v>
          </cell>
          <cell r="Q1085">
            <v>0.24</v>
          </cell>
          <cell r="R1085">
            <v>9.7121999999999993</v>
          </cell>
          <cell r="S1085">
            <v>23.37</v>
          </cell>
          <cell r="T1085">
            <v>0.4</v>
          </cell>
          <cell r="U1085">
            <v>9.8714999999999993</v>
          </cell>
          <cell r="V1085">
            <v>9.8714981079101563</v>
          </cell>
          <cell r="W1085">
            <v>2619</v>
          </cell>
          <cell r="X1085" t="str">
            <v>持股大于股东增</v>
          </cell>
          <cell r="Y1085">
            <v>10661</v>
          </cell>
          <cell r="Z1085">
            <v>30016</v>
          </cell>
          <cell r="AA1085" t="str">
            <v>持股大于股东增</v>
          </cell>
          <cell r="AB1085">
            <v>10640</v>
          </cell>
          <cell r="AC1085">
            <v>30075</v>
          </cell>
          <cell r="AD1085" t="str">
            <v>持股大于股东减</v>
          </cell>
          <cell r="AE1085">
            <v>7461</v>
          </cell>
          <cell r="AF1085">
            <v>42890</v>
          </cell>
          <cell r="AG1085" t="str">
            <v>持股大于股东减</v>
          </cell>
          <cell r="AH1085">
            <v>9734</v>
          </cell>
          <cell r="AI1085">
            <v>32875</v>
          </cell>
        </row>
        <row r="1086">
          <cell r="A1086">
            <v>2620</v>
          </cell>
          <cell r="B1086">
            <v>72.81481481481481</v>
          </cell>
          <cell r="C1086">
            <v>4.371220206332266</v>
          </cell>
          <cell r="D1086">
            <v>38.69047619047619</v>
          </cell>
          <cell r="E1086">
            <v>3.5126021356620987</v>
          </cell>
          <cell r="F1086">
            <v>91.390625</v>
          </cell>
          <cell r="G1086">
            <v>6.6545309744581607</v>
          </cell>
          <cell r="H1086">
            <v>39.954545454545453</v>
          </cell>
          <cell r="I1086">
            <v>2.6250657946311584</v>
          </cell>
          <cell r="J1086">
            <v>39.32</v>
          </cell>
          <cell r="K1086">
            <v>0.54</v>
          </cell>
          <cell r="L1086">
            <v>8.9952000000000005</v>
          </cell>
          <cell r="M1086">
            <v>32.5</v>
          </cell>
          <cell r="N1086">
            <v>0.21</v>
          </cell>
          <cell r="O1086">
            <v>9.2523999999999997</v>
          </cell>
          <cell r="P1086">
            <v>58.49</v>
          </cell>
          <cell r="Q1086">
            <v>0.32</v>
          </cell>
          <cell r="R1086">
            <v>8.7895000000000003</v>
          </cell>
          <cell r="S1086">
            <v>23.44</v>
          </cell>
          <cell r="T1086">
            <v>0.44</v>
          </cell>
          <cell r="U1086">
            <v>8.9292999999999996</v>
          </cell>
          <cell r="V1086">
            <v>8.9292984008789063</v>
          </cell>
          <cell r="W1086">
            <v>2620</v>
          </cell>
          <cell r="X1086">
            <v>2620</v>
          </cell>
          <cell r="Y1086">
            <v>14846</v>
          </cell>
          <cell r="Z1086">
            <v>8082</v>
          </cell>
          <cell r="AA1086">
            <v>8082</v>
          </cell>
          <cell r="AB1086">
            <v>12905</v>
          </cell>
          <cell r="AC1086">
            <v>9298</v>
          </cell>
          <cell r="AD1086" t="str">
            <v>持股大于股东增</v>
          </cell>
          <cell r="AE1086">
            <v>6686</v>
          </cell>
          <cell r="AF1086">
            <v>17947</v>
          </cell>
          <cell r="AG1086">
            <v>17947</v>
          </cell>
          <cell r="AH1086">
            <v>15563</v>
          </cell>
          <cell r="AI1086">
            <v>7710</v>
          </cell>
        </row>
        <row r="1087">
          <cell r="A1087">
            <v>2621</v>
          </cell>
          <cell r="B1087">
            <v>94</v>
          </cell>
          <cell r="C1087">
            <v>4.6778270995481419</v>
          </cell>
          <cell r="D1087">
            <v>150.75</v>
          </cell>
          <cell r="E1087">
            <v>3.5803348770929819</v>
          </cell>
          <cell r="F1087">
            <v>87.681818181818173</v>
          </cell>
          <cell r="G1087">
            <v>3.9471261075075192</v>
          </cell>
          <cell r="H1087">
            <v>85.541666666666671</v>
          </cell>
          <cell r="I1087">
            <v>4.1433732265030576</v>
          </cell>
          <cell r="J1087">
            <v>23.5</v>
          </cell>
          <cell r="K1087">
            <v>0.25</v>
          </cell>
          <cell r="L1087">
            <v>5.0236999999999998</v>
          </cell>
          <cell r="M1087">
            <v>18.09</v>
          </cell>
          <cell r="N1087">
            <v>0.03</v>
          </cell>
          <cell r="O1087">
            <v>5.0526</v>
          </cell>
          <cell r="P1087">
            <v>19.29</v>
          </cell>
          <cell r="Q1087">
            <v>0.11</v>
          </cell>
          <cell r="R1087">
            <v>4.8871000000000002</v>
          </cell>
          <cell r="S1087">
            <v>20.53</v>
          </cell>
          <cell r="T1087">
            <v>0.18</v>
          </cell>
          <cell r="U1087">
            <v>4.9549000000000003</v>
          </cell>
          <cell r="V1087">
            <v>4.9548988342285156</v>
          </cell>
          <cell r="W1087">
            <v>2621</v>
          </cell>
          <cell r="X1087" t="str">
            <v>持股大于股东减</v>
          </cell>
          <cell r="Y1087">
            <v>9332</v>
          </cell>
          <cell r="Z1087">
            <v>24110</v>
          </cell>
          <cell r="AA1087" t="str">
            <v>持股大于股东减</v>
          </cell>
          <cell r="AB1087">
            <v>10017</v>
          </cell>
          <cell r="AC1087">
            <v>22461</v>
          </cell>
          <cell r="AD1087" t="str">
            <v>持股大于股东增</v>
          </cell>
          <cell r="AE1087">
            <v>9013</v>
          </cell>
          <cell r="AF1087">
            <v>24963</v>
          </cell>
          <cell r="AG1087" t="str">
            <v>持股大于股东增</v>
          </cell>
          <cell r="AH1087">
            <v>8232</v>
          </cell>
          <cell r="AI1087">
            <v>27332</v>
          </cell>
        </row>
        <row r="1088">
          <cell r="A1088">
            <v>2622</v>
          </cell>
          <cell r="B1088">
            <v>114.90909090909092</v>
          </cell>
          <cell r="C1088">
            <v>9.2014268035233329</v>
          </cell>
          <cell r="D1088">
            <v>618</v>
          </cell>
          <cell r="E1088">
            <v>8.9704975142432044</v>
          </cell>
          <cell r="F1088">
            <v>156.05555555555557</v>
          </cell>
          <cell r="G1088">
            <v>10.654680625094826</v>
          </cell>
          <cell r="H1088">
            <v>135.42857142857142</v>
          </cell>
          <cell r="I1088">
            <v>9.4173744598420512</v>
          </cell>
          <cell r="J1088">
            <v>25.28</v>
          </cell>
          <cell r="K1088">
            <v>0.22</v>
          </cell>
          <cell r="L1088">
            <v>2.7473999999999998</v>
          </cell>
          <cell r="M1088">
            <v>24.72</v>
          </cell>
          <cell r="N1088">
            <v>0.01</v>
          </cell>
          <cell r="O1088">
            <v>2.7557</v>
          </cell>
          <cell r="P1088">
            <v>28.09</v>
          </cell>
          <cell r="Q1088">
            <v>0.09</v>
          </cell>
          <cell r="R1088">
            <v>2.6364000000000001</v>
          </cell>
          <cell r="S1088">
            <v>25.28</v>
          </cell>
          <cell r="T1088">
            <v>0.14000000000000001</v>
          </cell>
          <cell r="U1088">
            <v>2.6844000000000001</v>
          </cell>
          <cell r="V1088">
            <v>2.6843986511230469</v>
          </cell>
          <cell r="W1088">
            <v>2622</v>
          </cell>
          <cell r="X1088" t="str">
            <v>持股小于股东增</v>
          </cell>
          <cell r="Y1088">
            <v>26609</v>
          </cell>
          <cell r="Z1088">
            <v>15784</v>
          </cell>
          <cell r="AA1088" t="str">
            <v>持股小于股东减</v>
          </cell>
          <cell r="AB1088">
            <v>30660</v>
          </cell>
          <cell r="AC1088">
            <v>13698</v>
          </cell>
          <cell r="AD1088" t="str">
            <v>持股小于股东增</v>
          </cell>
          <cell r="AE1088">
            <v>26808</v>
          </cell>
          <cell r="AF1088">
            <v>15666</v>
          </cell>
          <cell r="AG1088" t="str">
            <v>持股小于股东增</v>
          </cell>
          <cell r="AH1088">
            <v>26664</v>
          </cell>
          <cell r="AI1088">
            <v>15751</v>
          </cell>
        </row>
        <row r="1089">
          <cell r="A1089">
            <v>2623</v>
          </cell>
          <cell r="B1089">
            <v>138.8235294117647</v>
          </cell>
          <cell r="C1089">
            <v>3.5011200617146589</v>
          </cell>
          <cell r="D1089">
            <v>136.89285714285711</v>
          </cell>
          <cell r="E1089">
            <v>2.8254043136618949</v>
          </cell>
          <cell r="F1089">
            <v>75.172413793103459</v>
          </cell>
          <cell r="G1089">
            <v>3.2479383785636067</v>
          </cell>
          <cell r="H1089">
            <v>46.573170731707322</v>
          </cell>
          <cell r="I1089">
            <v>1.879882451969225</v>
          </cell>
          <cell r="J1089">
            <v>47.2</v>
          </cell>
          <cell r="K1089">
            <v>0.34</v>
          </cell>
          <cell r="L1089">
            <v>13.481400000000001</v>
          </cell>
          <cell r="M1089">
            <v>38.33</v>
          </cell>
          <cell r="N1089">
            <v>7.0000000000000007E-2</v>
          </cell>
          <cell r="O1089">
            <v>13.5662</v>
          </cell>
          <cell r="P1089">
            <v>43.6</v>
          </cell>
          <cell r="Q1089">
            <v>0.28999999999999998</v>
          </cell>
          <cell r="R1089">
            <v>13.4239</v>
          </cell>
          <cell r="S1089">
            <v>25.46</v>
          </cell>
          <cell r="T1089">
            <v>0.41</v>
          </cell>
          <cell r="U1089">
            <v>13.5434</v>
          </cell>
          <cell r="V1089">
            <v>13.54339599609375</v>
          </cell>
          <cell r="W1089">
            <v>2623</v>
          </cell>
          <cell r="X1089">
            <v>2623</v>
          </cell>
          <cell r="Y1089">
            <v>23343</v>
          </cell>
          <cell r="Z1089">
            <v>6854</v>
          </cell>
          <cell r="AA1089">
            <v>6854</v>
          </cell>
          <cell r="AB1089">
            <v>23653</v>
          </cell>
          <cell r="AC1089">
            <v>6764</v>
          </cell>
          <cell r="AD1089">
            <v>6764</v>
          </cell>
          <cell r="AE1089">
            <v>18706</v>
          </cell>
          <cell r="AF1089">
            <v>8553</v>
          </cell>
          <cell r="AG1089">
            <v>8553</v>
          </cell>
          <cell r="AH1089">
            <v>17203</v>
          </cell>
          <cell r="AI1089">
            <v>9300</v>
          </cell>
        </row>
        <row r="1090">
          <cell r="A1090">
            <v>2624</v>
          </cell>
          <cell r="B1090">
            <v>35.644067796610173</v>
          </cell>
          <cell r="C1090">
            <v>9.999049068086725</v>
          </cell>
          <cell r="D1090">
            <v>243.25</v>
          </cell>
          <cell r="E1090">
            <v>18.32564271588662</v>
          </cell>
          <cell r="F1090">
            <v>182.375</v>
          </cell>
          <cell r="G1090">
            <v>18.34181909610912</v>
          </cell>
          <cell r="H1090">
            <v>92.779411764705884</v>
          </cell>
          <cell r="I1090">
            <v>12.538755067970428</v>
          </cell>
          <cell r="J1090">
            <v>21.03</v>
          </cell>
          <cell r="K1090">
            <v>0.59</v>
          </cell>
          <cell r="L1090">
            <v>2.1032000000000002</v>
          </cell>
          <cell r="M1090">
            <v>38.92</v>
          </cell>
          <cell r="N1090">
            <v>0.04</v>
          </cell>
          <cell r="O1090">
            <v>2.1238000000000001</v>
          </cell>
          <cell r="P1090">
            <v>29.18</v>
          </cell>
          <cell r="Q1090">
            <v>0.08</v>
          </cell>
          <cell r="R1090">
            <v>1.5909</v>
          </cell>
          <cell r="S1090">
            <v>21.03</v>
          </cell>
          <cell r="T1090">
            <v>0.17</v>
          </cell>
          <cell r="U1090">
            <v>1.6772</v>
          </cell>
          <cell r="V1090">
            <v>1.6771993637084961</v>
          </cell>
          <cell r="W1090">
            <v>2624</v>
          </cell>
          <cell r="X1090" t="str">
            <v>持股大于股东增</v>
          </cell>
          <cell r="Y1090">
            <v>11643</v>
          </cell>
          <cell r="Z1090">
            <v>41888</v>
          </cell>
          <cell r="AA1090" t="str">
            <v>持股大于股东减</v>
          </cell>
          <cell r="AB1090">
            <v>17532</v>
          </cell>
          <cell r="AC1090">
            <v>27818</v>
          </cell>
          <cell r="AD1090" t="str">
            <v>持股大于股东增</v>
          </cell>
          <cell r="AE1090">
            <v>7729</v>
          </cell>
          <cell r="AF1090">
            <v>63100</v>
          </cell>
          <cell r="AG1090" t="str">
            <v>持股大于股东减</v>
          </cell>
          <cell r="AH1090">
            <v>11668</v>
          </cell>
          <cell r="AI1090">
            <v>41798</v>
          </cell>
        </row>
        <row r="1091">
          <cell r="A1091">
            <v>2625</v>
          </cell>
          <cell r="B1091">
            <v>347.49999999999994</v>
          </cell>
          <cell r="C1091">
            <v>27.656187823318739</v>
          </cell>
          <cell r="D1091">
            <v>407.41666666666669</v>
          </cell>
          <cell r="E1091">
            <v>27.305222005026529</v>
          </cell>
          <cell r="F1091">
            <v>547.28571428571422</v>
          </cell>
          <cell r="G1091">
            <v>46.137171072439337</v>
          </cell>
          <cell r="H1091">
            <v>280.08333333333331</v>
          </cell>
          <cell r="I1091">
            <v>19.879339918377003</v>
          </cell>
          <cell r="J1091">
            <v>48.65</v>
          </cell>
          <cell r="K1091">
            <v>0.14000000000000001</v>
          </cell>
          <cell r="L1091">
            <v>1.7591000000000001</v>
          </cell>
          <cell r="M1091">
            <v>48.89</v>
          </cell>
          <cell r="N1091">
            <v>0.03</v>
          </cell>
          <cell r="O1091">
            <v>1.7905</v>
          </cell>
          <cell r="P1091">
            <v>76.62</v>
          </cell>
          <cell r="Q1091">
            <v>7.0000000000000007E-2</v>
          </cell>
          <cell r="R1091">
            <v>1.6607000000000001</v>
          </cell>
          <cell r="S1091">
            <v>33.61</v>
          </cell>
          <cell r="T1091">
            <v>0.09</v>
          </cell>
          <cell r="U1091">
            <v>1.6907000000000001</v>
          </cell>
          <cell r="V1091">
            <v>1.690699577331543</v>
          </cell>
          <cell r="W1091">
            <v>2625</v>
          </cell>
          <cell r="X1091">
            <v>2625</v>
          </cell>
          <cell r="Y1091">
            <v>43083</v>
          </cell>
          <cell r="Z1091">
            <v>6980</v>
          </cell>
          <cell r="AA1091">
            <v>6980</v>
          </cell>
          <cell r="AB1091">
            <v>36247</v>
          </cell>
          <cell r="AC1091">
            <v>8297</v>
          </cell>
          <cell r="AD1091">
            <v>8297</v>
          </cell>
          <cell r="AE1091">
            <v>31892</v>
          </cell>
          <cell r="AF1091">
            <v>9430</v>
          </cell>
          <cell r="AG1091">
            <v>9430</v>
          </cell>
          <cell r="AH1091">
            <v>36082</v>
          </cell>
          <cell r="AI1091">
            <v>8335</v>
          </cell>
        </row>
        <row r="1092">
          <cell r="A1092">
            <v>2626</v>
          </cell>
          <cell r="B1092">
            <v>97.05</v>
          </cell>
          <cell r="C1092">
            <v>7.6634554643082753</v>
          </cell>
          <cell r="D1092">
            <v>65.90625</v>
          </cell>
          <cell r="E1092">
            <v>8.0560754803468431</v>
          </cell>
          <cell r="F1092">
            <v>65.600000000000009</v>
          </cell>
          <cell r="G1092">
            <v>7.9811825776624215</v>
          </cell>
          <cell r="H1092">
            <v>44.48684210526315</v>
          </cell>
          <cell r="I1092">
            <v>4.4654885490133926</v>
          </cell>
          <cell r="J1092">
            <v>19.41</v>
          </cell>
          <cell r="K1092">
            <v>0.2</v>
          </cell>
          <cell r="L1092">
            <v>2.5327999999999999</v>
          </cell>
          <cell r="M1092">
            <v>21.09</v>
          </cell>
          <cell r="N1092">
            <v>0.08</v>
          </cell>
          <cell r="O1092">
            <v>2.6179000000000001</v>
          </cell>
          <cell r="P1092">
            <v>19.68</v>
          </cell>
          <cell r="Q1092">
            <v>0.15</v>
          </cell>
          <cell r="R1092">
            <v>2.4658000000000002</v>
          </cell>
          <cell r="S1092">
            <v>11.27</v>
          </cell>
          <cell r="T1092">
            <v>0.19</v>
          </cell>
          <cell r="U1092">
            <v>2.5238</v>
          </cell>
          <cell r="V1092">
            <v>2.5237998962402344</v>
          </cell>
          <cell r="W1092">
            <v>2626</v>
          </cell>
          <cell r="X1092" t="str">
            <v>持股大于股东减</v>
          </cell>
          <cell r="Y1092">
            <v>16085</v>
          </cell>
          <cell r="Z1092">
            <v>35809</v>
          </cell>
          <cell r="AA1092" t="str">
            <v>持股大于股东减</v>
          </cell>
          <cell r="AB1092">
            <v>18259</v>
          </cell>
          <cell r="AC1092">
            <v>31546</v>
          </cell>
          <cell r="AD1092" t="str">
            <v>持股大于股东增</v>
          </cell>
          <cell r="AE1092">
            <v>11791</v>
          </cell>
          <cell r="AF1092">
            <v>48850</v>
          </cell>
          <cell r="AG1092" t="str">
            <v>持股大于股东减</v>
          </cell>
          <cell r="AH1092">
            <v>14790</v>
          </cell>
          <cell r="AI1092">
            <v>38945</v>
          </cell>
        </row>
        <row r="1093">
          <cell r="A1093">
            <v>2627</v>
          </cell>
          <cell r="B1093">
            <v>81.569394024015651</v>
          </cell>
          <cell r="C1093">
            <v>4.2336401188491921</v>
          </cell>
          <cell r="D1093">
            <v>54.55508474576272</v>
          </cell>
          <cell r="E1093">
            <v>2.9455923357403306</v>
          </cell>
          <cell r="F1093">
            <v>77.905117270788921</v>
          </cell>
          <cell r="G1093">
            <v>4.3437555727278134</v>
          </cell>
          <cell r="H1093">
            <v>43.415707515233585</v>
          </cell>
          <cell r="I1093">
            <v>2.5013164823591363</v>
          </cell>
          <cell r="J1093">
            <v>29.21</v>
          </cell>
          <cell r="K1093">
            <v>0.35809999999999997</v>
          </cell>
          <cell r="L1093">
            <v>6.8994999999999997</v>
          </cell>
          <cell r="M1093">
            <v>20.6</v>
          </cell>
          <cell r="N1093">
            <v>9.4399999999999998E-2</v>
          </cell>
          <cell r="O1093">
            <v>6.9935</v>
          </cell>
          <cell r="P1093">
            <v>29.23</v>
          </cell>
          <cell r="Q1093">
            <v>0.18759999999999999</v>
          </cell>
          <cell r="R1093">
            <v>6.7291999999999996</v>
          </cell>
          <cell r="S1093">
            <v>17.100000000000001</v>
          </cell>
          <cell r="T1093">
            <v>0.2954</v>
          </cell>
          <cell r="U1093">
            <v>6.8364000000000003</v>
          </cell>
          <cell r="V1093">
            <v>6.8363990783691406</v>
          </cell>
          <cell r="W1093">
            <v>2627</v>
          </cell>
          <cell r="X1093" t="str">
            <v>持股大于股东增</v>
          </cell>
          <cell r="Y1093">
            <v>9236</v>
          </cell>
          <cell r="Z1093">
            <v>14454</v>
          </cell>
          <cell r="AA1093" t="str">
            <v>持股大于股东减</v>
          </cell>
          <cell r="AB1093">
            <v>10145</v>
          </cell>
          <cell r="AC1093">
            <v>13159</v>
          </cell>
          <cell r="AD1093" t="str">
            <v>持股大于股东增</v>
          </cell>
          <cell r="AE1093">
            <v>8134</v>
          </cell>
          <cell r="AF1093">
            <v>16412</v>
          </cell>
          <cell r="AG1093" t="str">
            <v>持股大于股东减</v>
          </cell>
          <cell r="AH1093">
            <v>9995</v>
          </cell>
          <cell r="AI1093">
            <v>13356</v>
          </cell>
        </row>
        <row r="1094">
          <cell r="A1094">
            <v>2628</v>
          </cell>
          <cell r="B1094">
            <v>248.33333333333334</v>
          </cell>
          <cell r="C1094">
            <v>2.1002480829950385</v>
          </cell>
          <cell r="D1094">
            <v>195</v>
          </cell>
          <cell r="E1094">
            <v>2.1900884458795451</v>
          </cell>
          <cell r="F1094">
            <v>189.75</v>
          </cell>
          <cell r="G1094">
            <v>2.1472219078872921</v>
          </cell>
          <cell r="H1094">
            <v>131.25</v>
          </cell>
          <cell r="I1094">
            <v>1.9656847603268652</v>
          </cell>
          <cell r="J1094">
            <v>7.45</v>
          </cell>
          <cell r="K1094">
            <v>0.03</v>
          </cell>
          <cell r="L1094">
            <v>3.5472000000000001</v>
          </cell>
          <cell r="M1094">
            <v>7.8</v>
          </cell>
          <cell r="N1094">
            <v>0.01</v>
          </cell>
          <cell r="O1094">
            <v>3.5615000000000001</v>
          </cell>
          <cell r="P1094">
            <v>7.59</v>
          </cell>
          <cell r="Q1094">
            <v>0.02</v>
          </cell>
          <cell r="R1094">
            <v>3.5348000000000002</v>
          </cell>
          <cell r="S1094">
            <v>7</v>
          </cell>
          <cell r="T1094">
            <v>0.04</v>
          </cell>
          <cell r="U1094">
            <v>3.5611000000000002</v>
          </cell>
          <cell r="V1094">
            <v>3.5610980987548828</v>
          </cell>
          <cell r="W1094">
            <v>2628</v>
          </cell>
          <cell r="X1094">
            <v>2628</v>
          </cell>
          <cell r="Y1094">
            <v>48018</v>
          </cell>
          <cell r="Z1094">
            <v>15357</v>
          </cell>
          <cell r="AA1094">
            <v>15357</v>
          </cell>
          <cell r="AB1094">
            <v>53884</v>
          </cell>
          <cell r="AC1094">
            <v>13685</v>
          </cell>
          <cell r="AD1094">
            <v>13685</v>
          </cell>
          <cell r="AE1094">
            <v>68450</v>
          </cell>
          <cell r="AF1094">
            <v>10773</v>
          </cell>
          <cell r="AG1094">
            <v>10773</v>
          </cell>
          <cell r="AH1094">
            <v>60728</v>
          </cell>
          <cell r="AI1094">
            <v>12142</v>
          </cell>
        </row>
        <row r="1095">
          <cell r="A1095">
            <v>2629</v>
          </cell>
          <cell r="B1095">
            <v>-58.208333333333336</v>
          </cell>
          <cell r="C1095">
            <v>8.8782967905942183</v>
          </cell>
          <cell r="D1095">
            <v>-61.63636363636364</v>
          </cell>
          <cell r="E1095">
            <v>8.9292769656262347</v>
          </cell>
          <cell r="F1095">
            <v>-53.954545454545453</v>
          </cell>
          <cell r="G1095">
            <v>6.9582038806495099</v>
          </cell>
          <cell r="H1095">
            <v>-31.791666666666668</v>
          </cell>
          <cell r="I1095">
            <v>4.6658105546382931</v>
          </cell>
          <cell r="J1095">
            <v>13.97</v>
          </cell>
          <cell r="K1095">
            <v>-0.24</v>
          </cell>
          <cell r="L1095">
            <v>1.5734999999999999</v>
          </cell>
          <cell r="M1095">
            <v>13.56</v>
          </cell>
          <cell r="N1095">
            <v>-5.5E-2</v>
          </cell>
          <cell r="O1095">
            <v>1.5185999999999999</v>
          </cell>
          <cell r="P1095">
            <v>11.87</v>
          </cell>
          <cell r="Q1095">
            <v>-0.11</v>
          </cell>
          <cell r="R1095">
            <v>1.7059</v>
          </cell>
          <cell r="S1095">
            <v>7.63</v>
          </cell>
          <cell r="T1095">
            <v>-0.18</v>
          </cell>
          <cell r="U1095">
            <v>1.6353</v>
          </cell>
          <cell r="V1095">
            <v>1.6352996826171875</v>
          </cell>
          <cell r="W1095">
            <v>2629</v>
          </cell>
          <cell r="X1095">
            <v>2629</v>
          </cell>
          <cell r="Y1095">
            <v>44390</v>
          </cell>
          <cell r="Z1095">
            <v>9280</v>
          </cell>
          <cell r="AA1095" t="str">
            <v>持股小于股东增</v>
          </cell>
          <cell r="AB1095">
            <v>33077</v>
          </cell>
          <cell r="AC1095">
            <v>12454</v>
          </cell>
          <cell r="AD1095" t="str">
            <v>持股小于股东增</v>
          </cell>
          <cell r="AE1095">
            <v>39805</v>
          </cell>
          <cell r="AF1095">
            <v>10349</v>
          </cell>
          <cell r="AG1095" t="str">
            <v>持股小于股东增</v>
          </cell>
          <cell r="AH1095">
            <v>38971</v>
          </cell>
          <cell r="AI1095">
            <v>10570</v>
          </cell>
        </row>
        <row r="1096">
          <cell r="A1096">
            <v>2630</v>
          </cell>
          <cell r="B1096">
            <v>54.927482335440686</v>
          </cell>
          <cell r="C1096">
            <v>3.7499682636402873</v>
          </cell>
          <cell r="D1096">
            <v>57.526315789473685</v>
          </cell>
          <cell r="E1096">
            <v>2.7412033205427231</v>
          </cell>
          <cell r="F1096">
            <v>44.047619047619051</v>
          </cell>
          <cell r="G1096">
            <v>3.4881768754923614</v>
          </cell>
          <cell r="H1096">
            <v>27.647058823529409</v>
          </cell>
          <cell r="I1096">
            <v>2.3969197031899432</v>
          </cell>
          <cell r="J1096">
            <v>14.77</v>
          </cell>
          <cell r="K1096">
            <v>0.26889999999999997</v>
          </cell>
          <cell r="L1096">
            <v>3.9386999999999999</v>
          </cell>
          <cell r="M1096">
            <v>10.93</v>
          </cell>
          <cell r="N1096">
            <v>4.7500000000000001E-2</v>
          </cell>
          <cell r="O1096">
            <v>3.9872999999999998</v>
          </cell>
          <cell r="P1096">
            <v>27.01</v>
          </cell>
          <cell r="Q1096">
            <v>0.30659999999999998</v>
          </cell>
          <cell r="R1096">
            <v>7.7432999999999996</v>
          </cell>
          <cell r="S1096">
            <v>9.4</v>
          </cell>
          <cell r="T1096">
            <v>0.255</v>
          </cell>
          <cell r="U1096">
            <v>3.9217</v>
          </cell>
          <cell r="V1096">
            <v>3.9216995239257813</v>
          </cell>
          <cell r="W1096">
            <v>2630</v>
          </cell>
          <cell r="X1096" t="str">
            <v>持股小于股东增</v>
          </cell>
          <cell r="Y1096">
            <v>35023</v>
          </cell>
          <cell r="Z1096">
            <v>21071</v>
          </cell>
          <cell r="AA1096">
            <v>21071</v>
          </cell>
          <cell r="AB1096">
            <v>38925</v>
          </cell>
          <cell r="AC1096">
            <v>18959</v>
          </cell>
          <cell r="AD1096" t="str">
            <v>持股小于股东减</v>
          </cell>
          <cell r="AE1096">
            <v>23835</v>
          </cell>
          <cell r="AF1096">
            <v>15481</v>
          </cell>
          <cell r="AG1096">
            <v>15481</v>
          </cell>
          <cell r="AH1096">
            <v>38367</v>
          </cell>
          <cell r="AI1096">
            <v>19235</v>
          </cell>
        </row>
        <row r="1097">
          <cell r="A1097">
            <v>2631</v>
          </cell>
          <cell r="B1097">
            <v>138.42857142857144</v>
          </cell>
          <cell r="C1097">
            <v>12.101910828025478</v>
          </cell>
          <cell r="D1097">
            <v>121.125</v>
          </cell>
          <cell r="E1097">
            <v>11.898817076664894</v>
          </cell>
          <cell r="F1097">
            <v>116.79166666666667</v>
          </cell>
          <cell r="G1097">
            <v>12.196501609955618</v>
          </cell>
          <cell r="H1097">
            <v>55.494202098288234</v>
          </cell>
          <cell r="I1097">
            <v>5.6878475317288508</v>
          </cell>
          <cell r="J1097">
            <v>29.07</v>
          </cell>
          <cell r="K1097">
            <v>0.21</v>
          </cell>
          <cell r="L1097">
            <v>2.4020999999999999</v>
          </cell>
          <cell r="M1097">
            <v>29.07</v>
          </cell>
          <cell r="N1097">
            <v>0.06</v>
          </cell>
          <cell r="O1097">
            <v>2.4430999999999998</v>
          </cell>
          <cell r="P1097">
            <v>28.03</v>
          </cell>
          <cell r="Q1097">
            <v>0.12</v>
          </cell>
          <cell r="R1097">
            <v>2.2982</v>
          </cell>
          <cell r="S1097">
            <v>13.4</v>
          </cell>
          <cell r="T1097">
            <v>0.18110000000000001</v>
          </cell>
          <cell r="U1097">
            <v>2.3559000000000001</v>
          </cell>
          <cell r="V1097">
            <v>2.3558998107910156</v>
          </cell>
          <cell r="W1097">
            <v>2631</v>
          </cell>
          <cell r="X1097">
            <v>2631</v>
          </cell>
          <cell r="Y1097">
            <v>33884</v>
          </cell>
          <cell r="Z1097">
            <v>19164</v>
          </cell>
          <cell r="AA1097">
            <v>19164</v>
          </cell>
          <cell r="AB1097">
            <v>33829</v>
          </cell>
          <cell r="AC1097">
            <v>19195</v>
          </cell>
          <cell r="AD1097" t="str">
            <v>持股大于股东减</v>
          </cell>
          <cell r="AE1097">
            <v>24732</v>
          </cell>
          <cell r="AF1097">
            <v>26256</v>
          </cell>
          <cell r="AG1097">
            <v>26256</v>
          </cell>
          <cell r="AH1097">
            <v>38947</v>
          </cell>
          <cell r="AI1097">
            <v>16673</v>
          </cell>
        </row>
        <row r="1098">
          <cell r="A1098">
            <v>2632</v>
          </cell>
          <cell r="B1098">
            <v>164.5625</v>
          </cell>
          <cell r="C1098">
            <v>5.5879793713788493</v>
          </cell>
          <cell r="D1098">
            <v>154.1875</v>
          </cell>
          <cell r="E1098">
            <v>5.1946684634983473</v>
          </cell>
          <cell r="F1098">
            <v>125</v>
          </cell>
          <cell r="G1098">
            <v>4.8474663908996893</v>
          </cell>
          <cell r="H1098">
            <v>83.125</v>
          </cell>
          <cell r="I1098">
            <v>2.8464419475655429</v>
          </cell>
          <cell r="J1098">
            <v>26.33</v>
          </cell>
          <cell r="K1098">
            <v>0.16</v>
          </cell>
          <cell r="L1098">
            <v>4.7119</v>
          </cell>
          <cell r="M1098">
            <v>24.67</v>
          </cell>
          <cell r="N1098">
            <v>0.04</v>
          </cell>
          <cell r="O1098">
            <v>4.7491000000000003</v>
          </cell>
          <cell r="P1098">
            <v>22.5</v>
          </cell>
          <cell r="Q1098">
            <v>0.09</v>
          </cell>
          <cell r="R1098">
            <v>4.6416000000000004</v>
          </cell>
          <cell r="S1098">
            <v>13.3</v>
          </cell>
          <cell r="T1098">
            <v>0.12</v>
          </cell>
          <cell r="U1098">
            <v>4.6725000000000003</v>
          </cell>
          <cell r="V1098">
            <v>4.6724967956542969</v>
          </cell>
          <cell r="W1098">
            <v>2632</v>
          </cell>
          <cell r="X1098" t="str">
            <v>持股小于股东减</v>
          </cell>
          <cell r="Y1098">
            <v>28297</v>
          </cell>
          <cell r="Z1098">
            <v>10455</v>
          </cell>
          <cell r="AA1098" t="str">
            <v>持股小于股东减</v>
          </cell>
          <cell r="AB1098">
            <v>29389</v>
          </cell>
          <cell r="AC1098">
            <v>10067</v>
          </cell>
          <cell r="AD1098" t="str">
            <v>持股大于股东增</v>
          </cell>
          <cell r="AE1098">
            <v>16072</v>
          </cell>
          <cell r="AF1098">
            <v>18408</v>
          </cell>
          <cell r="AG1098" t="str">
            <v>持股小于股东减</v>
          </cell>
          <cell r="AH1098">
            <v>21685</v>
          </cell>
          <cell r="AI1098">
            <v>13643</v>
          </cell>
        </row>
        <row r="1099">
          <cell r="A1099">
            <v>2633</v>
          </cell>
          <cell r="B1099">
            <v>134.85714285714283</v>
          </cell>
          <cell r="C1099">
            <v>5.2507161331590506</v>
          </cell>
          <cell r="D1099">
            <v>-157.33333333333334</v>
          </cell>
          <cell r="E1099">
            <v>5.2986079928154464</v>
          </cell>
          <cell r="F1099">
            <v>-149.40909090909091</v>
          </cell>
          <cell r="G1099">
            <v>9.8931527464258835</v>
          </cell>
          <cell r="H1099">
            <v>-141.6</v>
          </cell>
          <cell r="I1099">
            <v>5.6621880998080609</v>
          </cell>
          <cell r="J1099">
            <v>18.88</v>
          </cell>
          <cell r="K1099">
            <v>0.14000000000000001</v>
          </cell>
          <cell r="L1099">
            <v>3.5956999999999999</v>
          </cell>
          <cell r="M1099">
            <v>18.88</v>
          </cell>
          <cell r="N1099">
            <v>-0.03</v>
          </cell>
          <cell r="O1099">
            <v>3.5632000000000001</v>
          </cell>
          <cell r="P1099">
            <v>32.869999999999997</v>
          </cell>
          <cell r="Q1099">
            <v>-0.11</v>
          </cell>
          <cell r="R1099">
            <v>3.3224999999999998</v>
          </cell>
          <cell r="S1099">
            <v>18.88</v>
          </cell>
          <cell r="T1099">
            <v>-0.1</v>
          </cell>
          <cell r="U1099">
            <v>3.3344</v>
          </cell>
          <cell r="V1099">
            <v>3.3343982696533203</v>
          </cell>
          <cell r="W1099">
            <v>2633</v>
          </cell>
          <cell r="X1099" t="str">
            <v>持股大于股东增</v>
          </cell>
          <cell r="Y1099">
            <v>8837</v>
          </cell>
          <cell r="Z1099">
            <v>16974</v>
          </cell>
          <cell r="AA1099" t="str">
            <v>与上期同等大于</v>
          </cell>
          <cell r="AB1099">
            <v>8837</v>
          </cell>
          <cell r="AC1099">
            <v>16974</v>
          </cell>
          <cell r="AD1099" t="str">
            <v>持股大于股东减</v>
          </cell>
          <cell r="AE1099">
            <v>10257</v>
          </cell>
          <cell r="AF1099">
            <v>14624</v>
          </cell>
          <cell r="AG1099" t="str">
            <v>持股大于股东增</v>
          </cell>
          <cell r="AH1099">
            <v>8840</v>
          </cell>
          <cell r="AI1099">
            <v>16968</v>
          </cell>
        </row>
        <row r="1100">
          <cell r="A1100">
            <v>2634</v>
          </cell>
          <cell r="B1100">
            <v>141.10714285714283</v>
          </cell>
          <cell r="C1100">
            <v>7.7775590551181093</v>
          </cell>
          <cell r="D1100">
            <v>132.27777777777777</v>
          </cell>
          <cell r="E1100">
            <v>9.1999768165220921</v>
          </cell>
          <cell r="F1100">
            <v>121.92307692307692</v>
          </cell>
          <cell r="G1100">
            <v>6.1783737428860999</v>
          </cell>
          <cell r="H1100">
            <v>72.579545454545453</v>
          </cell>
          <cell r="I1100">
            <v>4.243656441228647</v>
          </cell>
          <cell r="J1100">
            <v>39.51</v>
          </cell>
          <cell r="K1100">
            <v>0.28000000000000003</v>
          </cell>
          <cell r="L1100">
            <v>5.08</v>
          </cell>
          <cell r="M1100">
            <v>47.62</v>
          </cell>
          <cell r="N1100">
            <v>0.09</v>
          </cell>
          <cell r="O1100">
            <v>5.1760999999999999</v>
          </cell>
          <cell r="P1100">
            <v>31.7</v>
          </cell>
          <cell r="Q1100">
            <v>0.13</v>
          </cell>
          <cell r="R1100">
            <v>5.1307999999999998</v>
          </cell>
          <cell r="S1100">
            <v>21.29</v>
          </cell>
          <cell r="T1100">
            <v>0.22</v>
          </cell>
          <cell r="U1100">
            <v>5.0168999999999997</v>
          </cell>
          <cell r="V1100">
            <v>5.0168991088867188</v>
          </cell>
          <cell r="W1100">
            <v>2634</v>
          </cell>
          <cell r="X1100" t="str">
            <v>持股大于股东增</v>
          </cell>
          <cell r="Y1100">
            <v>4740</v>
          </cell>
          <cell r="Z1100">
            <v>27016</v>
          </cell>
          <cell r="AA1100">
            <v>27016</v>
          </cell>
          <cell r="AB1100">
            <v>16192</v>
          </cell>
          <cell r="AC1100">
            <v>7908</v>
          </cell>
          <cell r="AD1100" t="str">
            <v>持股大于股东增</v>
          </cell>
          <cell r="AE1100">
            <v>6572</v>
          </cell>
          <cell r="AF1100">
            <v>19485</v>
          </cell>
          <cell r="AG1100" t="str">
            <v>持股大于股东增</v>
          </cell>
          <cell r="AH1100">
            <v>6259</v>
          </cell>
          <cell r="AI1100">
            <v>20459</v>
          </cell>
        </row>
        <row r="1101">
          <cell r="A1101">
            <v>2635</v>
          </cell>
          <cell r="B1101">
            <v>33.902439024390247</v>
          </cell>
          <cell r="C1101">
            <v>4.6559924968178477</v>
          </cell>
          <cell r="D1101">
            <v>29.409090909090907</v>
          </cell>
          <cell r="E1101">
            <v>4.1776299859561901</v>
          </cell>
          <cell r="F1101">
            <v>64.078947368421055</v>
          </cell>
          <cell r="G1101">
            <v>4.1930706708913075</v>
          </cell>
          <cell r="H1101">
            <v>29.464285714285715</v>
          </cell>
          <cell r="I1101">
            <v>3.3761268371391489</v>
          </cell>
          <cell r="J1101">
            <v>27.8</v>
          </cell>
          <cell r="K1101">
            <v>0.82</v>
          </cell>
          <cell r="L1101">
            <v>5.9707999999999997</v>
          </cell>
          <cell r="M1101">
            <v>25.88</v>
          </cell>
          <cell r="N1101">
            <v>0.22</v>
          </cell>
          <cell r="O1101">
            <v>6.1948999999999996</v>
          </cell>
          <cell r="P1101">
            <v>24.35</v>
          </cell>
          <cell r="Q1101">
            <v>0.19</v>
          </cell>
          <cell r="R1101">
            <v>5.8071999999999999</v>
          </cell>
          <cell r="S1101">
            <v>19.25</v>
          </cell>
          <cell r="T1101">
            <v>0.49</v>
          </cell>
          <cell r="U1101">
            <v>5.7018000000000004</v>
          </cell>
          <cell r="V1101">
            <v>5.7017974853515625</v>
          </cell>
          <cell r="W1101">
            <v>2635</v>
          </cell>
          <cell r="X1101" t="str">
            <v>持股小于股东增</v>
          </cell>
          <cell r="Y1101">
            <v>22008</v>
          </cell>
          <cell r="Z1101">
            <v>17668</v>
          </cell>
          <cell r="AA1101" t="str">
            <v>持股小于股东增</v>
          </cell>
          <cell r="AB1101">
            <v>21650</v>
          </cell>
          <cell r="AC1101">
            <v>17960</v>
          </cell>
          <cell r="AD1101" t="str">
            <v>持股小于股东增</v>
          </cell>
          <cell r="AE1101">
            <v>25739</v>
          </cell>
          <cell r="AF1101">
            <v>14033</v>
          </cell>
          <cell r="AG1101" t="str">
            <v>持股小于股东增</v>
          </cell>
          <cell r="AH1101">
            <v>23255</v>
          </cell>
          <cell r="AI1101">
            <v>16711</v>
          </cell>
        </row>
        <row r="1102">
          <cell r="A1102">
            <v>2636</v>
          </cell>
          <cell r="B1102">
            <v>307.02702702702703</v>
          </cell>
          <cell r="C1102">
            <v>11.899025872001676</v>
          </cell>
          <cell r="D1102">
            <v>68.36363636363636</v>
          </cell>
          <cell r="E1102">
            <v>7.6558920844998726</v>
          </cell>
          <cell r="F1102">
            <v>221</v>
          </cell>
          <cell r="G1102">
            <v>11.724137931034484</v>
          </cell>
          <cell r="H1102">
            <v>263.09523809523807</v>
          </cell>
          <cell r="I1102">
            <v>11.642608787272152</v>
          </cell>
          <cell r="J1102">
            <v>22.72</v>
          </cell>
          <cell r="K1102">
            <v>7.3999999999999996E-2</v>
          </cell>
          <cell r="L1102">
            <v>1.9094</v>
          </cell>
          <cell r="M1102">
            <v>15.04</v>
          </cell>
          <cell r="N1102">
            <v>5.5E-2</v>
          </cell>
          <cell r="O1102">
            <v>1.9644999999999999</v>
          </cell>
          <cell r="P1102">
            <v>22.1</v>
          </cell>
          <cell r="Q1102">
            <v>0.05</v>
          </cell>
          <cell r="R1102">
            <v>1.885</v>
          </cell>
          <cell r="S1102">
            <v>22.1</v>
          </cell>
          <cell r="T1102">
            <v>6.3E-2</v>
          </cell>
          <cell r="U1102">
            <v>1.8982000000000001</v>
          </cell>
          <cell r="V1102">
            <v>1.8981990814208984</v>
          </cell>
          <cell r="W1102">
            <v>2636</v>
          </cell>
          <cell r="X1102">
            <v>2636</v>
          </cell>
          <cell r="Y1102">
            <v>67666</v>
          </cell>
          <cell r="Z1102">
            <v>10491</v>
          </cell>
          <cell r="AA1102">
            <v>10491</v>
          </cell>
          <cell r="AB1102">
            <v>67302</v>
          </cell>
          <cell r="AC1102">
            <v>10816</v>
          </cell>
          <cell r="AD1102">
            <v>10816</v>
          </cell>
          <cell r="AE1102">
            <v>67863</v>
          </cell>
          <cell r="AF1102">
            <v>10727</v>
          </cell>
          <cell r="AG1102">
            <v>10727</v>
          </cell>
          <cell r="AH1102">
            <v>67666</v>
          </cell>
          <cell r="AI1102">
            <v>10758</v>
          </cell>
        </row>
        <row r="1103">
          <cell r="A1103">
            <v>2637</v>
          </cell>
          <cell r="B1103">
            <v>286.09999999999997</v>
          </cell>
          <cell r="C1103">
            <v>3.9189633444742755</v>
          </cell>
          <cell r="D1103">
            <v>72.4375</v>
          </cell>
          <cell r="E1103">
            <v>3.1393049649232103</v>
          </cell>
          <cell r="F1103">
            <v>146.875</v>
          </cell>
          <cell r="G1103">
            <v>3.228864676220442</v>
          </cell>
          <cell r="H1103">
            <v>87.34615384615384</v>
          </cell>
          <cell r="I1103">
            <v>2.0655688500211471</v>
          </cell>
          <cell r="J1103">
            <v>28.61</v>
          </cell>
          <cell r="K1103">
            <v>0.1</v>
          </cell>
          <cell r="L1103">
            <v>7.3003999999999998</v>
          </cell>
          <cell r="M1103">
            <v>23.18</v>
          </cell>
          <cell r="N1103">
            <v>0.08</v>
          </cell>
          <cell r="O1103">
            <v>7.3837999999999999</v>
          </cell>
          <cell r="P1103">
            <v>23.5</v>
          </cell>
          <cell r="Q1103">
            <v>0.08</v>
          </cell>
          <cell r="R1103">
            <v>7.2781000000000002</v>
          </cell>
          <cell r="S1103">
            <v>15.14</v>
          </cell>
          <cell r="T1103">
            <v>0.13</v>
          </cell>
          <cell r="U1103">
            <v>7.3296999999999999</v>
          </cell>
          <cell r="V1103">
            <v>7.3296966552734375</v>
          </cell>
          <cell r="W1103">
            <v>2637</v>
          </cell>
          <cell r="X1103" t="str">
            <v>持股大于股东增</v>
          </cell>
          <cell r="Y1103">
            <v>11108</v>
          </cell>
          <cell r="Z1103">
            <v>14404</v>
          </cell>
          <cell r="AA1103" t="str">
            <v>持股大于股东减</v>
          </cell>
          <cell r="AB1103">
            <v>11828</v>
          </cell>
          <cell r="AC1103">
            <v>13527</v>
          </cell>
          <cell r="AD1103" t="str">
            <v>持股大于股东减</v>
          </cell>
          <cell r="AE1103">
            <v>11822</v>
          </cell>
          <cell r="AF1103">
            <v>13534</v>
          </cell>
          <cell r="AG1103" t="str">
            <v>持股小于股东减</v>
          </cell>
          <cell r="AH1103">
            <v>13830</v>
          </cell>
          <cell r="AI1103">
            <v>11569</v>
          </cell>
        </row>
        <row r="1104">
          <cell r="A1104">
            <v>2638</v>
          </cell>
          <cell r="B1104">
            <v>255.5</v>
          </cell>
          <cell r="C1104">
            <v>2.569388576025744</v>
          </cell>
          <cell r="D1104">
            <v>53.823529411764703</v>
          </cell>
          <cell r="E1104">
            <v>3.024543426163127</v>
          </cell>
          <cell r="F1104">
            <v>188.6</v>
          </cell>
          <cell r="G1104">
            <v>3.1609821503393949</v>
          </cell>
          <cell r="H1104">
            <v>229.95000000000002</v>
          </cell>
          <cell r="I1104">
            <v>2.569388576025744</v>
          </cell>
          <cell r="J1104">
            <v>15.33</v>
          </cell>
          <cell r="K1104">
            <v>0.06</v>
          </cell>
          <cell r="L1104">
            <v>5.9664000000000001</v>
          </cell>
          <cell r="M1104">
            <v>18.3</v>
          </cell>
          <cell r="N1104">
            <v>8.5000000000000006E-2</v>
          </cell>
          <cell r="O1104">
            <v>6.0505000000000004</v>
          </cell>
          <cell r="P1104">
            <v>18.86</v>
          </cell>
          <cell r="Q1104">
            <v>0.05</v>
          </cell>
          <cell r="R1104">
            <v>5.9664999999999999</v>
          </cell>
          <cell r="S1104">
            <v>15.33</v>
          </cell>
          <cell r="T1104">
            <v>0.05</v>
          </cell>
          <cell r="U1104">
            <v>5.9664000000000001</v>
          </cell>
          <cell r="V1104">
            <v>5.9663963317871094</v>
          </cell>
          <cell r="W1104">
            <v>2638</v>
          </cell>
          <cell r="X1104" t="str">
            <v>持股小于股东增</v>
          </cell>
          <cell r="Y1104">
            <v>34267</v>
          </cell>
          <cell r="Z1104">
            <v>10933</v>
          </cell>
          <cell r="AA1104" t="str">
            <v>持股小于股东增</v>
          </cell>
          <cell r="AB1104">
            <v>26629</v>
          </cell>
          <cell r="AC1104">
            <v>14069</v>
          </cell>
          <cell r="AD1104" t="str">
            <v>持股小于股东减</v>
          </cell>
          <cell r="AE1104">
            <v>35245</v>
          </cell>
          <cell r="AF1104">
            <v>10630</v>
          </cell>
          <cell r="AG1104" t="str">
            <v>持股小于股东增</v>
          </cell>
          <cell r="AH1104">
            <v>34329</v>
          </cell>
          <cell r="AI1104">
            <v>10914</v>
          </cell>
        </row>
        <row r="1105">
          <cell r="A1105">
            <v>2639</v>
          </cell>
          <cell r="B1105">
            <v>401.33333333333331</v>
          </cell>
          <cell r="C1105">
            <v>4.5635447068187842</v>
          </cell>
          <cell r="D1105">
            <v>-91.583333333333343</v>
          </cell>
          <cell r="E1105">
            <v>4.2102440332528825</v>
          </cell>
          <cell r="F1105">
            <v>478.74999999999994</v>
          </cell>
          <cell r="G1105">
            <v>4.8586796569746786</v>
          </cell>
          <cell r="H1105">
            <v>324</v>
          </cell>
          <cell r="I1105">
            <v>3.2802652560176164</v>
          </cell>
          <cell r="J1105">
            <v>12.04</v>
          </cell>
          <cell r="K1105">
            <v>0.03</v>
          </cell>
          <cell r="L1105">
            <v>2.6383000000000001</v>
          </cell>
          <cell r="M1105">
            <v>10.99</v>
          </cell>
          <cell r="N1105">
            <v>-0.03</v>
          </cell>
          <cell r="O1105">
            <v>2.6103000000000001</v>
          </cell>
          <cell r="P1105">
            <v>38.299999999999997</v>
          </cell>
          <cell r="Q1105">
            <v>0.04</v>
          </cell>
          <cell r="R1105">
            <v>7.8827999999999996</v>
          </cell>
          <cell r="S1105">
            <v>25.92</v>
          </cell>
          <cell r="T1105">
            <v>0.06</v>
          </cell>
          <cell r="U1105">
            <v>7.9017999999999997</v>
          </cell>
          <cell r="V1105">
            <v>7.9017982482910156</v>
          </cell>
          <cell r="W1105">
            <v>2639</v>
          </cell>
          <cell r="X1105">
            <v>2639</v>
          </cell>
          <cell r="Y1105">
            <v>2639</v>
          </cell>
          <cell r="Z1105">
            <v>2639</v>
          </cell>
          <cell r="AA1105">
            <v>2639</v>
          </cell>
          <cell r="AB1105">
            <v>2639</v>
          </cell>
          <cell r="AC1105">
            <v>2639</v>
          </cell>
          <cell r="AD1105" t="str">
            <v>持股大于股东增</v>
          </cell>
          <cell r="AE1105">
            <v>8424</v>
          </cell>
          <cell r="AF1105">
            <v>23741</v>
          </cell>
          <cell r="AG1105" t="str">
            <v>持股小于股东减</v>
          </cell>
          <cell r="AH1105">
            <v>14142</v>
          </cell>
          <cell r="AI1105">
            <v>14142</v>
          </cell>
        </row>
        <row r="1106">
          <cell r="A1106">
            <v>2640</v>
          </cell>
          <cell r="B1106">
            <v>123.33333333333331</v>
          </cell>
          <cell r="C1106">
            <v>10.499763518839664</v>
          </cell>
          <cell r="D1106">
            <v>60.464285714285708</v>
          </cell>
          <cell r="E1106">
            <v>10.270876937543605</v>
          </cell>
          <cell r="F1106">
            <v>96.444444444444443</v>
          </cell>
          <cell r="G1106">
            <v>7.7392031206464189</v>
          </cell>
          <cell r="H1106">
            <v>100.22368421052632</v>
          </cell>
          <cell r="I1106">
            <v>8.244844942360773</v>
          </cell>
          <cell r="J1106">
            <v>33.299999999999997</v>
          </cell>
          <cell r="K1106">
            <v>0.27</v>
          </cell>
          <cell r="L1106">
            <v>3.1715</v>
          </cell>
          <cell r="M1106">
            <v>33.86</v>
          </cell>
          <cell r="N1106">
            <v>0.14000000000000001</v>
          </cell>
          <cell r="O1106">
            <v>3.2967</v>
          </cell>
          <cell r="P1106">
            <v>69.44</v>
          </cell>
          <cell r="Q1106">
            <v>0.36</v>
          </cell>
          <cell r="R1106">
            <v>8.9725000000000001</v>
          </cell>
          <cell r="S1106">
            <v>25.39</v>
          </cell>
          <cell r="T1106">
            <v>0.19</v>
          </cell>
          <cell r="U1106">
            <v>3.0794999999999999</v>
          </cell>
          <cell r="V1106">
            <v>3.079498291015625</v>
          </cell>
          <cell r="W1106">
            <v>2640</v>
          </cell>
          <cell r="X1106">
            <v>2640</v>
          </cell>
          <cell r="Y1106">
            <v>34864</v>
          </cell>
          <cell r="Z1106">
            <v>18225</v>
          </cell>
          <cell r="AA1106" t="str">
            <v>持股小于股东增</v>
          </cell>
          <cell r="AB1106">
            <v>26580</v>
          </cell>
          <cell r="AC1106">
            <v>24243</v>
          </cell>
          <cell r="AD1106" t="str">
            <v>持股大于股东减</v>
          </cell>
          <cell r="AE1106">
            <v>6553</v>
          </cell>
          <cell r="AF1106">
            <v>32321</v>
          </cell>
          <cell r="AG1106" t="str">
            <v>持股大于股东增</v>
          </cell>
          <cell r="AH1106">
            <v>15611</v>
          </cell>
          <cell r="AI1106">
            <v>40702</v>
          </cell>
        </row>
        <row r="1107">
          <cell r="A1107">
            <v>2641</v>
          </cell>
          <cell r="B1107">
            <v>33.133333333333333</v>
          </cell>
          <cell r="C1107">
            <v>3.6249589730498517</v>
          </cell>
          <cell r="D1107">
            <v>68.666666666666671</v>
          </cell>
          <cell r="E1107">
            <v>2.9722612992821844</v>
          </cell>
          <cell r="F1107">
            <v>34.142857142857139</v>
          </cell>
          <cell r="G1107">
            <v>3.6394091670473583</v>
          </cell>
          <cell r="H1107">
            <v>31.012499999999999</v>
          </cell>
          <cell r="I1107">
            <v>3.1251180894078523</v>
          </cell>
          <cell r="J1107">
            <v>9.94</v>
          </cell>
          <cell r="K1107">
            <v>0.3</v>
          </cell>
          <cell r="L1107">
            <v>2.7421000000000002</v>
          </cell>
          <cell r="M1107">
            <v>8.24</v>
          </cell>
          <cell r="N1107">
            <v>0.03</v>
          </cell>
          <cell r="O1107">
            <v>2.7723</v>
          </cell>
          <cell r="P1107">
            <v>9.56</v>
          </cell>
          <cell r="Q1107">
            <v>0.14000000000000001</v>
          </cell>
          <cell r="R1107">
            <v>2.6267999999999998</v>
          </cell>
          <cell r="S1107">
            <v>8.27</v>
          </cell>
          <cell r="T1107">
            <v>0.2</v>
          </cell>
          <cell r="U1107">
            <v>2.6463000000000001</v>
          </cell>
          <cell r="V1107">
            <v>2.6462993621826172</v>
          </cell>
          <cell r="W1107">
            <v>2641</v>
          </cell>
          <cell r="X1107" t="str">
            <v>持股小于股东增</v>
          </cell>
          <cell r="Y1107">
            <v>34154</v>
          </cell>
          <cell r="Z1107">
            <v>25297</v>
          </cell>
          <cell r="AA1107" t="str">
            <v>持股小于股东增</v>
          </cell>
          <cell r="AB1107">
            <v>31712</v>
          </cell>
          <cell r="AC1107">
            <v>27245</v>
          </cell>
          <cell r="AD1107" t="str">
            <v>持股小于股东增</v>
          </cell>
          <cell r="AE1107">
            <v>43011</v>
          </cell>
          <cell r="AF1107">
            <v>20087</v>
          </cell>
          <cell r="AG1107" t="str">
            <v>持股小于股东增</v>
          </cell>
          <cell r="AH1107">
            <v>39641</v>
          </cell>
          <cell r="AI1107">
            <v>21795</v>
          </cell>
        </row>
        <row r="1108">
          <cell r="A1108">
            <v>2642</v>
          </cell>
          <cell r="B1108">
            <v>110.18271792919681</v>
          </cell>
          <cell r="C1108">
            <v>6.8655937570417098</v>
          </cell>
          <cell r="D1108">
            <v>842.39130434782612</v>
          </cell>
          <cell r="E1108">
            <v>4.588676921619478</v>
          </cell>
          <cell r="F1108">
            <v>189.36381709741551</v>
          </cell>
          <cell r="G1108">
            <v>9.0731567917698612</v>
          </cell>
          <cell r="H1108">
            <v>147.00162074554297</v>
          </cell>
          <cell r="I1108">
            <v>5.7196909979504964</v>
          </cell>
          <cell r="J1108">
            <v>57.89</v>
          </cell>
          <cell r="K1108">
            <v>0.52539999999999998</v>
          </cell>
          <cell r="L1108">
            <v>8.4319000000000006</v>
          </cell>
          <cell r="M1108">
            <v>38.75</v>
          </cell>
          <cell r="N1108">
            <v>1.15E-2</v>
          </cell>
          <cell r="O1108">
            <v>8.4446999999999992</v>
          </cell>
          <cell r="P1108">
            <v>57.15</v>
          </cell>
          <cell r="Q1108">
            <v>0.15090000000000001</v>
          </cell>
          <cell r="R1108">
            <v>6.2988</v>
          </cell>
          <cell r="S1108">
            <v>36.28</v>
          </cell>
          <cell r="T1108">
            <v>0.18509999999999999</v>
          </cell>
          <cell r="U1108">
            <v>6.343</v>
          </cell>
          <cell r="V1108">
            <v>6.3429985046386719</v>
          </cell>
          <cell r="W1108">
            <v>2642</v>
          </cell>
          <cell r="X1108" t="str">
            <v>持股小于股东减</v>
          </cell>
          <cell r="Y1108">
            <v>33384</v>
          </cell>
          <cell r="Z1108">
            <v>12705</v>
          </cell>
          <cell r="AA1108" t="str">
            <v>持股小于股东减</v>
          </cell>
          <cell r="AB1108">
            <v>35283</v>
          </cell>
          <cell r="AC1108">
            <v>12021</v>
          </cell>
          <cell r="AD1108" t="str">
            <v>持股大于股东增</v>
          </cell>
          <cell r="AE1108">
            <v>17800</v>
          </cell>
          <cell r="AF1108">
            <v>22428</v>
          </cell>
          <cell r="AG1108" t="str">
            <v>持股小于股东减</v>
          </cell>
          <cell r="AH1108">
            <v>27635</v>
          </cell>
          <cell r="AI1108">
            <v>14446</v>
          </cell>
        </row>
        <row r="1109">
          <cell r="A1109">
            <v>2643</v>
          </cell>
          <cell r="B1109">
            <v>51.96153846153846</v>
          </cell>
          <cell r="C1109">
            <v>5.315828130738157</v>
          </cell>
          <cell r="D1109">
            <v>30.317307692307693</v>
          </cell>
          <cell r="E1109">
            <v>4.0005075176045173</v>
          </cell>
          <cell r="F1109">
            <v>65.63636363636364</v>
          </cell>
          <cell r="G1109">
            <v>4.0842879366426246</v>
          </cell>
          <cell r="H1109">
            <v>48.133333333333333</v>
          </cell>
          <cell r="I1109">
            <v>3.9587131440790646</v>
          </cell>
          <cell r="J1109">
            <v>40.53</v>
          </cell>
          <cell r="K1109">
            <v>0.78</v>
          </cell>
          <cell r="L1109">
            <v>7.6243999999999996</v>
          </cell>
          <cell r="M1109">
            <v>31.53</v>
          </cell>
          <cell r="N1109">
            <v>0.26</v>
          </cell>
          <cell r="O1109">
            <v>7.8815</v>
          </cell>
          <cell r="P1109">
            <v>28.88</v>
          </cell>
          <cell r="Q1109">
            <v>0.22</v>
          </cell>
          <cell r="R1109">
            <v>7.0709999999999997</v>
          </cell>
          <cell r="S1109">
            <v>28.88</v>
          </cell>
          <cell r="T1109">
            <v>0.45</v>
          </cell>
          <cell r="U1109">
            <v>7.2953000000000001</v>
          </cell>
          <cell r="V1109">
            <v>7.2952995300292969</v>
          </cell>
          <cell r="W1109">
            <v>2643</v>
          </cell>
          <cell r="X1109" t="str">
            <v>持股大于股东减</v>
          </cell>
          <cell r="Y1109">
            <v>10107</v>
          </cell>
          <cell r="Z1109">
            <v>33627</v>
          </cell>
          <cell r="AA1109" t="str">
            <v>持股大于股东减</v>
          </cell>
          <cell r="AB1109">
            <v>13939</v>
          </cell>
          <cell r="AC1109">
            <v>24382</v>
          </cell>
          <cell r="AD1109" t="str">
            <v>持股大于股东增</v>
          </cell>
          <cell r="AE1109">
            <v>9564</v>
          </cell>
          <cell r="AF1109">
            <v>35536</v>
          </cell>
          <cell r="AG1109" t="str">
            <v>与上期同等大于</v>
          </cell>
          <cell r="AH1109">
            <v>9564</v>
          </cell>
          <cell r="AI1109">
            <v>35536</v>
          </cell>
        </row>
        <row r="1110">
          <cell r="A1110">
            <v>2644</v>
          </cell>
          <cell r="B1110">
            <v>186.5786578657866</v>
          </cell>
          <cell r="C1110">
            <v>7.0204487126417758</v>
          </cell>
          <cell r="D1110">
            <v>169.61325966850828</v>
          </cell>
          <cell r="E1110">
            <v>5.0447785720154457</v>
          </cell>
          <cell r="F1110">
            <v>249.89999999999998</v>
          </cell>
          <cell r="G1110">
            <v>8.4397163120567367</v>
          </cell>
          <cell r="H1110">
            <v>151.25379939209728</v>
          </cell>
          <cell r="I1110">
            <v>5.5379350638510978</v>
          </cell>
          <cell r="J1110">
            <v>16.96</v>
          </cell>
          <cell r="K1110">
            <v>9.0899999999999995E-2</v>
          </cell>
          <cell r="L1110">
            <v>2.4157999999999999</v>
          </cell>
          <cell r="M1110">
            <v>12.28</v>
          </cell>
          <cell r="N1110">
            <v>1.8100000000000002E-2</v>
          </cell>
          <cell r="O1110">
            <v>2.4342000000000001</v>
          </cell>
          <cell r="P1110">
            <v>49.98</v>
          </cell>
          <cell r="Q1110">
            <v>0.1</v>
          </cell>
          <cell r="R1110">
            <v>5.9219999999999997</v>
          </cell>
          <cell r="S1110">
            <v>13.27</v>
          </cell>
          <cell r="T1110">
            <v>6.5799999999999997E-2</v>
          </cell>
          <cell r="U1110">
            <v>2.3961999999999999</v>
          </cell>
          <cell r="V1110">
            <v>2.3961982727050781</v>
          </cell>
          <cell r="W1110">
            <v>2644</v>
          </cell>
          <cell r="X1110">
            <v>2644</v>
          </cell>
          <cell r="Y1110">
            <v>41673</v>
          </cell>
          <cell r="Z1110">
            <v>12253</v>
          </cell>
          <cell r="AA1110">
            <v>12253</v>
          </cell>
          <cell r="AB1110">
            <v>36289</v>
          </cell>
          <cell r="AC1110">
            <v>14071</v>
          </cell>
          <cell r="AD1110" t="str">
            <v>持股大于股东减</v>
          </cell>
          <cell r="AE1110">
            <v>8384</v>
          </cell>
          <cell r="AF1110">
            <v>24363</v>
          </cell>
          <cell r="AG1110">
            <v>24363</v>
          </cell>
          <cell r="AH1110">
            <v>33961</v>
          </cell>
          <cell r="AI1110">
            <v>15036</v>
          </cell>
        </row>
        <row r="1111">
          <cell r="A1111">
            <v>2645</v>
          </cell>
          <cell r="B1111">
            <v>-461.50943396226415</v>
          </cell>
          <cell r="C1111">
            <v>3.4371311337192965</v>
          </cell>
          <cell r="D1111">
            <v>70.644475920679895</v>
          </cell>
          <cell r="E1111">
            <v>2.7756135566809506</v>
          </cell>
          <cell r="F1111">
            <v>1795.4545454545453</v>
          </cell>
          <cell r="G1111">
            <v>6.2845193990499348</v>
          </cell>
          <cell r="H1111">
            <v>-358.38068181818181</v>
          </cell>
          <cell r="I1111">
            <v>3.8611633992929617</v>
          </cell>
          <cell r="J1111">
            <v>24.46</v>
          </cell>
          <cell r="K1111">
            <v>-5.2999999999999999E-2</v>
          </cell>
          <cell r="L1111">
            <v>7.1163999999999996</v>
          </cell>
          <cell r="M1111">
            <v>19.95</v>
          </cell>
          <cell r="N1111">
            <v>7.0599999999999996E-2</v>
          </cell>
          <cell r="O1111">
            <v>7.1875999999999998</v>
          </cell>
          <cell r="P1111">
            <v>27.65</v>
          </cell>
          <cell r="Q1111">
            <v>7.7000000000000002E-3</v>
          </cell>
          <cell r="R1111">
            <v>4.3997000000000002</v>
          </cell>
          <cell r="S1111">
            <v>16.82</v>
          </cell>
          <cell r="T1111">
            <v>-3.5200000000000002E-2</v>
          </cell>
          <cell r="U1111">
            <v>4.3562000000000003</v>
          </cell>
          <cell r="V1111">
            <v>4.3561973571777344</v>
          </cell>
          <cell r="W1111">
            <v>2645</v>
          </cell>
          <cell r="X1111" t="str">
            <v>持股大于股东增</v>
          </cell>
          <cell r="Y1111">
            <v>7530</v>
          </cell>
          <cell r="Z1111">
            <v>27814</v>
          </cell>
          <cell r="AA1111" t="str">
            <v>持股大于股东减</v>
          </cell>
          <cell r="AB1111">
            <v>11887</v>
          </cell>
          <cell r="AC1111">
            <v>17619</v>
          </cell>
          <cell r="AD1111" t="str">
            <v>持股大于股东增</v>
          </cell>
          <cell r="AE1111">
            <v>5744</v>
          </cell>
          <cell r="AF1111">
            <v>27160</v>
          </cell>
          <cell r="AG1111" t="str">
            <v>持股大于股东减</v>
          </cell>
          <cell r="AH1111">
            <v>10995</v>
          </cell>
          <cell r="AI1111">
            <v>14188</v>
          </cell>
        </row>
        <row r="1112">
          <cell r="A1112">
            <v>2646</v>
          </cell>
          <cell r="B1112">
            <v>44.448772886638103</v>
          </cell>
          <cell r="C1112">
            <v>4.3788617262156038</v>
          </cell>
          <cell r="D1112">
            <v>14.044072004965862</v>
          </cell>
          <cell r="E1112">
            <v>3.2715770447356536</v>
          </cell>
          <cell r="F1112">
            <v>35.594047328616739</v>
          </cell>
          <cell r="G1112">
            <v>5.7184290977502545</v>
          </cell>
          <cell r="H1112">
            <v>26.39769452449568</v>
          </cell>
          <cell r="I1112">
            <v>3.5094440826021991</v>
          </cell>
          <cell r="J1112">
            <v>22.82</v>
          </cell>
          <cell r="K1112">
            <v>0.51339999999999997</v>
          </cell>
          <cell r="L1112">
            <v>5.2114000000000003</v>
          </cell>
          <cell r="M1112">
            <v>18.100000000000001</v>
          </cell>
          <cell r="N1112">
            <v>0.32219999999999999</v>
          </cell>
          <cell r="O1112">
            <v>5.5324999999999998</v>
          </cell>
          <cell r="P1112">
            <v>29.18</v>
          </cell>
          <cell r="Q1112">
            <v>0.40989999999999999</v>
          </cell>
          <cell r="R1112">
            <v>5.1028000000000002</v>
          </cell>
          <cell r="S1112">
            <v>18.32</v>
          </cell>
          <cell r="T1112">
            <v>0.52049999999999996</v>
          </cell>
          <cell r="U1112">
            <v>5.2202000000000002</v>
          </cell>
          <cell r="V1112">
            <v>5.2201995849609375</v>
          </cell>
          <cell r="W1112">
            <v>2646</v>
          </cell>
          <cell r="X1112" t="str">
            <v>持股大于股东减</v>
          </cell>
          <cell r="Y1112">
            <v>20046</v>
          </cell>
          <cell r="Z1112">
            <v>22448</v>
          </cell>
          <cell r="AA1112" t="str">
            <v>持股大于股东减</v>
          </cell>
          <cell r="AB1112">
            <v>20699</v>
          </cell>
          <cell r="AC1112">
            <v>21740</v>
          </cell>
          <cell r="AD1112" t="str">
            <v>持股大于股东减</v>
          </cell>
          <cell r="AE1112">
            <v>19020</v>
          </cell>
          <cell r="AF1112">
            <v>23659</v>
          </cell>
          <cell r="AG1112" t="str">
            <v>持股大于股东增</v>
          </cell>
          <cell r="AH1112">
            <v>17881</v>
          </cell>
          <cell r="AI1112">
            <v>25166</v>
          </cell>
        </row>
        <row r="1113">
          <cell r="A1113">
            <v>2647</v>
          </cell>
          <cell r="B1113">
            <v>596</v>
          </cell>
          <cell r="C1113">
            <v>5.242556185952413</v>
          </cell>
          <cell r="D1113">
            <v>-49.8744769874477</v>
          </cell>
          <cell r="E1113">
            <v>5.3839205058717257</v>
          </cell>
          <cell r="F1113">
            <v>1320.8955223880596</v>
          </cell>
          <cell r="G1113">
            <v>7.8296065290956136</v>
          </cell>
          <cell r="H1113">
            <v>2250</v>
          </cell>
          <cell r="I1113">
            <v>7.8323782551939276</v>
          </cell>
          <cell r="J1113">
            <v>23.84</v>
          </cell>
          <cell r="K1113">
            <v>0.04</v>
          </cell>
          <cell r="L1113">
            <v>4.5473999999999997</v>
          </cell>
          <cell r="M1113">
            <v>23.84</v>
          </cell>
          <cell r="N1113">
            <v>-0.1195</v>
          </cell>
          <cell r="O1113">
            <v>4.4279999999999999</v>
          </cell>
          <cell r="P1113">
            <v>35.4</v>
          </cell>
          <cell r="Q1113">
            <v>1.34E-2</v>
          </cell>
          <cell r="R1113">
            <v>4.5213000000000001</v>
          </cell>
          <cell r="S1113">
            <v>35.4</v>
          </cell>
          <cell r="T1113">
            <v>1.18E-2</v>
          </cell>
          <cell r="U1113">
            <v>4.5197000000000003</v>
          </cell>
          <cell r="V1113">
            <v>4.5196990966796875</v>
          </cell>
          <cell r="W1113">
            <v>2647</v>
          </cell>
          <cell r="X1113">
            <v>2647</v>
          </cell>
          <cell r="Y1113">
            <v>35240</v>
          </cell>
          <cell r="Z1113">
            <v>6231</v>
          </cell>
          <cell r="AA1113">
            <v>6231</v>
          </cell>
          <cell r="AB1113">
            <v>35175</v>
          </cell>
          <cell r="AC1113">
            <v>6242</v>
          </cell>
          <cell r="AD1113" t="str">
            <v>持股大于股东增</v>
          </cell>
          <cell r="AE1113">
            <v>9581</v>
          </cell>
          <cell r="AF1113">
            <v>22918</v>
          </cell>
          <cell r="AG1113" t="str">
            <v>持股大于股东增</v>
          </cell>
          <cell r="AH1113">
            <v>9573</v>
          </cell>
          <cell r="AI1113">
            <v>22937</v>
          </cell>
        </row>
        <row r="1114">
          <cell r="A1114">
            <v>2648</v>
          </cell>
          <cell r="B1114">
            <v>-19.834862385321099</v>
          </cell>
          <cell r="C1114">
            <v>2.7639989772436717</v>
          </cell>
          <cell r="D1114">
            <v>619.59459459459458</v>
          </cell>
          <cell r="E1114">
            <v>2.3426323319027182</v>
          </cell>
          <cell r="F1114">
            <v>-54.071428571428569</v>
          </cell>
          <cell r="G1114">
            <v>3.5157792072080438</v>
          </cell>
          <cell r="H1114">
            <v>-22.767857142857142</v>
          </cell>
          <cell r="I1114">
            <v>2.0409143296196697</v>
          </cell>
          <cell r="J1114">
            <v>10.81</v>
          </cell>
          <cell r="K1114">
            <v>-0.54500000000000004</v>
          </cell>
          <cell r="L1114">
            <v>3.911</v>
          </cell>
          <cell r="M1114">
            <v>9.17</v>
          </cell>
          <cell r="N1114">
            <v>3.7000000000000002E-3</v>
          </cell>
          <cell r="O1114">
            <v>3.9144000000000001</v>
          </cell>
          <cell r="P1114">
            <v>15.14</v>
          </cell>
          <cell r="Q1114">
            <v>-0.14000000000000001</v>
          </cell>
          <cell r="R1114">
            <v>4.3063000000000002</v>
          </cell>
          <cell r="S1114">
            <v>8.5</v>
          </cell>
          <cell r="T1114">
            <v>-0.28000000000000003</v>
          </cell>
          <cell r="U1114">
            <v>4.1647999999999996</v>
          </cell>
          <cell r="V1114">
            <v>4.1647987365722656</v>
          </cell>
          <cell r="W1114">
            <v>2648</v>
          </cell>
          <cell r="X1114" t="str">
            <v>持股大于股东增</v>
          </cell>
          <cell r="Y1114">
            <v>26050</v>
          </cell>
          <cell r="Z1114">
            <v>30710</v>
          </cell>
          <cell r="AA1114" t="str">
            <v>持股大于股东增</v>
          </cell>
          <cell r="AB1114">
            <v>24098</v>
          </cell>
          <cell r="AC1114">
            <v>33197</v>
          </cell>
          <cell r="AD1114" t="str">
            <v>持股大于股东增</v>
          </cell>
          <cell r="AE1114">
            <v>22036</v>
          </cell>
          <cell r="AF1114">
            <v>36535</v>
          </cell>
          <cell r="AG1114" t="str">
            <v>持股小于股东减</v>
          </cell>
          <cell r="AH1114">
            <v>33349</v>
          </cell>
          <cell r="AI1114">
            <v>24141</v>
          </cell>
        </row>
        <row r="1115">
          <cell r="A1115">
            <v>2649</v>
          </cell>
          <cell r="B1115">
            <v>51.633027522935777</v>
          </cell>
          <cell r="C1115">
            <v>5.4828150572831431</v>
          </cell>
          <cell r="D1115">
            <v>64.283333333333331</v>
          </cell>
          <cell r="E1115">
            <v>3.9023452518262203</v>
          </cell>
          <cell r="F1115">
            <v>54.422077922077925</v>
          </cell>
          <cell r="G1115">
            <v>8.5744393517760678</v>
          </cell>
          <cell r="H1115">
            <v>38.829113924050624</v>
          </cell>
          <cell r="I1115">
            <v>4.1544352913691345</v>
          </cell>
          <cell r="J1115">
            <v>56.28</v>
          </cell>
          <cell r="K1115">
            <v>1.0900000000000001</v>
          </cell>
          <cell r="L1115">
            <v>10.264799999999999</v>
          </cell>
          <cell r="M1115">
            <v>38.57</v>
          </cell>
          <cell r="N1115">
            <v>0.15</v>
          </cell>
          <cell r="O1115">
            <v>9.8838000000000008</v>
          </cell>
          <cell r="P1115">
            <v>83.81</v>
          </cell>
          <cell r="Q1115">
            <v>0.77</v>
          </cell>
          <cell r="R1115">
            <v>9.7744</v>
          </cell>
          <cell r="S1115">
            <v>40.9</v>
          </cell>
          <cell r="T1115">
            <v>0.79</v>
          </cell>
          <cell r="U1115">
            <v>9.8449000000000009</v>
          </cell>
          <cell r="V1115">
            <v>9.8448944091796875</v>
          </cell>
          <cell r="W1115">
            <v>2649</v>
          </cell>
          <cell r="X1115">
            <v>2649</v>
          </cell>
          <cell r="Y1115">
            <v>31386</v>
          </cell>
          <cell r="Z1115">
            <v>5340</v>
          </cell>
          <cell r="AA1115">
            <v>5340</v>
          </cell>
          <cell r="AB1115">
            <v>32025</v>
          </cell>
          <cell r="AC1115">
            <v>5545</v>
          </cell>
          <cell r="AD1115">
            <v>5545</v>
          </cell>
          <cell r="AE1115">
            <v>28514</v>
          </cell>
          <cell r="AF1115">
            <v>5881</v>
          </cell>
          <cell r="AG1115">
            <v>5881</v>
          </cell>
          <cell r="AH1115">
            <v>31532</v>
          </cell>
          <cell r="AI1115">
            <v>5318</v>
          </cell>
        </row>
        <row r="1116">
          <cell r="A1116">
            <v>2650</v>
          </cell>
          <cell r="B1116">
            <v>62.461538461538453</v>
          </cell>
          <cell r="C1116">
            <v>5.06993006993007</v>
          </cell>
          <cell r="D1116">
            <v>29.010416666666668</v>
          </cell>
          <cell r="E1116">
            <v>3.3771903231674045</v>
          </cell>
          <cell r="F1116">
            <v>26.984375</v>
          </cell>
          <cell r="G1116">
            <v>4.318471656122628</v>
          </cell>
          <cell r="H1116">
            <v>41.625</v>
          </cell>
          <cell r="I1116">
            <v>3.5314329345889535</v>
          </cell>
          <cell r="J1116">
            <v>8.1199999999999992</v>
          </cell>
          <cell r="K1116">
            <v>0.13</v>
          </cell>
          <cell r="L1116">
            <v>1.6015999999999999</v>
          </cell>
          <cell r="M1116">
            <v>5.57</v>
          </cell>
          <cell r="N1116">
            <v>4.8000000000000001E-2</v>
          </cell>
          <cell r="O1116">
            <v>1.6493</v>
          </cell>
          <cell r="P1116">
            <v>17.27</v>
          </cell>
          <cell r="Q1116">
            <v>0.32</v>
          </cell>
          <cell r="R1116">
            <v>3.9990999999999999</v>
          </cell>
          <cell r="S1116">
            <v>5.55</v>
          </cell>
          <cell r="T1116">
            <v>0.1</v>
          </cell>
          <cell r="U1116">
            <v>1.5716000000000001</v>
          </cell>
          <cell r="V1116">
            <v>1.5715999603271484</v>
          </cell>
          <cell r="W1116">
            <v>2650</v>
          </cell>
          <cell r="X1116" t="str">
            <v>持股小于股东减</v>
          </cell>
          <cell r="Y1116">
            <v>54045</v>
          </cell>
          <cell r="Z1116">
            <v>21315</v>
          </cell>
          <cell r="AA1116" t="str">
            <v>持股小于股东减</v>
          </cell>
          <cell r="AB1116">
            <v>54099</v>
          </cell>
          <cell r="AC1116">
            <v>21294</v>
          </cell>
          <cell r="AD1116" t="str">
            <v>持股小于股东减</v>
          </cell>
          <cell r="AE1116">
            <v>23976</v>
          </cell>
          <cell r="AF1116">
            <v>19219</v>
          </cell>
          <cell r="AG1116" t="str">
            <v>持股小于股东增</v>
          </cell>
          <cell r="AH1116">
            <v>50497</v>
          </cell>
          <cell r="AI1116">
            <v>22813</v>
          </cell>
        </row>
        <row r="1117">
          <cell r="A1117">
            <v>2651</v>
          </cell>
          <cell r="B1117">
            <v>91.928571428571416</v>
          </cell>
          <cell r="C1117">
            <v>6.9256847656460199</v>
          </cell>
          <cell r="D1117">
            <v>113.625</v>
          </cell>
          <cell r="E1117">
            <v>4.8279158699808793</v>
          </cell>
          <cell r="F1117">
            <v>135</v>
          </cell>
          <cell r="G1117">
            <v>9.7505924839182931</v>
          </cell>
          <cell r="H1117">
            <v>71.7</v>
          </cell>
          <cell r="I1117">
            <v>5.265767006334344</v>
          </cell>
          <cell r="J1117">
            <v>12.87</v>
          </cell>
          <cell r="K1117">
            <v>0.14000000000000001</v>
          </cell>
          <cell r="L1117">
            <v>1.8583000000000001</v>
          </cell>
          <cell r="M1117">
            <v>9.09</v>
          </cell>
          <cell r="N1117">
            <v>0.02</v>
          </cell>
          <cell r="O1117">
            <v>1.8828</v>
          </cell>
          <cell r="P1117">
            <v>43.2</v>
          </cell>
          <cell r="Q1117">
            <v>0.16</v>
          </cell>
          <cell r="R1117">
            <v>4.4305000000000003</v>
          </cell>
          <cell r="S1117">
            <v>9.56</v>
          </cell>
          <cell r="T1117">
            <v>0.1</v>
          </cell>
          <cell r="U1117">
            <v>1.8154999999999999</v>
          </cell>
          <cell r="V1117">
            <v>1.8154993057250977</v>
          </cell>
          <cell r="W1117">
            <v>2651</v>
          </cell>
          <cell r="X1117" t="str">
            <v>持股小于股东减</v>
          </cell>
          <cell r="Y1117">
            <v>37145</v>
          </cell>
          <cell r="Z1117">
            <v>26988</v>
          </cell>
          <cell r="AA1117" t="str">
            <v>持股小于股东减</v>
          </cell>
          <cell r="AB1117">
            <v>37222</v>
          </cell>
          <cell r="AC1117">
            <v>26932</v>
          </cell>
          <cell r="AD1117" t="str">
            <v>持股大于股东减</v>
          </cell>
          <cell r="AE1117">
            <v>16956</v>
          </cell>
          <cell r="AF1117">
            <v>23649</v>
          </cell>
          <cell r="AG1117" t="str">
            <v>持股大于股东增</v>
          </cell>
          <cell r="AH1117">
            <v>25241</v>
          </cell>
          <cell r="AI1117">
            <v>39717</v>
          </cell>
        </row>
        <row r="1118">
          <cell r="A1118">
            <v>2652</v>
          </cell>
          <cell r="B1118">
            <v>93.230769230769226</v>
          </cell>
          <cell r="C1118">
            <v>6.3809624091818469</v>
          </cell>
          <cell r="D1118">
            <v>101</v>
          </cell>
          <cell r="E1118">
            <v>6.4032121724429407</v>
          </cell>
          <cell r="F1118">
            <v>96.5625</v>
          </cell>
          <cell r="G1118">
            <v>8.1612170513971787</v>
          </cell>
          <cell r="H1118">
            <v>56.53846153846154</v>
          </cell>
          <cell r="I1118">
            <v>5.0874733945906669</v>
          </cell>
          <cell r="J1118">
            <v>12.12</v>
          </cell>
          <cell r="K1118">
            <v>0.13</v>
          </cell>
          <cell r="L1118">
            <v>1.8994</v>
          </cell>
          <cell r="M1118">
            <v>12.12</v>
          </cell>
          <cell r="N1118">
            <v>0.03</v>
          </cell>
          <cell r="O1118">
            <v>1.8928</v>
          </cell>
          <cell r="P1118">
            <v>15.45</v>
          </cell>
          <cell r="Q1118">
            <v>0.08</v>
          </cell>
          <cell r="R1118">
            <v>1.8931</v>
          </cell>
          <cell r="S1118">
            <v>9.8000000000000007</v>
          </cell>
          <cell r="T1118">
            <v>0.13</v>
          </cell>
          <cell r="U1118">
            <v>1.9262999999999999</v>
          </cell>
          <cell r="V1118">
            <v>1.9262990951538086</v>
          </cell>
          <cell r="W1118">
            <v>2652</v>
          </cell>
          <cell r="X1118" t="str">
            <v>持股小于股东增</v>
          </cell>
          <cell r="Y1118">
            <v>23912</v>
          </cell>
          <cell r="Z1118">
            <v>13384</v>
          </cell>
          <cell r="AA1118" t="str">
            <v>持股小于股东增</v>
          </cell>
          <cell r="AB1118">
            <v>23895</v>
          </cell>
          <cell r="AC1118">
            <v>13393</v>
          </cell>
          <cell r="AD1118" t="str">
            <v>持股小于股东减</v>
          </cell>
          <cell r="AE1118">
            <v>27078</v>
          </cell>
          <cell r="AF1118">
            <v>11819</v>
          </cell>
          <cell r="AG1118" t="str">
            <v>持股小于股东减</v>
          </cell>
          <cell r="AH1118">
            <v>28416</v>
          </cell>
          <cell r="AI1118">
            <v>11262</v>
          </cell>
        </row>
        <row r="1119">
          <cell r="A1119">
            <v>2653</v>
          </cell>
          <cell r="B1119">
            <v>62.542857142857152</v>
          </cell>
          <cell r="C1119">
            <v>10.964736525746344</v>
          </cell>
          <cell r="D1119">
            <v>105.375</v>
          </cell>
          <cell r="E1119">
            <v>8.6315466134234367</v>
          </cell>
          <cell r="F1119">
            <v>67.5</v>
          </cell>
          <cell r="G1119">
            <v>13.849705052577583</v>
          </cell>
          <cell r="H1119">
            <v>60.83653846153846</v>
          </cell>
          <cell r="I1119">
            <v>11.066218910693673</v>
          </cell>
          <cell r="J1119">
            <v>21.89</v>
          </cell>
          <cell r="K1119">
            <v>0.35</v>
          </cell>
          <cell r="L1119">
            <v>1.9964</v>
          </cell>
          <cell r="M1119">
            <v>16.86</v>
          </cell>
          <cell r="N1119">
            <v>0.04</v>
          </cell>
          <cell r="O1119">
            <v>1.9533</v>
          </cell>
          <cell r="P1119">
            <v>27</v>
          </cell>
          <cell r="Q1119">
            <v>0.2</v>
          </cell>
          <cell r="R1119">
            <v>1.9495</v>
          </cell>
          <cell r="S1119">
            <v>21.09</v>
          </cell>
          <cell r="T1119">
            <v>0.26</v>
          </cell>
          <cell r="U1119">
            <v>1.9057999999999999</v>
          </cell>
          <cell r="V1119">
            <v>1.9057998657226563</v>
          </cell>
          <cell r="W1119">
            <v>2653</v>
          </cell>
          <cell r="X1119" t="str">
            <v>持股大于股东减</v>
          </cell>
          <cell r="Y1119">
            <v>15107</v>
          </cell>
          <cell r="Z1119">
            <v>71507</v>
          </cell>
          <cell r="AA1119" t="str">
            <v>持股大于股东减</v>
          </cell>
          <cell r="AB1119">
            <v>15778</v>
          </cell>
          <cell r="AC1119">
            <v>68466</v>
          </cell>
          <cell r="AD1119" t="str">
            <v>持股大于股东增</v>
          </cell>
          <cell r="AE1119">
            <v>15328</v>
          </cell>
          <cell r="AF1119">
            <v>70476</v>
          </cell>
          <cell r="AG1119" t="str">
            <v>持股大于股东增</v>
          </cell>
          <cell r="AH1119">
            <v>13500</v>
          </cell>
          <cell r="AI1119">
            <v>80020</v>
          </cell>
        </row>
        <row r="1120">
          <cell r="A1120">
            <v>2654</v>
          </cell>
          <cell r="B1120">
            <v>165.96153846153845</v>
          </cell>
          <cell r="C1120">
            <v>8.0304468390002413</v>
          </cell>
          <cell r="D1120">
            <v>398.5</v>
          </cell>
          <cell r="E1120">
            <v>7.5785670137403125</v>
          </cell>
          <cell r="F1120">
            <v>134.86363636363637</v>
          </cell>
          <cell r="G1120">
            <v>5.6784688995215316</v>
          </cell>
          <cell r="H1120">
            <v>112.640625</v>
          </cell>
          <cell r="I1120">
            <v>4.5541552165261061</v>
          </cell>
          <cell r="J1120">
            <v>43.15</v>
          </cell>
          <cell r="K1120">
            <v>0.26</v>
          </cell>
          <cell r="L1120">
            <v>5.3733000000000004</v>
          </cell>
          <cell r="M1120">
            <v>15.94</v>
          </cell>
          <cell r="N1120">
            <v>0.01</v>
          </cell>
          <cell r="O1120">
            <v>2.1032999999999999</v>
          </cell>
          <cell r="P1120">
            <v>29.67</v>
          </cell>
          <cell r="Q1120">
            <v>0.11</v>
          </cell>
          <cell r="R1120">
            <v>5.2249999999999996</v>
          </cell>
          <cell r="S1120">
            <v>24.03</v>
          </cell>
          <cell r="T1120">
            <v>0.16</v>
          </cell>
          <cell r="U1120">
            <v>5.2765000000000004</v>
          </cell>
          <cell r="V1120">
            <v>5.2764968872070313</v>
          </cell>
          <cell r="W1120">
            <v>2654</v>
          </cell>
          <cell r="X1120" t="str">
            <v>持股小于股东减</v>
          </cell>
          <cell r="Y1120">
            <v>21693</v>
          </cell>
          <cell r="Z1120">
            <v>11158</v>
          </cell>
          <cell r="AA1120">
            <v>11158</v>
          </cell>
          <cell r="AB1120">
            <v>11158</v>
          </cell>
          <cell r="AC1120">
            <v>11158</v>
          </cell>
          <cell r="AD1120" t="str">
            <v>持股大于股东增</v>
          </cell>
          <cell r="AE1120">
            <v>7250</v>
          </cell>
          <cell r="AF1120">
            <v>33387</v>
          </cell>
          <cell r="AG1120" t="str">
            <v>持股大于股东减</v>
          </cell>
          <cell r="AH1120">
            <v>7676</v>
          </cell>
          <cell r="AI1120">
            <v>31534</v>
          </cell>
        </row>
        <row r="1121">
          <cell r="A1121">
            <v>2655</v>
          </cell>
          <cell r="B1121">
            <v>493.2</v>
          </cell>
          <cell r="C1121">
            <v>14.044879826859551</v>
          </cell>
          <cell r="D1121">
            <v>446.75</v>
          </cell>
          <cell r="E1121">
            <v>10.200936179929217</v>
          </cell>
          <cell r="F1121">
            <v>258.16666666666669</v>
          </cell>
          <cell r="G1121">
            <v>8.9672339932847045</v>
          </cell>
          <cell r="H1121">
            <v>290.4375</v>
          </cell>
          <cell r="I1121">
            <v>8.8788260919408462</v>
          </cell>
          <cell r="J1121">
            <v>24.66</v>
          </cell>
          <cell r="K1121">
            <v>0.05</v>
          </cell>
          <cell r="L1121">
            <v>1.7558</v>
          </cell>
          <cell r="M1121">
            <v>17.87</v>
          </cell>
          <cell r="N1121">
            <v>0.01</v>
          </cell>
          <cell r="O1121">
            <v>1.7518</v>
          </cell>
          <cell r="P1121">
            <v>15.49</v>
          </cell>
          <cell r="Q1121">
            <v>0.03</v>
          </cell>
          <cell r="R1121">
            <v>1.7274</v>
          </cell>
          <cell r="S1121">
            <v>15.49</v>
          </cell>
          <cell r="T1121">
            <v>0.04</v>
          </cell>
          <cell r="U1121">
            <v>1.7445999999999999</v>
          </cell>
          <cell r="V1121">
            <v>1.7445993423461914</v>
          </cell>
          <cell r="W1121">
            <v>2655</v>
          </cell>
          <cell r="X1121" t="str">
            <v>持股小于股东减</v>
          </cell>
          <cell r="Y1121">
            <v>30284</v>
          </cell>
          <cell r="Z1121">
            <v>11887</v>
          </cell>
          <cell r="AA1121" t="str">
            <v>持股小于股东增</v>
          </cell>
          <cell r="AB1121">
            <v>22170</v>
          </cell>
          <cell r="AC1121">
            <v>16238</v>
          </cell>
          <cell r="AD1121" t="str">
            <v>持股小于股东增</v>
          </cell>
          <cell r="AE1121">
            <v>28738</v>
          </cell>
          <cell r="AF1121">
            <v>12526</v>
          </cell>
          <cell r="AG1121" t="str">
            <v>持股小于股东增</v>
          </cell>
          <cell r="AH1121">
            <v>28659</v>
          </cell>
          <cell r="AI1121">
            <v>12561</v>
          </cell>
        </row>
        <row r="1122">
          <cell r="A1122">
            <v>2656</v>
          </cell>
          <cell r="B1122">
            <v>572.19999999999993</v>
          </cell>
          <cell r="C1122">
            <v>4.7584991018561631</v>
          </cell>
          <cell r="D1122">
            <v>-104.49999999999999</v>
          </cell>
          <cell r="E1122">
            <v>3.4993721222268728</v>
          </cell>
          <cell r="F1122">
            <v>127.04166666666667</v>
          </cell>
          <cell r="G1122">
            <v>4.9809680950124973</v>
          </cell>
          <cell r="H1122">
            <v>159.64285714285714</v>
          </cell>
          <cell r="I1122">
            <v>2.4632577824067186</v>
          </cell>
          <cell r="J1122">
            <v>28.61</v>
          </cell>
          <cell r="K1122">
            <v>0.05</v>
          </cell>
          <cell r="L1122">
            <v>6.0124000000000004</v>
          </cell>
          <cell r="M1122">
            <v>20.9</v>
          </cell>
          <cell r="N1122">
            <v>-0.05</v>
          </cell>
          <cell r="O1122">
            <v>5.9725000000000001</v>
          </cell>
          <cell r="P1122">
            <v>30.49</v>
          </cell>
          <cell r="Q1122">
            <v>0.12</v>
          </cell>
          <cell r="R1122">
            <v>6.1212999999999997</v>
          </cell>
          <cell r="S1122">
            <v>14.9</v>
          </cell>
          <cell r="T1122">
            <v>7.0000000000000007E-2</v>
          </cell>
          <cell r="U1122">
            <v>6.0488999999999997</v>
          </cell>
          <cell r="V1122">
            <v>6.0488967895507813</v>
          </cell>
          <cell r="W1122">
            <v>2656</v>
          </cell>
          <cell r="X1122" t="str">
            <v>持股大于股东增</v>
          </cell>
          <cell r="Y1122">
            <v>8300</v>
          </cell>
          <cell r="Z1122">
            <v>24096</v>
          </cell>
          <cell r="AA1122" t="str">
            <v>持股大于股东增</v>
          </cell>
          <cell r="AB1122">
            <v>8139</v>
          </cell>
          <cell r="AC1122">
            <v>24573</v>
          </cell>
          <cell r="AD1122" t="str">
            <v>持股大于股东增</v>
          </cell>
          <cell r="AE1122">
            <v>8338</v>
          </cell>
          <cell r="AF1122">
            <v>23986</v>
          </cell>
          <cell r="AG1122" t="str">
            <v>持股大于股东减</v>
          </cell>
          <cell r="AH1122">
            <v>9622</v>
          </cell>
          <cell r="AI1122">
            <v>20785</v>
          </cell>
        </row>
        <row r="1123">
          <cell r="A1123">
            <v>2657</v>
          </cell>
          <cell r="B1123">
            <v>156.84313725490196</v>
          </cell>
          <cell r="C1123">
            <v>15.348158950054682</v>
          </cell>
          <cell r="D1123">
            <v>226.67857142857142</v>
          </cell>
          <cell r="E1123">
            <v>8.1331129307141303</v>
          </cell>
          <cell r="F1123">
            <v>176.96153846153845</v>
          </cell>
          <cell r="G1123">
            <v>18.512855590874342</v>
          </cell>
          <cell r="H1123">
            <v>134.36029411764704</v>
          </cell>
          <cell r="I1123">
            <v>12.071664982063934</v>
          </cell>
          <cell r="J1123">
            <v>79.989999999999995</v>
          </cell>
          <cell r="K1123">
            <v>0.51</v>
          </cell>
          <cell r="L1123">
            <v>5.2117000000000004</v>
          </cell>
          <cell r="M1123">
            <v>63.47</v>
          </cell>
          <cell r="N1123">
            <v>7.0000000000000007E-2</v>
          </cell>
          <cell r="O1123">
            <v>7.8038999999999996</v>
          </cell>
          <cell r="P1123">
            <v>92.02</v>
          </cell>
          <cell r="Q1123">
            <v>0.26</v>
          </cell>
          <cell r="R1123">
            <v>4.9706000000000001</v>
          </cell>
          <cell r="S1123">
            <v>60.91</v>
          </cell>
          <cell r="T1123">
            <v>0.34</v>
          </cell>
          <cell r="U1123">
            <v>5.0457000000000001</v>
          </cell>
          <cell r="V1123">
            <v>5.0456962585449219</v>
          </cell>
          <cell r="W1123">
            <v>2657</v>
          </cell>
          <cell r="X1123">
            <v>2657</v>
          </cell>
          <cell r="Y1123">
            <v>2657</v>
          </cell>
          <cell r="Z1123">
            <v>2657</v>
          </cell>
          <cell r="AA1123">
            <v>2657</v>
          </cell>
          <cell r="AB1123">
            <v>2657</v>
          </cell>
          <cell r="AC1123">
            <v>2657</v>
          </cell>
          <cell r="AD1123">
            <v>2657</v>
          </cell>
          <cell r="AE1123">
            <v>44264</v>
          </cell>
          <cell r="AF1123">
            <v>7161</v>
          </cell>
          <cell r="AG1123">
            <v>7161</v>
          </cell>
          <cell r="AH1123">
            <v>53847</v>
          </cell>
          <cell r="AI1123">
            <v>5886</v>
          </cell>
        </row>
        <row r="1124">
          <cell r="A1124">
            <v>2658</v>
          </cell>
          <cell r="B1124">
            <v>63.232558139534888</v>
          </cell>
          <cell r="C1124">
            <v>10.454877532971894</v>
          </cell>
          <cell r="D1124">
            <v>229.5</v>
          </cell>
          <cell r="E1124">
            <v>7.0095063566601761</v>
          </cell>
          <cell r="F1124">
            <v>86.333333333333329</v>
          </cell>
          <cell r="G1124">
            <v>11.191288942660847</v>
          </cell>
          <cell r="H1124">
            <v>52.392857142857139</v>
          </cell>
          <cell r="I1124">
            <v>7.9817187627519779</v>
          </cell>
          <cell r="J1124">
            <v>27.19</v>
          </cell>
          <cell r="K1124">
            <v>0.43</v>
          </cell>
          <cell r="L1124">
            <v>2.6006999999999998</v>
          </cell>
          <cell r="M1124">
            <v>18.36</v>
          </cell>
          <cell r="N1124">
            <v>0.02</v>
          </cell>
          <cell r="O1124">
            <v>2.6193</v>
          </cell>
          <cell r="P1124">
            <v>25.9</v>
          </cell>
          <cell r="Q1124">
            <v>0.15</v>
          </cell>
          <cell r="R1124">
            <v>2.3142999999999998</v>
          </cell>
          <cell r="S1124">
            <v>19.559999999999999</v>
          </cell>
          <cell r="T1124">
            <v>0.28000000000000003</v>
          </cell>
          <cell r="U1124">
            <v>2.4506000000000001</v>
          </cell>
          <cell r="V1124">
            <v>2.4505996704101563</v>
          </cell>
          <cell r="W1124">
            <v>2658</v>
          </cell>
          <cell r="X1124">
            <v>2658</v>
          </cell>
          <cell r="Y1124">
            <v>52016</v>
          </cell>
          <cell r="Z1124">
            <v>11628</v>
          </cell>
          <cell r="AA1124">
            <v>11628</v>
          </cell>
          <cell r="AB1124">
            <v>51129</v>
          </cell>
          <cell r="AC1124">
            <v>11830</v>
          </cell>
          <cell r="AD1124">
            <v>11830</v>
          </cell>
          <cell r="AE1124">
            <v>50100</v>
          </cell>
          <cell r="AF1124">
            <v>12073</v>
          </cell>
          <cell r="AG1124">
            <v>12073</v>
          </cell>
          <cell r="AH1124">
            <v>46157</v>
          </cell>
          <cell r="AI1124">
            <v>13104</v>
          </cell>
        </row>
        <row r="1125">
          <cell r="A1125">
            <v>2659</v>
          </cell>
          <cell r="B1125">
            <v>2335</v>
          </cell>
          <cell r="C1125">
            <v>12.029881504379187</v>
          </cell>
          <cell r="D1125">
            <v>-495.5</v>
          </cell>
          <cell r="E1125">
            <v>10.269962174205919</v>
          </cell>
          <cell r="F1125">
            <v>-348.5</v>
          </cell>
          <cell r="G1125">
            <v>10.994846987064886</v>
          </cell>
          <cell r="H1125">
            <v>-1155</v>
          </cell>
          <cell r="I1125">
            <v>8.0008312551953455</v>
          </cell>
          <cell r="J1125">
            <v>23.35</v>
          </cell>
          <cell r="K1125">
            <v>0.01</v>
          </cell>
          <cell r="L1125">
            <v>1.9410000000000001</v>
          </cell>
          <cell r="M1125">
            <v>19.82</v>
          </cell>
          <cell r="N1125">
            <v>-0.01</v>
          </cell>
          <cell r="O1125">
            <v>1.9298999999999999</v>
          </cell>
          <cell r="P1125">
            <v>20.91</v>
          </cell>
          <cell r="Q1125">
            <v>-0.03</v>
          </cell>
          <cell r="R1125">
            <v>1.9017999999999999</v>
          </cell>
          <cell r="S1125">
            <v>15.4</v>
          </cell>
          <cell r="T1125">
            <v>-0.01</v>
          </cell>
          <cell r="U1125">
            <v>1.9248000000000001</v>
          </cell>
          <cell r="V1125">
            <v>1.924799919128418</v>
          </cell>
          <cell r="W1125">
            <v>2659</v>
          </cell>
          <cell r="X1125" t="str">
            <v>持股大于股东减</v>
          </cell>
          <cell r="Y1125">
            <v>13941</v>
          </cell>
          <cell r="Z1125">
            <v>22308</v>
          </cell>
          <cell r="AA1125" t="str">
            <v>持股大于股东增</v>
          </cell>
          <cell r="AB1125">
            <v>11987</v>
          </cell>
          <cell r="AC1125">
            <v>25944</v>
          </cell>
          <cell r="AD1125" t="str">
            <v>持股大于股东减</v>
          </cell>
          <cell r="AE1125">
            <v>11886</v>
          </cell>
          <cell r="AF1125">
            <v>26165</v>
          </cell>
          <cell r="AG1125" t="str">
            <v>持股大于股东减</v>
          </cell>
          <cell r="AH1125">
            <v>12242</v>
          </cell>
          <cell r="AI1125">
            <v>25404</v>
          </cell>
        </row>
        <row r="1126">
          <cell r="A1126">
            <v>2660</v>
          </cell>
          <cell r="B1126">
            <v>263.16666666666669</v>
          </cell>
          <cell r="C1126">
            <v>5.0182742730017473</v>
          </cell>
          <cell r="D1126">
            <v>-535.08064516129036</v>
          </cell>
          <cell r="E1126">
            <v>4.2257109193389164</v>
          </cell>
          <cell r="F1126">
            <v>-66.5</v>
          </cell>
          <cell r="G1126">
            <v>4.876829227640922</v>
          </cell>
          <cell r="H1126">
            <v>343.5</v>
          </cell>
          <cell r="I1126">
            <v>2.9398549329225236</v>
          </cell>
          <cell r="J1126">
            <v>15.79</v>
          </cell>
          <cell r="K1126">
            <v>0.06</v>
          </cell>
          <cell r="L1126">
            <v>3.1465000000000001</v>
          </cell>
          <cell r="M1126">
            <v>13.27</v>
          </cell>
          <cell r="N1126">
            <v>-6.1999999999999998E-3</v>
          </cell>
          <cell r="O1126">
            <v>3.1402999999999999</v>
          </cell>
          <cell r="P1126">
            <v>14.63</v>
          </cell>
          <cell r="Q1126">
            <v>-0.11</v>
          </cell>
          <cell r="R1126">
            <v>2.9998999999999998</v>
          </cell>
          <cell r="S1126">
            <v>9.16</v>
          </cell>
          <cell r="T1126">
            <v>0.02</v>
          </cell>
          <cell r="U1126">
            <v>3.1158000000000001</v>
          </cell>
          <cell r="V1126">
            <v>3.1157989501953125</v>
          </cell>
          <cell r="W1126">
            <v>2660</v>
          </cell>
          <cell r="X1126">
            <v>2660</v>
          </cell>
          <cell r="Y1126">
            <v>39497</v>
          </cell>
          <cell r="Z1126">
            <v>7021</v>
          </cell>
          <cell r="AA1126">
            <v>7021</v>
          </cell>
          <cell r="AB1126">
            <v>36444</v>
          </cell>
          <cell r="AC1126">
            <v>7610</v>
          </cell>
          <cell r="AD1126">
            <v>7610</v>
          </cell>
          <cell r="AE1126">
            <v>28738</v>
          </cell>
          <cell r="AF1126">
            <v>9650</v>
          </cell>
          <cell r="AG1126">
            <v>9650</v>
          </cell>
          <cell r="AH1126">
            <v>28925</v>
          </cell>
          <cell r="AI1126">
            <v>9588</v>
          </cell>
        </row>
        <row r="1127">
          <cell r="A1127">
            <v>2661</v>
          </cell>
          <cell r="B1127">
            <v>41.650508027611885</v>
          </cell>
          <cell r="C1127">
            <v>3.010005324962866</v>
          </cell>
          <cell r="D1127">
            <v>51.236749116607776</v>
          </cell>
          <cell r="E1127">
            <v>3.1936039820937929</v>
          </cell>
          <cell r="F1127">
            <v>41.502785971812521</v>
          </cell>
          <cell r="G1127">
            <v>5.8190298936145766</v>
          </cell>
          <cell r="H1127">
            <v>27.868094823836454</v>
          </cell>
          <cell r="I1127">
            <v>3.7653722396085869</v>
          </cell>
          <cell r="J1127">
            <v>53.7</v>
          </cell>
          <cell r="K1127">
            <v>1.2892999999999999</v>
          </cell>
          <cell r="L1127">
            <v>17.840499999999999</v>
          </cell>
          <cell r="M1127">
            <v>58</v>
          </cell>
          <cell r="N1127">
            <v>0.28299999999999997</v>
          </cell>
          <cell r="O1127">
            <v>18.161300000000001</v>
          </cell>
          <cell r="P1127">
            <v>50.65</v>
          </cell>
          <cell r="Q1127">
            <v>0.61019999999999996</v>
          </cell>
          <cell r="R1127">
            <v>8.7042000000000002</v>
          </cell>
          <cell r="S1127">
            <v>34.17</v>
          </cell>
          <cell r="T1127">
            <v>0.91959999999999997</v>
          </cell>
          <cell r="U1127">
            <v>9.0747999999999998</v>
          </cell>
          <cell r="V1127">
            <v>9.074798583984375</v>
          </cell>
          <cell r="W1127">
            <v>2661</v>
          </cell>
          <cell r="X1127" t="str">
            <v>持股大于股东减</v>
          </cell>
          <cell r="Y1127">
            <v>7558</v>
          </cell>
          <cell r="Z1127">
            <v>11315</v>
          </cell>
          <cell r="AA1127">
            <v>11315</v>
          </cell>
          <cell r="AB1127">
            <v>12990</v>
          </cell>
          <cell r="AC1127">
            <v>8636</v>
          </cell>
          <cell r="AD1127" t="str">
            <v>持股大于股东减</v>
          </cell>
          <cell r="AE1127">
            <v>8574</v>
          </cell>
          <cell r="AF1127">
            <v>10055</v>
          </cell>
          <cell r="AG1127" t="str">
            <v>持股大于股东增</v>
          </cell>
          <cell r="AH1127">
            <v>6659</v>
          </cell>
          <cell r="AI1127">
            <v>12843</v>
          </cell>
        </row>
        <row r="1128">
          <cell r="A1128">
            <v>2662</v>
          </cell>
          <cell r="B1128">
            <v>36.666666666666671</v>
          </cell>
          <cell r="C1128">
            <v>3.7811731949194782</v>
          </cell>
          <cell r="D1128">
            <v>46.59375</v>
          </cell>
          <cell r="E1128">
            <v>2.5275898896404412</v>
          </cell>
          <cell r="F1128">
            <v>24.513513513513516</v>
          </cell>
          <cell r="G1128">
            <v>3.2826637712631199</v>
          </cell>
          <cell r="H1128">
            <v>17.710227272727273</v>
          </cell>
          <cell r="I1128">
            <v>1.837474577769918</v>
          </cell>
          <cell r="J1128">
            <v>22</v>
          </cell>
          <cell r="K1128">
            <v>0.6</v>
          </cell>
          <cell r="L1128">
            <v>5.8182999999999998</v>
          </cell>
          <cell r="M1128">
            <v>14.91</v>
          </cell>
          <cell r="N1128">
            <v>0.08</v>
          </cell>
          <cell r="O1128">
            <v>5.8989000000000003</v>
          </cell>
          <cell r="P1128">
            <v>18.14</v>
          </cell>
          <cell r="Q1128">
            <v>0.37</v>
          </cell>
          <cell r="R1128">
            <v>5.5259999999999998</v>
          </cell>
          <cell r="S1128">
            <v>10.39</v>
          </cell>
          <cell r="T1128">
            <v>0.44</v>
          </cell>
          <cell r="U1128">
            <v>5.6544999999999996</v>
          </cell>
          <cell r="V1128">
            <v>5.6544990539550781</v>
          </cell>
          <cell r="W1128">
            <v>2662</v>
          </cell>
          <cell r="X1128" t="str">
            <v>持股大于股东增</v>
          </cell>
          <cell r="Y1128">
            <v>16499</v>
          </cell>
          <cell r="Z1128">
            <v>45457</v>
          </cell>
          <cell r="AA1128" t="str">
            <v>持股大于股东减</v>
          </cell>
          <cell r="AB1128">
            <v>19078</v>
          </cell>
          <cell r="AC1128">
            <v>39312</v>
          </cell>
          <cell r="AD1128" t="str">
            <v>持股大于股东减</v>
          </cell>
          <cell r="AE1128">
            <v>14191</v>
          </cell>
          <cell r="AF1128">
            <v>52850</v>
          </cell>
          <cell r="AG1128" t="str">
            <v>持股大于股东减</v>
          </cell>
          <cell r="AH1128">
            <v>23278</v>
          </cell>
          <cell r="AI1128">
            <v>32219</v>
          </cell>
        </row>
        <row r="1129">
          <cell r="A1129">
            <v>2663</v>
          </cell>
          <cell r="B1129">
            <v>66.166666666666671</v>
          </cell>
          <cell r="C1129">
            <v>3.188883087674204</v>
          </cell>
          <cell r="D1129">
            <v>333</v>
          </cell>
          <cell r="E1129">
            <v>2.6664531368859352</v>
          </cell>
          <cell r="F1129">
            <v>53.888888888888886</v>
          </cell>
          <cell r="G1129">
            <v>4.1720430107526871</v>
          </cell>
          <cell r="H1129">
            <v>42.9375</v>
          </cell>
          <cell r="I1129">
            <v>2.6185394114956546</v>
          </cell>
          <cell r="J1129">
            <v>7.94</v>
          </cell>
          <cell r="K1129">
            <v>0.12</v>
          </cell>
          <cell r="L1129">
            <v>2.4899</v>
          </cell>
          <cell r="M1129">
            <v>6.66</v>
          </cell>
          <cell r="N1129">
            <v>5.0000000000000001E-3</v>
          </cell>
          <cell r="O1129">
            <v>2.4977</v>
          </cell>
          <cell r="P1129">
            <v>9.6999999999999993</v>
          </cell>
          <cell r="Q1129">
            <v>0.09</v>
          </cell>
          <cell r="R1129">
            <v>2.3250000000000002</v>
          </cell>
          <cell r="S1129">
            <v>6.87</v>
          </cell>
          <cell r="T1129">
            <v>0.12</v>
          </cell>
          <cell r="U1129">
            <v>2.6236000000000002</v>
          </cell>
          <cell r="V1129">
            <v>2.6235980987548828</v>
          </cell>
          <cell r="W1129">
            <v>2663</v>
          </cell>
          <cell r="X1129">
            <v>2663</v>
          </cell>
          <cell r="Y1129">
            <v>2663</v>
          </cell>
          <cell r="Z1129">
            <v>2663</v>
          </cell>
          <cell r="AA1129">
            <v>2663</v>
          </cell>
          <cell r="AB1129">
            <v>2663</v>
          </cell>
          <cell r="AC1129">
            <v>2663</v>
          </cell>
          <cell r="AD1129">
            <v>2663</v>
          </cell>
          <cell r="AE1129">
            <v>2663</v>
          </cell>
          <cell r="AF1129">
            <v>2663</v>
          </cell>
          <cell r="AG1129">
            <v>2663</v>
          </cell>
          <cell r="AH1129">
            <v>2663</v>
          </cell>
          <cell r="AI1129">
            <v>2663</v>
          </cell>
        </row>
        <row r="1130">
          <cell r="A1130">
            <v>2664</v>
          </cell>
          <cell r="B1130">
            <v>62.294117647058819</v>
          </cell>
          <cell r="C1130">
            <v>8.5531983631272883</v>
          </cell>
          <cell r="D1130">
            <v>49.584026622296172</v>
          </cell>
          <cell r="E1130">
            <v>6.2170760965941687</v>
          </cell>
          <cell r="F1130">
            <v>83.588672237697295</v>
          </cell>
          <cell r="G1130">
            <v>10.525854257402589</v>
          </cell>
          <cell r="H1130">
            <v>48.555377207062598</v>
          </cell>
          <cell r="I1130">
            <v>6.7609096496619543</v>
          </cell>
          <cell r="J1130">
            <v>31.77</v>
          </cell>
          <cell r="K1130">
            <v>0.51</v>
          </cell>
          <cell r="L1130">
            <v>3.7143999999999999</v>
          </cell>
          <cell r="M1130">
            <v>23.84</v>
          </cell>
          <cell r="N1130">
            <v>0.1202</v>
          </cell>
          <cell r="O1130">
            <v>3.8346</v>
          </cell>
          <cell r="P1130">
            <v>36.01</v>
          </cell>
          <cell r="Q1130">
            <v>0.21540000000000001</v>
          </cell>
          <cell r="R1130">
            <v>3.4211</v>
          </cell>
          <cell r="S1130">
            <v>24.2</v>
          </cell>
          <cell r="T1130">
            <v>0.37380000000000002</v>
          </cell>
          <cell r="U1130">
            <v>3.5794000000000001</v>
          </cell>
          <cell r="V1130">
            <v>3.5793991088867188</v>
          </cell>
          <cell r="W1130">
            <v>2664</v>
          </cell>
          <cell r="X1130" t="str">
            <v>持股大于股东减</v>
          </cell>
          <cell r="Y1130">
            <v>18408</v>
          </cell>
          <cell r="Z1130">
            <v>21730</v>
          </cell>
          <cell r="AA1130" t="str">
            <v>持股小于股东减</v>
          </cell>
          <cell r="AB1130">
            <v>26721</v>
          </cell>
          <cell r="AC1130">
            <v>14970</v>
          </cell>
          <cell r="AD1130" t="str">
            <v>持股大于股东增</v>
          </cell>
          <cell r="AE1130">
            <v>14025</v>
          </cell>
          <cell r="AF1130">
            <v>28521</v>
          </cell>
          <cell r="AG1130" t="str">
            <v>持股大于股东减</v>
          </cell>
          <cell r="AH1130">
            <v>16927</v>
          </cell>
          <cell r="AI1130">
            <v>23632</v>
          </cell>
        </row>
        <row r="1131">
          <cell r="A1131">
            <v>2665</v>
          </cell>
          <cell r="B1131">
            <v>127.08333333333334</v>
          </cell>
          <cell r="C1131">
            <v>8.1041583632257215</v>
          </cell>
          <cell r="D1131">
            <v>344.375</v>
          </cell>
          <cell r="E1131">
            <v>7.2895168545271742</v>
          </cell>
          <cell r="F1131">
            <v>98.928571428571416</v>
          </cell>
          <cell r="G1131">
            <v>7.5649989075813853</v>
          </cell>
          <cell r="H1131">
            <v>152.5</v>
          </cell>
          <cell r="I1131">
            <v>6.692816194420824</v>
          </cell>
          <cell r="J1131">
            <v>30.5</v>
          </cell>
          <cell r="K1131">
            <v>0.24</v>
          </cell>
          <cell r="L1131">
            <v>3.7635000000000001</v>
          </cell>
          <cell r="M1131">
            <v>27.55</v>
          </cell>
          <cell r="N1131">
            <v>0.02</v>
          </cell>
          <cell r="O1131">
            <v>3.7793999999999999</v>
          </cell>
          <cell r="P1131">
            <v>27.7</v>
          </cell>
          <cell r="Q1131">
            <v>0.14000000000000001</v>
          </cell>
          <cell r="R1131">
            <v>3.6616</v>
          </cell>
          <cell r="S1131">
            <v>24.4</v>
          </cell>
          <cell r="T1131">
            <v>0.12</v>
          </cell>
          <cell r="U1131">
            <v>3.6457000000000002</v>
          </cell>
          <cell r="V1131">
            <v>3.6456985473632813</v>
          </cell>
          <cell r="W1131">
            <v>2665</v>
          </cell>
          <cell r="X1131" t="str">
            <v>持股小于股东减</v>
          </cell>
          <cell r="Y1131">
            <v>29283</v>
          </cell>
          <cell r="Z1131">
            <v>24930</v>
          </cell>
          <cell r="AA1131" t="str">
            <v>持股小于股东减</v>
          </cell>
          <cell r="AB1131">
            <v>33376</v>
          </cell>
          <cell r="AC1131">
            <v>21873</v>
          </cell>
          <cell r="AD1131" t="str">
            <v>持股小于股东增</v>
          </cell>
          <cell r="AE1131">
            <v>32520</v>
          </cell>
          <cell r="AF1131">
            <v>22449</v>
          </cell>
          <cell r="AG1131" t="str">
            <v>持股小于股东增</v>
          </cell>
          <cell r="AH1131">
            <v>29232</v>
          </cell>
          <cell r="AI1131">
            <v>24974</v>
          </cell>
        </row>
        <row r="1132">
          <cell r="A1132">
            <v>2666</v>
          </cell>
          <cell r="B1132">
            <v>55.416666666666671</v>
          </cell>
          <cell r="C1132">
            <v>3.7917664499942982</v>
          </cell>
          <cell r="D1132">
            <v>46.65</v>
          </cell>
          <cell r="E1132">
            <v>2.6272069383042829</v>
          </cell>
          <cell r="F1132">
            <v>69.5</v>
          </cell>
          <cell r="G1132">
            <v>4.0576241005356648</v>
          </cell>
          <cell r="H1132">
            <v>40.85</v>
          </cell>
          <cell r="I1132">
            <v>2.3958241693791971</v>
          </cell>
          <cell r="J1132">
            <v>13.3</v>
          </cell>
          <cell r="K1132">
            <v>0.24</v>
          </cell>
          <cell r="L1132">
            <v>3.5076000000000001</v>
          </cell>
          <cell r="M1132">
            <v>9.33</v>
          </cell>
          <cell r="N1132">
            <v>0.05</v>
          </cell>
          <cell r="O1132">
            <v>3.5512999999999999</v>
          </cell>
          <cell r="P1132">
            <v>27.8</v>
          </cell>
          <cell r="Q1132">
            <v>0.2</v>
          </cell>
          <cell r="R1132">
            <v>6.8513000000000002</v>
          </cell>
          <cell r="S1132">
            <v>8.17</v>
          </cell>
          <cell r="T1132">
            <v>0.15</v>
          </cell>
          <cell r="U1132">
            <v>3.4100999999999999</v>
          </cell>
          <cell r="V1132">
            <v>3.4100990295410156</v>
          </cell>
          <cell r="W1132">
            <v>2666</v>
          </cell>
          <cell r="X1132">
            <v>2666</v>
          </cell>
          <cell r="Y1132">
            <v>40876</v>
          </cell>
          <cell r="Z1132">
            <v>18454</v>
          </cell>
          <cell r="AA1132">
            <v>18454</v>
          </cell>
          <cell r="AB1132">
            <v>41126</v>
          </cell>
          <cell r="AC1132">
            <v>18341</v>
          </cell>
          <cell r="AD1132" t="str">
            <v>持股小于股东减</v>
          </cell>
          <cell r="AE1132">
            <v>23075</v>
          </cell>
          <cell r="AF1132">
            <v>16345</v>
          </cell>
          <cell r="AG1132" t="str">
            <v>持股小于股东增</v>
          </cell>
          <cell r="AH1132">
            <v>34739</v>
          </cell>
          <cell r="AI1132">
            <v>21714</v>
          </cell>
        </row>
        <row r="1133">
          <cell r="A1133">
            <v>2667</v>
          </cell>
          <cell r="B1133">
            <v>1495.9999999999998</v>
          </cell>
          <cell r="C1133">
            <v>13.379362155007422</v>
          </cell>
          <cell r="D1133">
            <v>1201.25</v>
          </cell>
          <cell r="E1133">
            <v>8.5831160015719323</v>
          </cell>
          <cell r="F1133">
            <v>264.72222222222223</v>
          </cell>
          <cell r="G1133">
            <v>8.4559280225728024</v>
          </cell>
          <cell r="H1133">
            <v>255.26785714285711</v>
          </cell>
          <cell r="I1133">
            <v>8.3781692864929482</v>
          </cell>
          <cell r="J1133">
            <v>74.8</v>
          </cell>
          <cell r="K1133">
            <v>0.05</v>
          </cell>
          <cell r="L1133">
            <v>5.5907</v>
          </cell>
          <cell r="M1133">
            <v>48.05</v>
          </cell>
          <cell r="N1133">
            <v>0.01</v>
          </cell>
          <cell r="O1133">
            <v>5.5982000000000003</v>
          </cell>
          <cell r="P1133">
            <v>47.65</v>
          </cell>
          <cell r="Q1133">
            <v>0.09</v>
          </cell>
          <cell r="R1133">
            <v>5.6351000000000004</v>
          </cell>
          <cell r="S1133">
            <v>47.65</v>
          </cell>
          <cell r="T1133">
            <v>0.14000000000000001</v>
          </cell>
          <cell r="U1133">
            <v>5.6874000000000002</v>
          </cell>
          <cell r="V1133">
            <v>5.6873970031738281</v>
          </cell>
          <cell r="W1133">
            <v>2667</v>
          </cell>
          <cell r="X1133" t="str">
            <v>持股大于股东减</v>
          </cell>
          <cell r="Y1133">
            <v>5711</v>
          </cell>
          <cell r="Z1133">
            <v>23806</v>
          </cell>
          <cell r="AA1133" t="str">
            <v>持股大于股东减</v>
          </cell>
          <cell r="AB1133">
            <v>6381</v>
          </cell>
          <cell r="AC1133">
            <v>21307</v>
          </cell>
          <cell r="AD1133" t="str">
            <v>持股大于股东增</v>
          </cell>
          <cell r="AE1133">
            <v>5657</v>
          </cell>
          <cell r="AF1133">
            <v>24033</v>
          </cell>
          <cell r="AG1133" t="str">
            <v>持股大于股东增</v>
          </cell>
          <cell r="AH1133">
            <v>5647</v>
          </cell>
          <cell r="AI1133">
            <v>24076</v>
          </cell>
        </row>
        <row r="1134">
          <cell r="A1134">
            <v>2668</v>
          </cell>
          <cell r="B1134">
            <v>51.739130434782602</v>
          </cell>
          <cell r="C1134">
            <v>7.9300857743971509</v>
          </cell>
          <cell r="D1134">
            <v>69.349999999999994</v>
          </cell>
          <cell r="E1134">
            <v>6.4470247004248433</v>
          </cell>
          <cell r="F1134">
            <v>18.379746835443036</v>
          </cell>
          <cell r="G1134">
            <v>2.9992254066615027</v>
          </cell>
          <cell r="H1134">
            <v>21.651639344262293</v>
          </cell>
          <cell r="I1134">
            <v>3.4842998753487264</v>
          </cell>
          <cell r="J1134">
            <v>83.3</v>
          </cell>
          <cell r="K1134">
            <v>1.61</v>
          </cell>
          <cell r="L1134">
            <v>10.504300000000001</v>
          </cell>
          <cell r="M1134">
            <v>69.349999999999994</v>
          </cell>
          <cell r="N1134">
            <v>0.25</v>
          </cell>
          <cell r="O1134">
            <v>10.7569</v>
          </cell>
          <cell r="P1134">
            <v>29.04</v>
          </cell>
          <cell r="Q1134">
            <v>0.79</v>
          </cell>
          <cell r="R1134">
            <v>9.6824999999999992</v>
          </cell>
          <cell r="S1134">
            <v>35.22</v>
          </cell>
          <cell r="T1134">
            <v>1.22</v>
          </cell>
          <cell r="U1134">
            <v>10.1082</v>
          </cell>
          <cell r="V1134">
            <v>10.108192443847656</v>
          </cell>
          <cell r="W1134">
            <v>2668</v>
          </cell>
          <cell r="X1134" t="str">
            <v>持股小于股东减</v>
          </cell>
          <cell r="Y1134">
            <v>14894</v>
          </cell>
          <cell r="Z1134">
            <v>11101</v>
          </cell>
          <cell r="AA1134" t="str">
            <v>持股小于股东减</v>
          </cell>
          <cell r="AB1134">
            <v>15576</v>
          </cell>
          <cell r="AC1134">
            <v>10615</v>
          </cell>
          <cell r="AD1134" t="str">
            <v>持股小于股东增</v>
          </cell>
          <cell r="AE1134">
            <v>13196</v>
          </cell>
          <cell r="AF1134">
            <v>12530</v>
          </cell>
          <cell r="AG1134" t="str">
            <v>持股大于股东增</v>
          </cell>
          <cell r="AH1134">
            <v>11340</v>
          </cell>
          <cell r="AI1134">
            <v>14581</v>
          </cell>
        </row>
        <row r="1135">
          <cell r="A1135">
            <v>2669</v>
          </cell>
          <cell r="B1135">
            <v>52.410714285714285</v>
          </cell>
          <cell r="C1135">
            <v>8.1444071371090825</v>
          </cell>
          <cell r="D1135">
            <v>39.081632653061227</v>
          </cell>
          <cell r="E1135">
            <v>6.1268563201535713</v>
          </cell>
          <cell r="F1135">
            <v>37.644067796610173</v>
          </cell>
          <cell r="G1135">
            <v>6.6570752030692688</v>
          </cell>
          <cell r="H1135">
            <v>28.248299319727892</v>
          </cell>
          <cell r="I1135">
            <v>4.76997300557119</v>
          </cell>
          <cell r="J1135">
            <v>29.35</v>
          </cell>
          <cell r="K1135">
            <v>0.56000000000000005</v>
          </cell>
          <cell r="L1135">
            <v>3.6036999999999999</v>
          </cell>
          <cell r="M1135">
            <v>22.98</v>
          </cell>
          <cell r="N1135">
            <v>0.14699999999999999</v>
          </cell>
          <cell r="O1135">
            <v>3.7507000000000001</v>
          </cell>
          <cell r="P1135">
            <v>22.21</v>
          </cell>
          <cell r="Q1135">
            <v>0.29499999999999998</v>
          </cell>
          <cell r="R1135">
            <v>3.3363</v>
          </cell>
          <cell r="S1135">
            <v>16.61</v>
          </cell>
          <cell r="T1135">
            <v>0.441</v>
          </cell>
          <cell r="U1135">
            <v>3.4822000000000002</v>
          </cell>
          <cell r="V1135">
            <v>3.4821987152099609</v>
          </cell>
          <cell r="W1135">
            <v>2669</v>
          </cell>
          <cell r="X1135" t="str">
            <v>持股大于股东增</v>
          </cell>
          <cell r="Y1135">
            <v>11909</v>
          </cell>
          <cell r="Z1135">
            <v>16794</v>
          </cell>
          <cell r="AA1135" t="str">
            <v>持股大于股东减</v>
          </cell>
          <cell r="AB1135">
            <v>13215</v>
          </cell>
          <cell r="AC1135">
            <v>15134</v>
          </cell>
          <cell r="AD1135" t="str">
            <v>持股大于股东减</v>
          </cell>
          <cell r="AE1135">
            <v>14127</v>
          </cell>
          <cell r="AF1135">
            <v>14157</v>
          </cell>
          <cell r="AG1135" t="str">
            <v>持股小于股东减</v>
          </cell>
          <cell r="AH1135">
            <v>14151</v>
          </cell>
          <cell r="AI1135">
            <v>14133</v>
          </cell>
        </row>
        <row r="1136">
          <cell r="A1136">
            <v>2670</v>
          </cell>
          <cell r="B1136">
            <v>280.04587155963304</v>
          </cell>
          <cell r="C1136">
            <v>9.4825131377980281</v>
          </cell>
          <cell r="D1136">
            <v>200.27855153203342</v>
          </cell>
          <cell r="E1136">
            <v>7.3764395085793435</v>
          </cell>
          <cell r="F1136">
            <v>64.482758620689651</v>
          </cell>
          <cell r="G1136">
            <v>4.8231925924015373</v>
          </cell>
          <cell r="H1136">
            <v>89.673913043478251</v>
          </cell>
          <cell r="I1136">
            <v>4.809052333804809</v>
          </cell>
          <cell r="J1136">
            <v>36.630000000000003</v>
          </cell>
          <cell r="K1136">
            <v>0.1308</v>
          </cell>
          <cell r="L1136">
            <v>3.8628999999999998</v>
          </cell>
          <cell r="M1136">
            <v>28.76</v>
          </cell>
          <cell r="N1136">
            <v>3.5900000000000001E-2</v>
          </cell>
          <cell r="O1136">
            <v>3.8988999999999998</v>
          </cell>
          <cell r="P1136">
            <v>18.7</v>
          </cell>
          <cell r="Q1136">
            <v>0.14499999999999999</v>
          </cell>
          <cell r="R1136">
            <v>3.8771</v>
          </cell>
          <cell r="S1136">
            <v>18.7</v>
          </cell>
          <cell r="T1136">
            <v>0.15640000000000001</v>
          </cell>
          <cell r="U1136">
            <v>3.8885000000000001</v>
          </cell>
          <cell r="V1136">
            <v>3.8884983062744141</v>
          </cell>
          <cell r="W1136">
            <v>2670</v>
          </cell>
          <cell r="X1136" t="str">
            <v>持股大于股东减</v>
          </cell>
          <cell r="Y1136">
            <v>13746</v>
          </cell>
          <cell r="Z1136">
            <v>14549</v>
          </cell>
          <cell r="AA1136" t="str">
            <v>持股大于股东增</v>
          </cell>
          <cell r="AB1136">
            <v>13265</v>
          </cell>
          <cell r="AC1136">
            <v>15077</v>
          </cell>
          <cell r="AD1136" t="str">
            <v>持股大于股东增</v>
          </cell>
          <cell r="AE1136">
            <v>12408</v>
          </cell>
          <cell r="AF1136">
            <v>16118</v>
          </cell>
          <cell r="AG1136" t="str">
            <v>持股大于股东增</v>
          </cell>
          <cell r="AH1136">
            <v>12390</v>
          </cell>
          <cell r="AI1136">
            <v>16142</v>
          </cell>
        </row>
        <row r="1137">
          <cell r="A1137">
            <v>2671</v>
          </cell>
          <cell r="B1137">
            <v>289</v>
          </cell>
          <cell r="C1137">
            <v>5.3045366943008352</v>
          </cell>
          <cell r="D1137">
            <v>895.2702702702702</v>
          </cell>
          <cell r="E1137">
            <v>4.0486448498181931</v>
          </cell>
          <cell r="F1137">
            <v>298.625</v>
          </cell>
          <cell r="G1137">
            <v>7.179995792384215</v>
          </cell>
          <cell r="H1137">
            <v>298.625</v>
          </cell>
          <cell r="I1137">
            <v>7.1398684997011355</v>
          </cell>
          <cell r="J1137">
            <v>17.34</v>
          </cell>
          <cell r="K1137">
            <v>0.06</v>
          </cell>
          <cell r="L1137">
            <v>3.2688999999999999</v>
          </cell>
          <cell r="M1137">
            <v>13.25</v>
          </cell>
          <cell r="N1137">
            <v>3.7000000000000002E-3</v>
          </cell>
          <cell r="O1137">
            <v>3.2726999999999999</v>
          </cell>
          <cell r="P1137">
            <v>23.89</v>
          </cell>
          <cell r="Q1137">
            <v>0.04</v>
          </cell>
          <cell r="R1137">
            <v>3.3273000000000001</v>
          </cell>
          <cell r="S1137">
            <v>23.89</v>
          </cell>
          <cell r="T1137">
            <v>0.06</v>
          </cell>
          <cell r="U1137">
            <v>3.3460000000000001</v>
          </cell>
          <cell r="V1137">
            <v>3.3459987640380859</v>
          </cell>
          <cell r="W1137">
            <v>2671</v>
          </cell>
          <cell r="X1137" t="str">
            <v>持股小于股东减</v>
          </cell>
          <cell r="Y1137">
            <v>35943</v>
          </cell>
          <cell r="Z1137">
            <v>12344</v>
          </cell>
          <cell r="AA1137" t="str">
            <v>持股小于股东增</v>
          </cell>
          <cell r="AB1137">
            <v>28666</v>
          </cell>
          <cell r="AC1137">
            <v>15478</v>
          </cell>
          <cell r="AD1137" t="str">
            <v>持股大于股东减</v>
          </cell>
          <cell r="AE1137">
            <v>20703</v>
          </cell>
          <cell r="AF1137">
            <v>21431</v>
          </cell>
          <cell r="AG1137" t="str">
            <v>持股大于股东增</v>
          </cell>
          <cell r="AH1137">
            <v>20624</v>
          </cell>
          <cell r="AI1137">
            <v>21513</v>
          </cell>
        </row>
        <row r="1138">
          <cell r="A1138">
            <v>2672</v>
          </cell>
          <cell r="B1138">
            <v>51.717948717948723</v>
          </cell>
          <cell r="C1138">
            <v>6.3692055071365425</v>
          </cell>
          <cell r="D1138">
            <v>41.675000000000004</v>
          </cell>
          <cell r="E1138">
            <v>5.1023843775825659</v>
          </cell>
          <cell r="F1138">
            <v>52.874999999999993</v>
          </cell>
          <cell r="G1138">
            <v>7.0930310550674092</v>
          </cell>
          <cell r="H1138">
            <v>43.161290322580648</v>
          </cell>
          <cell r="I1138">
            <v>5.7721551752030287</v>
          </cell>
          <cell r="J1138">
            <v>20.170000000000002</v>
          </cell>
          <cell r="K1138">
            <v>0.39</v>
          </cell>
          <cell r="L1138">
            <v>3.1667999999999998</v>
          </cell>
          <cell r="M1138">
            <v>16.670000000000002</v>
          </cell>
          <cell r="N1138">
            <v>0.1</v>
          </cell>
          <cell r="O1138">
            <v>3.2671000000000001</v>
          </cell>
          <cell r="P1138">
            <v>21.15</v>
          </cell>
          <cell r="Q1138">
            <v>0.2</v>
          </cell>
          <cell r="R1138">
            <v>2.9817999999999998</v>
          </cell>
          <cell r="S1138">
            <v>17.84</v>
          </cell>
          <cell r="T1138">
            <v>0.31</v>
          </cell>
          <cell r="U1138">
            <v>3.0907</v>
          </cell>
          <cell r="V1138">
            <v>3.0906982421875</v>
          </cell>
          <cell r="W1138">
            <v>2672</v>
          </cell>
          <cell r="X1138">
            <v>2672</v>
          </cell>
          <cell r="Y1138">
            <v>53744</v>
          </cell>
          <cell r="Z1138">
            <v>16176</v>
          </cell>
          <cell r="AA1138">
            <v>16176</v>
          </cell>
          <cell r="AB1138">
            <v>45777</v>
          </cell>
          <cell r="AC1138">
            <v>18991</v>
          </cell>
          <cell r="AD1138" t="str">
            <v>持股大于股东增</v>
          </cell>
          <cell r="AE1138">
            <v>28270</v>
          </cell>
          <cell r="AF1138">
            <v>30757</v>
          </cell>
          <cell r="AG1138" t="str">
            <v>持股大于股东增</v>
          </cell>
          <cell r="AH1138">
            <v>27854</v>
          </cell>
          <cell r="AI1138">
            <v>31216</v>
          </cell>
        </row>
        <row r="1139">
          <cell r="A1139">
            <v>2673</v>
          </cell>
          <cell r="B1139">
            <v>45.708333333333329</v>
          </cell>
          <cell r="C1139">
            <v>7.5792819142811068</v>
          </cell>
          <cell r="D1139">
            <v>67.55</v>
          </cell>
          <cell r="E1139">
            <v>6.1887311039853419</v>
          </cell>
          <cell r="F1139">
            <v>25.330357142857142</v>
          </cell>
          <cell r="G1139">
            <v>6.8167619779902919</v>
          </cell>
          <cell r="H1139">
            <v>19.273809523809526</v>
          </cell>
          <cell r="I1139">
            <v>3.8553126637138644</v>
          </cell>
          <cell r="J1139">
            <v>32.909999999999997</v>
          </cell>
          <cell r="K1139">
            <v>0.72</v>
          </cell>
          <cell r="L1139">
            <v>4.3421000000000003</v>
          </cell>
          <cell r="M1139">
            <v>27.02</v>
          </cell>
          <cell r="N1139">
            <v>0.1</v>
          </cell>
          <cell r="O1139">
            <v>4.3659999999999997</v>
          </cell>
          <cell r="P1139">
            <v>28.37</v>
          </cell>
          <cell r="Q1139">
            <v>0.56000000000000005</v>
          </cell>
          <cell r="R1139">
            <v>4.1618000000000004</v>
          </cell>
          <cell r="S1139">
            <v>16.190000000000001</v>
          </cell>
          <cell r="T1139">
            <v>0.63</v>
          </cell>
          <cell r="U1139">
            <v>4.1993999999999998</v>
          </cell>
          <cell r="V1139">
            <v>4.1993980407714844</v>
          </cell>
          <cell r="W1139">
            <v>2673</v>
          </cell>
          <cell r="X1139">
            <v>2673</v>
          </cell>
          <cell r="Y1139">
            <v>2673</v>
          </cell>
          <cell r="Z1139">
            <v>2673</v>
          </cell>
          <cell r="AA1139">
            <v>2673</v>
          </cell>
          <cell r="AB1139">
            <v>2673</v>
          </cell>
          <cell r="AC1139">
            <v>2673</v>
          </cell>
          <cell r="AD1139">
            <v>2673</v>
          </cell>
          <cell r="AE1139">
            <v>2673</v>
          </cell>
          <cell r="AF1139">
            <v>2673</v>
          </cell>
          <cell r="AG1139">
            <v>2673</v>
          </cell>
          <cell r="AH1139">
            <v>2673</v>
          </cell>
          <cell r="AI1139">
            <v>2673</v>
          </cell>
        </row>
        <row r="1140">
          <cell r="A1140">
            <v>2674</v>
          </cell>
          <cell r="B1140">
            <v>362.22627737226281</v>
          </cell>
          <cell r="C1140">
            <v>3.0268836060324191</v>
          </cell>
          <cell r="D1140">
            <v>1151.5625</v>
          </cell>
          <cell r="E1140">
            <v>2.2518255980934341</v>
          </cell>
          <cell r="F1140">
            <v>155.38461538461539</v>
          </cell>
          <cell r="G1140">
            <v>2.7702435010514126</v>
          </cell>
          <cell r="H1140">
            <v>6530</v>
          </cell>
          <cell r="I1140">
            <v>2.0075012297097885</v>
          </cell>
          <cell r="J1140">
            <v>19.850000000000001</v>
          </cell>
          <cell r="K1140">
            <v>5.4800000000000001E-2</v>
          </cell>
          <cell r="L1140">
            <v>6.5579000000000001</v>
          </cell>
          <cell r="M1140">
            <v>14.74</v>
          </cell>
          <cell r="N1140">
            <v>3.2000000000000002E-3</v>
          </cell>
          <cell r="O1140">
            <v>6.5457999999999998</v>
          </cell>
          <cell r="P1140">
            <v>18.18</v>
          </cell>
          <cell r="Q1140">
            <v>5.8500000000000003E-2</v>
          </cell>
          <cell r="R1140">
            <v>6.5625999999999998</v>
          </cell>
          <cell r="S1140">
            <v>13.06</v>
          </cell>
          <cell r="T1140">
            <v>1.5E-3</v>
          </cell>
          <cell r="U1140">
            <v>6.5056000000000003</v>
          </cell>
          <cell r="V1140">
            <v>6.5055999755859375</v>
          </cell>
          <cell r="W1140">
            <v>2674</v>
          </cell>
          <cell r="X1140" t="str">
            <v>持股大于股东增</v>
          </cell>
          <cell r="Y1140">
            <v>8789</v>
          </cell>
          <cell r="Z1140">
            <v>27588</v>
          </cell>
          <cell r="AA1140" t="str">
            <v>持股大于股东减</v>
          </cell>
          <cell r="AB1140">
            <v>9449</v>
          </cell>
          <cell r="AC1140">
            <v>25661</v>
          </cell>
          <cell r="AD1140" t="str">
            <v>持股大于股东增</v>
          </cell>
          <cell r="AE1140">
            <v>10788</v>
          </cell>
          <cell r="AF1140">
            <v>22476</v>
          </cell>
          <cell r="AG1140" t="str">
            <v>持股大于股东增</v>
          </cell>
          <cell r="AH1140">
            <v>9959</v>
          </cell>
          <cell r="AI1140">
            <v>24347</v>
          </cell>
        </row>
        <row r="1141">
          <cell r="A1141">
            <v>2675</v>
          </cell>
          <cell r="B1141">
            <v>115.29435981885548</v>
          </cell>
          <cell r="C1141">
            <v>6.0333498502703744</v>
          </cell>
          <cell r="D1141">
            <v>131.74342105263156</v>
          </cell>
          <cell r="E1141">
            <v>4.3300574097499265</v>
          </cell>
          <cell r="F1141">
            <v>78.672413793103459</v>
          </cell>
          <cell r="G1141">
            <v>6.6098822302377132</v>
          </cell>
          <cell r="H1141">
            <v>74.118750000000006</v>
          </cell>
          <cell r="I1141">
            <v>3.370135129374654</v>
          </cell>
          <cell r="J1141">
            <v>56.01</v>
          </cell>
          <cell r="K1141">
            <v>0.48580000000000001</v>
          </cell>
          <cell r="L1141">
            <v>9.2834000000000003</v>
          </cell>
          <cell r="M1141">
            <v>40.049999999999997</v>
          </cell>
          <cell r="N1141">
            <v>7.5999999999999998E-2</v>
          </cell>
          <cell r="O1141">
            <v>9.2492999999999999</v>
          </cell>
          <cell r="P1141">
            <v>45.63</v>
          </cell>
          <cell r="Q1141">
            <v>0.28999999999999998</v>
          </cell>
          <cell r="R1141">
            <v>6.9032999999999998</v>
          </cell>
          <cell r="S1141">
            <v>39.53</v>
          </cell>
          <cell r="T1141">
            <v>0.4</v>
          </cell>
          <cell r="U1141">
            <v>11.7295</v>
          </cell>
          <cell r="V1141">
            <v>11.729499816894531</v>
          </cell>
          <cell r="W1141">
            <v>2675</v>
          </cell>
          <cell r="X1141" t="str">
            <v>持股大于股东增</v>
          </cell>
          <cell r="Y1141">
            <v>9079</v>
          </cell>
          <cell r="Z1141">
            <v>24298</v>
          </cell>
          <cell r="AA1141" t="str">
            <v>持股大于股东减</v>
          </cell>
          <cell r="AB1141">
            <v>9199</v>
          </cell>
          <cell r="AC1141">
            <v>23981</v>
          </cell>
          <cell r="AD1141" t="str">
            <v>持股大于股东增</v>
          </cell>
          <cell r="AE1141">
            <v>7503</v>
          </cell>
          <cell r="AF1141">
            <v>23030</v>
          </cell>
          <cell r="AG1141" t="str">
            <v>持股大于股东减</v>
          </cell>
          <cell r="AH1141">
            <v>7792</v>
          </cell>
          <cell r="AI1141">
            <v>22176</v>
          </cell>
        </row>
        <row r="1142">
          <cell r="A1142">
            <v>2676</v>
          </cell>
          <cell r="B1142">
            <v>4105</v>
          </cell>
          <cell r="C1142">
            <v>6.2250731692522328</v>
          </cell>
          <cell r="D1142">
            <v>488.49999999999994</v>
          </cell>
          <cell r="E1142">
            <v>7.385848200786211</v>
          </cell>
          <cell r="F1142">
            <v>96.535714285714278</v>
          </cell>
          <cell r="G1142">
            <v>4.0254962991645202</v>
          </cell>
          <cell r="H1142">
            <v>313.875</v>
          </cell>
          <cell r="I1142">
            <v>3.7797480167988802</v>
          </cell>
          <cell r="J1142">
            <v>41.05</v>
          </cell>
          <cell r="K1142">
            <v>0.01</v>
          </cell>
          <cell r="L1142">
            <v>6.5942999999999996</v>
          </cell>
          <cell r="M1142">
            <v>19.54</v>
          </cell>
          <cell r="N1142">
            <v>0.01</v>
          </cell>
          <cell r="O1142">
            <v>2.6456</v>
          </cell>
          <cell r="P1142">
            <v>27.03</v>
          </cell>
          <cell r="Q1142">
            <v>0.14000000000000001</v>
          </cell>
          <cell r="R1142">
            <v>6.7146999999999997</v>
          </cell>
          <cell r="S1142">
            <v>25.11</v>
          </cell>
          <cell r="T1142">
            <v>0.06</v>
          </cell>
          <cell r="U1142">
            <v>6.6433</v>
          </cell>
          <cell r="V1142">
            <v>6.6432991027832031</v>
          </cell>
          <cell r="W1142">
            <v>2676</v>
          </cell>
          <cell r="X1142" t="str">
            <v>持股大于股东增</v>
          </cell>
          <cell r="Y1142">
            <v>5775</v>
          </cell>
          <cell r="Z1142">
            <v>27705</v>
          </cell>
          <cell r="AA1142" t="str">
            <v>持股大于股东增</v>
          </cell>
          <cell r="AB1142">
            <v>11463</v>
          </cell>
          <cell r="AC1142">
            <v>34894</v>
          </cell>
          <cell r="AD1142" t="str">
            <v>持股大于股东增</v>
          </cell>
          <cell r="AE1142">
            <v>9256</v>
          </cell>
          <cell r="AF1142">
            <v>17286</v>
          </cell>
          <cell r="AG1142" t="str">
            <v>持股大于股东增</v>
          </cell>
          <cell r="AH1142">
            <v>6847</v>
          </cell>
          <cell r="AI1142">
            <v>23367</v>
          </cell>
        </row>
        <row r="1143">
          <cell r="A1143">
            <v>2677</v>
          </cell>
          <cell r="B1143">
            <v>55.948717948717949</v>
          </cell>
          <cell r="C1143">
            <v>8.3643193928010131</v>
          </cell>
          <cell r="D1143">
            <v>57.321428571428569</v>
          </cell>
          <cell r="E1143">
            <v>5.9660991747825447</v>
          </cell>
          <cell r="F1143">
            <v>56.785714285714285</v>
          </cell>
          <cell r="G1143">
            <v>6.7518790606819818</v>
          </cell>
          <cell r="H1143">
            <v>66.782608695652172</v>
          </cell>
          <cell r="I1143">
            <v>8.363279973864751</v>
          </cell>
          <cell r="J1143">
            <v>21.82</v>
          </cell>
          <cell r="K1143">
            <v>0.39</v>
          </cell>
          <cell r="L1143">
            <v>2.6086999999999998</v>
          </cell>
          <cell r="M1143">
            <v>16.05</v>
          </cell>
          <cell r="N1143">
            <v>7.0000000000000007E-2</v>
          </cell>
          <cell r="O1143">
            <v>2.6901999999999999</v>
          </cell>
          <cell r="P1143">
            <v>15.9</v>
          </cell>
          <cell r="Q1143">
            <v>0.14000000000000001</v>
          </cell>
          <cell r="R1143">
            <v>2.3549000000000002</v>
          </cell>
          <cell r="S1143">
            <v>20.48</v>
          </cell>
          <cell r="T1143">
            <v>0.23</v>
          </cell>
          <cell r="U1143">
            <v>2.4487999999999999</v>
          </cell>
          <cell r="V1143">
            <v>2.4487991333007813</v>
          </cell>
          <cell r="W1143">
            <v>2677</v>
          </cell>
          <cell r="X1143" t="str">
            <v>持股小于股东减</v>
          </cell>
          <cell r="Y1143">
            <v>31451</v>
          </cell>
          <cell r="Z1143">
            <v>12718</v>
          </cell>
          <cell r="AA1143" t="str">
            <v>持股小于股东增</v>
          </cell>
          <cell r="AB1143">
            <v>26247</v>
          </cell>
          <cell r="AC1143">
            <v>15239</v>
          </cell>
          <cell r="AD1143" t="str">
            <v>持股小于股东增</v>
          </cell>
          <cell r="AE1143">
            <v>27968</v>
          </cell>
          <cell r="AF1143">
            <v>14302</v>
          </cell>
          <cell r="AG1143" t="str">
            <v>持股小于股东减</v>
          </cell>
          <cell r="AH1143">
            <v>29848</v>
          </cell>
          <cell r="AI1143">
            <v>13401</v>
          </cell>
        </row>
        <row r="1144">
          <cell r="A1144">
            <v>2678</v>
          </cell>
          <cell r="B1144">
            <v>114.73333333333335</v>
          </cell>
          <cell r="C1144">
            <v>8.573278868187705</v>
          </cell>
          <cell r="D1144">
            <v>63.099999999999994</v>
          </cell>
          <cell r="E1144">
            <v>6.1426137746410312</v>
          </cell>
          <cell r="F1144">
            <v>101.4</v>
          </cell>
          <cell r="G1144">
            <v>10.407472031201889</v>
          </cell>
          <cell r="H1144">
            <v>71.59615384615384</v>
          </cell>
          <cell r="I1144">
            <v>6.2635643264523289</v>
          </cell>
          <cell r="J1144">
            <v>17.21</v>
          </cell>
          <cell r="K1144">
            <v>0.15</v>
          </cell>
          <cell r="L1144">
            <v>2.0074000000000001</v>
          </cell>
          <cell r="M1144">
            <v>12.62</v>
          </cell>
          <cell r="N1144">
            <v>0.05</v>
          </cell>
          <cell r="O1144">
            <v>2.0545</v>
          </cell>
          <cell r="P1144">
            <v>20.28</v>
          </cell>
          <cell r="Q1144">
            <v>0.1</v>
          </cell>
          <cell r="R1144">
            <v>1.9486000000000001</v>
          </cell>
          <cell r="S1144">
            <v>12.41</v>
          </cell>
          <cell r="T1144">
            <v>0.13</v>
          </cell>
          <cell r="U1144">
            <v>1.9813000000000001</v>
          </cell>
          <cell r="V1144">
            <v>1.9812994003295898</v>
          </cell>
          <cell r="W1144">
            <v>2678</v>
          </cell>
          <cell r="X1144" t="str">
            <v>持股大于股东增</v>
          </cell>
          <cell r="Y1144">
            <v>26923</v>
          </cell>
          <cell r="Z1144">
            <v>35508</v>
          </cell>
          <cell r="AA1144" t="str">
            <v>持股大于股东减</v>
          </cell>
          <cell r="AB1144">
            <v>28473</v>
          </cell>
          <cell r="AC1144">
            <v>33575</v>
          </cell>
          <cell r="AD1144" t="str">
            <v>持股大于股东减</v>
          </cell>
          <cell r="AE1144">
            <v>22488</v>
          </cell>
          <cell r="AF1144">
            <v>42511</v>
          </cell>
          <cell r="AG1144" t="str">
            <v>持股大于股东减</v>
          </cell>
          <cell r="AH1144">
            <v>28771</v>
          </cell>
          <cell r="AI1144">
            <v>33227</v>
          </cell>
        </row>
        <row r="1145">
          <cell r="A1145">
            <v>2679</v>
          </cell>
          <cell r="B1145">
            <v>103.29629629629629</v>
          </cell>
          <cell r="C1145">
            <v>5.3445500536562935</v>
          </cell>
          <cell r="D1145">
            <v>-31.455882352941174</v>
          </cell>
          <cell r="E1145">
            <v>4.23555969188729</v>
          </cell>
          <cell r="F1145">
            <v>4566.6666666666661</v>
          </cell>
          <cell r="G1145">
            <v>5.530325966293268</v>
          </cell>
          <cell r="H1145">
            <v>86.192307692307693</v>
          </cell>
          <cell r="I1145">
            <v>2.9418714555765595</v>
          </cell>
          <cell r="J1145">
            <v>27.89</v>
          </cell>
          <cell r="K1145">
            <v>0.27</v>
          </cell>
          <cell r="L1145">
            <v>5.2183999999999999</v>
          </cell>
          <cell r="M1145">
            <v>21.39</v>
          </cell>
          <cell r="N1145">
            <v>-0.17</v>
          </cell>
          <cell r="O1145">
            <v>5.0500999999999996</v>
          </cell>
          <cell r="P1145">
            <v>27.4</v>
          </cell>
          <cell r="Q1145">
            <v>3.0000000000000001E-3</v>
          </cell>
          <cell r="R1145">
            <v>4.9545000000000003</v>
          </cell>
          <cell r="S1145">
            <v>14.94</v>
          </cell>
          <cell r="T1145">
            <v>0.13</v>
          </cell>
          <cell r="U1145">
            <v>5.0784000000000002</v>
          </cell>
          <cell r="V1145">
            <v>5.078399658203125</v>
          </cell>
          <cell r="W1145">
            <v>2679</v>
          </cell>
          <cell r="X1145" t="str">
            <v>持股大于股东减</v>
          </cell>
          <cell r="Y1145">
            <v>9533</v>
          </cell>
          <cell r="Z1145">
            <v>14547</v>
          </cell>
          <cell r="AA1145" t="str">
            <v>持股大于股东减</v>
          </cell>
          <cell r="AB1145">
            <v>10039</v>
          </cell>
          <cell r="AC1145">
            <v>13814</v>
          </cell>
          <cell r="AD1145" t="str">
            <v>持股大于股东增</v>
          </cell>
          <cell r="AE1145">
            <v>7646</v>
          </cell>
          <cell r="AF1145">
            <v>18137</v>
          </cell>
          <cell r="AG1145" t="str">
            <v>持股大于股东减</v>
          </cell>
          <cell r="AH1145">
            <v>7965</v>
          </cell>
          <cell r="AI1145">
            <v>17411</v>
          </cell>
        </row>
        <row r="1146">
          <cell r="A1146">
            <v>2680</v>
          </cell>
          <cell r="B1146">
            <v>49.237742068397196</v>
          </cell>
          <cell r="C1146">
            <v>6.370275601044832</v>
          </cell>
          <cell r="D1146">
            <v>77.65384615384616</v>
          </cell>
          <cell r="E1146">
            <v>5.8633056963220032</v>
          </cell>
          <cell r="F1146">
            <v>892.5</v>
          </cell>
          <cell r="G1146">
            <v>6.848789471664813</v>
          </cell>
          <cell r="H1146">
            <v>712.5</v>
          </cell>
          <cell r="I1146">
            <v>7.2643853947619963</v>
          </cell>
          <cell r="J1146">
            <v>47.8</v>
          </cell>
          <cell r="K1146">
            <v>0.9708</v>
          </cell>
          <cell r="L1146">
            <v>7.5035999999999996</v>
          </cell>
          <cell r="M1146">
            <v>40.380000000000003</v>
          </cell>
          <cell r="N1146">
            <v>0.13</v>
          </cell>
          <cell r="O1146">
            <v>6.8868999999999998</v>
          </cell>
          <cell r="P1146">
            <v>35.700000000000003</v>
          </cell>
          <cell r="Q1146">
            <v>0.02</v>
          </cell>
          <cell r="R1146">
            <v>5.2126000000000001</v>
          </cell>
          <cell r="S1146">
            <v>38</v>
          </cell>
          <cell r="T1146">
            <v>0.04</v>
          </cell>
          <cell r="U1146">
            <v>5.2309999999999999</v>
          </cell>
          <cell r="V1146">
            <v>5.2309989929199219</v>
          </cell>
          <cell r="W1146">
            <v>2680</v>
          </cell>
          <cell r="X1146" t="str">
            <v>持股大于股东增</v>
          </cell>
          <cell r="Y1146">
            <v>8029</v>
          </cell>
          <cell r="Z1146">
            <v>54536</v>
          </cell>
          <cell r="AA1146" t="str">
            <v>持股大于股东增</v>
          </cell>
          <cell r="AB1146">
            <v>7399</v>
          </cell>
          <cell r="AC1146">
            <v>65508</v>
          </cell>
          <cell r="AD1146" t="str">
            <v>持股大于股东增</v>
          </cell>
          <cell r="AE1146">
            <v>4268</v>
          </cell>
          <cell r="AF1146">
            <v>31865</v>
          </cell>
          <cell r="AG1146" t="str">
            <v>持股大于股东减</v>
          </cell>
          <cell r="AH1146">
            <v>6870</v>
          </cell>
          <cell r="AI1146">
            <v>19796</v>
          </cell>
        </row>
        <row r="1147">
          <cell r="A1147">
            <v>2681</v>
          </cell>
          <cell r="B1147">
            <v>91.041666666666671</v>
          </cell>
          <cell r="C1147">
            <v>10.863620543926816</v>
          </cell>
          <cell r="D1147">
            <v>96.593533487297933</v>
          </cell>
          <cell r="E1147">
            <v>8.081149619611157</v>
          </cell>
          <cell r="F1147">
            <v>80.480656506447829</v>
          </cell>
          <cell r="G1147">
            <v>7.4104058721934374</v>
          </cell>
          <cell r="H1147">
            <v>52.888888888888886</v>
          </cell>
          <cell r="I1147">
            <v>6.1581453115297045</v>
          </cell>
          <cell r="J1147">
            <v>43.7</v>
          </cell>
          <cell r="K1147">
            <v>0.48</v>
          </cell>
          <cell r="L1147">
            <v>4.0225999999999997</v>
          </cell>
          <cell r="M1147">
            <v>33.46</v>
          </cell>
          <cell r="N1147">
            <v>8.6599999999999996E-2</v>
          </cell>
          <cell r="O1147">
            <v>4.1405000000000003</v>
          </cell>
          <cell r="P1147">
            <v>27.46</v>
          </cell>
          <cell r="Q1147">
            <v>0.1706</v>
          </cell>
          <cell r="R1147">
            <v>3.7056</v>
          </cell>
          <cell r="S1147">
            <v>23.8</v>
          </cell>
          <cell r="T1147">
            <v>0.33750000000000002</v>
          </cell>
          <cell r="U1147">
            <v>3.8647999999999998</v>
          </cell>
          <cell r="V1147">
            <v>3.8647994995117188</v>
          </cell>
          <cell r="W1147">
            <v>2681</v>
          </cell>
          <cell r="X1147">
            <v>2681</v>
          </cell>
          <cell r="Y1147">
            <v>54237</v>
          </cell>
          <cell r="Z1147">
            <v>11387</v>
          </cell>
          <cell r="AA1147">
            <v>11387</v>
          </cell>
          <cell r="AB1147">
            <v>47142</v>
          </cell>
          <cell r="AC1147">
            <v>13100</v>
          </cell>
          <cell r="AD1147" t="str">
            <v>持股小于股东增</v>
          </cell>
          <cell r="AE1147">
            <v>28173</v>
          </cell>
          <cell r="AF1147">
            <v>21922</v>
          </cell>
          <cell r="AG1147" t="str">
            <v>持股小于股东减</v>
          </cell>
          <cell r="AH1147">
            <v>29053</v>
          </cell>
          <cell r="AI1147">
            <v>21258</v>
          </cell>
        </row>
        <row r="1148">
          <cell r="A1148">
            <v>2682</v>
          </cell>
          <cell r="B1148">
            <v>107.4705882352941</v>
          </cell>
          <cell r="C1148">
            <v>3.5958196382530656</v>
          </cell>
          <cell r="D1148">
            <v>78.3125</v>
          </cell>
          <cell r="E1148">
            <v>2.4448303447737607</v>
          </cell>
          <cell r="F1148">
            <v>135</v>
          </cell>
          <cell r="G1148">
            <v>5.7970448734214273</v>
          </cell>
          <cell r="H1148">
            <v>64.32692307692308</v>
          </cell>
          <cell r="I1148">
            <v>2.135115468576462</v>
          </cell>
          <cell r="J1148">
            <v>18.27</v>
          </cell>
          <cell r="K1148">
            <v>0.17</v>
          </cell>
          <cell r="L1148">
            <v>5.0808999999999997</v>
          </cell>
          <cell r="M1148">
            <v>12.53</v>
          </cell>
          <cell r="N1148">
            <v>0.04</v>
          </cell>
          <cell r="O1148">
            <v>5.1250999999999998</v>
          </cell>
          <cell r="P1148">
            <v>29.7</v>
          </cell>
          <cell r="Q1148">
            <v>0.11</v>
          </cell>
          <cell r="R1148">
            <v>5.1233000000000004</v>
          </cell>
          <cell r="S1148">
            <v>11.15</v>
          </cell>
          <cell r="T1148">
            <v>0.13</v>
          </cell>
          <cell r="U1148">
            <v>5.2222</v>
          </cell>
          <cell r="V1148">
            <v>5.222198486328125</v>
          </cell>
          <cell r="W1148">
            <v>2682</v>
          </cell>
          <cell r="X1148">
            <v>2682</v>
          </cell>
          <cell r="Y1148">
            <v>31312</v>
          </cell>
          <cell r="Z1148">
            <v>8577</v>
          </cell>
          <cell r="AA1148">
            <v>8577</v>
          </cell>
          <cell r="AB1148">
            <v>29475</v>
          </cell>
          <cell r="AC1148">
            <v>9112</v>
          </cell>
          <cell r="AD1148">
            <v>9112</v>
          </cell>
          <cell r="AE1148">
            <v>25876</v>
          </cell>
          <cell r="AF1148">
            <v>8038</v>
          </cell>
          <cell r="AG1148">
            <v>8038</v>
          </cell>
          <cell r="AH1148">
            <v>33414</v>
          </cell>
          <cell r="AI1148">
            <v>8038</v>
          </cell>
        </row>
        <row r="1149">
          <cell r="A1149">
            <v>2683</v>
          </cell>
          <cell r="B1149">
            <v>70.833333333333343</v>
          </cell>
          <cell r="C1149">
            <v>3.8182798275035936</v>
          </cell>
          <cell r="D1149">
            <v>-34.75</v>
          </cell>
          <cell r="E1149">
            <v>2.5379629347859165</v>
          </cell>
          <cell r="F1149">
            <v>65.703703703703695</v>
          </cell>
          <cell r="G1149">
            <v>4.1679882525697503</v>
          </cell>
          <cell r="H1149">
            <v>190.07142857142856</v>
          </cell>
          <cell r="I1149">
            <v>10.669714010765945</v>
          </cell>
          <cell r="J1149">
            <v>12.75</v>
          </cell>
          <cell r="K1149">
            <v>0.18</v>
          </cell>
          <cell r="L1149">
            <v>3.3391999999999999</v>
          </cell>
          <cell r="M1149">
            <v>8.34</v>
          </cell>
          <cell r="N1149">
            <v>-0.06</v>
          </cell>
          <cell r="O1149">
            <v>3.2860999999999998</v>
          </cell>
          <cell r="P1149">
            <v>35.479999999999997</v>
          </cell>
          <cell r="Q1149">
            <v>0.27</v>
          </cell>
          <cell r="R1149">
            <v>8.5124999999999993</v>
          </cell>
          <cell r="S1149">
            <v>35.479999999999997</v>
          </cell>
          <cell r="T1149">
            <v>0.14000000000000001</v>
          </cell>
          <cell r="U1149">
            <v>3.3252999999999999</v>
          </cell>
          <cell r="V1149">
            <v>3.3252983093261719</v>
          </cell>
          <cell r="W1149">
            <v>2683</v>
          </cell>
          <cell r="X1149">
            <v>2683</v>
          </cell>
          <cell r="Y1149">
            <v>31301</v>
          </cell>
          <cell r="Z1149">
            <v>19485</v>
          </cell>
          <cell r="AA1149" t="str">
            <v>持股小于股东增</v>
          </cell>
          <cell r="AB1149">
            <v>26575</v>
          </cell>
          <cell r="AC1149">
            <v>22950</v>
          </cell>
          <cell r="AD1149" t="str">
            <v>持股小于股东减</v>
          </cell>
          <cell r="AE1149">
            <v>16339</v>
          </cell>
          <cell r="AF1149">
            <v>14931</v>
          </cell>
          <cell r="AG1149" t="str">
            <v>持股大于股东增</v>
          </cell>
          <cell r="AH1149">
            <v>16299</v>
          </cell>
          <cell r="AI1149">
            <v>37419</v>
          </cell>
        </row>
        <row r="1150">
          <cell r="A1150">
            <v>2684</v>
          </cell>
          <cell r="B1150">
            <v>2910</v>
          </cell>
          <cell r="C1150">
            <v>9.618880772154828</v>
          </cell>
          <cell r="D1150">
            <v>748.75</v>
          </cell>
          <cell r="E1150">
            <v>5.3252728202164787</v>
          </cell>
          <cell r="F1150">
            <v>1366.4999999999998</v>
          </cell>
          <cell r="G1150">
            <v>9.028443064318985</v>
          </cell>
          <cell r="H1150">
            <v>1333.5</v>
          </cell>
          <cell r="I1150">
            <v>5.8741905642923218</v>
          </cell>
          <cell r="J1150">
            <v>29.1</v>
          </cell>
          <cell r="K1150">
            <v>0.01</v>
          </cell>
          <cell r="L1150">
            <v>3.0253000000000001</v>
          </cell>
          <cell r="M1150">
            <v>23.96</v>
          </cell>
          <cell r="N1150">
            <v>8.0000000000000002E-3</v>
          </cell>
          <cell r="O1150">
            <v>4.4992999999999999</v>
          </cell>
          <cell r="P1150">
            <v>27.33</v>
          </cell>
          <cell r="Q1150">
            <v>0.01</v>
          </cell>
          <cell r="R1150">
            <v>3.0270999999999999</v>
          </cell>
          <cell r="S1150">
            <v>17.78</v>
          </cell>
          <cell r="T1150">
            <v>0.01</v>
          </cell>
          <cell r="U1150">
            <v>3.0268000000000002</v>
          </cell>
          <cell r="V1150">
            <v>3.0267982482910156</v>
          </cell>
          <cell r="W1150">
            <v>2684</v>
          </cell>
          <cell r="X1150" t="str">
            <v>持股小于股东减</v>
          </cell>
          <cell r="Y1150">
            <v>27736</v>
          </cell>
          <cell r="Z1150">
            <v>10006</v>
          </cell>
          <cell r="AA1150" t="str">
            <v>持股小于股东增</v>
          </cell>
          <cell r="AB1150">
            <v>28774</v>
          </cell>
          <cell r="AC1150">
            <v>11423</v>
          </cell>
          <cell r="AD1150" t="str">
            <v>持股小于股东增</v>
          </cell>
          <cell r="AE1150">
            <v>19646</v>
          </cell>
          <cell r="AF1150">
            <v>14126</v>
          </cell>
          <cell r="AG1150" t="str">
            <v>持股小于股东减</v>
          </cell>
          <cell r="AH1150">
            <v>23216</v>
          </cell>
          <cell r="AI1150">
            <v>11954</v>
          </cell>
        </row>
        <row r="1151">
          <cell r="A1151">
            <v>2685</v>
          </cell>
          <cell r="B1151">
            <v>265.21739130434781</v>
          </cell>
          <cell r="C1151">
            <v>7.1359757775942736</v>
          </cell>
          <cell r="D1151">
            <v>295.52238805970148</v>
          </cell>
          <cell r="E1151">
            <v>4.21119795820705</v>
          </cell>
          <cell r="F1151">
            <v>331.49171270718227</v>
          </cell>
          <cell r="G1151">
            <v>8.3886752883607123</v>
          </cell>
          <cell r="H1151">
            <v>278.51941747572818</v>
          </cell>
          <cell r="I1151">
            <v>5.3354721718510261</v>
          </cell>
          <cell r="J1151">
            <v>10.37</v>
          </cell>
          <cell r="K1151">
            <v>3.9100000000000003E-2</v>
          </cell>
          <cell r="L1151">
            <v>1.4532</v>
          </cell>
          <cell r="M1151">
            <v>7.92</v>
          </cell>
          <cell r="N1151">
            <v>6.7000000000000002E-3</v>
          </cell>
          <cell r="O1151">
            <v>1.8807</v>
          </cell>
          <cell r="P1151">
            <v>12</v>
          </cell>
          <cell r="Q1151">
            <v>1.8100000000000002E-2</v>
          </cell>
          <cell r="R1151">
            <v>1.4305000000000001</v>
          </cell>
          <cell r="S1151">
            <v>7.65</v>
          </cell>
          <cell r="T1151">
            <v>2.06E-2</v>
          </cell>
          <cell r="U1151">
            <v>1.4338</v>
          </cell>
          <cell r="V1151">
            <v>1.4337997436523438</v>
          </cell>
          <cell r="W1151">
            <v>2685</v>
          </cell>
          <cell r="X1151">
            <v>2685</v>
          </cell>
          <cell r="Y1151">
            <v>2685</v>
          </cell>
          <cell r="Z1151">
            <v>2685</v>
          </cell>
          <cell r="AA1151">
            <v>2685</v>
          </cell>
          <cell r="AB1151">
            <v>62751</v>
          </cell>
          <cell r="AC1151">
            <v>10986</v>
          </cell>
          <cell r="AD1151">
            <v>10986</v>
          </cell>
          <cell r="AE1151">
            <v>10986</v>
          </cell>
          <cell r="AF1151">
            <v>10986</v>
          </cell>
          <cell r="AG1151">
            <v>10986</v>
          </cell>
          <cell r="AH1151">
            <v>10986</v>
          </cell>
          <cell r="AI1151">
            <v>10986</v>
          </cell>
        </row>
        <row r="1152">
          <cell r="A1152">
            <v>2686</v>
          </cell>
          <cell r="B1152">
            <v>74.978723404255334</v>
          </cell>
          <cell r="C1152">
            <v>8.442740776233828</v>
          </cell>
          <cell r="D1152">
            <v>48.412698412698411</v>
          </cell>
          <cell r="E1152">
            <v>5.6694084297597467</v>
          </cell>
          <cell r="F1152">
            <v>72</v>
          </cell>
          <cell r="G1152">
            <v>7.5605434140578849</v>
          </cell>
          <cell r="H1152">
            <v>47.333333333333336</v>
          </cell>
          <cell r="I1152">
            <v>5.5371417430298298</v>
          </cell>
          <cell r="J1152">
            <v>17.62</v>
          </cell>
          <cell r="K1152">
            <v>0.23499999999999999</v>
          </cell>
          <cell r="L1152">
            <v>2.0870000000000002</v>
          </cell>
          <cell r="M1152">
            <v>12.2</v>
          </cell>
          <cell r="N1152">
            <v>6.3E-2</v>
          </cell>
          <cell r="O1152">
            <v>2.1518999999999999</v>
          </cell>
          <cell r="P1152">
            <v>23.04</v>
          </cell>
          <cell r="Q1152">
            <v>0.16</v>
          </cell>
          <cell r="R1152">
            <v>3.0474000000000001</v>
          </cell>
          <cell r="S1152">
            <v>11.36</v>
          </cell>
          <cell r="T1152">
            <v>0.18</v>
          </cell>
          <cell r="U1152">
            <v>2.0516000000000001</v>
          </cell>
          <cell r="V1152">
            <v>2.0515995025634766</v>
          </cell>
          <cell r="W1152">
            <v>2686</v>
          </cell>
          <cell r="X1152" t="str">
            <v>持股小于股东增</v>
          </cell>
          <cell r="Y1152">
            <v>24130</v>
          </cell>
          <cell r="Z1152">
            <v>17074</v>
          </cell>
          <cell r="AA1152" t="str">
            <v>持股小于股东增</v>
          </cell>
          <cell r="AB1152">
            <v>21123</v>
          </cell>
          <cell r="AC1152">
            <v>19505</v>
          </cell>
          <cell r="AD1152" t="str">
            <v>持股大于股东增</v>
          </cell>
          <cell r="AE1152">
            <v>10791</v>
          </cell>
          <cell r="AF1152">
            <v>25207</v>
          </cell>
          <cell r="AG1152" t="str">
            <v>持股小于股东减</v>
          </cell>
          <cell r="AH1152">
            <v>28190</v>
          </cell>
          <cell r="AI1152">
            <v>14473</v>
          </cell>
        </row>
        <row r="1153">
          <cell r="A1153">
            <v>2687</v>
          </cell>
          <cell r="B1153">
            <v>101.99999999999999</v>
          </cell>
          <cell r="C1153">
            <v>6.2277771791832777</v>
          </cell>
          <cell r="D1153">
            <v>119.66666666666667</v>
          </cell>
          <cell r="E1153">
            <v>5.1061408811293241</v>
          </cell>
          <cell r="F1153">
            <v>68</v>
          </cell>
          <cell r="G1153">
            <v>5.0190057939993356</v>
          </cell>
          <cell r="H1153">
            <v>54.818181818181813</v>
          </cell>
          <cell r="I1153">
            <v>2.9492681853196872</v>
          </cell>
          <cell r="J1153">
            <v>17.34</v>
          </cell>
          <cell r="K1153">
            <v>0.17</v>
          </cell>
          <cell r="L1153">
            <v>2.7843</v>
          </cell>
          <cell r="M1153">
            <v>14.36</v>
          </cell>
          <cell r="N1153">
            <v>0.03</v>
          </cell>
          <cell r="O1153">
            <v>2.8123</v>
          </cell>
          <cell r="P1153">
            <v>13.6</v>
          </cell>
          <cell r="Q1153">
            <v>0.1</v>
          </cell>
          <cell r="R1153">
            <v>2.7097000000000002</v>
          </cell>
          <cell r="S1153">
            <v>8.0399999999999991</v>
          </cell>
          <cell r="T1153">
            <v>0.11</v>
          </cell>
          <cell r="U1153">
            <v>2.7261000000000002</v>
          </cell>
          <cell r="V1153">
            <v>2.7260990142822266</v>
          </cell>
          <cell r="W1153">
            <v>2687</v>
          </cell>
          <cell r="X1153" t="str">
            <v>持股大于股东增</v>
          </cell>
          <cell r="Y1153">
            <v>12216</v>
          </cell>
          <cell r="Z1153">
            <v>29048</v>
          </cell>
          <cell r="AA1153">
            <v>29048</v>
          </cell>
          <cell r="AB1153">
            <v>29048</v>
          </cell>
          <cell r="AC1153">
            <v>29048</v>
          </cell>
          <cell r="AD1153" t="str">
            <v>持股大于股东减</v>
          </cell>
          <cell r="AE1153">
            <v>14494</v>
          </cell>
          <cell r="AF1153">
            <v>24482</v>
          </cell>
          <cell r="AG1153" t="str">
            <v>持股大于股东减</v>
          </cell>
          <cell r="AH1153">
            <v>18606</v>
          </cell>
          <cell r="AI1153">
            <v>19071</v>
          </cell>
        </row>
        <row r="1154">
          <cell r="A1154">
            <v>2688</v>
          </cell>
          <cell r="B1154">
            <v>48.5625</v>
          </cell>
          <cell r="C1154">
            <v>4.9055094911401991</v>
          </cell>
          <cell r="D1154">
            <v>24.523809523809526</v>
          </cell>
          <cell r="E1154">
            <v>3.3916722920131059</v>
          </cell>
          <cell r="F1154">
            <v>64.565217391304344</v>
          </cell>
          <cell r="G1154">
            <v>6.603815537866323</v>
          </cell>
          <cell r="H1154">
            <v>32.695312499999993</v>
          </cell>
          <cell r="I1154">
            <v>3.0447878470403351</v>
          </cell>
          <cell r="J1154">
            <v>23.31</v>
          </cell>
          <cell r="K1154">
            <v>0.48</v>
          </cell>
          <cell r="L1154">
            <v>4.7518000000000002</v>
          </cell>
          <cell r="M1154">
            <v>20.6</v>
          </cell>
          <cell r="N1154">
            <v>0.21</v>
          </cell>
          <cell r="O1154">
            <v>6.0736999999999997</v>
          </cell>
          <cell r="P1154">
            <v>29.7</v>
          </cell>
          <cell r="Q1154">
            <v>0.23</v>
          </cell>
          <cell r="R1154">
            <v>4.4973999999999998</v>
          </cell>
          <cell r="S1154">
            <v>13.95</v>
          </cell>
          <cell r="T1154">
            <v>0.32</v>
          </cell>
          <cell r="U1154">
            <v>4.5815999999999999</v>
          </cell>
          <cell r="V1154">
            <v>4.5815963745117188</v>
          </cell>
          <cell r="W1154">
            <v>2688</v>
          </cell>
          <cell r="X1154" t="str">
            <v>持股大于股东增</v>
          </cell>
          <cell r="Y1154">
            <v>13136</v>
          </cell>
          <cell r="Z1154">
            <v>16583</v>
          </cell>
          <cell r="AA1154" t="str">
            <v>持股大于股东增</v>
          </cell>
          <cell r="AB1154">
            <v>13031</v>
          </cell>
          <cell r="AC1154">
            <v>19500</v>
          </cell>
          <cell r="AD1154" t="str">
            <v>持股小于股东增</v>
          </cell>
          <cell r="AE1154">
            <v>18122</v>
          </cell>
          <cell r="AF1154">
            <v>12020</v>
          </cell>
          <cell r="AG1154" t="str">
            <v>持股小于股东减</v>
          </cell>
          <cell r="AH1154">
            <v>18608</v>
          </cell>
          <cell r="AI1154">
            <v>11706</v>
          </cell>
        </row>
        <row r="1155">
          <cell r="A1155">
            <v>2689</v>
          </cell>
          <cell r="B1155">
            <v>90.931174089068833</v>
          </cell>
          <cell r="C1155">
            <v>7.9179299160967362</v>
          </cell>
          <cell r="D1155">
            <v>-54.770531400966185</v>
          </cell>
          <cell r="E1155">
            <v>6.5753226040307382</v>
          </cell>
          <cell r="F1155">
            <v>102.41433021806854</v>
          </cell>
          <cell r="G1155">
            <v>9.5262242828165746</v>
          </cell>
          <cell r="H1155">
            <v>90.441176470588232</v>
          </cell>
          <cell r="I1155">
            <v>5.6269864201097946</v>
          </cell>
          <cell r="J1155">
            <v>11.23</v>
          </cell>
          <cell r="K1155">
            <v>0.1235</v>
          </cell>
          <cell r="L1155">
            <v>1.4182999999999999</v>
          </cell>
          <cell r="M1155">
            <v>9.07</v>
          </cell>
          <cell r="N1155">
            <v>-4.1399999999999999E-2</v>
          </cell>
          <cell r="O1155">
            <v>1.3794</v>
          </cell>
          <cell r="P1155">
            <v>13.15</v>
          </cell>
          <cell r="Q1155">
            <v>6.4199999999999993E-2</v>
          </cell>
          <cell r="R1155">
            <v>1.3804000000000001</v>
          </cell>
          <cell r="S1155">
            <v>7.79</v>
          </cell>
          <cell r="T1155">
            <v>6.4600000000000005E-2</v>
          </cell>
          <cell r="U1155">
            <v>1.3844000000000001</v>
          </cell>
          <cell r="V1155">
            <v>1.3843994140625</v>
          </cell>
          <cell r="W1155">
            <v>2689</v>
          </cell>
          <cell r="X1155">
            <v>2689</v>
          </cell>
          <cell r="Y1155">
            <v>65313</v>
          </cell>
          <cell r="Z1155">
            <v>14734</v>
          </cell>
          <cell r="AA1155">
            <v>14734</v>
          </cell>
          <cell r="AB1155">
            <v>79467</v>
          </cell>
          <cell r="AC1155">
            <v>12110</v>
          </cell>
          <cell r="AD1155">
            <v>12110</v>
          </cell>
          <cell r="AE1155">
            <v>69740</v>
          </cell>
          <cell r="AF1155">
            <v>13799</v>
          </cell>
          <cell r="AG1155">
            <v>13799</v>
          </cell>
          <cell r="AH1155">
            <v>70383</v>
          </cell>
          <cell r="AI1155">
            <v>13673</v>
          </cell>
        </row>
        <row r="1156">
          <cell r="A1156">
            <v>2690</v>
          </cell>
          <cell r="B1156">
            <v>94.25367904695166</v>
          </cell>
          <cell r="C1156">
            <v>14.181779839730071</v>
          </cell>
          <cell r="D1156">
            <v>108.33333333333334</v>
          </cell>
          <cell r="E1156">
            <v>8.2448641941265688</v>
          </cell>
          <cell r="F1156">
            <v>117.57485029940121</v>
          </cell>
          <cell r="G1156">
            <v>15.216801642965088</v>
          </cell>
          <cell r="H1156">
            <v>64.870006341154081</v>
          </cell>
          <cell r="I1156">
            <v>9.99596936719065</v>
          </cell>
          <cell r="J1156">
            <v>40.35</v>
          </cell>
          <cell r="K1156">
            <v>0.42809999999999998</v>
          </cell>
          <cell r="L1156">
            <v>2.8452000000000002</v>
          </cell>
          <cell r="M1156">
            <v>23.92</v>
          </cell>
          <cell r="N1156">
            <v>5.5199999999999999E-2</v>
          </cell>
          <cell r="O1156">
            <v>2.9011999999999998</v>
          </cell>
          <cell r="P1156">
            <v>39.270000000000003</v>
          </cell>
          <cell r="Q1156">
            <v>0.16700000000000001</v>
          </cell>
          <cell r="R1156">
            <v>2.5807000000000002</v>
          </cell>
          <cell r="S1156">
            <v>27.28</v>
          </cell>
          <cell r="T1156">
            <v>0.31540000000000001</v>
          </cell>
          <cell r="U1156">
            <v>2.7290999999999999</v>
          </cell>
          <cell r="V1156">
            <v>2.7290992736816406</v>
          </cell>
          <cell r="W1156">
            <v>2690</v>
          </cell>
          <cell r="X1156" t="str">
            <v>持股大于股东减</v>
          </cell>
          <cell r="Y1156">
            <v>14870</v>
          </cell>
          <cell r="Z1156">
            <v>45460</v>
          </cell>
          <cell r="AA1156" t="str">
            <v>持股大于股东减</v>
          </cell>
          <cell r="AB1156">
            <v>16369</v>
          </cell>
          <cell r="AC1156">
            <v>41297</v>
          </cell>
          <cell r="AD1156" t="str">
            <v>持股大于股东减</v>
          </cell>
          <cell r="AE1156">
            <v>11844</v>
          </cell>
          <cell r="AF1156">
            <v>57075</v>
          </cell>
          <cell r="AG1156" t="str">
            <v>持股大于股东减</v>
          </cell>
          <cell r="AH1156">
            <v>13189</v>
          </cell>
          <cell r="AI1156">
            <v>51254</v>
          </cell>
        </row>
        <row r="1157">
          <cell r="A1157">
            <v>2691</v>
          </cell>
          <cell r="B1157">
            <v>198.00000000000003</v>
          </cell>
          <cell r="C1157">
            <v>5.6106545763672431</v>
          </cell>
          <cell r="D1157">
            <v>322.75</v>
          </cell>
          <cell r="E1157">
            <v>6.0701523415459855</v>
          </cell>
          <cell r="F1157">
            <v>143.78571428571428</v>
          </cell>
          <cell r="G1157">
            <v>4.8175182481751824</v>
          </cell>
          <cell r="H1157">
            <v>98.181818181818187</v>
          </cell>
          <cell r="I1157">
            <v>3.4143449911084764</v>
          </cell>
          <cell r="J1157">
            <v>23.76</v>
          </cell>
          <cell r="K1157">
            <v>0.12</v>
          </cell>
          <cell r="L1157">
            <v>4.2347999999999999</v>
          </cell>
          <cell r="M1157">
            <v>25.82</v>
          </cell>
          <cell r="N1157">
            <v>0.02</v>
          </cell>
          <cell r="O1157">
            <v>4.2535999999999996</v>
          </cell>
          <cell r="P1157">
            <v>20.13</v>
          </cell>
          <cell r="Q1157">
            <v>7.0000000000000007E-2</v>
          </cell>
          <cell r="R1157">
            <v>4.1784999999999997</v>
          </cell>
          <cell r="S1157">
            <v>14.4</v>
          </cell>
          <cell r="T1157">
            <v>0.11</v>
          </cell>
          <cell r="U1157">
            <v>4.2175000000000002</v>
          </cell>
          <cell r="V1157">
            <v>4.217498779296875</v>
          </cell>
          <cell r="W1157">
            <v>2691</v>
          </cell>
          <cell r="X1157" t="str">
            <v>持股大于股东增</v>
          </cell>
          <cell r="Y1157">
            <v>8039</v>
          </cell>
          <cell r="Z1157">
            <v>24878</v>
          </cell>
          <cell r="AA1157" t="str">
            <v>持股大于股东减</v>
          </cell>
          <cell r="AB1157">
            <v>9558</v>
          </cell>
          <cell r="AC1157">
            <v>20924</v>
          </cell>
          <cell r="AD1157" t="str">
            <v>持股大于股东减</v>
          </cell>
          <cell r="AE1157">
            <v>13529</v>
          </cell>
          <cell r="AF1157">
            <v>14783</v>
          </cell>
          <cell r="AG1157" t="str">
            <v>持股小于股东减</v>
          </cell>
          <cell r="AH1157">
            <v>19134</v>
          </cell>
          <cell r="AI1157">
            <v>10452</v>
          </cell>
        </row>
        <row r="1158">
          <cell r="A1158">
            <v>2692</v>
          </cell>
          <cell r="B1158">
            <v>50.72648483303594</v>
          </cell>
          <cell r="C1158">
            <v>4.6308146976008189</v>
          </cell>
          <cell r="D1158">
            <v>62.849162011173185</v>
          </cell>
          <cell r="E1158">
            <v>4.1199359121080343</v>
          </cell>
          <cell r="F1158">
            <v>48.17155756207675</v>
          </cell>
          <cell r="G1158">
            <v>5.171452805040591</v>
          </cell>
          <cell r="H1158">
            <v>25.114864864864867</v>
          </cell>
          <cell r="I1158">
            <v>2.8972290424412486</v>
          </cell>
          <cell r="J1158">
            <v>19.899999999999999</v>
          </cell>
          <cell r="K1158">
            <v>0.39229999999999998</v>
          </cell>
          <cell r="L1158">
            <v>4.2972999999999999</v>
          </cell>
          <cell r="M1158">
            <v>18</v>
          </cell>
          <cell r="N1158">
            <v>7.1599999999999997E-2</v>
          </cell>
          <cell r="O1158">
            <v>4.3689999999999998</v>
          </cell>
          <cell r="P1158">
            <v>21.34</v>
          </cell>
          <cell r="Q1158">
            <v>0.2215</v>
          </cell>
          <cell r="R1158">
            <v>4.1265000000000001</v>
          </cell>
          <cell r="S1158">
            <v>12.39</v>
          </cell>
          <cell r="T1158">
            <v>0.37</v>
          </cell>
          <cell r="U1158">
            <v>4.2765000000000004</v>
          </cell>
          <cell r="V1158">
            <v>4.2764968872070313</v>
          </cell>
          <cell r="W1158">
            <v>2692</v>
          </cell>
          <cell r="X1158" t="str">
            <v>持股大于股东减</v>
          </cell>
          <cell r="Y1158">
            <v>13500</v>
          </cell>
          <cell r="Z1158">
            <v>24180</v>
          </cell>
          <cell r="AA1158" t="str">
            <v>持股大于股东减</v>
          </cell>
          <cell r="AB1158">
            <v>17684</v>
          </cell>
          <cell r="AC1158">
            <v>18459</v>
          </cell>
          <cell r="AD1158" t="str">
            <v>持股大于股东减</v>
          </cell>
          <cell r="AE1158">
            <v>11442</v>
          </cell>
          <cell r="AF1158">
            <v>28529</v>
          </cell>
          <cell r="AG1158" t="str">
            <v>持股大于股东增</v>
          </cell>
          <cell r="AH1158">
            <v>11349</v>
          </cell>
          <cell r="AI1158">
            <v>28762</v>
          </cell>
        </row>
        <row r="1159">
          <cell r="A1159">
            <v>2693</v>
          </cell>
          <cell r="B1159">
            <v>114.23076923076923</v>
          </cell>
          <cell r="C1159">
            <v>6.7194570135746607</v>
          </cell>
          <cell r="D1159">
            <v>-92.083333333333343</v>
          </cell>
          <cell r="E1159">
            <v>5.054894784995426</v>
          </cell>
          <cell r="F1159">
            <v>138</v>
          </cell>
          <cell r="G1159">
            <v>6.0364813437732394</v>
          </cell>
          <cell r="H1159">
            <v>75.166666666666671</v>
          </cell>
          <cell r="I1159">
            <v>3.8631204762516589</v>
          </cell>
          <cell r="J1159">
            <v>14.85</v>
          </cell>
          <cell r="K1159">
            <v>0.13</v>
          </cell>
          <cell r="L1159">
            <v>2.21</v>
          </cell>
          <cell r="M1159">
            <v>11.05</v>
          </cell>
          <cell r="N1159">
            <v>-0.03</v>
          </cell>
          <cell r="O1159">
            <v>2.1859999999999999</v>
          </cell>
          <cell r="P1159">
            <v>13.8</v>
          </cell>
          <cell r="Q1159">
            <v>0.05</v>
          </cell>
          <cell r="R1159">
            <v>2.2860999999999998</v>
          </cell>
          <cell r="S1159">
            <v>9.02</v>
          </cell>
          <cell r="T1159">
            <v>0.09</v>
          </cell>
          <cell r="U1159">
            <v>2.3349000000000002</v>
          </cell>
          <cell r="V1159">
            <v>2.33489990234375</v>
          </cell>
          <cell r="W1159">
            <v>2693</v>
          </cell>
          <cell r="X1159" t="str">
            <v>持股小于股东增</v>
          </cell>
          <cell r="Y1159">
            <v>24069</v>
          </cell>
          <cell r="Z1159">
            <v>17415</v>
          </cell>
          <cell r="AA1159" t="str">
            <v>持股小于股东增</v>
          </cell>
          <cell r="AB1159">
            <v>23166</v>
          </cell>
          <cell r="AC1159">
            <v>18094</v>
          </cell>
          <cell r="AD1159" t="str">
            <v>持股小于股东增</v>
          </cell>
          <cell r="AE1159">
            <v>23822</v>
          </cell>
          <cell r="AF1159">
            <v>17596</v>
          </cell>
          <cell r="AG1159" t="str">
            <v>持股小于股东减</v>
          </cell>
          <cell r="AH1159">
            <v>26809</v>
          </cell>
          <cell r="AI1159">
            <v>15635</v>
          </cell>
        </row>
        <row r="1160">
          <cell r="A1160">
            <v>2694</v>
          </cell>
          <cell r="B1160">
            <v>240</v>
          </cell>
          <cell r="C1160">
            <v>6.1603901580433424</v>
          </cell>
          <cell r="D1160">
            <v>-105.16666666666666</v>
          </cell>
          <cell r="E1160">
            <v>4.6874419641198974</v>
          </cell>
          <cell r="F1160">
            <v>143.6</v>
          </cell>
          <cell r="G1160">
            <v>4.7071163995148657</v>
          </cell>
          <cell r="H1160">
            <v>100.17857142857142</v>
          </cell>
          <cell r="I1160">
            <v>3.418522174691967</v>
          </cell>
          <cell r="J1160">
            <v>16.8</v>
          </cell>
          <cell r="K1160">
            <v>7.0000000000000007E-2</v>
          </cell>
          <cell r="L1160">
            <v>2.7271000000000001</v>
          </cell>
          <cell r="M1160">
            <v>12.62</v>
          </cell>
          <cell r="N1160">
            <v>-0.03</v>
          </cell>
          <cell r="O1160">
            <v>2.6922999999999999</v>
          </cell>
          <cell r="P1160">
            <v>14.36</v>
          </cell>
          <cell r="Q1160">
            <v>0.05</v>
          </cell>
          <cell r="R1160">
            <v>3.0507</v>
          </cell>
          <cell r="S1160">
            <v>9.35</v>
          </cell>
          <cell r="T1160">
            <v>7.0000000000000007E-2</v>
          </cell>
          <cell r="U1160">
            <v>2.7351000000000001</v>
          </cell>
          <cell r="V1160">
            <v>2.7350997924804688</v>
          </cell>
          <cell r="W1160">
            <v>2694</v>
          </cell>
          <cell r="X1160" t="str">
            <v>持股大于股东增</v>
          </cell>
          <cell r="Y1160">
            <v>16351</v>
          </cell>
          <cell r="Z1160">
            <v>21136</v>
          </cell>
          <cell r="AA1160" t="str">
            <v>持股大于股东增</v>
          </cell>
          <cell r="AB1160">
            <v>15542</v>
          </cell>
          <cell r="AC1160">
            <v>22236</v>
          </cell>
          <cell r="AD1160" t="str">
            <v>持股大于股东增</v>
          </cell>
          <cell r="AE1160">
            <v>18130</v>
          </cell>
          <cell r="AF1160">
            <v>19062</v>
          </cell>
          <cell r="AG1160" t="str">
            <v>持股小于股东减</v>
          </cell>
          <cell r="AH1160">
            <v>20811</v>
          </cell>
          <cell r="AI1160">
            <v>16606</v>
          </cell>
        </row>
        <row r="1161">
          <cell r="A1161">
            <v>2695</v>
          </cell>
          <cell r="B1161">
            <v>77.479166666666671</v>
          </cell>
          <cell r="C1161">
            <v>3.0831599280402573</v>
          </cell>
          <cell r="D1161">
            <v>52.083333333333336</v>
          </cell>
          <cell r="E1161">
            <v>2.5589374472858886</v>
          </cell>
          <cell r="F1161">
            <v>72.099999999999994</v>
          </cell>
          <cell r="G1161">
            <v>3.6427633130115527</v>
          </cell>
          <cell r="H1161">
            <v>37.546875</v>
          </cell>
          <cell r="I1161">
            <v>1.9935952744408312</v>
          </cell>
          <cell r="J1161">
            <v>37.19</v>
          </cell>
          <cell r="K1161">
            <v>0.48</v>
          </cell>
          <cell r="L1161">
            <v>12.0623</v>
          </cell>
          <cell r="M1161">
            <v>31.25</v>
          </cell>
          <cell r="N1161">
            <v>0.15</v>
          </cell>
          <cell r="O1161">
            <v>12.2121</v>
          </cell>
          <cell r="P1161">
            <v>43.26</v>
          </cell>
          <cell r="Q1161">
            <v>0.3</v>
          </cell>
          <cell r="R1161">
            <v>11.8756</v>
          </cell>
          <cell r="S1161">
            <v>24.03</v>
          </cell>
          <cell r="T1161">
            <v>0.48</v>
          </cell>
          <cell r="U1161">
            <v>12.053599999999999</v>
          </cell>
          <cell r="V1161">
            <v>12.053596496582031</v>
          </cell>
          <cell r="W1161">
            <v>2695</v>
          </cell>
          <cell r="X1161">
            <v>2695</v>
          </cell>
          <cell r="Y1161">
            <v>13478</v>
          </cell>
          <cell r="Z1161">
            <v>9397</v>
          </cell>
          <cell r="AA1161" t="str">
            <v>持股大于股东增</v>
          </cell>
          <cell r="AB1161">
            <v>10890</v>
          </cell>
          <cell r="AC1161">
            <v>11630</v>
          </cell>
          <cell r="AD1161" t="str">
            <v>持股小于股东减</v>
          </cell>
          <cell r="AE1161">
            <v>11798</v>
          </cell>
          <cell r="AF1161">
            <v>10735</v>
          </cell>
          <cell r="AG1161" t="str">
            <v>持股小于股东减</v>
          </cell>
          <cell r="AH1161">
            <v>12406</v>
          </cell>
          <cell r="AI1161">
            <v>10209</v>
          </cell>
        </row>
        <row r="1162">
          <cell r="A1162">
            <v>2696</v>
          </cell>
          <cell r="B1162">
            <v>76.996608078939261</v>
          </cell>
          <cell r="C1162">
            <v>4.4782811435130379</v>
          </cell>
          <cell r="D1162">
            <v>1522.5609756097558</v>
          </cell>
          <cell r="E1162">
            <v>4.4749905912292327</v>
          </cell>
          <cell r="F1162">
            <v>263.62530413625308</v>
          </cell>
          <cell r="G1162">
            <v>4.0943959490609529</v>
          </cell>
          <cell r="H1162">
            <v>57.220588235294116</v>
          </cell>
          <cell r="I1162">
            <v>2.3944468034042869</v>
          </cell>
          <cell r="J1162">
            <v>24.97</v>
          </cell>
          <cell r="K1162">
            <v>0.32429999999999998</v>
          </cell>
          <cell r="L1162">
            <v>5.5758000000000001</v>
          </cell>
          <cell r="M1162">
            <v>24.97</v>
          </cell>
          <cell r="N1162">
            <v>4.1000000000000003E-3</v>
          </cell>
          <cell r="O1162">
            <v>5.5799000000000003</v>
          </cell>
          <cell r="P1162">
            <v>21.67</v>
          </cell>
          <cell r="Q1162">
            <v>4.1099999999999998E-2</v>
          </cell>
          <cell r="R1162">
            <v>5.2926000000000002</v>
          </cell>
          <cell r="S1162">
            <v>12.97</v>
          </cell>
          <cell r="T1162">
            <v>0.17</v>
          </cell>
          <cell r="U1162">
            <v>5.4166999999999996</v>
          </cell>
          <cell r="V1162">
            <v>5.4166984558105469</v>
          </cell>
          <cell r="W1162">
            <v>2696</v>
          </cell>
          <cell r="X1162" t="str">
            <v>持股大于股东增</v>
          </cell>
          <cell r="Y1162">
            <v>11133</v>
          </cell>
          <cell r="Z1162">
            <v>15808</v>
          </cell>
          <cell r="AA1162" t="str">
            <v>持股大于股东增</v>
          </cell>
          <cell r="AB1162">
            <v>11107</v>
          </cell>
          <cell r="AC1162">
            <v>15845</v>
          </cell>
          <cell r="AD1162" t="str">
            <v>持股大于股东增</v>
          </cell>
          <cell r="AE1162">
            <v>7378</v>
          </cell>
          <cell r="AF1162">
            <v>23854</v>
          </cell>
          <cell r="AG1162" t="str">
            <v>持股大于股东减</v>
          </cell>
          <cell r="AH1162">
            <v>11154</v>
          </cell>
          <cell r="AI1162">
            <v>15779</v>
          </cell>
        </row>
        <row r="1163">
          <cell r="A1163">
            <v>2697</v>
          </cell>
          <cell r="B1163">
            <v>59.307692307692307</v>
          </cell>
          <cell r="C1163">
            <v>5.1509887760555859</v>
          </cell>
          <cell r="D1163">
            <v>33.4375</v>
          </cell>
          <cell r="E1163">
            <v>3.4919391684615886</v>
          </cell>
          <cell r="F1163">
            <v>43.266666666666673</v>
          </cell>
          <cell r="G1163">
            <v>5.1550895587592835</v>
          </cell>
          <cell r="H1163">
            <v>39.477272727272727</v>
          </cell>
          <cell r="I1163">
            <v>3.9158663600703369</v>
          </cell>
          <cell r="J1163">
            <v>7.71</v>
          </cell>
          <cell r="K1163">
            <v>0.13</v>
          </cell>
          <cell r="L1163">
            <v>1.4967999999999999</v>
          </cell>
          <cell r="M1163">
            <v>5.35</v>
          </cell>
          <cell r="N1163">
            <v>0.04</v>
          </cell>
          <cell r="O1163">
            <v>1.5321</v>
          </cell>
          <cell r="P1163">
            <v>12.98</v>
          </cell>
          <cell r="Q1163">
            <v>0.15</v>
          </cell>
          <cell r="R1163">
            <v>2.5179</v>
          </cell>
          <cell r="S1163">
            <v>5.79</v>
          </cell>
          <cell r="T1163">
            <v>0.11</v>
          </cell>
          <cell r="U1163">
            <v>1.4785999999999999</v>
          </cell>
          <cell r="V1163">
            <v>1.4785995483398438</v>
          </cell>
          <cell r="W1163">
            <v>2697</v>
          </cell>
          <cell r="X1163">
            <v>2697</v>
          </cell>
          <cell r="Y1163">
            <v>76350</v>
          </cell>
          <cell r="Z1163">
            <v>17812</v>
          </cell>
          <cell r="AA1163">
            <v>17812</v>
          </cell>
          <cell r="AB1163">
            <v>77066</v>
          </cell>
          <cell r="AC1163">
            <v>17647</v>
          </cell>
          <cell r="AD1163">
            <v>17647</v>
          </cell>
          <cell r="AE1163">
            <v>48623</v>
          </cell>
          <cell r="AF1163">
            <v>16453</v>
          </cell>
          <cell r="AG1163" t="str">
            <v>持股小于股东增</v>
          </cell>
          <cell r="AH1163">
            <v>60797</v>
          </cell>
          <cell r="AI1163">
            <v>22369</v>
          </cell>
        </row>
        <row r="1164">
          <cell r="A1164">
            <v>2698</v>
          </cell>
          <cell r="B1164">
            <v>112.80769230769229</v>
          </cell>
          <cell r="C1164">
            <v>11.453004802998944</v>
          </cell>
          <cell r="D1164">
            <v>253.5</v>
          </cell>
          <cell r="E1164">
            <v>7.867478760135004</v>
          </cell>
          <cell r="F1164">
            <v>88</v>
          </cell>
          <cell r="G1164">
            <v>12.20555260177073</v>
          </cell>
          <cell r="H1164">
            <v>59.11363636363636</v>
          </cell>
          <cell r="I1164">
            <v>6.891344090294889</v>
          </cell>
          <cell r="J1164">
            <v>29.33</v>
          </cell>
          <cell r="K1164">
            <v>0.26</v>
          </cell>
          <cell r="L1164">
            <v>2.5609000000000002</v>
          </cell>
          <cell r="M1164">
            <v>20.28</v>
          </cell>
          <cell r="N1164">
            <v>0.02</v>
          </cell>
          <cell r="O1164">
            <v>2.5777000000000001</v>
          </cell>
          <cell r="P1164">
            <v>52.8</v>
          </cell>
          <cell r="Q1164">
            <v>0.3</v>
          </cell>
          <cell r="R1164">
            <v>4.3258999999999999</v>
          </cell>
          <cell r="S1164">
            <v>17.34</v>
          </cell>
          <cell r="T1164">
            <v>0.22</v>
          </cell>
          <cell r="U1164">
            <v>2.5162</v>
          </cell>
          <cell r="V1164">
            <v>2.5161991119384766</v>
          </cell>
          <cell r="W1164">
            <v>2698</v>
          </cell>
          <cell r="X1164">
            <v>2698</v>
          </cell>
          <cell r="Y1164">
            <v>43492</v>
          </cell>
          <cell r="Z1164">
            <v>15674</v>
          </cell>
          <cell r="AA1164">
            <v>15674</v>
          </cell>
          <cell r="AB1164">
            <v>39045</v>
          </cell>
          <cell r="AC1164">
            <v>17459</v>
          </cell>
          <cell r="AD1164" t="str">
            <v>持股大于股东减</v>
          </cell>
          <cell r="AE1164">
            <v>17984</v>
          </cell>
          <cell r="AF1164">
            <v>22297</v>
          </cell>
          <cell r="AG1164" t="str">
            <v>持股大于股东增</v>
          </cell>
          <cell r="AH1164">
            <v>20639</v>
          </cell>
          <cell r="AI1164">
            <v>33029</v>
          </cell>
        </row>
        <row r="1165">
          <cell r="A1165">
            <v>2699</v>
          </cell>
          <cell r="B1165">
            <v>176.20689655172416</v>
          </cell>
          <cell r="C1165">
            <v>19.687162891046384</v>
          </cell>
          <cell r="D1165">
            <v>300.83333333333337</v>
          </cell>
          <cell r="E1165">
            <v>13.726757671394349</v>
          </cell>
          <cell r="F1165">
            <v>327.16666666666669</v>
          </cell>
          <cell r="G1165">
            <v>16.491640762832901</v>
          </cell>
          <cell r="H1165">
            <v>122.46428571428572</v>
          </cell>
          <cell r="I1165">
            <v>13.613625535969508</v>
          </cell>
          <cell r="J1165">
            <v>51.1</v>
          </cell>
          <cell r="K1165">
            <v>0.28999999999999998</v>
          </cell>
          <cell r="L1165">
            <v>2.5956000000000001</v>
          </cell>
          <cell r="M1165">
            <v>36.1</v>
          </cell>
          <cell r="N1165">
            <v>0.03</v>
          </cell>
          <cell r="O1165">
            <v>2.6299000000000001</v>
          </cell>
          <cell r="P1165">
            <v>39.26</v>
          </cell>
          <cell r="Q1165">
            <v>0.06</v>
          </cell>
          <cell r="R1165">
            <v>2.3805999999999998</v>
          </cell>
          <cell r="S1165">
            <v>34.29</v>
          </cell>
          <cell r="T1165">
            <v>0.21</v>
          </cell>
          <cell r="U1165">
            <v>2.5188000000000001</v>
          </cell>
          <cell r="V1165">
            <v>2.518798828125</v>
          </cell>
          <cell r="W1165">
            <v>2699</v>
          </cell>
          <cell r="X1165" t="str">
            <v>持股大于股东减</v>
          </cell>
          <cell r="Y1165">
            <v>20568</v>
          </cell>
          <cell r="Z1165">
            <v>21684</v>
          </cell>
          <cell r="AA1165" t="str">
            <v>持股小于股东减</v>
          </cell>
          <cell r="AB1165">
            <v>21753</v>
          </cell>
          <cell r="AC1165">
            <v>20502</v>
          </cell>
          <cell r="AD1165" t="str">
            <v>持股大于股东增</v>
          </cell>
          <cell r="AE1165">
            <v>14712</v>
          </cell>
          <cell r="AF1165">
            <v>27963</v>
          </cell>
          <cell r="AG1165" t="str">
            <v>持股大于股东减</v>
          </cell>
          <cell r="AH1165">
            <v>17566</v>
          </cell>
          <cell r="AI1165">
            <v>25389</v>
          </cell>
        </row>
        <row r="1166">
          <cell r="A1166">
            <v>2700</v>
          </cell>
          <cell r="B1166">
            <v>56.03846153846154</v>
          </cell>
          <cell r="C1166">
            <v>7.358585858585859</v>
          </cell>
          <cell r="D1166">
            <v>70.416666666666657</v>
          </cell>
          <cell r="E1166">
            <v>8.2632505378447085</v>
          </cell>
          <cell r="F1166">
            <v>58.346153846153847</v>
          </cell>
          <cell r="G1166">
            <v>8.1515314347125205</v>
          </cell>
          <cell r="H1166">
            <v>37.464285714285722</v>
          </cell>
          <cell r="I1166">
            <v>5.4251137774100124</v>
          </cell>
          <cell r="J1166">
            <v>14.57</v>
          </cell>
          <cell r="K1166">
            <v>0.26</v>
          </cell>
          <cell r="L1166">
            <v>1.98</v>
          </cell>
          <cell r="M1166">
            <v>16.899999999999999</v>
          </cell>
          <cell r="N1166">
            <v>0.06</v>
          </cell>
          <cell r="O1166">
            <v>2.0451999999999999</v>
          </cell>
          <cell r="P1166">
            <v>15.17</v>
          </cell>
          <cell r="Q1166">
            <v>0.13</v>
          </cell>
          <cell r="R1166">
            <v>1.861</v>
          </cell>
          <cell r="S1166">
            <v>10.49</v>
          </cell>
          <cell r="T1166">
            <v>0.21</v>
          </cell>
          <cell r="U1166">
            <v>1.9336</v>
          </cell>
          <cell r="V1166">
            <v>1.9335994720458984</v>
          </cell>
          <cell r="W1166">
            <v>2700</v>
          </cell>
          <cell r="X1166" t="str">
            <v>持股小于股东增</v>
          </cell>
          <cell r="Y1166">
            <v>26055</v>
          </cell>
          <cell r="Z1166">
            <v>16212</v>
          </cell>
          <cell r="AA1166" t="str">
            <v>持股大于股东增</v>
          </cell>
          <cell r="AB1166">
            <v>19808</v>
          </cell>
          <cell r="AC1166">
            <v>21326</v>
          </cell>
          <cell r="AD1166" t="str">
            <v>持股小于股东增</v>
          </cell>
          <cell r="AE1166">
            <v>31914</v>
          </cell>
          <cell r="AF1166">
            <v>13236</v>
          </cell>
          <cell r="AG1166" t="str">
            <v>持股小于股东增</v>
          </cell>
          <cell r="AH1166">
            <v>28482</v>
          </cell>
          <cell r="AI1166">
            <v>14831</v>
          </cell>
        </row>
        <row r="1167">
          <cell r="A1167">
            <v>2701</v>
          </cell>
          <cell r="B1167">
            <v>27.173076923076923</v>
          </cell>
          <cell r="C1167">
            <v>6.3597083445854716</v>
          </cell>
          <cell r="D1167">
            <v>19.677419354838708</v>
          </cell>
          <cell r="E1167">
            <v>5.1298223483653942</v>
          </cell>
          <cell r="F1167">
            <v>23.241071428571427</v>
          </cell>
          <cell r="G1167">
            <v>6.5474393802193385</v>
          </cell>
          <cell r="H1167">
            <v>17.708333333333336</v>
          </cell>
          <cell r="I1167">
            <v>5.1774967716784834</v>
          </cell>
          <cell r="J1167">
            <v>28.26</v>
          </cell>
          <cell r="K1167">
            <v>1.04</v>
          </cell>
          <cell r="L1167">
            <v>4.4436</v>
          </cell>
          <cell r="M1167">
            <v>24.4</v>
          </cell>
          <cell r="N1167">
            <v>0.31</v>
          </cell>
          <cell r="O1167">
            <v>4.7565</v>
          </cell>
          <cell r="P1167">
            <v>26.03</v>
          </cell>
          <cell r="Q1167">
            <v>0.56000000000000005</v>
          </cell>
          <cell r="R1167">
            <v>3.9756</v>
          </cell>
          <cell r="S1167">
            <v>21.25</v>
          </cell>
          <cell r="T1167">
            <v>0.9</v>
          </cell>
          <cell r="U1167">
            <v>4.1043000000000003</v>
          </cell>
          <cell r="V1167">
            <v>4.1042976379394531</v>
          </cell>
          <cell r="W1167">
            <v>2701</v>
          </cell>
          <cell r="X1167" t="str">
            <v>持股大于股东增</v>
          </cell>
          <cell r="Y1167">
            <v>30597</v>
          </cell>
          <cell r="Z1167">
            <v>32073</v>
          </cell>
          <cell r="AA1167" t="str">
            <v>持股小于股东减</v>
          </cell>
          <cell r="AB1167">
            <v>41421</v>
          </cell>
          <cell r="AC1167">
            <v>23691</v>
          </cell>
          <cell r="AD1167" t="str">
            <v>持股小于股东增</v>
          </cell>
          <cell r="AE1167">
            <v>34583</v>
          </cell>
          <cell r="AF1167">
            <v>28376</v>
          </cell>
          <cell r="AG1167" t="str">
            <v>持股大于股东增</v>
          </cell>
          <cell r="AH1167">
            <v>31224</v>
          </cell>
          <cell r="AI1167">
            <v>31429</v>
          </cell>
        </row>
        <row r="1168">
          <cell r="A1168">
            <v>2702</v>
          </cell>
          <cell r="B1168">
            <v>-196.85039370078741</v>
          </cell>
          <cell r="C1168">
            <v>10.398941198714313</v>
          </cell>
          <cell r="D1168">
            <v>110.75388026607538</v>
          </cell>
          <cell r="E1168">
            <v>7.4286139202855441</v>
          </cell>
          <cell r="F1168">
            <v>-517.97520661157023</v>
          </cell>
          <cell r="G1168">
            <v>9.0833333333333339</v>
          </cell>
          <cell r="H1168">
            <v>-193.05555555555557</v>
          </cell>
          <cell r="I1168">
            <v>7.7127954722006438</v>
          </cell>
          <cell r="J1168">
            <v>27.5</v>
          </cell>
          <cell r="K1168">
            <v>-0.13969999999999999</v>
          </cell>
          <cell r="L1168">
            <v>2.6444999999999999</v>
          </cell>
          <cell r="M1168">
            <v>19.98</v>
          </cell>
          <cell r="N1168">
            <v>4.5100000000000001E-2</v>
          </cell>
          <cell r="O1168">
            <v>2.6896</v>
          </cell>
          <cell r="P1168">
            <v>25.07</v>
          </cell>
          <cell r="Q1168">
            <v>-2.4199999999999999E-2</v>
          </cell>
          <cell r="R1168">
            <v>2.76</v>
          </cell>
          <cell r="S1168">
            <v>20.85</v>
          </cell>
          <cell r="T1168">
            <v>-8.1000000000000003E-2</v>
          </cell>
          <cell r="U1168">
            <v>2.7033</v>
          </cell>
          <cell r="V1168">
            <v>2.7032985687255859</v>
          </cell>
          <cell r="W1168">
            <v>2702</v>
          </cell>
          <cell r="X1168">
            <v>2702</v>
          </cell>
          <cell r="Y1168">
            <v>2702</v>
          </cell>
          <cell r="Z1168">
            <v>2702</v>
          </cell>
          <cell r="AA1168">
            <v>2702</v>
          </cell>
          <cell r="AB1168">
            <v>2702</v>
          </cell>
          <cell r="AC1168">
            <v>2702</v>
          </cell>
          <cell r="AD1168" t="str">
            <v>持股大于股东增</v>
          </cell>
          <cell r="AE1168">
            <v>4809</v>
          </cell>
          <cell r="AF1168">
            <v>58806</v>
          </cell>
          <cell r="AG1168">
            <v>58806</v>
          </cell>
          <cell r="AH1168">
            <v>58806</v>
          </cell>
          <cell r="AI1168">
            <v>58806</v>
          </cell>
        </row>
        <row r="1169">
          <cell r="A1169">
            <v>2703</v>
          </cell>
          <cell r="B1169">
            <v>198.23008849557522</v>
          </cell>
          <cell r="C1169">
            <v>7.3568050446663174</v>
          </cell>
          <cell r="D1169">
            <v>118.57410881801127</v>
          </cell>
          <cell r="E1169">
            <v>5.4712693431446819</v>
          </cell>
          <cell r="F1169">
            <v>227.51531058617672</v>
          </cell>
          <cell r="G1169">
            <v>11.527039007092199</v>
          </cell>
          <cell r="H1169">
            <v>131.0665362035225</v>
          </cell>
          <cell r="I1169">
            <v>5.8866183256427158</v>
          </cell>
          <cell r="J1169">
            <v>33.6</v>
          </cell>
          <cell r="K1169">
            <v>0.16950000000000001</v>
          </cell>
          <cell r="L1169">
            <v>4.5671999999999997</v>
          </cell>
          <cell r="M1169">
            <v>25.28</v>
          </cell>
          <cell r="N1169">
            <v>5.33E-2</v>
          </cell>
          <cell r="O1169">
            <v>4.6204999999999998</v>
          </cell>
          <cell r="P1169">
            <v>52.01</v>
          </cell>
          <cell r="Q1169">
            <v>0.1143</v>
          </cell>
          <cell r="R1169">
            <v>4.5119999999999996</v>
          </cell>
          <cell r="S1169">
            <v>26.79</v>
          </cell>
          <cell r="T1169">
            <v>0.15329999999999999</v>
          </cell>
          <cell r="U1169">
            <v>4.5510000000000002</v>
          </cell>
          <cell r="V1169">
            <v>4.5509986877441406</v>
          </cell>
          <cell r="W1169">
            <v>2703</v>
          </cell>
          <cell r="X1169" t="str">
            <v>持股大于股东减</v>
          </cell>
          <cell r="Y1169">
            <v>13313</v>
          </cell>
          <cell r="Z1169">
            <v>23725</v>
          </cell>
          <cell r="AA1169" t="str">
            <v>持股小于股东减</v>
          </cell>
          <cell r="AB1169">
            <v>22203</v>
          </cell>
          <cell r="AC1169">
            <v>14225</v>
          </cell>
          <cell r="AD1169" t="str">
            <v>持股大于股东减</v>
          </cell>
          <cell r="AE1169">
            <v>6511</v>
          </cell>
          <cell r="AF1169">
            <v>48511</v>
          </cell>
          <cell r="AG1169" t="str">
            <v>持股大于股东减</v>
          </cell>
          <cell r="AH1169">
            <v>8022</v>
          </cell>
          <cell r="AI1169">
            <v>39373</v>
          </cell>
        </row>
        <row r="1170">
          <cell r="A1170">
            <v>2705</v>
          </cell>
          <cell r="B1170">
            <v>32.595479345284495</v>
          </cell>
          <cell r="C1170">
            <v>3.9228561244207643</v>
          </cell>
          <cell r="D1170">
            <v>47.783505154639172</v>
          </cell>
          <cell r="E1170">
            <v>3.4163779759711064</v>
          </cell>
          <cell r="F1170">
            <v>41.173893999123962</v>
          </cell>
          <cell r="G1170">
            <v>3.8268162110448429</v>
          </cell>
          <cell r="H1170">
            <v>20.959394904458598</v>
          </cell>
          <cell r="I1170">
            <v>2.7055672248665519</v>
          </cell>
          <cell r="J1170">
            <v>20.91</v>
          </cell>
          <cell r="K1170">
            <v>0.64149999999999996</v>
          </cell>
          <cell r="L1170">
            <v>5.3303000000000003</v>
          </cell>
          <cell r="M1170">
            <v>18.54</v>
          </cell>
          <cell r="N1170">
            <v>9.7000000000000003E-2</v>
          </cell>
          <cell r="O1170">
            <v>5.4268000000000001</v>
          </cell>
          <cell r="P1170">
            <v>18.8</v>
          </cell>
          <cell r="Q1170">
            <v>0.2283</v>
          </cell>
          <cell r="R1170">
            <v>4.9127000000000001</v>
          </cell>
          <cell r="S1170">
            <v>14.04</v>
          </cell>
          <cell r="T1170">
            <v>0.50239999999999996</v>
          </cell>
          <cell r="U1170">
            <v>5.1893000000000002</v>
          </cell>
          <cell r="V1170">
            <v>5.1892967224121094</v>
          </cell>
          <cell r="W1170">
            <v>2705</v>
          </cell>
          <cell r="X1170" t="str">
            <v>持股大于股东减</v>
          </cell>
          <cell r="Y1170">
            <v>19129</v>
          </cell>
          <cell r="Z1170">
            <v>23106</v>
          </cell>
          <cell r="AA1170" t="str">
            <v>持股大于股东增</v>
          </cell>
          <cell r="AB1170">
            <v>18708</v>
          </cell>
          <cell r="AC1170">
            <v>23626</v>
          </cell>
          <cell r="AD1170" t="str">
            <v>持股大于股东减</v>
          </cell>
          <cell r="AE1170">
            <v>20583</v>
          </cell>
          <cell r="AF1170">
            <v>21474</v>
          </cell>
          <cell r="AG1170" t="str">
            <v>持股大于股东增</v>
          </cell>
          <cell r="AH1170">
            <v>16284</v>
          </cell>
          <cell r="AI1170">
            <v>27143</v>
          </cell>
        </row>
        <row r="1171">
          <cell r="A1171">
            <v>2706</v>
          </cell>
          <cell r="B1171">
            <v>53.153153153153148</v>
          </cell>
          <cell r="C1171">
            <v>7.4636306135357362</v>
          </cell>
          <cell r="D1171">
            <v>57.988095238095241</v>
          </cell>
          <cell r="E1171">
            <v>4.4018507473476838</v>
          </cell>
          <cell r="F1171">
            <v>62.692307692307693</v>
          </cell>
          <cell r="G1171">
            <v>9.1202842395333548</v>
          </cell>
          <cell r="H1171">
            <v>30.06451612903226</v>
          </cell>
          <cell r="I1171">
            <v>4.9150285435536398</v>
          </cell>
          <cell r="J1171">
            <v>59</v>
          </cell>
          <cell r="K1171">
            <v>1.1100000000000001</v>
          </cell>
          <cell r="L1171">
            <v>7.9050000000000002</v>
          </cell>
          <cell r="M1171">
            <v>48.71</v>
          </cell>
          <cell r="N1171">
            <v>0.21</v>
          </cell>
          <cell r="O1171">
            <v>11.065799999999999</v>
          </cell>
          <cell r="P1171">
            <v>65.2</v>
          </cell>
          <cell r="Q1171">
            <v>0.52</v>
          </cell>
          <cell r="R1171">
            <v>7.1489000000000003</v>
          </cell>
          <cell r="S1171">
            <v>37.28</v>
          </cell>
          <cell r="T1171">
            <v>0.93</v>
          </cell>
          <cell r="U1171">
            <v>7.5849000000000002</v>
          </cell>
          <cell r="V1171">
            <v>7.58489990234375</v>
          </cell>
          <cell r="W1171">
            <v>2706</v>
          </cell>
          <cell r="X1171" t="str">
            <v>持股大于股东减</v>
          </cell>
          <cell r="Y1171">
            <v>8837</v>
          </cell>
          <cell r="Z1171">
            <v>13042</v>
          </cell>
          <cell r="AA1171" t="str">
            <v>持股大于股东增</v>
          </cell>
          <cell r="AB1171">
            <v>8291</v>
          </cell>
          <cell r="AC1171">
            <v>15610</v>
          </cell>
          <cell r="AD1171" t="str">
            <v>持股大于股东增</v>
          </cell>
          <cell r="AE1171">
            <v>7030</v>
          </cell>
          <cell r="AF1171">
            <v>16357</v>
          </cell>
          <cell r="AG1171" t="str">
            <v>持股大于股东增</v>
          </cell>
          <cell r="AH1171">
            <v>6223</v>
          </cell>
          <cell r="AI1171">
            <v>18478</v>
          </cell>
        </row>
        <row r="1172">
          <cell r="A1172">
            <v>2707</v>
          </cell>
          <cell r="B1172">
            <v>111.71974522292993</v>
          </cell>
          <cell r="C1172">
            <v>14.043984199850538</v>
          </cell>
          <cell r="D1172">
            <v>131.73295454545453</v>
          </cell>
          <cell r="E1172">
            <v>12.311491079014443</v>
          </cell>
          <cell r="F1172">
            <v>155</v>
          </cell>
          <cell r="G1172">
            <v>13.455744820594827</v>
          </cell>
          <cell r="H1172">
            <v>68.598837209302317</v>
          </cell>
          <cell r="I1172">
            <v>10.43568244534069</v>
          </cell>
          <cell r="J1172">
            <v>52.62</v>
          </cell>
          <cell r="K1172">
            <v>0.47099999999999997</v>
          </cell>
          <cell r="L1172">
            <v>3.7467999999999999</v>
          </cell>
          <cell r="M1172">
            <v>46.37</v>
          </cell>
          <cell r="N1172">
            <v>8.7999999999999995E-2</v>
          </cell>
          <cell r="O1172">
            <v>3.7664</v>
          </cell>
          <cell r="P1172">
            <v>94.24</v>
          </cell>
          <cell r="Q1172">
            <v>0.30399999999999999</v>
          </cell>
          <cell r="R1172">
            <v>7.0037000000000003</v>
          </cell>
          <cell r="S1172">
            <v>39.33</v>
          </cell>
          <cell r="T1172">
            <v>0.43</v>
          </cell>
          <cell r="U1172">
            <v>3.7688000000000001</v>
          </cell>
          <cell r="V1172">
            <v>3.768798828125</v>
          </cell>
          <cell r="W1172">
            <v>2707</v>
          </cell>
          <cell r="X1172" t="str">
            <v>持股大于股东增</v>
          </cell>
          <cell r="Y1172">
            <v>17802</v>
          </cell>
          <cell r="Z1172">
            <v>23454</v>
          </cell>
          <cell r="AA1172" t="str">
            <v>持股小于股东减</v>
          </cell>
          <cell r="AB1172">
            <v>26728</v>
          </cell>
          <cell r="AC1172">
            <v>15619</v>
          </cell>
          <cell r="AD1172" t="str">
            <v>持股大于股东增</v>
          </cell>
          <cell r="AE1172">
            <v>8510</v>
          </cell>
          <cell r="AF1172">
            <v>24532</v>
          </cell>
          <cell r="AG1172" t="str">
            <v>持股大于股东减</v>
          </cell>
          <cell r="AH1172">
            <v>18017</v>
          </cell>
          <cell r="AI1172">
            <v>23174</v>
          </cell>
        </row>
        <row r="1173">
          <cell r="A1173">
            <v>2708</v>
          </cell>
          <cell r="B1173">
            <v>174.44444444444446</v>
          </cell>
          <cell r="C1173">
            <v>7.050476019400036</v>
          </cell>
          <cell r="D1173">
            <v>121.91666666666667</v>
          </cell>
          <cell r="E1173">
            <v>3.3285555024685465</v>
          </cell>
          <cell r="F1173">
            <v>96.588235294117652</v>
          </cell>
          <cell r="G1173">
            <v>6.7463741320514412</v>
          </cell>
          <cell r="H1173">
            <v>35.475000000000001</v>
          </cell>
          <cell r="I1173">
            <v>1.927661742231279</v>
          </cell>
          <cell r="J1173">
            <v>15.7</v>
          </cell>
          <cell r="K1173">
            <v>0.09</v>
          </cell>
          <cell r="L1173">
            <v>2.2267999999999999</v>
          </cell>
          <cell r="M1173">
            <v>14.63</v>
          </cell>
          <cell r="N1173">
            <v>0.03</v>
          </cell>
          <cell r="O1173">
            <v>4.3952999999999998</v>
          </cell>
          <cell r="P1173">
            <v>32.840000000000003</v>
          </cell>
          <cell r="Q1173">
            <v>0.17</v>
          </cell>
          <cell r="R1173">
            <v>4.8677999999999999</v>
          </cell>
          <cell r="S1173">
            <v>9.4600000000000009</v>
          </cell>
          <cell r="T1173">
            <v>0.2</v>
          </cell>
          <cell r="U1173">
            <v>4.9074999999999998</v>
          </cell>
          <cell r="V1173">
            <v>4.9074974060058594</v>
          </cell>
          <cell r="W1173">
            <v>2708</v>
          </cell>
          <cell r="X1173" t="str">
            <v>持股小于股东增</v>
          </cell>
          <cell r="Y1173">
            <v>32421</v>
          </cell>
          <cell r="Z1173">
            <v>12615</v>
          </cell>
          <cell r="AA1173" t="str">
            <v>持股小于股东减</v>
          </cell>
          <cell r="AB1173">
            <v>36907</v>
          </cell>
          <cell r="AC1173">
            <v>11081</v>
          </cell>
          <cell r="AD1173" t="str">
            <v>持股大于股东增</v>
          </cell>
          <cell r="AE1173">
            <v>7259</v>
          </cell>
          <cell r="AF1173">
            <v>25610</v>
          </cell>
          <cell r="AG1173" t="str">
            <v>持股小于股东减</v>
          </cell>
          <cell r="AH1173">
            <v>16039</v>
          </cell>
          <cell r="AI1173">
            <v>11590</v>
          </cell>
        </row>
        <row r="1174">
          <cell r="A1174">
            <v>2709</v>
          </cell>
          <cell r="B1174">
            <v>101.09756097560977</v>
          </cell>
          <cell r="C1174">
            <v>9.1098901098901113</v>
          </cell>
          <cell r="D1174">
            <v>38.18181818181818</v>
          </cell>
          <cell r="E1174">
            <v>8.7086339885543662</v>
          </cell>
          <cell r="F1174">
            <v>82.020833333333329</v>
          </cell>
          <cell r="G1174">
            <v>5.5004470772325913</v>
          </cell>
          <cell r="H1174">
            <v>62.21428571428573</v>
          </cell>
          <cell r="I1174">
            <v>4.8368063750329719</v>
          </cell>
          <cell r="J1174">
            <v>82.9</v>
          </cell>
          <cell r="K1174">
            <v>0.82</v>
          </cell>
          <cell r="L1174">
            <v>9.1</v>
          </cell>
          <cell r="M1174">
            <v>84</v>
          </cell>
          <cell r="N1174">
            <v>0.55000000000000004</v>
          </cell>
          <cell r="O1174">
            <v>9.6456</v>
          </cell>
          <cell r="P1174">
            <v>39.369999999999997</v>
          </cell>
          <cell r="Q1174">
            <v>0.24</v>
          </cell>
          <cell r="R1174">
            <v>7.1576000000000004</v>
          </cell>
          <cell r="S1174">
            <v>34.840000000000003</v>
          </cell>
          <cell r="T1174">
            <v>0.42</v>
          </cell>
          <cell r="U1174">
            <v>7.2031000000000001</v>
          </cell>
          <cell r="V1174">
            <v>7.2030982971191406</v>
          </cell>
          <cell r="W1174">
            <v>2709</v>
          </cell>
          <cell r="X1174">
            <v>2709</v>
          </cell>
          <cell r="Y1174">
            <v>14121</v>
          </cell>
          <cell r="Z1174">
            <v>9206</v>
          </cell>
          <cell r="AA1174">
            <v>9206</v>
          </cell>
          <cell r="AB1174">
            <v>13714</v>
          </cell>
          <cell r="AC1174">
            <v>9479</v>
          </cell>
          <cell r="AD1174" t="str">
            <v>持股大于股东增</v>
          </cell>
          <cell r="AE1174">
            <v>9635</v>
          </cell>
          <cell r="AF1174">
            <v>12497</v>
          </cell>
          <cell r="AG1174" t="str">
            <v>持股大于股东增</v>
          </cell>
          <cell r="AH1174">
            <v>8172</v>
          </cell>
          <cell r="AI1174">
            <v>14996</v>
          </cell>
        </row>
        <row r="1175">
          <cell r="A1175">
            <v>2711</v>
          </cell>
          <cell r="B1175">
            <v>71.469387755102048</v>
          </cell>
          <cell r="C1175">
            <v>8.6674586674586678</v>
          </cell>
          <cell r="D1175">
            <v>46.4</v>
          </cell>
          <cell r="E1175">
            <v>6.63868752384586</v>
          </cell>
          <cell r="F1175">
            <v>93.157894736842096</v>
          </cell>
          <cell r="G1175">
            <v>8.5633421224509547</v>
          </cell>
          <cell r="H1175">
            <v>43</v>
          </cell>
          <cell r="I1175">
            <v>6.2701801895635869</v>
          </cell>
          <cell r="J1175">
            <v>35.020000000000003</v>
          </cell>
          <cell r="K1175">
            <v>0.49</v>
          </cell>
          <cell r="L1175">
            <v>4.0404</v>
          </cell>
          <cell r="M1175">
            <v>27.84</v>
          </cell>
          <cell r="N1175">
            <v>0.15</v>
          </cell>
          <cell r="O1175">
            <v>4.1936</v>
          </cell>
          <cell r="P1175">
            <v>70.8</v>
          </cell>
          <cell r="Q1175">
            <v>0.38</v>
          </cell>
          <cell r="R1175">
            <v>8.2677999999999994</v>
          </cell>
          <cell r="S1175">
            <v>24.08</v>
          </cell>
          <cell r="T1175">
            <v>0.42</v>
          </cell>
          <cell r="U1175">
            <v>3.8403999999999998</v>
          </cell>
          <cell r="V1175">
            <v>3.8403987884521484</v>
          </cell>
          <cell r="W1175">
            <v>2711</v>
          </cell>
          <cell r="X1175" t="str">
            <v>持股小于股东减</v>
          </cell>
          <cell r="Y1175">
            <v>25494</v>
          </cell>
          <cell r="Z1175">
            <v>12945</v>
          </cell>
          <cell r="AA1175" t="str">
            <v>持股小于股东减</v>
          </cell>
          <cell r="AB1175">
            <v>28347</v>
          </cell>
          <cell r="AC1175">
            <v>11642</v>
          </cell>
          <cell r="AD1175" t="str">
            <v>持股大于股东减</v>
          </cell>
          <cell r="AE1175">
            <v>11075</v>
          </cell>
          <cell r="AF1175">
            <v>13544</v>
          </cell>
          <cell r="AG1175" t="str">
            <v>持股小于股东增</v>
          </cell>
          <cell r="AH1175">
            <v>22510</v>
          </cell>
          <cell r="AI1175">
            <v>14661</v>
          </cell>
        </row>
        <row r="1176">
          <cell r="A1176">
            <v>2712</v>
          </cell>
          <cell r="B1176">
            <v>124.27184466019418</v>
          </cell>
          <cell r="C1176">
            <v>12.178761381908831</v>
          </cell>
          <cell r="D1176">
            <v>93.355729749906672</v>
          </cell>
          <cell r="E1176">
            <v>9.2408021503985811</v>
          </cell>
          <cell r="F1176">
            <v>91.994949494949495</v>
          </cell>
          <cell r="G1176">
            <v>6.8437564577032175</v>
          </cell>
          <cell r="H1176">
            <v>66.369402985074615</v>
          </cell>
          <cell r="I1176">
            <v>5.3959355290819904</v>
          </cell>
          <cell r="J1176">
            <v>128</v>
          </cell>
          <cell r="K1176">
            <v>1.03</v>
          </cell>
          <cell r="L1176">
            <v>10.5101</v>
          </cell>
          <cell r="M1176">
            <v>100.04</v>
          </cell>
          <cell r="N1176">
            <v>0.26790000000000003</v>
          </cell>
          <cell r="O1176">
            <v>10.825900000000001</v>
          </cell>
          <cell r="P1176">
            <v>72.86</v>
          </cell>
          <cell r="Q1176">
            <v>0.39600000000000002</v>
          </cell>
          <cell r="R1176">
            <v>10.6462</v>
          </cell>
          <cell r="S1176">
            <v>59.29</v>
          </cell>
          <cell r="T1176">
            <v>0.67</v>
          </cell>
          <cell r="U1176">
            <v>10.9879</v>
          </cell>
          <cell r="V1176">
            <v>10.987899780273438</v>
          </cell>
          <cell r="W1176">
            <v>2712</v>
          </cell>
          <cell r="X1176" t="str">
            <v>持股大于股东减</v>
          </cell>
          <cell r="Y1176">
            <v>8121</v>
          </cell>
          <cell r="Z1176">
            <v>10871</v>
          </cell>
          <cell r="AA1176">
            <v>10871</v>
          </cell>
          <cell r="AB1176">
            <v>9825</v>
          </cell>
          <cell r="AC1176">
            <v>8986</v>
          </cell>
          <cell r="AD1176" t="str">
            <v>持股大于股东增</v>
          </cell>
          <cell r="AE1176">
            <v>4742</v>
          </cell>
          <cell r="AF1176">
            <v>18555</v>
          </cell>
          <cell r="AG1176" t="str">
            <v>持股大于股东增</v>
          </cell>
          <cell r="AH1176">
            <v>4632</v>
          </cell>
          <cell r="AI1176">
            <v>18996</v>
          </cell>
        </row>
        <row r="1177">
          <cell r="A1177">
            <v>2713</v>
          </cell>
          <cell r="B1177">
            <v>82.051282051282044</v>
          </cell>
          <cell r="C1177">
            <v>8.3817905600083815</v>
          </cell>
          <cell r="D1177">
            <v>-35</v>
          </cell>
          <cell r="E1177">
            <v>9.8069433158676329</v>
          </cell>
          <cell r="F1177">
            <v>-152.72727272727272</v>
          </cell>
          <cell r="G1177">
            <v>9.9943484339212958</v>
          </cell>
          <cell r="H1177">
            <v>-86.678571428571416</v>
          </cell>
          <cell r="I1177">
            <v>4.8742280463925285</v>
          </cell>
          <cell r="J1177">
            <v>32</v>
          </cell>
          <cell r="K1177">
            <v>0.39</v>
          </cell>
          <cell r="L1177">
            <v>3.8178000000000001</v>
          </cell>
          <cell r="M1177">
            <v>35</v>
          </cell>
          <cell r="N1177">
            <v>-0.25</v>
          </cell>
          <cell r="O1177">
            <v>3.5689000000000002</v>
          </cell>
          <cell r="P1177">
            <v>33.6</v>
          </cell>
          <cell r="Q1177">
            <v>-0.11</v>
          </cell>
          <cell r="R1177">
            <v>3.3618999999999999</v>
          </cell>
          <cell r="S1177">
            <v>16.18</v>
          </cell>
          <cell r="T1177">
            <v>-0.14000000000000001</v>
          </cell>
          <cell r="U1177">
            <v>3.3195000000000001</v>
          </cell>
          <cell r="V1177">
            <v>3.3194999694824219</v>
          </cell>
          <cell r="W1177">
            <v>2713</v>
          </cell>
          <cell r="X1177" t="str">
            <v>持股大于股东减</v>
          </cell>
          <cell r="Y1177">
            <v>11005</v>
          </cell>
          <cell r="Z1177">
            <v>22687</v>
          </cell>
          <cell r="AA1177" t="str">
            <v>持股大于股东减</v>
          </cell>
          <cell r="AB1177">
            <v>13597</v>
          </cell>
          <cell r="AC1177">
            <v>18362</v>
          </cell>
          <cell r="AD1177" t="str">
            <v>持股大于股东增</v>
          </cell>
          <cell r="AE1177">
            <v>9138</v>
          </cell>
          <cell r="AF1177">
            <v>27323</v>
          </cell>
          <cell r="AG1177" t="str">
            <v>持股大于股东减</v>
          </cell>
          <cell r="AH1177">
            <v>10714</v>
          </cell>
          <cell r="AI1177">
            <v>23304</v>
          </cell>
        </row>
        <row r="1178">
          <cell r="A1178">
            <v>2714</v>
          </cell>
          <cell r="B1178">
            <v>38.268292682926827</v>
          </cell>
          <cell r="C1178">
            <v>6.9077354309446592</v>
          </cell>
          <cell r="D1178">
            <v>21.355633802816904</v>
          </cell>
          <cell r="E1178">
            <v>8.0587297369120385</v>
          </cell>
          <cell r="F1178">
            <v>293.7</v>
          </cell>
          <cell r="G1178">
            <v>14.356592936575829</v>
          </cell>
          <cell r="H1178">
            <v>57.543103448275865</v>
          </cell>
          <cell r="I1178">
            <v>9.7348617430871549</v>
          </cell>
          <cell r="J1178">
            <v>47.07</v>
          </cell>
          <cell r="K1178">
            <v>1.23</v>
          </cell>
          <cell r="L1178">
            <v>6.8140999999999998</v>
          </cell>
          <cell r="M1178">
            <v>60.65</v>
          </cell>
          <cell r="N1178">
            <v>0.71</v>
          </cell>
          <cell r="O1178">
            <v>7.5259999999999998</v>
          </cell>
          <cell r="P1178">
            <v>58.74</v>
          </cell>
          <cell r="Q1178">
            <v>0.1</v>
          </cell>
          <cell r="R1178">
            <v>4.0914999999999999</v>
          </cell>
          <cell r="S1178">
            <v>44.5</v>
          </cell>
          <cell r="T1178">
            <v>0.57999999999999996</v>
          </cell>
          <cell r="U1178">
            <v>4.5712000000000002</v>
          </cell>
          <cell r="V1178">
            <v>4.571197509765625</v>
          </cell>
          <cell r="W1178">
            <v>2714</v>
          </cell>
          <cell r="X1178" t="str">
            <v>持股小于股东减</v>
          </cell>
          <cell r="Y1178">
            <v>25717</v>
          </cell>
          <cell r="Z1178">
            <v>20098</v>
          </cell>
          <cell r="AA1178" t="str">
            <v>持股大于股东增</v>
          </cell>
          <cell r="AB1178">
            <v>14448</v>
          </cell>
          <cell r="AC1178">
            <v>35774</v>
          </cell>
          <cell r="AD1178" t="str">
            <v>持股大于股东减</v>
          </cell>
          <cell r="AE1178">
            <v>8189</v>
          </cell>
          <cell r="AF1178">
            <v>59103</v>
          </cell>
          <cell r="AG1178" t="str">
            <v>持股大于股东减</v>
          </cell>
          <cell r="AH1178">
            <v>12741</v>
          </cell>
          <cell r="AI1178">
            <v>37987</v>
          </cell>
        </row>
        <row r="1179">
          <cell r="A1179">
            <v>2715</v>
          </cell>
          <cell r="B1179">
            <v>-68.068965517241381</v>
          </cell>
          <cell r="C1179">
            <v>8.2077295690318284</v>
          </cell>
          <cell r="D1179">
            <v>-149.19999999999999</v>
          </cell>
          <cell r="E1179">
            <v>6.2643014590112314</v>
          </cell>
          <cell r="F1179">
            <v>-164.63000678886627</v>
          </cell>
          <cell r="G1179">
            <v>9.2684604800489225</v>
          </cell>
          <cell r="H1179">
            <v>-74.965909090909079</v>
          </cell>
          <cell r="I1179">
            <v>4.254537011956816</v>
          </cell>
          <cell r="J1179">
            <v>39.479999999999997</v>
          </cell>
          <cell r="K1179">
            <v>-0.57999999999999996</v>
          </cell>
          <cell r="L1179">
            <v>4.8101000000000003</v>
          </cell>
          <cell r="M1179">
            <v>29.84</v>
          </cell>
          <cell r="N1179">
            <v>-0.05</v>
          </cell>
          <cell r="O1179">
            <v>4.7634999999999996</v>
          </cell>
          <cell r="P1179">
            <v>48.5</v>
          </cell>
          <cell r="Q1179">
            <v>-0.14729999999999999</v>
          </cell>
          <cell r="R1179">
            <v>5.2328000000000001</v>
          </cell>
          <cell r="S1179">
            <v>21.99</v>
          </cell>
          <cell r="T1179">
            <v>-0.22</v>
          </cell>
          <cell r="U1179">
            <v>5.1685999999999996</v>
          </cell>
          <cell r="V1179">
            <v>5.1685981750488281</v>
          </cell>
          <cell r="W1179">
            <v>2715</v>
          </cell>
          <cell r="X1179">
            <v>2715</v>
          </cell>
          <cell r="Y1179">
            <v>12787</v>
          </cell>
          <cell r="Z1179">
            <v>7194</v>
          </cell>
          <cell r="AA1179" t="str">
            <v>持股大于股东增</v>
          </cell>
          <cell r="AB1179">
            <v>8697</v>
          </cell>
          <cell r="AC1179">
            <v>10578</v>
          </cell>
          <cell r="AD1179" t="str">
            <v>持股大于股东增</v>
          </cell>
          <cell r="AE1179">
            <v>6890</v>
          </cell>
          <cell r="AF1179">
            <v>13352</v>
          </cell>
          <cell r="AG1179">
            <v>13352</v>
          </cell>
          <cell r="AH1179">
            <v>10944</v>
          </cell>
          <cell r="AI1179">
            <v>8406</v>
          </cell>
        </row>
        <row r="1180">
          <cell r="A1180">
            <v>2716</v>
          </cell>
          <cell r="B1180">
            <v>51.086956521739125</v>
          </cell>
          <cell r="C1180">
            <v>3.0072686322686324</v>
          </cell>
          <cell r="D1180">
            <v>52.333333333333336</v>
          </cell>
          <cell r="E1180">
            <v>3.1575242596410078</v>
          </cell>
          <cell r="F1180">
            <v>47.84375</v>
          </cell>
          <cell r="G1180">
            <v>8.0466717472998184</v>
          </cell>
          <cell r="H1180">
            <v>29.428571428571431</v>
          </cell>
          <cell r="I1180">
            <v>2.1253546556615941</v>
          </cell>
          <cell r="J1180">
            <v>11.75</v>
          </cell>
          <cell r="K1180">
            <v>0.23</v>
          </cell>
          <cell r="L1180">
            <v>3.9072</v>
          </cell>
          <cell r="M1180">
            <v>12.56</v>
          </cell>
          <cell r="N1180">
            <v>0.06</v>
          </cell>
          <cell r="O1180">
            <v>3.9777999999999998</v>
          </cell>
          <cell r="P1180">
            <v>30.62</v>
          </cell>
          <cell r="Q1180">
            <v>0.32</v>
          </cell>
          <cell r="R1180">
            <v>3.8052999999999999</v>
          </cell>
          <cell r="S1180">
            <v>8.24</v>
          </cell>
          <cell r="T1180">
            <v>0.21</v>
          </cell>
          <cell r="U1180">
            <v>3.8769999999999998</v>
          </cell>
          <cell r="V1180">
            <v>3.8769989013671875</v>
          </cell>
          <cell r="W1180">
            <v>2716</v>
          </cell>
          <cell r="X1180">
            <v>2716</v>
          </cell>
          <cell r="Y1180">
            <v>40426</v>
          </cell>
          <cell r="Z1180">
            <v>12449</v>
          </cell>
          <cell r="AA1180">
            <v>12449</v>
          </cell>
          <cell r="AB1180">
            <v>44328</v>
          </cell>
          <cell r="AC1180">
            <v>11353</v>
          </cell>
          <cell r="AD1180">
            <v>11353</v>
          </cell>
          <cell r="AE1180">
            <v>27142</v>
          </cell>
          <cell r="AF1180">
            <v>18542</v>
          </cell>
          <cell r="AG1180">
            <v>18542</v>
          </cell>
          <cell r="AH1180">
            <v>36331</v>
          </cell>
          <cell r="AI1180">
            <v>13852</v>
          </cell>
        </row>
        <row r="1181">
          <cell r="A1181">
            <v>2717</v>
          </cell>
          <cell r="B1181">
            <v>84.42307692307692</v>
          </cell>
          <cell r="C1181">
            <v>14.916244775916551</v>
          </cell>
          <cell r="D1181">
            <v>136.96428571428569</v>
          </cell>
          <cell r="E1181">
            <v>7.5641025641025639</v>
          </cell>
          <cell r="F1181">
            <v>46.863636363636367</v>
          </cell>
          <cell r="G1181">
            <v>8.2404188146904858</v>
          </cell>
          <cell r="H1181">
            <v>31.291666666666668</v>
          </cell>
          <cell r="I1181">
            <v>5.5569943394132224</v>
          </cell>
          <cell r="J1181">
            <v>43.9</v>
          </cell>
          <cell r="K1181">
            <v>0.52</v>
          </cell>
          <cell r="L1181">
            <v>2.9430999999999998</v>
          </cell>
          <cell r="M1181">
            <v>38.35</v>
          </cell>
          <cell r="N1181">
            <v>7.0000000000000007E-2</v>
          </cell>
          <cell r="O1181">
            <v>5.07</v>
          </cell>
          <cell r="P1181">
            <v>20.62</v>
          </cell>
          <cell r="Q1181">
            <v>0.22</v>
          </cell>
          <cell r="R1181">
            <v>2.5023</v>
          </cell>
          <cell r="S1181">
            <v>15.02</v>
          </cell>
          <cell r="T1181">
            <v>0.36</v>
          </cell>
          <cell r="U1181">
            <v>2.7029000000000001</v>
          </cell>
          <cell r="V1181">
            <v>2.7028999328613281</v>
          </cell>
          <cell r="W1181">
            <v>2717</v>
          </cell>
          <cell r="X1181" t="str">
            <v>持股大于股东增</v>
          </cell>
          <cell r="Y1181">
            <v>17161</v>
          </cell>
          <cell r="Z1181">
            <v>18981</v>
          </cell>
          <cell r="AA1181" t="str">
            <v>持股小于股东减</v>
          </cell>
          <cell r="AB1181">
            <v>30317</v>
          </cell>
          <cell r="AC1181">
            <v>13188</v>
          </cell>
          <cell r="AD1181" t="str">
            <v>持股小于股东增</v>
          </cell>
          <cell r="AE1181">
            <v>23520</v>
          </cell>
          <cell r="AF1181">
            <v>13849</v>
          </cell>
          <cell r="AG1181" t="str">
            <v>持股小于股东增</v>
          </cell>
          <cell r="AH1181">
            <v>19067</v>
          </cell>
          <cell r="AI1181">
            <v>17083</v>
          </cell>
        </row>
        <row r="1182">
          <cell r="A1182">
            <v>2718</v>
          </cell>
          <cell r="B1182">
            <v>41.438356164383563</v>
          </cell>
          <cell r="C1182">
            <v>8.0333550211788438</v>
          </cell>
          <cell r="D1182">
            <v>90.928571428571416</v>
          </cell>
          <cell r="E1182">
            <v>6.6371220020855066</v>
          </cell>
          <cell r="F1182">
            <v>44.322033898305087</v>
          </cell>
          <cell r="G1182">
            <v>7.8528528528528518</v>
          </cell>
          <cell r="H1182">
            <v>33.423913043478258</v>
          </cell>
          <cell r="I1182">
            <v>5.8693006942953261</v>
          </cell>
          <cell r="J1182">
            <v>60.5</v>
          </cell>
          <cell r="K1182">
            <v>1.46</v>
          </cell>
          <cell r="L1182">
            <v>7.5311000000000003</v>
          </cell>
          <cell r="M1182">
            <v>50.92</v>
          </cell>
          <cell r="N1182">
            <v>0.14000000000000001</v>
          </cell>
          <cell r="O1182">
            <v>7.6719999999999997</v>
          </cell>
          <cell r="P1182">
            <v>52.3</v>
          </cell>
          <cell r="Q1182">
            <v>0.59</v>
          </cell>
          <cell r="R1182">
            <v>6.66</v>
          </cell>
          <cell r="S1182">
            <v>41</v>
          </cell>
          <cell r="T1182">
            <v>0.92</v>
          </cell>
          <cell r="U1182">
            <v>6.9855</v>
          </cell>
          <cell r="V1182">
            <v>6.9854965209960938</v>
          </cell>
          <cell r="W1182">
            <v>2718</v>
          </cell>
          <cell r="X1182" t="str">
            <v>持股大于股东减</v>
          </cell>
          <cell r="Y1182">
            <v>6802</v>
          </cell>
          <cell r="Z1182">
            <v>12137</v>
          </cell>
          <cell r="AA1182" t="str">
            <v>持股大于股东增</v>
          </cell>
          <cell r="AB1182">
            <v>6781</v>
          </cell>
          <cell r="AC1182">
            <v>12175</v>
          </cell>
          <cell r="AD1182" t="str">
            <v>持股大于股东增</v>
          </cell>
          <cell r="AE1182">
            <v>6862</v>
          </cell>
          <cell r="AF1182">
            <v>12031</v>
          </cell>
          <cell r="AG1182" t="str">
            <v>持股大于股东增</v>
          </cell>
          <cell r="AH1182">
            <v>6332</v>
          </cell>
          <cell r="AI1182">
            <v>13038</v>
          </cell>
        </row>
        <row r="1183">
          <cell r="A1183">
            <v>2719</v>
          </cell>
          <cell r="B1183">
            <v>88.12757515641691</v>
          </cell>
          <cell r="C1183">
            <v>5.5948459600852551</v>
          </cell>
          <cell r="D1183">
            <v>224.34999999999997</v>
          </cell>
          <cell r="E1183">
            <v>4.3246525435163941</v>
          </cell>
          <cell r="F1183">
            <v>162.73826127382614</v>
          </cell>
          <cell r="G1183">
            <v>6.9512982177431368</v>
          </cell>
          <cell r="H1183">
            <v>75.92307692307692</v>
          </cell>
          <cell r="I1183">
            <v>5.0847130189517609</v>
          </cell>
          <cell r="J1183">
            <v>57.75</v>
          </cell>
          <cell r="K1183">
            <v>0.65529999999999999</v>
          </cell>
          <cell r="L1183">
            <v>10.321999999999999</v>
          </cell>
          <cell r="M1183">
            <v>44.87</v>
          </cell>
          <cell r="N1183">
            <v>0.05</v>
          </cell>
          <cell r="O1183">
            <v>10.375400000000001</v>
          </cell>
          <cell r="P1183">
            <v>70.010000000000005</v>
          </cell>
          <cell r="Q1183">
            <v>0.21510000000000001</v>
          </cell>
          <cell r="R1183">
            <v>10.0715</v>
          </cell>
          <cell r="S1183">
            <v>52.64</v>
          </cell>
          <cell r="T1183">
            <v>0.52</v>
          </cell>
          <cell r="U1183">
            <v>10.352600000000001</v>
          </cell>
          <cell r="V1183">
            <v>10.352592468261719</v>
          </cell>
          <cell r="W1183">
            <v>2719</v>
          </cell>
          <cell r="X1183">
            <v>2719</v>
          </cell>
          <cell r="Y1183">
            <v>12971</v>
          </cell>
          <cell r="Z1183">
            <v>8381</v>
          </cell>
          <cell r="AA1183">
            <v>8381</v>
          </cell>
          <cell r="AB1183">
            <v>18896</v>
          </cell>
          <cell r="AC1183">
            <v>5752</v>
          </cell>
          <cell r="AD1183" t="str">
            <v>持股大于股东增</v>
          </cell>
          <cell r="AE1183">
            <v>7412</v>
          </cell>
          <cell r="AF1183">
            <v>14668</v>
          </cell>
          <cell r="AG1183" t="str">
            <v>持股大于股东增</v>
          </cell>
          <cell r="AH1183">
            <v>5609</v>
          </cell>
          <cell r="AI1183">
            <v>19383</v>
          </cell>
        </row>
        <row r="1184">
          <cell r="A1184">
            <v>2721</v>
          </cell>
          <cell r="B1184">
            <v>136.5</v>
          </cell>
          <cell r="C1184">
            <v>10.299943406904356</v>
          </cell>
          <cell r="D1184">
            <v>132.8125</v>
          </cell>
          <cell r="E1184">
            <v>6.5971252056750807</v>
          </cell>
          <cell r="F1184">
            <v>83.345238095238102</v>
          </cell>
          <cell r="G1184">
            <v>7.606723382987278</v>
          </cell>
          <cell r="H1184">
            <v>321.58928571428572</v>
          </cell>
          <cell r="I1184">
            <v>19.501023292076795</v>
          </cell>
          <cell r="J1184">
            <v>32.76</v>
          </cell>
          <cell r="K1184">
            <v>0.24</v>
          </cell>
          <cell r="L1184">
            <v>3.1806000000000001</v>
          </cell>
          <cell r="M1184">
            <v>21.25</v>
          </cell>
          <cell r="N1184">
            <v>0.04</v>
          </cell>
          <cell r="O1184">
            <v>3.2210999999999999</v>
          </cell>
          <cell r="P1184">
            <v>70.010000000000005</v>
          </cell>
          <cell r="Q1184">
            <v>0.42</v>
          </cell>
          <cell r="R1184">
            <v>9.2036999999999995</v>
          </cell>
          <cell r="S1184">
            <v>60.03</v>
          </cell>
          <cell r="T1184">
            <v>0.14000000000000001</v>
          </cell>
          <cell r="U1184">
            <v>3.0783</v>
          </cell>
          <cell r="V1184">
            <v>3.0782985687255859</v>
          </cell>
          <cell r="W1184">
            <v>2721</v>
          </cell>
          <cell r="X1184">
            <v>2721</v>
          </cell>
          <cell r="Y1184">
            <v>52727</v>
          </cell>
          <cell r="Z1184">
            <v>12290</v>
          </cell>
          <cell r="AA1184">
            <v>12290</v>
          </cell>
          <cell r="AB1184">
            <v>52978</v>
          </cell>
          <cell r="AC1184">
            <v>12232</v>
          </cell>
          <cell r="AD1184" t="str">
            <v>持股大于股东增</v>
          </cell>
          <cell r="AE1184">
            <v>8468</v>
          </cell>
          <cell r="AF1184">
            <v>25509</v>
          </cell>
          <cell r="AG1184" t="str">
            <v>持股大于股东增</v>
          </cell>
          <cell r="AH1184">
            <v>14414</v>
          </cell>
          <cell r="AI1184">
            <v>44958</v>
          </cell>
        </row>
        <row r="1185">
          <cell r="A1185">
            <v>2722</v>
          </cell>
          <cell r="B1185">
            <v>77.84782608695653</v>
          </cell>
          <cell r="C1185">
            <v>4.8538820212535247</v>
          </cell>
          <cell r="D1185">
            <v>55.178571428571423</v>
          </cell>
          <cell r="E1185">
            <v>3.4370759271206426</v>
          </cell>
          <cell r="F1185">
            <v>67.857142857142861</v>
          </cell>
          <cell r="G1185">
            <v>6.6296029216776393</v>
          </cell>
          <cell r="H1185">
            <v>43.25</v>
          </cell>
          <cell r="I1185">
            <v>4.3097200833408822</v>
          </cell>
          <cell r="J1185">
            <v>35.81</v>
          </cell>
          <cell r="K1185">
            <v>0.46</v>
          </cell>
          <cell r="L1185">
            <v>7.3776000000000002</v>
          </cell>
          <cell r="M1185">
            <v>30.9</v>
          </cell>
          <cell r="N1185">
            <v>0.14000000000000001</v>
          </cell>
          <cell r="O1185">
            <v>8.9901999999999997</v>
          </cell>
          <cell r="P1185">
            <v>28.5</v>
          </cell>
          <cell r="Q1185">
            <v>0.21</v>
          </cell>
          <cell r="R1185">
            <v>4.2988999999999997</v>
          </cell>
          <cell r="S1185">
            <v>19.03</v>
          </cell>
          <cell r="T1185">
            <v>0.33</v>
          </cell>
          <cell r="U1185">
            <v>4.4156000000000004</v>
          </cell>
          <cell r="V1185">
            <v>4.4155998229980469</v>
          </cell>
          <cell r="W1185">
            <v>2722</v>
          </cell>
          <cell r="X1185">
            <v>2722</v>
          </cell>
          <cell r="Y1185">
            <v>18656</v>
          </cell>
          <cell r="Z1185">
            <v>8537</v>
          </cell>
          <cell r="AA1185">
            <v>8537</v>
          </cell>
          <cell r="AB1185">
            <v>18465</v>
          </cell>
          <cell r="AC1185">
            <v>9502</v>
          </cell>
          <cell r="AD1185">
            <v>9502</v>
          </cell>
          <cell r="AE1185">
            <v>13467</v>
          </cell>
          <cell r="AF1185">
            <v>9957</v>
          </cell>
          <cell r="AG1185" t="str">
            <v>持股小于股东增</v>
          </cell>
          <cell r="AH1185">
            <v>13362</v>
          </cell>
          <cell r="AI1185">
            <v>10035</v>
          </cell>
        </row>
        <row r="1186">
          <cell r="A1186">
            <v>2723</v>
          </cell>
          <cell r="B1186">
            <v>110.18801923917796</v>
          </cell>
          <cell r="C1186">
            <v>7.3028660851421447</v>
          </cell>
          <cell r="D1186">
            <v>141.71428571428569</v>
          </cell>
          <cell r="E1186">
            <v>5.69198990130824</v>
          </cell>
          <cell r="F1186">
            <v>32.942206654991246</v>
          </cell>
          <cell r="G1186">
            <v>5.5903943888013785</v>
          </cell>
          <cell r="H1186">
            <v>59.632429614181447</v>
          </cell>
          <cell r="I1186">
            <v>4.4671626926006205</v>
          </cell>
          <cell r="J1186">
            <v>25.2</v>
          </cell>
          <cell r="K1186">
            <v>0.22869999999999999</v>
          </cell>
          <cell r="L1186">
            <v>3.4506999999999999</v>
          </cell>
          <cell r="M1186">
            <v>19.84</v>
          </cell>
          <cell r="N1186">
            <v>3.5000000000000003E-2</v>
          </cell>
          <cell r="O1186">
            <v>3.4855999999999998</v>
          </cell>
          <cell r="P1186">
            <v>18.809999999999999</v>
          </cell>
          <cell r="Q1186">
            <v>0.28549999999999998</v>
          </cell>
          <cell r="R1186">
            <v>3.3647</v>
          </cell>
          <cell r="S1186">
            <v>15.25</v>
          </cell>
          <cell r="T1186">
            <v>0.1918</v>
          </cell>
          <cell r="U1186">
            <v>3.4138000000000002</v>
          </cell>
          <cell r="V1186">
            <v>3.4137992858886719</v>
          </cell>
          <cell r="W1186">
            <v>2723</v>
          </cell>
          <cell r="X1186">
            <v>2723</v>
          </cell>
          <cell r="Y1186">
            <v>20077</v>
          </cell>
          <cell r="Z1186">
            <v>9299</v>
          </cell>
          <cell r="AA1186" t="str">
            <v>持股小于股东增</v>
          </cell>
          <cell r="AB1186">
            <v>16542</v>
          </cell>
          <cell r="AC1186">
            <v>11286</v>
          </cell>
          <cell r="AD1186" t="str">
            <v>持股大于股东增</v>
          </cell>
          <cell r="AE1186">
            <v>11772</v>
          </cell>
          <cell r="AF1186">
            <v>15859</v>
          </cell>
          <cell r="AG1186" t="str">
            <v>持股小于股东减</v>
          </cell>
          <cell r="AH1186">
            <v>14465</v>
          </cell>
          <cell r="AI1186">
            <v>12907</v>
          </cell>
        </row>
        <row r="1187">
          <cell r="A1187">
            <v>2724</v>
          </cell>
          <cell r="B1187">
            <v>166.32956573468175</v>
          </cell>
          <cell r="C1187">
            <v>7.290933270750215</v>
          </cell>
          <cell r="D1187">
            <v>92.030360531309299</v>
          </cell>
          <cell r="E1187">
            <v>4.9907388351512649</v>
          </cell>
          <cell r="F1187">
            <v>-341.9023136246787</v>
          </cell>
          <cell r="G1187">
            <v>7.3326717388907268</v>
          </cell>
          <cell r="H1187">
            <v>-650.00000000000011</v>
          </cell>
          <cell r="I1187">
            <v>4.4184962859413979</v>
          </cell>
          <cell r="J1187">
            <v>27.96</v>
          </cell>
          <cell r="K1187">
            <v>0.1681</v>
          </cell>
          <cell r="L1187">
            <v>3.8349000000000002</v>
          </cell>
          <cell r="M1187">
            <v>19.399999999999999</v>
          </cell>
          <cell r="N1187">
            <v>5.2699999999999997E-2</v>
          </cell>
          <cell r="O1187">
            <v>3.8872</v>
          </cell>
          <cell r="P1187">
            <v>26.6</v>
          </cell>
          <cell r="Q1187">
            <v>-3.8899999999999997E-2</v>
          </cell>
          <cell r="R1187">
            <v>3.6276000000000002</v>
          </cell>
          <cell r="S1187">
            <v>16.12</v>
          </cell>
          <cell r="T1187">
            <v>-1.8599999999999998E-2</v>
          </cell>
          <cell r="U1187">
            <v>3.6482999999999999</v>
          </cell>
          <cell r="V1187">
            <v>3.6482982635498047</v>
          </cell>
          <cell r="W1187">
            <v>2724</v>
          </cell>
          <cell r="X1187" t="str">
            <v>持股大于股东减</v>
          </cell>
          <cell r="Y1187">
            <v>17978</v>
          </cell>
          <cell r="Z1187">
            <v>22249</v>
          </cell>
          <cell r="AA1187" t="str">
            <v>持股大于股东减</v>
          </cell>
          <cell r="AB1187">
            <v>18552</v>
          </cell>
          <cell r="AC1187">
            <v>21561</v>
          </cell>
          <cell r="AD1187" t="str">
            <v>持股大于股东增</v>
          </cell>
          <cell r="AE1187">
            <v>19514</v>
          </cell>
          <cell r="AF1187">
            <v>20498</v>
          </cell>
          <cell r="AG1187" t="str">
            <v>持股大于股东增</v>
          </cell>
          <cell r="AH1187">
            <v>16428</v>
          </cell>
          <cell r="AI1187">
            <v>24348</v>
          </cell>
        </row>
        <row r="1188">
          <cell r="A1188">
            <v>2725</v>
          </cell>
          <cell r="B1188">
            <v>74.571428571428584</v>
          </cell>
          <cell r="C1188">
            <v>4.7032111579630227</v>
          </cell>
          <cell r="D1188">
            <v>62.187499999999993</v>
          </cell>
          <cell r="E1188">
            <v>3.5358291430500524</v>
          </cell>
          <cell r="F1188">
            <v>54.857142857142854</v>
          </cell>
          <cell r="G1188">
            <v>4.2582290646311938</v>
          </cell>
          <cell r="H1188">
            <v>39.698275862068968</v>
          </cell>
          <cell r="I1188">
            <v>2.7992559632358303</v>
          </cell>
          <cell r="J1188">
            <v>26.1</v>
          </cell>
          <cell r="K1188">
            <v>0.35</v>
          </cell>
          <cell r="L1188">
            <v>5.5494000000000003</v>
          </cell>
          <cell r="M1188">
            <v>19.899999999999999</v>
          </cell>
          <cell r="N1188">
            <v>0.08</v>
          </cell>
          <cell r="O1188">
            <v>5.6280999999999999</v>
          </cell>
          <cell r="P1188">
            <v>23.04</v>
          </cell>
          <cell r="Q1188">
            <v>0.21</v>
          </cell>
          <cell r="R1188">
            <v>5.4107000000000003</v>
          </cell>
          <cell r="S1188">
            <v>15.35</v>
          </cell>
          <cell r="T1188">
            <v>0.28999999999999998</v>
          </cell>
          <cell r="U1188">
            <v>5.4836</v>
          </cell>
          <cell r="V1188">
            <v>5.4835968017578125</v>
          </cell>
          <cell r="W1188">
            <v>2725</v>
          </cell>
          <cell r="X1188" t="str">
            <v>持股大于股东减</v>
          </cell>
          <cell r="Y1188">
            <v>9918</v>
          </cell>
          <cell r="Z1188">
            <v>16132</v>
          </cell>
          <cell r="AA1188" t="str">
            <v>持股大于股东减</v>
          </cell>
          <cell r="AB1188">
            <v>10249</v>
          </cell>
          <cell r="AC1188">
            <v>15611</v>
          </cell>
          <cell r="AD1188" t="str">
            <v>持股小于股东增</v>
          </cell>
          <cell r="AE1188">
            <v>12948</v>
          </cell>
          <cell r="AF1188">
            <v>12357</v>
          </cell>
          <cell r="AG1188" t="str">
            <v>持股大于股东增</v>
          </cell>
          <cell r="AH1188">
            <v>9757</v>
          </cell>
          <cell r="AI1188">
            <v>16398</v>
          </cell>
        </row>
        <row r="1189">
          <cell r="A1189">
            <v>2726</v>
          </cell>
          <cell r="B1189">
            <v>56.259259259259252</v>
          </cell>
          <cell r="C1189">
            <v>4.2868431450019751</v>
          </cell>
          <cell r="D1189">
            <v>23.903846153846153</v>
          </cell>
          <cell r="E1189">
            <v>3.3869209809264307</v>
          </cell>
          <cell r="F1189">
            <v>65.13636363636364</v>
          </cell>
          <cell r="G1189">
            <v>4.225518237843894</v>
          </cell>
          <cell r="H1189">
            <v>37.107142857142861</v>
          </cell>
          <cell r="I1189">
            <v>2.976480362105022</v>
          </cell>
          <cell r="J1189">
            <v>15.19</v>
          </cell>
          <cell r="K1189">
            <v>0.27</v>
          </cell>
          <cell r="L1189">
            <v>3.5434000000000001</v>
          </cell>
          <cell r="M1189">
            <v>12.43</v>
          </cell>
          <cell r="N1189">
            <v>0.13</v>
          </cell>
          <cell r="O1189">
            <v>3.67</v>
          </cell>
          <cell r="P1189">
            <v>14.33</v>
          </cell>
          <cell r="Q1189">
            <v>0.11</v>
          </cell>
          <cell r="R1189">
            <v>3.3913000000000002</v>
          </cell>
          <cell r="S1189">
            <v>10.39</v>
          </cell>
          <cell r="T1189">
            <v>0.21</v>
          </cell>
          <cell r="U1189">
            <v>3.4906999999999999</v>
          </cell>
          <cell r="V1189">
            <v>3.4906997680664063</v>
          </cell>
          <cell r="W1189">
            <v>2726</v>
          </cell>
          <cell r="X1189" t="str">
            <v>持股小于股东增</v>
          </cell>
          <cell r="Y1189">
            <v>21678</v>
          </cell>
          <cell r="Z1189">
            <v>20134</v>
          </cell>
          <cell r="AA1189" t="str">
            <v>持股小于股东减</v>
          </cell>
          <cell r="AB1189">
            <v>25280</v>
          </cell>
          <cell r="AC1189">
            <v>17265</v>
          </cell>
          <cell r="AD1189" t="str">
            <v>持股小于股东增</v>
          </cell>
          <cell r="AE1189">
            <v>25934</v>
          </cell>
          <cell r="AF1189">
            <v>16830</v>
          </cell>
          <cell r="AG1189" t="str">
            <v>持股小于股东减</v>
          </cell>
          <cell r="AH1189">
            <v>26332</v>
          </cell>
          <cell r="AI1189">
            <v>16576</v>
          </cell>
        </row>
        <row r="1190">
          <cell r="A1190">
            <v>2727</v>
          </cell>
          <cell r="B1190">
            <v>43.448534936138245</v>
          </cell>
          <cell r="C1190">
            <v>6.6226151485307243</v>
          </cell>
          <cell r="D1190">
            <v>29.544334975369456</v>
          </cell>
          <cell r="E1190">
            <v>5.2503146030530168</v>
          </cell>
          <cell r="F1190">
            <v>58.562874251497</v>
          </cell>
          <cell r="G1190">
            <v>9.6956478635867942</v>
          </cell>
          <cell r="H1190">
            <v>35.947204968944099</v>
          </cell>
          <cell r="I1190">
            <v>5.5337102152529614</v>
          </cell>
          <cell r="J1190">
            <v>57.83</v>
          </cell>
          <cell r="K1190">
            <v>1.331</v>
          </cell>
          <cell r="L1190">
            <v>8.7322000000000006</v>
          </cell>
          <cell r="M1190">
            <v>47.98</v>
          </cell>
          <cell r="N1190">
            <v>0.40600000000000003</v>
          </cell>
          <cell r="O1190">
            <v>9.1385000000000005</v>
          </cell>
          <cell r="P1190">
            <v>78.239999999999995</v>
          </cell>
          <cell r="Q1190">
            <v>0.66800000000000004</v>
          </cell>
          <cell r="R1190">
            <v>8.0695999999999994</v>
          </cell>
          <cell r="S1190">
            <v>46.3</v>
          </cell>
          <cell r="T1190">
            <v>0.96599999999999997</v>
          </cell>
          <cell r="U1190">
            <v>8.3668999999999993</v>
          </cell>
          <cell r="V1190">
            <v>8.3668975830078125</v>
          </cell>
          <cell r="W1190">
            <v>2727</v>
          </cell>
          <cell r="X1190" t="str">
            <v>持股小于股东减</v>
          </cell>
          <cell r="Y1190">
            <v>19906</v>
          </cell>
          <cell r="Z1190">
            <v>13076</v>
          </cell>
          <cell r="AA1190" t="str">
            <v>持股小于股东减</v>
          </cell>
          <cell r="AB1190">
            <v>25252</v>
          </cell>
          <cell r="AC1190">
            <v>10308</v>
          </cell>
          <cell r="AD1190" t="str">
            <v>持股大于股东增</v>
          </cell>
          <cell r="AE1190">
            <v>14738</v>
          </cell>
          <cell r="AF1190">
            <v>17661</v>
          </cell>
          <cell r="AG1190" t="str">
            <v>持股大于股东增</v>
          </cell>
          <cell r="AH1190">
            <v>12756</v>
          </cell>
          <cell r="AI1190">
            <v>20406</v>
          </cell>
        </row>
        <row r="1191">
          <cell r="A1191">
            <v>2728</v>
          </cell>
          <cell r="B1191">
            <v>70.682926829268297</v>
          </cell>
          <cell r="C1191">
            <v>7.2062663185378595</v>
          </cell>
          <cell r="D1191">
            <v>55.674999999999997</v>
          </cell>
          <cell r="E1191">
            <v>5.4028482010723211</v>
          </cell>
          <cell r="F1191">
            <v>72.573170731707322</v>
          </cell>
          <cell r="G1191">
            <v>7.6650609237744405</v>
          </cell>
          <cell r="H1191">
            <v>31.59574468085107</v>
          </cell>
          <cell r="I1191">
            <v>5.0576004495644851</v>
          </cell>
          <cell r="J1191">
            <v>28.98</v>
          </cell>
          <cell r="K1191">
            <v>0.41</v>
          </cell>
          <cell r="L1191">
            <v>4.0214999999999996</v>
          </cell>
          <cell r="M1191">
            <v>22.27</v>
          </cell>
          <cell r="N1191">
            <v>0.1</v>
          </cell>
          <cell r="O1191">
            <v>4.1219000000000001</v>
          </cell>
          <cell r="P1191">
            <v>59.51</v>
          </cell>
          <cell r="Q1191">
            <v>0.41</v>
          </cell>
          <cell r="R1191">
            <v>7.7637999999999998</v>
          </cell>
          <cell r="S1191">
            <v>19.8</v>
          </cell>
          <cell r="T1191">
            <v>0.47</v>
          </cell>
          <cell r="U1191">
            <v>3.9148999999999998</v>
          </cell>
          <cell r="V1191">
            <v>3.9148998260498047</v>
          </cell>
          <cell r="W1191">
            <v>2728</v>
          </cell>
          <cell r="X1191" t="str">
            <v>持股小于股东增</v>
          </cell>
          <cell r="Y1191">
            <v>18873</v>
          </cell>
          <cell r="Z1191">
            <v>10597</v>
          </cell>
          <cell r="AA1191" t="str">
            <v>持股小于股东增</v>
          </cell>
          <cell r="AB1191">
            <v>18758</v>
          </cell>
          <cell r="AC1191">
            <v>10662</v>
          </cell>
          <cell r="AD1191">
            <v>10662</v>
          </cell>
          <cell r="AE1191">
            <v>12646</v>
          </cell>
          <cell r="AF1191">
            <v>7907</v>
          </cell>
          <cell r="AG1191">
            <v>7907</v>
          </cell>
          <cell r="AH1191">
            <v>20917</v>
          </cell>
          <cell r="AI1191">
            <v>9561</v>
          </cell>
        </row>
        <row r="1192">
          <cell r="A1192">
            <v>2729</v>
          </cell>
          <cell r="B1192">
            <v>168.46666666666667</v>
          </cell>
          <cell r="C1192">
            <v>13.028683382886213</v>
          </cell>
          <cell r="D1192">
            <v>913.25</v>
          </cell>
          <cell r="E1192">
            <v>12.514345420599168</v>
          </cell>
          <cell r="F1192">
            <v>223.68421052631578</v>
          </cell>
          <cell r="G1192">
            <v>15.33520964133651</v>
          </cell>
          <cell r="H1192">
            <v>108.66336633663367</v>
          </cell>
          <cell r="I1192">
            <v>7.7396378766241769</v>
          </cell>
          <cell r="J1192">
            <v>75.81</v>
          </cell>
          <cell r="K1192">
            <v>0.45</v>
          </cell>
          <cell r="L1192">
            <v>5.8186999999999998</v>
          </cell>
          <cell r="M1192">
            <v>73.06</v>
          </cell>
          <cell r="N1192">
            <v>0.02</v>
          </cell>
          <cell r="O1192">
            <v>5.8380999999999998</v>
          </cell>
          <cell r="P1192">
            <v>85</v>
          </cell>
          <cell r="Q1192">
            <v>0.19</v>
          </cell>
          <cell r="R1192">
            <v>5.5427999999999997</v>
          </cell>
          <cell r="S1192">
            <v>43.9</v>
          </cell>
          <cell r="T1192">
            <v>0.30299999999999999</v>
          </cell>
          <cell r="U1192">
            <v>5.6721000000000004</v>
          </cell>
          <cell r="V1192">
            <v>5.6720962524414063</v>
          </cell>
          <cell r="W1192">
            <v>2729</v>
          </cell>
          <cell r="X1192" t="str">
            <v>持股大于股东增</v>
          </cell>
          <cell r="Y1192">
            <v>4540</v>
          </cell>
          <cell r="Z1192">
            <v>14687</v>
          </cell>
          <cell r="AA1192" t="str">
            <v>持股大于股东增</v>
          </cell>
          <cell r="AB1192">
            <v>3896</v>
          </cell>
          <cell r="AC1192">
            <v>17114</v>
          </cell>
          <cell r="AD1192" t="str">
            <v>持股大于股东增</v>
          </cell>
          <cell r="AE1192">
            <v>6369</v>
          </cell>
          <cell r="AF1192">
            <v>10469</v>
          </cell>
          <cell r="AG1192" t="str">
            <v>持股大于股东增</v>
          </cell>
          <cell r="AH1192">
            <v>5290</v>
          </cell>
          <cell r="AI1192">
            <v>12604</v>
          </cell>
        </row>
        <row r="1193">
          <cell r="A1193">
            <v>2730</v>
          </cell>
          <cell r="B1193">
            <v>132.81081081081081</v>
          </cell>
          <cell r="C1193">
            <v>8.744861459612407</v>
          </cell>
          <cell r="D1193">
            <v>341.58333333333337</v>
          </cell>
          <cell r="E1193">
            <v>7.2556377668424972</v>
          </cell>
          <cell r="F1193">
            <v>74.538461538461533</v>
          </cell>
          <cell r="G1193">
            <v>7.0375481153315418</v>
          </cell>
          <cell r="H1193">
            <v>87.080357142857139</v>
          </cell>
          <cell r="I1193">
            <v>5.8793742653042766</v>
          </cell>
          <cell r="J1193">
            <v>49.14</v>
          </cell>
          <cell r="K1193">
            <v>0.37</v>
          </cell>
          <cell r="L1193">
            <v>5.6193</v>
          </cell>
          <cell r="M1193">
            <v>40.99</v>
          </cell>
          <cell r="N1193">
            <v>0.03</v>
          </cell>
          <cell r="O1193">
            <v>5.6494</v>
          </cell>
          <cell r="P1193">
            <v>38.76</v>
          </cell>
          <cell r="Q1193">
            <v>0.26</v>
          </cell>
          <cell r="R1193">
            <v>5.5076000000000001</v>
          </cell>
          <cell r="S1193">
            <v>32.51</v>
          </cell>
          <cell r="T1193">
            <v>0.28000000000000003</v>
          </cell>
          <cell r="U1193">
            <v>5.5294999999999996</v>
          </cell>
          <cell r="V1193">
            <v>5.5294990539550781</v>
          </cell>
          <cell r="W1193">
            <v>2730</v>
          </cell>
          <cell r="X1193" t="str">
            <v>持股小于股东减</v>
          </cell>
          <cell r="Y1193">
            <v>14113</v>
          </cell>
          <cell r="Z1193">
            <v>10392</v>
          </cell>
          <cell r="AA1193" t="str">
            <v>持股小于股东增</v>
          </cell>
          <cell r="AB1193">
            <v>12326</v>
          </cell>
          <cell r="AC1193">
            <v>11899</v>
          </cell>
          <cell r="AD1193" t="str">
            <v>持股小于股东增</v>
          </cell>
          <cell r="AE1193">
            <v>12801</v>
          </cell>
          <cell r="AF1193">
            <v>11457</v>
          </cell>
          <cell r="AG1193" t="str">
            <v>持股小于股东增</v>
          </cell>
          <cell r="AH1193">
            <v>12253</v>
          </cell>
          <cell r="AI1193">
            <v>11970</v>
          </cell>
        </row>
        <row r="1194">
          <cell r="A1194">
            <v>2731</v>
          </cell>
          <cell r="B1194">
            <v>81.374999999999986</v>
          </cell>
          <cell r="C1194">
            <v>4.5351947834810229</v>
          </cell>
          <cell r="D1194">
            <v>-630.5</v>
          </cell>
          <cell r="E1194">
            <v>3.518218849394565</v>
          </cell>
          <cell r="F1194">
            <v>67.98</v>
          </cell>
          <cell r="G1194">
            <v>4.838709677419355</v>
          </cell>
          <cell r="H1194">
            <v>50.721428571428582</v>
          </cell>
          <cell r="I1194">
            <v>3.3231313528387716</v>
          </cell>
          <cell r="J1194">
            <v>32.549999999999997</v>
          </cell>
          <cell r="K1194">
            <v>0.4</v>
          </cell>
          <cell r="L1194">
            <v>7.1772</v>
          </cell>
          <cell r="M1194">
            <v>25.22</v>
          </cell>
          <cell r="N1194">
            <v>-0.01</v>
          </cell>
          <cell r="O1194">
            <v>7.1684000000000001</v>
          </cell>
          <cell r="P1194">
            <v>33.99</v>
          </cell>
          <cell r="Q1194">
            <v>0.25</v>
          </cell>
          <cell r="R1194">
            <v>7.0246000000000004</v>
          </cell>
          <cell r="S1194">
            <v>23.67</v>
          </cell>
          <cell r="T1194">
            <v>0.35</v>
          </cell>
          <cell r="U1194">
            <v>7.1227999999999998</v>
          </cell>
          <cell r="V1194">
            <v>7.1227989196777344</v>
          </cell>
          <cell r="W1194">
            <v>2731</v>
          </cell>
          <cell r="X1194" t="str">
            <v>持股小于股东减</v>
          </cell>
          <cell r="Y1194">
            <v>14144</v>
          </cell>
          <cell r="Z1194">
            <v>10653</v>
          </cell>
          <cell r="AA1194" t="str">
            <v>持股小于股东减</v>
          </cell>
          <cell r="AB1194">
            <v>14286</v>
          </cell>
          <cell r="AC1194">
            <v>10547</v>
          </cell>
          <cell r="AD1194" t="str">
            <v>持股小于股东增</v>
          </cell>
          <cell r="AE1194">
            <v>14287</v>
          </cell>
          <cell r="AF1194">
            <v>10546</v>
          </cell>
          <cell r="AG1194" t="str">
            <v>持股小于股东增</v>
          </cell>
          <cell r="AH1194">
            <v>12884</v>
          </cell>
          <cell r="AI1194">
            <v>11695</v>
          </cell>
        </row>
        <row r="1195">
          <cell r="A1195">
            <v>2732</v>
          </cell>
          <cell r="B1195">
            <v>58.688524590163929</v>
          </cell>
          <cell r="C1195">
            <v>7.1717616891702392</v>
          </cell>
          <cell r="D1195">
            <v>107.91666666666667</v>
          </cell>
          <cell r="E1195">
            <v>5.1298302600566457</v>
          </cell>
          <cell r="F1195">
            <v>57.672413793103459</v>
          </cell>
          <cell r="G1195">
            <v>7.1586020930083256</v>
          </cell>
          <cell r="H1195">
            <v>35.308823529411761</v>
          </cell>
          <cell r="I1195">
            <v>4.9064083701160701</v>
          </cell>
          <cell r="J1195">
            <v>35.799999999999997</v>
          </cell>
          <cell r="K1195">
            <v>0.61</v>
          </cell>
          <cell r="L1195">
            <v>4.9917999999999996</v>
          </cell>
          <cell r="M1195">
            <v>25.9</v>
          </cell>
          <cell r="N1195">
            <v>0.06</v>
          </cell>
          <cell r="O1195">
            <v>5.0488999999999997</v>
          </cell>
          <cell r="P1195">
            <v>33.450000000000003</v>
          </cell>
          <cell r="Q1195">
            <v>0.28999999999999998</v>
          </cell>
          <cell r="R1195">
            <v>4.6726999999999999</v>
          </cell>
          <cell r="S1195">
            <v>24.01</v>
          </cell>
          <cell r="T1195">
            <v>0.51</v>
          </cell>
          <cell r="U1195">
            <v>4.8936000000000002</v>
          </cell>
          <cell r="V1195">
            <v>4.8935966491699219</v>
          </cell>
          <cell r="W1195">
            <v>2732</v>
          </cell>
          <cell r="X1195" t="str">
            <v>持股小于股东减</v>
          </cell>
          <cell r="Y1195">
            <v>15092</v>
          </cell>
          <cell r="Z1195">
            <v>10426</v>
          </cell>
          <cell r="AA1195">
            <v>10426</v>
          </cell>
          <cell r="AB1195">
            <v>16810</v>
          </cell>
          <cell r="AC1195">
            <v>9360</v>
          </cell>
          <cell r="AD1195">
            <v>9360</v>
          </cell>
          <cell r="AE1195">
            <v>17864</v>
          </cell>
          <cell r="AF1195">
            <v>8808</v>
          </cell>
          <cell r="AG1195" t="str">
            <v>持股小于股东增</v>
          </cell>
          <cell r="AH1195">
            <v>13765</v>
          </cell>
          <cell r="AI1195">
            <v>11431</v>
          </cell>
        </row>
        <row r="1196">
          <cell r="A1196">
            <v>2733</v>
          </cell>
          <cell r="B1196">
            <v>71.186046511627907</v>
          </cell>
          <cell r="C1196">
            <v>7.7427024839378769</v>
          </cell>
          <cell r="D1196">
            <v>82.785714285714278</v>
          </cell>
          <cell r="E1196">
            <v>5.7594354858747234</v>
          </cell>
          <cell r="F1196">
            <v>56.208333333333336</v>
          </cell>
          <cell r="G1196">
            <v>4.9242562511407195</v>
          </cell>
          <cell r="H1196">
            <v>35</v>
          </cell>
          <cell r="I1196">
            <v>3.6706869428421602</v>
          </cell>
          <cell r="J1196">
            <v>30.61</v>
          </cell>
          <cell r="K1196">
            <v>0.43</v>
          </cell>
          <cell r="L1196">
            <v>3.9533999999999998</v>
          </cell>
          <cell r="M1196">
            <v>23.18</v>
          </cell>
          <cell r="N1196">
            <v>7.0000000000000007E-2</v>
          </cell>
          <cell r="O1196">
            <v>4.0247000000000002</v>
          </cell>
          <cell r="P1196">
            <v>26.98</v>
          </cell>
          <cell r="Q1196">
            <v>0.24</v>
          </cell>
          <cell r="R1196">
            <v>5.4790000000000001</v>
          </cell>
          <cell r="S1196">
            <v>14</v>
          </cell>
          <cell r="T1196">
            <v>0.3</v>
          </cell>
          <cell r="U1196">
            <v>3.8140000000000001</v>
          </cell>
          <cell r="V1196">
            <v>3.8139991760253906</v>
          </cell>
          <cell r="W1196">
            <v>2733</v>
          </cell>
          <cell r="X1196">
            <v>2733</v>
          </cell>
          <cell r="Y1196">
            <v>32915</v>
          </cell>
          <cell r="Z1196">
            <v>9296</v>
          </cell>
          <cell r="AA1196">
            <v>9296</v>
          </cell>
          <cell r="AB1196">
            <v>30780</v>
          </cell>
          <cell r="AC1196">
            <v>9941</v>
          </cell>
          <cell r="AD1196" t="str">
            <v>持股小于股东增</v>
          </cell>
          <cell r="AE1196">
            <v>18795</v>
          </cell>
          <cell r="AF1196">
            <v>10853</v>
          </cell>
          <cell r="AG1196" t="str">
            <v>持股小于股东增</v>
          </cell>
          <cell r="AH1196">
            <v>19004</v>
          </cell>
          <cell r="AI1196">
            <v>16101</v>
          </cell>
        </row>
        <row r="1197">
          <cell r="A1197">
            <v>2734</v>
          </cell>
          <cell r="B1197">
            <v>64.735849056603769</v>
          </cell>
          <cell r="C1197">
            <v>5.7857371713799095</v>
          </cell>
          <cell r="D1197">
            <v>32.295454545454547</v>
          </cell>
          <cell r="E1197">
            <v>4.6108668494573068</v>
          </cell>
          <cell r="F1197">
            <v>65.172413793103445</v>
          </cell>
          <cell r="G1197">
            <v>6.7001081234379702</v>
          </cell>
          <cell r="H1197">
            <v>67.232142857142861</v>
          </cell>
          <cell r="I1197">
            <v>4.4152051927034783</v>
          </cell>
          <cell r="J1197">
            <v>34.31</v>
          </cell>
          <cell r="K1197">
            <v>0.53</v>
          </cell>
          <cell r="L1197">
            <v>5.9301000000000004</v>
          </cell>
          <cell r="M1197">
            <v>28.42</v>
          </cell>
          <cell r="N1197">
            <v>0.22</v>
          </cell>
          <cell r="O1197">
            <v>6.1637000000000004</v>
          </cell>
          <cell r="P1197">
            <v>37.799999999999997</v>
          </cell>
          <cell r="Q1197">
            <v>0.28999999999999998</v>
          </cell>
          <cell r="R1197">
            <v>5.6417000000000002</v>
          </cell>
          <cell r="S1197">
            <v>25.1</v>
          </cell>
          <cell r="T1197">
            <v>0.28000000000000003</v>
          </cell>
          <cell r="U1197">
            <v>5.6848999999999998</v>
          </cell>
          <cell r="V1197">
            <v>5.6848983764648438</v>
          </cell>
          <cell r="W1197">
            <v>2734</v>
          </cell>
          <cell r="X1197" t="str">
            <v>持股大于股东增</v>
          </cell>
          <cell r="Y1197">
            <v>10613</v>
          </cell>
          <cell r="Z1197">
            <v>12249</v>
          </cell>
          <cell r="AA1197" t="str">
            <v>持股小于股东减</v>
          </cell>
          <cell r="AB1197">
            <v>12583</v>
          </cell>
          <cell r="AC1197">
            <v>10331</v>
          </cell>
          <cell r="AD1197" t="str">
            <v>持股大于股东增</v>
          </cell>
          <cell r="AE1197">
            <v>8599</v>
          </cell>
          <cell r="AF1197">
            <v>15118</v>
          </cell>
          <cell r="AG1197">
            <v>15118</v>
          </cell>
          <cell r="AH1197">
            <v>14794</v>
          </cell>
          <cell r="AI1197">
            <v>8787</v>
          </cell>
        </row>
        <row r="1198">
          <cell r="A1198">
            <v>2735</v>
          </cell>
          <cell r="B1198">
            <v>160.30303030303028</v>
          </cell>
          <cell r="C1198">
            <v>9.2353351955307268</v>
          </cell>
          <cell r="D1198">
            <v>171.54166666666669</v>
          </cell>
          <cell r="E1198">
            <v>7.1149592147103551</v>
          </cell>
          <cell r="F1198">
            <v>146.42857142857142</v>
          </cell>
          <cell r="G1198">
            <v>7.402191770929246</v>
          </cell>
          <cell r="H1198">
            <v>117.07142857142858</v>
          </cell>
          <cell r="I1198">
            <v>5.840014252627828</v>
          </cell>
          <cell r="J1198">
            <v>52.9</v>
          </cell>
          <cell r="K1198">
            <v>0.33</v>
          </cell>
          <cell r="L1198">
            <v>5.7279999999999998</v>
          </cell>
          <cell r="M1198">
            <v>41.17</v>
          </cell>
          <cell r="N1198">
            <v>0.06</v>
          </cell>
          <cell r="O1198">
            <v>5.7864000000000004</v>
          </cell>
          <cell r="P1198">
            <v>41</v>
          </cell>
          <cell r="Q1198">
            <v>0.14000000000000001</v>
          </cell>
          <cell r="R1198">
            <v>5.5388999999999999</v>
          </cell>
          <cell r="S1198">
            <v>32.78</v>
          </cell>
          <cell r="T1198">
            <v>0.21</v>
          </cell>
          <cell r="U1198">
            <v>5.6130000000000004</v>
          </cell>
          <cell r="V1198">
            <v>5.6129989624023438</v>
          </cell>
          <cell r="W1198">
            <v>2735</v>
          </cell>
          <cell r="X1198">
            <v>2735</v>
          </cell>
          <cell r="Y1198">
            <v>10219</v>
          </cell>
          <cell r="Z1198">
            <v>7828</v>
          </cell>
          <cell r="AA1198">
            <v>7828</v>
          </cell>
          <cell r="AB1198">
            <v>11671</v>
          </cell>
          <cell r="AC1198">
            <v>6854</v>
          </cell>
          <cell r="AD1198">
            <v>6854</v>
          </cell>
          <cell r="AE1198">
            <v>9042</v>
          </cell>
          <cell r="AF1198">
            <v>8847</v>
          </cell>
          <cell r="AG1198">
            <v>8847</v>
          </cell>
          <cell r="AH1198">
            <v>10394</v>
          </cell>
          <cell r="AI1198">
            <v>7696</v>
          </cell>
        </row>
        <row r="1199">
          <cell r="A1199">
            <v>2736</v>
          </cell>
          <cell r="B1199">
            <v>11.617647058823529</v>
          </cell>
          <cell r="C1199">
            <v>3.247287076619533</v>
          </cell>
          <cell r="D1199">
            <v>41.050000000000004</v>
          </cell>
          <cell r="E1199">
            <v>2.7122115591087033</v>
          </cell>
          <cell r="F1199">
            <v>11.404545454545454</v>
          </cell>
          <cell r="G1199">
            <v>4.5246339176224479</v>
          </cell>
          <cell r="H1199">
            <v>8.2166666666666668</v>
          </cell>
          <cell r="I1199">
            <v>2.6090177815410667</v>
          </cell>
          <cell r="J1199">
            <v>19.75</v>
          </cell>
          <cell r="K1199">
            <v>1.7</v>
          </cell>
          <cell r="L1199">
            <v>6.0819999999999999</v>
          </cell>
          <cell r="M1199">
            <v>16.420000000000002</v>
          </cell>
          <cell r="N1199">
            <v>0.1</v>
          </cell>
          <cell r="O1199">
            <v>6.0541</v>
          </cell>
          <cell r="P1199">
            <v>25.09</v>
          </cell>
          <cell r="Q1199">
            <v>1.1000000000000001</v>
          </cell>
          <cell r="R1199">
            <v>5.5452000000000004</v>
          </cell>
          <cell r="S1199">
            <v>14.79</v>
          </cell>
          <cell r="T1199">
            <v>1.35</v>
          </cell>
          <cell r="U1199">
            <v>5.6688000000000001</v>
          </cell>
          <cell r="V1199">
            <v>5.6687965393066406</v>
          </cell>
          <cell r="W1199">
            <v>2736</v>
          </cell>
          <cell r="X1199" t="str">
            <v>持股小于股东增</v>
          </cell>
          <cell r="Y1199">
            <v>143582</v>
          </cell>
          <cell r="Z1199">
            <v>57110</v>
          </cell>
          <cell r="AA1199" t="str">
            <v>持股小于股东增</v>
          </cell>
          <cell r="AB1199">
            <v>140989</v>
          </cell>
          <cell r="AC1199">
            <v>58160</v>
          </cell>
          <cell r="AD1199">
            <v>58160</v>
          </cell>
          <cell r="AE1199">
            <v>180527</v>
          </cell>
          <cell r="AF1199">
            <v>45422</v>
          </cell>
          <cell r="AG1199" t="str">
            <v>持股小于股东增</v>
          </cell>
          <cell r="AH1199">
            <v>152070</v>
          </cell>
          <cell r="AI1199">
            <v>53922</v>
          </cell>
        </row>
        <row r="1200">
          <cell r="A1200">
            <v>2737</v>
          </cell>
          <cell r="B1200">
            <v>45.342857142857142</v>
          </cell>
          <cell r="C1200">
            <v>5.6764393785842886</v>
          </cell>
          <cell r="D1200">
            <v>26.681308694335048</v>
          </cell>
          <cell r="E1200">
            <v>4.0404619636897454</v>
          </cell>
          <cell r="F1200">
            <v>18.696000000000002</v>
          </cell>
          <cell r="G1200">
            <v>5.8138667064706322</v>
          </cell>
          <cell r="H1200">
            <v>30.000000000000004</v>
          </cell>
          <cell r="I1200">
            <v>5.1349801829648278</v>
          </cell>
          <cell r="J1200">
            <v>47.61</v>
          </cell>
          <cell r="K1200">
            <v>1.05</v>
          </cell>
          <cell r="L1200">
            <v>8.3872999999999998</v>
          </cell>
          <cell r="M1200">
            <v>35.229999999999997</v>
          </cell>
          <cell r="N1200">
            <v>0.3301</v>
          </cell>
          <cell r="O1200">
            <v>8.7193000000000005</v>
          </cell>
          <cell r="P1200">
            <v>46.74</v>
          </cell>
          <cell r="Q1200">
            <v>1.25</v>
          </cell>
          <cell r="R1200">
            <v>8.0394000000000005</v>
          </cell>
          <cell r="S1200">
            <v>41.2</v>
          </cell>
          <cell r="T1200">
            <v>1.03</v>
          </cell>
          <cell r="U1200">
            <v>8.0234000000000005</v>
          </cell>
          <cell r="V1200">
            <v>8.0233993530273438</v>
          </cell>
          <cell r="W1200">
            <v>2737</v>
          </cell>
          <cell r="X1200">
            <v>2737</v>
          </cell>
          <cell r="Y1200">
            <v>34113</v>
          </cell>
          <cell r="Z1200">
            <v>8559</v>
          </cell>
          <cell r="AA1200">
            <v>8559</v>
          </cell>
          <cell r="AB1200">
            <v>33923</v>
          </cell>
          <cell r="AC1200">
            <v>8607</v>
          </cell>
          <cell r="AD1200">
            <v>8607</v>
          </cell>
          <cell r="AE1200">
            <v>30905</v>
          </cell>
          <cell r="AF1200">
            <v>9448</v>
          </cell>
          <cell r="AG1200">
            <v>9448</v>
          </cell>
          <cell r="AH1200">
            <v>29553</v>
          </cell>
          <cell r="AI1200">
            <v>9880</v>
          </cell>
        </row>
        <row r="1201">
          <cell r="A1201">
            <v>2738</v>
          </cell>
          <cell r="B1201">
            <v>88.75</v>
          </cell>
          <cell r="C1201">
            <v>7.9951353542633212</v>
          </cell>
          <cell r="D1201">
            <v>-736.75</v>
          </cell>
          <cell r="E1201">
            <v>6.6565775207806288</v>
          </cell>
          <cell r="F1201">
            <v>110.88709677419355</v>
          </cell>
          <cell r="G1201">
            <v>6.880590479764809</v>
          </cell>
          <cell r="H1201">
            <v>87.629097440502917</v>
          </cell>
          <cell r="I1201">
            <v>5.5220713073005099</v>
          </cell>
          <cell r="J1201">
            <v>35.5</v>
          </cell>
          <cell r="K1201">
            <v>0.4</v>
          </cell>
          <cell r="L1201">
            <v>4.4401999999999999</v>
          </cell>
          <cell r="M1201">
            <v>29.47</v>
          </cell>
          <cell r="N1201">
            <v>-0.01</v>
          </cell>
          <cell r="O1201">
            <v>4.4272</v>
          </cell>
          <cell r="P1201">
            <v>33</v>
          </cell>
          <cell r="Q1201">
            <v>0.14879999999999999</v>
          </cell>
          <cell r="R1201">
            <v>4.7961</v>
          </cell>
          <cell r="S1201">
            <v>26.02</v>
          </cell>
          <cell r="T1201">
            <v>0.22270000000000001</v>
          </cell>
          <cell r="U1201">
            <v>4.7119999999999997</v>
          </cell>
          <cell r="V1201">
            <v>4.7119979858398438</v>
          </cell>
          <cell r="W1201">
            <v>2738</v>
          </cell>
          <cell r="X1201">
            <v>2738</v>
          </cell>
          <cell r="Y1201">
            <v>13227</v>
          </cell>
          <cell r="Z1201">
            <v>9420</v>
          </cell>
          <cell r="AA1201">
            <v>9420</v>
          </cell>
          <cell r="AB1201">
            <v>13932</v>
          </cell>
          <cell r="AC1201">
            <v>8944</v>
          </cell>
          <cell r="AD1201">
            <v>8944</v>
          </cell>
          <cell r="AE1201">
            <v>12777</v>
          </cell>
          <cell r="AF1201">
            <v>9391</v>
          </cell>
          <cell r="AG1201">
            <v>9391</v>
          </cell>
          <cell r="AH1201">
            <v>12707</v>
          </cell>
          <cell r="AI1201">
            <v>9806</v>
          </cell>
        </row>
        <row r="1202">
          <cell r="A1202">
            <v>2739</v>
          </cell>
          <cell r="B1202">
            <v>112.14953271028037</v>
          </cell>
          <cell r="C1202">
            <v>15.469100471807565</v>
          </cell>
          <cell r="D1202">
            <v>51.474358974358971</v>
          </cell>
          <cell r="E1202">
            <v>9.7436084112943337</v>
          </cell>
          <cell r="F1202">
            <v>107.40789473684211</v>
          </cell>
          <cell r="G1202">
            <v>31.034482758620687</v>
          </cell>
          <cell r="H1202">
            <v>143.8235294117647</v>
          </cell>
          <cell r="I1202">
            <v>38.607295120795825</v>
          </cell>
          <cell r="J1202">
            <v>120</v>
          </cell>
          <cell r="K1202">
            <v>1.07</v>
          </cell>
          <cell r="L1202">
            <v>7.7573999999999996</v>
          </cell>
          <cell r="M1202">
            <v>80.3</v>
          </cell>
          <cell r="N1202">
            <v>0.39</v>
          </cell>
          <cell r="O1202">
            <v>8.2413000000000007</v>
          </cell>
          <cell r="P1202">
            <v>244.89</v>
          </cell>
          <cell r="Q1202">
            <v>1.1399999999999999</v>
          </cell>
          <cell r="R1202">
            <v>7.8909000000000002</v>
          </cell>
          <cell r="S1202">
            <v>163</v>
          </cell>
          <cell r="T1202">
            <v>0.85</v>
          </cell>
          <cell r="U1202">
            <v>4.2220000000000004</v>
          </cell>
          <cell r="V1202">
            <v>4.2219963073730469</v>
          </cell>
          <cell r="W1202">
            <v>2739</v>
          </cell>
          <cell r="X1202" t="str">
            <v>持股小于股东减</v>
          </cell>
          <cell r="Y1202">
            <v>57486</v>
          </cell>
          <cell r="Z1202">
            <v>20427</v>
          </cell>
          <cell r="AA1202">
            <v>20427</v>
          </cell>
          <cell r="AB1202">
            <v>73459</v>
          </cell>
          <cell r="AC1202">
            <v>15985</v>
          </cell>
          <cell r="AD1202">
            <v>15985</v>
          </cell>
          <cell r="AE1202">
            <v>33106</v>
          </cell>
          <cell r="AF1202">
            <v>16915</v>
          </cell>
          <cell r="AG1202" t="str">
            <v>持股大于股东增</v>
          </cell>
          <cell r="AH1202">
            <v>32841</v>
          </cell>
          <cell r="AI1202">
            <v>34103</v>
          </cell>
        </row>
        <row r="1203">
          <cell r="A1203">
            <v>2740</v>
          </cell>
          <cell r="B1203">
            <v>76.536231884057983</v>
          </cell>
          <cell r="C1203">
            <v>5.5635739193645239</v>
          </cell>
          <cell r="D1203">
            <v>164.69444444444446</v>
          </cell>
          <cell r="E1203">
            <v>6.1870623715159292</v>
          </cell>
          <cell r="F1203">
            <v>97.527027027027032</v>
          </cell>
          <cell r="G1203">
            <v>9.2924740874267702</v>
          </cell>
          <cell r="H1203">
            <v>55.656249999999993</v>
          </cell>
          <cell r="I1203">
            <v>3.8365843413073679</v>
          </cell>
          <cell r="J1203">
            <v>52.81</v>
          </cell>
          <cell r="K1203">
            <v>0.69</v>
          </cell>
          <cell r="L1203">
            <v>9.4921000000000006</v>
          </cell>
          <cell r="M1203">
            <v>59.29</v>
          </cell>
          <cell r="N1203">
            <v>0.09</v>
          </cell>
          <cell r="O1203">
            <v>9.5829000000000004</v>
          </cell>
          <cell r="P1203">
            <v>72.17</v>
          </cell>
          <cell r="Q1203">
            <v>0.37</v>
          </cell>
          <cell r="R1203">
            <v>7.7664999999999997</v>
          </cell>
          <cell r="S1203">
            <v>35.619999999999997</v>
          </cell>
          <cell r="T1203">
            <v>0.48</v>
          </cell>
          <cell r="U1203">
            <v>9.2843</v>
          </cell>
          <cell r="V1203">
            <v>9.2842941284179688</v>
          </cell>
          <cell r="W1203">
            <v>2740</v>
          </cell>
          <cell r="X1203" t="str">
            <v>持股大于股东减</v>
          </cell>
          <cell r="Y1203">
            <v>8865</v>
          </cell>
          <cell r="Z1203">
            <v>11280</v>
          </cell>
          <cell r="AA1203">
            <v>11280</v>
          </cell>
          <cell r="AB1203">
            <v>10964</v>
          </cell>
          <cell r="AC1203">
            <v>9120</v>
          </cell>
          <cell r="AD1203" t="str">
            <v>持股大于股东增</v>
          </cell>
          <cell r="AE1203">
            <v>5674</v>
          </cell>
          <cell r="AF1203">
            <v>17624</v>
          </cell>
          <cell r="AG1203" t="str">
            <v>持股大于股东减</v>
          </cell>
          <cell r="AH1203">
            <v>8204</v>
          </cell>
          <cell r="AI1203">
            <v>12189</v>
          </cell>
        </row>
        <row r="1204">
          <cell r="A1204">
            <v>2741</v>
          </cell>
          <cell r="B1204">
            <v>206.12499999999997</v>
          </cell>
          <cell r="C1204">
            <v>16.292856437110956</v>
          </cell>
          <cell r="D1204">
            <v>427.47093023255815</v>
          </cell>
          <cell r="E1204">
            <v>14.40677966101695</v>
          </cell>
          <cell r="F1204">
            <v>134.69230769230771</v>
          </cell>
          <cell r="G1204">
            <v>11.577816348458551</v>
          </cell>
          <cell r="H1204">
            <v>88.437500000000014</v>
          </cell>
          <cell r="I1204">
            <v>6.9053583628851225</v>
          </cell>
          <cell r="J1204">
            <v>32.979999999999997</v>
          </cell>
          <cell r="K1204">
            <v>0.16</v>
          </cell>
          <cell r="L1204">
            <v>2.0242</v>
          </cell>
          <cell r="M1204">
            <v>29.41</v>
          </cell>
          <cell r="N1204">
            <v>1.72E-2</v>
          </cell>
          <cell r="O1204">
            <v>2.0413999999999999</v>
          </cell>
          <cell r="P1204">
            <v>70.040000000000006</v>
          </cell>
          <cell r="Q1204">
            <v>0.26</v>
          </cell>
          <cell r="R1204">
            <v>6.0495000000000001</v>
          </cell>
          <cell r="S1204">
            <v>42.45</v>
          </cell>
          <cell r="T1204">
            <v>0.36</v>
          </cell>
          <cell r="U1204">
            <v>6.1474000000000002</v>
          </cell>
          <cell r="V1204">
            <v>6.14739990234375</v>
          </cell>
          <cell r="W1204">
            <v>2741</v>
          </cell>
          <cell r="X1204">
            <v>2741</v>
          </cell>
          <cell r="Y1204">
            <v>56437</v>
          </cell>
          <cell r="Z1204">
            <v>6378</v>
          </cell>
          <cell r="AA1204">
            <v>6378</v>
          </cell>
          <cell r="AB1204">
            <v>61264</v>
          </cell>
          <cell r="AC1204">
            <v>5876</v>
          </cell>
          <cell r="AD1204" t="str">
            <v>持股大于股东增</v>
          </cell>
          <cell r="AE1204">
            <v>9965</v>
          </cell>
          <cell r="AF1204">
            <v>12042</v>
          </cell>
          <cell r="AG1204">
            <v>12042</v>
          </cell>
          <cell r="AH1204">
            <v>16355</v>
          </cell>
          <cell r="AI1204">
            <v>7337</v>
          </cell>
        </row>
        <row r="1205">
          <cell r="A1205">
            <v>2742</v>
          </cell>
          <cell r="B1205">
            <v>51.045454545454547</v>
          </cell>
          <cell r="C1205">
            <v>5.2822822469690385</v>
          </cell>
          <cell r="D1205">
            <v>47.236111111111107</v>
          </cell>
          <cell r="E1205">
            <v>3.9141893680442861</v>
          </cell>
          <cell r="F1205">
            <v>41.849999999999994</v>
          </cell>
          <cell r="G1205">
            <v>4.1626258858634841</v>
          </cell>
          <cell r="H1205">
            <v>32.440677966101696</v>
          </cell>
          <cell r="I1205">
            <v>3.1013781202148603</v>
          </cell>
          <cell r="J1205">
            <v>44.92</v>
          </cell>
          <cell r="K1205">
            <v>0.88</v>
          </cell>
          <cell r="L1205">
            <v>8.5038999999999998</v>
          </cell>
          <cell r="M1205">
            <v>34.01</v>
          </cell>
          <cell r="N1205">
            <v>0.18</v>
          </cell>
          <cell r="O1205">
            <v>8.6889000000000003</v>
          </cell>
          <cell r="P1205">
            <v>33.479999999999997</v>
          </cell>
          <cell r="Q1205">
            <v>0.4</v>
          </cell>
          <cell r="R1205">
            <v>8.0429999999999993</v>
          </cell>
          <cell r="S1205">
            <v>25.52</v>
          </cell>
          <cell r="T1205">
            <v>0.59</v>
          </cell>
          <cell r="U1205">
            <v>8.2286000000000001</v>
          </cell>
          <cell r="V1205">
            <v>8.2285995483398438</v>
          </cell>
          <cell r="W1205">
            <v>2742</v>
          </cell>
          <cell r="X1205" t="str">
            <v>持股小于股东增</v>
          </cell>
          <cell r="Y1205">
            <v>14270</v>
          </cell>
          <cell r="Z1205">
            <v>10091</v>
          </cell>
          <cell r="AA1205" t="str">
            <v>持股小于股东增</v>
          </cell>
          <cell r="AB1205">
            <v>14131</v>
          </cell>
          <cell r="AC1205">
            <v>10190</v>
          </cell>
          <cell r="AD1205" t="str">
            <v>持股小于股东增</v>
          </cell>
          <cell r="AE1205">
            <v>14199</v>
          </cell>
          <cell r="AF1205">
            <v>10141</v>
          </cell>
          <cell r="AG1205">
            <v>10141</v>
          </cell>
          <cell r="AH1205">
            <v>14679</v>
          </cell>
          <cell r="AI1205">
            <v>9809</v>
          </cell>
        </row>
        <row r="1206">
          <cell r="A1206">
            <v>2743</v>
          </cell>
          <cell r="B1206">
            <v>137.96296296296296</v>
          </cell>
          <cell r="C1206">
            <v>6.010100195227416</v>
          </cell>
          <cell r="D1206">
            <v>140.05000000000001</v>
          </cell>
          <cell r="E1206">
            <v>4.4812415006799462</v>
          </cell>
          <cell r="F1206">
            <v>163.42857142857142</v>
          </cell>
          <cell r="G1206">
            <v>7.5354872706913012</v>
          </cell>
          <cell r="H1206">
            <v>94.392857142857153</v>
          </cell>
          <cell r="I1206">
            <v>4.3053315740604994</v>
          </cell>
          <cell r="J1206">
            <v>37.25</v>
          </cell>
          <cell r="K1206">
            <v>0.27</v>
          </cell>
          <cell r="L1206">
            <v>6.1978999999999997</v>
          </cell>
          <cell r="M1206">
            <v>28.01</v>
          </cell>
          <cell r="N1206">
            <v>0.05</v>
          </cell>
          <cell r="O1206">
            <v>6.2504999999999997</v>
          </cell>
          <cell r="P1206">
            <v>45.76</v>
          </cell>
          <cell r="Q1206">
            <v>0.14000000000000001</v>
          </cell>
          <cell r="R1206">
            <v>6.0726000000000004</v>
          </cell>
          <cell r="S1206">
            <v>26.43</v>
          </cell>
          <cell r="T1206">
            <v>0.21</v>
          </cell>
          <cell r="U1206">
            <v>6.1388999999999996</v>
          </cell>
          <cell r="V1206">
            <v>6.1388969421386719</v>
          </cell>
          <cell r="W1206">
            <v>2743</v>
          </cell>
          <cell r="X1206" t="str">
            <v>持股小于股东减</v>
          </cell>
          <cell r="Y1206">
            <v>11842</v>
          </cell>
          <cell r="Z1206">
            <v>10246</v>
          </cell>
          <cell r="AA1206" t="str">
            <v>持股小于股东增</v>
          </cell>
          <cell r="AB1206">
            <v>11328</v>
          </cell>
          <cell r="AC1206">
            <v>10711</v>
          </cell>
          <cell r="AD1206">
            <v>10711</v>
          </cell>
          <cell r="AE1206">
            <v>18381</v>
          </cell>
          <cell r="AF1206">
            <v>6601</v>
          </cell>
          <cell r="AG1206" t="str">
            <v>持股大于股东增</v>
          </cell>
          <cell r="AH1206">
            <v>9464</v>
          </cell>
          <cell r="AI1206">
            <v>12821</v>
          </cell>
        </row>
        <row r="1207">
          <cell r="A1207">
            <v>2745</v>
          </cell>
          <cell r="B1207">
            <v>70.568965517241381</v>
          </cell>
          <cell r="C1207">
            <v>7.2420687580727927</v>
          </cell>
          <cell r="D1207">
            <v>70.159090909090907</v>
          </cell>
          <cell r="E1207">
            <v>5.4708822174175031</v>
          </cell>
          <cell r="F1207">
            <v>39.574074074074076</v>
          </cell>
          <cell r="G1207">
            <v>7.6348695962843882</v>
          </cell>
          <cell r="H1207">
            <v>46.394736842105267</v>
          </cell>
          <cell r="I1207">
            <v>6.2554331435059511</v>
          </cell>
          <cell r="J1207">
            <v>40.93</v>
          </cell>
          <cell r="K1207">
            <v>0.57999999999999996</v>
          </cell>
          <cell r="L1207">
            <v>5.6516999999999999</v>
          </cell>
          <cell r="M1207">
            <v>30.87</v>
          </cell>
          <cell r="N1207">
            <v>0.11</v>
          </cell>
          <cell r="O1207">
            <v>5.6425999999999998</v>
          </cell>
          <cell r="P1207">
            <v>42.74</v>
          </cell>
          <cell r="Q1207">
            <v>0.54</v>
          </cell>
          <cell r="R1207">
            <v>5.5979999999999999</v>
          </cell>
          <cell r="S1207">
            <v>35.26</v>
          </cell>
          <cell r="T1207">
            <v>0.56999999999999995</v>
          </cell>
          <cell r="U1207">
            <v>5.6367000000000003</v>
          </cell>
          <cell r="V1207">
            <v>5.6366996765136719</v>
          </cell>
          <cell r="W1207">
            <v>2745</v>
          </cell>
          <cell r="X1207" t="str">
            <v>持股大于股东减</v>
          </cell>
          <cell r="Y1207">
            <v>19281</v>
          </cell>
          <cell r="Z1207">
            <v>23053</v>
          </cell>
          <cell r="AA1207" t="str">
            <v>持股大于股东增</v>
          </cell>
          <cell r="AB1207">
            <v>18293</v>
          </cell>
          <cell r="AC1207">
            <v>24298</v>
          </cell>
          <cell r="AD1207" t="str">
            <v>持股大于股东增</v>
          </cell>
          <cell r="AE1207">
            <v>19123</v>
          </cell>
          <cell r="AF1207">
            <v>23244</v>
          </cell>
          <cell r="AG1207" t="str">
            <v>持股大于股东增</v>
          </cell>
          <cell r="AH1207">
            <v>17841</v>
          </cell>
          <cell r="AI1207">
            <v>24914</v>
          </cell>
        </row>
        <row r="1208">
          <cell r="A1208">
            <v>2746</v>
          </cell>
          <cell r="B1208">
            <v>250.66666666666669</v>
          </cell>
          <cell r="C1208">
            <v>6.0062938291720576</v>
          </cell>
          <cell r="D1208">
            <v>72.788461538461533</v>
          </cell>
          <cell r="E1208">
            <v>5.9255432400275536</v>
          </cell>
          <cell r="F1208">
            <v>238.58333333333334</v>
          </cell>
          <cell r="G1208">
            <v>4.6383151073309028</v>
          </cell>
          <cell r="H1208">
            <v>210.83333333333334</v>
          </cell>
          <cell r="I1208">
            <v>4.0751896654478683</v>
          </cell>
          <cell r="J1208">
            <v>37.6</v>
          </cell>
          <cell r="K1208">
            <v>0.15</v>
          </cell>
          <cell r="L1208">
            <v>6.2601000000000004</v>
          </cell>
          <cell r="M1208">
            <v>37.85</v>
          </cell>
          <cell r="N1208">
            <v>0.13</v>
          </cell>
          <cell r="O1208">
            <v>6.3875999999999999</v>
          </cell>
          <cell r="P1208">
            <v>28.63</v>
          </cell>
          <cell r="Q1208">
            <v>0.06</v>
          </cell>
          <cell r="R1208">
            <v>6.1725000000000003</v>
          </cell>
          <cell r="S1208">
            <v>25.3</v>
          </cell>
          <cell r="T1208">
            <v>0.09</v>
          </cell>
          <cell r="U1208">
            <v>6.2083000000000004</v>
          </cell>
          <cell r="V1208">
            <v>6.2082977294921875</v>
          </cell>
          <cell r="W1208">
            <v>2746</v>
          </cell>
          <cell r="X1208" t="str">
            <v>持股大于股东增</v>
          </cell>
          <cell r="Y1208">
            <v>11593</v>
          </cell>
          <cell r="Z1208">
            <v>13745</v>
          </cell>
          <cell r="AA1208" t="str">
            <v>持股大于股东减</v>
          </cell>
          <cell r="AB1208">
            <v>12456</v>
          </cell>
          <cell r="AC1208">
            <v>12793</v>
          </cell>
          <cell r="AD1208">
            <v>12793</v>
          </cell>
          <cell r="AE1208">
            <v>20149</v>
          </cell>
          <cell r="AF1208">
            <v>7908</v>
          </cell>
          <cell r="AG1208">
            <v>7908</v>
          </cell>
          <cell r="AH1208">
            <v>18067</v>
          </cell>
          <cell r="AI1208">
            <v>8819</v>
          </cell>
        </row>
        <row r="1209">
          <cell r="A1209">
            <v>2747</v>
          </cell>
          <cell r="B1209">
            <v>158.17777777777778</v>
          </cell>
          <cell r="C1209">
            <v>17.351241986202865</v>
          </cell>
          <cell r="D1209">
            <v>321.5</v>
          </cell>
          <cell r="E1209">
            <v>12.423920394164815</v>
          </cell>
          <cell r="F1209">
            <v>202.40624999999997</v>
          </cell>
          <cell r="G1209">
            <v>16.770234581326704</v>
          </cell>
          <cell r="H1209">
            <v>185.70833333333334</v>
          </cell>
          <cell r="I1209">
            <v>10.648668020547127</v>
          </cell>
          <cell r="J1209">
            <v>71.180000000000007</v>
          </cell>
          <cell r="K1209">
            <v>0.45</v>
          </cell>
          <cell r="L1209">
            <v>4.1022999999999996</v>
          </cell>
          <cell r="M1209">
            <v>51.44</v>
          </cell>
          <cell r="N1209">
            <v>0.04</v>
          </cell>
          <cell r="O1209">
            <v>4.1403999999999996</v>
          </cell>
          <cell r="P1209">
            <v>64.77</v>
          </cell>
          <cell r="Q1209">
            <v>0.16</v>
          </cell>
          <cell r="R1209">
            <v>3.8622000000000001</v>
          </cell>
          <cell r="S1209">
            <v>44.57</v>
          </cell>
          <cell r="T1209">
            <v>0.18</v>
          </cell>
          <cell r="U1209">
            <v>4.1855000000000002</v>
          </cell>
          <cell r="V1209">
            <v>4.1854972839355469</v>
          </cell>
          <cell r="W1209">
            <v>2747</v>
          </cell>
          <cell r="X1209">
            <v>2747</v>
          </cell>
          <cell r="Y1209">
            <v>17916</v>
          </cell>
          <cell r="Z1209">
            <v>6779</v>
          </cell>
          <cell r="AA1209">
            <v>6779</v>
          </cell>
          <cell r="AB1209">
            <v>16970</v>
          </cell>
          <cell r="AC1209">
            <v>7164</v>
          </cell>
          <cell r="AD1209">
            <v>7164</v>
          </cell>
          <cell r="AE1209">
            <v>17396</v>
          </cell>
          <cell r="AF1209">
            <v>6898</v>
          </cell>
          <cell r="AG1209">
            <v>6898</v>
          </cell>
          <cell r="AH1209">
            <v>17293</v>
          </cell>
          <cell r="AI1209">
            <v>7023</v>
          </cell>
        </row>
        <row r="1210">
          <cell r="A1210">
            <v>2748</v>
          </cell>
          <cell r="B1210">
            <v>126.17306520414381</v>
          </cell>
          <cell r="C1210">
            <v>5.2505452147892679</v>
          </cell>
          <cell r="D1210">
            <v>61.911525974025977</v>
          </cell>
          <cell r="E1210">
            <v>3.8046189146049483</v>
          </cell>
          <cell r="F1210">
            <v>85.857142857142861</v>
          </cell>
          <cell r="G1210">
            <v>4.6462485987811011</v>
          </cell>
          <cell r="H1210">
            <v>88.857142857142861</v>
          </cell>
          <cell r="I1210">
            <v>3.2058963753269678</v>
          </cell>
          <cell r="J1210">
            <v>41.41</v>
          </cell>
          <cell r="K1210">
            <v>0.32819999999999999</v>
          </cell>
          <cell r="L1210">
            <v>7.8868</v>
          </cell>
          <cell r="M1210">
            <v>30.51</v>
          </cell>
          <cell r="N1210">
            <v>0.1232</v>
          </cell>
          <cell r="O1210">
            <v>8.0191999999999997</v>
          </cell>
          <cell r="P1210">
            <v>36.06</v>
          </cell>
          <cell r="Q1210">
            <v>0.21</v>
          </cell>
          <cell r="R1210">
            <v>7.7610999999999999</v>
          </cell>
          <cell r="S1210">
            <v>24.88</v>
          </cell>
          <cell r="T1210">
            <v>0.21</v>
          </cell>
          <cell r="U1210">
            <v>7.7606999999999999</v>
          </cell>
          <cell r="V1210">
            <v>7.7606964111328125</v>
          </cell>
          <cell r="W1210">
            <v>2748</v>
          </cell>
          <cell r="X1210">
            <v>2748</v>
          </cell>
          <cell r="Y1210">
            <v>15320</v>
          </cell>
          <cell r="Z1210">
            <v>7832</v>
          </cell>
          <cell r="AA1210">
            <v>7832</v>
          </cell>
          <cell r="AB1210">
            <v>13230</v>
          </cell>
          <cell r="AC1210">
            <v>9070</v>
          </cell>
          <cell r="AD1210">
            <v>9070</v>
          </cell>
          <cell r="AE1210">
            <v>15129</v>
          </cell>
          <cell r="AF1210">
            <v>7931</v>
          </cell>
          <cell r="AG1210">
            <v>7931</v>
          </cell>
          <cell r="AH1210">
            <v>13030</v>
          </cell>
          <cell r="AI1210">
            <v>9209</v>
          </cell>
        </row>
        <row r="1211">
          <cell r="A1211">
            <v>2749</v>
          </cell>
          <cell r="B1211">
            <v>53.351791704382087</v>
          </cell>
          <cell r="C1211">
            <v>9.0360630901171444</v>
          </cell>
          <cell r="D1211">
            <v>48.186046511627907</v>
          </cell>
          <cell r="E1211">
            <v>7.1931956257594161</v>
          </cell>
          <cell r="F1211">
            <v>30.667883211678831</v>
          </cell>
          <cell r="G1211">
            <v>7.971426945187547</v>
          </cell>
          <cell r="H1211">
            <v>23.48076923076923</v>
          </cell>
          <cell r="I1211">
            <v>4.8626492293835986</v>
          </cell>
          <cell r="J1211">
            <v>100.2</v>
          </cell>
          <cell r="K1211">
            <v>1.8781000000000001</v>
          </cell>
          <cell r="L1211">
            <v>11.088900000000001</v>
          </cell>
          <cell r="M1211">
            <v>82.88</v>
          </cell>
          <cell r="N1211">
            <v>0.43</v>
          </cell>
          <cell r="O1211">
            <v>11.522</v>
          </cell>
          <cell r="P1211">
            <v>84.03</v>
          </cell>
          <cell r="Q1211">
            <v>1.37</v>
          </cell>
          <cell r="R1211">
            <v>10.541399999999999</v>
          </cell>
          <cell r="S1211">
            <v>52.91</v>
          </cell>
          <cell r="T1211">
            <v>1.69</v>
          </cell>
          <cell r="U1211">
            <v>10.8809</v>
          </cell>
          <cell r="V1211">
            <v>10.880897521972656</v>
          </cell>
          <cell r="W1211">
            <v>2749</v>
          </cell>
          <cell r="X1211">
            <v>2749</v>
          </cell>
          <cell r="Y1211">
            <v>10536</v>
          </cell>
          <cell r="Z1211">
            <v>7118</v>
          </cell>
          <cell r="AA1211">
            <v>7118</v>
          </cell>
          <cell r="AB1211">
            <v>11944</v>
          </cell>
          <cell r="AC1211">
            <v>6279</v>
          </cell>
          <cell r="AD1211">
            <v>6279</v>
          </cell>
          <cell r="AE1211">
            <v>7942</v>
          </cell>
          <cell r="AF1211">
            <v>9443</v>
          </cell>
          <cell r="AG1211">
            <v>9443</v>
          </cell>
          <cell r="AH1211">
            <v>8320</v>
          </cell>
          <cell r="AI1211">
            <v>9014</v>
          </cell>
        </row>
        <row r="1212">
          <cell r="A1212">
            <v>2750</v>
          </cell>
          <cell r="B1212">
            <v>136.51649746192894</v>
          </cell>
          <cell r="C1212">
            <v>14.374478035744112</v>
          </cell>
          <cell r="D1212">
            <v>102.0650813516896</v>
          </cell>
          <cell r="E1212">
            <v>10.613652632263941</v>
          </cell>
          <cell r="F1212">
            <v>102.16867469879519</v>
          </cell>
          <cell r="G1212">
            <v>11.98558337848343</v>
          </cell>
          <cell r="H1212">
            <v>82.264484741264937</v>
          </cell>
          <cell r="I1212">
            <v>8.5378868729989321</v>
          </cell>
          <cell r="J1212">
            <v>43.03</v>
          </cell>
          <cell r="K1212">
            <v>0.31519999999999998</v>
          </cell>
          <cell r="L1212">
            <v>2.9935</v>
          </cell>
          <cell r="M1212">
            <v>32.619999999999997</v>
          </cell>
          <cell r="N1212">
            <v>7.9899999999999999E-2</v>
          </cell>
          <cell r="O1212">
            <v>3.0733999999999999</v>
          </cell>
          <cell r="P1212">
            <v>101.76</v>
          </cell>
          <cell r="Q1212">
            <v>0.498</v>
          </cell>
          <cell r="R1212">
            <v>8.4901999999999997</v>
          </cell>
          <cell r="S1212">
            <v>24.8</v>
          </cell>
          <cell r="T1212">
            <v>0.2261</v>
          </cell>
          <cell r="U1212">
            <v>2.9047000000000001</v>
          </cell>
          <cell r="V1212">
            <v>2.9046993255615234</v>
          </cell>
          <cell r="W1212">
            <v>2750</v>
          </cell>
          <cell r="X1212">
            <v>2750</v>
          </cell>
          <cell r="Y1212">
            <v>31079</v>
          </cell>
          <cell r="Z1212">
            <v>6443</v>
          </cell>
          <cell r="AA1212">
            <v>6443</v>
          </cell>
          <cell r="AB1212">
            <v>25090</v>
          </cell>
          <cell r="AC1212">
            <v>7704</v>
          </cell>
          <cell r="AD1212">
            <v>7704</v>
          </cell>
          <cell r="AE1212">
            <v>10759</v>
          </cell>
          <cell r="AF1212">
            <v>6204</v>
          </cell>
          <cell r="AG1212" t="str">
            <v>持股小于股东增</v>
          </cell>
          <cell r="AH1212">
            <v>16498</v>
          </cell>
          <cell r="AI1212">
            <v>12137</v>
          </cell>
        </row>
        <row r="1213">
          <cell r="A1213">
            <v>2751</v>
          </cell>
          <cell r="B1213">
            <v>346.45161290322585</v>
          </cell>
          <cell r="C1213">
            <v>34.571557329556434</v>
          </cell>
          <cell r="D1213">
            <v>-8652.7777777777774</v>
          </cell>
          <cell r="E1213">
            <v>30.107284384161861</v>
          </cell>
          <cell r="F1213">
            <v>169.62857142857143</v>
          </cell>
          <cell r="G1213">
            <v>19.977791237633756</v>
          </cell>
          <cell r="H1213">
            <v>103.41964285714285</v>
          </cell>
          <cell r="I1213">
            <v>12.567950262035742</v>
          </cell>
          <cell r="J1213">
            <v>107.4</v>
          </cell>
          <cell r="K1213">
            <v>0.31</v>
          </cell>
          <cell r="L1213">
            <v>3.1065999999999998</v>
          </cell>
          <cell r="M1213">
            <v>93.45</v>
          </cell>
          <cell r="N1213">
            <v>-2.7000000000000001E-3</v>
          </cell>
          <cell r="O1213">
            <v>3.1038999999999999</v>
          </cell>
          <cell r="P1213">
            <v>118.74</v>
          </cell>
          <cell r="Q1213">
            <v>0.35</v>
          </cell>
          <cell r="R1213">
            <v>5.9436</v>
          </cell>
          <cell r="S1213">
            <v>38.61</v>
          </cell>
          <cell r="T1213">
            <v>0.28000000000000003</v>
          </cell>
          <cell r="U1213">
            <v>3.0720999999999998</v>
          </cell>
          <cell r="V1213">
            <v>3.0720996856689453</v>
          </cell>
          <cell r="W1213">
            <v>2751</v>
          </cell>
          <cell r="X1213">
            <v>2751</v>
          </cell>
          <cell r="Y1213">
            <v>2751</v>
          </cell>
          <cell r="Z1213">
            <v>2751</v>
          </cell>
          <cell r="AA1213">
            <v>2751</v>
          </cell>
          <cell r="AB1213">
            <v>2751</v>
          </cell>
          <cell r="AC1213">
            <v>2751</v>
          </cell>
          <cell r="AD1213">
            <v>2751</v>
          </cell>
          <cell r="AE1213">
            <v>11398</v>
          </cell>
          <cell r="AF1213">
            <v>6162</v>
          </cell>
          <cell r="AG1213">
            <v>6162</v>
          </cell>
          <cell r="AH1213">
            <v>18251</v>
          </cell>
          <cell r="AI1213">
            <v>7697</v>
          </cell>
        </row>
        <row r="1214">
          <cell r="A1214">
            <v>2752</v>
          </cell>
          <cell r="B1214">
            <v>106.06060606060606</v>
          </cell>
          <cell r="C1214">
            <v>10.466507177033494</v>
          </cell>
          <cell r="D1214">
            <v>47.446428571428569</v>
          </cell>
          <cell r="E1214">
            <v>7.6357157226197669</v>
          </cell>
          <cell r="F1214">
            <v>152</v>
          </cell>
          <cell r="G1214">
            <v>10.673135233474833</v>
          </cell>
          <cell r="H1214">
            <v>79.630434782608688</v>
          </cell>
          <cell r="I1214">
            <v>7.5198620434809396</v>
          </cell>
          <cell r="J1214">
            <v>35</v>
          </cell>
          <cell r="K1214">
            <v>0.33</v>
          </cell>
          <cell r="L1214">
            <v>3.3439999999999999</v>
          </cell>
          <cell r="M1214">
            <v>26.57</v>
          </cell>
          <cell r="N1214">
            <v>0.14000000000000001</v>
          </cell>
          <cell r="O1214">
            <v>3.4796999999999998</v>
          </cell>
          <cell r="P1214">
            <v>33.44</v>
          </cell>
          <cell r="Q1214">
            <v>0.11</v>
          </cell>
          <cell r="R1214">
            <v>3.1331000000000002</v>
          </cell>
          <cell r="S1214">
            <v>24.42</v>
          </cell>
          <cell r="T1214">
            <v>0.23</v>
          </cell>
          <cell r="U1214">
            <v>3.2473999999999998</v>
          </cell>
          <cell r="V1214">
            <v>3.2473983764648438</v>
          </cell>
          <cell r="W1214">
            <v>2752</v>
          </cell>
          <cell r="X1214" t="str">
            <v>持股小于股东增</v>
          </cell>
          <cell r="Y1214">
            <v>31955</v>
          </cell>
          <cell r="Z1214">
            <v>13143</v>
          </cell>
          <cell r="AA1214" t="str">
            <v>持股小于股东减</v>
          </cell>
          <cell r="AB1214">
            <v>32315</v>
          </cell>
          <cell r="AC1214">
            <v>12997</v>
          </cell>
          <cell r="AD1214" t="str">
            <v>持股小于股东增</v>
          </cell>
          <cell r="AE1214">
            <v>39337</v>
          </cell>
          <cell r="AF1214">
            <v>10676</v>
          </cell>
          <cell r="AG1214" t="str">
            <v>持股小于股东增</v>
          </cell>
          <cell r="AH1214">
            <v>35651</v>
          </cell>
          <cell r="AI1214">
            <v>11780</v>
          </cell>
        </row>
        <row r="1215">
          <cell r="A1215">
            <v>2753</v>
          </cell>
          <cell r="B1215">
            <v>82.211376640861673</v>
          </cell>
          <cell r="C1215">
            <v>5.6378178125036067</v>
          </cell>
          <cell r="D1215">
            <v>90.904806786050898</v>
          </cell>
          <cell r="E1215">
            <v>4.3946280285684995</v>
          </cell>
          <cell r="F1215">
            <v>50.569063631660633</v>
          </cell>
          <cell r="G1215">
            <v>4.6342388470108569</v>
          </cell>
          <cell r="H1215">
            <v>45.975000000000001</v>
          </cell>
          <cell r="I1215">
            <v>3.5776400415543179</v>
          </cell>
          <cell r="J1215">
            <v>48.85</v>
          </cell>
          <cell r="K1215">
            <v>0.59419999999999995</v>
          </cell>
          <cell r="L1215">
            <v>8.6646999999999998</v>
          </cell>
          <cell r="M1215">
            <v>38.58</v>
          </cell>
          <cell r="N1215">
            <v>0.1061</v>
          </cell>
          <cell r="O1215">
            <v>8.7789000000000001</v>
          </cell>
          <cell r="P1215">
            <v>39.1</v>
          </cell>
          <cell r="Q1215">
            <v>0.3866</v>
          </cell>
          <cell r="R1215">
            <v>8.4372000000000007</v>
          </cell>
          <cell r="S1215">
            <v>30.65</v>
          </cell>
          <cell r="T1215">
            <v>0.5</v>
          </cell>
          <cell r="U1215">
            <v>8.5670999999999999</v>
          </cell>
          <cell r="V1215">
            <v>8.5670928955078125</v>
          </cell>
          <cell r="W1215">
            <v>2753</v>
          </cell>
          <cell r="X1215">
            <v>2753</v>
          </cell>
          <cell r="Y1215">
            <v>14270</v>
          </cell>
          <cell r="Z1215">
            <v>6916</v>
          </cell>
          <cell r="AA1215">
            <v>6916</v>
          </cell>
          <cell r="AB1215">
            <v>14270</v>
          </cell>
          <cell r="AC1215">
            <v>6916</v>
          </cell>
          <cell r="AD1215">
            <v>6916</v>
          </cell>
          <cell r="AE1215">
            <v>18361</v>
          </cell>
          <cell r="AF1215">
            <v>5375</v>
          </cell>
          <cell r="AG1215">
            <v>5375</v>
          </cell>
          <cell r="AH1215">
            <v>13813</v>
          </cell>
          <cell r="AI1215">
            <v>7145</v>
          </cell>
        </row>
        <row r="1216">
          <cell r="A1216">
            <v>2755</v>
          </cell>
          <cell r="B1216">
            <v>208.04761904761904</v>
          </cell>
          <cell r="C1216">
            <v>8.7097803117897996</v>
          </cell>
          <cell r="D1216">
            <v>-173.45</v>
          </cell>
          <cell r="E1216">
            <v>6.9883158742949227</v>
          </cell>
          <cell r="F1216">
            <v>103.86842105263158</v>
          </cell>
          <cell r="G1216">
            <v>7.7380018820577172</v>
          </cell>
          <cell r="H1216">
            <v>108.1578947368421</v>
          </cell>
          <cell r="I1216">
            <v>5.4480742846917058</v>
          </cell>
          <cell r="J1216">
            <v>43.69</v>
          </cell>
          <cell r="K1216">
            <v>0.21</v>
          </cell>
          <cell r="L1216">
            <v>5.0162000000000004</v>
          </cell>
          <cell r="M1216">
            <v>34.69</v>
          </cell>
          <cell r="N1216">
            <v>-0.05</v>
          </cell>
          <cell r="O1216">
            <v>4.9640000000000004</v>
          </cell>
          <cell r="P1216">
            <v>39.47</v>
          </cell>
          <cell r="Q1216">
            <v>0.19</v>
          </cell>
          <cell r="R1216">
            <v>5.1007999999999996</v>
          </cell>
          <cell r="S1216">
            <v>27.4</v>
          </cell>
          <cell r="T1216">
            <v>0.19</v>
          </cell>
          <cell r="U1216">
            <v>5.0293000000000001</v>
          </cell>
          <cell r="V1216">
            <v>5.029296875</v>
          </cell>
          <cell r="W1216">
            <v>2755</v>
          </cell>
          <cell r="X1216">
            <v>2755</v>
          </cell>
          <cell r="Y1216">
            <v>14972</v>
          </cell>
          <cell r="Z1216">
            <v>6768</v>
          </cell>
          <cell r="AA1216">
            <v>6768</v>
          </cell>
          <cell r="AB1216">
            <v>14079</v>
          </cell>
          <cell r="AC1216">
            <v>7197</v>
          </cell>
          <cell r="AD1216">
            <v>7197</v>
          </cell>
          <cell r="AE1216">
            <v>19130</v>
          </cell>
          <cell r="AF1216">
            <v>5297</v>
          </cell>
          <cell r="AG1216">
            <v>5297</v>
          </cell>
          <cell r="AH1216">
            <v>15097</v>
          </cell>
          <cell r="AI1216">
            <v>6712</v>
          </cell>
        </row>
        <row r="1217">
          <cell r="A1217">
            <v>2756</v>
          </cell>
          <cell r="B1217">
            <v>43.548387096774192</v>
          </cell>
          <cell r="C1217">
            <v>3.752632054427063</v>
          </cell>
          <cell r="D1217">
            <v>37.620370370370374</v>
          </cell>
          <cell r="E1217">
            <v>2.7820192406450071</v>
          </cell>
          <cell r="F1217">
            <v>34.474025974025977</v>
          </cell>
          <cell r="G1217">
            <v>3.8250106270308439</v>
          </cell>
          <cell r="H1217">
            <v>25.227272727272727</v>
          </cell>
          <cell r="I1217">
            <v>2.602280160075396</v>
          </cell>
          <cell r="J1217">
            <v>54</v>
          </cell>
          <cell r="K1217">
            <v>1.24</v>
          </cell>
          <cell r="L1217">
            <v>14.389900000000001</v>
          </cell>
          <cell r="M1217">
            <v>40.630000000000003</v>
          </cell>
          <cell r="N1217">
            <v>0.27</v>
          </cell>
          <cell r="O1217">
            <v>14.6045</v>
          </cell>
          <cell r="P1217">
            <v>53.09</v>
          </cell>
          <cell r="Q1217">
            <v>0.77</v>
          </cell>
          <cell r="R1217">
            <v>13.8797</v>
          </cell>
          <cell r="S1217">
            <v>37</v>
          </cell>
          <cell r="T1217">
            <v>1.1000000000000001</v>
          </cell>
          <cell r="U1217">
            <v>14.218299999999999</v>
          </cell>
          <cell r="V1217">
            <v>14.218299865722656</v>
          </cell>
          <cell r="W1217">
            <v>2756</v>
          </cell>
          <cell r="X1217">
            <v>2756</v>
          </cell>
          <cell r="Y1217">
            <v>23475</v>
          </cell>
          <cell r="Z1217">
            <v>8519</v>
          </cell>
          <cell r="AA1217">
            <v>8519</v>
          </cell>
          <cell r="AB1217">
            <v>22376</v>
          </cell>
          <cell r="AC1217">
            <v>8938</v>
          </cell>
          <cell r="AD1217">
            <v>8938</v>
          </cell>
          <cell r="AE1217">
            <v>32443</v>
          </cell>
          <cell r="AF1217">
            <v>6164</v>
          </cell>
          <cell r="AG1217">
            <v>6164</v>
          </cell>
          <cell r="AH1217">
            <v>23846</v>
          </cell>
          <cell r="AI1217">
            <v>8387</v>
          </cell>
        </row>
        <row r="1218">
          <cell r="A1218">
            <v>2757</v>
          </cell>
          <cell r="B1218">
            <v>106.27075600703262</v>
          </cell>
          <cell r="C1218">
            <v>8.2799348563948794</v>
          </cell>
          <cell r="D1218">
            <v>154.48164146868251</v>
          </cell>
          <cell r="E1218">
            <v>8.5881099254056164</v>
          </cell>
          <cell r="F1218">
            <v>49.166877051249685</v>
          </cell>
          <cell r="G1218">
            <v>6.0622568093385221</v>
          </cell>
          <cell r="H1218">
            <v>47.792444242148385</v>
          </cell>
          <cell r="I1218">
            <v>4.3144626953064815</v>
          </cell>
          <cell r="J1218">
            <v>54.4</v>
          </cell>
          <cell r="K1218">
            <v>0.51190000000000002</v>
          </cell>
          <cell r="L1218">
            <v>6.5701000000000001</v>
          </cell>
          <cell r="M1218">
            <v>57.22</v>
          </cell>
          <cell r="N1218">
            <v>9.2600000000000002E-2</v>
          </cell>
          <cell r="O1218">
            <v>6.6627000000000001</v>
          </cell>
          <cell r="P1218">
            <v>38.950000000000003</v>
          </cell>
          <cell r="Q1218">
            <v>0.39610000000000001</v>
          </cell>
          <cell r="R1218">
            <v>6.4249999999999998</v>
          </cell>
          <cell r="S1218">
            <v>28</v>
          </cell>
          <cell r="T1218">
            <v>0.43940000000000001</v>
          </cell>
          <cell r="U1218">
            <v>6.4897999999999998</v>
          </cell>
          <cell r="V1218">
            <v>6.4897994995117188</v>
          </cell>
          <cell r="W1218">
            <v>2757</v>
          </cell>
          <cell r="X1218">
            <v>2757</v>
          </cell>
          <cell r="Y1218">
            <v>10948</v>
          </cell>
          <cell r="Z1218">
            <v>9987</v>
          </cell>
          <cell r="AA1218">
            <v>9987</v>
          </cell>
          <cell r="AB1218">
            <v>11806</v>
          </cell>
          <cell r="AC1218">
            <v>9261</v>
          </cell>
          <cell r="AD1218">
            <v>9261</v>
          </cell>
          <cell r="AE1218">
            <v>21078</v>
          </cell>
          <cell r="AF1218">
            <v>5187</v>
          </cell>
          <cell r="AG1218">
            <v>5187</v>
          </cell>
          <cell r="AH1218">
            <v>14062</v>
          </cell>
          <cell r="AI1218">
            <v>7775</v>
          </cell>
        </row>
        <row r="1219">
          <cell r="A1219">
            <v>2758</v>
          </cell>
          <cell r="B1219">
            <v>95.21276595744682</v>
          </cell>
          <cell r="C1219">
            <v>9.451196975616968</v>
          </cell>
          <cell r="D1219">
            <v>124.0151515151515</v>
          </cell>
          <cell r="E1219">
            <v>8.4955109242825273</v>
          </cell>
          <cell r="F1219">
            <v>78.260869565217391</v>
          </cell>
          <cell r="G1219">
            <v>8.0065831906234024</v>
          </cell>
          <cell r="H1219">
            <v>61.373076923076916</v>
          </cell>
          <cell r="I1219">
            <v>5.7850430696945967</v>
          </cell>
          <cell r="J1219">
            <v>89.5</v>
          </cell>
          <cell r="K1219">
            <v>0.94</v>
          </cell>
          <cell r="L1219">
            <v>9.4696999999999996</v>
          </cell>
          <cell r="M1219">
            <v>81.849999999999994</v>
          </cell>
          <cell r="N1219">
            <v>0.16500000000000001</v>
          </cell>
          <cell r="O1219">
            <v>9.6344999999999992</v>
          </cell>
          <cell r="P1219">
            <v>72</v>
          </cell>
          <cell r="Q1219">
            <v>0.46</v>
          </cell>
          <cell r="R1219">
            <v>8.9925999999999995</v>
          </cell>
          <cell r="S1219">
            <v>53.19</v>
          </cell>
          <cell r="T1219">
            <v>0.65</v>
          </cell>
          <cell r="U1219">
            <v>9.1943999999999999</v>
          </cell>
          <cell r="V1219">
            <v>9.19439697265625</v>
          </cell>
          <cell r="W1219">
            <v>2758</v>
          </cell>
          <cell r="X1219">
            <v>2758</v>
          </cell>
          <cell r="Y1219">
            <v>9864</v>
          </cell>
          <cell r="Z1219">
            <v>5677</v>
          </cell>
          <cell r="AA1219">
            <v>5677</v>
          </cell>
          <cell r="AB1219">
            <v>10233</v>
          </cell>
          <cell r="AC1219">
            <v>5472</v>
          </cell>
          <cell r="AD1219">
            <v>5472</v>
          </cell>
          <cell r="AE1219">
            <v>9654</v>
          </cell>
          <cell r="AF1219">
            <v>5800</v>
          </cell>
          <cell r="AG1219">
            <v>5800</v>
          </cell>
          <cell r="AH1219">
            <v>8616</v>
          </cell>
          <cell r="AI1219">
            <v>6499</v>
          </cell>
        </row>
        <row r="1220">
          <cell r="A1220">
            <v>2759</v>
          </cell>
          <cell r="B1220">
            <v>68.376811594202906</v>
          </cell>
          <cell r="C1220">
            <v>8.0234001666581634</v>
          </cell>
          <cell r="D1220">
            <v>50.25</v>
          </cell>
          <cell r="E1220">
            <v>5.9727610400330171</v>
          </cell>
          <cell r="F1220">
            <v>54.147058823529406</v>
          </cell>
          <cell r="G1220">
            <v>6.6354298071724633</v>
          </cell>
          <cell r="H1220">
            <v>51.11931818181818</v>
          </cell>
          <cell r="I1220">
            <v>5.3161505326786376</v>
          </cell>
          <cell r="J1220">
            <v>47.18</v>
          </cell>
          <cell r="K1220">
            <v>0.69</v>
          </cell>
          <cell r="L1220">
            <v>5.8803000000000001</v>
          </cell>
          <cell r="M1220">
            <v>36.18</v>
          </cell>
          <cell r="N1220">
            <v>0.18</v>
          </cell>
          <cell r="O1220">
            <v>6.0575000000000001</v>
          </cell>
          <cell r="P1220">
            <v>36.82</v>
          </cell>
          <cell r="Q1220">
            <v>0.34</v>
          </cell>
          <cell r="R1220">
            <v>5.5490000000000004</v>
          </cell>
          <cell r="S1220">
            <v>29.99</v>
          </cell>
          <cell r="T1220">
            <v>0.44</v>
          </cell>
          <cell r="U1220">
            <v>5.6413000000000002</v>
          </cell>
          <cell r="V1220">
            <v>5.64129638671875</v>
          </cell>
          <cell r="W1220">
            <v>2759</v>
          </cell>
          <cell r="X1220">
            <v>2759</v>
          </cell>
          <cell r="Y1220">
            <v>10604</v>
          </cell>
          <cell r="Z1220">
            <v>9053</v>
          </cell>
          <cell r="AA1220">
            <v>9053</v>
          </cell>
          <cell r="AB1220">
            <v>10931</v>
          </cell>
          <cell r="AC1220">
            <v>8782</v>
          </cell>
          <cell r="AD1220">
            <v>8782</v>
          </cell>
          <cell r="AE1220">
            <v>14107</v>
          </cell>
          <cell r="AF1220">
            <v>6805</v>
          </cell>
          <cell r="AG1220">
            <v>6805</v>
          </cell>
          <cell r="AH1220">
            <v>9762</v>
          </cell>
          <cell r="AI1220">
            <v>9834</v>
          </cell>
        </row>
        <row r="1221">
          <cell r="A1221">
            <v>2760</v>
          </cell>
          <cell r="B1221">
            <v>130.26315789473685</v>
          </cell>
          <cell r="C1221">
            <v>7.6185492435319286</v>
          </cell>
          <cell r="D1221">
            <v>101.25</v>
          </cell>
          <cell r="E1221">
            <v>6.7462180292866121</v>
          </cell>
          <cell r="F1221">
            <v>39.326086956521735</v>
          </cell>
          <cell r="G1221">
            <v>4.0233080532882592</v>
          </cell>
          <cell r="H1221">
            <v>91.805555555555543</v>
          </cell>
          <cell r="I1221">
            <v>5.1693125830922027</v>
          </cell>
          <cell r="J1221">
            <v>49.5</v>
          </cell>
          <cell r="K1221">
            <v>0.38</v>
          </cell>
          <cell r="L1221">
            <v>6.4973000000000001</v>
          </cell>
          <cell r="M1221">
            <v>44.55</v>
          </cell>
          <cell r="N1221">
            <v>0.11</v>
          </cell>
          <cell r="O1221">
            <v>6.6036999999999999</v>
          </cell>
          <cell r="P1221">
            <v>36.18</v>
          </cell>
          <cell r="Q1221">
            <v>0.46</v>
          </cell>
          <cell r="R1221">
            <v>8.9925999999999995</v>
          </cell>
          <cell r="S1221">
            <v>33.049999999999997</v>
          </cell>
          <cell r="T1221">
            <v>0.27</v>
          </cell>
          <cell r="U1221">
            <v>6.3935000000000004</v>
          </cell>
          <cell r="V1221">
            <v>6.3934974670410156</v>
          </cell>
          <cell r="W1221">
            <v>2760</v>
          </cell>
          <cell r="X1221">
            <v>2760</v>
          </cell>
          <cell r="Y1221">
            <v>9146</v>
          </cell>
          <cell r="Z1221">
            <v>9621</v>
          </cell>
          <cell r="AA1221">
            <v>9621</v>
          </cell>
          <cell r="AB1221">
            <v>9448</v>
          </cell>
          <cell r="AC1221">
            <v>9314</v>
          </cell>
          <cell r="AD1221">
            <v>9314</v>
          </cell>
          <cell r="AE1221">
            <v>9314</v>
          </cell>
          <cell r="AF1221">
            <v>9314</v>
          </cell>
          <cell r="AG1221" t="str">
            <v>持股大于股东增</v>
          </cell>
          <cell r="AH1221">
            <v>8635</v>
          </cell>
          <cell r="AI1221">
            <v>10191</v>
          </cell>
        </row>
        <row r="1222">
          <cell r="A1222">
            <v>2761</v>
          </cell>
          <cell r="B1222">
            <v>121.48571428571431</v>
          </cell>
          <cell r="C1222">
            <v>8.0574557995868954</v>
          </cell>
          <cell r="D1222">
            <v>117.08633093525178</v>
          </cell>
          <cell r="E1222">
            <v>6.0948208066509375</v>
          </cell>
          <cell r="F1222">
            <v>148.1</v>
          </cell>
          <cell r="G1222">
            <v>5.8790837997697594</v>
          </cell>
          <cell r="H1222">
            <v>136.91666666666666</v>
          </cell>
          <cell r="I1222">
            <v>6.4339279071133468</v>
          </cell>
          <cell r="J1222">
            <v>42.52</v>
          </cell>
          <cell r="K1222">
            <v>0.35</v>
          </cell>
          <cell r="L1222">
            <v>5.2770999999999999</v>
          </cell>
          <cell r="M1222">
            <v>32.549999999999997</v>
          </cell>
          <cell r="N1222">
            <v>6.9500000000000006E-2</v>
          </cell>
          <cell r="O1222">
            <v>5.3406000000000002</v>
          </cell>
          <cell r="P1222">
            <v>29.62</v>
          </cell>
          <cell r="Q1222">
            <v>0.1</v>
          </cell>
          <cell r="R1222">
            <v>5.0381999999999998</v>
          </cell>
          <cell r="S1222">
            <v>32.86</v>
          </cell>
          <cell r="T1222">
            <v>0.18</v>
          </cell>
          <cell r="U1222">
            <v>5.1073000000000004</v>
          </cell>
          <cell r="V1222">
            <v>5.1072998046875</v>
          </cell>
          <cell r="W1222">
            <v>2761</v>
          </cell>
          <cell r="X1222">
            <v>2761</v>
          </cell>
          <cell r="Y1222">
            <v>22019</v>
          </cell>
          <cell r="Z1222">
            <v>5449</v>
          </cell>
          <cell r="AA1222">
            <v>5449</v>
          </cell>
          <cell r="AB1222">
            <v>21348</v>
          </cell>
          <cell r="AC1222">
            <v>5621</v>
          </cell>
          <cell r="AD1222">
            <v>5621</v>
          </cell>
          <cell r="AE1222">
            <v>5621</v>
          </cell>
          <cell r="AF1222">
            <v>5621</v>
          </cell>
          <cell r="AG1222" t="str">
            <v>持股小于股东增</v>
          </cell>
          <cell r="AH1222">
            <v>11568</v>
          </cell>
          <cell r="AI1222">
            <v>10373</v>
          </cell>
        </row>
        <row r="1223">
          <cell r="A1223">
            <v>2762</v>
          </cell>
          <cell r="B1223">
            <v>114.5151515151515</v>
          </cell>
          <cell r="C1223">
            <v>10.791592895082529</v>
          </cell>
          <cell r="D1223">
            <v>109.25</v>
          </cell>
          <cell r="E1223">
            <v>7.3589671625035074</v>
          </cell>
          <cell r="F1223">
            <v>64.84375</v>
          </cell>
          <cell r="G1223">
            <v>7.0784082962356516</v>
          </cell>
          <cell r="H1223">
            <v>104.11269430051813</v>
          </cell>
          <cell r="I1223">
            <v>9.3938552791129162</v>
          </cell>
          <cell r="J1223">
            <v>75.58</v>
          </cell>
          <cell r="K1223">
            <v>0.66</v>
          </cell>
          <cell r="L1223">
            <v>7.0035999999999996</v>
          </cell>
          <cell r="M1223">
            <v>52.44</v>
          </cell>
          <cell r="N1223">
            <v>0.12</v>
          </cell>
          <cell r="O1223">
            <v>7.1260000000000003</v>
          </cell>
          <cell r="P1223">
            <v>83</v>
          </cell>
          <cell r="Q1223">
            <v>0.64</v>
          </cell>
          <cell r="R1223">
            <v>11.7258</v>
          </cell>
          <cell r="S1223">
            <v>64.3</v>
          </cell>
          <cell r="T1223">
            <v>0.4632</v>
          </cell>
          <cell r="U1223">
            <v>6.8449</v>
          </cell>
          <cell r="V1223">
            <v>6.8448982238769531</v>
          </cell>
          <cell r="W1223">
            <v>2762</v>
          </cell>
          <cell r="X1223" t="str">
            <v>持股大于股东减</v>
          </cell>
          <cell r="Y1223">
            <v>7198</v>
          </cell>
          <cell r="Z1223">
            <v>16532</v>
          </cell>
          <cell r="AA1223" t="str">
            <v>持股大于股东减</v>
          </cell>
          <cell r="AB1223">
            <v>7284</v>
          </cell>
          <cell r="AC1223">
            <v>16337</v>
          </cell>
          <cell r="AD1223">
            <v>16337</v>
          </cell>
          <cell r="AE1223">
            <v>13296</v>
          </cell>
          <cell r="AF1223">
            <v>5114</v>
          </cell>
          <cell r="AG1223" t="str">
            <v>持股大于股东增</v>
          </cell>
          <cell r="AH1223">
            <v>4868</v>
          </cell>
          <cell r="AI1223">
            <v>24445</v>
          </cell>
        </row>
        <row r="1224">
          <cell r="A1224">
            <v>2763</v>
          </cell>
          <cell r="B1224">
            <v>51.30681818181818</v>
          </cell>
          <cell r="C1224">
            <v>6.4801791199012548</v>
          </cell>
          <cell r="D1224">
            <v>26.176470588235293</v>
          </cell>
          <cell r="E1224">
            <v>4.8739748908147478</v>
          </cell>
          <cell r="F1224">
            <v>23.301282051282051</v>
          </cell>
          <cell r="G1224">
            <v>5.3538552176154353</v>
          </cell>
          <cell r="H1224">
            <v>23.31451612903226</v>
          </cell>
          <cell r="I1224">
            <v>4.1424866382954333</v>
          </cell>
          <cell r="J1224">
            <v>45.15</v>
          </cell>
          <cell r="K1224">
            <v>0.88</v>
          </cell>
          <cell r="L1224">
            <v>6.9673999999999996</v>
          </cell>
          <cell r="M1224">
            <v>35.6</v>
          </cell>
          <cell r="N1224">
            <v>0.34</v>
          </cell>
          <cell r="O1224">
            <v>7.3041</v>
          </cell>
          <cell r="P1224">
            <v>36.35</v>
          </cell>
          <cell r="Q1224">
            <v>0.78</v>
          </cell>
          <cell r="R1224">
            <v>6.7895000000000003</v>
          </cell>
          <cell r="S1224">
            <v>28.91</v>
          </cell>
          <cell r="T1224">
            <v>0.93</v>
          </cell>
          <cell r="U1224">
            <v>6.9789000000000003</v>
          </cell>
          <cell r="V1224">
            <v>6.9788970947265625</v>
          </cell>
          <cell r="W1224">
            <v>2763</v>
          </cell>
          <cell r="X1224">
            <v>2763</v>
          </cell>
          <cell r="Y1224">
            <v>21612</v>
          </cell>
          <cell r="Z1224">
            <v>9994</v>
          </cell>
          <cell r="AA1224" t="str">
            <v>持股小于股东增</v>
          </cell>
          <cell r="AB1224">
            <v>19435</v>
          </cell>
          <cell r="AC1224">
            <v>11113</v>
          </cell>
          <cell r="AD1224">
            <v>11113</v>
          </cell>
          <cell r="AE1224">
            <v>11113</v>
          </cell>
          <cell r="AF1224">
            <v>11113</v>
          </cell>
          <cell r="AG1224">
            <v>11113</v>
          </cell>
          <cell r="AH1224">
            <v>21762</v>
          </cell>
          <cell r="AI1224">
            <v>9925</v>
          </cell>
        </row>
        <row r="1225">
          <cell r="A1225">
            <v>2765</v>
          </cell>
          <cell r="B1225">
            <v>74.487804878048777</v>
          </cell>
          <cell r="C1225">
            <v>6.3627651152131337</v>
          </cell>
          <cell r="D1225">
            <v>43.653846153846153</v>
          </cell>
          <cell r="E1225">
            <v>4.6252903541301604</v>
          </cell>
          <cell r="F1225">
            <v>49.604166666666664</v>
          </cell>
          <cell r="G1225">
            <v>5.3652710802649954</v>
          </cell>
          <cell r="H1225">
            <v>69.230769230769226</v>
          </cell>
          <cell r="I1225">
            <v>5.359415823675219</v>
          </cell>
          <cell r="J1225">
            <v>30.54</v>
          </cell>
          <cell r="K1225">
            <v>0.41</v>
          </cell>
          <cell r="L1225">
            <v>4.7998000000000003</v>
          </cell>
          <cell r="M1225">
            <v>22.7</v>
          </cell>
          <cell r="N1225">
            <v>0.13</v>
          </cell>
          <cell r="O1225">
            <v>4.9077999999999999</v>
          </cell>
          <cell r="P1225">
            <v>23.81</v>
          </cell>
          <cell r="Q1225">
            <v>0.24</v>
          </cell>
          <cell r="R1225">
            <v>4.4378000000000002</v>
          </cell>
          <cell r="S1225">
            <v>24</v>
          </cell>
          <cell r="T1225">
            <v>0.26</v>
          </cell>
          <cell r="U1225">
            <v>4.4781000000000004</v>
          </cell>
          <cell r="V1225">
            <v>4.4780998229980469</v>
          </cell>
          <cell r="W1225">
            <v>2765</v>
          </cell>
          <cell r="X1225">
            <v>2765</v>
          </cell>
          <cell r="Y1225">
            <v>28412</v>
          </cell>
          <cell r="Z1225">
            <v>7320</v>
          </cell>
          <cell r="AA1225">
            <v>7320</v>
          </cell>
          <cell r="AB1225">
            <v>26198</v>
          </cell>
          <cell r="AC1225">
            <v>7939</v>
          </cell>
          <cell r="AD1225">
            <v>7939</v>
          </cell>
          <cell r="AE1225">
            <v>7939</v>
          </cell>
          <cell r="AF1225">
            <v>7939</v>
          </cell>
          <cell r="AG1225">
            <v>7939</v>
          </cell>
          <cell r="AH1225">
            <v>34762</v>
          </cell>
          <cell r="AI1225">
            <v>5983</v>
          </cell>
        </row>
        <row r="1226">
          <cell r="A1226">
            <v>2766</v>
          </cell>
          <cell r="B1226">
            <v>120.85365853658537</v>
          </cell>
          <cell r="C1226">
            <v>9.4129939209726441</v>
          </cell>
          <cell r="D1226">
            <v>88.166666666666671</v>
          </cell>
          <cell r="E1226">
            <v>5.9247368028074368</v>
          </cell>
          <cell r="F1226">
            <v>65.403846153846146</v>
          </cell>
          <cell r="G1226">
            <v>6.6527131176401548</v>
          </cell>
          <cell r="H1226">
            <v>48.690789473684212</v>
          </cell>
          <cell r="I1226">
            <v>4.7097229911609171</v>
          </cell>
          <cell r="J1226">
            <v>49.55</v>
          </cell>
          <cell r="K1226">
            <v>0.41</v>
          </cell>
          <cell r="L1226">
            <v>5.2640000000000002</v>
          </cell>
          <cell r="M1226">
            <v>31.74</v>
          </cell>
          <cell r="N1226">
            <v>0.09</v>
          </cell>
          <cell r="O1226">
            <v>5.3571999999999997</v>
          </cell>
          <cell r="P1226">
            <v>34.01</v>
          </cell>
          <cell r="Q1226">
            <v>0.26</v>
          </cell>
          <cell r="R1226">
            <v>5.1121999999999996</v>
          </cell>
          <cell r="S1226">
            <v>24.67</v>
          </cell>
          <cell r="T1226">
            <v>0.38</v>
          </cell>
          <cell r="U1226">
            <v>5.2381000000000002</v>
          </cell>
          <cell r="V1226">
            <v>5.23809814453125</v>
          </cell>
          <cell r="W1226">
            <v>2766</v>
          </cell>
          <cell r="X1226">
            <v>2766</v>
          </cell>
          <cell r="Y1226">
            <v>23582</v>
          </cell>
          <cell r="Z1226">
            <v>7760</v>
          </cell>
          <cell r="AA1226">
            <v>7760</v>
          </cell>
          <cell r="AB1226">
            <v>23122</v>
          </cell>
          <cell r="AC1226">
            <v>7914</v>
          </cell>
          <cell r="AD1226">
            <v>7914</v>
          </cell>
          <cell r="AE1226">
            <v>7914</v>
          </cell>
          <cell r="AF1226">
            <v>7914</v>
          </cell>
          <cell r="AG1226">
            <v>7914</v>
          </cell>
          <cell r="AH1226">
            <v>22524</v>
          </cell>
          <cell r="AI1226">
            <v>8125</v>
          </cell>
        </row>
        <row r="1227">
          <cell r="A1227">
            <v>2767</v>
          </cell>
          <cell r="B1227">
            <v>76.55</v>
          </cell>
          <cell r="C1227">
            <v>7.4631958662376912</v>
          </cell>
          <cell r="D1227">
            <v>84.431818181818173</v>
          </cell>
          <cell r="E1227">
            <v>5.9327988757226358</v>
          </cell>
          <cell r="F1227">
            <v>98.548752834467123</v>
          </cell>
          <cell r="G1227">
            <v>7.4312193286938086</v>
          </cell>
          <cell r="H1227">
            <v>44.884591391141612</v>
          </cell>
          <cell r="I1227">
            <v>4.7739110241183695</v>
          </cell>
          <cell r="J1227">
            <v>45.93</v>
          </cell>
          <cell r="K1227">
            <v>0.6</v>
          </cell>
          <cell r="L1227">
            <v>6.1542000000000003</v>
          </cell>
          <cell r="M1227">
            <v>37.15</v>
          </cell>
          <cell r="N1227">
            <v>0.11</v>
          </cell>
          <cell r="O1227">
            <v>6.2618</v>
          </cell>
          <cell r="P1227">
            <v>43.46</v>
          </cell>
          <cell r="Q1227">
            <v>0.2205</v>
          </cell>
          <cell r="R1227">
            <v>5.8483000000000001</v>
          </cell>
          <cell r="S1227">
            <v>28.78</v>
          </cell>
          <cell r="T1227">
            <v>0.48089999999999999</v>
          </cell>
          <cell r="U1227">
            <v>6.0286</v>
          </cell>
          <cell r="V1227">
            <v>6.0285987854003906</v>
          </cell>
          <cell r="W1227">
            <v>2767</v>
          </cell>
          <cell r="X1227">
            <v>2767</v>
          </cell>
          <cell r="Y1227">
            <v>13468</v>
          </cell>
          <cell r="Z1227">
            <v>7425</v>
          </cell>
          <cell r="AA1227">
            <v>7425</v>
          </cell>
          <cell r="AB1227">
            <v>12048</v>
          </cell>
          <cell r="AC1227">
            <v>8300</v>
          </cell>
          <cell r="AD1227">
            <v>8300</v>
          </cell>
          <cell r="AE1227">
            <v>8300</v>
          </cell>
          <cell r="AF1227">
            <v>8300</v>
          </cell>
          <cell r="AG1227">
            <v>8300</v>
          </cell>
          <cell r="AH1227">
            <v>14936</v>
          </cell>
          <cell r="AI1227">
            <v>6695</v>
          </cell>
        </row>
        <row r="1228">
          <cell r="A1228">
            <v>2768</v>
          </cell>
          <cell r="B1228">
            <v>62.097087378640779</v>
          </cell>
          <cell r="C1228">
            <v>7.1586864549056477</v>
          </cell>
          <cell r="D1228">
            <v>100.075</v>
          </cell>
          <cell r="E1228">
            <v>13.306076319638347</v>
          </cell>
          <cell r="F1228">
            <v>20.29032258064516</v>
          </cell>
          <cell r="G1228">
            <v>2.9620908876854251</v>
          </cell>
          <cell r="H1228">
            <v>38.854166666666664</v>
          </cell>
          <cell r="I1228">
            <v>4.3212307977478623</v>
          </cell>
          <cell r="J1228">
            <v>63.96</v>
          </cell>
          <cell r="K1228">
            <v>1.03</v>
          </cell>
          <cell r="L1228">
            <v>8.9345999999999997</v>
          </cell>
          <cell r="M1228">
            <v>40.03</v>
          </cell>
          <cell r="N1228">
            <v>0.1</v>
          </cell>
          <cell r="O1228">
            <v>3.0084</v>
          </cell>
          <cell r="P1228">
            <v>25.16</v>
          </cell>
          <cell r="Q1228">
            <v>0.62</v>
          </cell>
          <cell r="R1228">
            <v>8.4939999999999998</v>
          </cell>
          <cell r="S1228">
            <v>37.299999999999997</v>
          </cell>
          <cell r="T1228">
            <v>0.72</v>
          </cell>
          <cell r="U1228">
            <v>8.6318000000000001</v>
          </cell>
          <cell r="V1228">
            <v>8.6317977905273438</v>
          </cell>
          <cell r="W1228">
            <v>2768</v>
          </cell>
          <cell r="X1228">
            <v>2768</v>
          </cell>
          <cell r="Y1228">
            <v>12131</v>
          </cell>
          <cell r="Z1228">
            <v>6594</v>
          </cell>
          <cell r="AA1228" t="str">
            <v>持股小于股东增</v>
          </cell>
          <cell r="AB1228">
            <v>21439</v>
          </cell>
          <cell r="AC1228">
            <v>11194</v>
          </cell>
          <cell r="AD1228">
            <v>11194</v>
          </cell>
          <cell r="AE1228">
            <v>11194</v>
          </cell>
          <cell r="AF1228">
            <v>11194</v>
          </cell>
          <cell r="AG1228">
            <v>11194</v>
          </cell>
          <cell r="AH1228">
            <v>10775</v>
          </cell>
          <cell r="AI1228">
            <v>7424</v>
          </cell>
        </row>
        <row r="1229">
          <cell r="A1229">
            <v>2769</v>
          </cell>
          <cell r="B1229">
            <v>64.195121951219505</v>
          </cell>
          <cell r="C1229">
            <v>11.688254015246835</v>
          </cell>
          <cell r="D1229">
            <v>42.621951219512198</v>
          </cell>
          <cell r="E1229">
            <v>9.7793695874197297</v>
          </cell>
          <cell r="F1229">
            <v>15.779720279720282</v>
          </cell>
          <cell r="G1229">
            <v>3.6333336016938924</v>
          </cell>
          <cell r="H1229">
            <v>37.46052631578948</v>
          </cell>
          <cell r="I1229">
            <v>7.2796170721978459</v>
          </cell>
          <cell r="J1229">
            <v>78.959999999999994</v>
          </cell>
          <cell r="K1229">
            <v>1.23</v>
          </cell>
          <cell r="L1229">
            <v>6.7554999999999996</v>
          </cell>
          <cell r="M1229">
            <v>69.900000000000006</v>
          </cell>
          <cell r="N1229">
            <v>0.41</v>
          </cell>
          <cell r="O1229">
            <v>7.1477000000000004</v>
          </cell>
          <cell r="P1229">
            <v>45.13</v>
          </cell>
          <cell r="Q1229">
            <v>1.43</v>
          </cell>
          <cell r="R1229">
            <v>12.421099999999999</v>
          </cell>
          <cell r="S1229">
            <v>47.45</v>
          </cell>
          <cell r="T1229">
            <v>0.95</v>
          </cell>
          <cell r="U1229">
            <v>6.5182000000000002</v>
          </cell>
          <cell r="V1229">
            <v>6.5181999206542969</v>
          </cell>
          <cell r="W1229">
            <v>2769</v>
          </cell>
          <cell r="X1229">
            <v>2769</v>
          </cell>
          <cell r="Y1229">
            <v>21689</v>
          </cell>
          <cell r="Z1229">
            <v>6938</v>
          </cell>
          <cell r="AA1229">
            <v>6938</v>
          </cell>
          <cell r="AB1229">
            <v>18411</v>
          </cell>
          <cell r="AC1229">
            <v>8183</v>
          </cell>
          <cell r="AD1229">
            <v>8183</v>
          </cell>
          <cell r="AE1229">
            <v>8183</v>
          </cell>
          <cell r="AF1229">
            <v>8183</v>
          </cell>
          <cell r="AG1229" t="str">
            <v>持股小于股东增</v>
          </cell>
          <cell r="AH1229">
            <v>13716</v>
          </cell>
          <cell r="AI1229">
            <v>10790</v>
          </cell>
        </row>
        <row r="1230">
          <cell r="A1230">
            <v>2770</v>
          </cell>
          <cell r="B1230">
            <v>68.75</v>
          </cell>
          <cell r="C1230">
            <v>6.8587105624142657</v>
          </cell>
          <cell r="D1230">
            <v>112.5</v>
          </cell>
          <cell r="E1230">
            <v>6.6353739156078744</v>
          </cell>
          <cell r="F1230">
            <v>24.65</v>
          </cell>
          <cell r="G1230">
            <v>2.5909867297332809</v>
          </cell>
          <cell r="H1230">
            <v>46.911290322580648</v>
          </cell>
          <cell r="I1230">
            <v>4.9503433837984119</v>
          </cell>
          <cell r="J1230">
            <v>27.5</v>
          </cell>
          <cell r="K1230">
            <v>0.4</v>
          </cell>
          <cell r="L1230">
            <v>4.0095000000000001</v>
          </cell>
          <cell r="M1230">
            <v>27</v>
          </cell>
          <cell r="N1230">
            <v>0.06</v>
          </cell>
          <cell r="O1230">
            <v>4.0690999999999997</v>
          </cell>
          <cell r="P1230">
            <v>9.86</v>
          </cell>
          <cell r="Q1230">
            <v>0.2</v>
          </cell>
          <cell r="R1230">
            <v>3.8054999999999999</v>
          </cell>
          <cell r="S1230">
            <v>19.39</v>
          </cell>
          <cell r="T1230">
            <v>0.31</v>
          </cell>
          <cell r="U1230">
            <v>3.9169</v>
          </cell>
          <cell r="V1230">
            <v>3.9168987274169922</v>
          </cell>
          <cell r="W1230">
            <v>2770</v>
          </cell>
          <cell r="X1230">
            <v>2770</v>
          </cell>
          <cell r="Y1230">
            <v>35548</v>
          </cell>
          <cell r="Z1230">
            <v>7691</v>
          </cell>
          <cell r="AA1230">
            <v>7691</v>
          </cell>
          <cell r="AB1230">
            <v>33003</v>
          </cell>
          <cell r="AC1230">
            <v>8284</v>
          </cell>
          <cell r="AD1230">
            <v>8284</v>
          </cell>
          <cell r="AE1230">
            <v>8284</v>
          </cell>
          <cell r="AF1230">
            <v>8284</v>
          </cell>
          <cell r="AG1230">
            <v>8284</v>
          </cell>
          <cell r="AH1230">
            <v>44502</v>
          </cell>
          <cell r="AI1230">
            <v>6143</v>
          </cell>
        </row>
        <row r="1231">
          <cell r="A1231">
            <v>2771</v>
          </cell>
          <cell r="B1231">
            <v>139.12790697674419</v>
          </cell>
          <cell r="C1231">
            <v>17.756967736190674</v>
          </cell>
          <cell r="D1231">
            <v>136.66666666666669</v>
          </cell>
          <cell r="E1231">
            <v>11.889916770582605</v>
          </cell>
          <cell r="F1231">
            <v>19.843137254901958</v>
          </cell>
          <cell r="G1231">
            <v>3.1505868434980231</v>
          </cell>
          <cell r="H1231">
            <v>66.062500000000014</v>
          </cell>
          <cell r="I1231">
            <v>8.1534735185670861</v>
          </cell>
          <cell r="J1231">
            <v>119.65</v>
          </cell>
          <cell r="K1231">
            <v>0.86</v>
          </cell>
          <cell r="L1231">
            <v>6.7382</v>
          </cell>
          <cell r="M1231">
            <v>82</v>
          </cell>
          <cell r="N1231">
            <v>0.15</v>
          </cell>
          <cell r="O1231">
            <v>6.8966000000000003</v>
          </cell>
          <cell r="P1231">
            <v>20.239999999999998</v>
          </cell>
          <cell r="Q1231">
            <v>0.51</v>
          </cell>
          <cell r="R1231">
            <v>6.4241999999999999</v>
          </cell>
          <cell r="S1231">
            <v>52.85</v>
          </cell>
          <cell r="T1231">
            <v>0.6</v>
          </cell>
          <cell r="U1231">
            <v>6.4819000000000004</v>
          </cell>
          <cell r="V1231">
            <v>6.4818992614746094</v>
          </cell>
          <cell r="W1231">
            <v>2771</v>
          </cell>
          <cell r="X1231">
            <v>2771</v>
          </cell>
          <cell r="Y1231">
            <v>14995</v>
          </cell>
          <cell r="Z1231">
            <v>5378</v>
          </cell>
          <cell r="AA1231">
            <v>5378</v>
          </cell>
          <cell r="AB1231">
            <v>13903</v>
          </cell>
          <cell r="AC1231">
            <v>5800</v>
          </cell>
          <cell r="AD1231">
            <v>5800</v>
          </cell>
          <cell r="AE1231">
            <v>5800</v>
          </cell>
          <cell r="AF1231">
            <v>5800</v>
          </cell>
          <cell r="AG1231">
            <v>5800</v>
          </cell>
          <cell r="AH1231">
            <v>15382</v>
          </cell>
          <cell r="AI1231">
            <v>5200</v>
          </cell>
        </row>
        <row r="1232">
          <cell r="A1232">
            <v>2772</v>
          </cell>
          <cell r="B1232">
            <v>54.32954545454546</v>
          </cell>
          <cell r="C1232">
            <v>6.9043699275048382</v>
          </cell>
          <cell r="D1232">
            <v>44.230088495575224</v>
          </cell>
          <cell r="E1232">
            <v>14.565059012093835</v>
          </cell>
          <cell r="F1232">
            <v>34.318181818181813</v>
          </cell>
          <cell r="G1232">
            <v>3.5532198603812062</v>
          </cell>
          <cell r="H1232">
            <v>36.543438077634008</v>
          </cell>
          <cell r="I1232">
            <v>4.014743062536172</v>
          </cell>
          <cell r="J1232">
            <v>47.81</v>
          </cell>
          <cell r="K1232">
            <v>0.88</v>
          </cell>
          <cell r="L1232">
            <v>6.9245999999999999</v>
          </cell>
          <cell r="M1232">
            <v>49.98</v>
          </cell>
          <cell r="N1232">
            <v>0.28249999999999997</v>
          </cell>
          <cell r="O1232">
            <v>3.4315000000000002</v>
          </cell>
          <cell r="P1232">
            <v>22.65</v>
          </cell>
          <cell r="Q1232">
            <v>0.33</v>
          </cell>
          <cell r="R1232">
            <v>6.3745000000000003</v>
          </cell>
          <cell r="S1232">
            <v>26.36</v>
          </cell>
          <cell r="T1232">
            <v>0.54100000000000004</v>
          </cell>
          <cell r="U1232">
            <v>6.5658000000000003</v>
          </cell>
          <cell r="V1232">
            <v>6.5657997131347656</v>
          </cell>
          <cell r="W1232">
            <v>2772</v>
          </cell>
          <cell r="X1232">
            <v>2772</v>
          </cell>
          <cell r="Y1232">
            <v>22470</v>
          </cell>
          <cell r="Z1232">
            <v>6627</v>
          </cell>
          <cell r="AA1232">
            <v>6627</v>
          </cell>
          <cell r="AB1232">
            <v>19355</v>
          </cell>
          <cell r="AC1232">
            <v>8050</v>
          </cell>
          <cell r="AD1232">
            <v>8050</v>
          </cell>
          <cell r="AE1232">
            <v>26730</v>
          </cell>
          <cell r="AF1232">
            <v>5571</v>
          </cell>
          <cell r="AG1232">
            <v>5571</v>
          </cell>
          <cell r="AH1232">
            <v>21841</v>
          </cell>
          <cell r="AI1232">
            <v>6818</v>
          </cell>
        </row>
        <row r="1233">
          <cell r="A1233">
            <v>2773</v>
          </cell>
          <cell r="B1233">
            <v>88.25424092763582</v>
          </cell>
          <cell r="C1233">
            <v>14.640923339982901</v>
          </cell>
          <cell r="D1233">
            <v>72.214941022280485</v>
          </cell>
          <cell r="E1233">
            <v>11.371375503044062</v>
          </cell>
          <cell r="F1233">
            <v>37.066541705716965</v>
          </cell>
          <cell r="G1233">
            <v>4.7290699296518461</v>
          </cell>
          <cell r="H1233">
            <v>72.862143690615113</v>
          </cell>
          <cell r="I1233">
            <v>11.025349981082105</v>
          </cell>
          <cell r="J1233">
            <v>82.2</v>
          </cell>
          <cell r="K1233">
            <v>0.93140000000000001</v>
          </cell>
          <cell r="L1233">
            <v>5.6143999999999998</v>
          </cell>
          <cell r="M1233">
            <v>66.12</v>
          </cell>
          <cell r="N1233">
            <v>0.22889999999999999</v>
          </cell>
          <cell r="O1233">
            <v>5.8146000000000004</v>
          </cell>
          <cell r="P1233">
            <v>23.73</v>
          </cell>
          <cell r="Q1233">
            <v>0.3201</v>
          </cell>
          <cell r="R1233">
            <v>5.0179</v>
          </cell>
          <cell r="S1233">
            <v>58.28</v>
          </cell>
          <cell r="T1233">
            <v>0.59989999999999999</v>
          </cell>
          <cell r="U1233">
            <v>5.2859999999999996</v>
          </cell>
          <cell r="V1233">
            <v>5.2859992980957031</v>
          </cell>
          <cell r="W1233">
            <v>2773</v>
          </cell>
          <cell r="X1233" t="str">
            <v>持股大于股东减</v>
          </cell>
          <cell r="Y1233">
            <v>13307</v>
          </cell>
          <cell r="Z1233">
            <v>33486</v>
          </cell>
          <cell r="AA1233" t="str">
            <v>持股大于股东增</v>
          </cell>
          <cell r="AB1233">
            <v>11988</v>
          </cell>
          <cell r="AC1233">
            <v>37525</v>
          </cell>
          <cell r="AD1233">
            <v>37525</v>
          </cell>
          <cell r="AE1233">
            <v>77018</v>
          </cell>
          <cell r="AF1233">
            <v>5785</v>
          </cell>
          <cell r="AG1233" t="str">
            <v>持股大于股东增</v>
          </cell>
          <cell r="AH1233">
            <v>9854</v>
          </cell>
          <cell r="AI1233">
            <v>45220</v>
          </cell>
        </row>
        <row r="1234">
          <cell r="A1234">
            <v>2775</v>
          </cell>
          <cell r="B1234">
            <v>59.365182537103237</v>
          </cell>
          <cell r="C1234">
            <v>5.9683936525915682</v>
          </cell>
          <cell r="D1234">
            <v>187.5</v>
          </cell>
          <cell r="E1234">
            <v>4.7953964194373402</v>
          </cell>
          <cell r="F1234">
            <v>29.215686274509803</v>
          </cell>
          <cell r="G1234">
            <v>3.0695630279030377</v>
          </cell>
          <cell r="H1234">
            <v>40.955947136563871</v>
          </cell>
          <cell r="I1234">
            <v>3.4617962466487935</v>
          </cell>
          <cell r="J1234">
            <v>54.8</v>
          </cell>
          <cell r="K1234">
            <v>0.92310000000000003</v>
          </cell>
          <cell r="L1234">
            <v>9.1816999999999993</v>
          </cell>
          <cell r="M1234">
            <v>45</v>
          </cell>
          <cell r="N1234">
            <v>0.06</v>
          </cell>
          <cell r="O1234">
            <v>9.3840000000000003</v>
          </cell>
          <cell r="P1234">
            <v>26.82</v>
          </cell>
          <cell r="Q1234">
            <v>0.45900000000000002</v>
          </cell>
          <cell r="R1234">
            <v>8.7373999999999992</v>
          </cell>
          <cell r="S1234">
            <v>30.99</v>
          </cell>
          <cell r="T1234">
            <v>0.5675</v>
          </cell>
          <cell r="U1234">
            <v>8.952</v>
          </cell>
          <cell r="V1234">
            <v>8.951995849609375</v>
          </cell>
          <cell r="W1234">
            <v>2775</v>
          </cell>
          <cell r="X1234">
            <v>2775</v>
          </cell>
          <cell r="Y1234">
            <v>14571</v>
          </cell>
          <cell r="Z1234">
            <v>8235</v>
          </cell>
          <cell r="AA1234">
            <v>8235</v>
          </cell>
          <cell r="AB1234">
            <v>15070</v>
          </cell>
          <cell r="AC1234">
            <v>7962</v>
          </cell>
          <cell r="AD1234">
            <v>7962</v>
          </cell>
          <cell r="AE1234">
            <v>7962</v>
          </cell>
          <cell r="AF1234">
            <v>7962</v>
          </cell>
          <cell r="AG1234">
            <v>7962</v>
          </cell>
          <cell r="AH1234">
            <v>15594</v>
          </cell>
          <cell r="AI1234">
            <v>7695</v>
          </cell>
        </row>
        <row r="1235">
          <cell r="A1235">
            <v>2776</v>
          </cell>
          <cell r="B1235">
            <v>58.18181818181818</v>
          </cell>
          <cell r="C1235">
            <v>8.106909873962886</v>
          </cell>
          <cell r="D1235">
            <v>30.55147058823529</v>
          </cell>
          <cell r="E1235">
            <v>8.6298211726587315</v>
          </cell>
          <cell r="F1235">
            <v>26.350649350649348</v>
          </cell>
          <cell r="G1235">
            <v>4.5638580233028918</v>
          </cell>
          <cell r="H1235">
            <v>27.977362204724407</v>
          </cell>
          <cell r="I1235">
            <v>4.1362902169642464</v>
          </cell>
          <cell r="J1235">
            <v>76.8</v>
          </cell>
          <cell r="K1235">
            <v>1.32</v>
          </cell>
          <cell r="L1235">
            <v>9.4733999999999998</v>
          </cell>
          <cell r="M1235">
            <v>41.55</v>
          </cell>
          <cell r="N1235">
            <v>0.34</v>
          </cell>
          <cell r="O1235">
            <v>4.8147000000000002</v>
          </cell>
          <cell r="P1235">
            <v>40.58</v>
          </cell>
          <cell r="Q1235">
            <v>0.77</v>
          </cell>
          <cell r="R1235">
            <v>8.8916000000000004</v>
          </cell>
          <cell r="S1235">
            <v>37.9</v>
          </cell>
          <cell r="T1235">
            <v>1.016</v>
          </cell>
          <cell r="U1235">
            <v>9.1628000000000007</v>
          </cell>
          <cell r="V1235">
            <v>9.1627960205078125</v>
          </cell>
          <cell r="W1235">
            <v>2776</v>
          </cell>
          <cell r="X1235" t="str">
            <v>持股小于股东增</v>
          </cell>
          <cell r="Y1235">
            <v>10336</v>
          </cell>
          <cell r="Z1235">
            <v>10147</v>
          </cell>
          <cell r="AA1235" t="str">
            <v>持股小于股东增</v>
          </cell>
          <cell r="AB1235">
            <v>18288</v>
          </cell>
          <cell r="AC1235">
            <v>11469</v>
          </cell>
          <cell r="AD1235">
            <v>11469</v>
          </cell>
          <cell r="AE1235">
            <v>11469</v>
          </cell>
          <cell r="AF1235">
            <v>11469</v>
          </cell>
          <cell r="AG1235">
            <v>11469</v>
          </cell>
          <cell r="AH1235">
            <v>12643</v>
          </cell>
          <cell r="AI1235">
            <v>8295</v>
          </cell>
        </row>
        <row r="1236">
          <cell r="A1236">
            <v>2777</v>
          </cell>
          <cell r="B1236">
            <v>17.368421052631579</v>
          </cell>
          <cell r="C1236">
            <v>3.1431564910943899</v>
          </cell>
          <cell r="D1236">
            <v>385.71428571428567</v>
          </cell>
          <cell r="E1236">
            <v>20.251265704106505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16.5</v>
          </cell>
          <cell r="K1236">
            <v>0.95</v>
          </cell>
          <cell r="L1236">
            <v>5.2495000000000003</v>
          </cell>
          <cell r="M1236">
            <v>108</v>
          </cell>
          <cell r="N1236">
            <v>7.0000000000000007E-2</v>
          </cell>
          <cell r="O1236">
            <v>5.3330000000000002</v>
          </cell>
          <cell r="P1236">
            <v>0</v>
          </cell>
          <cell r="Q1236">
            <v>0.41</v>
          </cell>
          <cell r="R1236">
            <v>3.3</v>
          </cell>
          <cell r="S1236">
            <v>0</v>
          </cell>
          <cell r="T1236">
            <v>0.38700000000000001</v>
          </cell>
          <cell r="U1236">
            <v>3.4114</v>
          </cell>
          <cell r="V1236">
            <v>3.4113998413085938</v>
          </cell>
          <cell r="W1236">
            <v>2777</v>
          </cell>
          <cell r="X1236">
            <v>2777</v>
          </cell>
          <cell r="Y1236">
            <v>2777</v>
          </cell>
          <cell r="Z1236">
            <v>2777</v>
          </cell>
          <cell r="AA1236">
            <v>2777</v>
          </cell>
          <cell r="AB1236">
            <v>13225</v>
          </cell>
          <cell r="AC1236">
            <v>6049</v>
          </cell>
          <cell r="AD1236">
            <v>6049</v>
          </cell>
          <cell r="AE1236">
            <v>6049</v>
          </cell>
          <cell r="AF1236">
            <v>6049</v>
          </cell>
          <cell r="AG1236">
            <v>6049</v>
          </cell>
          <cell r="AH1236">
            <v>6049</v>
          </cell>
          <cell r="AI1236">
            <v>6049</v>
          </cell>
        </row>
        <row r="1237">
          <cell r="A1237">
            <v>2778</v>
          </cell>
          <cell r="B1237">
            <v>0</v>
          </cell>
          <cell r="C1237">
            <v>0</v>
          </cell>
          <cell r="D1237">
            <v>85.013089005235599</v>
          </cell>
          <cell r="E1237">
            <v>6.0027726432532349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0.53</v>
          </cell>
          <cell r="L1237">
            <v>6.3773999999999997</v>
          </cell>
          <cell r="M1237">
            <v>38.97</v>
          </cell>
          <cell r="N1237">
            <v>0.11459999999999999</v>
          </cell>
          <cell r="O1237">
            <v>6.492</v>
          </cell>
          <cell r="P1237">
            <v>0</v>
          </cell>
          <cell r="Q1237">
            <v>0.27</v>
          </cell>
          <cell r="R1237">
            <v>5.76</v>
          </cell>
          <cell r="S1237">
            <v>0</v>
          </cell>
          <cell r="T1237">
            <v>0.33700000000000002</v>
          </cell>
          <cell r="U1237">
            <v>5.94</v>
          </cell>
          <cell r="V1237">
            <v>5.9399986267089844</v>
          </cell>
          <cell r="W1237">
            <v>2778</v>
          </cell>
          <cell r="X1237">
            <v>2778</v>
          </cell>
          <cell r="Y1237">
            <v>2778</v>
          </cell>
          <cell r="Z1237">
            <v>2778</v>
          </cell>
          <cell r="AA1237">
            <v>2778</v>
          </cell>
          <cell r="AB1237">
            <v>15250</v>
          </cell>
          <cell r="AC1237">
            <v>5843</v>
          </cell>
          <cell r="AD1237">
            <v>5843</v>
          </cell>
          <cell r="AE1237">
            <v>5843</v>
          </cell>
          <cell r="AF1237">
            <v>5843</v>
          </cell>
          <cell r="AG1237">
            <v>5843</v>
          </cell>
          <cell r="AH1237">
            <v>5843</v>
          </cell>
          <cell r="AI1237">
            <v>5843</v>
          </cell>
        </row>
        <row r="1238">
          <cell r="A1238">
            <v>2779</v>
          </cell>
          <cell r="B1238">
            <v>105.67567567567568</v>
          </cell>
          <cell r="C1238">
            <v>11.678962931987217</v>
          </cell>
          <cell r="D1238">
            <v>109.09090909090909</v>
          </cell>
          <cell r="E1238">
            <v>7.0535333793772317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78.2</v>
          </cell>
          <cell r="K1238">
            <v>0.74</v>
          </cell>
          <cell r="L1238">
            <v>6.6958000000000002</v>
          </cell>
          <cell r="M1238">
            <v>48</v>
          </cell>
          <cell r="N1238">
            <v>0.11</v>
          </cell>
          <cell r="O1238">
            <v>6.8051000000000004</v>
          </cell>
          <cell r="P1238">
            <v>0</v>
          </cell>
          <cell r="Q1238">
            <v>0.39</v>
          </cell>
          <cell r="R1238">
            <v>5.2839999999999998</v>
          </cell>
          <cell r="S1238">
            <v>0</v>
          </cell>
          <cell r="T1238">
            <v>0.46700000000000003</v>
          </cell>
          <cell r="U1238">
            <v>5.5141</v>
          </cell>
          <cell r="V1238">
            <v>5.51409912109375</v>
          </cell>
          <cell r="W1238">
            <v>2779</v>
          </cell>
          <cell r="X1238">
            <v>2779</v>
          </cell>
          <cell r="Y1238">
            <v>2779</v>
          </cell>
          <cell r="Z1238">
            <v>2779</v>
          </cell>
          <cell r="AA1238">
            <v>2779</v>
          </cell>
          <cell r="AB1238">
            <v>17184</v>
          </cell>
          <cell r="AC1238">
            <v>5121</v>
          </cell>
          <cell r="AD1238">
            <v>5121</v>
          </cell>
          <cell r="AE1238">
            <v>5121</v>
          </cell>
          <cell r="AF1238">
            <v>5121</v>
          </cell>
          <cell r="AG1238">
            <v>5121</v>
          </cell>
          <cell r="AH1238">
            <v>5121</v>
          </cell>
          <cell r="AI1238">
            <v>5121</v>
          </cell>
        </row>
        <row r="1239">
          <cell r="A1239">
            <v>2780</v>
          </cell>
          <cell r="B1239">
            <v>100.54838709677421</v>
          </cell>
          <cell r="C1239">
            <v>11.595335081747672</v>
          </cell>
          <cell r="D1239">
            <v>1807</v>
          </cell>
          <cell r="E1239">
            <v>13.422719084848373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62.34</v>
          </cell>
          <cell r="K1239">
            <v>0.62</v>
          </cell>
          <cell r="L1239">
            <v>5.3762999999999996</v>
          </cell>
          <cell r="M1239">
            <v>72.28</v>
          </cell>
          <cell r="N1239">
            <v>0.01</v>
          </cell>
          <cell r="O1239">
            <v>5.3849</v>
          </cell>
          <cell r="P1239">
            <v>0</v>
          </cell>
          <cell r="Q1239">
            <v>0.19</v>
          </cell>
          <cell r="R1239">
            <v>4.1391</v>
          </cell>
          <cell r="S1239">
            <v>0</v>
          </cell>
          <cell r="T1239">
            <v>0.16300000000000001</v>
          </cell>
          <cell r="U1239">
            <v>4.1391</v>
          </cell>
          <cell r="V1239">
            <v>4.13909912109375</v>
          </cell>
          <cell r="W1239">
            <v>2780</v>
          </cell>
          <cell r="X1239">
            <v>2780</v>
          </cell>
          <cell r="Y1239">
            <v>2780</v>
          </cell>
          <cell r="Z1239">
            <v>2780</v>
          </cell>
          <cell r="AA1239">
            <v>2780</v>
          </cell>
          <cell r="AB1239">
            <v>9836</v>
          </cell>
          <cell r="AC1239">
            <v>6811</v>
          </cell>
          <cell r="AD1239">
            <v>6811</v>
          </cell>
          <cell r="AE1239">
            <v>6811</v>
          </cell>
          <cell r="AF1239">
            <v>6811</v>
          </cell>
          <cell r="AG1239">
            <v>6811</v>
          </cell>
          <cell r="AH1239">
            <v>6811</v>
          </cell>
          <cell r="AI1239">
            <v>6811</v>
          </cell>
        </row>
        <row r="1240">
          <cell r="A1240">
            <v>2781</v>
          </cell>
          <cell r="B1240">
            <v>51.902777777777779</v>
          </cell>
          <cell r="C1240">
            <v>5.5087119313659008</v>
          </cell>
          <cell r="D1240">
            <v>48.691176470588232</v>
          </cell>
          <cell r="E1240">
            <v>4.7581410053746449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37.369999999999997</v>
          </cell>
          <cell r="K1240">
            <v>0.72</v>
          </cell>
          <cell r="L1240">
            <v>6.7838000000000003</v>
          </cell>
          <cell r="M1240">
            <v>33.11</v>
          </cell>
          <cell r="N1240">
            <v>0.17</v>
          </cell>
          <cell r="O1240">
            <v>6.9585999999999997</v>
          </cell>
          <cell r="P1240">
            <v>0</v>
          </cell>
          <cell r="Q1240">
            <v>0.41</v>
          </cell>
          <cell r="R1240">
            <v>5.22</v>
          </cell>
          <cell r="S1240">
            <v>0</v>
          </cell>
          <cell r="T1240">
            <v>0.51700000000000002</v>
          </cell>
          <cell r="U1240">
            <v>5.22</v>
          </cell>
          <cell r="V1240">
            <v>5.2199974060058594</v>
          </cell>
          <cell r="W1240">
            <v>2781</v>
          </cell>
          <cell r="X1240">
            <v>2781</v>
          </cell>
          <cell r="Y1240">
            <v>2781</v>
          </cell>
          <cell r="Z1240">
            <v>2781</v>
          </cell>
          <cell r="AA1240">
            <v>2781</v>
          </cell>
          <cell r="AB1240">
            <v>29849</v>
          </cell>
          <cell r="AC1240">
            <v>7537</v>
          </cell>
          <cell r="AD1240">
            <v>7537</v>
          </cell>
          <cell r="AE1240">
            <v>7537</v>
          </cell>
          <cell r="AF1240">
            <v>7537</v>
          </cell>
          <cell r="AG1240">
            <v>7537</v>
          </cell>
          <cell r="AH1240">
            <v>7537</v>
          </cell>
          <cell r="AI1240">
            <v>7537</v>
          </cell>
        </row>
        <row r="1241">
          <cell r="A1241">
            <v>2782</v>
          </cell>
          <cell r="B1241">
            <v>47.530726256983236</v>
          </cell>
          <cell r="C1241">
            <v>4.6724660603664159</v>
          </cell>
          <cell r="D1241">
            <v>76.22727272727272</v>
          </cell>
          <cell r="E1241">
            <v>7.1968071410179384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21.27</v>
          </cell>
          <cell r="K1241">
            <v>0.44750000000000001</v>
          </cell>
          <cell r="L1241">
            <v>4.5522</v>
          </cell>
          <cell r="M1241">
            <v>33.54</v>
          </cell>
          <cell r="N1241">
            <v>0.11</v>
          </cell>
          <cell r="O1241">
            <v>4.6604000000000001</v>
          </cell>
          <cell r="P1241">
            <v>0</v>
          </cell>
          <cell r="Q1241">
            <v>0.19650000000000001</v>
          </cell>
          <cell r="R1241">
            <v>3.56</v>
          </cell>
          <cell r="S1241">
            <v>0</v>
          </cell>
          <cell r="T1241">
            <v>0.19650000000000001</v>
          </cell>
          <cell r="U1241">
            <v>3.56</v>
          </cell>
          <cell r="V1241">
            <v>3.5599994659423828</v>
          </cell>
          <cell r="W1241">
            <v>2782</v>
          </cell>
          <cell r="X1241">
            <v>2782</v>
          </cell>
          <cell r="Y1241">
            <v>2782</v>
          </cell>
          <cell r="Z1241">
            <v>2782</v>
          </cell>
          <cell r="AA1241">
            <v>2782</v>
          </cell>
          <cell r="AB1241">
            <v>27540</v>
          </cell>
          <cell r="AC1241">
            <v>6187</v>
          </cell>
          <cell r="AD1241">
            <v>6187</v>
          </cell>
          <cell r="AE1241">
            <v>6187</v>
          </cell>
          <cell r="AF1241">
            <v>6187</v>
          </cell>
          <cell r="AG1241">
            <v>6187</v>
          </cell>
          <cell r="AH1241">
            <v>6187</v>
          </cell>
          <cell r="AI1241">
            <v>6187</v>
          </cell>
        </row>
        <row r="1242">
          <cell r="A1242">
            <v>2783</v>
          </cell>
          <cell r="B1242">
            <v>81.92307692307692</v>
          </cell>
          <cell r="C1242">
            <v>8.396073948519847</v>
          </cell>
          <cell r="D1242">
            <v>97.631578947368425</v>
          </cell>
          <cell r="E1242">
            <v>4.8160865078180271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127.8</v>
          </cell>
          <cell r="K1242">
            <v>1.56</v>
          </cell>
          <cell r="L1242">
            <v>15.221399999999999</v>
          </cell>
          <cell r="M1242">
            <v>74.2</v>
          </cell>
          <cell r="N1242">
            <v>0.19</v>
          </cell>
          <cell r="O1242">
            <v>15.406700000000001</v>
          </cell>
          <cell r="P1242">
            <v>0</v>
          </cell>
          <cell r="Q1242">
            <v>0.76</v>
          </cell>
          <cell r="R1242">
            <v>12.379300000000001</v>
          </cell>
          <cell r="S1242">
            <v>0</v>
          </cell>
          <cell r="T1242">
            <v>0.82399999999999995</v>
          </cell>
          <cell r="U1242">
            <v>12.379300000000001</v>
          </cell>
          <cell r="V1242">
            <v>12.379295349121094</v>
          </cell>
          <cell r="W1242">
            <v>2783</v>
          </cell>
          <cell r="X1242">
            <v>2783</v>
          </cell>
          <cell r="Y1242">
            <v>2783</v>
          </cell>
          <cell r="Z1242">
            <v>2783</v>
          </cell>
          <cell r="AA1242">
            <v>2783</v>
          </cell>
          <cell r="AB1242">
            <v>2783</v>
          </cell>
          <cell r="AC1242">
            <v>2783</v>
          </cell>
          <cell r="AD1242">
            <v>2783</v>
          </cell>
          <cell r="AE1242">
            <v>2783</v>
          </cell>
          <cell r="AF1242">
            <v>2783</v>
          </cell>
          <cell r="AG1242">
            <v>2783</v>
          </cell>
          <cell r="AH1242">
            <v>2783</v>
          </cell>
          <cell r="AI1242">
            <v>2783</v>
          </cell>
        </row>
        <row r="1243">
          <cell r="A1243">
            <v>2785</v>
          </cell>
          <cell r="B1243">
            <v>41.714285714285708</v>
          </cell>
          <cell r="C1243">
            <v>1.8569747845718465</v>
          </cell>
          <cell r="D1243">
            <v>463.06818181818181</v>
          </cell>
          <cell r="E1243">
            <v>7.7417516306757017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5.84</v>
          </cell>
          <cell r="K1243">
            <v>0.14000000000000001</v>
          </cell>
          <cell r="L1243">
            <v>3.1448999999999998</v>
          </cell>
          <cell r="M1243">
            <v>24.45</v>
          </cell>
          <cell r="N1243">
            <v>1.32E-2</v>
          </cell>
          <cell r="O1243">
            <v>3.1581999999999999</v>
          </cell>
          <cell r="P1243">
            <v>0</v>
          </cell>
          <cell r="Q1243">
            <v>0.02</v>
          </cell>
          <cell r="R1243">
            <v>3.4897999999999998</v>
          </cell>
          <cell r="S1243">
            <v>0</v>
          </cell>
          <cell r="T1243">
            <v>6.5000000000000002E-2</v>
          </cell>
          <cell r="U1243">
            <v>3.5470999999999999</v>
          </cell>
          <cell r="V1243">
            <v>3.5470981597900391</v>
          </cell>
          <cell r="W1243">
            <v>2785</v>
          </cell>
          <cell r="X1243">
            <v>2785</v>
          </cell>
          <cell r="Y1243">
            <v>2785</v>
          </cell>
          <cell r="Z1243">
            <v>2785</v>
          </cell>
          <cell r="AA1243">
            <v>2785</v>
          </cell>
          <cell r="AB1243">
            <v>36410</v>
          </cell>
          <cell r="AC1243">
            <v>5492</v>
          </cell>
          <cell r="AD1243">
            <v>5492</v>
          </cell>
          <cell r="AE1243">
            <v>5492</v>
          </cell>
          <cell r="AF1243">
            <v>5492</v>
          </cell>
          <cell r="AG1243">
            <v>5492</v>
          </cell>
          <cell r="AH1243">
            <v>5492</v>
          </cell>
          <cell r="AI1243">
            <v>5492</v>
          </cell>
        </row>
        <row r="1244">
          <cell r="A1244">
            <v>2786</v>
          </cell>
          <cell r="B1244">
            <v>34.199999999999996</v>
          </cell>
          <cell r="C1244">
            <v>3.6229773034243489</v>
          </cell>
          <cell r="D1244">
            <v>40.522727272727266</v>
          </cell>
          <cell r="E1244">
            <v>4.5899782471586148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27.36</v>
          </cell>
          <cell r="K1244">
            <v>0.8</v>
          </cell>
          <cell r="L1244">
            <v>7.5518000000000001</v>
          </cell>
          <cell r="M1244">
            <v>35.659999999999997</v>
          </cell>
          <cell r="N1244">
            <v>0.22</v>
          </cell>
          <cell r="O1244">
            <v>7.7690999999999999</v>
          </cell>
          <cell r="P1244">
            <v>0</v>
          </cell>
          <cell r="Q1244">
            <v>0.35</v>
          </cell>
          <cell r="R1244">
            <v>6.49</v>
          </cell>
          <cell r="S1244">
            <v>0</v>
          </cell>
          <cell r="T1244">
            <v>0.35099999999999998</v>
          </cell>
          <cell r="U1244">
            <v>6.6021000000000001</v>
          </cell>
          <cell r="V1244">
            <v>6.6020965576171875</v>
          </cell>
          <cell r="W1244">
            <v>2786</v>
          </cell>
          <cell r="X1244">
            <v>2786</v>
          </cell>
          <cell r="Y1244">
            <v>2786</v>
          </cell>
          <cell r="Z1244">
            <v>2786</v>
          </cell>
          <cell r="AA1244">
            <v>2786</v>
          </cell>
          <cell r="AB1244">
            <v>21685</v>
          </cell>
          <cell r="AC1244">
            <v>5860</v>
          </cell>
          <cell r="AD1244">
            <v>5860</v>
          </cell>
          <cell r="AE1244">
            <v>5860</v>
          </cell>
          <cell r="AF1244">
            <v>5860</v>
          </cell>
          <cell r="AG1244">
            <v>5860</v>
          </cell>
          <cell r="AH1244">
            <v>5860</v>
          </cell>
          <cell r="AI1244">
            <v>5860</v>
          </cell>
        </row>
        <row r="1245">
          <cell r="A1245">
            <v>2787</v>
          </cell>
          <cell r="B1245">
            <v>20.462499999999999</v>
          </cell>
          <cell r="C1245">
            <v>2.5340557275541795</v>
          </cell>
          <cell r="D1245">
            <v>39.15</v>
          </cell>
          <cell r="E1245">
            <v>4.7014320453931369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16.37</v>
          </cell>
          <cell r="K1245">
            <v>0.8</v>
          </cell>
          <cell r="L1245">
            <v>6.46</v>
          </cell>
          <cell r="M1245">
            <v>31.32</v>
          </cell>
          <cell r="N1245">
            <v>0.2</v>
          </cell>
          <cell r="O1245">
            <v>6.6618000000000004</v>
          </cell>
          <cell r="P1245">
            <v>0</v>
          </cell>
          <cell r="Q1245">
            <v>0.38</v>
          </cell>
          <cell r="R1245">
            <v>4.8600000000000003</v>
          </cell>
          <cell r="S1245">
            <v>0</v>
          </cell>
          <cell r="T1245">
            <v>0.436</v>
          </cell>
          <cell r="U1245">
            <v>5.0650000000000004</v>
          </cell>
          <cell r="V1245">
            <v>5.0649986267089844</v>
          </cell>
          <cell r="W1245">
            <v>2787</v>
          </cell>
          <cell r="X1245">
            <v>2787</v>
          </cell>
          <cell r="Y1245">
            <v>2787</v>
          </cell>
          <cell r="Z1245">
            <v>2787</v>
          </cell>
          <cell r="AA1245">
            <v>2787</v>
          </cell>
          <cell r="AB1245">
            <v>23450</v>
          </cell>
          <cell r="AC1245">
            <v>6004</v>
          </cell>
          <cell r="AD1245">
            <v>6004</v>
          </cell>
          <cell r="AE1245">
            <v>6004</v>
          </cell>
          <cell r="AF1245">
            <v>6004</v>
          </cell>
          <cell r="AG1245">
            <v>6004</v>
          </cell>
          <cell r="AH1245">
            <v>6004</v>
          </cell>
          <cell r="AI1245">
            <v>6004</v>
          </cell>
        </row>
        <row r="1246">
          <cell r="A1246">
            <v>2788</v>
          </cell>
          <cell r="B1246">
            <v>0</v>
          </cell>
          <cell r="C1246">
            <v>0</v>
          </cell>
          <cell r="D1246">
            <v>58.974999999999994</v>
          </cell>
          <cell r="E1246">
            <v>4.6498792687133497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1.18</v>
          </cell>
          <cell r="L1246">
            <v>7.6734999999999998</v>
          </cell>
          <cell r="M1246">
            <v>47.18</v>
          </cell>
          <cell r="N1246">
            <v>0.2</v>
          </cell>
          <cell r="O1246">
            <v>10.1465</v>
          </cell>
          <cell r="P1246">
            <v>0</v>
          </cell>
          <cell r="Q1246">
            <v>1.1399999999999999</v>
          </cell>
          <cell r="R1246">
            <v>6.68</v>
          </cell>
          <cell r="S1246">
            <v>0</v>
          </cell>
          <cell r="T1246">
            <v>0.8</v>
          </cell>
          <cell r="U1246">
            <v>7.29</v>
          </cell>
          <cell r="V1246">
            <v>7.2899971008300781</v>
          </cell>
          <cell r="W1246">
            <v>2788</v>
          </cell>
          <cell r="X1246">
            <v>2788</v>
          </cell>
          <cell r="Y1246">
            <v>2788</v>
          </cell>
          <cell r="Z1246">
            <v>2788</v>
          </cell>
          <cell r="AA1246">
            <v>2788</v>
          </cell>
          <cell r="AB1246">
            <v>2788</v>
          </cell>
          <cell r="AC1246">
            <v>2788</v>
          </cell>
          <cell r="AD1246">
            <v>2788</v>
          </cell>
          <cell r="AE1246">
            <v>2788</v>
          </cell>
          <cell r="AF1246">
            <v>2788</v>
          </cell>
          <cell r="AG1246">
            <v>2788</v>
          </cell>
          <cell r="AH1246">
            <v>2788</v>
          </cell>
          <cell r="AI1246">
            <v>2788</v>
          </cell>
        </row>
        <row r="1247">
          <cell r="A1247">
            <v>2789</v>
          </cell>
          <cell r="B1247">
            <v>0</v>
          </cell>
          <cell r="C1247">
            <v>0</v>
          </cell>
          <cell r="D1247">
            <v>44.879032258064512</v>
          </cell>
          <cell r="E1247">
            <v>4.4065595578395582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1.31</v>
          </cell>
          <cell r="L1247">
            <v>9.6476000000000006</v>
          </cell>
          <cell r="M1247">
            <v>55.65</v>
          </cell>
          <cell r="N1247">
            <v>0.31</v>
          </cell>
          <cell r="O1247">
            <v>12.6289</v>
          </cell>
          <cell r="P1247">
            <v>0</v>
          </cell>
          <cell r="Q1247">
            <v>1.44</v>
          </cell>
          <cell r="R1247">
            <v>8.34</v>
          </cell>
          <cell r="S1247">
            <v>0</v>
          </cell>
          <cell r="T1247">
            <v>0.89</v>
          </cell>
          <cell r="U1247">
            <v>9.2200000000000006</v>
          </cell>
          <cell r="V1247">
            <v>9.2199935913085938</v>
          </cell>
          <cell r="W1247">
            <v>2789</v>
          </cell>
          <cell r="X1247">
            <v>2789</v>
          </cell>
          <cell r="Y1247">
            <v>2789</v>
          </cell>
          <cell r="Z1247">
            <v>2789</v>
          </cell>
          <cell r="AA1247">
            <v>2789</v>
          </cell>
          <cell r="AB1247">
            <v>2789</v>
          </cell>
          <cell r="AC1247">
            <v>2789</v>
          </cell>
          <cell r="AD1247">
            <v>2789</v>
          </cell>
          <cell r="AE1247">
            <v>2789</v>
          </cell>
          <cell r="AF1247">
            <v>2789</v>
          </cell>
          <cell r="AG1247">
            <v>2789</v>
          </cell>
          <cell r="AH1247">
            <v>2789</v>
          </cell>
          <cell r="AI1247">
            <v>2789</v>
          </cell>
        </row>
        <row r="1248">
          <cell r="A1248">
            <v>2790</v>
          </cell>
          <cell r="B1248">
            <v>0</v>
          </cell>
          <cell r="C1248">
            <v>0</v>
          </cell>
          <cell r="D1248">
            <v>53.832396525293817</v>
          </cell>
          <cell r="E1248">
            <v>5.3462231356727816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1.29</v>
          </cell>
          <cell r="L1248">
            <v>5.1196000000000002</v>
          </cell>
          <cell r="M1248">
            <v>42.14</v>
          </cell>
          <cell r="N1248">
            <v>0.19570000000000001</v>
          </cell>
          <cell r="O1248">
            <v>7.8822000000000001</v>
          </cell>
          <cell r="P1248">
            <v>0</v>
          </cell>
          <cell r="Q1248">
            <v>1.1599999999999999</v>
          </cell>
          <cell r="R1248">
            <v>4.03</v>
          </cell>
          <cell r="S1248">
            <v>0</v>
          </cell>
          <cell r="T1248">
            <v>0.91</v>
          </cell>
          <cell r="U1248">
            <v>4.74</v>
          </cell>
          <cell r="V1248">
            <v>4.7399978637695313</v>
          </cell>
          <cell r="W1248">
            <v>2790</v>
          </cell>
          <cell r="X1248">
            <v>2790</v>
          </cell>
          <cell r="Y1248">
            <v>2790</v>
          </cell>
          <cell r="Z1248">
            <v>2790</v>
          </cell>
          <cell r="AA1248">
            <v>2790</v>
          </cell>
          <cell r="AB1248">
            <v>2790</v>
          </cell>
          <cell r="AC1248">
            <v>2790</v>
          </cell>
          <cell r="AD1248">
            <v>2790</v>
          </cell>
          <cell r="AE1248">
            <v>2790</v>
          </cell>
          <cell r="AF1248">
            <v>2790</v>
          </cell>
          <cell r="AG1248">
            <v>2790</v>
          </cell>
          <cell r="AH1248">
            <v>2790</v>
          </cell>
          <cell r="AI1248">
            <v>2790</v>
          </cell>
        </row>
        <row r="1249">
          <cell r="A1249">
            <v>2791</v>
          </cell>
          <cell r="B1249">
            <v>0</v>
          </cell>
          <cell r="C1249">
            <v>0</v>
          </cell>
          <cell r="D1249">
            <v>-939.75000000000011</v>
          </cell>
          <cell r="E1249">
            <v>3.5764235764235766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1.27</v>
          </cell>
          <cell r="L1249">
            <v>6.8398000000000003</v>
          </cell>
          <cell r="M1249">
            <v>37.590000000000003</v>
          </cell>
          <cell r="N1249">
            <v>-0.01</v>
          </cell>
          <cell r="O1249">
            <v>10.5105</v>
          </cell>
          <cell r="P1249">
            <v>0</v>
          </cell>
          <cell r="Q1249">
            <v>1.27</v>
          </cell>
          <cell r="R1249">
            <v>6.8398000000000003</v>
          </cell>
          <cell r="S1249">
            <v>0</v>
          </cell>
          <cell r="T1249">
            <v>0.84</v>
          </cell>
          <cell r="U1249">
            <v>7.68</v>
          </cell>
          <cell r="V1249">
            <v>7.6799964904785156</v>
          </cell>
          <cell r="W1249">
            <v>2791</v>
          </cell>
          <cell r="X1249">
            <v>2791</v>
          </cell>
          <cell r="Y1249">
            <v>2791</v>
          </cell>
          <cell r="Z1249">
            <v>2791</v>
          </cell>
          <cell r="AA1249">
            <v>2791</v>
          </cell>
          <cell r="AB1249">
            <v>2791</v>
          </cell>
          <cell r="AC1249">
            <v>2791</v>
          </cell>
          <cell r="AD1249">
            <v>2791</v>
          </cell>
          <cell r="AE1249">
            <v>2791</v>
          </cell>
          <cell r="AF1249">
            <v>2791</v>
          </cell>
          <cell r="AG1249">
            <v>2791</v>
          </cell>
          <cell r="AH1249">
            <v>2791</v>
          </cell>
          <cell r="AI1249">
            <v>2791</v>
          </cell>
        </row>
        <row r="1250">
          <cell r="A1250">
            <v>2792</v>
          </cell>
          <cell r="B1250">
            <v>0</v>
          </cell>
          <cell r="C1250">
            <v>0</v>
          </cell>
          <cell r="D1250">
            <v>25.558139534883722</v>
          </cell>
          <cell r="E1250">
            <v>3.8149125242988062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2.06</v>
          </cell>
          <cell r="L1250">
            <v>8.8859999999999992</v>
          </cell>
          <cell r="M1250">
            <v>43.96</v>
          </cell>
          <cell r="N1250">
            <v>0.43</v>
          </cell>
          <cell r="O1250">
            <v>11.523199999999999</v>
          </cell>
          <cell r="P1250">
            <v>0</v>
          </cell>
          <cell r="Q1250">
            <v>2.95</v>
          </cell>
          <cell r="R1250">
            <v>7.06</v>
          </cell>
          <cell r="S1250">
            <v>0</v>
          </cell>
          <cell r="T1250">
            <v>1.51</v>
          </cell>
          <cell r="U1250">
            <v>8.33</v>
          </cell>
          <cell r="V1250">
            <v>8.3299942016601563</v>
          </cell>
          <cell r="W1250">
            <v>2792</v>
          </cell>
          <cell r="X1250">
            <v>2792</v>
          </cell>
          <cell r="Y1250">
            <v>2792</v>
          </cell>
          <cell r="Z1250">
            <v>2792</v>
          </cell>
          <cell r="AA1250">
            <v>2792</v>
          </cell>
          <cell r="AB1250">
            <v>2792</v>
          </cell>
          <cell r="AC1250">
            <v>2792</v>
          </cell>
          <cell r="AD1250">
            <v>2792</v>
          </cell>
          <cell r="AE1250">
            <v>2792</v>
          </cell>
          <cell r="AF1250">
            <v>2792</v>
          </cell>
          <cell r="AG1250">
            <v>2792</v>
          </cell>
          <cell r="AH1250">
            <v>2792</v>
          </cell>
          <cell r="AI1250">
            <v>2792</v>
          </cell>
        </row>
        <row r="1251">
          <cell r="A1251">
            <v>2793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1.0900000000000001</v>
          </cell>
          <cell r="L1251">
            <v>4.53</v>
          </cell>
          <cell r="M1251">
            <v>0</v>
          </cell>
          <cell r="N1251">
            <v>0.85</v>
          </cell>
          <cell r="O1251">
            <v>4.21</v>
          </cell>
          <cell r="P1251">
            <v>0</v>
          </cell>
          <cell r="Q1251">
            <v>0.85</v>
          </cell>
          <cell r="R1251">
            <v>4.21</v>
          </cell>
          <cell r="S1251">
            <v>0</v>
          </cell>
          <cell r="T1251">
            <v>0.85</v>
          </cell>
          <cell r="U1251">
            <v>4.21</v>
          </cell>
          <cell r="V1251">
            <v>4.2099990844726563</v>
          </cell>
          <cell r="W1251">
            <v>2793</v>
          </cell>
          <cell r="X1251">
            <v>2793</v>
          </cell>
          <cell r="Y1251">
            <v>2793</v>
          </cell>
          <cell r="Z1251">
            <v>2793</v>
          </cell>
          <cell r="AA1251">
            <v>2793</v>
          </cell>
          <cell r="AB1251">
            <v>2793</v>
          </cell>
          <cell r="AC1251">
            <v>2793</v>
          </cell>
          <cell r="AD1251">
            <v>2793</v>
          </cell>
          <cell r="AE1251">
            <v>2793</v>
          </cell>
          <cell r="AF1251">
            <v>2793</v>
          </cell>
          <cell r="AG1251">
            <v>2793</v>
          </cell>
          <cell r="AH1251">
            <v>2793</v>
          </cell>
          <cell r="AI1251">
            <v>2793</v>
          </cell>
        </row>
        <row r="1252">
          <cell r="A1252">
            <v>2795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0.88</v>
          </cell>
          <cell r="L1252">
            <v>2.8262</v>
          </cell>
          <cell r="M1252">
            <v>0</v>
          </cell>
          <cell r="N1252">
            <v>0.88</v>
          </cell>
          <cell r="O1252">
            <v>2.8262</v>
          </cell>
          <cell r="P1252">
            <v>0</v>
          </cell>
          <cell r="Q1252">
            <v>0.88</v>
          </cell>
          <cell r="R1252">
            <v>2.262</v>
          </cell>
          <cell r="S1252">
            <v>0</v>
          </cell>
          <cell r="T1252">
            <v>0.88</v>
          </cell>
          <cell r="U1252">
            <v>2.8262</v>
          </cell>
          <cell r="V1252">
            <v>2.8261985778808594</v>
          </cell>
          <cell r="W1252">
            <v>2795</v>
          </cell>
          <cell r="X1252">
            <v>2795</v>
          </cell>
          <cell r="Y1252">
            <v>2795</v>
          </cell>
          <cell r="Z1252">
            <v>2795</v>
          </cell>
          <cell r="AA1252">
            <v>2795</v>
          </cell>
          <cell r="AB1252">
            <v>2795</v>
          </cell>
          <cell r="AC1252">
            <v>2795</v>
          </cell>
          <cell r="AD1252">
            <v>2795</v>
          </cell>
          <cell r="AE1252">
            <v>2795</v>
          </cell>
          <cell r="AF1252">
            <v>2795</v>
          </cell>
          <cell r="AG1252">
            <v>2795</v>
          </cell>
          <cell r="AH1252">
            <v>2795</v>
          </cell>
          <cell r="AI1252">
            <v>2795</v>
          </cell>
        </row>
        <row r="1253">
          <cell r="A1253">
            <v>2796</v>
          </cell>
          <cell r="B1253">
            <v>0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0.9</v>
          </cell>
          <cell r="L1253">
            <v>4.3112000000000004</v>
          </cell>
          <cell r="M1253">
            <v>0</v>
          </cell>
          <cell r="N1253">
            <v>0.9</v>
          </cell>
          <cell r="O1253">
            <v>4.3112000000000004</v>
          </cell>
          <cell r="P1253">
            <v>0</v>
          </cell>
          <cell r="Q1253">
            <v>0.95</v>
          </cell>
          <cell r="R1253">
            <v>4.0129999999999999</v>
          </cell>
          <cell r="S1253">
            <v>0</v>
          </cell>
          <cell r="T1253">
            <v>0.95</v>
          </cell>
          <cell r="U1253">
            <v>4.0129999999999999</v>
          </cell>
          <cell r="V1253">
            <v>4.0129966735839844</v>
          </cell>
          <cell r="W1253">
            <v>2796</v>
          </cell>
          <cell r="X1253">
            <v>2796</v>
          </cell>
          <cell r="Y1253">
            <v>2796</v>
          </cell>
          <cell r="Z1253">
            <v>2796</v>
          </cell>
          <cell r="AA1253">
            <v>2796</v>
          </cell>
          <cell r="AB1253">
            <v>2796</v>
          </cell>
          <cell r="AC1253">
            <v>2796</v>
          </cell>
          <cell r="AD1253">
            <v>2796</v>
          </cell>
          <cell r="AE1253">
            <v>2796</v>
          </cell>
          <cell r="AF1253">
            <v>2796</v>
          </cell>
          <cell r="AG1253">
            <v>2796</v>
          </cell>
          <cell r="AH1253">
            <v>2796</v>
          </cell>
          <cell r="AI1253">
            <v>2796</v>
          </cell>
        </row>
        <row r="1254">
          <cell r="A1254">
            <v>2797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0.52</v>
          </cell>
          <cell r="L1254">
            <v>3.1223000000000001</v>
          </cell>
          <cell r="M1254">
            <v>0</v>
          </cell>
          <cell r="N1254">
            <v>0.52</v>
          </cell>
          <cell r="O1254">
            <v>3.1223000000000001</v>
          </cell>
          <cell r="P1254">
            <v>0</v>
          </cell>
          <cell r="Q1254">
            <v>0.26</v>
          </cell>
          <cell r="R1254">
            <v>2.6061999999999999</v>
          </cell>
          <cell r="S1254">
            <v>0</v>
          </cell>
          <cell r="T1254">
            <v>0.26</v>
          </cell>
          <cell r="U1254">
            <v>2.6061999999999999</v>
          </cell>
          <cell r="V1254">
            <v>2.6061992645263672</v>
          </cell>
          <cell r="W1254">
            <v>2797</v>
          </cell>
          <cell r="X1254">
            <v>2797</v>
          </cell>
          <cell r="Y1254">
            <v>2797</v>
          </cell>
          <cell r="Z1254">
            <v>2797</v>
          </cell>
          <cell r="AA1254">
            <v>2797</v>
          </cell>
          <cell r="AB1254">
            <v>2797</v>
          </cell>
          <cell r="AC1254">
            <v>2797</v>
          </cell>
          <cell r="AD1254">
            <v>2797</v>
          </cell>
          <cell r="AE1254">
            <v>2797</v>
          </cell>
          <cell r="AF1254">
            <v>2797</v>
          </cell>
          <cell r="AG1254">
            <v>2797</v>
          </cell>
          <cell r="AH1254">
            <v>2797</v>
          </cell>
          <cell r="AI1254">
            <v>2797</v>
          </cell>
        </row>
        <row r="1255">
          <cell r="A1255">
            <v>2798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0.82</v>
          </cell>
          <cell r="L1255">
            <v>5.9824000000000002</v>
          </cell>
          <cell r="M1255">
            <v>0</v>
          </cell>
          <cell r="N1255">
            <v>0.82</v>
          </cell>
          <cell r="O1255">
            <v>5.9824000000000002</v>
          </cell>
          <cell r="P1255">
            <v>0</v>
          </cell>
          <cell r="Q1255">
            <v>0.69</v>
          </cell>
          <cell r="R1255">
            <v>5.3577000000000004</v>
          </cell>
          <cell r="S1255">
            <v>0</v>
          </cell>
          <cell r="T1255">
            <v>0.69</v>
          </cell>
          <cell r="U1255">
            <v>5.3577000000000004</v>
          </cell>
          <cell r="V1255">
            <v>5.357696533203125</v>
          </cell>
          <cell r="W1255">
            <v>2798</v>
          </cell>
          <cell r="X1255">
            <v>2798</v>
          </cell>
          <cell r="Y1255">
            <v>2798</v>
          </cell>
          <cell r="Z1255">
            <v>2798</v>
          </cell>
          <cell r="AA1255">
            <v>2798</v>
          </cell>
          <cell r="AB1255">
            <v>2798</v>
          </cell>
          <cell r="AC1255">
            <v>2798</v>
          </cell>
          <cell r="AD1255">
            <v>2798</v>
          </cell>
          <cell r="AE1255">
            <v>2798</v>
          </cell>
          <cell r="AF1255">
            <v>2798</v>
          </cell>
          <cell r="AG1255">
            <v>2798</v>
          </cell>
          <cell r="AH1255">
            <v>2798</v>
          </cell>
          <cell r="AI1255">
            <v>2798</v>
          </cell>
        </row>
        <row r="1256">
          <cell r="A1256">
            <v>2799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0.46</v>
          </cell>
          <cell r="L1256">
            <v>4.25</v>
          </cell>
          <cell r="M1256">
            <v>0</v>
          </cell>
          <cell r="N1256">
            <v>0.46</v>
          </cell>
          <cell r="O1256">
            <v>4.25</v>
          </cell>
          <cell r="P1256">
            <v>0</v>
          </cell>
          <cell r="Q1256">
            <v>0.46</v>
          </cell>
          <cell r="R1256">
            <v>4.25</v>
          </cell>
          <cell r="S1256">
            <v>0</v>
          </cell>
          <cell r="T1256">
            <v>0.46</v>
          </cell>
          <cell r="U1256">
            <v>4.25</v>
          </cell>
          <cell r="V1256">
            <v>4.25</v>
          </cell>
          <cell r="W1256">
            <v>2799</v>
          </cell>
          <cell r="X1256">
            <v>2799</v>
          </cell>
          <cell r="Y1256">
            <v>2799</v>
          </cell>
          <cell r="Z1256">
            <v>2799</v>
          </cell>
          <cell r="AA1256">
            <v>2799</v>
          </cell>
          <cell r="AB1256">
            <v>2799</v>
          </cell>
          <cell r="AC1256">
            <v>2799</v>
          </cell>
          <cell r="AD1256">
            <v>2799</v>
          </cell>
          <cell r="AE1256">
            <v>2799</v>
          </cell>
          <cell r="AF1256">
            <v>2799</v>
          </cell>
          <cell r="AG1256">
            <v>2799</v>
          </cell>
          <cell r="AH1256">
            <v>2799</v>
          </cell>
          <cell r="AI1256">
            <v>2799</v>
          </cell>
        </row>
        <row r="1257">
          <cell r="A1257">
            <v>2800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0.57999999999999996</v>
          </cell>
          <cell r="L1257">
            <v>4.83</v>
          </cell>
          <cell r="M1257">
            <v>0</v>
          </cell>
          <cell r="N1257">
            <v>7.0000000000000007E-2</v>
          </cell>
          <cell r="O1257">
            <v>4.9004000000000003</v>
          </cell>
          <cell r="P1257">
            <v>0</v>
          </cell>
          <cell r="Q1257">
            <v>0.57999999999999996</v>
          </cell>
          <cell r="R1257">
            <v>4.83</v>
          </cell>
          <cell r="S1257">
            <v>0</v>
          </cell>
          <cell r="T1257">
            <v>0.57999999999999996</v>
          </cell>
          <cell r="U1257">
            <v>4.83</v>
          </cell>
          <cell r="V1257">
            <v>4.8299980163574219</v>
          </cell>
          <cell r="W1257">
            <v>2800</v>
          </cell>
          <cell r="X1257">
            <v>2800</v>
          </cell>
          <cell r="Y1257">
            <v>2800</v>
          </cell>
          <cell r="Z1257">
            <v>2800</v>
          </cell>
          <cell r="AA1257">
            <v>2800</v>
          </cell>
          <cell r="AB1257">
            <v>2800</v>
          </cell>
          <cell r="AC1257">
            <v>2800</v>
          </cell>
          <cell r="AD1257">
            <v>2800</v>
          </cell>
          <cell r="AE1257">
            <v>2800</v>
          </cell>
          <cell r="AF1257">
            <v>2800</v>
          </cell>
          <cell r="AG1257">
            <v>2800</v>
          </cell>
          <cell r="AH1257">
            <v>2800</v>
          </cell>
          <cell r="AI1257">
            <v>2800</v>
          </cell>
        </row>
        <row r="1258">
          <cell r="A1258">
            <v>300001</v>
          </cell>
          <cell r="B1258">
            <v>181.25</v>
          </cell>
          <cell r="C1258">
            <v>11.805414207205374</v>
          </cell>
          <cell r="D1258">
            <v>124.39999999999999</v>
          </cell>
          <cell r="E1258">
            <v>9.9250039891495128</v>
          </cell>
          <cell r="F1258">
            <v>102.85</v>
          </cell>
          <cell r="G1258">
            <v>12.431256421103523</v>
          </cell>
          <cell r="H1258">
            <v>97.557692307692307</v>
          </cell>
          <cell r="I1258">
            <v>9.7983543863715372</v>
          </cell>
          <cell r="J1258">
            <v>29</v>
          </cell>
          <cell r="K1258">
            <v>0.16</v>
          </cell>
          <cell r="L1258">
            <v>2.4565000000000001</v>
          </cell>
          <cell r="M1258">
            <v>24.88</v>
          </cell>
          <cell r="N1258">
            <v>0.05</v>
          </cell>
          <cell r="O1258">
            <v>2.5068000000000001</v>
          </cell>
          <cell r="P1258">
            <v>20.57</v>
          </cell>
          <cell r="Q1258">
            <v>0.1</v>
          </cell>
          <cell r="R1258">
            <v>1.6547000000000001</v>
          </cell>
          <cell r="S1258">
            <v>16.91</v>
          </cell>
          <cell r="T1258">
            <v>0.13</v>
          </cell>
          <cell r="U1258">
            <v>1.7258</v>
          </cell>
          <cell r="V1258">
            <v>1.725799560546875</v>
          </cell>
          <cell r="W1258">
            <v>300001</v>
          </cell>
          <cell r="X1258">
            <v>300001</v>
          </cell>
          <cell r="Y1258">
            <v>61882</v>
          </cell>
          <cell r="Z1258">
            <v>16191</v>
          </cell>
          <cell r="AA1258">
            <v>16191</v>
          </cell>
          <cell r="AB1258">
            <v>55416</v>
          </cell>
          <cell r="AC1258">
            <v>18080</v>
          </cell>
          <cell r="AD1258" t="str">
            <v>持股大于股东增</v>
          </cell>
          <cell r="AE1258">
            <v>22837</v>
          </cell>
          <cell r="AF1258">
            <v>38611</v>
          </cell>
          <cell r="AG1258">
            <v>38611</v>
          </cell>
          <cell r="AH1258">
            <v>45719</v>
          </cell>
          <cell r="AI1258">
            <v>19286</v>
          </cell>
        </row>
        <row r="1259">
          <cell r="A1259">
            <v>300002</v>
          </cell>
          <cell r="B1259">
            <v>73.844419391206316</v>
          </cell>
          <cell r="C1259">
            <v>5.2826840874264054</v>
          </cell>
          <cell r="D1259">
            <v>294</v>
          </cell>
          <cell r="E1259">
            <v>3.5354952499298515</v>
          </cell>
          <cell r="F1259">
            <v>135.82887700534761</v>
          </cell>
          <cell r="G1259">
            <v>6.3076859401514831</v>
          </cell>
          <cell r="H1259">
            <v>90.482796892341838</v>
          </cell>
          <cell r="I1259">
            <v>4.6738616330567142</v>
          </cell>
          <cell r="J1259">
            <v>13.1</v>
          </cell>
          <cell r="K1259">
            <v>0.1774</v>
          </cell>
          <cell r="L1259">
            <v>2.4798</v>
          </cell>
          <cell r="M1259">
            <v>8.82</v>
          </cell>
          <cell r="N1259">
            <v>7.4999999999999997E-3</v>
          </cell>
          <cell r="O1259">
            <v>2.4946999999999999</v>
          </cell>
          <cell r="P1259">
            <v>15.24</v>
          </cell>
          <cell r="Q1259">
            <v>5.6099999999999997E-2</v>
          </cell>
          <cell r="R1259">
            <v>2.4161000000000001</v>
          </cell>
          <cell r="S1259">
            <v>10.87</v>
          </cell>
          <cell r="T1259">
            <v>9.01E-2</v>
          </cell>
          <cell r="U1259">
            <v>2.3256999999999999</v>
          </cell>
          <cell r="V1259">
            <v>2.3256988525390625</v>
          </cell>
          <cell r="W1259">
            <v>300002</v>
          </cell>
          <cell r="X1259">
            <v>300002</v>
          </cell>
          <cell r="Y1259">
            <v>67917</v>
          </cell>
          <cell r="Z1259">
            <v>29366</v>
          </cell>
          <cell r="AA1259">
            <v>29366</v>
          </cell>
          <cell r="AB1259">
            <v>66503</v>
          </cell>
          <cell r="AC1259">
            <v>29974</v>
          </cell>
          <cell r="AD1259" t="str">
            <v>持股小于股东增</v>
          </cell>
          <cell r="AE1259">
            <v>55186</v>
          </cell>
          <cell r="AF1259">
            <v>35995</v>
          </cell>
          <cell r="AG1259" t="str">
            <v>持股小于股东减</v>
          </cell>
          <cell r="AH1259">
            <v>56873</v>
          </cell>
          <cell r="AI1259">
            <v>34928</v>
          </cell>
        </row>
        <row r="1260">
          <cell r="A1260">
            <v>300003</v>
          </cell>
          <cell r="B1260">
            <v>60.171473109898677</v>
          </cell>
          <cell r="C1260">
            <v>7.5111889472660049</v>
          </cell>
          <cell r="D1260">
            <v>45.699852143913262</v>
          </cell>
          <cell r="E1260">
            <v>7.340339211146075</v>
          </cell>
          <cell r="F1260">
            <v>57.189173949816741</v>
          </cell>
          <cell r="G1260">
            <v>9.9353479943184606</v>
          </cell>
          <cell r="H1260">
            <v>46.878663540445487</v>
          </cell>
          <cell r="I1260">
            <v>7.5329079049614993</v>
          </cell>
          <cell r="J1260">
            <v>38.6</v>
          </cell>
          <cell r="K1260">
            <v>0.64149999999999996</v>
          </cell>
          <cell r="L1260">
            <v>5.1390000000000002</v>
          </cell>
          <cell r="M1260">
            <v>37.090000000000003</v>
          </cell>
          <cell r="N1260">
            <v>0.2029</v>
          </cell>
          <cell r="O1260">
            <v>5.0529000000000002</v>
          </cell>
          <cell r="P1260">
            <v>40.57</v>
          </cell>
          <cell r="Q1260">
            <v>0.35470000000000002</v>
          </cell>
          <cell r="R1260">
            <v>4.0834000000000001</v>
          </cell>
          <cell r="S1260">
            <v>31.99</v>
          </cell>
          <cell r="T1260">
            <v>0.51180000000000003</v>
          </cell>
          <cell r="U1260">
            <v>4.2466999999999997</v>
          </cell>
          <cell r="V1260">
            <v>4.2466964721679688</v>
          </cell>
          <cell r="W1260">
            <v>300003</v>
          </cell>
          <cell r="X1260" t="str">
            <v>持股大于股东减</v>
          </cell>
          <cell r="Y1260">
            <v>20153</v>
          </cell>
          <cell r="Z1260">
            <v>40291</v>
          </cell>
          <cell r="AA1260" t="str">
            <v>持股大于股东增</v>
          </cell>
          <cell r="AB1260">
            <v>18962</v>
          </cell>
          <cell r="AC1260">
            <v>45975</v>
          </cell>
          <cell r="AD1260" t="str">
            <v>持股大于股东增</v>
          </cell>
          <cell r="AE1260">
            <v>19055</v>
          </cell>
          <cell r="AF1260">
            <v>42613</v>
          </cell>
          <cell r="AG1260" t="str">
            <v>持股大于股东减</v>
          </cell>
          <cell r="AH1260">
            <v>19969</v>
          </cell>
          <cell r="AI1260">
            <v>40663</v>
          </cell>
        </row>
        <row r="1261">
          <cell r="A1261">
            <v>300004</v>
          </cell>
          <cell r="B1261">
            <v>295.44444444444446</v>
          </cell>
          <cell r="C1261">
            <v>4.4689075630252102</v>
          </cell>
          <cell r="D1261">
            <v>134.33333333333334</v>
          </cell>
          <cell r="E1261">
            <v>2.6958775817376037</v>
          </cell>
          <cell r="F1261">
            <v>485.71428571428567</v>
          </cell>
          <cell r="G1261">
            <v>5.7658390991724326</v>
          </cell>
          <cell r="H1261">
            <v>116.68750000000001</v>
          </cell>
          <cell r="I1261">
            <v>3.1214993897443617</v>
          </cell>
          <cell r="J1261">
            <v>26.59</v>
          </cell>
          <cell r="K1261">
            <v>0.09</v>
          </cell>
          <cell r="L1261">
            <v>5.95</v>
          </cell>
          <cell r="M1261">
            <v>16.12</v>
          </cell>
          <cell r="N1261">
            <v>0.03</v>
          </cell>
          <cell r="O1261">
            <v>5.9794999999999998</v>
          </cell>
          <cell r="P1261">
            <v>68</v>
          </cell>
          <cell r="Q1261">
            <v>7.0000000000000007E-2</v>
          </cell>
          <cell r="R1261">
            <v>11.7936</v>
          </cell>
          <cell r="S1261">
            <v>18.670000000000002</v>
          </cell>
          <cell r="T1261">
            <v>0.12</v>
          </cell>
          <cell r="U1261">
            <v>5.9810999999999996</v>
          </cell>
          <cell r="V1261">
            <v>5.9810981750488281</v>
          </cell>
          <cell r="W1261">
            <v>300004</v>
          </cell>
          <cell r="X1261" t="str">
            <v>持股小于股东减</v>
          </cell>
          <cell r="Y1261">
            <v>24427</v>
          </cell>
          <cell r="Z1261">
            <v>20846</v>
          </cell>
          <cell r="AA1261">
            <v>20846</v>
          </cell>
          <cell r="AB1261">
            <v>25759</v>
          </cell>
          <cell r="AC1261">
            <v>19768</v>
          </cell>
          <cell r="AD1261" t="str">
            <v>持股大于股东减</v>
          </cell>
          <cell r="AE1261">
            <v>8547</v>
          </cell>
          <cell r="AF1261">
            <v>29789</v>
          </cell>
          <cell r="AG1261" t="str">
            <v>持股小于股东减</v>
          </cell>
          <cell r="AH1261">
            <v>23943</v>
          </cell>
          <cell r="AI1261">
            <v>21267</v>
          </cell>
        </row>
        <row r="1262">
          <cell r="A1262">
            <v>300005</v>
          </cell>
          <cell r="B1262">
            <v>44.561198676785359</v>
          </cell>
          <cell r="C1262">
            <v>8.2907932370297956</v>
          </cell>
          <cell r="D1262">
            <v>31.99713672154617</v>
          </cell>
          <cell r="E1262">
            <v>6.2591892459567315</v>
          </cell>
          <cell r="F1262">
            <v>56.681836988001649</v>
          </cell>
          <cell r="G1262">
            <v>10.989451730638109</v>
          </cell>
          <cell r="H1262">
            <v>45.478443743427974</v>
          </cell>
          <cell r="I1262">
            <v>6.8585474151601646</v>
          </cell>
          <cell r="J1262">
            <v>22.9</v>
          </cell>
          <cell r="K1262">
            <v>0.51390000000000002</v>
          </cell>
          <cell r="L1262">
            <v>2.7621000000000002</v>
          </cell>
          <cell r="M1262">
            <v>17.88</v>
          </cell>
          <cell r="N1262">
            <v>0.13969999999999999</v>
          </cell>
          <cell r="O1262">
            <v>2.8565999999999998</v>
          </cell>
          <cell r="P1262">
            <v>27.4</v>
          </cell>
          <cell r="Q1262">
            <v>0.2417</v>
          </cell>
          <cell r="R1262">
            <v>2.4933000000000001</v>
          </cell>
          <cell r="S1262">
            <v>17.3</v>
          </cell>
          <cell r="T1262">
            <v>0.2853</v>
          </cell>
          <cell r="U1262">
            <v>2.5224000000000002</v>
          </cell>
          <cell r="V1262">
            <v>2.52239990234375</v>
          </cell>
          <cell r="W1262">
            <v>300005</v>
          </cell>
          <cell r="X1262">
            <v>300005</v>
          </cell>
          <cell r="Y1262">
            <v>34165</v>
          </cell>
          <cell r="Z1262">
            <v>15042</v>
          </cell>
          <cell r="AA1262">
            <v>15042</v>
          </cell>
          <cell r="AB1262">
            <v>32912</v>
          </cell>
          <cell r="AC1262">
            <v>15615</v>
          </cell>
          <cell r="AD1262" t="str">
            <v>持股大于股东减</v>
          </cell>
          <cell r="AE1262">
            <v>21569</v>
          </cell>
          <cell r="AF1262">
            <v>23815</v>
          </cell>
          <cell r="AG1262">
            <v>23815</v>
          </cell>
          <cell r="AH1262">
            <v>34561</v>
          </cell>
          <cell r="AI1262">
            <v>14862</v>
          </cell>
        </row>
        <row r="1263">
          <cell r="A1263">
            <v>300006</v>
          </cell>
          <cell r="B1263">
            <v>400</v>
          </cell>
          <cell r="C1263">
            <v>5.5016848909978684</v>
          </cell>
          <cell r="D1263">
            <v>102.47222222222223</v>
          </cell>
          <cell r="E1263">
            <v>5.0082815172825761</v>
          </cell>
          <cell r="F1263">
            <v>428.99999999999994</v>
          </cell>
          <cell r="G1263">
            <v>8.8277054139144386</v>
          </cell>
          <cell r="H1263">
            <v>274.39285714285711</v>
          </cell>
          <cell r="I1263">
            <v>5.2563523664874179</v>
          </cell>
          <cell r="J1263">
            <v>40</v>
          </cell>
          <cell r="K1263">
            <v>0.1</v>
          </cell>
          <cell r="L1263">
            <v>7.2705000000000002</v>
          </cell>
          <cell r="M1263">
            <v>36.89</v>
          </cell>
          <cell r="N1263">
            <v>0.09</v>
          </cell>
          <cell r="O1263">
            <v>7.3658000000000001</v>
          </cell>
          <cell r="P1263">
            <v>42.9</v>
          </cell>
          <cell r="Q1263">
            <v>0.05</v>
          </cell>
          <cell r="R1263">
            <v>4.8597000000000001</v>
          </cell>
          <cell r="S1263">
            <v>25.61</v>
          </cell>
          <cell r="T1263">
            <v>7.0000000000000007E-2</v>
          </cell>
          <cell r="U1263">
            <v>4.8722000000000003</v>
          </cell>
          <cell r="V1263">
            <v>4.8721961975097656</v>
          </cell>
          <cell r="W1263">
            <v>300006</v>
          </cell>
          <cell r="X1263" t="str">
            <v>持股大于股东减</v>
          </cell>
          <cell r="Y1263">
            <v>14149</v>
          </cell>
          <cell r="Z1263">
            <v>14262</v>
          </cell>
          <cell r="AA1263" t="str">
            <v>持股小于股东减</v>
          </cell>
          <cell r="AB1263">
            <v>19569</v>
          </cell>
          <cell r="AC1263">
            <v>11529</v>
          </cell>
          <cell r="AD1263" t="str">
            <v>持股大于股东增</v>
          </cell>
          <cell r="AE1263">
            <v>6705</v>
          </cell>
          <cell r="AF1263">
            <v>30096</v>
          </cell>
          <cell r="AG1263" t="str">
            <v>持股大于股东减</v>
          </cell>
          <cell r="AH1263">
            <v>11965</v>
          </cell>
          <cell r="AI1263">
            <v>16865</v>
          </cell>
        </row>
        <row r="1264">
          <cell r="A1264">
            <v>300007</v>
          </cell>
          <cell r="B1264">
            <v>126.66666666666667</v>
          </cell>
          <cell r="C1264">
            <v>8.2175981546446248</v>
          </cell>
          <cell r="D1264">
            <v>131.5</v>
          </cell>
          <cell r="E1264">
            <v>5.0430238968385215</v>
          </cell>
          <cell r="F1264">
            <v>169.81818181818181</v>
          </cell>
          <cell r="G1264">
            <v>9.303367988545105</v>
          </cell>
          <cell r="H1264">
            <v>47.44285714285715</v>
          </cell>
          <cell r="I1264">
            <v>2.719634433962264</v>
          </cell>
          <cell r="J1264">
            <v>34.200000000000003</v>
          </cell>
          <cell r="K1264">
            <v>0.27</v>
          </cell>
          <cell r="L1264">
            <v>4.1618000000000004</v>
          </cell>
          <cell r="M1264">
            <v>21.04</v>
          </cell>
          <cell r="N1264">
            <v>0.04</v>
          </cell>
          <cell r="O1264">
            <v>4.1721000000000004</v>
          </cell>
          <cell r="P1264">
            <v>74.72</v>
          </cell>
          <cell r="Q1264">
            <v>0.22</v>
          </cell>
          <cell r="R1264">
            <v>8.0314999999999994</v>
          </cell>
          <cell r="S1264">
            <v>22.14</v>
          </cell>
          <cell r="T1264">
            <v>0.35</v>
          </cell>
          <cell r="U1264">
            <v>8.1408000000000005</v>
          </cell>
          <cell r="V1264">
            <v>8.1407928466796875</v>
          </cell>
          <cell r="W1264">
            <v>300007</v>
          </cell>
          <cell r="X1264" t="str">
            <v>持股小于股东减</v>
          </cell>
          <cell r="Y1264">
            <v>18164</v>
          </cell>
          <cell r="Z1264">
            <v>16132</v>
          </cell>
          <cell r="AA1264" t="str">
            <v>持股小于股东减</v>
          </cell>
          <cell r="AB1264">
            <v>18583</v>
          </cell>
          <cell r="AC1264">
            <v>15768</v>
          </cell>
          <cell r="AD1264" t="str">
            <v>持股大于股东增</v>
          </cell>
          <cell r="AE1264">
            <v>5078</v>
          </cell>
          <cell r="AF1264">
            <v>28852</v>
          </cell>
          <cell r="AG1264" t="str">
            <v>持股大于股东减</v>
          </cell>
          <cell r="AH1264">
            <v>7945</v>
          </cell>
          <cell r="AI1264">
            <v>18440</v>
          </cell>
        </row>
        <row r="1265">
          <cell r="A1265">
            <v>300008</v>
          </cell>
          <cell r="B1265">
            <v>119.81981981981983</v>
          </cell>
          <cell r="C1265">
            <v>7.1669136467735424</v>
          </cell>
          <cell r="D1265">
            <v>201.6181229773463</v>
          </cell>
          <cell r="E1265">
            <v>6.6451561291698891</v>
          </cell>
          <cell r="F1265">
            <v>104.15662650602408</v>
          </cell>
          <cell r="G1265">
            <v>5.0878380366653913</v>
          </cell>
          <cell r="H1265">
            <v>67.06204379562044</v>
          </cell>
          <cell r="I1265">
            <v>3.5307681222078111</v>
          </cell>
          <cell r="J1265">
            <v>26.6</v>
          </cell>
          <cell r="K1265">
            <v>0.222</v>
          </cell>
          <cell r="L1265">
            <v>3.7115</v>
          </cell>
          <cell r="M1265">
            <v>24.92</v>
          </cell>
          <cell r="N1265">
            <v>3.09E-2</v>
          </cell>
          <cell r="O1265">
            <v>3.7501000000000002</v>
          </cell>
          <cell r="P1265">
            <v>17.29</v>
          </cell>
          <cell r="Q1265">
            <v>8.3000000000000004E-2</v>
          </cell>
          <cell r="R1265">
            <v>3.3982999999999999</v>
          </cell>
          <cell r="S1265">
            <v>12.25</v>
          </cell>
          <cell r="T1265">
            <v>0.13700000000000001</v>
          </cell>
          <cell r="U1265">
            <v>3.4695</v>
          </cell>
          <cell r="V1265">
            <v>3.4694995880126953</v>
          </cell>
          <cell r="W1265">
            <v>300008</v>
          </cell>
          <cell r="X1265" t="str">
            <v>持股大于股东增</v>
          </cell>
          <cell r="Y1265">
            <v>12715</v>
          </cell>
          <cell r="Z1265">
            <v>19889</v>
          </cell>
          <cell r="AA1265" t="str">
            <v>持股大于股东增</v>
          </cell>
          <cell r="AB1265">
            <v>15547</v>
          </cell>
          <cell r="AC1265">
            <v>16078</v>
          </cell>
          <cell r="AD1265" t="str">
            <v>持股大于股东增</v>
          </cell>
          <cell r="AE1265">
            <v>15260</v>
          </cell>
          <cell r="AF1265">
            <v>16380</v>
          </cell>
          <cell r="AG1265" t="str">
            <v>持股小于股东减</v>
          </cell>
          <cell r="AH1265">
            <v>18239</v>
          </cell>
          <cell r="AI1265">
            <v>13705</v>
          </cell>
        </row>
        <row r="1266">
          <cell r="A1266">
            <v>300009</v>
          </cell>
          <cell r="B1266">
            <v>120.22222222222223</v>
          </cell>
          <cell r="C1266">
            <v>14.505479773435669</v>
          </cell>
          <cell r="D1266">
            <v>111.6340361445783</v>
          </cell>
          <cell r="E1266">
            <v>13.193023048856457</v>
          </cell>
          <cell r="F1266">
            <v>82.993827160493822</v>
          </cell>
          <cell r="G1266">
            <v>13.085794929193636</v>
          </cell>
          <cell r="H1266">
            <v>56.67879417879417</v>
          </cell>
          <cell r="I1266">
            <v>9.967551757232302</v>
          </cell>
          <cell r="J1266">
            <v>43.28</v>
          </cell>
          <cell r="K1266">
            <v>0.36</v>
          </cell>
          <cell r="L1266">
            <v>2.9836999999999998</v>
          </cell>
          <cell r="M1266">
            <v>29.65</v>
          </cell>
          <cell r="N1266">
            <v>6.6400000000000001E-2</v>
          </cell>
          <cell r="O1266">
            <v>2.2473999999999998</v>
          </cell>
          <cell r="P1266">
            <v>26.89</v>
          </cell>
          <cell r="Q1266">
            <v>0.16200000000000001</v>
          </cell>
          <cell r="R1266">
            <v>2.0548999999999999</v>
          </cell>
          <cell r="S1266">
            <v>21.81</v>
          </cell>
          <cell r="T1266">
            <v>0.28860000000000002</v>
          </cell>
          <cell r="U1266">
            <v>2.1880999999999999</v>
          </cell>
          <cell r="V1266">
            <v>2.1880989074707031</v>
          </cell>
          <cell r="W1266">
            <v>300009</v>
          </cell>
          <cell r="X1266" t="str">
            <v>持股小于股东增</v>
          </cell>
          <cell r="Y1266">
            <v>23693</v>
          </cell>
          <cell r="Z1266">
            <v>17214</v>
          </cell>
          <cell r="AA1266" t="str">
            <v>持股小于股东减</v>
          </cell>
          <cell r="AB1266">
            <v>30046</v>
          </cell>
          <cell r="AC1266">
            <v>13574</v>
          </cell>
          <cell r="AD1266" t="str">
            <v>持股小于股东增</v>
          </cell>
          <cell r="AE1266">
            <v>23011</v>
          </cell>
          <cell r="AF1266">
            <v>16399</v>
          </cell>
          <cell r="AG1266" t="str">
            <v>持股小于股东减</v>
          </cell>
          <cell r="AH1266">
            <v>23884</v>
          </cell>
          <cell r="AI1266">
            <v>15800</v>
          </cell>
        </row>
        <row r="1267">
          <cell r="A1267">
            <v>300010</v>
          </cell>
          <cell r="B1267">
            <v>163.17135549872123</v>
          </cell>
          <cell r="C1267">
            <v>12.562022525005906</v>
          </cell>
          <cell r="D1267">
            <v>292.03910614525142</v>
          </cell>
          <cell r="E1267">
            <v>4.764183185235817</v>
          </cell>
          <cell r="F1267">
            <v>-723.85786802030464</v>
          </cell>
          <cell r="G1267">
            <v>14.310803351899242</v>
          </cell>
          <cell r="H1267">
            <v>729.69924812030069</v>
          </cell>
          <cell r="I1267">
            <v>10.574919298819108</v>
          </cell>
          <cell r="J1267">
            <v>31.9</v>
          </cell>
          <cell r="K1267">
            <v>0.19550000000000001</v>
          </cell>
          <cell r="L1267">
            <v>2.5394000000000001</v>
          </cell>
          <cell r="M1267">
            <v>20.91</v>
          </cell>
          <cell r="N1267">
            <v>1.7899999999999999E-2</v>
          </cell>
          <cell r="O1267">
            <v>4.3890000000000002</v>
          </cell>
          <cell r="P1267">
            <v>28.52</v>
          </cell>
          <cell r="Q1267">
            <v>-1.9699999999999999E-2</v>
          </cell>
          <cell r="R1267">
            <v>1.9928999999999999</v>
          </cell>
          <cell r="S1267">
            <v>25.88</v>
          </cell>
          <cell r="T1267">
            <v>2.6599999999999999E-2</v>
          </cell>
          <cell r="U1267">
            <v>2.4472999999999998</v>
          </cell>
          <cell r="V1267">
            <v>2.4472999572753906</v>
          </cell>
          <cell r="W1267">
            <v>300010</v>
          </cell>
          <cell r="X1267">
            <v>300010</v>
          </cell>
          <cell r="Y1267">
            <v>59832</v>
          </cell>
          <cell r="Z1267">
            <v>11458</v>
          </cell>
          <cell r="AA1267">
            <v>11458</v>
          </cell>
          <cell r="AB1267">
            <v>58847</v>
          </cell>
          <cell r="AC1267">
            <v>12979</v>
          </cell>
          <cell r="AD1267">
            <v>12979</v>
          </cell>
          <cell r="AE1267">
            <v>54468</v>
          </cell>
          <cell r="AF1267">
            <v>11873</v>
          </cell>
          <cell r="AG1267">
            <v>11873</v>
          </cell>
          <cell r="AH1267">
            <v>55875</v>
          </cell>
          <cell r="AI1267">
            <v>12251</v>
          </cell>
        </row>
        <row r="1268">
          <cell r="A1268">
            <v>300011</v>
          </cell>
          <cell r="B1268">
            <v>59.4810379241517</v>
          </cell>
          <cell r="C1268">
            <v>7.5567389374920761</v>
          </cell>
          <cell r="D1268">
            <v>-633.33333333333337</v>
          </cell>
          <cell r="E1268">
            <v>5.0363196125907992</v>
          </cell>
          <cell r="F1268">
            <v>98.828125</v>
          </cell>
          <cell r="G1268">
            <v>9.822518025513034</v>
          </cell>
          <cell r="H1268">
            <v>70.178764897074757</v>
          </cell>
          <cell r="I1268">
            <v>6.9921200345423147</v>
          </cell>
          <cell r="J1268">
            <v>29.8</v>
          </cell>
          <cell r="K1268">
            <v>0.501</v>
          </cell>
          <cell r="L1268">
            <v>3.9434999999999998</v>
          </cell>
          <cell r="M1268">
            <v>19.760000000000002</v>
          </cell>
          <cell r="N1268">
            <v>-7.7999999999999996E-3</v>
          </cell>
          <cell r="O1268">
            <v>3.9235000000000002</v>
          </cell>
          <cell r="P1268">
            <v>35.42</v>
          </cell>
          <cell r="Q1268">
            <v>0.1792</v>
          </cell>
          <cell r="R1268">
            <v>3.6059999999999999</v>
          </cell>
          <cell r="S1268">
            <v>25.91</v>
          </cell>
          <cell r="T1268">
            <v>0.27689999999999998</v>
          </cell>
          <cell r="U1268">
            <v>3.7056</v>
          </cell>
          <cell r="V1268">
            <v>3.7055988311767578</v>
          </cell>
          <cell r="W1268">
            <v>300011</v>
          </cell>
          <cell r="X1268">
            <v>300011</v>
          </cell>
          <cell r="Y1268">
            <v>28621</v>
          </cell>
          <cell r="Z1268">
            <v>18414</v>
          </cell>
          <cell r="AA1268">
            <v>18414</v>
          </cell>
          <cell r="AB1268">
            <v>28890</v>
          </cell>
          <cell r="AC1268">
            <v>18242</v>
          </cell>
          <cell r="AD1268" t="str">
            <v>持股大于股东增</v>
          </cell>
          <cell r="AE1268">
            <v>17533</v>
          </cell>
          <cell r="AF1268">
            <v>29952</v>
          </cell>
          <cell r="AG1268" t="str">
            <v>持股小于股东减</v>
          </cell>
          <cell r="AH1268">
            <v>23725</v>
          </cell>
          <cell r="AI1268">
            <v>22135</v>
          </cell>
        </row>
        <row r="1269">
          <cell r="A1269">
            <v>300012</v>
          </cell>
          <cell r="B1269">
            <v>52.319148936170215</v>
          </cell>
          <cell r="C1269">
            <v>6.5963839261762978</v>
          </cell>
          <cell r="D1269">
            <v>-251.07142857142856</v>
          </cell>
          <cell r="E1269">
            <v>5.6890831107874078</v>
          </cell>
          <cell r="F1269">
            <v>215.35</v>
          </cell>
          <cell r="G1269">
            <v>12.83793853766133</v>
          </cell>
          <cell r="H1269">
            <v>67.3125</v>
          </cell>
          <cell r="I1269">
            <v>5.1995828746886046</v>
          </cell>
          <cell r="J1269">
            <v>24.59</v>
          </cell>
          <cell r="K1269">
            <v>0.47</v>
          </cell>
          <cell r="L1269">
            <v>3.7277999999999998</v>
          </cell>
          <cell r="M1269">
            <v>21.09</v>
          </cell>
          <cell r="N1269">
            <v>-2.1000000000000001E-2</v>
          </cell>
          <cell r="O1269">
            <v>3.7071000000000001</v>
          </cell>
          <cell r="P1269">
            <v>43.07</v>
          </cell>
          <cell r="Q1269">
            <v>0.1</v>
          </cell>
          <cell r="R1269">
            <v>3.3549000000000002</v>
          </cell>
          <cell r="S1269">
            <v>17.95</v>
          </cell>
          <cell r="T1269">
            <v>0.2</v>
          </cell>
          <cell r="U1269">
            <v>3.4521999999999999</v>
          </cell>
          <cell r="V1269">
            <v>3.4521999359130859</v>
          </cell>
          <cell r="W1269">
            <v>300012</v>
          </cell>
          <cell r="X1269" t="str">
            <v>持股小于股东增</v>
          </cell>
          <cell r="Y1269">
            <v>23629</v>
          </cell>
          <cell r="Z1269">
            <v>16217</v>
          </cell>
          <cell r="AA1269" t="str">
            <v>持股小于股东增</v>
          </cell>
          <cell r="AB1269">
            <v>19888</v>
          </cell>
          <cell r="AC1269">
            <v>19268</v>
          </cell>
          <cell r="AD1269" t="str">
            <v>持股大于股东减</v>
          </cell>
          <cell r="AE1269">
            <v>16669</v>
          </cell>
          <cell r="AF1269">
            <v>22975</v>
          </cell>
          <cell r="AG1269" t="str">
            <v>持股小于股东减</v>
          </cell>
          <cell r="AH1269">
            <v>26325</v>
          </cell>
          <cell r="AI1269">
            <v>14548</v>
          </cell>
        </row>
        <row r="1270">
          <cell r="A1270">
            <v>300013</v>
          </cell>
          <cell r="B1270">
            <v>-38.519230769230774</v>
          </cell>
          <cell r="C1270">
            <v>5.1008454721401648</v>
          </cell>
          <cell r="D1270">
            <v>188.5</v>
          </cell>
          <cell r="E1270">
            <v>3.8205264624661144</v>
          </cell>
          <cell r="F1270">
            <v>1295.5</v>
          </cell>
          <cell r="G1270">
            <v>13.714073995659769</v>
          </cell>
          <cell r="H1270">
            <v>2232</v>
          </cell>
          <cell r="I1270">
            <v>3.4629616700411927</v>
          </cell>
          <cell r="J1270">
            <v>20.03</v>
          </cell>
          <cell r="K1270">
            <v>-0.52</v>
          </cell>
          <cell r="L1270">
            <v>3.9268000000000001</v>
          </cell>
          <cell r="M1270">
            <v>15.08</v>
          </cell>
          <cell r="N1270">
            <v>0.02</v>
          </cell>
          <cell r="O1270">
            <v>3.9470999999999998</v>
          </cell>
          <cell r="P1270">
            <v>25.91</v>
          </cell>
          <cell r="Q1270">
            <v>0.01</v>
          </cell>
          <cell r="R1270">
            <v>1.8893</v>
          </cell>
          <cell r="S1270">
            <v>14.88</v>
          </cell>
          <cell r="T1270">
            <v>5.0000000000000001E-3</v>
          </cell>
          <cell r="U1270">
            <v>4.2968999999999999</v>
          </cell>
          <cell r="V1270">
            <v>4.2968978881835938</v>
          </cell>
          <cell r="W1270">
            <v>300013</v>
          </cell>
          <cell r="X1270" t="str">
            <v>持股小于股东减</v>
          </cell>
          <cell r="Y1270">
            <v>28458</v>
          </cell>
          <cell r="Z1270">
            <v>10464</v>
          </cell>
          <cell r="AA1270" t="str">
            <v>持股小于股东增</v>
          </cell>
          <cell r="AB1270">
            <v>26237</v>
          </cell>
          <cell r="AC1270">
            <v>11350</v>
          </cell>
          <cell r="AD1270" t="str">
            <v>持股大于股东增</v>
          </cell>
          <cell r="AE1270">
            <v>9788</v>
          </cell>
          <cell r="AF1270">
            <v>18389</v>
          </cell>
          <cell r="AG1270" t="str">
            <v>持股小于股东减</v>
          </cell>
          <cell r="AH1270">
            <v>20249</v>
          </cell>
          <cell r="AI1270">
            <v>14706</v>
          </cell>
        </row>
        <row r="1271">
          <cell r="A1271">
            <v>300014</v>
          </cell>
          <cell r="B1271">
            <v>86.368421052631575</v>
          </cell>
          <cell r="C1271">
            <v>8.2029492626843279</v>
          </cell>
          <cell r="D1271">
            <v>76.111111111111114</v>
          </cell>
          <cell r="E1271">
            <v>6.7027079918784693</v>
          </cell>
          <cell r="F1271">
            <v>85.539057456423492</v>
          </cell>
          <cell r="G1271">
            <v>10.389304896695025</v>
          </cell>
          <cell r="H1271">
            <v>56.489361702127667</v>
          </cell>
          <cell r="I1271">
            <v>6.6901009184714813</v>
          </cell>
          <cell r="J1271">
            <v>32.82</v>
          </cell>
          <cell r="K1271">
            <v>0.38</v>
          </cell>
          <cell r="L1271">
            <v>4.0010000000000003</v>
          </cell>
          <cell r="M1271">
            <v>27.4</v>
          </cell>
          <cell r="N1271">
            <v>0.09</v>
          </cell>
          <cell r="O1271">
            <v>4.0879000000000003</v>
          </cell>
          <cell r="P1271">
            <v>26.5</v>
          </cell>
          <cell r="Q1271">
            <v>0.15490000000000001</v>
          </cell>
          <cell r="R1271">
            <v>2.5507</v>
          </cell>
          <cell r="S1271">
            <v>17.7</v>
          </cell>
          <cell r="T1271">
            <v>0.23499999999999999</v>
          </cell>
          <cell r="U1271">
            <v>2.6457000000000002</v>
          </cell>
          <cell r="V1271">
            <v>2.6456985473632813</v>
          </cell>
          <cell r="W1271">
            <v>300014</v>
          </cell>
          <cell r="X1271" t="str">
            <v>持股小于股东增</v>
          </cell>
          <cell r="Y1271">
            <v>36048</v>
          </cell>
          <cell r="Z1271">
            <v>11847</v>
          </cell>
          <cell r="AA1271" t="str">
            <v>持股小于股东减</v>
          </cell>
          <cell r="AB1271">
            <v>40490</v>
          </cell>
          <cell r="AC1271">
            <v>10551</v>
          </cell>
          <cell r="AD1271" t="str">
            <v>持股大于股东增</v>
          </cell>
          <cell r="AE1271">
            <v>12818</v>
          </cell>
          <cell r="AF1271">
            <v>31157</v>
          </cell>
          <cell r="AG1271" t="str">
            <v>持股小于股东减</v>
          </cell>
          <cell r="AH1271">
            <v>20323</v>
          </cell>
          <cell r="AI1271">
            <v>19659</v>
          </cell>
        </row>
        <row r="1272">
          <cell r="A1272">
            <v>300015</v>
          </cell>
          <cell r="B1272">
            <v>71.772727272727266</v>
          </cell>
          <cell r="C1272">
            <v>12.952177836108604</v>
          </cell>
          <cell r="D1272">
            <v>62.166666666666671</v>
          </cell>
          <cell r="E1272">
            <v>11.669012982950102</v>
          </cell>
          <cell r="F1272">
            <v>78.415167719980545</v>
          </cell>
          <cell r="G1272">
            <v>14.755523029776333</v>
          </cell>
          <cell r="H1272">
            <v>56.872427983539097</v>
          </cell>
          <cell r="I1272">
            <v>11.658020161120252</v>
          </cell>
          <cell r="J1272">
            <v>31.58</v>
          </cell>
          <cell r="K1272">
            <v>0.44</v>
          </cell>
          <cell r="L1272">
            <v>2.4382000000000001</v>
          </cell>
          <cell r="M1272">
            <v>29.84</v>
          </cell>
          <cell r="N1272">
            <v>0.12</v>
          </cell>
          <cell r="O1272">
            <v>2.5571999999999999</v>
          </cell>
          <cell r="P1272">
            <v>32.26</v>
          </cell>
          <cell r="Q1272">
            <v>0.20569999999999999</v>
          </cell>
          <cell r="R1272">
            <v>2.1863000000000001</v>
          </cell>
          <cell r="S1272">
            <v>27.64</v>
          </cell>
          <cell r="T1272">
            <v>0.36449999999999999</v>
          </cell>
          <cell r="U1272">
            <v>2.3708999999999998</v>
          </cell>
          <cell r="V1272">
            <v>2.3708992004394531</v>
          </cell>
          <cell r="W1272">
            <v>300015</v>
          </cell>
          <cell r="X1272" t="str">
            <v>持股大于股东减</v>
          </cell>
          <cell r="Y1272">
            <v>22075</v>
          </cell>
          <cell r="Z1272">
            <v>44645</v>
          </cell>
          <cell r="AA1272" t="str">
            <v>持股大于股东增</v>
          </cell>
          <cell r="AB1272">
            <v>20427</v>
          </cell>
          <cell r="AC1272">
            <v>48247</v>
          </cell>
          <cell r="AD1272" t="str">
            <v>持股大于股东增</v>
          </cell>
          <cell r="AE1272">
            <v>20758</v>
          </cell>
          <cell r="AF1272">
            <v>47327</v>
          </cell>
          <cell r="AG1272" t="str">
            <v>持股大于股东增</v>
          </cell>
          <cell r="AH1272">
            <v>20356</v>
          </cell>
          <cell r="AI1272">
            <v>48262</v>
          </cell>
        </row>
        <row r="1273">
          <cell r="A1273">
            <v>300016</v>
          </cell>
          <cell r="B1273">
            <v>322.81818181818181</v>
          </cell>
          <cell r="C1273">
            <v>13.169899491896302</v>
          </cell>
          <cell r="D1273">
            <v>92.567567567567565</v>
          </cell>
          <cell r="E1273">
            <v>8.4433004640371223</v>
          </cell>
          <cell r="F1273">
            <v>118.6388888888889</v>
          </cell>
          <cell r="G1273">
            <v>19.80891424330968</v>
          </cell>
          <cell r="H1273">
            <v>79.549960348929417</v>
          </cell>
          <cell r="I1273">
            <v>11.98154617934247</v>
          </cell>
          <cell r="J1273">
            <v>35.51</v>
          </cell>
          <cell r="K1273">
            <v>0.11</v>
          </cell>
          <cell r="L1273">
            <v>2.6962999999999999</v>
          </cell>
          <cell r="M1273">
            <v>23.29</v>
          </cell>
          <cell r="N1273">
            <v>6.2899999999999998E-2</v>
          </cell>
          <cell r="O1273">
            <v>2.7584</v>
          </cell>
          <cell r="P1273">
            <v>42.71</v>
          </cell>
          <cell r="Q1273">
            <v>0.18</v>
          </cell>
          <cell r="R1273">
            <v>2.1560999999999999</v>
          </cell>
          <cell r="S1273">
            <v>26.75</v>
          </cell>
          <cell r="T1273">
            <v>0.25219999999999998</v>
          </cell>
          <cell r="U1273">
            <v>2.2326000000000001</v>
          </cell>
          <cell r="V1273">
            <v>2.2325992584228516</v>
          </cell>
          <cell r="W1273">
            <v>300016</v>
          </cell>
          <cell r="X1273" t="str">
            <v>持股小于股东减</v>
          </cell>
          <cell r="Y1273">
            <v>25868</v>
          </cell>
          <cell r="Z1273">
            <v>12776</v>
          </cell>
          <cell r="AA1273" t="str">
            <v>持股小于股东减</v>
          </cell>
          <cell r="AB1273">
            <v>29521</v>
          </cell>
          <cell r="AC1273">
            <v>11195</v>
          </cell>
          <cell r="AD1273" t="str">
            <v>持股大于股东增</v>
          </cell>
          <cell r="AE1273">
            <v>10805</v>
          </cell>
          <cell r="AF1273">
            <v>28794</v>
          </cell>
          <cell r="AG1273" t="str">
            <v>持股小于股东减</v>
          </cell>
          <cell r="AH1273">
            <v>20921</v>
          </cell>
          <cell r="AI1273">
            <v>14871</v>
          </cell>
        </row>
        <row r="1274">
          <cell r="A1274">
            <v>300017</v>
          </cell>
          <cell r="B1274">
            <v>50.539174389216512</v>
          </cell>
          <cell r="C1274">
            <v>16.96789704426531</v>
          </cell>
          <cell r="D1274">
            <v>42.772407732864671</v>
          </cell>
          <cell r="E1274">
            <v>7.312584505984276</v>
          </cell>
          <cell r="F1274">
            <v>50.29252437703142</v>
          </cell>
          <cell r="G1274">
            <v>16.87386404943657</v>
          </cell>
          <cell r="H1274">
            <v>49.48985978968453</v>
          </cell>
          <cell r="I1274">
            <v>16.94092691392942</v>
          </cell>
          <cell r="J1274">
            <v>59.99</v>
          </cell>
          <cell r="K1274">
            <v>1.1870000000000001</v>
          </cell>
          <cell r="L1274">
            <v>3.5354999999999999</v>
          </cell>
          <cell r="M1274">
            <v>58.41</v>
          </cell>
          <cell r="N1274">
            <v>0.34139999999999998</v>
          </cell>
          <cell r="O1274">
            <v>7.9875999999999996</v>
          </cell>
          <cell r="P1274">
            <v>46.42</v>
          </cell>
          <cell r="Q1274">
            <v>0.46150000000000002</v>
          </cell>
          <cell r="R1274">
            <v>2.7509999999999999</v>
          </cell>
          <cell r="S1274">
            <v>52.71</v>
          </cell>
          <cell r="T1274">
            <v>0.79879999999999995</v>
          </cell>
          <cell r="U1274">
            <v>3.1114000000000002</v>
          </cell>
          <cell r="V1274">
            <v>3.1113986968994141</v>
          </cell>
          <cell r="W1274">
            <v>300017</v>
          </cell>
          <cell r="X1274">
            <v>300017</v>
          </cell>
          <cell r="Y1274">
            <v>35461</v>
          </cell>
          <cell r="Z1274">
            <v>19964</v>
          </cell>
          <cell r="AA1274" t="str">
            <v>持股小于股东增</v>
          </cell>
          <cell r="AB1274">
            <v>30562</v>
          </cell>
          <cell r="AC1274">
            <v>25828</v>
          </cell>
          <cell r="AD1274" t="str">
            <v>持股小于股东增</v>
          </cell>
          <cell r="AE1274">
            <v>38781</v>
          </cell>
          <cell r="AF1274">
            <v>18034</v>
          </cell>
          <cell r="AG1274" t="str">
            <v>持股小于股东增</v>
          </cell>
          <cell r="AH1274">
            <v>30377</v>
          </cell>
          <cell r="AI1274">
            <v>23023</v>
          </cell>
        </row>
        <row r="1275">
          <cell r="A1275">
            <v>300018</v>
          </cell>
          <cell r="B1275">
            <v>98.25</v>
          </cell>
          <cell r="C1275">
            <v>6.3472409152086131</v>
          </cell>
          <cell r="D1275">
            <v>165.625</v>
          </cell>
          <cell r="E1275">
            <v>4.7200056996295245</v>
          </cell>
          <cell r="F1275">
            <v>376.66666666666669</v>
          </cell>
          <cell r="G1275">
            <v>11.610284862962679</v>
          </cell>
          <cell r="H1275">
            <v>99.328125</v>
          </cell>
          <cell r="I1275">
            <v>5.3037318849648338</v>
          </cell>
          <cell r="J1275">
            <v>35.369999999999997</v>
          </cell>
          <cell r="K1275">
            <v>0.36</v>
          </cell>
          <cell r="L1275">
            <v>5.5724999999999998</v>
          </cell>
          <cell r="M1275">
            <v>26.5</v>
          </cell>
          <cell r="N1275">
            <v>0.04</v>
          </cell>
          <cell r="O1275">
            <v>5.6143999999999998</v>
          </cell>
          <cell r="P1275">
            <v>45.2</v>
          </cell>
          <cell r="Q1275">
            <v>0.06</v>
          </cell>
          <cell r="R1275">
            <v>3.8931</v>
          </cell>
          <cell r="S1275">
            <v>21.19</v>
          </cell>
          <cell r="T1275">
            <v>0.16</v>
          </cell>
          <cell r="U1275">
            <v>3.9952999999999999</v>
          </cell>
          <cell r="V1275">
            <v>3.9952983856201172</v>
          </cell>
          <cell r="W1275">
            <v>300018</v>
          </cell>
          <cell r="X1275" t="str">
            <v>持股大于股东增</v>
          </cell>
          <cell r="Y1275">
            <v>11061</v>
          </cell>
          <cell r="Z1275">
            <v>21735</v>
          </cell>
          <cell r="AA1275" t="str">
            <v>持股大于股东减</v>
          </cell>
          <cell r="AB1275">
            <v>14583</v>
          </cell>
          <cell r="AC1275">
            <v>16486</v>
          </cell>
          <cell r="AD1275" t="str">
            <v>持股大于股东增</v>
          </cell>
          <cell r="AE1275">
            <v>7834</v>
          </cell>
          <cell r="AF1275">
            <v>24891</v>
          </cell>
          <cell r="AG1275" t="str">
            <v>持股大于股东减</v>
          </cell>
          <cell r="AH1275">
            <v>9837</v>
          </cell>
          <cell r="AI1275">
            <v>19823</v>
          </cell>
        </row>
        <row r="1276">
          <cell r="A1276">
            <v>300019</v>
          </cell>
          <cell r="B1276">
            <v>54.495614035087719</v>
          </cell>
          <cell r="C1276">
            <v>7.5463103552991191</v>
          </cell>
          <cell r="D1276">
            <v>65.241228070175438</v>
          </cell>
          <cell r="E1276">
            <v>5.8873002523128681</v>
          </cell>
          <cell r="F1276">
            <v>74.803149606299215</v>
          </cell>
          <cell r="G1276">
            <v>8.4224524851775922</v>
          </cell>
          <cell r="H1276">
            <v>36.301728653745414</v>
          </cell>
          <cell r="I1276">
            <v>4.8795944233206594</v>
          </cell>
          <cell r="J1276">
            <v>14.91</v>
          </cell>
          <cell r="K1276">
            <v>0.27360000000000001</v>
          </cell>
          <cell r="L1276">
            <v>1.9758</v>
          </cell>
          <cell r="M1276">
            <v>11.9</v>
          </cell>
          <cell r="N1276">
            <v>4.5600000000000002E-2</v>
          </cell>
          <cell r="O1276">
            <v>2.0213000000000001</v>
          </cell>
          <cell r="P1276">
            <v>15.2</v>
          </cell>
          <cell r="Q1276">
            <v>0.1016</v>
          </cell>
          <cell r="R1276">
            <v>1.8047</v>
          </cell>
          <cell r="S1276">
            <v>9.24</v>
          </cell>
          <cell r="T1276">
            <v>0.19089999999999999</v>
          </cell>
          <cell r="U1276">
            <v>1.8935999999999999</v>
          </cell>
          <cell r="V1276">
            <v>1.8935995101928711</v>
          </cell>
          <cell r="W1276">
            <v>300019</v>
          </cell>
          <cell r="X1276" t="str">
            <v>持股大于股东增</v>
          </cell>
          <cell r="Y1276">
            <v>17914</v>
          </cell>
          <cell r="Z1276">
            <v>18220</v>
          </cell>
          <cell r="AA1276" t="str">
            <v>持股大于股东增</v>
          </cell>
          <cell r="AB1276">
            <v>17254</v>
          </cell>
          <cell r="AC1276">
            <v>18917</v>
          </cell>
          <cell r="AD1276" t="str">
            <v>持股大于股东增</v>
          </cell>
          <cell r="AE1276">
            <v>15803</v>
          </cell>
          <cell r="AF1276">
            <v>20654</v>
          </cell>
          <cell r="AG1276" t="str">
            <v>持股小于股东减</v>
          </cell>
          <cell r="AH1276">
            <v>19078</v>
          </cell>
          <cell r="AI1276">
            <v>17108</v>
          </cell>
        </row>
        <row r="1277">
          <cell r="A1277">
            <v>300020</v>
          </cell>
          <cell r="B1277">
            <v>136.22222222222223</v>
          </cell>
          <cell r="C1277">
            <v>6.0250141288055632</v>
          </cell>
          <cell r="D1277">
            <v>76.041666666666671</v>
          </cell>
          <cell r="E1277">
            <v>4.4194212374379465</v>
          </cell>
          <cell r="F1277">
            <v>76.388888888888886</v>
          </cell>
          <cell r="G1277">
            <v>8.6128597826427384</v>
          </cell>
          <cell r="H1277">
            <v>47.795454545454547</v>
          </cell>
          <cell r="I1277">
            <v>3.1183967614938055</v>
          </cell>
          <cell r="J1277">
            <v>24.52</v>
          </cell>
          <cell r="K1277">
            <v>0.18</v>
          </cell>
          <cell r="L1277">
            <v>4.0697000000000001</v>
          </cell>
          <cell r="M1277">
            <v>18.25</v>
          </cell>
          <cell r="N1277">
            <v>0.06</v>
          </cell>
          <cell r="O1277">
            <v>4.1295000000000002</v>
          </cell>
          <cell r="P1277">
            <v>27.5</v>
          </cell>
          <cell r="Q1277">
            <v>0.18</v>
          </cell>
          <cell r="R1277">
            <v>3.1928999999999998</v>
          </cell>
          <cell r="S1277">
            <v>14.02</v>
          </cell>
          <cell r="T1277">
            <v>0.22</v>
          </cell>
          <cell r="U1277">
            <v>4.4958999999999998</v>
          </cell>
          <cell r="V1277">
            <v>4.4958992004394531</v>
          </cell>
          <cell r="W1277">
            <v>300020</v>
          </cell>
          <cell r="X1277">
            <v>300020</v>
          </cell>
          <cell r="Y1277">
            <v>60221</v>
          </cell>
          <cell r="Z1277">
            <v>10879</v>
          </cell>
          <cell r="AA1277">
            <v>10879</v>
          </cell>
          <cell r="AB1277">
            <v>57491</v>
          </cell>
          <cell r="AC1277">
            <v>11396</v>
          </cell>
          <cell r="AD1277">
            <v>11396</v>
          </cell>
          <cell r="AE1277">
            <v>38713</v>
          </cell>
          <cell r="AF1277">
            <v>15771</v>
          </cell>
          <cell r="AG1277">
            <v>15771</v>
          </cell>
          <cell r="AH1277">
            <v>46481</v>
          </cell>
          <cell r="AI1277">
            <v>14031</v>
          </cell>
        </row>
        <row r="1278">
          <cell r="A1278">
            <v>300021</v>
          </cell>
          <cell r="B1278">
            <v>72.446663640490243</v>
          </cell>
          <cell r="C1278">
            <v>8.2357190773517726</v>
          </cell>
          <cell r="D1278">
            <v>103.25</v>
          </cell>
          <cell r="E1278">
            <v>8.3388016758366561</v>
          </cell>
          <cell r="F1278">
            <v>216.19047619047618</v>
          </cell>
          <cell r="G1278">
            <v>10.321700579743094</v>
          </cell>
          <cell r="H1278">
            <v>123.21428571428571</v>
          </cell>
          <cell r="I1278">
            <v>5.812973883740522</v>
          </cell>
          <cell r="J1278">
            <v>15.96</v>
          </cell>
          <cell r="K1278">
            <v>0.2203</v>
          </cell>
          <cell r="L1278">
            <v>1.9379</v>
          </cell>
          <cell r="M1278">
            <v>16.52</v>
          </cell>
          <cell r="N1278">
            <v>0.04</v>
          </cell>
          <cell r="O1278">
            <v>1.9811000000000001</v>
          </cell>
          <cell r="P1278">
            <v>18.16</v>
          </cell>
          <cell r="Q1278">
            <v>4.2000000000000003E-2</v>
          </cell>
          <cell r="R1278">
            <v>1.7594000000000001</v>
          </cell>
          <cell r="S1278">
            <v>10.35</v>
          </cell>
          <cell r="T1278">
            <v>6.3E-2</v>
          </cell>
          <cell r="U1278">
            <v>1.7805</v>
          </cell>
          <cell r="V1278">
            <v>1.7804994583129883</v>
          </cell>
          <cell r="W1278">
            <v>300021</v>
          </cell>
          <cell r="X1278" t="str">
            <v>持股小于股东减</v>
          </cell>
          <cell r="Y1278">
            <v>22472</v>
          </cell>
          <cell r="Z1278">
            <v>12397</v>
          </cell>
          <cell r="AA1278" t="str">
            <v>持股小于股东增</v>
          </cell>
          <cell r="AB1278">
            <v>17666</v>
          </cell>
          <cell r="AC1278">
            <v>15770</v>
          </cell>
          <cell r="AD1278" t="str">
            <v>持股小于股东增</v>
          </cell>
          <cell r="AE1278">
            <v>19202</v>
          </cell>
          <cell r="AF1278">
            <v>14508</v>
          </cell>
          <cell r="AG1278" t="str">
            <v>持股小于股东减</v>
          </cell>
          <cell r="AH1278">
            <v>20712</v>
          </cell>
          <cell r="AI1278">
            <v>13451</v>
          </cell>
        </row>
        <row r="1279">
          <cell r="A1279">
            <v>300022</v>
          </cell>
          <cell r="B1279">
            <v>312.53561253561259</v>
          </cell>
          <cell r="C1279">
            <v>17.580128205128208</v>
          </cell>
          <cell r="D1279">
            <v>1013.1578947368421</v>
          </cell>
          <cell r="E1279">
            <v>12.300319488817891</v>
          </cell>
          <cell r="F1279">
            <v>2001.5151515151517</v>
          </cell>
          <cell r="G1279">
            <v>60.651974288337932</v>
          </cell>
          <cell r="H1279">
            <v>371.91780821917808</v>
          </cell>
          <cell r="I1279">
            <v>31.574356737897951</v>
          </cell>
          <cell r="J1279">
            <v>10.97</v>
          </cell>
          <cell r="K1279">
            <v>3.5099999999999999E-2</v>
          </cell>
          <cell r="L1279">
            <v>0.624</v>
          </cell>
          <cell r="M1279">
            <v>7.7</v>
          </cell>
          <cell r="N1279">
            <v>1.9E-3</v>
          </cell>
          <cell r="O1279">
            <v>0.626</v>
          </cell>
          <cell r="P1279">
            <v>13.21</v>
          </cell>
          <cell r="Q1279">
            <v>3.3E-3</v>
          </cell>
          <cell r="R1279">
            <v>0.21779999999999999</v>
          </cell>
          <cell r="S1279">
            <v>7.24</v>
          </cell>
          <cell r="T1279">
            <v>1.46E-2</v>
          </cell>
          <cell r="U1279">
            <v>0.2293</v>
          </cell>
          <cell r="V1279">
            <v>0.22929990291595459</v>
          </cell>
          <cell r="W1279">
            <v>300022</v>
          </cell>
          <cell r="X1279">
            <v>300022</v>
          </cell>
          <cell r="Y1279">
            <v>43600</v>
          </cell>
          <cell r="Z1279">
            <v>8721</v>
          </cell>
          <cell r="AA1279" t="str">
            <v>持股小于股东增</v>
          </cell>
          <cell r="AB1279">
            <v>34279</v>
          </cell>
          <cell r="AC1279">
            <v>11092</v>
          </cell>
          <cell r="AD1279" t="str">
            <v>持股小于股东增</v>
          </cell>
          <cell r="AE1279">
            <v>30451</v>
          </cell>
          <cell r="AF1279">
            <v>11736</v>
          </cell>
          <cell r="AG1279">
            <v>11736</v>
          </cell>
          <cell r="AH1279">
            <v>39158</v>
          </cell>
          <cell r="AI1279">
            <v>9127</v>
          </cell>
        </row>
        <row r="1280">
          <cell r="A1280">
            <v>300023</v>
          </cell>
          <cell r="B1280">
            <v>95.19047619047619</v>
          </cell>
          <cell r="C1280">
            <v>5.1239987183594993</v>
          </cell>
          <cell r="D1280">
            <v>248.37570621468927</v>
          </cell>
          <cell r="E1280">
            <v>11.213850715811626</v>
          </cell>
          <cell r="F1280">
            <v>274.00000000000006</v>
          </cell>
          <cell r="G1280">
            <v>4.4236357765579593</v>
          </cell>
          <cell r="H1280">
            <v>881.99999999999989</v>
          </cell>
          <cell r="I1280">
            <v>3.1807854592664717</v>
          </cell>
          <cell r="J1280">
            <v>39.979999999999997</v>
          </cell>
          <cell r="K1280">
            <v>0.42</v>
          </cell>
          <cell r="L1280">
            <v>7.8025000000000002</v>
          </cell>
          <cell r="M1280">
            <v>35.17</v>
          </cell>
          <cell r="N1280">
            <v>3.5400000000000001E-2</v>
          </cell>
          <cell r="O1280">
            <v>3.1362999999999999</v>
          </cell>
          <cell r="P1280">
            <v>32.880000000000003</v>
          </cell>
          <cell r="Q1280">
            <v>0.06</v>
          </cell>
          <cell r="R1280">
            <v>7.4328000000000003</v>
          </cell>
          <cell r="S1280">
            <v>23.52</v>
          </cell>
          <cell r="T1280">
            <v>0.02</v>
          </cell>
          <cell r="U1280">
            <v>7.3944000000000001</v>
          </cell>
          <cell r="V1280">
            <v>7.3943977355957031</v>
          </cell>
          <cell r="W1280">
            <v>300023</v>
          </cell>
          <cell r="X1280" t="str">
            <v>持股大于股东减</v>
          </cell>
          <cell r="Y1280">
            <v>6395</v>
          </cell>
          <cell r="Z1280">
            <v>19772</v>
          </cell>
          <cell r="AA1280">
            <v>19772</v>
          </cell>
          <cell r="AB1280">
            <v>34695</v>
          </cell>
          <cell r="AC1280">
            <v>9111</v>
          </cell>
          <cell r="AD1280" t="str">
            <v>持股大于股东增</v>
          </cell>
          <cell r="AE1280">
            <v>5865</v>
          </cell>
          <cell r="AF1280">
            <v>21558</v>
          </cell>
          <cell r="AG1280" t="str">
            <v>持股大于股东减</v>
          </cell>
          <cell r="AH1280">
            <v>6242</v>
          </cell>
          <cell r="AI1280">
            <v>20256</v>
          </cell>
        </row>
        <row r="1281">
          <cell r="A1281">
            <v>300024</v>
          </cell>
          <cell r="B1281">
            <v>114.16666666666667</v>
          </cell>
          <cell r="C1281">
            <v>9.3079504844210721</v>
          </cell>
          <cell r="D1281">
            <v>176.71875</v>
          </cell>
          <cell r="E1281">
            <v>7.6037702868053403</v>
          </cell>
          <cell r="F1281">
            <v>160.95833333333334</v>
          </cell>
          <cell r="G1281">
            <v>24.258218468397754</v>
          </cell>
          <cell r="H1281">
            <v>121.50000000000001</v>
          </cell>
          <cell r="I1281">
            <v>17.472496995470095</v>
          </cell>
          <cell r="J1281">
            <v>68.5</v>
          </cell>
          <cell r="K1281">
            <v>0.6</v>
          </cell>
          <cell r="L1281">
            <v>7.3593000000000002</v>
          </cell>
          <cell r="M1281">
            <v>56.55</v>
          </cell>
          <cell r="N1281">
            <v>0.08</v>
          </cell>
          <cell r="O1281">
            <v>7.4371</v>
          </cell>
          <cell r="P1281">
            <v>77.260000000000005</v>
          </cell>
          <cell r="Q1281">
            <v>0.24</v>
          </cell>
          <cell r="R1281">
            <v>3.1848999999999998</v>
          </cell>
          <cell r="S1281">
            <v>56.7</v>
          </cell>
          <cell r="T1281">
            <v>0.35</v>
          </cell>
          <cell r="U1281">
            <v>3.2450999999999999</v>
          </cell>
          <cell r="V1281">
            <v>3.2450981140136719</v>
          </cell>
          <cell r="W1281">
            <v>300024</v>
          </cell>
          <cell r="X1281">
            <v>300024</v>
          </cell>
          <cell r="Y1281">
            <v>300024</v>
          </cell>
          <cell r="Z1281">
            <v>300024</v>
          </cell>
          <cell r="AA1281">
            <v>300024</v>
          </cell>
          <cell r="AB1281">
            <v>300024</v>
          </cell>
          <cell r="AC1281">
            <v>300024</v>
          </cell>
          <cell r="AD1281">
            <v>300024</v>
          </cell>
          <cell r="AE1281">
            <v>300024</v>
          </cell>
          <cell r="AF1281">
            <v>300024</v>
          </cell>
          <cell r="AG1281">
            <v>300024</v>
          </cell>
          <cell r="AH1281">
            <v>300024</v>
          </cell>
          <cell r="AI1281">
            <v>300024</v>
          </cell>
        </row>
        <row r="1282">
          <cell r="A1282">
            <v>300025</v>
          </cell>
          <cell r="B1282">
            <v>59.117647058823529</v>
          </cell>
          <cell r="C1282">
            <v>7.7442720641117839</v>
          </cell>
          <cell r="D1282">
            <v>376.875</v>
          </cell>
          <cell r="E1282">
            <v>7.7080403937108519</v>
          </cell>
          <cell r="F1282">
            <v>95.34615384615384</v>
          </cell>
          <cell r="G1282">
            <v>6.968572552988137</v>
          </cell>
          <cell r="H1282">
            <v>50.76136363636364</v>
          </cell>
          <cell r="I1282">
            <v>4.1345032487366025</v>
          </cell>
          <cell r="J1282">
            <v>30.15</v>
          </cell>
          <cell r="K1282">
            <v>0.51</v>
          </cell>
          <cell r="L1282">
            <v>3.8932000000000002</v>
          </cell>
          <cell r="M1282">
            <v>30.15</v>
          </cell>
          <cell r="N1282">
            <v>0.02</v>
          </cell>
          <cell r="O1282">
            <v>3.9115000000000002</v>
          </cell>
          <cell r="P1282">
            <v>24.79</v>
          </cell>
          <cell r="Q1282">
            <v>0.13</v>
          </cell>
          <cell r="R1282">
            <v>3.5573999999999999</v>
          </cell>
          <cell r="S1282">
            <v>14.89</v>
          </cell>
          <cell r="T1282">
            <v>0.22</v>
          </cell>
          <cell r="U1282">
            <v>3.6013999999999999</v>
          </cell>
          <cell r="V1282">
            <v>3.6013984680175781</v>
          </cell>
          <cell r="W1282">
            <v>300025</v>
          </cell>
          <cell r="X1282" t="str">
            <v>持股大于股东增</v>
          </cell>
          <cell r="Y1282">
            <v>11182</v>
          </cell>
          <cell r="Z1282">
            <v>19161</v>
          </cell>
          <cell r="AA1282" t="str">
            <v>持股大于股东增</v>
          </cell>
          <cell r="AB1282">
            <v>11144</v>
          </cell>
          <cell r="AC1282">
            <v>19226</v>
          </cell>
          <cell r="AD1282" t="str">
            <v>持股大于股东减</v>
          </cell>
          <cell r="AE1282">
            <v>12231</v>
          </cell>
          <cell r="AF1282">
            <v>17518</v>
          </cell>
          <cell r="AG1282" t="str">
            <v>持股大于股东减</v>
          </cell>
          <cell r="AH1282">
            <v>13946</v>
          </cell>
          <cell r="AI1282">
            <v>15363</v>
          </cell>
        </row>
        <row r="1283">
          <cell r="A1283">
            <v>300026</v>
          </cell>
          <cell r="B1283">
            <v>35.166666666666671</v>
          </cell>
          <cell r="C1283">
            <v>4.0236460717009921</v>
          </cell>
          <cell r="D1283">
            <v>28.615384615384617</v>
          </cell>
          <cell r="E1283">
            <v>2.7664163010336877</v>
          </cell>
          <cell r="F1283">
            <v>40.071428571428569</v>
          </cell>
          <cell r="G1283">
            <v>5.8640604175921816</v>
          </cell>
          <cell r="H1283">
            <v>25.5</v>
          </cell>
          <cell r="I1283">
            <v>4.0426058954669308</v>
          </cell>
          <cell r="J1283">
            <v>21.1</v>
          </cell>
          <cell r="K1283">
            <v>0.6</v>
          </cell>
          <cell r="L1283">
            <v>5.2439999999999998</v>
          </cell>
          <cell r="M1283">
            <v>14.88</v>
          </cell>
          <cell r="N1283">
            <v>0.13</v>
          </cell>
          <cell r="O1283">
            <v>5.3788</v>
          </cell>
          <cell r="P1283">
            <v>22.44</v>
          </cell>
          <cell r="Q1283">
            <v>0.28000000000000003</v>
          </cell>
          <cell r="R1283">
            <v>3.8267000000000002</v>
          </cell>
          <cell r="S1283">
            <v>16.32</v>
          </cell>
          <cell r="T1283">
            <v>0.48</v>
          </cell>
          <cell r="U1283">
            <v>4.0369999999999999</v>
          </cell>
          <cell r="V1283">
            <v>4.0369987487792969</v>
          </cell>
          <cell r="W1283">
            <v>300026</v>
          </cell>
          <cell r="X1283" t="str">
            <v>持股大于股东增</v>
          </cell>
          <cell r="Y1283">
            <v>24570</v>
          </cell>
          <cell r="Z1283">
            <v>40895</v>
          </cell>
          <cell r="AA1283" t="str">
            <v>持股大于股东减</v>
          </cell>
          <cell r="AB1283">
            <v>26440</v>
          </cell>
          <cell r="AC1283">
            <v>37989</v>
          </cell>
          <cell r="AD1283" t="str">
            <v>持股大于股东增</v>
          </cell>
          <cell r="AE1283">
            <v>19805</v>
          </cell>
          <cell r="AF1283">
            <v>46025</v>
          </cell>
          <cell r="AG1283" t="str">
            <v>持股大于股东减</v>
          </cell>
          <cell r="AH1283">
            <v>23072</v>
          </cell>
          <cell r="AI1283">
            <v>39508</v>
          </cell>
        </row>
        <row r="1284">
          <cell r="A1284">
            <v>300027</v>
          </cell>
          <cell r="B1284">
            <v>54.578947368421048</v>
          </cell>
          <cell r="C1284">
            <v>5.7975065690166039</v>
          </cell>
          <cell r="D1284">
            <v>36.789473684210527</v>
          </cell>
          <cell r="E1284">
            <v>4.0054437361220545</v>
          </cell>
          <cell r="F1284">
            <v>46.512195121951223</v>
          </cell>
          <cell r="G1284">
            <v>7.9958071278826006</v>
          </cell>
          <cell r="H1284">
            <v>60.58163265306122</v>
          </cell>
          <cell r="I1284">
            <v>5.9429429429429428</v>
          </cell>
          <cell r="J1284">
            <v>41.48</v>
          </cell>
          <cell r="K1284">
            <v>0.76</v>
          </cell>
          <cell r="L1284">
            <v>7.1547999999999998</v>
          </cell>
          <cell r="M1284">
            <v>27.96</v>
          </cell>
          <cell r="N1284">
            <v>0.19</v>
          </cell>
          <cell r="O1284">
            <v>6.9805000000000001</v>
          </cell>
          <cell r="P1284">
            <v>38.14</v>
          </cell>
          <cell r="Q1284">
            <v>0.41</v>
          </cell>
          <cell r="R1284">
            <v>4.7699999999999996</v>
          </cell>
          <cell r="S1284">
            <v>39.58</v>
          </cell>
          <cell r="T1284">
            <v>0.49</v>
          </cell>
          <cell r="U1284">
            <v>6.66</v>
          </cell>
          <cell r="V1284">
            <v>6.6599998474121094</v>
          </cell>
          <cell r="W1284">
            <v>300027</v>
          </cell>
          <cell r="X1284">
            <v>300027</v>
          </cell>
          <cell r="Y1284">
            <v>123223</v>
          </cell>
          <cell r="Z1284">
            <v>11294</v>
          </cell>
          <cell r="AA1284">
            <v>11294</v>
          </cell>
          <cell r="AB1284">
            <v>121167</v>
          </cell>
          <cell r="AC1284">
            <v>11486</v>
          </cell>
          <cell r="AD1284">
            <v>11486</v>
          </cell>
          <cell r="AE1284">
            <v>77812</v>
          </cell>
          <cell r="AF1284">
            <v>15974</v>
          </cell>
          <cell r="AG1284">
            <v>15974</v>
          </cell>
          <cell r="AH1284">
            <v>87076</v>
          </cell>
          <cell r="AI1284">
            <v>15946</v>
          </cell>
        </row>
        <row r="1285">
          <cell r="A1285">
            <v>300028</v>
          </cell>
          <cell r="B1285">
            <v>1214.864864864865</v>
          </cell>
          <cell r="C1285">
            <v>45.801915630731607</v>
          </cell>
          <cell r="D1285">
            <v>1426.0204081632653</v>
          </cell>
          <cell r="E1285">
            <v>28.459423683942571</v>
          </cell>
          <cell r="F1285">
            <v>-70.234375</v>
          </cell>
          <cell r="G1285">
            <v>74.346675487925907</v>
          </cell>
          <cell r="H1285">
            <v>-123.5342616342983</v>
          </cell>
          <cell r="I1285">
            <v>77.580255436658618</v>
          </cell>
          <cell r="J1285">
            <v>44.95</v>
          </cell>
          <cell r="K1285">
            <v>3.6999999999999998E-2</v>
          </cell>
          <cell r="L1285">
            <v>0.98140000000000005</v>
          </cell>
          <cell r="M1285">
            <v>27.95</v>
          </cell>
          <cell r="N1285">
            <v>4.8999999999999998E-3</v>
          </cell>
          <cell r="O1285">
            <v>0.98209999999999997</v>
          </cell>
          <cell r="P1285">
            <v>44.95</v>
          </cell>
          <cell r="Q1285">
            <v>-0.32</v>
          </cell>
          <cell r="R1285">
            <v>0.60460000000000003</v>
          </cell>
          <cell r="S1285">
            <v>44.95</v>
          </cell>
          <cell r="T1285">
            <v>-0.27289999999999998</v>
          </cell>
          <cell r="U1285">
            <v>0.57940000000000003</v>
          </cell>
          <cell r="V1285">
            <v>0.57939958572387695</v>
          </cell>
          <cell r="W1285">
            <v>300028</v>
          </cell>
          <cell r="X1285" t="str">
            <v>持股小于股东增</v>
          </cell>
          <cell r="Y1285">
            <v>32040</v>
          </cell>
          <cell r="Z1285">
            <v>10805</v>
          </cell>
          <cell r="AA1285" t="str">
            <v>持股小于股东减</v>
          </cell>
          <cell r="AB1285">
            <v>32064</v>
          </cell>
          <cell r="AC1285">
            <v>10797</v>
          </cell>
          <cell r="AD1285" t="str">
            <v>持股小于股东减</v>
          </cell>
          <cell r="AE1285">
            <v>31559</v>
          </cell>
          <cell r="AF1285">
            <v>10970</v>
          </cell>
          <cell r="AG1285" t="str">
            <v>持股小于股东减</v>
          </cell>
          <cell r="AH1285">
            <v>32064</v>
          </cell>
          <cell r="AI1285">
            <v>10797</v>
          </cell>
        </row>
        <row r="1286">
          <cell r="A1286">
            <v>300029</v>
          </cell>
          <cell r="B1286">
            <v>-8.3458856345885639</v>
          </cell>
          <cell r="C1286">
            <v>12.588354089532146</v>
          </cell>
          <cell r="D1286">
            <v>-35.697399527186761</v>
          </cell>
          <cell r="E1286">
            <v>10.945003171151582</v>
          </cell>
          <cell r="F1286">
            <v>-66.681455190771956</v>
          </cell>
          <cell r="G1286">
            <v>5.2402203472561188</v>
          </cell>
          <cell r="H1286">
            <v>-43.17155756207675</v>
          </cell>
          <cell r="I1286">
            <v>3.6380497200128397</v>
          </cell>
          <cell r="J1286">
            <v>14.96</v>
          </cell>
          <cell r="K1286">
            <v>-1.7925</v>
          </cell>
          <cell r="L1286">
            <v>1.1883999999999999</v>
          </cell>
          <cell r="M1286">
            <v>12.08</v>
          </cell>
          <cell r="N1286">
            <v>-8.4599999999999995E-2</v>
          </cell>
          <cell r="O1286">
            <v>1.1036999999999999</v>
          </cell>
          <cell r="P1286">
            <v>15.03</v>
          </cell>
          <cell r="Q1286">
            <v>-0.11269999999999999</v>
          </cell>
          <cell r="R1286">
            <v>2.8681999999999999</v>
          </cell>
          <cell r="S1286">
            <v>10.199999999999999</v>
          </cell>
          <cell r="T1286">
            <v>-0.1772</v>
          </cell>
          <cell r="U1286">
            <v>2.8037000000000001</v>
          </cell>
          <cell r="V1286">
            <v>2.8036994934082031</v>
          </cell>
          <cell r="W1286">
            <v>300029</v>
          </cell>
          <cell r="X1286" t="str">
            <v>持股小于股东增</v>
          </cell>
          <cell r="Y1286">
            <v>17671</v>
          </cell>
          <cell r="Z1286">
            <v>11317</v>
          </cell>
          <cell r="AA1286" t="str">
            <v>持股小于股东增</v>
          </cell>
          <cell r="AB1286">
            <v>16447</v>
          </cell>
          <cell r="AC1286">
            <v>12160</v>
          </cell>
          <cell r="AD1286" t="str">
            <v>持股小于股东减</v>
          </cell>
          <cell r="AE1286">
            <v>17609</v>
          </cell>
          <cell r="AF1286">
            <v>11357</v>
          </cell>
          <cell r="AG1286" t="str">
            <v>持股小于股东减</v>
          </cell>
          <cell r="AH1286">
            <v>18221</v>
          </cell>
          <cell r="AI1286">
            <v>10976</v>
          </cell>
        </row>
        <row r="1287">
          <cell r="A1287">
            <v>300030</v>
          </cell>
          <cell r="B1287">
            <v>150.46153846153845</v>
          </cell>
          <cell r="C1287">
            <v>6.5604561462351159</v>
          </cell>
          <cell r="D1287">
            <v>179.375</v>
          </cell>
          <cell r="E1287">
            <v>4.7758511665058077</v>
          </cell>
          <cell r="F1287">
            <v>227.83333333333334</v>
          </cell>
          <cell r="G1287">
            <v>10.953525641025641</v>
          </cell>
          <cell r="H1287">
            <v>141.15</v>
          </cell>
          <cell r="I1287">
            <v>6.4028850406559394</v>
          </cell>
          <cell r="J1287">
            <v>19.559999999999999</v>
          </cell>
          <cell r="K1287">
            <v>0.13</v>
          </cell>
          <cell r="L1287">
            <v>2.9815</v>
          </cell>
          <cell r="M1287">
            <v>14.35</v>
          </cell>
          <cell r="N1287">
            <v>0.02</v>
          </cell>
          <cell r="O1287">
            <v>3.0047000000000001</v>
          </cell>
          <cell r="P1287">
            <v>27.34</v>
          </cell>
          <cell r="Q1287">
            <v>0.06</v>
          </cell>
          <cell r="R1287">
            <v>2.496</v>
          </cell>
          <cell r="S1287">
            <v>18.82</v>
          </cell>
          <cell r="T1287">
            <v>0.1</v>
          </cell>
          <cell r="U1287">
            <v>2.9392999999999998</v>
          </cell>
          <cell r="V1287">
            <v>2.9392986297607422</v>
          </cell>
          <cell r="W1287">
            <v>300030</v>
          </cell>
          <cell r="X1287">
            <v>300030</v>
          </cell>
          <cell r="Y1287">
            <v>32758</v>
          </cell>
          <cell r="Z1287">
            <v>9426</v>
          </cell>
          <cell r="AA1287">
            <v>9426</v>
          </cell>
          <cell r="AB1287">
            <v>32203</v>
          </cell>
          <cell r="AC1287">
            <v>9589</v>
          </cell>
          <cell r="AD1287" t="str">
            <v>持股大于股东增</v>
          </cell>
          <cell r="AE1287">
            <v>13639</v>
          </cell>
          <cell r="AF1287">
            <v>21702</v>
          </cell>
          <cell r="AG1287" t="str">
            <v>持股小于股东减</v>
          </cell>
          <cell r="AH1287">
            <v>22137</v>
          </cell>
          <cell r="AI1287">
            <v>13949</v>
          </cell>
        </row>
        <row r="1288">
          <cell r="A1288">
            <v>300031</v>
          </cell>
          <cell r="B1288">
            <v>137.90074659639876</v>
          </cell>
          <cell r="C1288">
            <v>10.56243272335845</v>
          </cell>
          <cell r="D1288">
            <v>94.051321928460354</v>
          </cell>
          <cell r="E1288">
            <v>4.8373227748115264</v>
          </cell>
          <cell r="F1288">
            <v>87.165775401069524</v>
          </cell>
          <cell r="G1288">
            <v>7.9343555509196477</v>
          </cell>
          <cell r="H1288">
            <v>90.078947368421041</v>
          </cell>
          <cell r="I1288">
            <v>7.7791034600306803</v>
          </cell>
          <cell r="J1288">
            <v>31.4</v>
          </cell>
          <cell r="K1288">
            <v>0.22770000000000001</v>
          </cell>
          <cell r="L1288">
            <v>2.9727999999999999</v>
          </cell>
          <cell r="M1288">
            <v>24.19</v>
          </cell>
          <cell r="N1288">
            <v>6.4299999999999996E-2</v>
          </cell>
          <cell r="O1288">
            <v>5.0007000000000001</v>
          </cell>
          <cell r="P1288">
            <v>22.82</v>
          </cell>
          <cell r="Q1288">
            <v>0.13089999999999999</v>
          </cell>
          <cell r="R1288">
            <v>2.8761000000000001</v>
          </cell>
          <cell r="S1288">
            <v>22.82</v>
          </cell>
          <cell r="T1288">
            <v>0.19</v>
          </cell>
          <cell r="U1288">
            <v>2.9335</v>
          </cell>
          <cell r="V1288">
            <v>2.9334983825683594</v>
          </cell>
          <cell r="W1288">
            <v>300031</v>
          </cell>
          <cell r="X1288" t="str">
            <v>持股大于股东增</v>
          </cell>
          <cell r="Y1288">
            <v>10958</v>
          </cell>
          <cell r="Z1288">
            <v>25846</v>
          </cell>
          <cell r="AA1288" t="str">
            <v>持股大于股东增</v>
          </cell>
          <cell r="AB1288">
            <v>10958</v>
          </cell>
          <cell r="AC1288">
            <v>27377</v>
          </cell>
          <cell r="AD1288" t="str">
            <v>持股大于股东减</v>
          </cell>
          <cell r="AE1288">
            <v>15978</v>
          </cell>
          <cell r="AF1288">
            <v>18775</v>
          </cell>
          <cell r="AG1288" t="str">
            <v>持股大于股东增</v>
          </cell>
          <cell r="AH1288">
            <v>15903</v>
          </cell>
          <cell r="AI1288">
            <v>18864</v>
          </cell>
        </row>
        <row r="1289">
          <cell r="A1289">
            <v>300032</v>
          </cell>
          <cell r="B1289">
            <v>63.333333333333336</v>
          </cell>
          <cell r="C1289">
            <v>9.5886954327529654</v>
          </cell>
          <cell r="D1289">
            <v>41.964285714285708</v>
          </cell>
          <cell r="E1289">
            <v>6.4162849255225556</v>
          </cell>
          <cell r="F1289">
            <v>57.123834886817576</v>
          </cell>
          <cell r="G1289">
            <v>11.489789086039504</v>
          </cell>
          <cell r="H1289">
            <v>36.36843215868327</v>
          </cell>
          <cell r="I1289">
            <v>7.2712314896848502</v>
          </cell>
          <cell r="J1289">
            <v>30.4</v>
          </cell>
          <cell r="K1289">
            <v>0.48</v>
          </cell>
          <cell r="L1289">
            <v>3.1703999999999999</v>
          </cell>
          <cell r="M1289">
            <v>21.15</v>
          </cell>
          <cell r="N1289">
            <v>0.126</v>
          </cell>
          <cell r="O1289">
            <v>3.2963</v>
          </cell>
          <cell r="P1289">
            <v>34.32</v>
          </cell>
          <cell r="Q1289">
            <v>0.3004</v>
          </cell>
          <cell r="R1289">
            <v>2.9870000000000001</v>
          </cell>
          <cell r="S1289">
            <v>22.98</v>
          </cell>
          <cell r="T1289">
            <v>0.47389999999999999</v>
          </cell>
          <cell r="U1289">
            <v>3.1604000000000001</v>
          </cell>
          <cell r="V1289">
            <v>3.1603984832763672</v>
          </cell>
          <cell r="W1289">
            <v>300032</v>
          </cell>
          <cell r="X1289">
            <v>300032</v>
          </cell>
          <cell r="Y1289">
            <v>35928</v>
          </cell>
          <cell r="Z1289">
            <v>18813</v>
          </cell>
          <cell r="AA1289">
            <v>18813</v>
          </cell>
          <cell r="AB1289">
            <v>45978</v>
          </cell>
          <cell r="AC1289">
            <v>14701</v>
          </cell>
          <cell r="AD1289" t="str">
            <v>持股大于股东减</v>
          </cell>
          <cell r="AE1289">
            <v>18249</v>
          </cell>
          <cell r="AF1289">
            <v>37039</v>
          </cell>
          <cell r="AG1289" t="str">
            <v>持股大于股东减</v>
          </cell>
          <cell r="AH1289">
            <v>25121</v>
          </cell>
          <cell r="AI1289">
            <v>26907</v>
          </cell>
        </row>
        <row r="1290">
          <cell r="A1290">
            <v>300033</v>
          </cell>
          <cell r="B1290">
            <v>39.915730337078649</v>
          </cell>
          <cell r="C1290">
            <v>17.956429437929639</v>
          </cell>
          <cell r="D1290">
            <v>71.296296296296291</v>
          </cell>
          <cell r="E1290">
            <v>22.101667671287924</v>
          </cell>
          <cell r="F1290">
            <v>102.36904761904762</v>
          </cell>
          <cell r="G1290">
            <v>33.153410186220455</v>
          </cell>
          <cell r="H1290">
            <v>32.56318681318681</v>
          </cell>
          <cell r="I1290">
            <v>12.801321928460343</v>
          </cell>
          <cell r="J1290">
            <v>71.05</v>
          </cell>
          <cell r="K1290">
            <v>1.78</v>
          </cell>
          <cell r="L1290">
            <v>3.9567999999999999</v>
          </cell>
          <cell r="M1290">
            <v>77</v>
          </cell>
          <cell r="N1290">
            <v>0.27</v>
          </cell>
          <cell r="O1290">
            <v>3.4839000000000002</v>
          </cell>
          <cell r="P1290">
            <v>85.99</v>
          </cell>
          <cell r="Q1290">
            <v>0.42</v>
          </cell>
          <cell r="R1290">
            <v>2.5937000000000001</v>
          </cell>
          <cell r="S1290">
            <v>39.51</v>
          </cell>
          <cell r="T1290">
            <v>0.91</v>
          </cell>
          <cell r="U1290">
            <v>3.0863999999999998</v>
          </cell>
          <cell r="V1290">
            <v>3.0863990783691406</v>
          </cell>
          <cell r="W1290">
            <v>300033</v>
          </cell>
          <cell r="X1290">
            <v>300033</v>
          </cell>
          <cell r="Y1290">
            <v>300033</v>
          </cell>
          <cell r="Z1290">
            <v>300033</v>
          </cell>
          <cell r="AA1290">
            <v>300033</v>
          </cell>
          <cell r="AB1290">
            <v>300033</v>
          </cell>
          <cell r="AC1290">
            <v>300033</v>
          </cell>
          <cell r="AD1290">
            <v>300033</v>
          </cell>
          <cell r="AE1290">
            <v>300033</v>
          </cell>
          <cell r="AF1290">
            <v>300033</v>
          </cell>
          <cell r="AG1290">
            <v>300033</v>
          </cell>
          <cell r="AH1290">
            <v>49738</v>
          </cell>
          <cell r="AI1290">
            <v>10808</v>
          </cell>
        </row>
        <row r="1291">
          <cell r="A1291">
            <v>300034</v>
          </cell>
          <cell r="B1291">
            <v>67.456230690010287</v>
          </cell>
          <cell r="C1291">
            <v>6.9930069930069934</v>
          </cell>
          <cell r="D1291">
            <v>85.582822085889575</v>
          </cell>
          <cell r="E1291">
            <v>5.8333115542430027</v>
          </cell>
          <cell r="F1291">
            <v>134.33005299015898</v>
          </cell>
          <cell r="G1291">
            <v>10.22501368521133</v>
          </cell>
          <cell r="H1291">
            <v>82.367668097281836</v>
          </cell>
          <cell r="I1291">
            <v>6.4895175834084764</v>
          </cell>
          <cell r="J1291">
            <v>26.2</v>
          </cell>
          <cell r="K1291">
            <v>0.38840000000000002</v>
          </cell>
          <cell r="L1291">
            <v>3.7465999999999999</v>
          </cell>
          <cell r="M1291">
            <v>22.32</v>
          </cell>
          <cell r="N1291">
            <v>6.5199999999999994E-2</v>
          </cell>
          <cell r="O1291">
            <v>3.8262999999999998</v>
          </cell>
          <cell r="P1291">
            <v>35.49</v>
          </cell>
          <cell r="Q1291">
            <v>0.1321</v>
          </cell>
          <cell r="R1291">
            <v>3.4708999999999999</v>
          </cell>
          <cell r="S1291">
            <v>23.03</v>
          </cell>
          <cell r="T1291">
            <v>0.2097</v>
          </cell>
          <cell r="U1291">
            <v>3.5488</v>
          </cell>
          <cell r="V1291">
            <v>3.5487995147705078</v>
          </cell>
          <cell r="W1291">
            <v>300034</v>
          </cell>
          <cell r="X1291" t="str">
            <v>持股大于股东减</v>
          </cell>
          <cell r="Y1291">
            <v>17357</v>
          </cell>
          <cell r="Z1291">
            <v>18459</v>
          </cell>
          <cell r="AA1291" t="str">
            <v>持股小于股东减</v>
          </cell>
          <cell r="AB1291">
            <v>18058</v>
          </cell>
          <cell r="AC1291">
            <v>17742</v>
          </cell>
          <cell r="AD1291" t="str">
            <v>持股大于股东减</v>
          </cell>
          <cell r="AE1291">
            <v>12845</v>
          </cell>
          <cell r="AF1291">
            <v>24936</v>
          </cell>
          <cell r="AG1291" t="str">
            <v>持股大于股东减</v>
          </cell>
          <cell r="AH1291">
            <v>13116</v>
          </cell>
          <cell r="AI1291">
            <v>24421</v>
          </cell>
        </row>
        <row r="1292">
          <cell r="A1292">
            <v>300035</v>
          </cell>
          <cell r="B1292">
            <v>230</v>
          </cell>
          <cell r="C1292">
            <v>4.4682504440497341</v>
          </cell>
          <cell r="D1292">
            <v>136.55462184873949</v>
          </cell>
          <cell r="E1292">
            <v>3.5851189983729075</v>
          </cell>
          <cell r="F1292">
            <v>123.99999999999999</v>
          </cell>
          <cell r="G1292">
            <v>4.810729922961813</v>
          </cell>
          <cell r="H1292">
            <v>93.107142857142847</v>
          </cell>
          <cell r="I1292">
            <v>2.4071355364117335</v>
          </cell>
          <cell r="J1292">
            <v>16.100000000000001</v>
          </cell>
          <cell r="K1292">
            <v>7.0000000000000007E-2</v>
          </cell>
          <cell r="L1292">
            <v>3.6032000000000002</v>
          </cell>
          <cell r="M1292">
            <v>13</v>
          </cell>
          <cell r="N1292">
            <v>2.3800000000000002E-2</v>
          </cell>
          <cell r="O1292">
            <v>3.6261000000000001</v>
          </cell>
          <cell r="P1292">
            <v>17.36</v>
          </cell>
          <cell r="Q1292">
            <v>7.0000000000000007E-2</v>
          </cell>
          <cell r="R1292">
            <v>3.6086</v>
          </cell>
          <cell r="S1292">
            <v>8.69</v>
          </cell>
          <cell r="T1292">
            <v>7.0000000000000007E-2</v>
          </cell>
          <cell r="U1292">
            <v>3.6101000000000001</v>
          </cell>
          <cell r="V1292">
            <v>3.6100997924804688</v>
          </cell>
          <cell r="W1292">
            <v>300035</v>
          </cell>
          <cell r="X1292" t="str">
            <v>持股大于股东增</v>
          </cell>
          <cell r="Y1292">
            <v>14524</v>
          </cell>
          <cell r="Z1292">
            <v>16101</v>
          </cell>
          <cell r="AA1292" t="str">
            <v>持股大于股东增</v>
          </cell>
          <cell r="AB1292">
            <v>13960</v>
          </cell>
          <cell r="AC1292">
            <v>16751</v>
          </cell>
          <cell r="AD1292" t="str">
            <v>持股小于股东减</v>
          </cell>
          <cell r="AE1292">
            <v>16288</v>
          </cell>
          <cell r="AF1292">
            <v>14357</v>
          </cell>
          <cell r="AG1292" t="str">
            <v>持股小于股东减</v>
          </cell>
          <cell r="AH1292">
            <v>17654</v>
          </cell>
          <cell r="AI1292">
            <v>13246</v>
          </cell>
        </row>
        <row r="1293">
          <cell r="A1293">
            <v>300036</v>
          </cell>
          <cell r="B1293">
            <v>130.03333333333333</v>
          </cell>
          <cell r="C1293">
            <v>11.047861795525346</v>
          </cell>
          <cell r="D1293">
            <v>1156.9444444444446</v>
          </cell>
          <cell r="E1293">
            <v>11.628556272161264</v>
          </cell>
          <cell r="F1293">
            <v>965.26315789473688</v>
          </cell>
          <cell r="G1293">
            <v>11.197264790280238</v>
          </cell>
          <cell r="H1293">
            <v>388.2</v>
          </cell>
          <cell r="I1293">
            <v>7.8199123734703129</v>
          </cell>
          <cell r="J1293">
            <v>39.01</v>
          </cell>
          <cell r="K1293">
            <v>0.3</v>
          </cell>
          <cell r="L1293">
            <v>3.5310000000000001</v>
          </cell>
          <cell r="M1293">
            <v>41.65</v>
          </cell>
          <cell r="N1293">
            <v>8.9999999999999993E-3</v>
          </cell>
          <cell r="O1293">
            <v>3.5817000000000001</v>
          </cell>
          <cell r="P1293">
            <v>36.68</v>
          </cell>
          <cell r="Q1293">
            <v>1.9E-2</v>
          </cell>
          <cell r="R1293">
            <v>3.2757999999999998</v>
          </cell>
          <cell r="S1293">
            <v>25.88</v>
          </cell>
          <cell r="T1293">
            <v>0.05</v>
          </cell>
          <cell r="U1293">
            <v>3.3094999999999999</v>
          </cell>
          <cell r="V1293">
            <v>3.3094997406005859</v>
          </cell>
          <cell r="W1293">
            <v>300036</v>
          </cell>
          <cell r="X1293" t="str">
            <v>持股小于股东增</v>
          </cell>
          <cell r="Y1293">
            <v>18588</v>
          </cell>
          <cell r="Z1293">
            <v>10534</v>
          </cell>
          <cell r="AA1293">
            <v>10534</v>
          </cell>
          <cell r="AB1293">
            <v>27178</v>
          </cell>
          <cell r="AC1293">
            <v>7205</v>
          </cell>
          <cell r="AD1293" t="str">
            <v>持股小于股东减</v>
          </cell>
          <cell r="AE1293">
            <v>16638</v>
          </cell>
          <cell r="AF1293">
            <v>11773</v>
          </cell>
          <cell r="AG1293">
            <v>11773</v>
          </cell>
          <cell r="AH1293">
            <v>21534</v>
          </cell>
          <cell r="AI1293">
            <v>9097</v>
          </cell>
        </row>
        <row r="1294">
          <cell r="A1294">
            <v>300037</v>
          </cell>
          <cell r="B1294">
            <v>81.25</v>
          </cell>
          <cell r="C1294">
            <v>5.4472824113303471</v>
          </cell>
          <cell r="D1294">
            <v>38.551724137931039</v>
          </cell>
          <cell r="E1294">
            <v>4.0556840339182871</v>
          </cell>
          <cell r="F1294">
            <v>79.729166666666671</v>
          </cell>
          <cell r="G1294">
            <v>3.7249367335020445</v>
          </cell>
          <cell r="H1294">
            <v>43.166666666666664</v>
          </cell>
          <cell r="I1294">
            <v>2.4705725241810863</v>
          </cell>
          <cell r="J1294">
            <v>58.5</v>
          </cell>
          <cell r="K1294">
            <v>0.72</v>
          </cell>
          <cell r="L1294">
            <v>10.7393</v>
          </cell>
          <cell r="M1294">
            <v>44.72</v>
          </cell>
          <cell r="N1294">
            <v>0.28999999999999998</v>
          </cell>
          <cell r="O1294">
            <v>11.0265</v>
          </cell>
          <cell r="P1294">
            <v>38.270000000000003</v>
          </cell>
          <cell r="Q1294">
            <v>0.24</v>
          </cell>
          <cell r="R1294">
            <v>10.273999999999999</v>
          </cell>
          <cell r="S1294">
            <v>25.9</v>
          </cell>
          <cell r="T1294">
            <v>0.45</v>
          </cell>
          <cell r="U1294">
            <v>10.4834</v>
          </cell>
          <cell r="V1294">
            <v>10.4833984375</v>
          </cell>
          <cell r="W1294">
            <v>300037</v>
          </cell>
          <cell r="X1294" t="str">
            <v>持股小于股东减</v>
          </cell>
          <cell r="Y1294">
            <v>18073</v>
          </cell>
          <cell r="Z1294">
            <v>10182</v>
          </cell>
          <cell r="AA1294">
            <v>10182</v>
          </cell>
          <cell r="AB1294">
            <v>18601</v>
          </cell>
          <cell r="AC1294">
            <v>9893</v>
          </cell>
          <cell r="AD1294" t="str">
            <v>持股大于股东增</v>
          </cell>
          <cell r="AE1294">
            <v>9256</v>
          </cell>
          <cell r="AF1294">
            <v>19881</v>
          </cell>
          <cell r="AG1294" t="str">
            <v>持股大于股东减</v>
          </cell>
          <cell r="AH1294">
            <v>10682</v>
          </cell>
          <cell r="AI1294">
            <v>17227</v>
          </cell>
        </row>
        <row r="1295">
          <cell r="A1295">
            <v>300038</v>
          </cell>
          <cell r="B1295">
            <v>161.02272727272728</v>
          </cell>
          <cell r="C1295">
            <v>5.7376551333184862</v>
          </cell>
          <cell r="D1295">
            <v>442.8125</v>
          </cell>
          <cell r="E1295">
            <v>5.719013601323808</v>
          </cell>
          <cell r="F1295">
            <v>177.08661417322833</v>
          </cell>
          <cell r="G1295">
            <v>6.3315550175250905</v>
          </cell>
          <cell r="H1295">
            <v>96.793721973094179</v>
          </cell>
          <cell r="I1295">
            <v>3.9972222222222222</v>
          </cell>
          <cell r="J1295">
            <v>56.68</v>
          </cell>
          <cell r="K1295">
            <v>0.35199999999999998</v>
          </cell>
          <cell r="L1295">
            <v>9.8786000000000005</v>
          </cell>
          <cell r="M1295">
            <v>56.68</v>
          </cell>
          <cell r="N1295">
            <v>3.2000000000000001E-2</v>
          </cell>
          <cell r="O1295">
            <v>9.9108000000000001</v>
          </cell>
          <cell r="P1295">
            <v>44.98</v>
          </cell>
          <cell r="Q1295">
            <v>0.127</v>
          </cell>
          <cell r="R1295">
            <v>7.1040999999999999</v>
          </cell>
          <cell r="S1295">
            <v>28.78</v>
          </cell>
          <cell r="T1295">
            <v>0.223</v>
          </cell>
          <cell r="U1295">
            <v>7.2</v>
          </cell>
          <cell r="V1295">
            <v>7.1999969482421875</v>
          </cell>
          <cell r="W1295">
            <v>300038</v>
          </cell>
          <cell r="X1295" t="str">
            <v>持股小于股东增</v>
          </cell>
          <cell r="Y1295">
            <v>13931</v>
          </cell>
          <cell r="Z1295">
            <v>13669</v>
          </cell>
          <cell r="AA1295" t="str">
            <v>与上期同等小于</v>
          </cell>
          <cell r="AB1295">
            <v>13931</v>
          </cell>
          <cell r="AC1295">
            <v>13669</v>
          </cell>
          <cell r="AD1295" t="str">
            <v>持股大于股东减</v>
          </cell>
          <cell r="AE1295">
            <v>6530</v>
          </cell>
          <cell r="AF1295">
            <v>24601</v>
          </cell>
          <cell r="AG1295" t="str">
            <v>持股小于股东减</v>
          </cell>
          <cell r="AH1295">
            <v>13594</v>
          </cell>
          <cell r="AI1295">
            <v>11817</v>
          </cell>
        </row>
        <row r="1296">
          <cell r="A1296">
            <v>300039</v>
          </cell>
          <cell r="B1296">
            <v>40.993788819875775</v>
          </cell>
          <cell r="C1296">
            <v>5.7615563684735607</v>
          </cell>
          <cell r="D1296">
            <v>25.651955867602812</v>
          </cell>
          <cell r="E1296">
            <v>4.0833433121781821</v>
          </cell>
          <cell r="F1296">
            <v>34.220950704225352</v>
          </cell>
          <cell r="G1296">
            <v>6.6142067205444492</v>
          </cell>
          <cell r="H1296">
            <v>27.080602883355173</v>
          </cell>
          <cell r="I1296">
            <v>4.5366596681898645</v>
          </cell>
          <cell r="J1296">
            <v>13.86</v>
          </cell>
          <cell r="K1296">
            <v>0.33810000000000001</v>
          </cell>
          <cell r="L1296">
            <v>2.4056000000000002</v>
          </cell>
          <cell r="M1296">
            <v>10.23</v>
          </cell>
          <cell r="N1296">
            <v>9.9699999999999997E-2</v>
          </cell>
          <cell r="O1296">
            <v>2.5053000000000001</v>
          </cell>
          <cell r="P1296">
            <v>15.55</v>
          </cell>
          <cell r="Q1296">
            <v>0.22720000000000001</v>
          </cell>
          <cell r="R1296">
            <v>2.351</v>
          </cell>
          <cell r="S1296">
            <v>11.02</v>
          </cell>
          <cell r="T1296">
            <v>0.30520000000000003</v>
          </cell>
          <cell r="U1296">
            <v>2.4291</v>
          </cell>
          <cell r="V1296">
            <v>2.4290981292724609</v>
          </cell>
          <cell r="W1296">
            <v>300039</v>
          </cell>
          <cell r="X1296">
            <v>300039</v>
          </cell>
          <cell r="Y1296">
            <v>42011</v>
          </cell>
          <cell r="Z1296">
            <v>19844</v>
          </cell>
          <cell r="AA1296">
            <v>19844</v>
          </cell>
          <cell r="AB1296">
            <v>42851</v>
          </cell>
          <cell r="AC1296">
            <v>19455</v>
          </cell>
          <cell r="AD1296" t="str">
            <v>持股小于股东增</v>
          </cell>
          <cell r="AE1296">
            <v>30574</v>
          </cell>
          <cell r="AF1296">
            <v>27267</v>
          </cell>
          <cell r="AG1296">
            <v>27267</v>
          </cell>
          <cell r="AH1296">
            <v>42783</v>
          </cell>
          <cell r="AI1296">
            <v>19486</v>
          </cell>
        </row>
        <row r="1297">
          <cell r="A1297">
            <v>300040</v>
          </cell>
          <cell r="B1297">
            <v>194.42857142857139</v>
          </cell>
          <cell r="C1297">
            <v>2.8720351143749467</v>
          </cell>
          <cell r="D1297">
            <v>83.333333333333343</v>
          </cell>
          <cell r="E1297">
            <v>2.0972274652908856</v>
          </cell>
          <cell r="F1297">
            <v>-105.89198036006546</v>
          </cell>
          <cell r="G1297">
            <v>3.0810990999571408</v>
          </cell>
          <cell r="H1297">
            <v>-62.032355915065722</v>
          </cell>
          <cell r="I1297">
            <v>1.9654012493993271</v>
          </cell>
          <cell r="J1297">
            <v>13.61</v>
          </cell>
          <cell r="K1297">
            <v>7.0000000000000007E-2</v>
          </cell>
          <cell r="L1297">
            <v>4.7388000000000003</v>
          </cell>
          <cell r="M1297">
            <v>10</v>
          </cell>
          <cell r="N1297">
            <v>0.03</v>
          </cell>
          <cell r="O1297">
            <v>4.7682000000000002</v>
          </cell>
          <cell r="P1297">
            <v>12.94</v>
          </cell>
          <cell r="Q1297">
            <v>-6.1100000000000002E-2</v>
          </cell>
          <cell r="R1297">
            <v>4.1997999999999998</v>
          </cell>
          <cell r="S1297">
            <v>8.18</v>
          </cell>
          <cell r="T1297">
            <v>-9.8900000000000002E-2</v>
          </cell>
          <cell r="U1297">
            <v>4.1619999999999999</v>
          </cell>
          <cell r="V1297">
            <v>4.1619987487792969</v>
          </cell>
          <cell r="W1297">
            <v>300040</v>
          </cell>
          <cell r="X1297" t="str">
            <v>持股小于股东减</v>
          </cell>
          <cell r="Y1297">
            <v>21148</v>
          </cell>
          <cell r="Z1297">
            <v>16364</v>
          </cell>
          <cell r="AA1297" t="str">
            <v>持股小于股东增</v>
          </cell>
          <cell r="AB1297">
            <v>19072</v>
          </cell>
          <cell r="AC1297">
            <v>18145</v>
          </cell>
          <cell r="AD1297" t="str">
            <v>持股小于股东减</v>
          </cell>
          <cell r="AE1297">
            <v>16693</v>
          </cell>
          <cell r="AF1297">
            <v>16641</v>
          </cell>
          <cell r="AG1297" t="str">
            <v>持股小于股东减</v>
          </cell>
          <cell r="AH1297">
            <v>16927</v>
          </cell>
          <cell r="AI1297">
            <v>16411</v>
          </cell>
        </row>
        <row r="1298">
          <cell r="A1298">
            <v>300041</v>
          </cell>
          <cell r="B1298">
            <v>56.305356389708983</v>
          </cell>
          <cell r="C1298">
            <v>3.5454871393097585</v>
          </cell>
          <cell r="D1298">
            <v>26.51278038601982</v>
          </cell>
          <cell r="E1298">
            <v>2.6326012638557956</v>
          </cell>
          <cell r="F1298">
            <v>63.618677042801551</v>
          </cell>
          <cell r="G1298">
            <v>5.6382845319455761</v>
          </cell>
          <cell r="H1298">
            <v>43.610294117647058</v>
          </cell>
          <cell r="I1298">
            <v>2.6684843494810155</v>
          </cell>
          <cell r="J1298">
            <v>26.7</v>
          </cell>
          <cell r="K1298">
            <v>0.47420000000000001</v>
          </cell>
          <cell r="L1298">
            <v>7.5307000000000004</v>
          </cell>
          <cell r="M1298">
            <v>20.329999999999998</v>
          </cell>
          <cell r="N1298">
            <v>0.19170000000000001</v>
          </cell>
          <cell r="O1298">
            <v>7.7224000000000004</v>
          </cell>
          <cell r="P1298">
            <v>35.97</v>
          </cell>
          <cell r="Q1298">
            <v>0.28270000000000001</v>
          </cell>
          <cell r="R1298">
            <v>6.3795999999999999</v>
          </cell>
          <cell r="S1298">
            <v>19.77</v>
          </cell>
          <cell r="T1298">
            <v>0.34</v>
          </cell>
          <cell r="U1298">
            <v>7.4086999999999996</v>
          </cell>
          <cell r="V1298">
            <v>7.4086990356445313</v>
          </cell>
          <cell r="W1298">
            <v>300041</v>
          </cell>
          <cell r="X1298" t="str">
            <v>持股小于股东减</v>
          </cell>
          <cell r="Y1298">
            <v>15654</v>
          </cell>
          <cell r="Z1298">
            <v>12801</v>
          </cell>
          <cell r="AA1298" t="str">
            <v>持股小于股东增</v>
          </cell>
          <cell r="AB1298">
            <v>14237</v>
          </cell>
          <cell r="AC1298">
            <v>14075</v>
          </cell>
          <cell r="AD1298" t="str">
            <v>持股大于股东减</v>
          </cell>
          <cell r="AE1298">
            <v>6535</v>
          </cell>
          <cell r="AF1298">
            <v>25853</v>
          </cell>
          <cell r="AG1298" t="str">
            <v>持股大于股东减</v>
          </cell>
          <cell r="AH1298">
            <v>11081</v>
          </cell>
          <cell r="AI1298">
            <v>18084</v>
          </cell>
        </row>
        <row r="1299">
          <cell r="A1299">
            <v>300042</v>
          </cell>
          <cell r="B1299">
            <v>229.92299229922992</v>
          </cell>
          <cell r="C1299">
            <v>6.6173793278135733</v>
          </cell>
          <cell r="D1299">
            <v>79.600886917960082</v>
          </cell>
          <cell r="E1299">
            <v>4.4833668961426181</v>
          </cell>
          <cell r="F1299">
            <v>176.58142664872139</v>
          </cell>
          <cell r="G1299">
            <v>4.2315073132186223</v>
          </cell>
          <cell r="H1299">
            <v>166.4398280802292</v>
          </cell>
          <cell r="I1299">
            <v>4.9431963237171308</v>
          </cell>
          <cell r="J1299">
            <v>41.8</v>
          </cell>
          <cell r="K1299">
            <v>0.18179999999999999</v>
          </cell>
          <cell r="L1299">
            <v>6.3167</v>
          </cell>
          <cell r="M1299">
            <v>28.72</v>
          </cell>
          <cell r="N1299">
            <v>9.0200000000000002E-2</v>
          </cell>
          <cell r="O1299">
            <v>6.4058999999999999</v>
          </cell>
          <cell r="P1299">
            <v>26.24</v>
          </cell>
          <cell r="Q1299">
            <v>7.4300000000000005E-2</v>
          </cell>
          <cell r="R1299">
            <v>6.2011000000000003</v>
          </cell>
          <cell r="S1299">
            <v>30.98</v>
          </cell>
          <cell r="T1299">
            <v>0.1396</v>
          </cell>
          <cell r="U1299">
            <v>6.2671999999999999</v>
          </cell>
          <cell r="V1299">
            <v>6.2671966552734375</v>
          </cell>
          <cell r="W1299">
            <v>300042</v>
          </cell>
          <cell r="X1299" t="str">
            <v>持股大于股东减</v>
          </cell>
          <cell r="Y1299">
            <v>8460</v>
          </cell>
          <cell r="Z1299">
            <v>15791</v>
          </cell>
          <cell r="AA1299" t="str">
            <v>持股大于股东增</v>
          </cell>
          <cell r="AB1299">
            <v>8086</v>
          </cell>
          <cell r="AC1299">
            <v>16522</v>
          </cell>
          <cell r="AD1299" t="str">
            <v>持股大于股东增</v>
          </cell>
          <cell r="AE1299">
            <v>7516</v>
          </cell>
          <cell r="AF1299">
            <v>17775</v>
          </cell>
          <cell r="AG1299" t="str">
            <v>持股大于股东增</v>
          </cell>
          <cell r="AH1299">
            <v>7334</v>
          </cell>
          <cell r="AI1299">
            <v>18216</v>
          </cell>
        </row>
        <row r="1300">
          <cell r="A1300">
            <v>300043</v>
          </cell>
          <cell r="B1300">
            <v>56.428571428571423</v>
          </cell>
          <cell r="C1300">
            <v>9.3868821292775664</v>
          </cell>
          <cell r="D1300">
            <v>21.944444444444446</v>
          </cell>
          <cell r="E1300">
            <v>8.5646140503035557</v>
          </cell>
          <cell r="F1300">
            <v>53.607142857142854</v>
          </cell>
          <cell r="G1300">
            <v>9.9793896682401435</v>
          </cell>
          <cell r="H1300">
            <v>52.462499999999999</v>
          </cell>
          <cell r="I1300">
            <v>8.9261787787915523</v>
          </cell>
          <cell r="J1300">
            <v>15.8</v>
          </cell>
          <cell r="K1300">
            <v>0.28000000000000003</v>
          </cell>
          <cell r="L1300">
            <v>1.6832</v>
          </cell>
          <cell r="M1300">
            <v>15.8</v>
          </cell>
          <cell r="N1300">
            <v>0.18</v>
          </cell>
          <cell r="O1300">
            <v>1.8448</v>
          </cell>
          <cell r="P1300">
            <v>15.01</v>
          </cell>
          <cell r="Q1300">
            <v>0.14000000000000001</v>
          </cell>
          <cell r="R1300">
            <v>1.5041</v>
          </cell>
          <cell r="S1300">
            <v>13.99</v>
          </cell>
          <cell r="T1300">
            <v>0.2</v>
          </cell>
          <cell r="U1300">
            <v>1.5672999999999999</v>
          </cell>
          <cell r="V1300">
            <v>1.5672998428344727</v>
          </cell>
          <cell r="W1300">
            <v>300043</v>
          </cell>
          <cell r="X1300">
            <v>300043</v>
          </cell>
          <cell r="Y1300">
            <v>68488</v>
          </cell>
          <cell r="Z1300">
            <v>18166</v>
          </cell>
          <cell r="AA1300">
            <v>18166</v>
          </cell>
          <cell r="AB1300">
            <v>68334</v>
          </cell>
          <cell r="AC1300">
            <v>18207</v>
          </cell>
          <cell r="AD1300">
            <v>18207</v>
          </cell>
          <cell r="AE1300">
            <v>67349</v>
          </cell>
          <cell r="AF1300">
            <v>18473</v>
          </cell>
          <cell r="AG1300" t="str">
            <v>持股小于股东增</v>
          </cell>
          <cell r="AH1300">
            <v>50664</v>
          </cell>
          <cell r="AI1300">
            <v>24557</v>
          </cell>
        </row>
        <row r="1301">
          <cell r="A1301">
            <v>300044</v>
          </cell>
          <cell r="B1301">
            <v>77.971428571428575</v>
          </cell>
          <cell r="C1301">
            <v>8.3069523925483981</v>
          </cell>
          <cell r="D1301">
            <v>203.0035335689046</v>
          </cell>
          <cell r="E1301">
            <v>6.9373584905660381</v>
          </cell>
          <cell r="F1301">
            <v>340.84668192219675</v>
          </cell>
          <cell r="G1301">
            <v>10.174875333014549</v>
          </cell>
          <cell r="H1301">
            <v>169.31249999999997</v>
          </cell>
          <cell r="I1301">
            <v>6.0730378640123739</v>
          </cell>
          <cell r="J1301">
            <v>27.29</v>
          </cell>
          <cell r="K1301">
            <v>0.35</v>
          </cell>
          <cell r="L1301">
            <v>3.2852000000000001</v>
          </cell>
          <cell r="M1301">
            <v>22.98</v>
          </cell>
          <cell r="N1301">
            <v>2.8299999999999999E-2</v>
          </cell>
          <cell r="O1301">
            <v>3.3125</v>
          </cell>
          <cell r="P1301">
            <v>29.79</v>
          </cell>
          <cell r="Q1301">
            <v>4.3700000000000003E-2</v>
          </cell>
          <cell r="R1301">
            <v>2.9278</v>
          </cell>
          <cell r="S1301">
            <v>18.059999999999999</v>
          </cell>
          <cell r="T1301">
            <v>0.08</v>
          </cell>
          <cell r="U1301">
            <v>2.9738000000000002</v>
          </cell>
          <cell r="V1301">
            <v>2.9737987518310547</v>
          </cell>
          <cell r="W1301">
            <v>300044</v>
          </cell>
          <cell r="X1301">
            <v>300044</v>
          </cell>
          <cell r="Y1301">
            <v>37293</v>
          </cell>
          <cell r="Z1301">
            <v>5996</v>
          </cell>
          <cell r="AA1301">
            <v>5996</v>
          </cell>
          <cell r="AB1301">
            <v>38642</v>
          </cell>
          <cell r="AC1301">
            <v>5784</v>
          </cell>
          <cell r="AD1301">
            <v>5784</v>
          </cell>
          <cell r="AE1301">
            <v>29561</v>
          </cell>
          <cell r="AF1301">
            <v>7565</v>
          </cell>
          <cell r="AG1301">
            <v>7565</v>
          </cell>
          <cell r="AH1301">
            <v>34363</v>
          </cell>
          <cell r="AI1301">
            <v>6507</v>
          </cell>
        </row>
        <row r="1302">
          <cell r="A1302">
            <v>300045</v>
          </cell>
          <cell r="B1302">
            <v>407.66666666666669</v>
          </cell>
          <cell r="C1302">
            <v>15.197266231748992</v>
          </cell>
          <cell r="D1302">
            <v>447.49999999999994</v>
          </cell>
          <cell r="E1302">
            <v>11.007933091445789</v>
          </cell>
          <cell r="F1302">
            <v>483.68421052631578</v>
          </cell>
          <cell r="G1302">
            <v>12.257419139713237</v>
          </cell>
          <cell r="H1302">
            <v>268.875</v>
          </cell>
          <cell r="I1302">
            <v>9.4119191388815953</v>
          </cell>
          <cell r="J1302">
            <v>24.46</v>
          </cell>
          <cell r="K1302">
            <v>0.06</v>
          </cell>
          <cell r="L1302">
            <v>1.6094999999999999</v>
          </cell>
          <cell r="M1302">
            <v>17.899999999999999</v>
          </cell>
          <cell r="N1302">
            <v>0.01</v>
          </cell>
          <cell r="O1302">
            <v>1.6261000000000001</v>
          </cell>
          <cell r="P1302">
            <v>18.38</v>
          </cell>
          <cell r="Q1302">
            <v>1.9E-2</v>
          </cell>
          <cell r="R1302">
            <v>1.4995000000000001</v>
          </cell>
          <cell r="S1302">
            <v>14.34</v>
          </cell>
          <cell r="T1302">
            <v>0.04</v>
          </cell>
          <cell r="U1302">
            <v>1.5236000000000001</v>
          </cell>
          <cell r="V1302">
            <v>1.5235996246337891</v>
          </cell>
          <cell r="W1302">
            <v>300045</v>
          </cell>
          <cell r="X1302">
            <v>300045</v>
          </cell>
          <cell r="Y1302">
            <v>42476</v>
          </cell>
          <cell r="Z1302">
            <v>13069</v>
          </cell>
          <cell r="AA1302">
            <v>13069</v>
          </cell>
          <cell r="AB1302">
            <v>39874</v>
          </cell>
          <cell r="AC1302">
            <v>13921</v>
          </cell>
          <cell r="AD1302">
            <v>13921</v>
          </cell>
          <cell r="AE1302">
            <v>33758</v>
          </cell>
          <cell r="AF1302">
            <v>16444</v>
          </cell>
          <cell r="AG1302">
            <v>16444</v>
          </cell>
          <cell r="AH1302">
            <v>40441</v>
          </cell>
          <cell r="AI1302">
            <v>13726</v>
          </cell>
        </row>
        <row r="1303">
          <cell r="A1303">
            <v>300046</v>
          </cell>
          <cell r="B1303">
            <v>136.92535837864557</v>
          </cell>
          <cell r="C1303">
            <v>4.9878455028360493</v>
          </cell>
          <cell r="D1303">
            <v>110.66997518610421</v>
          </cell>
          <cell r="E1303">
            <v>3.1892452357967751</v>
          </cell>
          <cell r="F1303">
            <v>106.28390596745028</v>
          </cell>
          <cell r="G1303">
            <v>4.3044417591270276</v>
          </cell>
          <cell r="H1303">
            <v>89.567082683307319</v>
          </cell>
          <cell r="I1303">
            <v>2.7941015439646679</v>
          </cell>
          <cell r="J1303">
            <v>27.7</v>
          </cell>
          <cell r="K1303">
            <v>0.20230000000000001</v>
          </cell>
          <cell r="L1303">
            <v>5.5534999999999997</v>
          </cell>
          <cell r="M1303">
            <v>17.84</v>
          </cell>
          <cell r="N1303">
            <v>4.0300000000000002E-2</v>
          </cell>
          <cell r="O1303">
            <v>5.5937999999999999</v>
          </cell>
          <cell r="P1303">
            <v>23.51</v>
          </cell>
          <cell r="Q1303">
            <v>0.1106</v>
          </cell>
          <cell r="R1303">
            <v>5.4618000000000002</v>
          </cell>
          <cell r="S1303">
            <v>15.31</v>
          </cell>
          <cell r="T1303">
            <v>0.12820000000000001</v>
          </cell>
          <cell r="U1303">
            <v>5.4794</v>
          </cell>
          <cell r="V1303">
            <v>5.4793968200683594</v>
          </cell>
          <cell r="W1303">
            <v>300046</v>
          </cell>
          <cell r="X1303" t="str">
            <v>持股大于股东增</v>
          </cell>
          <cell r="Y1303">
            <v>10628</v>
          </cell>
          <cell r="Z1303">
            <v>13368</v>
          </cell>
          <cell r="AA1303" t="str">
            <v>持股大于股东增</v>
          </cell>
          <cell r="AB1303">
            <v>10104</v>
          </cell>
          <cell r="AC1303">
            <v>14061</v>
          </cell>
          <cell r="AD1303" t="str">
            <v>持股大于股东增</v>
          </cell>
          <cell r="AE1303">
            <v>9519</v>
          </cell>
          <cell r="AF1303">
            <v>14925</v>
          </cell>
          <cell r="AG1303" t="str">
            <v>持股大于股东减</v>
          </cell>
          <cell r="AH1303">
            <v>11576</v>
          </cell>
          <cell r="AI1303">
            <v>12273</v>
          </cell>
        </row>
        <row r="1304">
          <cell r="A1304">
            <v>300047</v>
          </cell>
          <cell r="B1304">
            <v>145.5</v>
          </cell>
          <cell r="C1304">
            <v>7.1910445548224473</v>
          </cell>
          <cell r="D1304">
            <v>-126.99175824175822</v>
          </cell>
          <cell r="E1304">
            <v>4.610167801131972</v>
          </cell>
          <cell r="F1304">
            <v>-2086.046511627907</v>
          </cell>
          <cell r="G1304">
            <v>9.3379138038725795</v>
          </cell>
          <cell r="H1304">
            <v>248.70466321243524</v>
          </cell>
          <cell r="I1304">
            <v>3.2916730957156819</v>
          </cell>
          <cell r="J1304">
            <v>29.1</v>
          </cell>
          <cell r="K1304">
            <v>0.2</v>
          </cell>
          <cell r="L1304">
            <v>4.0467000000000004</v>
          </cell>
          <cell r="M1304">
            <v>18.489999999999998</v>
          </cell>
          <cell r="N1304">
            <v>-3.6400000000000002E-2</v>
          </cell>
          <cell r="O1304">
            <v>4.0106999999999999</v>
          </cell>
          <cell r="P1304">
            <v>35.880000000000003</v>
          </cell>
          <cell r="Q1304">
            <v>-8.6E-3</v>
          </cell>
          <cell r="R1304">
            <v>3.8424</v>
          </cell>
          <cell r="S1304">
            <v>12.8</v>
          </cell>
          <cell r="T1304">
            <v>3.8600000000000002E-2</v>
          </cell>
          <cell r="U1304">
            <v>3.8885999999999998</v>
          </cell>
          <cell r="V1304">
            <v>3.8885993957519531</v>
          </cell>
          <cell r="W1304">
            <v>300047</v>
          </cell>
          <cell r="X1304" t="str">
            <v>持股小于股东增</v>
          </cell>
          <cell r="Y1304">
            <v>19358</v>
          </cell>
          <cell r="Z1304">
            <v>16713</v>
          </cell>
          <cell r="AA1304" t="str">
            <v>持股小于股东减</v>
          </cell>
          <cell r="AB1304">
            <v>30535</v>
          </cell>
          <cell r="AC1304">
            <v>10595</v>
          </cell>
          <cell r="AD1304" t="str">
            <v>持股小于股东增</v>
          </cell>
          <cell r="AE1304">
            <v>19270</v>
          </cell>
          <cell r="AF1304">
            <v>16765</v>
          </cell>
          <cell r="AG1304" t="str">
            <v>持股小于股东减</v>
          </cell>
          <cell r="AH1304">
            <v>26853</v>
          </cell>
          <cell r="AI1304">
            <v>12031</v>
          </cell>
        </row>
        <row r="1305">
          <cell r="A1305">
            <v>300048</v>
          </cell>
          <cell r="B1305">
            <v>141.26666666666668</v>
          </cell>
          <cell r="C1305">
            <v>3.5942058484293375</v>
          </cell>
          <cell r="D1305">
            <v>24.233333333333334</v>
          </cell>
          <cell r="E1305">
            <v>2.4041005291005288</v>
          </cell>
          <cell r="F1305">
            <v>152.42857142857142</v>
          </cell>
          <cell r="G1305">
            <v>4.7274096719168828</v>
          </cell>
          <cell r="H1305">
            <v>98.15625</v>
          </cell>
          <cell r="I1305">
            <v>2.311972795124321</v>
          </cell>
          <cell r="J1305">
            <v>21.19</v>
          </cell>
          <cell r="K1305">
            <v>0.15</v>
          </cell>
          <cell r="L1305">
            <v>5.8956</v>
          </cell>
          <cell r="M1305">
            <v>14.54</v>
          </cell>
          <cell r="N1305">
            <v>0.15</v>
          </cell>
          <cell r="O1305">
            <v>6.048</v>
          </cell>
          <cell r="P1305">
            <v>21.34</v>
          </cell>
          <cell r="Q1305">
            <v>7.0000000000000007E-2</v>
          </cell>
          <cell r="R1305">
            <v>4.5141</v>
          </cell>
          <cell r="S1305">
            <v>10.47</v>
          </cell>
          <cell r="T1305">
            <v>0.08</v>
          </cell>
          <cell r="U1305">
            <v>4.5286</v>
          </cell>
          <cell r="V1305">
            <v>4.5285987854003906</v>
          </cell>
          <cell r="W1305">
            <v>300048</v>
          </cell>
          <cell r="X1305" t="str">
            <v>持股大于股东增</v>
          </cell>
          <cell r="Y1305">
            <v>15445</v>
          </cell>
          <cell r="Z1305">
            <v>23902</v>
          </cell>
          <cell r="AA1305" t="str">
            <v>持股大于股东减</v>
          </cell>
          <cell r="AB1305">
            <v>19751</v>
          </cell>
          <cell r="AC1305">
            <v>19930</v>
          </cell>
          <cell r="AD1305" t="str">
            <v>持股大于股东增</v>
          </cell>
          <cell r="AE1305">
            <v>16127</v>
          </cell>
          <cell r="AF1305">
            <v>20967</v>
          </cell>
          <cell r="AG1305" t="str">
            <v>持股小于股东减</v>
          </cell>
          <cell r="AH1305">
            <v>26270</v>
          </cell>
          <cell r="AI1305">
            <v>12871</v>
          </cell>
        </row>
        <row r="1306">
          <cell r="A1306">
            <v>300049</v>
          </cell>
          <cell r="B1306">
            <v>88.571428571428584</v>
          </cell>
          <cell r="C1306">
            <v>6.0902536295947041</v>
          </cell>
          <cell r="D1306">
            <v>185.41666666666669</v>
          </cell>
          <cell r="E1306">
            <v>4.2830468343952726</v>
          </cell>
          <cell r="F1306">
            <v>160.69642857142856</v>
          </cell>
          <cell r="G1306">
            <v>9.4389494330756563</v>
          </cell>
          <cell r="H1306">
            <v>122.69117647058822</v>
          </cell>
          <cell r="I1306">
            <v>5.6446374928959973</v>
          </cell>
          <cell r="J1306">
            <v>31</v>
          </cell>
          <cell r="K1306">
            <v>0.35</v>
          </cell>
          <cell r="L1306">
            <v>5.0900999999999996</v>
          </cell>
          <cell r="M1306">
            <v>22.25</v>
          </cell>
          <cell r="N1306">
            <v>0.03</v>
          </cell>
          <cell r="O1306">
            <v>5.1948999999999996</v>
          </cell>
          <cell r="P1306">
            <v>89.99</v>
          </cell>
          <cell r="Q1306">
            <v>0.28000000000000003</v>
          </cell>
          <cell r="R1306">
            <v>9.5338999999999992</v>
          </cell>
          <cell r="S1306">
            <v>27.81</v>
          </cell>
          <cell r="T1306">
            <v>0.17</v>
          </cell>
          <cell r="U1306">
            <v>4.9268000000000001</v>
          </cell>
          <cell r="V1306">
            <v>4.9267997741699219</v>
          </cell>
          <cell r="W1306">
            <v>300049</v>
          </cell>
          <cell r="X1306" t="str">
            <v>持股小于股东减</v>
          </cell>
          <cell r="Y1306">
            <v>21168</v>
          </cell>
          <cell r="Z1306">
            <v>12446</v>
          </cell>
          <cell r="AA1306" t="str">
            <v>持股小于股东增</v>
          </cell>
          <cell r="AB1306">
            <v>20245</v>
          </cell>
          <cell r="AC1306">
            <v>13013</v>
          </cell>
          <cell r="AD1306" t="str">
            <v>持股大于股东增</v>
          </cell>
          <cell r="AE1306">
            <v>5014</v>
          </cell>
          <cell r="AF1306">
            <v>26272</v>
          </cell>
          <cell r="AG1306" t="str">
            <v>持股大于股东减</v>
          </cell>
          <cell r="AH1306">
            <v>12962</v>
          </cell>
          <cell r="AI1306">
            <v>20325</v>
          </cell>
        </row>
        <row r="1307">
          <cell r="A1307">
            <v>300050</v>
          </cell>
          <cell r="B1307">
            <v>78.043478260869563</v>
          </cell>
          <cell r="C1307">
            <v>4.3445638493561818</v>
          </cell>
          <cell r="D1307">
            <v>82.494813278008294</v>
          </cell>
          <cell r="E1307">
            <v>3.8047508552017799</v>
          </cell>
          <cell r="F1307">
            <v>83.882352941176464</v>
          </cell>
          <cell r="G1307">
            <v>3.5723680090186005</v>
          </cell>
          <cell r="H1307">
            <v>47.750000000000007</v>
          </cell>
          <cell r="I1307">
            <v>2.3545364891518741</v>
          </cell>
          <cell r="J1307">
            <v>35.9</v>
          </cell>
          <cell r="K1307">
            <v>0.46</v>
          </cell>
          <cell r="L1307">
            <v>8.2631999999999994</v>
          </cell>
          <cell r="M1307">
            <v>31.81</v>
          </cell>
          <cell r="N1307">
            <v>9.64E-2</v>
          </cell>
          <cell r="O1307">
            <v>8.3605999999999998</v>
          </cell>
          <cell r="P1307">
            <v>28.52</v>
          </cell>
          <cell r="Q1307">
            <v>0.17</v>
          </cell>
          <cell r="R1307">
            <v>7.9835000000000003</v>
          </cell>
          <cell r="S1307">
            <v>19.100000000000001</v>
          </cell>
          <cell r="T1307">
            <v>0.3</v>
          </cell>
          <cell r="U1307">
            <v>8.1120000000000001</v>
          </cell>
          <cell r="V1307">
            <v>8.11199951171875</v>
          </cell>
          <cell r="W1307">
            <v>300050</v>
          </cell>
          <cell r="X1307" t="str">
            <v>持股大于股东增</v>
          </cell>
          <cell r="Y1307">
            <v>14304</v>
          </cell>
          <cell r="Z1307">
            <v>17439</v>
          </cell>
          <cell r="AA1307" t="str">
            <v>持股大于股东减</v>
          </cell>
          <cell r="AB1307">
            <v>15763</v>
          </cell>
          <cell r="AC1307">
            <v>15825</v>
          </cell>
          <cell r="AD1307" t="str">
            <v>持股小于股东减</v>
          </cell>
          <cell r="AE1307">
            <v>18539</v>
          </cell>
          <cell r="AF1307">
            <v>13455</v>
          </cell>
          <cell r="AG1307" t="str">
            <v>持股小于股东增</v>
          </cell>
          <cell r="AH1307">
            <v>17331</v>
          </cell>
          <cell r="AI1307">
            <v>14393</v>
          </cell>
        </row>
        <row r="1308">
          <cell r="A1308">
            <v>300051</v>
          </cell>
          <cell r="B1308">
            <v>-110.41666666666667</v>
          </cell>
          <cell r="C1308">
            <v>11.196552306912286</v>
          </cell>
          <cell r="D1308">
            <v>89.8125</v>
          </cell>
          <cell r="E1308">
            <v>5.9812695109261185</v>
          </cell>
          <cell r="F1308">
            <v>-1079.5</v>
          </cell>
          <cell r="G1308">
            <v>14.162949357124115</v>
          </cell>
          <cell r="H1308">
            <v>-698.81756756756749</v>
          </cell>
          <cell r="I1308">
            <v>5.6678997122893549</v>
          </cell>
          <cell r="J1308">
            <v>26.5</v>
          </cell>
          <cell r="K1308">
            <v>-0.24</v>
          </cell>
          <cell r="L1308">
            <v>2.3668</v>
          </cell>
          <cell r="M1308">
            <v>14.37</v>
          </cell>
          <cell r="N1308">
            <v>0.04</v>
          </cell>
          <cell r="O1308">
            <v>2.4024999999999999</v>
          </cell>
          <cell r="P1308">
            <v>21.59</v>
          </cell>
          <cell r="Q1308">
            <v>-0.01</v>
          </cell>
          <cell r="R1308">
            <v>1.5244</v>
          </cell>
          <cell r="S1308">
            <v>13.79</v>
          </cell>
          <cell r="T1308">
            <v>-1.4800000000000001E-2</v>
          </cell>
          <cell r="U1308">
            <v>2.4329999999999998</v>
          </cell>
          <cell r="V1308">
            <v>2.4329986572265625</v>
          </cell>
          <cell r="W1308">
            <v>300051</v>
          </cell>
          <cell r="X1308">
            <v>300051</v>
          </cell>
          <cell r="Y1308">
            <v>36957</v>
          </cell>
          <cell r="Z1308">
            <v>9895</v>
          </cell>
          <cell r="AA1308">
            <v>9895</v>
          </cell>
          <cell r="AB1308">
            <v>44168</v>
          </cell>
          <cell r="AC1308">
            <v>8279</v>
          </cell>
          <cell r="AD1308">
            <v>8279</v>
          </cell>
          <cell r="AE1308">
            <v>42557</v>
          </cell>
          <cell r="AF1308">
            <v>7542</v>
          </cell>
          <cell r="AG1308">
            <v>7542</v>
          </cell>
          <cell r="AH1308">
            <v>44707</v>
          </cell>
          <cell r="AI1308">
            <v>8068</v>
          </cell>
        </row>
        <row r="1309">
          <cell r="A1309">
            <v>300052</v>
          </cell>
          <cell r="B1309">
            <v>115.96</v>
          </cell>
          <cell r="C1309">
            <v>10.213140743350362</v>
          </cell>
          <cell r="D1309">
            <v>661.25</v>
          </cell>
          <cell r="E1309">
            <v>6.8644243745458313</v>
          </cell>
          <cell r="F1309">
            <v>318.99999999999994</v>
          </cell>
          <cell r="G1309">
            <v>8.8749165368350766</v>
          </cell>
          <cell r="H1309">
            <v>275</v>
          </cell>
          <cell r="I1309">
            <v>6.1139982769641215</v>
          </cell>
          <cell r="J1309">
            <v>28.99</v>
          </cell>
          <cell r="K1309">
            <v>0.25</v>
          </cell>
          <cell r="L1309">
            <v>2.8384999999999998</v>
          </cell>
          <cell r="M1309">
            <v>26.45</v>
          </cell>
          <cell r="N1309">
            <v>0.01</v>
          </cell>
          <cell r="O1309">
            <v>3.8532000000000002</v>
          </cell>
          <cell r="P1309">
            <v>31.9</v>
          </cell>
          <cell r="Q1309">
            <v>0.05</v>
          </cell>
          <cell r="R1309">
            <v>3.5943999999999998</v>
          </cell>
          <cell r="S1309">
            <v>22</v>
          </cell>
          <cell r="T1309">
            <v>0.06</v>
          </cell>
          <cell r="U1309">
            <v>3.5983000000000001</v>
          </cell>
          <cell r="V1309">
            <v>3.5982990264892578</v>
          </cell>
          <cell r="W1309">
            <v>300052</v>
          </cell>
          <cell r="X1309">
            <v>300052</v>
          </cell>
          <cell r="Y1309">
            <v>33507</v>
          </cell>
          <cell r="Z1309">
            <v>7790</v>
          </cell>
          <cell r="AA1309">
            <v>7790</v>
          </cell>
          <cell r="AB1309">
            <v>38740</v>
          </cell>
          <cell r="AC1309">
            <v>6738</v>
          </cell>
          <cell r="AD1309" t="str">
            <v>持股小于股东增</v>
          </cell>
          <cell r="AE1309">
            <v>23873</v>
          </cell>
          <cell r="AF1309">
            <v>10890</v>
          </cell>
          <cell r="AG1309" t="str">
            <v>持股小于股东增</v>
          </cell>
          <cell r="AH1309">
            <v>23739</v>
          </cell>
          <cell r="AI1309">
            <v>10952</v>
          </cell>
        </row>
        <row r="1310">
          <cell r="A1310">
            <v>300053</v>
          </cell>
          <cell r="B1310">
            <v>153.77358490566036</v>
          </cell>
          <cell r="C1310">
            <v>7.1341036414565826</v>
          </cell>
          <cell r="D1310">
            <v>209.33940774487471</v>
          </cell>
          <cell r="E1310">
            <v>6.7463157701554435</v>
          </cell>
          <cell r="F1310">
            <v>188.81685575364668</v>
          </cell>
          <cell r="G1310">
            <v>8.886346300533944</v>
          </cell>
          <cell r="H1310">
            <v>142.35668789808918</v>
          </cell>
          <cell r="I1310">
            <v>5.6492890995260661</v>
          </cell>
          <cell r="J1310">
            <v>40.75</v>
          </cell>
          <cell r="K1310">
            <v>0.26500000000000001</v>
          </cell>
          <cell r="L1310">
            <v>5.7119999999999997</v>
          </cell>
          <cell r="M1310">
            <v>36.76</v>
          </cell>
          <cell r="N1310">
            <v>4.3900000000000002E-2</v>
          </cell>
          <cell r="O1310">
            <v>5.4489000000000001</v>
          </cell>
          <cell r="P1310">
            <v>46.6</v>
          </cell>
          <cell r="Q1310">
            <v>0.1234</v>
          </cell>
          <cell r="R1310">
            <v>5.2439999999999998</v>
          </cell>
          <cell r="S1310">
            <v>29.8</v>
          </cell>
          <cell r="T1310">
            <v>0.157</v>
          </cell>
          <cell r="U1310">
            <v>5.2750000000000004</v>
          </cell>
          <cell r="V1310">
            <v>5.2749977111816406</v>
          </cell>
          <cell r="W1310">
            <v>300053</v>
          </cell>
          <cell r="X1310">
            <v>300053</v>
          </cell>
          <cell r="Y1310">
            <v>23398</v>
          </cell>
          <cell r="Z1310">
            <v>9879</v>
          </cell>
          <cell r="AA1310">
            <v>9879</v>
          </cell>
          <cell r="AB1310">
            <v>24810</v>
          </cell>
          <cell r="AC1310">
            <v>9317</v>
          </cell>
          <cell r="AD1310" t="str">
            <v>持股大于股东减</v>
          </cell>
          <cell r="AE1310">
            <v>13685</v>
          </cell>
          <cell r="AF1310">
            <v>16891</v>
          </cell>
          <cell r="AG1310" t="str">
            <v>持股小于股东减</v>
          </cell>
          <cell r="AH1310">
            <v>22821</v>
          </cell>
          <cell r="AI1310">
            <v>10129</v>
          </cell>
        </row>
        <row r="1311">
          <cell r="A1311">
            <v>300054</v>
          </cell>
          <cell r="B1311">
            <v>68.5</v>
          </cell>
          <cell r="C1311">
            <v>8.360455655004067</v>
          </cell>
          <cell r="D1311">
            <v>55.288461538461533</v>
          </cell>
          <cell r="E1311">
            <v>6.8967815019657497</v>
          </cell>
          <cell r="F1311">
            <v>80.236077481840198</v>
          </cell>
          <cell r="G1311">
            <v>9.5373435026622548</v>
          </cell>
          <cell r="H1311">
            <v>41.625</v>
          </cell>
          <cell r="I1311">
            <v>5.0027735404243519</v>
          </cell>
          <cell r="J1311">
            <v>24.66</v>
          </cell>
          <cell r="K1311">
            <v>0.36</v>
          </cell>
          <cell r="L1311">
            <v>2.9496000000000002</v>
          </cell>
          <cell r="M1311">
            <v>20.7</v>
          </cell>
          <cell r="N1311">
            <v>9.3600000000000003E-2</v>
          </cell>
          <cell r="O1311">
            <v>3.0013999999999998</v>
          </cell>
          <cell r="P1311">
            <v>26.51</v>
          </cell>
          <cell r="Q1311">
            <v>0.16520000000000001</v>
          </cell>
          <cell r="R1311">
            <v>2.7795999999999998</v>
          </cell>
          <cell r="S1311">
            <v>14.43</v>
          </cell>
          <cell r="T1311">
            <v>0.26</v>
          </cell>
          <cell r="U1311">
            <v>2.8843999999999999</v>
          </cell>
          <cell r="V1311">
            <v>2.8843994140625</v>
          </cell>
          <cell r="W1311">
            <v>300054</v>
          </cell>
          <cell r="X1311" t="str">
            <v>持股大于股东增</v>
          </cell>
          <cell r="Y1311">
            <v>10620</v>
          </cell>
          <cell r="Z1311">
            <v>42174</v>
          </cell>
          <cell r="AA1311" t="str">
            <v>持股大于股东减</v>
          </cell>
          <cell r="AB1311">
            <v>16327</v>
          </cell>
          <cell r="AC1311">
            <v>27432</v>
          </cell>
          <cell r="AD1311" t="str">
            <v>持股大于股东增</v>
          </cell>
          <cell r="AE1311">
            <v>7875</v>
          </cell>
          <cell r="AF1311">
            <v>55982</v>
          </cell>
          <cell r="AG1311" t="str">
            <v>持股大于股东减</v>
          </cell>
          <cell r="AH1311">
            <v>11713</v>
          </cell>
          <cell r="AI1311">
            <v>37727</v>
          </cell>
        </row>
        <row r="1312">
          <cell r="A1312">
            <v>300055</v>
          </cell>
          <cell r="B1312">
            <v>55.031685678073508</v>
          </cell>
          <cell r="C1312">
            <v>5.5202400325467869</v>
          </cell>
          <cell r="D1312">
            <v>48.084994753410278</v>
          </cell>
          <cell r="E1312">
            <v>4.5448910267536133</v>
          </cell>
          <cell r="F1312">
            <v>52.770506108202447</v>
          </cell>
          <cell r="G1312">
            <v>6.4389906303236799</v>
          </cell>
          <cell r="H1312">
            <v>38.133251458397297</v>
          </cell>
          <cell r="I1312">
            <v>4.291600798196284</v>
          </cell>
          <cell r="J1312">
            <v>21.71</v>
          </cell>
          <cell r="K1312">
            <v>0.39450000000000002</v>
          </cell>
          <cell r="L1312">
            <v>3.9327999999999999</v>
          </cell>
          <cell r="M1312">
            <v>18.329999999999998</v>
          </cell>
          <cell r="N1312">
            <v>9.5299999999999996E-2</v>
          </cell>
          <cell r="O1312">
            <v>4.0331000000000001</v>
          </cell>
          <cell r="P1312">
            <v>24.19</v>
          </cell>
          <cell r="Q1312">
            <v>0.22919999999999999</v>
          </cell>
          <cell r="R1312">
            <v>3.7568000000000001</v>
          </cell>
          <cell r="S1312">
            <v>16.559999999999999</v>
          </cell>
          <cell r="T1312">
            <v>0.32569999999999999</v>
          </cell>
          <cell r="U1312">
            <v>3.8586999999999998</v>
          </cell>
          <cell r="V1312">
            <v>3.8586997985839844</v>
          </cell>
          <cell r="W1312">
            <v>300055</v>
          </cell>
          <cell r="X1312">
            <v>300055</v>
          </cell>
          <cell r="Y1312">
            <v>300055</v>
          </cell>
          <cell r="Z1312">
            <v>300055</v>
          </cell>
          <cell r="AA1312">
            <v>300055</v>
          </cell>
          <cell r="AB1312">
            <v>300055</v>
          </cell>
          <cell r="AC1312">
            <v>300055</v>
          </cell>
          <cell r="AD1312">
            <v>300055</v>
          </cell>
          <cell r="AE1312">
            <v>300055</v>
          </cell>
          <cell r="AF1312">
            <v>300055</v>
          </cell>
          <cell r="AG1312">
            <v>300055</v>
          </cell>
          <cell r="AH1312">
            <v>300055</v>
          </cell>
          <cell r="AI1312">
            <v>300055</v>
          </cell>
        </row>
        <row r="1313">
          <cell r="A1313">
            <v>300056</v>
          </cell>
          <cell r="B1313">
            <v>102.71428571428572</v>
          </cell>
          <cell r="C1313">
            <v>9.5692294041967969</v>
          </cell>
          <cell r="D1313">
            <v>132.14285714285714</v>
          </cell>
          <cell r="E1313">
            <v>4.1649829706170989</v>
          </cell>
          <cell r="F1313">
            <v>110.83333333333333</v>
          </cell>
          <cell r="G1313">
            <v>11.609057808369494</v>
          </cell>
          <cell r="H1313">
            <v>105.79545454545453</v>
          </cell>
          <cell r="I1313">
            <v>10.58507856379471</v>
          </cell>
          <cell r="J1313">
            <v>21.57</v>
          </cell>
          <cell r="K1313">
            <v>0.21</v>
          </cell>
          <cell r="L1313">
            <v>2.2541000000000002</v>
          </cell>
          <cell r="M1313">
            <v>14.43</v>
          </cell>
          <cell r="N1313">
            <v>2.7300000000000001E-2</v>
          </cell>
          <cell r="O1313">
            <v>3.4645999999999999</v>
          </cell>
          <cell r="P1313">
            <v>46.55</v>
          </cell>
          <cell r="Q1313">
            <v>0.21</v>
          </cell>
          <cell r="R1313">
            <v>4.0098000000000003</v>
          </cell>
          <cell r="S1313">
            <v>46.55</v>
          </cell>
          <cell r="T1313">
            <v>0.33</v>
          </cell>
          <cell r="U1313">
            <v>4.3977000000000004</v>
          </cell>
          <cell r="V1313">
            <v>4.3976974487304688</v>
          </cell>
          <cell r="W1313">
            <v>300056</v>
          </cell>
          <cell r="X1313">
            <v>300056</v>
          </cell>
          <cell r="Y1313">
            <v>35426</v>
          </cell>
          <cell r="Z1313">
            <v>9296</v>
          </cell>
          <cell r="AA1313" t="str">
            <v>持股小于股东增</v>
          </cell>
          <cell r="AB1313">
            <v>31084</v>
          </cell>
          <cell r="AC1313">
            <v>12038</v>
          </cell>
          <cell r="AD1313">
            <v>12038</v>
          </cell>
          <cell r="AE1313">
            <v>15294</v>
          </cell>
          <cell r="AF1313">
            <v>9792</v>
          </cell>
          <cell r="AG1313" t="str">
            <v>持股小于股东增</v>
          </cell>
          <cell r="AH1313">
            <v>15220</v>
          </cell>
          <cell r="AI1313">
            <v>10818</v>
          </cell>
        </row>
        <row r="1314">
          <cell r="A1314">
            <v>300057</v>
          </cell>
          <cell r="B1314">
            <v>121.88125416944629</v>
          </cell>
          <cell r="C1314">
            <v>3.552608551927976</v>
          </cell>
          <cell r="D1314">
            <v>54.353233830845767</v>
          </cell>
          <cell r="E1314">
            <v>2.5197486017413366</v>
          </cell>
          <cell r="F1314">
            <v>118.39495040577097</v>
          </cell>
          <cell r="G1314">
            <v>5.16278703994967</v>
          </cell>
          <cell r="H1314">
            <v>84.585889570552155</v>
          </cell>
          <cell r="I1314">
            <v>2.1732705455835122</v>
          </cell>
          <cell r="J1314">
            <v>18.27</v>
          </cell>
          <cell r="K1314">
            <v>0.14990000000000001</v>
          </cell>
          <cell r="L1314">
            <v>5.1426999999999996</v>
          </cell>
          <cell r="M1314">
            <v>13.11</v>
          </cell>
          <cell r="N1314">
            <v>6.0299999999999999E-2</v>
          </cell>
          <cell r="O1314">
            <v>5.2028999999999996</v>
          </cell>
          <cell r="P1314">
            <v>26.26</v>
          </cell>
          <cell r="Q1314">
            <v>0.1109</v>
          </cell>
          <cell r="R1314">
            <v>5.0864000000000003</v>
          </cell>
          <cell r="S1314">
            <v>11.03</v>
          </cell>
          <cell r="T1314">
            <v>9.7799999999999998E-2</v>
          </cell>
          <cell r="U1314">
            <v>5.0753000000000004</v>
          </cell>
          <cell r="V1314">
            <v>5.0752983093261719</v>
          </cell>
          <cell r="W1314">
            <v>300057</v>
          </cell>
          <cell r="X1314" t="str">
            <v>持股大于股东增</v>
          </cell>
          <cell r="Y1314">
            <v>11883</v>
          </cell>
          <cell r="Z1314">
            <v>36999</v>
          </cell>
          <cell r="AA1314" t="str">
            <v>持股大于股东增</v>
          </cell>
          <cell r="AB1314">
            <v>11281</v>
          </cell>
          <cell r="AC1314">
            <v>38973</v>
          </cell>
          <cell r="AD1314" t="str">
            <v>持股大于股东增</v>
          </cell>
          <cell r="AE1314">
            <v>11491</v>
          </cell>
          <cell r="AF1314">
            <v>38261</v>
          </cell>
          <cell r="AG1314" t="str">
            <v>持股大于股东减</v>
          </cell>
          <cell r="AH1314">
            <v>12577</v>
          </cell>
          <cell r="AI1314">
            <v>34957</v>
          </cell>
        </row>
        <row r="1315">
          <cell r="A1315">
            <v>300058</v>
          </cell>
          <cell r="B1315">
            <v>368.25</v>
          </cell>
          <cell r="C1315">
            <v>6.7475950526797988</v>
          </cell>
          <cell r="D1315">
            <v>44.083333333333336</v>
          </cell>
          <cell r="E1315">
            <v>4.6884693787113356</v>
          </cell>
          <cell r="F1315">
            <v>197.625</v>
          </cell>
          <cell r="G1315">
            <v>6.9021217148345411</v>
          </cell>
          <cell r="H1315">
            <v>107.25</v>
          </cell>
          <cell r="I1315">
            <v>6.3612099644128115</v>
          </cell>
          <cell r="J1315">
            <v>14.73</v>
          </cell>
          <cell r="K1315">
            <v>0.04</v>
          </cell>
          <cell r="L1315">
            <v>2.1829999999999998</v>
          </cell>
          <cell r="M1315">
            <v>10.58</v>
          </cell>
          <cell r="N1315">
            <v>0.06</v>
          </cell>
          <cell r="O1315">
            <v>2.2566000000000002</v>
          </cell>
          <cell r="P1315">
            <v>15.81</v>
          </cell>
          <cell r="Q1315">
            <v>0.04</v>
          </cell>
          <cell r="R1315">
            <v>2.2906</v>
          </cell>
          <cell r="S1315">
            <v>14.3</v>
          </cell>
          <cell r="T1315">
            <v>0.1</v>
          </cell>
          <cell r="U1315">
            <v>2.2480000000000002</v>
          </cell>
          <cell r="V1315">
            <v>2.2479991912841797</v>
          </cell>
          <cell r="W1315">
            <v>300058</v>
          </cell>
          <cell r="X1315">
            <v>300058</v>
          </cell>
          <cell r="Y1315">
            <v>93542</v>
          </cell>
          <cell r="Z1315">
            <v>20644</v>
          </cell>
          <cell r="AA1315">
            <v>20644</v>
          </cell>
          <cell r="AB1315">
            <v>83718</v>
          </cell>
          <cell r="AC1315">
            <v>23067</v>
          </cell>
          <cell r="AD1315">
            <v>23067</v>
          </cell>
          <cell r="AE1315">
            <v>74333</v>
          </cell>
          <cell r="AF1315">
            <v>25979</v>
          </cell>
          <cell r="AG1315">
            <v>25979</v>
          </cell>
          <cell r="AH1315">
            <v>74089</v>
          </cell>
          <cell r="AI1315">
            <v>26065</v>
          </cell>
        </row>
        <row r="1316">
          <cell r="A1316">
            <v>300059</v>
          </cell>
          <cell r="B1316">
            <v>47.747086354042402</v>
          </cell>
          <cell r="C1316">
            <v>11.807289066400399</v>
          </cell>
          <cell r="D1316">
            <v>315.52706552706553</v>
          </cell>
          <cell r="E1316">
            <v>9.8998837936891029</v>
          </cell>
          <cell r="F1316">
            <v>51.267674305216971</v>
          </cell>
          <cell r="G1316">
            <v>37.03986379381201</v>
          </cell>
          <cell r="H1316">
            <v>31.010112617789016</v>
          </cell>
          <cell r="I1316">
            <v>18.290885059224237</v>
          </cell>
          <cell r="J1316">
            <v>52.03</v>
          </cell>
          <cell r="K1316">
            <v>1.0896999999999999</v>
          </cell>
          <cell r="L1316">
            <v>4.4066000000000001</v>
          </cell>
          <cell r="M1316">
            <v>44.3</v>
          </cell>
          <cell r="N1316">
            <v>3.5099999999999999E-2</v>
          </cell>
          <cell r="O1316">
            <v>4.4748000000000001</v>
          </cell>
          <cell r="P1316">
            <v>63.09</v>
          </cell>
          <cell r="Q1316">
            <v>0.61529999999999996</v>
          </cell>
          <cell r="R1316">
            <v>1.7033</v>
          </cell>
          <cell r="S1316">
            <v>35.979999999999997</v>
          </cell>
          <cell r="T1316">
            <v>0.87019999999999997</v>
          </cell>
          <cell r="U1316">
            <v>1.9671000000000001</v>
          </cell>
          <cell r="V1316">
            <v>1.9670991897583008</v>
          </cell>
          <cell r="W1316">
            <v>300059</v>
          </cell>
          <cell r="X1316">
            <v>300059</v>
          </cell>
          <cell r="Y1316">
            <v>300059</v>
          </cell>
          <cell r="Z1316">
            <v>300059</v>
          </cell>
          <cell r="AA1316">
            <v>300059</v>
          </cell>
          <cell r="AB1316">
            <v>300059</v>
          </cell>
          <cell r="AC1316">
            <v>300059</v>
          </cell>
          <cell r="AD1316">
            <v>300059</v>
          </cell>
          <cell r="AE1316">
            <v>300059</v>
          </cell>
          <cell r="AF1316">
            <v>300059</v>
          </cell>
          <cell r="AG1316">
            <v>300059</v>
          </cell>
          <cell r="AH1316">
            <v>300059</v>
          </cell>
          <cell r="AI1316">
            <v>300059</v>
          </cell>
        </row>
        <row r="1317">
          <cell r="A1317">
            <v>300061</v>
          </cell>
          <cell r="B1317">
            <v>119</v>
          </cell>
          <cell r="C1317">
            <v>14.49620047566564</v>
          </cell>
          <cell r="D1317">
            <v>149.1875</v>
          </cell>
          <cell r="E1317">
            <v>13.292866291696832</v>
          </cell>
          <cell r="F1317">
            <v>83.142857142857153</v>
          </cell>
          <cell r="G1317">
            <v>8.7016326774714443</v>
          </cell>
          <cell r="H1317">
            <v>52.151283830673137</v>
          </cell>
          <cell r="I1317">
            <v>5.772221902183305</v>
          </cell>
          <cell r="J1317">
            <v>24.99</v>
          </cell>
          <cell r="K1317">
            <v>0.21</v>
          </cell>
          <cell r="L1317">
            <v>1.7239</v>
          </cell>
          <cell r="M1317">
            <v>23.87</v>
          </cell>
          <cell r="N1317">
            <v>0.04</v>
          </cell>
          <cell r="O1317">
            <v>1.7957000000000001</v>
          </cell>
          <cell r="P1317">
            <v>14.55</v>
          </cell>
          <cell r="Q1317">
            <v>8.7499999999999994E-2</v>
          </cell>
          <cell r="R1317">
            <v>1.6720999999999999</v>
          </cell>
          <cell r="S1317">
            <v>10.02</v>
          </cell>
          <cell r="T1317">
            <v>0.14410000000000001</v>
          </cell>
          <cell r="U1317">
            <v>1.7359</v>
          </cell>
          <cell r="V1317">
            <v>1.7358999252319336</v>
          </cell>
          <cell r="W1317">
            <v>300061</v>
          </cell>
          <cell r="X1317" t="str">
            <v>持股大于股东增</v>
          </cell>
          <cell r="Y1317">
            <v>14188</v>
          </cell>
          <cell r="Z1317">
            <v>17571</v>
          </cell>
          <cell r="AA1317" t="str">
            <v>持股大于股东增</v>
          </cell>
          <cell r="AB1317">
            <v>10424</v>
          </cell>
          <cell r="AC1317">
            <v>23909</v>
          </cell>
          <cell r="AD1317" t="str">
            <v>持股小于股东增</v>
          </cell>
          <cell r="AE1317">
            <v>17542</v>
          </cell>
          <cell r="AF1317">
            <v>14196</v>
          </cell>
          <cell r="AG1317" t="str">
            <v>持股小于股东增</v>
          </cell>
          <cell r="AH1317">
            <v>17355</v>
          </cell>
          <cell r="AI1317">
            <v>14349</v>
          </cell>
        </row>
        <row r="1318">
          <cell r="A1318">
            <v>300062</v>
          </cell>
          <cell r="B1318">
            <v>225.30769230769229</v>
          </cell>
          <cell r="C1318">
            <v>5.8752733035123264</v>
          </cell>
          <cell r="D1318">
            <v>61.456996148908857</v>
          </cell>
          <cell r="E1318">
            <v>3.7822677806087173</v>
          </cell>
          <cell r="F1318">
            <v>92.954545454545453</v>
          </cell>
          <cell r="G1318">
            <v>4.1199105505973366</v>
          </cell>
          <cell r="H1318">
            <v>84.053571428571416</v>
          </cell>
          <cell r="I1318">
            <v>3.1395697848924464</v>
          </cell>
          <cell r="J1318">
            <v>29.29</v>
          </cell>
          <cell r="K1318">
            <v>0.13</v>
          </cell>
          <cell r="L1318">
            <v>4.9852999999999996</v>
          </cell>
          <cell r="M1318">
            <v>19.149999999999999</v>
          </cell>
          <cell r="N1318">
            <v>7.7899999999999997E-2</v>
          </cell>
          <cell r="O1318">
            <v>5.0631000000000004</v>
          </cell>
          <cell r="P1318">
            <v>20.45</v>
          </cell>
          <cell r="Q1318">
            <v>0.11</v>
          </cell>
          <cell r="R1318">
            <v>4.9637000000000002</v>
          </cell>
          <cell r="S1318">
            <v>15.69</v>
          </cell>
          <cell r="T1318">
            <v>0.14000000000000001</v>
          </cell>
          <cell r="U1318">
            <v>4.9974999999999996</v>
          </cell>
          <cell r="V1318">
            <v>4.99749755859375</v>
          </cell>
          <cell r="W1318">
            <v>300062</v>
          </cell>
          <cell r="X1318" t="str">
            <v>持股大于股东增</v>
          </cell>
          <cell r="Y1318">
            <v>6404</v>
          </cell>
          <cell r="Z1318">
            <v>24047</v>
          </cell>
          <cell r="AA1318" t="str">
            <v>持股大于股东减</v>
          </cell>
          <cell r="AB1318">
            <v>8562</v>
          </cell>
          <cell r="AC1318">
            <v>17986</v>
          </cell>
          <cell r="AD1318" t="str">
            <v>持股大于股东增</v>
          </cell>
          <cell r="AE1318">
            <v>6507</v>
          </cell>
          <cell r="AF1318">
            <v>23698</v>
          </cell>
          <cell r="AG1318" t="str">
            <v>持股大于股东减</v>
          </cell>
          <cell r="AH1318">
            <v>7361</v>
          </cell>
          <cell r="AI1318">
            <v>20921</v>
          </cell>
        </row>
        <row r="1319">
          <cell r="A1319">
            <v>300063</v>
          </cell>
          <cell r="B1319">
            <v>200.97402597402595</v>
          </cell>
          <cell r="C1319">
            <v>6.1299267181620118</v>
          </cell>
          <cell r="D1319">
            <v>111.44547325102882</v>
          </cell>
          <cell r="E1319">
            <v>6.0460183906121365</v>
          </cell>
          <cell r="F1319">
            <v>2324.3243243243242</v>
          </cell>
          <cell r="G1319">
            <v>10.522451976018598</v>
          </cell>
          <cell r="H1319">
            <v>372.89915966386553</v>
          </cell>
          <cell r="I1319">
            <v>10.638297872340425</v>
          </cell>
          <cell r="J1319">
            <v>43.33</v>
          </cell>
          <cell r="K1319">
            <v>0.21560000000000001</v>
          </cell>
          <cell r="L1319">
            <v>7.0686</v>
          </cell>
          <cell r="M1319">
            <v>43.33</v>
          </cell>
          <cell r="N1319">
            <v>9.7199999999999995E-2</v>
          </cell>
          <cell r="O1319">
            <v>7.1666999999999996</v>
          </cell>
          <cell r="P1319">
            <v>34.4</v>
          </cell>
          <cell r="Q1319">
            <v>7.4000000000000003E-3</v>
          </cell>
          <cell r="R1319">
            <v>3.2692000000000001</v>
          </cell>
          <cell r="S1319">
            <v>35.5</v>
          </cell>
          <cell r="T1319">
            <v>7.1400000000000005E-2</v>
          </cell>
          <cell r="U1319">
            <v>3.3370000000000002</v>
          </cell>
          <cell r="V1319">
            <v>3.3369998931884766</v>
          </cell>
          <cell r="W1319">
            <v>300063</v>
          </cell>
          <cell r="X1319" t="str">
            <v>持股大于股东增</v>
          </cell>
          <cell r="Y1319">
            <v>7442</v>
          </cell>
          <cell r="Z1319">
            <v>39044</v>
          </cell>
          <cell r="AA1319" t="str">
            <v>持股大于股东增</v>
          </cell>
          <cell r="AB1319">
            <v>7417</v>
          </cell>
          <cell r="AC1319">
            <v>39176</v>
          </cell>
          <cell r="AD1319" t="str">
            <v>持股大于股东减</v>
          </cell>
          <cell r="AE1319">
            <v>9526</v>
          </cell>
          <cell r="AF1319">
            <v>21100</v>
          </cell>
          <cell r="AG1319" t="str">
            <v>持股大于股东增</v>
          </cell>
          <cell r="AH1319">
            <v>6948</v>
          </cell>
          <cell r="AI1319">
            <v>28929</v>
          </cell>
        </row>
        <row r="1320">
          <cell r="A1320">
            <v>300064</v>
          </cell>
          <cell r="B1320">
            <v>88.318356867779201</v>
          </cell>
          <cell r="C1320">
            <v>4.7864199248643384</v>
          </cell>
          <cell r="D1320">
            <v>52.600849256900212</v>
          </cell>
          <cell r="E1320">
            <v>3.3916287347274037</v>
          </cell>
          <cell r="F1320">
            <v>77.38095238095238</v>
          </cell>
          <cell r="G1320">
            <v>4.6390464975198951</v>
          </cell>
          <cell r="H1320">
            <v>53.268109908409656</v>
          </cell>
          <cell r="I1320">
            <v>3.0046849131705939</v>
          </cell>
          <cell r="J1320">
            <v>13.76</v>
          </cell>
          <cell r="K1320">
            <v>0.15579999999999999</v>
          </cell>
          <cell r="L1320">
            <v>2.8748</v>
          </cell>
          <cell r="M1320">
            <v>9.91</v>
          </cell>
          <cell r="N1320">
            <v>4.7100000000000003E-2</v>
          </cell>
          <cell r="O1320">
            <v>2.9218999999999999</v>
          </cell>
          <cell r="P1320">
            <v>13</v>
          </cell>
          <cell r="Q1320">
            <v>8.4000000000000005E-2</v>
          </cell>
          <cell r="R1320">
            <v>2.8022999999999998</v>
          </cell>
          <cell r="S1320">
            <v>8.5299999999999994</v>
          </cell>
          <cell r="T1320">
            <v>0.1201</v>
          </cell>
          <cell r="U1320">
            <v>2.8389000000000002</v>
          </cell>
          <cell r="V1320">
            <v>2.8388996124267578</v>
          </cell>
          <cell r="W1320">
            <v>300064</v>
          </cell>
          <cell r="X1320" t="str">
            <v>持股小于股东减</v>
          </cell>
          <cell r="Y1320">
            <v>31950</v>
          </cell>
          <cell r="Z1320">
            <v>21224</v>
          </cell>
          <cell r="AA1320" t="str">
            <v>持股小于股东减</v>
          </cell>
          <cell r="AB1320">
            <v>33402</v>
          </cell>
          <cell r="AC1320">
            <v>20301</v>
          </cell>
          <cell r="AD1320" t="str">
            <v>持股小于股东减</v>
          </cell>
          <cell r="AE1320">
            <v>27503</v>
          </cell>
          <cell r="AF1320">
            <v>24656</v>
          </cell>
          <cell r="AG1320" t="str">
            <v>持股小于股东减</v>
          </cell>
          <cell r="AH1320">
            <v>28918</v>
          </cell>
          <cell r="AI1320">
            <v>23449</v>
          </cell>
        </row>
        <row r="1321">
          <cell r="A1321">
            <v>300065</v>
          </cell>
          <cell r="B1321">
            <v>224.70588235294119</v>
          </cell>
          <cell r="C1321">
            <v>7.8032438615843445</v>
          </cell>
          <cell r="D1321">
            <v>164.78947368421052</v>
          </cell>
          <cell r="E1321">
            <v>6.3554247437328728</v>
          </cell>
          <cell r="F1321">
            <v>266.08333333333331</v>
          </cell>
          <cell r="G1321">
            <v>11.083342011177063</v>
          </cell>
          <cell r="H1321">
            <v>233.63764044943821</v>
          </cell>
          <cell r="I1321">
            <v>7.6649272557625183</v>
          </cell>
          <cell r="J1321">
            <v>38.200000000000003</v>
          </cell>
          <cell r="K1321">
            <v>0.17</v>
          </cell>
          <cell r="L1321">
            <v>4.8954000000000004</v>
          </cell>
          <cell r="M1321">
            <v>31.31</v>
          </cell>
          <cell r="N1321">
            <v>4.7500000000000001E-2</v>
          </cell>
          <cell r="O1321">
            <v>4.9264999999999999</v>
          </cell>
          <cell r="P1321">
            <v>31.93</v>
          </cell>
          <cell r="Q1321">
            <v>0.06</v>
          </cell>
          <cell r="R1321">
            <v>2.8809</v>
          </cell>
          <cell r="S1321">
            <v>22.18</v>
          </cell>
          <cell r="T1321">
            <v>7.1199999999999999E-2</v>
          </cell>
          <cell r="U1321">
            <v>2.8936999999999999</v>
          </cell>
          <cell r="V1321">
            <v>2.8936996459960938</v>
          </cell>
          <cell r="W1321">
            <v>300065</v>
          </cell>
          <cell r="X1321" t="str">
            <v>持股大于股东增</v>
          </cell>
          <cell r="Y1321">
            <v>13592</v>
          </cell>
          <cell r="Z1321">
            <v>15487</v>
          </cell>
          <cell r="AA1321" t="str">
            <v>持股大于股东增</v>
          </cell>
          <cell r="AB1321">
            <v>15406</v>
          </cell>
          <cell r="AC1321">
            <v>15679</v>
          </cell>
          <cell r="AD1321" t="str">
            <v>持股大于股东减</v>
          </cell>
          <cell r="AE1321">
            <v>13751</v>
          </cell>
          <cell r="AF1321">
            <v>15308</v>
          </cell>
          <cell r="AG1321" t="str">
            <v>持股小于股东减</v>
          </cell>
          <cell r="AH1321">
            <v>15044</v>
          </cell>
          <cell r="AI1321">
            <v>13992</v>
          </cell>
        </row>
        <row r="1322">
          <cell r="A1322">
            <v>300066</v>
          </cell>
          <cell r="B1322">
            <v>64.794117647058826</v>
          </cell>
          <cell r="C1322">
            <v>6.7269229594796789</v>
          </cell>
          <cell r="D1322">
            <v>71.268656716417908</v>
          </cell>
          <cell r="E1322">
            <v>5.7158247546085708</v>
          </cell>
          <cell r="F1322">
            <v>49.28125</v>
          </cell>
          <cell r="G1322">
            <v>5.4123622884991587</v>
          </cell>
          <cell r="H1322">
            <v>31.361111111111104</v>
          </cell>
          <cell r="I1322">
            <v>3.5264719662658131</v>
          </cell>
          <cell r="J1322">
            <v>22.03</v>
          </cell>
          <cell r="K1322">
            <v>0.34</v>
          </cell>
          <cell r="L1322">
            <v>3.2749000000000001</v>
          </cell>
          <cell r="M1322">
            <v>19.100000000000001</v>
          </cell>
          <cell r="N1322">
            <v>6.7000000000000004E-2</v>
          </cell>
          <cell r="O1322">
            <v>3.3416000000000001</v>
          </cell>
          <cell r="P1322">
            <v>15.77</v>
          </cell>
          <cell r="Q1322">
            <v>0.16</v>
          </cell>
          <cell r="R1322">
            <v>2.9137</v>
          </cell>
          <cell r="S1322">
            <v>11.29</v>
          </cell>
          <cell r="T1322">
            <v>0.27</v>
          </cell>
          <cell r="U1322">
            <v>3.2014999999999998</v>
          </cell>
          <cell r="V1322">
            <v>3.2014999389648438</v>
          </cell>
          <cell r="W1322">
            <v>300066</v>
          </cell>
          <cell r="X1322" t="str">
            <v>持股小于股东减</v>
          </cell>
          <cell r="Y1322">
            <v>37155</v>
          </cell>
          <cell r="Z1322">
            <v>11196</v>
          </cell>
          <cell r="AA1322" t="str">
            <v>持股小于股东减</v>
          </cell>
          <cell r="AB1322">
            <v>37576</v>
          </cell>
          <cell r="AC1322">
            <v>11071</v>
          </cell>
          <cell r="AD1322" t="str">
            <v>持股大于股东减</v>
          </cell>
          <cell r="AE1322">
            <v>15195</v>
          </cell>
          <cell r="AF1322">
            <v>26276</v>
          </cell>
          <cell r="AG1322" t="str">
            <v>持股大于股东增</v>
          </cell>
          <cell r="AH1322">
            <v>13714</v>
          </cell>
          <cell r="AI1322">
            <v>30334</v>
          </cell>
        </row>
        <row r="1323">
          <cell r="A1323">
            <v>300067</v>
          </cell>
          <cell r="B1323">
            <v>86.416666666666657</v>
          </cell>
          <cell r="C1323">
            <v>5.8826866348990237</v>
          </cell>
          <cell r="D1323">
            <v>52.249999999999993</v>
          </cell>
          <cell r="E1323">
            <v>5.8058781043391292</v>
          </cell>
          <cell r="F1323">
            <v>38.687628161312368</v>
          </cell>
          <cell r="G1323">
            <v>6.3282647584973173</v>
          </cell>
          <cell r="H1323">
            <v>40.643564356435654</v>
          </cell>
          <cell r="I1323">
            <v>4.5763656633221856</v>
          </cell>
          <cell r="J1323">
            <v>10.37</v>
          </cell>
          <cell r="K1323">
            <v>0.12</v>
          </cell>
          <cell r="L1323">
            <v>1.7627999999999999</v>
          </cell>
          <cell r="M1323">
            <v>10.45</v>
          </cell>
          <cell r="N1323">
            <v>0.05</v>
          </cell>
          <cell r="O1323">
            <v>1.7999000000000001</v>
          </cell>
          <cell r="P1323">
            <v>11.32</v>
          </cell>
          <cell r="Q1323">
            <v>0.14630000000000001</v>
          </cell>
          <cell r="R1323">
            <v>1.7887999999999999</v>
          </cell>
          <cell r="S1323">
            <v>8.2100000000000009</v>
          </cell>
          <cell r="T1323">
            <v>0.1515</v>
          </cell>
          <cell r="U1323">
            <v>1.794</v>
          </cell>
          <cell r="V1323">
            <v>1.7939996719360352</v>
          </cell>
          <cell r="W1323">
            <v>300067</v>
          </cell>
          <cell r="X1323">
            <v>300067</v>
          </cell>
          <cell r="Y1323">
            <v>28678</v>
          </cell>
          <cell r="Z1323">
            <v>18370</v>
          </cell>
          <cell r="AA1323">
            <v>18370</v>
          </cell>
          <cell r="AB1323">
            <v>28577</v>
          </cell>
          <cell r="AC1323">
            <v>18435</v>
          </cell>
          <cell r="AD1323" t="str">
            <v>持股小于股东增</v>
          </cell>
          <cell r="AE1323">
            <v>25959</v>
          </cell>
          <cell r="AF1323">
            <v>20288</v>
          </cell>
          <cell r="AG1323">
            <v>20288</v>
          </cell>
          <cell r="AH1323">
            <v>27447</v>
          </cell>
          <cell r="AI1323">
            <v>19188</v>
          </cell>
        </row>
        <row r="1324">
          <cell r="A1324">
            <v>300068</v>
          </cell>
          <cell r="B1324">
            <v>58.352941176470587</v>
          </cell>
          <cell r="C1324">
            <v>3.9442555813999722</v>
          </cell>
          <cell r="D1324">
            <v>44.074999999999996</v>
          </cell>
          <cell r="E1324">
            <v>3.4370491675439618</v>
          </cell>
          <cell r="F1324">
            <v>80.192307692307693</v>
          </cell>
          <cell r="G1324">
            <v>4.3727192651314963</v>
          </cell>
          <cell r="H1324">
            <v>41.086956521739125</v>
          </cell>
          <cell r="I1324">
            <v>2.5882256275420072</v>
          </cell>
          <cell r="J1324">
            <v>19.84</v>
          </cell>
          <cell r="K1324">
            <v>0.34</v>
          </cell>
          <cell r="L1324">
            <v>5.0301</v>
          </cell>
          <cell r="M1324">
            <v>17.63</v>
          </cell>
          <cell r="N1324">
            <v>0.1</v>
          </cell>
          <cell r="O1324">
            <v>5.1294000000000004</v>
          </cell>
          <cell r="P1324">
            <v>20.85</v>
          </cell>
          <cell r="Q1324">
            <v>0.13</v>
          </cell>
          <cell r="R1324">
            <v>4.7682000000000002</v>
          </cell>
          <cell r="S1324">
            <v>12.6</v>
          </cell>
          <cell r="T1324">
            <v>0.23</v>
          </cell>
          <cell r="U1324">
            <v>4.8681999999999999</v>
          </cell>
          <cell r="V1324">
            <v>4.8681983947753906</v>
          </cell>
          <cell r="W1324">
            <v>300068</v>
          </cell>
          <cell r="X1324">
            <v>300068</v>
          </cell>
          <cell r="Y1324">
            <v>47511</v>
          </cell>
          <cell r="Z1324">
            <v>12733</v>
          </cell>
          <cell r="AA1324">
            <v>12733</v>
          </cell>
          <cell r="AB1324">
            <v>44246</v>
          </cell>
          <cell r="AC1324">
            <v>13673</v>
          </cell>
          <cell r="AD1324" t="str">
            <v>持股小于股东减</v>
          </cell>
          <cell r="AE1324">
            <v>28546</v>
          </cell>
          <cell r="AF1324">
            <v>21193</v>
          </cell>
          <cell r="AG1324">
            <v>21193</v>
          </cell>
          <cell r="AH1324">
            <v>37434</v>
          </cell>
          <cell r="AI1324">
            <v>16161</v>
          </cell>
        </row>
        <row r="1325">
          <cell r="A1325">
            <v>300069</v>
          </cell>
          <cell r="B1325">
            <v>331.66666666666669</v>
          </cell>
          <cell r="C1325">
            <v>7.1408066599684226</v>
          </cell>
          <cell r="D1325">
            <v>83.4375</v>
          </cell>
          <cell r="E1325">
            <v>6.2681941966381824</v>
          </cell>
          <cell r="F1325">
            <v>358.33333333333337</v>
          </cell>
          <cell r="G1325">
            <v>10.36069681709756</v>
          </cell>
          <cell r="H1325">
            <v>212.89285714285714</v>
          </cell>
          <cell r="I1325">
            <v>4.7751796399990383</v>
          </cell>
          <cell r="J1325">
            <v>29.85</v>
          </cell>
          <cell r="K1325">
            <v>0.09</v>
          </cell>
          <cell r="L1325">
            <v>4.1802000000000001</v>
          </cell>
          <cell r="M1325">
            <v>26.7</v>
          </cell>
          <cell r="N1325">
            <v>0.08</v>
          </cell>
          <cell r="O1325">
            <v>4.2595999999999998</v>
          </cell>
          <cell r="P1325">
            <v>43</v>
          </cell>
          <cell r="Q1325">
            <v>0.06</v>
          </cell>
          <cell r="R1325">
            <v>4.1502999999999997</v>
          </cell>
          <cell r="S1325">
            <v>19.87</v>
          </cell>
          <cell r="T1325">
            <v>7.0000000000000007E-2</v>
          </cell>
          <cell r="U1325">
            <v>4.1611000000000002</v>
          </cell>
          <cell r="V1325">
            <v>4.1610984802246094</v>
          </cell>
          <cell r="W1325">
            <v>300069</v>
          </cell>
          <cell r="X1325" t="str">
            <v>持股大于股东增</v>
          </cell>
          <cell r="Y1325">
            <v>7283</v>
          </cell>
          <cell r="Z1325">
            <v>16064</v>
          </cell>
          <cell r="AA1325" t="str">
            <v>持股大于股东减</v>
          </cell>
          <cell r="AB1325">
            <v>9698</v>
          </cell>
          <cell r="AC1325">
            <v>12064</v>
          </cell>
          <cell r="AD1325" t="str">
            <v>持股大于股东增</v>
          </cell>
          <cell r="AE1325">
            <v>2803</v>
          </cell>
          <cell r="AF1325">
            <v>41740</v>
          </cell>
          <cell r="AG1325" t="str">
            <v>持股大于股东减</v>
          </cell>
          <cell r="AH1325">
            <v>8880</v>
          </cell>
          <cell r="AI1325">
            <v>13175</v>
          </cell>
        </row>
        <row r="1326">
          <cell r="A1326">
            <v>300070</v>
          </cell>
          <cell r="B1326">
            <v>42.785123966942152</v>
          </cell>
          <cell r="C1326">
            <v>4.6889293445280726</v>
          </cell>
          <cell r="D1326">
            <v>324.91666666666669</v>
          </cell>
          <cell r="E1326">
            <v>3.5512282203783485</v>
          </cell>
          <cell r="F1326">
            <v>174.24999999999997</v>
          </cell>
          <cell r="G1326">
            <v>8.3825853893203206</v>
          </cell>
          <cell r="H1326">
            <v>142.46739130434781</v>
          </cell>
          <cell r="I1326">
            <v>4.3089334674635573</v>
          </cell>
          <cell r="J1326">
            <v>51.77</v>
          </cell>
          <cell r="K1326">
            <v>1.21</v>
          </cell>
          <cell r="L1326">
            <v>11.040900000000001</v>
          </cell>
          <cell r="M1326">
            <v>38.99</v>
          </cell>
          <cell r="N1326">
            <v>0.03</v>
          </cell>
          <cell r="O1326">
            <v>10.9793</v>
          </cell>
          <cell r="P1326">
            <v>48.79</v>
          </cell>
          <cell r="Q1326">
            <v>0.14000000000000001</v>
          </cell>
          <cell r="R1326">
            <v>5.8204000000000002</v>
          </cell>
          <cell r="S1326">
            <v>43.69</v>
          </cell>
          <cell r="T1326">
            <v>0.23</v>
          </cell>
          <cell r="U1326">
            <v>10.1394</v>
          </cell>
          <cell r="V1326">
            <v>10.139396667480469</v>
          </cell>
          <cell r="W1326">
            <v>300070</v>
          </cell>
          <cell r="X1326" t="str">
            <v>持股大于股东减</v>
          </cell>
          <cell r="Y1326">
            <v>32729</v>
          </cell>
          <cell r="Z1326">
            <v>37564</v>
          </cell>
          <cell r="AA1326" t="str">
            <v>持股大于股东增</v>
          </cell>
          <cell r="AB1326">
            <v>30186</v>
          </cell>
          <cell r="AC1326">
            <v>41723</v>
          </cell>
          <cell r="AD1326" t="str">
            <v>持股大于股东增</v>
          </cell>
          <cell r="AE1326">
            <v>22099</v>
          </cell>
          <cell r="AF1326">
            <v>48944</v>
          </cell>
          <cell r="AG1326" t="str">
            <v>持股大于股东增</v>
          </cell>
          <cell r="AH1326">
            <v>19873</v>
          </cell>
          <cell r="AI1326">
            <v>61865</v>
          </cell>
        </row>
        <row r="1327">
          <cell r="A1327">
            <v>300071</v>
          </cell>
          <cell r="B1327">
            <v>74.73684210526315</v>
          </cell>
          <cell r="C1327">
            <v>8.8866637461668425</v>
          </cell>
          <cell r="D1327">
            <v>75</v>
          </cell>
          <cell r="E1327">
            <v>5.5272369956396235</v>
          </cell>
          <cell r="F1327">
            <v>153.9375</v>
          </cell>
          <cell r="G1327">
            <v>14.654608198964716</v>
          </cell>
          <cell r="H1327">
            <v>153.9375</v>
          </cell>
          <cell r="I1327">
            <v>14.158427224649344</v>
          </cell>
          <cell r="J1327">
            <v>14.2</v>
          </cell>
          <cell r="K1327">
            <v>0.19</v>
          </cell>
          <cell r="L1327">
            <v>1.5979000000000001</v>
          </cell>
          <cell r="M1327">
            <v>9</v>
          </cell>
          <cell r="N1327">
            <v>0.03</v>
          </cell>
          <cell r="O1327">
            <v>1.6283000000000001</v>
          </cell>
          <cell r="P1327">
            <v>24.63</v>
          </cell>
          <cell r="Q1327">
            <v>0.08</v>
          </cell>
          <cell r="R1327">
            <v>1.6807000000000001</v>
          </cell>
          <cell r="S1327">
            <v>24.63</v>
          </cell>
          <cell r="T1327">
            <v>0.12</v>
          </cell>
          <cell r="U1327">
            <v>1.7396</v>
          </cell>
          <cell r="V1327">
            <v>1.7395992279052734</v>
          </cell>
          <cell r="W1327">
            <v>300071</v>
          </cell>
          <cell r="X1327" t="str">
            <v>持股小于股东减</v>
          </cell>
          <cell r="Y1327">
            <v>29121</v>
          </cell>
          <cell r="Z1327">
            <v>23532</v>
          </cell>
          <cell r="AA1327" t="str">
            <v>持股小于股东增</v>
          </cell>
          <cell r="AB1327">
            <v>28419</v>
          </cell>
          <cell r="AC1327">
            <v>24113</v>
          </cell>
          <cell r="AD1327" t="str">
            <v>持股大于股东增</v>
          </cell>
          <cell r="AE1327">
            <v>20947</v>
          </cell>
          <cell r="AF1327">
            <v>32715</v>
          </cell>
          <cell r="AG1327" t="str">
            <v>与上期同等大于</v>
          </cell>
          <cell r="AH1327">
            <v>20947</v>
          </cell>
          <cell r="AI1327">
            <v>32715</v>
          </cell>
        </row>
        <row r="1328">
          <cell r="A1328">
            <v>300072</v>
          </cell>
          <cell r="B1328">
            <v>28.54621848739496</v>
          </cell>
          <cell r="C1328">
            <v>5.6288318144159071</v>
          </cell>
          <cell r="D1328">
            <v>31.346153846153847</v>
          </cell>
          <cell r="E1328">
            <v>5.2940125692200271</v>
          </cell>
          <cell r="F1328">
            <v>27.622950819672134</v>
          </cell>
          <cell r="G1328">
            <v>9.6972836095764272</v>
          </cell>
          <cell r="H1328">
            <v>31.51</v>
          </cell>
          <cell r="I1328">
            <v>5.5062384230943984</v>
          </cell>
          <cell r="J1328">
            <v>33.97</v>
          </cell>
          <cell r="K1328">
            <v>1.19</v>
          </cell>
          <cell r="L1328">
            <v>6.0350000000000001</v>
          </cell>
          <cell r="M1328">
            <v>32.6</v>
          </cell>
          <cell r="N1328">
            <v>0.26</v>
          </cell>
          <cell r="O1328">
            <v>6.1578999999999997</v>
          </cell>
          <cell r="P1328">
            <v>33.700000000000003</v>
          </cell>
          <cell r="Q1328">
            <v>0.61</v>
          </cell>
          <cell r="R1328">
            <v>3.4752000000000001</v>
          </cell>
          <cell r="S1328">
            <v>31.51</v>
          </cell>
          <cell r="T1328">
            <v>0.75</v>
          </cell>
          <cell r="U1328">
            <v>5.7225999999999999</v>
          </cell>
          <cell r="V1328">
            <v>5.7225990295410156</v>
          </cell>
          <cell r="W1328">
            <v>300072</v>
          </cell>
          <cell r="X1328" t="str">
            <v>持股大于股东增</v>
          </cell>
          <cell r="Y1328">
            <v>27441</v>
          </cell>
          <cell r="Z1328">
            <v>28359</v>
          </cell>
          <cell r="AA1328" t="str">
            <v>持股小于股东减</v>
          </cell>
          <cell r="AB1328">
            <v>30379</v>
          </cell>
          <cell r="AC1328">
            <v>26225</v>
          </cell>
          <cell r="AD1328" t="str">
            <v>持股大于股东增</v>
          </cell>
          <cell r="AE1328">
            <v>22125</v>
          </cell>
          <cell r="AF1328">
            <v>29897</v>
          </cell>
          <cell r="AG1328" t="str">
            <v>持股小于股东减</v>
          </cell>
          <cell r="AH1328">
            <v>28382</v>
          </cell>
          <cell r="AI1328">
            <v>27419</v>
          </cell>
        </row>
        <row r="1329">
          <cell r="A1329">
            <v>300073</v>
          </cell>
          <cell r="B1329">
            <v>495.91315453384419</v>
          </cell>
          <cell r="C1329">
            <v>5.7244368439674487</v>
          </cell>
          <cell r="D1329">
            <v>96.544715447154474</v>
          </cell>
          <cell r="E1329">
            <v>4.8403767487225773</v>
          </cell>
          <cell r="F1329">
            <v>2236.6666666666665</v>
          </cell>
          <cell r="G1329">
            <v>5.246696379701306</v>
          </cell>
          <cell r="H1329">
            <v>1282.051282051282</v>
          </cell>
          <cell r="I1329">
            <v>2.9843174119999403</v>
          </cell>
          <cell r="J1329">
            <v>38.83</v>
          </cell>
          <cell r="K1329">
            <v>7.8299999999999995E-2</v>
          </cell>
          <cell r="L1329">
            <v>6.7831999999999999</v>
          </cell>
          <cell r="M1329">
            <v>33.25</v>
          </cell>
          <cell r="N1329">
            <v>8.6099999999999996E-2</v>
          </cell>
          <cell r="O1329">
            <v>6.8693</v>
          </cell>
          <cell r="P1329">
            <v>26.84</v>
          </cell>
          <cell r="Q1329">
            <v>6.0000000000000001E-3</v>
          </cell>
          <cell r="R1329">
            <v>5.1155999999999997</v>
          </cell>
          <cell r="S1329">
            <v>20</v>
          </cell>
          <cell r="T1329">
            <v>1.17E-2</v>
          </cell>
          <cell r="U1329">
            <v>6.7016999999999998</v>
          </cell>
          <cell r="V1329">
            <v>6.7016983032226563</v>
          </cell>
          <cell r="W1329">
            <v>300073</v>
          </cell>
          <cell r="X1329" t="str">
            <v>持股大于股东增</v>
          </cell>
          <cell r="Y1329">
            <v>12819</v>
          </cell>
          <cell r="Z1329">
            <v>14278</v>
          </cell>
          <cell r="AA1329" t="str">
            <v>持股小于股东减</v>
          </cell>
          <cell r="AB1329">
            <v>17509</v>
          </cell>
          <cell r="AC1329">
            <v>10453</v>
          </cell>
          <cell r="AD1329" t="str">
            <v>持股大于股东增</v>
          </cell>
          <cell r="AE1329">
            <v>8520</v>
          </cell>
          <cell r="AF1329">
            <v>18779</v>
          </cell>
          <cell r="AG1329" t="str">
            <v>持股大于股东减</v>
          </cell>
          <cell r="AH1329">
            <v>10129</v>
          </cell>
          <cell r="AI1329">
            <v>18070</v>
          </cell>
        </row>
        <row r="1330">
          <cell r="A1330">
            <v>300074</v>
          </cell>
          <cell r="B1330">
            <v>232.1259842519685</v>
          </cell>
          <cell r="C1330">
            <v>7.4074074074074074</v>
          </cell>
          <cell r="D1330">
            <v>-154.09356725146196</v>
          </cell>
          <cell r="E1330">
            <v>5.3448275862068959</v>
          </cell>
          <cell r="F1330">
            <v>-199.3523316062176</v>
          </cell>
          <cell r="G1330">
            <v>8.1648893840522039</v>
          </cell>
          <cell r="H1330">
            <v>-520.45454545454538</v>
          </cell>
          <cell r="I1330">
            <v>4.7953093916867351</v>
          </cell>
          <cell r="J1330">
            <v>14.74</v>
          </cell>
          <cell r="K1330">
            <v>6.3500000000000001E-2</v>
          </cell>
          <cell r="L1330">
            <v>1.9899</v>
          </cell>
          <cell r="M1330">
            <v>10.54</v>
          </cell>
          <cell r="N1330">
            <v>-1.7100000000000001E-2</v>
          </cell>
          <cell r="O1330">
            <v>1.972</v>
          </cell>
          <cell r="P1330">
            <v>15.39</v>
          </cell>
          <cell r="Q1330">
            <v>-3.8600000000000002E-2</v>
          </cell>
          <cell r="R1330">
            <v>1.8849</v>
          </cell>
          <cell r="S1330">
            <v>9.16</v>
          </cell>
          <cell r="T1330">
            <v>-1.32E-2</v>
          </cell>
          <cell r="U1330">
            <v>1.9101999999999999</v>
          </cell>
          <cell r="V1330">
            <v>1.9101991653442383</v>
          </cell>
          <cell r="W1330">
            <v>300074</v>
          </cell>
          <cell r="X1330">
            <v>300074</v>
          </cell>
          <cell r="Y1330">
            <v>41246</v>
          </cell>
          <cell r="Z1330">
            <v>12801</v>
          </cell>
          <cell r="AA1330">
            <v>12801</v>
          </cell>
          <cell r="AB1330">
            <v>38616</v>
          </cell>
          <cell r="AC1330">
            <v>13673</v>
          </cell>
          <cell r="AD1330" t="str">
            <v>持股小于股东增</v>
          </cell>
          <cell r="AE1330">
            <v>24218</v>
          </cell>
          <cell r="AF1330">
            <v>21801</v>
          </cell>
          <cell r="AG1330">
            <v>21801</v>
          </cell>
          <cell r="AH1330">
            <v>31710</v>
          </cell>
          <cell r="AI1330">
            <v>16650</v>
          </cell>
        </row>
        <row r="1331">
          <cell r="A1331">
            <v>300075</v>
          </cell>
          <cell r="B1331">
            <v>97.96875</v>
          </cell>
          <cell r="C1331">
            <v>9.5518113403004179</v>
          </cell>
          <cell r="D1331">
            <v>262.4429223744292</v>
          </cell>
          <cell r="E1331">
            <v>6.9565480513192925</v>
          </cell>
          <cell r="F1331">
            <v>209.38888888888889</v>
          </cell>
          <cell r="G1331">
            <v>12.274074315302698</v>
          </cell>
          <cell r="H1331">
            <v>159.88636363636363</v>
          </cell>
          <cell r="I1331">
            <v>7.6297380836180242</v>
          </cell>
          <cell r="J1331">
            <v>31.35</v>
          </cell>
          <cell r="K1331">
            <v>0.32</v>
          </cell>
          <cell r="L1331">
            <v>3.2820999999999998</v>
          </cell>
          <cell r="M1331">
            <v>22.99</v>
          </cell>
          <cell r="N1331">
            <v>2.1899999999999999E-2</v>
          </cell>
          <cell r="O1331">
            <v>3.3048000000000002</v>
          </cell>
          <cell r="P1331">
            <v>37.69</v>
          </cell>
          <cell r="Q1331">
            <v>0.09</v>
          </cell>
          <cell r="R1331">
            <v>3.0707</v>
          </cell>
          <cell r="S1331">
            <v>23.45</v>
          </cell>
          <cell r="T1331">
            <v>0.11</v>
          </cell>
          <cell r="U1331">
            <v>3.0735000000000001</v>
          </cell>
          <cell r="V1331">
            <v>3.0734996795654297</v>
          </cell>
          <cell r="W1331">
            <v>300075</v>
          </cell>
          <cell r="X1331">
            <v>300075</v>
          </cell>
          <cell r="Y1331">
            <v>40478</v>
          </cell>
          <cell r="Z1331">
            <v>9449</v>
          </cell>
          <cell r="AA1331">
            <v>9449</v>
          </cell>
          <cell r="AB1331">
            <v>41717</v>
          </cell>
          <cell r="AC1331">
            <v>9168</v>
          </cell>
          <cell r="AD1331" t="str">
            <v>持股小于股东减</v>
          </cell>
          <cell r="AE1331">
            <v>21836</v>
          </cell>
          <cell r="AF1331">
            <v>17472</v>
          </cell>
          <cell r="AG1331" t="str">
            <v>持股小于股东减</v>
          </cell>
          <cell r="AH1331">
            <v>33514</v>
          </cell>
          <cell r="AI1331">
            <v>11384</v>
          </cell>
        </row>
        <row r="1332">
          <cell r="A1332">
            <v>300076</v>
          </cell>
          <cell r="B1332">
            <v>1680.9999999999998</v>
          </cell>
          <cell r="C1332">
            <v>6.6910798869561745</v>
          </cell>
          <cell r="D1332" t="e">
            <v>#DIV/0!</v>
          </cell>
          <cell r="E1332">
            <v>4.505903669633434</v>
          </cell>
          <cell r="F1332">
            <v>492.66666666666669</v>
          </cell>
          <cell r="G1332">
            <v>5.8738201689021361</v>
          </cell>
          <cell r="H1332">
            <v>278.4375</v>
          </cell>
          <cell r="I1332">
            <v>2.9477152725396008</v>
          </cell>
          <cell r="J1332">
            <v>33.619999999999997</v>
          </cell>
          <cell r="K1332">
            <v>0.02</v>
          </cell>
          <cell r="L1332">
            <v>5.0246000000000004</v>
          </cell>
          <cell r="M1332">
            <v>22.63</v>
          </cell>
          <cell r="N1332">
            <v>0</v>
          </cell>
          <cell r="O1332">
            <v>5.0223000000000004</v>
          </cell>
          <cell r="P1332">
            <v>29.56</v>
          </cell>
          <cell r="Q1332">
            <v>0.03</v>
          </cell>
          <cell r="R1332">
            <v>5.0324999999999998</v>
          </cell>
          <cell r="S1332">
            <v>14.85</v>
          </cell>
          <cell r="T1332">
            <v>0.04</v>
          </cell>
          <cell r="U1332">
            <v>5.0377999999999998</v>
          </cell>
          <cell r="V1332">
            <v>5.0377998352050781</v>
          </cell>
          <cell r="W1332">
            <v>300076</v>
          </cell>
          <cell r="X1332" t="str">
            <v>持股大于股东减</v>
          </cell>
          <cell r="Y1332">
            <v>12880</v>
          </cell>
          <cell r="Z1332">
            <v>16459</v>
          </cell>
          <cell r="AA1332" t="str">
            <v>持股小于股东减</v>
          </cell>
          <cell r="AB1332">
            <v>17528</v>
          </cell>
          <cell r="AC1332">
            <v>12094</v>
          </cell>
          <cell r="AD1332" t="str">
            <v>持股大于股东增</v>
          </cell>
          <cell r="AE1332">
            <v>12235</v>
          </cell>
          <cell r="AF1332">
            <v>17327</v>
          </cell>
          <cell r="AG1332" t="str">
            <v>持股大于股东增</v>
          </cell>
          <cell r="AH1332">
            <v>12031</v>
          </cell>
          <cell r="AI1332">
            <v>17621</v>
          </cell>
        </row>
        <row r="1333">
          <cell r="A1333">
            <v>300077</v>
          </cell>
          <cell r="B1333">
            <v>141.1875</v>
          </cell>
          <cell r="C1333">
            <v>4.5259203606311047</v>
          </cell>
          <cell r="D1333">
            <v>202.25</v>
          </cell>
          <cell r="E1333">
            <v>4.0550158892464383</v>
          </cell>
          <cell r="F1333">
            <v>193.36363636363635</v>
          </cell>
          <cell r="G1333">
            <v>4.2256459159042823</v>
          </cell>
          <cell r="H1333">
            <v>82.382762991128018</v>
          </cell>
          <cell r="I1333">
            <v>2.6424106916001833</v>
          </cell>
          <cell r="J1333">
            <v>45.18</v>
          </cell>
          <cell r="K1333">
            <v>0.32</v>
          </cell>
          <cell r="L1333">
            <v>9.9824999999999999</v>
          </cell>
          <cell r="M1333">
            <v>40.450000000000003</v>
          </cell>
          <cell r="N1333">
            <v>0.05</v>
          </cell>
          <cell r="O1333">
            <v>9.9753000000000007</v>
          </cell>
          <cell r="P1333">
            <v>42.54</v>
          </cell>
          <cell r="Q1333">
            <v>0.11</v>
          </cell>
          <cell r="R1333">
            <v>10.0671</v>
          </cell>
          <cell r="S1333">
            <v>26</v>
          </cell>
          <cell r="T1333">
            <v>0.23669999999999999</v>
          </cell>
          <cell r="U1333">
            <v>9.8394999999999992</v>
          </cell>
          <cell r="V1333">
            <v>9.8394927978515625</v>
          </cell>
          <cell r="W1333">
            <v>300077</v>
          </cell>
          <cell r="X1333">
            <v>300077</v>
          </cell>
          <cell r="Y1333">
            <v>35365</v>
          </cell>
          <cell r="Z1333">
            <v>7972</v>
          </cell>
          <cell r="AA1333">
            <v>7972</v>
          </cell>
          <cell r="AB1333">
            <v>44606</v>
          </cell>
          <cell r="AC1333">
            <v>6321</v>
          </cell>
          <cell r="AD1333" t="str">
            <v>持股小于股东减</v>
          </cell>
          <cell r="AE1333">
            <v>21431</v>
          </cell>
          <cell r="AF1333">
            <v>12691</v>
          </cell>
          <cell r="AG1333">
            <v>12691</v>
          </cell>
          <cell r="AH1333">
            <v>31336</v>
          </cell>
          <cell r="AI1333">
            <v>8997</v>
          </cell>
        </row>
        <row r="1334">
          <cell r="A1334">
            <v>300078</v>
          </cell>
          <cell r="B1334">
            <v>143.52941176470586</v>
          </cell>
          <cell r="C1334">
            <v>15.906646240099091</v>
          </cell>
          <cell r="D1334">
            <v>139.37500000000003</v>
          </cell>
          <cell r="E1334">
            <v>10.666454081632654</v>
          </cell>
          <cell r="F1334">
            <v>130.26923076923075</v>
          </cell>
          <cell r="G1334">
            <v>9.5509340853013729</v>
          </cell>
          <cell r="H1334">
            <v>102.50000000000001</v>
          </cell>
          <cell r="I1334">
            <v>3.3911389264150427</v>
          </cell>
          <cell r="J1334">
            <v>48.8</v>
          </cell>
          <cell r="K1334">
            <v>0.34</v>
          </cell>
          <cell r="L1334">
            <v>3.0678999999999998</v>
          </cell>
          <cell r="M1334">
            <v>33.450000000000003</v>
          </cell>
          <cell r="N1334">
            <v>0.06</v>
          </cell>
          <cell r="O1334">
            <v>3.1360000000000001</v>
          </cell>
          <cell r="P1334">
            <v>67.739999999999995</v>
          </cell>
          <cell r="Q1334">
            <v>0.26</v>
          </cell>
          <cell r="R1334">
            <v>7.0925000000000002</v>
          </cell>
          <cell r="S1334">
            <v>24.6</v>
          </cell>
          <cell r="T1334">
            <v>0.18</v>
          </cell>
          <cell r="U1334">
            <v>7.2542</v>
          </cell>
          <cell r="V1334">
            <v>7.2541999816894531</v>
          </cell>
          <cell r="W1334">
            <v>300078</v>
          </cell>
          <cell r="X1334" t="str">
            <v>持股大于股东增</v>
          </cell>
          <cell r="Y1334">
            <v>11045</v>
          </cell>
          <cell r="Z1334">
            <v>37913</v>
          </cell>
          <cell r="AA1334" t="str">
            <v>持股小于股东减</v>
          </cell>
          <cell r="AB1334">
            <v>22397</v>
          </cell>
          <cell r="AC1334">
            <v>18696</v>
          </cell>
          <cell r="AD1334" t="str">
            <v>持股大于股东增</v>
          </cell>
          <cell r="AE1334">
            <v>6858</v>
          </cell>
          <cell r="AF1334">
            <v>24424</v>
          </cell>
          <cell r="AG1334" t="str">
            <v>持股大于股东增</v>
          </cell>
          <cell r="AH1334">
            <v>6513</v>
          </cell>
          <cell r="AI1334">
            <v>25717</v>
          </cell>
        </row>
        <row r="1335">
          <cell r="A1335">
            <v>300079</v>
          </cell>
          <cell r="B1335">
            <v>75.75</v>
          </cell>
          <cell r="C1335">
            <v>5.2688779724383776</v>
          </cell>
          <cell r="D1335">
            <v>75.663716814159287</v>
          </cell>
          <cell r="E1335">
            <v>4.4013555832010631</v>
          </cell>
          <cell r="F1335">
            <v>86.411691542288551</v>
          </cell>
          <cell r="G1335">
            <v>6.3924734892922048</v>
          </cell>
          <cell r="H1335">
            <v>56.00403632694249</v>
          </cell>
          <cell r="I1335">
            <v>3.3673097925009103</v>
          </cell>
          <cell r="J1335">
            <v>12.12</v>
          </cell>
          <cell r="K1335">
            <v>0.16</v>
          </cell>
          <cell r="L1335">
            <v>2.3003</v>
          </cell>
          <cell r="M1335">
            <v>10.26</v>
          </cell>
          <cell r="N1335">
            <v>3.39E-2</v>
          </cell>
          <cell r="O1335">
            <v>2.3311000000000002</v>
          </cell>
          <cell r="P1335">
            <v>27.79</v>
          </cell>
          <cell r="Q1335">
            <v>0.1608</v>
          </cell>
          <cell r="R1335">
            <v>4.3472999999999997</v>
          </cell>
          <cell r="S1335">
            <v>7.4</v>
          </cell>
          <cell r="T1335">
            <v>9.9099999999999994E-2</v>
          </cell>
          <cell r="U1335">
            <v>2.1976</v>
          </cell>
          <cell r="V1335">
            <v>2.1975994110107422</v>
          </cell>
          <cell r="W1335">
            <v>300079</v>
          </cell>
          <cell r="X1335">
            <v>300079</v>
          </cell>
          <cell r="Y1335">
            <v>117168</v>
          </cell>
          <cell r="Z1335">
            <v>11759</v>
          </cell>
          <cell r="AA1335">
            <v>11759</v>
          </cell>
          <cell r="AB1335">
            <v>118188</v>
          </cell>
          <cell r="AC1335">
            <v>11758</v>
          </cell>
          <cell r="AD1335">
            <v>11758</v>
          </cell>
          <cell r="AE1335">
            <v>53469</v>
          </cell>
          <cell r="AF1335">
            <v>12884</v>
          </cell>
          <cell r="AG1335">
            <v>12884</v>
          </cell>
          <cell r="AH1335">
            <v>75031</v>
          </cell>
          <cell r="AI1335">
            <v>18362</v>
          </cell>
        </row>
        <row r="1336">
          <cell r="A1336">
            <v>300080</v>
          </cell>
          <cell r="B1336">
            <v>848.03149606299212</v>
          </cell>
          <cell r="C1336">
            <v>1.6807116104868913</v>
          </cell>
          <cell r="D1336">
            <v>444.02173913043481</v>
          </cell>
          <cell r="E1336">
            <v>1.2740542057823658</v>
          </cell>
          <cell r="F1336">
            <v>-148.25</v>
          </cell>
          <cell r="G1336">
            <v>1.8641350476250353</v>
          </cell>
          <cell r="H1336">
            <v>-305.35714285714283</v>
          </cell>
          <cell r="I1336">
            <v>1.1606597434331094</v>
          </cell>
          <cell r="J1336">
            <v>10.77</v>
          </cell>
          <cell r="K1336">
            <v>1.2699999999999999E-2</v>
          </cell>
          <cell r="L1336">
            <v>6.4080000000000004</v>
          </cell>
          <cell r="M1336">
            <v>8.17</v>
          </cell>
          <cell r="N1336">
            <v>4.5999999999999999E-3</v>
          </cell>
          <cell r="O1336">
            <v>6.4126000000000003</v>
          </cell>
          <cell r="P1336">
            <v>11.86</v>
          </cell>
          <cell r="Q1336">
            <v>-0.04</v>
          </cell>
          <cell r="R1336">
            <v>6.3621999999999996</v>
          </cell>
          <cell r="S1336">
            <v>7.41</v>
          </cell>
          <cell r="T1336">
            <v>-1.8200000000000001E-2</v>
          </cell>
          <cell r="U1336">
            <v>6.3842999999999996</v>
          </cell>
          <cell r="V1336">
            <v>6.3842964172363281</v>
          </cell>
          <cell r="W1336">
            <v>300080</v>
          </cell>
          <cell r="X1336">
            <v>300080</v>
          </cell>
          <cell r="Y1336">
            <v>35606</v>
          </cell>
          <cell r="Z1336">
            <v>14121</v>
          </cell>
          <cell r="AA1336">
            <v>14121</v>
          </cell>
          <cell r="AB1336">
            <v>32763</v>
          </cell>
          <cell r="AC1336">
            <v>15346</v>
          </cell>
          <cell r="AD1336">
            <v>15346</v>
          </cell>
          <cell r="AE1336">
            <v>36331</v>
          </cell>
          <cell r="AF1336">
            <v>13839</v>
          </cell>
          <cell r="AG1336">
            <v>13839</v>
          </cell>
          <cell r="AH1336">
            <v>32746</v>
          </cell>
          <cell r="AI1336">
            <v>15354</v>
          </cell>
        </row>
        <row r="1337">
          <cell r="A1337">
            <v>300081</v>
          </cell>
          <cell r="B1337">
            <v>598</v>
          </cell>
          <cell r="C1337">
            <v>8.0290010741138573</v>
          </cell>
          <cell r="D1337">
            <v>690.25</v>
          </cell>
          <cell r="E1337">
            <v>9.2427691483663619</v>
          </cell>
          <cell r="F1337">
            <v>780</v>
          </cell>
          <cell r="G1337">
            <v>7.9794035907316152</v>
          </cell>
          <cell r="H1337">
            <v>-441.00000000000006</v>
          </cell>
          <cell r="I1337">
            <v>4.5691590398894837</v>
          </cell>
          <cell r="J1337">
            <v>47.84</v>
          </cell>
          <cell r="K1337">
            <v>0.08</v>
          </cell>
          <cell r="L1337">
            <v>5.9584000000000001</v>
          </cell>
          <cell r="M1337">
            <v>55.22</v>
          </cell>
          <cell r="N1337">
            <v>0.02</v>
          </cell>
          <cell r="O1337">
            <v>5.9744000000000002</v>
          </cell>
          <cell r="P1337">
            <v>46.8</v>
          </cell>
          <cell r="Q1337">
            <v>0.03</v>
          </cell>
          <cell r="R1337">
            <v>5.8651</v>
          </cell>
          <cell r="S1337">
            <v>26.46</v>
          </cell>
          <cell r="T1337">
            <v>-4.4999999999999998E-2</v>
          </cell>
          <cell r="U1337">
            <v>5.7910000000000004</v>
          </cell>
          <cell r="V1337">
            <v>5.7909965515136719</v>
          </cell>
          <cell r="W1337">
            <v>300081</v>
          </cell>
          <cell r="X1337">
            <v>300081</v>
          </cell>
          <cell r="Y1337">
            <v>18401</v>
          </cell>
          <cell r="Z1337">
            <v>7282</v>
          </cell>
          <cell r="AA1337">
            <v>7282</v>
          </cell>
          <cell r="AB1337">
            <v>16979</v>
          </cell>
          <cell r="AC1337">
            <v>7892</v>
          </cell>
          <cell r="AD1337" t="str">
            <v>持股大于股东增</v>
          </cell>
          <cell r="AE1337">
            <v>6831</v>
          </cell>
          <cell r="AF1337">
            <v>19616</v>
          </cell>
          <cell r="AG1337" t="str">
            <v>持股小于股东减</v>
          </cell>
          <cell r="AH1337">
            <v>12907</v>
          </cell>
          <cell r="AI1337">
            <v>10381</v>
          </cell>
        </row>
        <row r="1338">
          <cell r="A1338">
            <v>300082</v>
          </cell>
          <cell r="B1338">
            <v>-26.64516129032258</v>
          </cell>
          <cell r="C1338">
            <v>2.1280432822362489</v>
          </cell>
          <cell r="D1338">
            <v>-79</v>
          </cell>
          <cell r="E1338">
            <v>1.6359071260321487</v>
          </cell>
          <cell r="F1338">
            <v>335.06944444444446</v>
          </cell>
          <cell r="G1338">
            <v>2.2915083586626142</v>
          </cell>
          <cell r="H1338">
            <v>-32.303571428571431</v>
          </cell>
          <cell r="I1338">
            <v>1.4856607864393419</v>
          </cell>
          <cell r="J1338">
            <v>8.26</v>
          </cell>
          <cell r="K1338">
            <v>-0.31</v>
          </cell>
          <cell r="L1338">
            <v>3.8815</v>
          </cell>
          <cell r="M1338">
            <v>6.32</v>
          </cell>
          <cell r="N1338">
            <v>-0.02</v>
          </cell>
          <cell r="O1338">
            <v>3.8633000000000002</v>
          </cell>
          <cell r="P1338">
            <v>9.65</v>
          </cell>
          <cell r="Q1338">
            <v>1.44E-2</v>
          </cell>
          <cell r="R1338">
            <v>4.2111999999999998</v>
          </cell>
          <cell r="S1338">
            <v>6.03</v>
          </cell>
          <cell r="T1338">
            <v>-0.14000000000000001</v>
          </cell>
          <cell r="U1338">
            <v>4.0587999999999997</v>
          </cell>
          <cell r="V1338">
            <v>4.0587997436523438</v>
          </cell>
          <cell r="W1338">
            <v>300082</v>
          </cell>
          <cell r="X1338" t="str">
            <v>持股小于股东减</v>
          </cell>
          <cell r="Y1338">
            <v>29718</v>
          </cell>
          <cell r="Z1338">
            <v>22677</v>
          </cell>
          <cell r="AA1338" t="str">
            <v>持股小于股东增</v>
          </cell>
          <cell r="AB1338">
            <v>26804</v>
          </cell>
          <cell r="AC1338">
            <v>25142</v>
          </cell>
          <cell r="AD1338" t="str">
            <v>持股小于股东增</v>
          </cell>
          <cell r="AE1338">
            <v>26182</v>
          </cell>
          <cell r="AF1338">
            <v>25739</v>
          </cell>
          <cell r="AG1338" t="str">
            <v>持股小于股东减</v>
          </cell>
          <cell r="AH1338">
            <v>26720</v>
          </cell>
          <cell r="AI1338">
            <v>25221</v>
          </cell>
        </row>
        <row r="1339">
          <cell r="A1339">
            <v>300083</v>
          </cell>
          <cell r="B1339">
            <v>-22.320754716981131</v>
          </cell>
          <cell r="C1339">
            <v>3.3794689405950495</v>
          </cell>
          <cell r="D1339">
            <v>114.96875</v>
          </cell>
          <cell r="E1339">
            <v>2.6117389822807815</v>
          </cell>
          <cell r="F1339">
            <v>-22.30952380952381</v>
          </cell>
          <cell r="G1339">
            <v>4.4505664141354169</v>
          </cell>
          <cell r="H1339">
            <v>-18.387096774193548</v>
          </cell>
          <cell r="I1339">
            <v>2.759088048792294</v>
          </cell>
          <cell r="J1339">
            <v>47.32</v>
          </cell>
          <cell r="K1339">
            <v>-2.12</v>
          </cell>
          <cell r="L1339">
            <v>14.0022</v>
          </cell>
          <cell r="M1339">
            <v>36.79</v>
          </cell>
          <cell r="N1339">
            <v>0.08</v>
          </cell>
          <cell r="O1339">
            <v>14.086399999999999</v>
          </cell>
          <cell r="P1339">
            <v>37.479999999999997</v>
          </cell>
          <cell r="Q1339">
            <v>-0.84</v>
          </cell>
          <cell r="R1339">
            <v>8.4214000000000002</v>
          </cell>
          <cell r="S1339">
            <v>22.8</v>
          </cell>
          <cell r="T1339">
            <v>-0.93</v>
          </cell>
          <cell r="U1339">
            <v>8.2636000000000003</v>
          </cell>
          <cell r="V1339">
            <v>8.2635955810546875</v>
          </cell>
          <cell r="W1339">
            <v>300083</v>
          </cell>
          <cell r="X1339" t="str">
            <v>持股大于股东增</v>
          </cell>
          <cell r="Y1339">
            <v>4228</v>
          </cell>
          <cell r="Z1339">
            <v>84175</v>
          </cell>
          <cell r="AA1339" t="str">
            <v>持股小于股东减</v>
          </cell>
          <cell r="AB1339">
            <v>23396</v>
          </cell>
          <cell r="AC1339">
            <v>15211</v>
          </cell>
          <cell r="AD1339" t="str">
            <v>持股大于股东增</v>
          </cell>
          <cell r="AE1339">
            <v>5441</v>
          </cell>
          <cell r="AF1339">
            <v>41942</v>
          </cell>
          <cell r="AG1339" t="str">
            <v>持股大于股东增</v>
          </cell>
          <cell r="AH1339">
            <v>4484</v>
          </cell>
          <cell r="AI1339">
            <v>50893</v>
          </cell>
        </row>
        <row r="1340">
          <cell r="A1340">
            <v>300084</v>
          </cell>
          <cell r="B1340">
            <v>358.87850467289724</v>
          </cell>
          <cell r="C1340">
            <v>3.4358316681082046</v>
          </cell>
          <cell r="D1340">
            <v>-110.80786026200873</v>
          </cell>
          <cell r="E1340">
            <v>3.0460356521217218</v>
          </cell>
          <cell r="F1340">
            <v>375.96491228070175</v>
          </cell>
          <cell r="G1340">
            <v>6.5182346321136357</v>
          </cell>
          <cell r="H1340">
            <v>-508.46456692913387</v>
          </cell>
          <cell r="I1340">
            <v>2.6182149916375246</v>
          </cell>
          <cell r="J1340">
            <v>11.52</v>
          </cell>
          <cell r="K1340">
            <v>3.2099999999999997E-2</v>
          </cell>
          <cell r="L1340">
            <v>3.3529</v>
          </cell>
          <cell r="M1340">
            <v>10.15</v>
          </cell>
          <cell r="N1340">
            <v>-2.29E-2</v>
          </cell>
          <cell r="O1340">
            <v>3.3321999999999998</v>
          </cell>
          <cell r="P1340">
            <v>21.43</v>
          </cell>
          <cell r="Q1340">
            <v>2.8500000000000001E-2</v>
          </cell>
          <cell r="R1340">
            <v>3.2877000000000001</v>
          </cell>
          <cell r="S1340">
            <v>8.61</v>
          </cell>
          <cell r="T1340">
            <v>-1.2699999999999999E-2</v>
          </cell>
          <cell r="U1340">
            <v>3.2885</v>
          </cell>
          <cell r="V1340">
            <v>3.2884998321533203</v>
          </cell>
          <cell r="W1340">
            <v>300084</v>
          </cell>
          <cell r="X1340" t="str">
            <v>持股小于股东减</v>
          </cell>
          <cell r="Y1340">
            <v>31989</v>
          </cell>
          <cell r="Z1340">
            <v>10152</v>
          </cell>
          <cell r="AA1340" t="str">
            <v>持股小于股东增</v>
          </cell>
          <cell r="AB1340">
            <v>28771</v>
          </cell>
          <cell r="AC1340">
            <v>11287</v>
          </cell>
          <cell r="AD1340" t="str">
            <v>持股大于股东增</v>
          </cell>
          <cell r="AE1340">
            <v>17482</v>
          </cell>
          <cell r="AF1340">
            <v>18577</v>
          </cell>
          <cell r="AG1340" t="str">
            <v>持股小于股东减</v>
          </cell>
          <cell r="AH1340">
            <v>30278</v>
          </cell>
          <cell r="AI1340">
            <v>10726</v>
          </cell>
        </row>
        <row r="1341">
          <cell r="A1341">
            <v>300085</v>
          </cell>
          <cell r="B1341">
            <v>401.29217516152187</v>
          </cell>
          <cell r="C1341">
            <v>32.670952659263584</v>
          </cell>
          <cell r="D1341">
            <v>1018.4782608695652</v>
          </cell>
          <cell r="E1341">
            <v>27.198838896952108</v>
          </cell>
          <cell r="F1341">
            <v>1811.3636363636363</v>
          </cell>
          <cell r="G1341">
            <v>45.135917442738489</v>
          </cell>
          <cell r="H1341">
            <v>292.88461538461542</v>
          </cell>
          <cell r="I1341">
            <v>18.480766897221212</v>
          </cell>
          <cell r="J1341">
            <v>55.9</v>
          </cell>
          <cell r="K1341">
            <v>0.13930000000000001</v>
          </cell>
          <cell r="L1341">
            <v>1.7110000000000001</v>
          </cell>
          <cell r="M1341">
            <v>46.85</v>
          </cell>
          <cell r="N1341">
            <v>1.15E-2</v>
          </cell>
          <cell r="O1341">
            <v>1.7224999999999999</v>
          </cell>
          <cell r="P1341">
            <v>71.73</v>
          </cell>
          <cell r="Q1341">
            <v>1.9800000000000002E-2</v>
          </cell>
          <cell r="R1341">
            <v>1.5891999999999999</v>
          </cell>
          <cell r="S1341">
            <v>30.46</v>
          </cell>
          <cell r="T1341">
            <v>7.8E-2</v>
          </cell>
          <cell r="U1341">
            <v>1.6482000000000001</v>
          </cell>
          <cell r="V1341">
            <v>1.6481990814208984</v>
          </cell>
          <cell r="W1341">
            <v>300085</v>
          </cell>
          <cell r="X1341">
            <v>300085</v>
          </cell>
          <cell r="Y1341">
            <v>300085</v>
          </cell>
          <cell r="Z1341">
            <v>300085</v>
          </cell>
          <cell r="AA1341">
            <v>300085</v>
          </cell>
          <cell r="AB1341">
            <v>300085</v>
          </cell>
          <cell r="AC1341">
            <v>300085</v>
          </cell>
          <cell r="AD1341" t="str">
            <v>持股大于股东减</v>
          </cell>
          <cell r="AE1341">
            <v>13505</v>
          </cell>
          <cell r="AF1341">
            <v>38907</v>
          </cell>
          <cell r="AG1341">
            <v>38907</v>
          </cell>
          <cell r="AH1341">
            <v>34358</v>
          </cell>
          <cell r="AI1341">
            <v>15303</v>
          </cell>
        </row>
        <row r="1342">
          <cell r="A1342">
            <v>300086</v>
          </cell>
          <cell r="B1342">
            <v>115.94202898550726</v>
          </cell>
          <cell r="C1342">
            <v>4.4946115736248027</v>
          </cell>
          <cell r="D1342">
            <v>71.017156862745097</v>
          </cell>
          <cell r="E1342">
            <v>2.933063393647982</v>
          </cell>
          <cell r="F1342">
            <v>216</v>
          </cell>
          <cell r="G1342">
            <v>4.5895731696952184</v>
          </cell>
          <cell r="H1342">
            <v>124.74600870827287</v>
          </cell>
          <cell r="I1342">
            <v>2.9517063747585324</v>
          </cell>
          <cell r="J1342">
            <v>17.600000000000001</v>
          </cell>
          <cell r="K1342">
            <v>0.15179999999999999</v>
          </cell>
          <cell r="L1342">
            <v>3.9157999999999999</v>
          </cell>
          <cell r="M1342">
            <v>11.59</v>
          </cell>
          <cell r="N1342">
            <v>4.0800000000000003E-2</v>
          </cell>
          <cell r="O1342">
            <v>3.9514999999999998</v>
          </cell>
          <cell r="P1342">
            <v>27</v>
          </cell>
          <cell r="Q1342">
            <v>6.25E-2</v>
          </cell>
          <cell r="R1342">
            <v>5.8829000000000002</v>
          </cell>
          <cell r="S1342">
            <v>11.46</v>
          </cell>
          <cell r="T1342">
            <v>6.8900000000000003E-2</v>
          </cell>
          <cell r="U1342">
            <v>3.8824999999999998</v>
          </cell>
          <cell r="V1342">
            <v>3.8824996948242188</v>
          </cell>
          <cell r="W1342">
            <v>300086</v>
          </cell>
          <cell r="X1342" t="str">
            <v>持股小于股东减</v>
          </cell>
          <cell r="Y1342">
            <v>36674</v>
          </cell>
          <cell r="Z1342">
            <v>12270</v>
          </cell>
          <cell r="AA1342" t="str">
            <v>持股小于股东增</v>
          </cell>
          <cell r="AB1342">
            <v>35936</v>
          </cell>
          <cell r="AC1342">
            <v>12522</v>
          </cell>
          <cell r="AD1342" t="str">
            <v>持股大于股东增</v>
          </cell>
          <cell r="AE1342">
            <v>12203</v>
          </cell>
          <cell r="AF1342">
            <v>24584</v>
          </cell>
          <cell r="AG1342" t="str">
            <v>持股小于股东减</v>
          </cell>
          <cell r="AH1342">
            <v>25029</v>
          </cell>
          <cell r="AI1342">
            <v>17979</v>
          </cell>
        </row>
        <row r="1343">
          <cell r="A1343">
            <v>300087</v>
          </cell>
          <cell r="B1343">
            <v>164.66380543633761</v>
          </cell>
          <cell r="C1343">
            <v>6.0831879921780034</v>
          </cell>
          <cell r="D1343">
            <v>486.4406779661017</v>
          </cell>
          <cell r="E1343">
            <v>6.0246654421411705</v>
          </cell>
          <cell r="F1343">
            <v>-662.83185840707972</v>
          </cell>
          <cell r="G1343">
            <v>8.3389000222667562</v>
          </cell>
          <cell r="H1343">
            <v>-319.17613636363637</v>
          </cell>
          <cell r="I1343">
            <v>8.408644400785855</v>
          </cell>
          <cell r="J1343">
            <v>11.51</v>
          </cell>
          <cell r="K1343">
            <v>6.9900000000000004E-2</v>
          </cell>
          <cell r="L1343">
            <v>1.8920999999999999</v>
          </cell>
          <cell r="M1343">
            <v>11.48</v>
          </cell>
          <cell r="N1343">
            <v>5.8999999999999999E-3</v>
          </cell>
          <cell r="O1343">
            <v>1.9055</v>
          </cell>
          <cell r="P1343">
            <v>14.98</v>
          </cell>
          <cell r="Q1343">
            <v>-1.1299999999999999E-2</v>
          </cell>
          <cell r="R1343">
            <v>1.7964</v>
          </cell>
          <cell r="S1343">
            <v>14.98</v>
          </cell>
          <cell r="T1343">
            <v>-3.5200000000000002E-2</v>
          </cell>
          <cell r="U1343">
            <v>1.7815000000000001</v>
          </cell>
          <cell r="V1343">
            <v>1.7814998626708984</v>
          </cell>
          <cell r="W1343">
            <v>300087</v>
          </cell>
          <cell r="X1343" t="str">
            <v>持股小于股东减</v>
          </cell>
          <cell r="Y1343">
            <v>28186</v>
          </cell>
          <cell r="Z1343">
            <v>11239</v>
          </cell>
          <cell r="AA1343" t="str">
            <v>持股小于股东增</v>
          </cell>
          <cell r="AB1343">
            <v>25799</v>
          </cell>
          <cell r="AC1343">
            <v>12279</v>
          </cell>
          <cell r="AD1343" t="str">
            <v>持股小于股东减</v>
          </cell>
          <cell r="AE1343">
            <v>25114</v>
          </cell>
          <cell r="AF1343">
            <v>12614</v>
          </cell>
          <cell r="AG1343" t="str">
            <v>与上期同等小于</v>
          </cell>
          <cell r="AH1343">
            <v>25114</v>
          </cell>
          <cell r="AI1343">
            <v>12614</v>
          </cell>
        </row>
        <row r="1344">
          <cell r="A1344">
            <v>300088</v>
          </cell>
          <cell r="B1344">
            <v>66.80952380952381</v>
          </cell>
          <cell r="C1344">
            <v>4.6001508246172005</v>
          </cell>
          <cell r="D1344">
            <v>68.75</v>
          </cell>
          <cell r="E1344">
            <v>3.5591794473565006</v>
          </cell>
          <cell r="F1344">
            <v>72.368421052631575</v>
          </cell>
          <cell r="G1344">
            <v>4.5922116091109473</v>
          </cell>
          <cell r="H1344">
            <v>41.449999999999996</v>
          </cell>
          <cell r="I1344">
            <v>2.7613083738591695</v>
          </cell>
          <cell r="J1344">
            <v>14.03</v>
          </cell>
          <cell r="K1344">
            <v>0.21</v>
          </cell>
          <cell r="L1344">
            <v>3.0499000000000001</v>
          </cell>
          <cell r="M1344">
            <v>11</v>
          </cell>
          <cell r="N1344">
            <v>0.04</v>
          </cell>
          <cell r="O1344">
            <v>3.0905999999999998</v>
          </cell>
          <cell r="P1344">
            <v>27.5</v>
          </cell>
          <cell r="Q1344">
            <v>0.19</v>
          </cell>
          <cell r="R1344">
            <v>5.9884000000000004</v>
          </cell>
          <cell r="S1344">
            <v>8.2899999999999991</v>
          </cell>
          <cell r="T1344">
            <v>0.15</v>
          </cell>
          <cell r="U1344">
            <v>3.0022000000000002</v>
          </cell>
          <cell r="V1344">
            <v>3.0021991729736328</v>
          </cell>
          <cell r="W1344">
            <v>300088</v>
          </cell>
          <cell r="X1344" t="str">
            <v>持股小于股东减</v>
          </cell>
          <cell r="Y1344">
            <v>40319</v>
          </cell>
          <cell r="Z1344">
            <v>28622</v>
          </cell>
          <cell r="AA1344" t="str">
            <v>持股小于股东减</v>
          </cell>
          <cell r="AB1344">
            <v>43560</v>
          </cell>
          <cell r="AC1344">
            <v>26492</v>
          </cell>
          <cell r="AD1344" t="str">
            <v>持股大于股东增</v>
          </cell>
          <cell r="AE1344">
            <v>17892</v>
          </cell>
          <cell r="AF1344">
            <v>32249</v>
          </cell>
          <cell r="AG1344" t="str">
            <v>持股大于股东增</v>
          </cell>
          <cell r="AH1344">
            <v>31911</v>
          </cell>
          <cell r="AI1344">
            <v>36163</v>
          </cell>
        </row>
        <row r="1345">
          <cell r="A1345">
            <v>300089</v>
          </cell>
          <cell r="B1345">
            <v>494.125</v>
          </cell>
          <cell r="C1345">
            <v>7.4187373320321299</v>
          </cell>
          <cell r="D1345">
            <v>254.16666666666669</v>
          </cell>
          <cell r="E1345">
            <v>5.6854192297654995</v>
          </cell>
          <cell r="F1345">
            <v>350</v>
          </cell>
          <cell r="G1345">
            <v>7.9137775097980105</v>
          </cell>
          <cell r="H1345">
            <v>257.14285714285711</v>
          </cell>
          <cell r="I1345">
            <v>4.5156920298035672</v>
          </cell>
          <cell r="J1345">
            <v>39.53</v>
          </cell>
          <cell r="K1345">
            <v>0.08</v>
          </cell>
          <cell r="L1345">
            <v>5.3284000000000002</v>
          </cell>
          <cell r="M1345">
            <v>30.5</v>
          </cell>
          <cell r="N1345">
            <v>0.03</v>
          </cell>
          <cell r="O1345">
            <v>5.3646000000000003</v>
          </cell>
          <cell r="P1345">
            <v>42</v>
          </cell>
          <cell r="Q1345">
            <v>0.06</v>
          </cell>
          <cell r="R1345">
            <v>5.3071999999999999</v>
          </cell>
          <cell r="S1345">
            <v>24</v>
          </cell>
          <cell r="T1345">
            <v>7.0000000000000007E-2</v>
          </cell>
          <cell r="U1345">
            <v>5.3148</v>
          </cell>
          <cell r="V1345">
            <v>5.3147964477539063</v>
          </cell>
          <cell r="W1345">
            <v>300089</v>
          </cell>
          <cell r="X1345" t="str">
            <v>持股大于股东增</v>
          </cell>
          <cell r="Y1345">
            <v>7309</v>
          </cell>
          <cell r="Z1345">
            <v>20522</v>
          </cell>
          <cell r="AA1345">
            <v>20522</v>
          </cell>
          <cell r="AB1345">
            <v>15931</v>
          </cell>
          <cell r="AC1345">
            <v>9415</v>
          </cell>
          <cell r="AD1345" t="str">
            <v>持股大于股东减</v>
          </cell>
          <cell r="AE1345">
            <v>4186</v>
          </cell>
          <cell r="AF1345">
            <v>35833</v>
          </cell>
          <cell r="AG1345" t="str">
            <v>持股小于股东减</v>
          </cell>
          <cell r="AH1345">
            <v>13196</v>
          </cell>
          <cell r="AI1345">
            <v>11367</v>
          </cell>
        </row>
        <row r="1346">
          <cell r="A1346">
            <v>300090</v>
          </cell>
          <cell r="B1346">
            <v>16.764495347172513</v>
          </cell>
          <cell r="C1346">
            <v>2.7540628895317387</v>
          </cell>
          <cell r="D1346">
            <v>449.99999999999994</v>
          </cell>
          <cell r="E1346">
            <v>2.2915054541823716</v>
          </cell>
          <cell r="F1346">
            <v>46.838111298482289</v>
          </cell>
          <cell r="G1346">
            <v>5.4384805541278114</v>
          </cell>
          <cell r="H1346">
            <v>44.409836065573764</v>
          </cell>
          <cell r="I1346">
            <v>4.3482448114797512</v>
          </cell>
          <cell r="J1346">
            <v>11.71</v>
          </cell>
          <cell r="K1346">
            <v>0.69850000000000001</v>
          </cell>
          <cell r="L1346">
            <v>4.2519</v>
          </cell>
          <cell r="M1346">
            <v>9.18</v>
          </cell>
          <cell r="N1346">
            <v>5.1000000000000004E-3</v>
          </cell>
          <cell r="O1346">
            <v>4.0061</v>
          </cell>
          <cell r="P1346">
            <v>22.22</v>
          </cell>
          <cell r="Q1346">
            <v>0.23719999999999999</v>
          </cell>
          <cell r="R1346">
            <v>4.0857000000000001</v>
          </cell>
          <cell r="S1346">
            <v>18.059999999999999</v>
          </cell>
          <cell r="T1346">
            <v>0.30499999999999999</v>
          </cell>
          <cell r="U1346">
            <v>4.1534000000000004</v>
          </cell>
          <cell r="V1346">
            <v>4.1533966064453125</v>
          </cell>
          <cell r="W1346">
            <v>300090</v>
          </cell>
          <cell r="X1346" t="str">
            <v>持股小于股东减</v>
          </cell>
          <cell r="Y1346">
            <v>49159</v>
          </cell>
          <cell r="Z1346">
            <v>26850</v>
          </cell>
          <cell r="AA1346" t="str">
            <v>持股小于股东减</v>
          </cell>
          <cell r="AB1346">
            <v>50020</v>
          </cell>
          <cell r="AC1346">
            <v>26388</v>
          </cell>
          <cell r="AD1346" t="str">
            <v>持股大于股东增</v>
          </cell>
          <cell r="AE1346">
            <v>14852</v>
          </cell>
          <cell r="AF1346">
            <v>35651</v>
          </cell>
          <cell r="AG1346" t="str">
            <v>持股大于股东减</v>
          </cell>
          <cell r="AH1346">
            <v>18897</v>
          </cell>
          <cell r="AI1346">
            <v>28020</v>
          </cell>
        </row>
        <row r="1347">
          <cell r="A1347">
            <v>300091</v>
          </cell>
          <cell r="B1347">
            <v>236.3125</v>
          </cell>
          <cell r="C1347">
            <v>9.378643184918765</v>
          </cell>
          <cell r="D1347">
            <v>72.3</v>
          </cell>
          <cell r="E1347">
            <v>7.0051351613215775</v>
          </cell>
          <cell r="F1347">
            <v>198.99999999999997</v>
          </cell>
          <cell r="G1347">
            <v>10.020897852305058</v>
          </cell>
          <cell r="H1347">
            <v>115.65</v>
          </cell>
          <cell r="I1347">
            <v>5.7565953210552516</v>
          </cell>
          <cell r="J1347">
            <v>37.81</v>
          </cell>
          <cell r="K1347">
            <v>0.16</v>
          </cell>
          <cell r="L1347">
            <v>4.0315000000000003</v>
          </cell>
          <cell r="M1347">
            <v>28.92</v>
          </cell>
          <cell r="N1347">
            <v>0.1</v>
          </cell>
          <cell r="O1347">
            <v>4.1284000000000001</v>
          </cell>
          <cell r="P1347">
            <v>39.799999999999997</v>
          </cell>
          <cell r="Q1347">
            <v>0.1</v>
          </cell>
          <cell r="R1347">
            <v>3.9716999999999998</v>
          </cell>
          <cell r="S1347">
            <v>23.13</v>
          </cell>
          <cell r="T1347">
            <v>0.15</v>
          </cell>
          <cell r="U1347">
            <v>4.0179999999999998</v>
          </cell>
          <cell r="V1347">
            <v>4.0179977416992188</v>
          </cell>
          <cell r="W1347">
            <v>300091</v>
          </cell>
          <cell r="X1347" t="str">
            <v>持股大于股东增</v>
          </cell>
          <cell r="Y1347">
            <v>6905</v>
          </cell>
          <cell r="Z1347">
            <v>30267</v>
          </cell>
          <cell r="AA1347" t="str">
            <v>持股大于股东减</v>
          </cell>
          <cell r="AB1347">
            <v>9291</v>
          </cell>
          <cell r="AC1347">
            <v>22494</v>
          </cell>
          <cell r="AD1347" t="str">
            <v>持股大于股东增</v>
          </cell>
          <cell r="AE1347">
            <v>4697</v>
          </cell>
          <cell r="AF1347">
            <v>44496</v>
          </cell>
          <cell r="AG1347" t="str">
            <v>持股大于股东减</v>
          </cell>
          <cell r="AH1347">
            <v>7955</v>
          </cell>
          <cell r="AI1347">
            <v>26272</v>
          </cell>
        </row>
        <row r="1348">
          <cell r="A1348">
            <v>300092</v>
          </cell>
          <cell r="B1348">
            <v>-78.444444444444443</v>
          </cell>
          <cell r="C1348">
            <v>6.8205970437638879</v>
          </cell>
          <cell r="D1348">
            <v>295.75</v>
          </cell>
          <cell r="E1348">
            <v>5.6913307033580303</v>
          </cell>
          <cell r="F1348">
            <v>345</v>
          </cell>
          <cell r="G1348">
            <v>6.0865346447316195</v>
          </cell>
          <cell r="H1348">
            <v>-333.75</v>
          </cell>
          <cell r="I1348">
            <v>3.9953312982582156</v>
          </cell>
          <cell r="J1348">
            <v>14.12</v>
          </cell>
          <cell r="K1348">
            <v>-0.18</v>
          </cell>
          <cell r="L1348">
            <v>2.0701999999999998</v>
          </cell>
          <cell r="M1348">
            <v>11.83</v>
          </cell>
          <cell r="N1348">
            <v>0.01</v>
          </cell>
          <cell r="O1348">
            <v>2.0785999999999998</v>
          </cell>
          <cell r="P1348">
            <v>13.8</v>
          </cell>
          <cell r="Q1348">
            <v>0.02</v>
          </cell>
          <cell r="R1348">
            <v>2.2673000000000001</v>
          </cell>
          <cell r="S1348">
            <v>8.9</v>
          </cell>
          <cell r="T1348">
            <v>-0.02</v>
          </cell>
          <cell r="U1348">
            <v>2.2275999999999998</v>
          </cell>
          <cell r="V1348">
            <v>2.2275981903076172</v>
          </cell>
          <cell r="W1348">
            <v>300092</v>
          </cell>
          <cell r="X1348" t="str">
            <v>持股小于股东减</v>
          </cell>
          <cell r="Y1348">
            <v>22426</v>
          </cell>
          <cell r="Z1348">
            <v>10144</v>
          </cell>
          <cell r="AA1348" t="str">
            <v>持股大于股东减</v>
          </cell>
          <cell r="AB1348">
            <v>20913</v>
          </cell>
          <cell r="AC1348">
            <v>10878</v>
          </cell>
          <cell r="AD1348" t="str">
            <v>持股小于股东减</v>
          </cell>
          <cell r="AE1348">
            <v>20930</v>
          </cell>
          <cell r="AF1348">
            <v>10869</v>
          </cell>
          <cell r="AG1348" t="str">
            <v>持股小于股东增</v>
          </cell>
          <cell r="AH1348">
            <v>19608</v>
          </cell>
          <cell r="AI1348">
            <v>11602</v>
          </cell>
        </row>
        <row r="1349">
          <cell r="A1349">
            <v>300093</v>
          </cell>
          <cell r="B1349">
            <v>1585</v>
          </cell>
          <cell r="C1349">
            <v>7.8391611850239871</v>
          </cell>
          <cell r="D1349" t="e">
            <v>#DIV/0!</v>
          </cell>
          <cell r="E1349">
            <v>6.3421865348980848</v>
          </cell>
          <cell r="F1349">
            <v>323.25</v>
          </cell>
          <cell r="G1349">
            <v>6.3408773263369547</v>
          </cell>
          <cell r="H1349">
            <v>484.87499999999994</v>
          </cell>
          <cell r="I1349">
            <v>6.356307147773081</v>
          </cell>
          <cell r="J1349">
            <v>31.7</v>
          </cell>
          <cell r="K1349">
            <v>0.02</v>
          </cell>
          <cell r="L1349">
            <v>4.0438000000000001</v>
          </cell>
          <cell r="M1349">
            <v>25.67</v>
          </cell>
          <cell r="N1349">
            <v>0</v>
          </cell>
          <cell r="O1349">
            <v>4.0475000000000003</v>
          </cell>
          <cell r="P1349">
            <v>25.86</v>
          </cell>
          <cell r="Q1349">
            <v>0.04</v>
          </cell>
          <cell r="R1349">
            <v>4.0782999999999996</v>
          </cell>
          <cell r="S1349">
            <v>25.86</v>
          </cell>
          <cell r="T1349">
            <v>0.04</v>
          </cell>
          <cell r="U1349">
            <v>4.0683999999999996</v>
          </cell>
          <cell r="V1349">
            <v>4.0683975219726563</v>
          </cell>
          <cell r="W1349">
            <v>300093</v>
          </cell>
          <cell r="X1349" t="str">
            <v>持股小于股东减</v>
          </cell>
          <cell r="Y1349">
            <v>16271</v>
          </cell>
          <cell r="Z1349">
            <v>13275</v>
          </cell>
          <cell r="AA1349" t="str">
            <v>持股小于股东减</v>
          </cell>
          <cell r="AB1349">
            <v>18348</v>
          </cell>
          <cell r="AC1349">
            <v>11772</v>
          </cell>
          <cell r="AD1349" t="str">
            <v>持股大于股东增</v>
          </cell>
          <cell r="AE1349">
            <v>10261</v>
          </cell>
          <cell r="AF1349">
            <v>21050</v>
          </cell>
          <cell r="AG1349" t="str">
            <v>持股大于股东增</v>
          </cell>
          <cell r="AH1349">
            <v>10246</v>
          </cell>
          <cell r="AI1349">
            <v>21081</v>
          </cell>
        </row>
        <row r="1350">
          <cell r="A1350">
            <v>300094</v>
          </cell>
          <cell r="B1350">
            <v>391.30434782608694</v>
          </cell>
          <cell r="C1350">
            <v>5.1443269505573017</v>
          </cell>
          <cell r="D1350">
            <v>-389</v>
          </cell>
          <cell r="E1350">
            <v>3.1810283144229787</v>
          </cell>
          <cell r="F1350">
            <v>-141.54545454545456</v>
          </cell>
          <cell r="G1350">
            <v>6.569481656505137</v>
          </cell>
          <cell r="H1350">
            <v>2335.5</v>
          </cell>
          <cell r="I1350">
            <v>6.39333155398608</v>
          </cell>
          <cell r="J1350">
            <v>25.2</v>
          </cell>
          <cell r="K1350">
            <v>6.4399999999999999E-2</v>
          </cell>
          <cell r="L1350">
            <v>4.8986000000000001</v>
          </cell>
          <cell r="M1350">
            <v>15.56</v>
          </cell>
          <cell r="N1350">
            <v>-0.01</v>
          </cell>
          <cell r="O1350">
            <v>4.8914999999999997</v>
          </cell>
          <cell r="P1350">
            <v>31.14</v>
          </cell>
          <cell r="Q1350">
            <v>-0.11</v>
          </cell>
          <cell r="R1350">
            <v>4.7401</v>
          </cell>
          <cell r="S1350">
            <v>31.14</v>
          </cell>
          <cell r="T1350">
            <v>0.01</v>
          </cell>
          <cell r="U1350">
            <v>4.8707000000000003</v>
          </cell>
          <cell r="V1350">
            <v>4.870697021484375</v>
          </cell>
          <cell r="W1350">
            <v>300094</v>
          </cell>
          <cell r="X1350" t="str">
            <v>持股小于股东减</v>
          </cell>
          <cell r="Y1350">
            <v>26594</v>
          </cell>
          <cell r="Z1350">
            <v>13304</v>
          </cell>
          <cell r="AA1350" t="str">
            <v>持股小于股东减</v>
          </cell>
          <cell r="AB1350">
            <v>27735</v>
          </cell>
          <cell r="AC1350">
            <v>12756</v>
          </cell>
          <cell r="AD1350" t="str">
            <v>持股大于股东增</v>
          </cell>
          <cell r="AE1350">
            <v>7340</v>
          </cell>
          <cell r="AF1350">
            <v>48202</v>
          </cell>
          <cell r="AG1350" t="str">
            <v>持股大于股东增</v>
          </cell>
          <cell r="AH1350">
            <v>7301</v>
          </cell>
          <cell r="AI1350">
            <v>48460</v>
          </cell>
        </row>
        <row r="1351">
          <cell r="A1351">
            <v>300095</v>
          </cell>
          <cell r="B1351">
            <v>88.403263403263395</v>
          </cell>
          <cell r="C1351">
            <v>5.8133742096187007</v>
          </cell>
          <cell r="D1351">
            <v>77.212389380530979</v>
          </cell>
          <cell r="E1351">
            <v>4.0263036455929857</v>
          </cell>
          <cell r="F1351">
            <v>55.659448818897644</v>
          </cell>
          <cell r="G1351">
            <v>4.2827930930021205</v>
          </cell>
          <cell r="H1351">
            <v>38.25</v>
          </cell>
          <cell r="I1351">
            <v>3.0231179608772973</v>
          </cell>
          <cell r="J1351">
            <v>15.17</v>
          </cell>
          <cell r="K1351">
            <v>0.1716</v>
          </cell>
          <cell r="L1351">
            <v>2.6095000000000002</v>
          </cell>
          <cell r="M1351">
            <v>10.47</v>
          </cell>
          <cell r="N1351">
            <v>3.39E-2</v>
          </cell>
          <cell r="O1351">
            <v>2.6004</v>
          </cell>
          <cell r="P1351">
            <v>11.31</v>
          </cell>
          <cell r="Q1351">
            <v>0.1016</v>
          </cell>
          <cell r="R1351">
            <v>2.6408</v>
          </cell>
          <cell r="S1351">
            <v>8.16</v>
          </cell>
          <cell r="T1351">
            <v>0.16</v>
          </cell>
          <cell r="U1351">
            <v>2.6991999999999998</v>
          </cell>
          <cell r="V1351">
            <v>2.6991996765136719</v>
          </cell>
          <cell r="W1351">
            <v>300095</v>
          </cell>
          <cell r="X1351" t="str">
            <v>持股小于股东增</v>
          </cell>
          <cell r="Y1351">
            <v>22231</v>
          </cell>
          <cell r="Z1351">
            <v>13863</v>
          </cell>
          <cell r="AA1351" t="str">
            <v>持股小于股东减</v>
          </cell>
          <cell r="AB1351">
            <v>23118</v>
          </cell>
          <cell r="AC1351">
            <v>13445</v>
          </cell>
          <cell r="AD1351" t="str">
            <v>持股小于股东减</v>
          </cell>
          <cell r="AE1351">
            <v>23418</v>
          </cell>
          <cell r="AF1351">
            <v>13160</v>
          </cell>
          <cell r="AG1351" t="str">
            <v>持股小于股东减</v>
          </cell>
          <cell r="AH1351">
            <v>23532</v>
          </cell>
          <cell r="AI1351">
            <v>13096</v>
          </cell>
        </row>
        <row r="1352">
          <cell r="A1352">
            <v>300096</v>
          </cell>
          <cell r="B1352">
            <v>533.4</v>
          </cell>
          <cell r="C1352">
            <v>16.195044935632744</v>
          </cell>
          <cell r="D1352">
            <v>-458.5051546391752</v>
          </cell>
          <cell r="E1352">
            <v>10.867440439828956</v>
          </cell>
          <cell r="F1352">
            <v>743.42105263157896</v>
          </cell>
          <cell r="G1352">
            <v>24.298089328500339</v>
          </cell>
          <cell r="H1352">
            <v>929.858934169279</v>
          </cell>
          <cell r="I1352">
            <v>24.201444131685225</v>
          </cell>
          <cell r="J1352">
            <v>26.67</v>
          </cell>
          <cell r="K1352">
            <v>0.05</v>
          </cell>
          <cell r="L1352">
            <v>1.6468</v>
          </cell>
          <cell r="M1352">
            <v>17.79</v>
          </cell>
          <cell r="N1352">
            <v>-9.7000000000000003E-3</v>
          </cell>
          <cell r="O1352">
            <v>1.637</v>
          </cell>
          <cell r="P1352">
            <v>39.549999999999997</v>
          </cell>
          <cell r="Q1352">
            <v>2.6599999999999999E-2</v>
          </cell>
          <cell r="R1352">
            <v>1.6276999999999999</v>
          </cell>
          <cell r="S1352">
            <v>39.549999999999997</v>
          </cell>
          <cell r="T1352">
            <v>3.1899999999999998E-2</v>
          </cell>
          <cell r="U1352">
            <v>1.6342000000000001</v>
          </cell>
          <cell r="V1352">
            <v>1.6341991424560547</v>
          </cell>
          <cell r="W1352">
            <v>300096</v>
          </cell>
          <cell r="X1352" t="str">
            <v>持股小于股东增</v>
          </cell>
          <cell r="Y1352">
            <v>32338</v>
          </cell>
          <cell r="Z1352">
            <v>13297</v>
          </cell>
          <cell r="AA1352" t="str">
            <v>持股小于股东减</v>
          </cell>
          <cell r="AB1352">
            <v>33834</v>
          </cell>
          <cell r="AC1352">
            <v>12709</v>
          </cell>
          <cell r="AD1352" t="str">
            <v>持股小于股东增</v>
          </cell>
          <cell r="AE1352">
            <v>33831</v>
          </cell>
          <cell r="AF1352">
            <v>12710</v>
          </cell>
          <cell r="AG1352" t="str">
            <v>持股小于股东增</v>
          </cell>
          <cell r="AH1352">
            <v>33617</v>
          </cell>
          <cell r="AI1352">
            <v>12791</v>
          </cell>
        </row>
        <row r="1353">
          <cell r="A1353">
            <v>300097</v>
          </cell>
          <cell r="B1353">
            <v>108.0232558139535</v>
          </cell>
          <cell r="C1353">
            <v>5.6324194545829345</v>
          </cell>
          <cell r="D1353">
            <v>-248.87955182072827</v>
          </cell>
          <cell r="E1353">
            <v>4.3279183613824008</v>
          </cell>
          <cell r="F1353">
            <v>280.69073783359494</v>
          </cell>
          <cell r="G1353">
            <v>9.4271478659742183</v>
          </cell>
          <cell r="H1353">
            <v>440.625</v>
          </cell>
          <cell r="I1353">
            <v>9.6856624718360163</v>
          </cell>
          <cell r="J1353">
            <v>46.45</v>
          </cell>
          <cell r="K1353">
            <v>0.43</v>
          </cell>
          <cell r="L1353">
            <v>8.2469000000000001</v>
          </cell>
          <cell r="M1353">
            <v>35.54</v>
          </cell>
          <cell r="N1353">
            <v>-3.5700000000000003E-2</v>
          </cell>
          <cell r="O1353">
            <v>8.2118000000000002</v>
          </cell>
          <cell r="P1353">
            <v>35.76</v>
          </cell>
          <cell r="Q1353">
            <v>6.3700000000000007E-2</v>
          </cell>
          <cell r="R1353">
            <v>3.7932999999999999</v>
          </cell>
          <cell r="S1353">
            <v>35.25</v>
          </cell>
          <cell r="T1353">
            <v>0.06</v>
          </cell>
          <cell r="U1353">
            <v>3.6394000000000002</v>
          </cell>
          <cell r="V1353">
            <v>3.6393985748291016</v>
          </cell>
          <cell r="W1353">
            <v>300097</v>
          </cell>
          <cell r="X1353" t="str">
            <v>持股大于股东增</v>
          </cell>
          <cell r="Y1353">
            <v>9631</v>
          </cell>
          <cell r="Z1353">
            <v>15350</v>
          </cell>
          <cell r="AA1353" t="str">
            <v>持股大于股东减</v>
          </cell>
          <cell r="AB1353">
            <v>11232</v>
          </cell>
          <cell r="AC1353">
            <v>13162</v>
          </cell>
          <cell r="AD1353">
            <v>13162</v>
          </cell>
          <cell r="AE1353">
            <v>13819</v>
          </cell>
          <cell r="AF1353">
            <v>8781</v>
          </cell>
          <cell r="AG1353" t="str">
            <v>持股小于股东增</v>
          </cell>
          <cell r="AH1353">
            <v>12001</v>
          </cell>
          <cell r="AI1353">
            <v>10111</v>
          </cell>
        </row>
        <row r="1354">
          <cell r="A1354">
            <v>300098</v>
          </cell>
          <cell r="B1354">
            <v>110.8236536430834</v>
          </cell>
          <cell r="C1354">
            <v>6.5723142436672193</v>
          </cell>
          <cell r="D1354">
            <v>61.31447587354409</v>
          </cell>
          <cell r="E1354">
            <v>4.5392953929539299</v>
          </cell>
          <cell r="F1354">
            <v>103.77492877492878</v>
          </cell>
          <cell r="G1354">
            <v>8.8073505410143262</v>
          </cell>
          <cell r="H1354">
            <v>35.729768786127174</v>
          </cell>
          <cell r="I1354">
            <v>2.9254296447481294</v>
          </cell>
          <cell r="J1354">
            <v>20.99</v>
          </cell>
          <cell r="K1354">
            <v>0.18940000000000001</v>
          </cell>
          <cell r="L1354">
            <v>3.1937000000000002</v>
          </cell>
          <cell r="M1354">
            <v>14.74</v>
          </cell>
          <cell r="N1354">
            <v>6.0100000000000001E-2</v>
          </cell>
          <cell r="O1354">
            <v>3.2471999999999999</v>
          </cell>
          <cell r="P1354">
            <v>29.14</v>
          </cell>
          <cell r="Q1354">
            <v>0.1404</v>
          </cell>
          <cell r="R1354">
            <v>3.3086000000000002</v>
          </cell>
          <cell r="S1354">
            <v>9.89</v>
          </cell>
          <cell r="T1354">
            <v>0.20760000000000001</v>
          </cell>
          <cell r="U1354">
            <v>3.3807</v>
          </cell>
          <cell r="V1354">
            <v>3.3806991577148438</v>
          </cell>
          <cell r="W1354">
            <v>300098</v>
          </cell>
          <cell r="X1354" t="str">
            <v>持股小于股东增</v>
          </cell>
          <cell r="Y1354">
            <v>33505</v>
          </cell>
          <cell r="Z1354">
            <v>31958</v>
          </cell>
          <cell r="AA1354" t="str">
            <v>持股小于股东减</v>
          </cell>
          <cell r="AB1354">
            <v>48201</v>
          </cell>
          <cell r="AC1354">
            <v>22214</v>
          </cell>
          <cell r="AD1354" t="str">
            <v>持股大于股东增</v>
          </cell>
          <cell r="AE1354">
            <v>7585</v>
          </cell>
          <cell r="AF1354">
            <v>38705</v>
          </cell>
          <cell r="AG1354" t="str">
            <v>持股大于股东减</v>
          </cell>
          <cell r="AH1354">
            <v>12893</v>
          </cell>
          <cell r="AI1354">
            <v>22770</v>
          </cell>
        </row>
        <row r="1355">
          <cell r="A1355">
            <v>300099</v>
          </cell>
          <cell r="B1355">
            <v>251.27272727272728</v>
          </cell>
          <cell r="C1355">
            <v>7.1556165376550087</v>
          </cell>
          <cell r="D1355">
            <v>-286</v>
          </cell>
          <cell r="E1355">
            <v>5.9519783564423401</v>
          </cell>
          <cell r="F1355">
            <v>-442.5</v>
          </cell>
          <cell r="G1355">
            <v>7.1256038647343001</v>
          </cell>
          <cell r="H1355">
            <v>-663.75</v>
          </cell>
          <cell r="I1355">
            <v>7.1296221703053249</v>
          </cell>
          <cell r="J1355">
            <v>27.64</v>
          </cell>
          <cell r="K1355">
            <v>0.11</v>
          </cell>
          <cell r="L1355">
            <v>3.8626999999999998</v>
          </cell>
          <cell r="M1355">
            <v>22.88</v>
          </cell>
          <cell r="N1355">
            <v>-0.02</v>
          </cell>
          <cell r="O1355">
            <v>3.8441000000000001</v>
          </cell>
          <cell r="P1355">
            <v>26.55</v>
          </cell>
          <cell r="Q1355">
            <v>-0.03</v>
          </cell>
          <cell r="R1355">
            <v>3.726</v>
          </cell>
          <cell r="S1355">
            <v>26.55</v>
          </cell>
          <cell r="T1355">
            <v>-0.03</v>
          </cell>
          <cell r="U1355">
            <v>3.7239</v>
          </cell>
          <cell r="V1355">
            <v>3.7238998413085938</v>
          </cell>
          <cell r="W1355">
            <v>300099</v>
          </cell>
          <cell r="X1355" t="str">
            <v>持股大于股东减</v>
          </cell>
          <cell r="Y1355">
            <v>12489</v>
          </cell>
          <cell r="Z1355">
            <v>17183</v>
          </cell>
          <cell r="AA1355" t="str">
            <v>持股小于股东减</v>
          </cell>
          <cell r="AB1355">
            <v>15799</v>
          </cell>
          <cell r="AC1355">
            <v>13583</v>
          </cell>
          <cell r="AD1355" t="str">
            <v>持股大于股东减</v>
          </cell>
          <cell r="AE1355">
            <v>11679</v>
          </cell>
          <cell r="AF1355">
            <v>18374</v>
          </cell>
          <cell r="AG1355" t="str">
            <v>与上期同等大于</v>
          </cell>
          <cell r="AH1355">
            <v>11679</v>
          </cell>
          <cell r="AI1355">
            <v>18374</v>
          </cell>
        </row>
        <row r="1356">
          <cell r="A1356">
            <v>300100</v>
          </cell>
          <cell r="B1356">
            <v>50.516129032258064</v>
          </cell>
          <cell r="C1356">
            <v>5.856394913986537</v>
          </cell>
          <cell r="D1356">
            <v>48.487499999999997</v>
          </cell>
          <cell r="E1356">
            <v>6.9907006920415222</v>
          </cell>
          <cell r="F1356">
            <v>31.716666666666669</v>
          </cell>
          <cell r="G1356">
            <v>3.806</v>
          </cell>
          <cell r="H1356">
            <v>22.416666666666668</v>
          </cell>
          <cell r="I1356">
            <v>2.6128681327220451</v>
          </cell>
          <cell r="J1356">
            <v>31.32</v>
          </cell>
          <cell r="K1356">
            <v>0.62</v>
          </cell>
          <cell r="L1356">
            <v>5.3479999999999999</v>
          </cell>
          <cell r="M1356">
            <v>38.79</v>
          </cell>
          <cell r="N1356">
            <v>0.2</v>
          </cell>
          <cell r="O1356">
            <v>5.5488</v>
          </cell>
          <cell r="P1356">
            <v>19.03</v>
          </cell>
          <cell r="Q1356">
            <v>0.3</v>
          </cell>
          <cell r="R1356">
            <v>5</v>
          </cell>
          <cell r="S1356">
            <v>13.45</v>
          </cell>
          <cell r="T1356">
            <v>0.45</v>
          </cell>
          <cell r="U1356">
            <v>5.1475999999999997</v>
          </cell>
          <cell r="V1356">
            <v>5.1475982666015625</v>
          </cell>
          <cell r="W1356">
            <v>300100</v>
          </cell>
          <cell r="X1356" t="str">
            <v>持股大于股东增</v>
          </cell>
          <cell r="Y1356">
            <v>9420</v>
          </cell>
          <cell r="Z1356">
            <v>42014</v>
          </cell>
          <cell r="AA1356" t="str">
            <v>持股大于股东减</v>
          </cell>
          <cell r="AB1356">
            <v>11481</v>
          </cell>
          <cell r="AC1356">
            <v>34472</v>
          </cell>
          <cell r="AD1356" t="str">
            <v>持股大于股东减</v>
          </cell>
          <cell r="AE1356">
            <v>8663</v>
          </cell>
          <cell r="AF1356">
            <v>45685</v>
          </cell>
          <cell r="AG1356" t="str">
            <v>持股大于股东减</v>
          </cell>
          <cell r="AH1356">
            <v>10062</v>
          </cell>
          <cell r="AI1356">
            <v>39333</v>
          </cell>
        </row>
        <row r="1357">
          <cell r="A1357">
            <v>300101</v>
          </cell>
          <cell r="B1357">
            <v>210.78571428571428</v>
          </cell>
          <cell r="C1357">
            <v>19.945927678269687</v>
          </cell>
          <cell r="D1357">
            <v>140.46717171717171</v>
          </cell>
          <cell r="E1357">
            <v>14.646830360081628</v>
          </cell>
          <cell r="F1357">
            <v>187.711006076975</v>
          </cell>
          <cell r="G1357">
            <v>19.677933109184217</v>
          </cell>
          <cell r="H1357">
            <v>147.01897018970189</v>
          </cell>
          <cell r="I1357">
            <v>14.971712432730785</v>
          </cell>
          <cell r="J1357">
            <v>29.51</v>
          </cell>
          <cell r="K1357">
            <v>0.14000000000000001</v>
          </cell>
          <cell r="L1357">
            <v>1.4795</v>
          </cell>
          <cell r="M1357">
            <v>22.25</v>
          </cell>
          <cell r="N1357">
            <v>3.9600000000000003E-2</v>
          </cell>
          <cell r="O1357">
            <v>1.5190999999999999</v>
          </cell>
          <cell r="P1357">
            <v>55.6</v>
          </cell>
          <cell r="Q1357">
            <v>0.14810000000000001</v>
          </cell>
          <cell r="R1357">
            <v>2.8254999999999999</v>
          </cell>
          <cell r="S1357">
            <v>21.7</v>
          </cell>
          <cell r="T1357">
            <v>0.11070000000000001</v>
          </cell>
          <cell r="U1357">
            <v>1.4494</v>
          </cell>
          <cell r="V1357">
            <v>1.4493999481201172</v>
          </cell>
          <cell r="W1357">
            <v>300101</v>
          </cell>
          <cell r="X1357">
            <v>300101</v>
          </cell>
          <cell r="Y1357">
            <v>46527</v>
          </cell>
          <cell r="Z1357">
            <v>11950</v>
          </cell>
          <cell r="AA1357">
            <v>11950</v>
          </cell>
          <cell r="AB1357">
            <v>43987</v>
          </cell>
          <cell r="AC1357">
            <v>12640</v>
          </cell>
          <cell r="AD1357" t="str">
            <v>持股小于股东减</v>
          </cell>
          <cell r="AE1357">
            <v>18593</v>
          </cell>
          <cell r="AF1357">
            <v>14951</v>
          </cell>
          <cell r="AG1357">
            <v>14951</v>
          </cell>
          <cell r="AH1357">
            <v>31154</v>
          </cell>
          <cell r="AI1357">
            <v>17846</v>
          </cell>
        </row>
        <row r="1358">
          <cell r="A1358">
            <v>300102</v>
          </cell>
          <cell r="B1358">
            <v>-70.13333333333334</v>
          </cell>
          <cell r="C1358">
            <v>3.0228147807597265</v>
          </cell>
          <cell r="D1358">
            <v>2140.625</v>
          </cell>
          <cell r="E1358">
            <v>1.9678818696314171</v>
          </cell>
          <cell r="F1358">
            <v>124.75</v>
          </cell>
          <cell r="G1358">
            <v>3.2759978991596639</v>
          </cell>
          <cell r="H1358">
            <v>97.05</v>
          </cell>
          <cell r="I1358">
            <v>2.1208247287507787</v>
          </cell>
          <cell r="J1358">
            <v>10.52</v>
          </cell>
          <cell r="K1358">
            <v>-0.15</v>
          </cell>
          <cell r="L1358">
            <v>3.4802</v>
          </cell>
          <cell r="M1358">
            <v>6.85</v>
          </cell>
          <cell r="N1358">
            <v>8.0000000000000004E-4</v>
          </cell>
          <cell r="O1358">
            <v>3.4809000000000001</v>
          </cell>
          <cell r="P1358">
            <v>9.98</v>
          </cell>
          <cell r="Q1358">
            <v>0.04</v>
          </cell>
          <cell r="R1358">
            <v>3.0464000000000002</v>
          </cell>
          <cell r="S1358">
            <v>6.47</v>
          </cell>
          <cell r="T1358">
            <v>0.05</v>
          </cell>
          <cell r="U1358">
            <v>3.0507</v>
          </cell>
          <cell r="V1358">
            <v>3.0506992340087891</v>
          </cell>
          <cell r="W1358">
            <v>300102</v>
          </cell>
          <cell r="X1358">
            <v>300102</v>
          </cell>
          <cell r="Y1358">
            <v>48106</v>
          </cell>
          <cell r="Z1358">
            <v>14645</v>
          </cell>
          <cell r="AA1358">
            <v>14645</v>
          </cell>
          <cell r="AB1358">
            <v>40094</v>
          </cell>
          <cell r="AC1358">
            <v>17572</v>
          </cell>
          <cell r="AD1358">
            <v>17572</v>
          </cell>
          <cell r="AE1358">
            <v>35673</v>
          </cell>
          <cell r="AF1358">
            <v>16539</v>
          </cell>
          <cell r="AG1358">
            <v>16539</v>
          </cell>
          <cell r="AH1358">
            <v>35824</v>
          </cell>
          <cell r="AI1358">
            <v>16469</v>
          </cell>
        </row>
        <row r="1359">
          <cell r="A1359">
            <v>300103</v>
          </cell>
          <cell r="B1359">
            <v>149.55005624296962</v>
          </cell>
          <cell r="C1359">
            <v>6.7141378178420821</v>
          </cell>
          <cell r="D1359">
            <v>186.45374449339207</v>
          </cell>
          <cell r="E1359">
            <v>4.2500313794401912</v>
          </cell>
          <cell r="F1359">
            <v>113.65313653136532</v>
          </cell>
          <cell r="G1359">
            <v>6.3636363636363642</v>
          </cell>
          <cell r="H1359">
            <v>69.95</v>
          </cell>
          <cell r="I1359">
            <v>3.5720668964636793</v>
          </cell>
          <cell r="J1359">
            <v>26.59</v>
          </cell>
          <cell r="K1359">
            <v>0.17780000000000001</v>
          </cell>
          <cell r="L1359">
            <v>3.9603000000000002</v>
          </cell>
          <cell r="M1359">
            <v>16.93</v>
          </cell>
          <cell r="N1359">
            <v>2.2700000000000001E-2</v>
          </cell>
          <cell r="O1359">
            <v>3.9834999999999998</v>
          </cell>
          <cell r="P1359">
            <v>24.64</v>
          </cell>
          <cell r="Q1359">
            <v>0.1084</v>
          </cell>
          <cell r="R1359">
            <v>3.8719999999999999</v>
          </cell>
          <cell r="S1359">
            <v>13.99</v>
          </cell>
          <cell r="T1359">
            <v>0.15</v>
          </cell>
          <cell r="U1359">
            <v>3.9165000000000001</v>
          </cell>
          <cell r="V1359">
            <v>3.9164981842041016</v>
          </cell>
          <cell r="W1359">
            <v>300103</v>
          </cell>
          <cell r="X1359" t="str">
            <v>持股大于股东增</v>
          </cell>
          <cell r="Y1359">
            <v>10246</v>
          </cell>
          <cell r="Z1359">
            <v>20665</v>
          </cell>
          <cell r="AA1359" t="str">
            <v>持股大于股东减</v>
          </cell>
          <cell r="AB1359">
            <v>11466</v>
          </cell>
          <cell r="AC1359">
            <v>18466</v>
          </cell>
          <cell r="AD1359" t="str">
            <v>持股大于股东增</v>
          </cell>
          <cell r="AE1359">
            <v>9392</v>
          </cell>
          <cell r="AF1359">
            <v>22544</v>
          </cell>
          <cell r="AG1359" t="str">
            <v>持股大于股东减</v>
          </cell>
          <cell r="AH1359">
            <v>11193</v>
          </cell>
          <cell r="AI1359">
            <v>18916</v>
          </cell>
        </row>
        <row r="1360">
          <cell r="A1360">
            <v>300104</v>
          </cell>
          <cell r="B1360">
            <v>189.67741935483869</v>
          </cell>
          <cell r="C1360">
            <v>27.785653529912103</v>
          </cell>
          <cell r="D1360">
            <v>245</v>
          </cell>
          <cell r="E1360">
            <v>26.773517894545119</v>
          </cell>
          <cell r="F1360">
            <v>184.85714285714283</v>
          </cell>
          <cell r="G1360">
            <v>28.09379070777247</v>
          </cell>
          <cell r="H1360">
            <v>153.30000000000001</v>
          </cell>
          <cell r="I1360">
            <v>21.219828704905268</v>
          </cell>
          <cell r="J1360">
            <v>58.8</v>
          </cell>
          <cell r="K1360">
            <v>0.31</v>
          </cell>
          <cell r="L1360">
            <v>2.1162000000000001</v>
          </cell>
          <cell r="M1360">
            <v>58.8</v>
          </cell>
          <cell r="N1360">
            <v>0.06</v>
          </cell>
          <cell r="O1360">
            <v>2.1962000000000002</v>
          </cell>
          <cell r="P1360">
            <v>51.76</v>
          </cell>
          <cell r="Q1360">
            <v>0.14000000000000001</v>
          </cell>
          <cell r="R1360">
            <v>1.8424</v>
          </cell>
          <cell r="S1360">
            <v>40.880000000000003</v>
          </cell>
          <cell r="T1360">
            <v>0.2</v>
          </cell>
          <cell r="U1360">
            <v>1.9265000000000001</v>
          </cell>
          <cell r="V1360">
            <v>1.9264993667602539</v>
          </cell>
          <cell r="W1360">
            <v>300104</v>
          </cell>
          <cell r="X1360">
            <v>300104</v>
          </cell>
          <cell r="Y1360">
            <v>300104</v>
          </cell>
          <cell r="Z1360">
            <v>300104</v>
          </cell>
          <cell r="AA1360">
            <v>300104</v>
          </cell>
          <cell r="AB1360">
            <v>300104</v>
          </cell>
          <cell r="AC1360">
            <v>300104</v>
          </cell>
          <cell r="AD1360">
            <v>300104</v>
          </cell>
          <cell r="AE1360">
            <v>300104</v>
          </cell>
          <cell r="AF1360">
            <v>300104</v>
          </cell>
          <cell r="AG1360">
            <v>300104</v>
          </cell>
          <cell r="AH1360">
            <v>300104</v>
          </cell>
          <cell r="AI1360">
            <v>300104</v>
          </cell>
        </row>
        <row r="1361">
          <cell r="A1361">
            <v>300105</v>
          </cell>
          <cell r="B1361">
            <v>-120.17167381974248</v>
          </cell>
          <cell r="C1361">
            <v>2.7616135713581218</v>
          </cell>
          <cell r="D1361">
            <v>-35</v>
          </cell>
          <cell r="E1361">
            <v>2.1007352573400691</v>
          </cell>
          <cell r="F1361">
            <v>-128.33333333333334</v>
          </cell>
          <cell r="G1361">
            <v>3.7697975569753499</v>
          </cell>
          <cell r="H1361">
            <v>-63.3</v>
          </cell>
          <cell r="I1361">
            <v>2.0872489860520327</v>
          </cell>
          <cell r="J1361">
            <v>11.2</v>
          </cell>
          <cell r="K1361">
            <v>-9.3200000000000005E-2</v>
          </cell>
          <cell r="L1361">
            <v>4.0556000000000001</v>
          </cell>
          <cell r="M1361">
            <v>8.4</v>
          </cell>
          <cell r="N1361">
            <v>-0.06</v>
          </cell>
          <cell r="O1361">
            <v>3.9986000000000002</v>
          </cell>
          <cell r="P1361">
            <v>15.4</v>
          </cell>
          <cell r="Q1361">
            <v>-0.06</v>
          </cell>
          <cell r="R1361">
            <v>4.0850999999999997</v>
          </cell>
          <cell r="S1361">
            <v>8.44</v>
          </cell>
          <cell r="T1361">
            <v>-0.1</v>
          </cell>
          <cell r="U1361">
            <v>4.0435999999999996</v>
          </cell>
          <cell r="V1361">
            <v>4.0435981750488281</v>
          </cell>
          <cell r="W1361">
            <v>300105</v>
          </cell>
          <cell r="X1361">
            <v>300105</v>
          </cell>
          <cell r="Y1361">
            <v>28293</v>
          </cell>
          <cell r="Z1361">
            <v>18139</v>
          </cell>
          <cell r="AA1361">
            <v>18139</v>
          </cell>
          <cell r="AB1361">
            <v>26782</v>
          </cell>
          <cell r="AC1361">
            <v>19162</v>
          </cell>
          <cell r="AD1361" t="str">
            <v>持股小于股东减</v>
          </cell>
          <cell r="AE1361">
            <v>24470</v>
          </cell>
          <cell r="AF1361">
            <v>20973</v>
          </cell>
          <cell r="AG1361" t="str">
            <v>持股小于股东减</v>
          </cell>
          <cell r="AH1361">
            <v>25653</v>
          </cell>
          <cell r="AI1361">
            <v>20006</v>
          </cell>
        </row>
        <row r="1362">
          <cell r="A1362">
            <v>300106</v>
          </cell>
          <cell r="B1362">
            <v>142.07142857142856</v>
          </cell>
          <cell r="C1362">
            <v>4.9924698795180724</v>
          </cell>
          <cell r="D1362">
            <v>-55.833333333333336</v>
          </cell>
          <cell r="E1362">
            <v>2.7567478604344964</v>
          </cell>
          <cell r="F1362">
            <v>115.45454545454545</v>
          </cell>
          <cell r="G1362">
            <v>6.3934756343133303</v>
          </cell>
          <cell r="H1362">
            <v>86.4375</v>
          </cell>
          <cell r="I1362">
            <v>3.4746997638309631</v>
          </cell>
          <cell r="J1362">
            <v>19.89</v>
          </cell>
          <cell r="K1362">
            <v>0.14000000000000001</v>
          </cell>
          <cell r="L1362">
            <v>3.984</v>
          </cell>
          <cell r="M1362">
            <v>13.4</v>
          </cell>
          <cell r="N1362">
            <v>-0.06</v>
          </cell>
          <cell r="O1362">
            <v>4.8608000000000002</v>
          </cell>
          <cell r="P1362">
            <v>25.4</v>
          </cell>
          <cell r="Q1362">
            <v>0.11</v>
          </cell>
          <cell r="R1362">
            <v>3.9727999999999999</v>
          </cell>
          <cell r="S1362">
            <v>13.83</v>
          </cell>
          <cell r="T1362">
            <v>0.12</v>
          </cell>
          <cell r="U1362">
            <v>3.9802</v>
          </cell>
          <cell r="V1362">
            <v>3.9801998138427734</v>
          </cell>
          <cell r="W1362">
            <v>300106</v>
          </cell>
          <cell r="X1362">
            <v>300106</v>
          </cell>
          <cell r="Y1362">
            <v>16944</v>
          </cell>
          <cell r="Z1362">
            <v>9667</v>
          </cell>
          <cell r="AA1362" t="str">
            <v>持股小于股东增</v>
          </cell>
          <cell r="AB1362">
            <v>17304</v>
          </cell>
          <cell r="AC1362">
            <v>12212</v>
          </cell>
          <cell r="AD1362" t="str">
            <v>持股大于股东增</v>
          </cell>
          <cell r="AE1362">
            <v>12074</v>
          </cell>
          <cell r="AF1362">
            <v>13566</v>
          </cell>
          <cell r="AG1362" t="str">
            <v>持股小于股东减</v>
          </cell>
          <cell r="AH1362">
            <v>15181</v>
          </cell>
          <cell r="AI1362">
            <v>10789</v>
          </cell>
        </row>
        <row r="1363">
          <cell r="A1363">
            <v>300107</v>
          </cell>
          <cell r="B1363">
            <v>187.44186046511629</v>
          </cell>
          <cell r="C1363">
            <v>4.846662657847264</v>
          </cell>
          <cell r="D1363">
            <v>233.92857142857142</v>
          </cell>
          <cell r="E1363">
            <v>3.9303930393039299</v>
          </cell>
          <cell r="F1363">
            <v>215.49999999999997</v>
          </cell>
          <cell r="G1363">
            <v>5.3036362517689035</v>
          </cell>
          <cell r="H1363">
            <v>138.75</v>
          </cell>
          <cell r="I1363">
            <v>3.3922131899028174</v>
          </cell>
          <cell r="J1363">
            <v>8.06</v>
          </cell>
          <cell r="K1363">
            <v>4.2999999999999997E-2</v>
          </cell>
          <cell r="L1363">
            <v>1.663</v>
          </cell>
          <cell r="M1363">
            <v>6.55</v>
          </cell>
          <cell r="N1363">
            <v>7.0000000000000001E-3</v>
          </cell>
          <cell r="O1363">
            <v>1.6665000000000001</v>
          </cell>
          <cell r="P1363">
            <v>8.6199999999999992</v>
          </cell>
          <cell r="Q1363">
            <v>0.02</v>
          </cell>
          <cell r="R1363">
            <v>1.6253</v>
          </cell>
          <cell r="S1363">
            <v>5.55</v>
          </cell>
          <cell r="T1363">
            <v>0.03</v>
          </cell>
          <cell r="U1363">
            <v>1.6361000000000001</v>
          </cell>
          <cell r="V1363">
            <v>1.6360998153686523</v>
          </cell>
          <cell r="W1363">
            <v>300107</v>
          </cell>
          <cell r="X1363">
            <v>300107</v>
          </cell>
          <cell r="Y1363">
            <v>29651</v>
          </cell>
          <cell r="Z1363">
            <v>18272</v>
          </cell>
          <cell r="AA1363">
            <v>18272</v>
          </cell>
          <cell r="AB1363">
            <v>33273</v>
          </cell>
          <cell r="AC1363">
            <v>16283</v>
          </cell>
          <cell r="AD1363">
            <v>16283</v>
          </cell>
          <cell r="AE1363">
            <v>28823</v>
          </cell>
          <cell r="AF1363">
            <v>18710</v>
          </cell>
          <cell r="AG1363">
            <v>18710</v>
          </cell>
          <cell r="AH1363">
            <v>30099</v>
          </cell>
          <cell r="AI1363">
            <v>17917</v>
          </cell>
        </row>
        <row r="1364">
          <cell r="A1364">
            <v>300108</v>
          </cell>
          <cell r="B1364">
            <v>42.631578947368418</v>
          </cell>
          <cell r="C1364">
            <v>4.1971086584797135</v>
          </cell>
          <cell r="D1364">
            <v>45.198902606310007</v>
          </cell>
          <cell r="E1364">
            <v>3.356764466177669</v>
          </cell>
          <cell r="F1364">
            <v>43.529411764705877</v>
          </cell>
          <cell r="G1364">
            <v>4.560435143752847</v>
          </cell>
          <cell r="H1364">
            <v>25.991379310344829</v>
          </cell>
          <cell r="I1364">
            <v>2.6237468671679198</v>
          </cell>
          <cell r="J1364">
            <v>16.2</v>
          </cell>
          <cell r="K1364">
            <v>0.38</v>
          </cell>
          <cell r="L1364">
            <v>3.8597999999999999</v>
          </cell>
          <cell r="M1364">
            <v>13.18</v>
          </cell>
          <cell r="N1364">
            <v>7.2900000000000006E-2</v>
          </cell>
          <cell r="O1364">
            <v>3.9264000000000001</v>
          </cell>
          <cell r="P1364">
            <v>17.02</v>
          </cell>
          <cell r="Q1364">
            <v>0.19550000000000001</v>
          </cell>
          <cell r="R1364">
            <v>3.7321</v>
          </cell>
          <cell r="S1364">
            <v>10.050000000000001</v>
          </cell>
          <cell r="T1364">
            <v>0.28999999999999998</v>
          </cell>
          <cell r="U1364">
            <v>3.8304</v>
          </cell>
          <cell r="V1364">
            <v>3.8303985595703125</v>
          </cell>
          <cell r="W1364">
            <v>300108</v>
          </cell>
          <cell r="X1364" t="str">
            <v>持股大于股东减</v>
          </cell>
          <cell r="Y1364">
            <v>19787</v>
          </cell>
          <cell r="Z1364">
            <v>21428</v>
          </cell>
          <cell r="AA1364" t="str">
            <v>持股大于股东增</v>
          </cell>
          <cell r="AB1364">
            <v>18824</v>
          </cell>
          <cell r="AC1364">
            <v>22524</v>
          </cell>
          <cell r="AD1364" t="str">
            <v>持股大于股东减</v>
          </cell>
          <cell r="AE1364">
            <v>11320</v>
          </cell>
          <cell r="AF1364">
            <v>37456</v>
          </cell>
          <cell r="AG1364" t="str">
            <v>持股大于股东减</v>
          </cell>
          <cell r="AH1364">
            <v>11483</v>
          </cell>
          <cell r="AI1364">
            <v>36925</v>
          </cell>
        </row>
        <row r="1365">
          <cell r="A1365">
            <v>300109</v>
          </cell>
          <cell r="B1365">
            <v>241.97674418604652</v>
          </cell>
          <cell r="C1365">
            <v>15.254361530567365</v>
          </cell>
          <cell r="D1365">
            <v>107.25</v>
          </cell>
          <cell r="E1365">
            <v>7.4166918788088347</v>
          </cell>
          <cell r="F1365">
            <v>161.31818181818181</v>
          </cell>
          <cell r="G1365">
            <v>19.72159706593315</v>
          </cell>
          <cell r="H1365">
            <v>112.25806451612902</v>
          </cell>
          <cell r="I1365">
            <v>6.9049674097443372</v>
          </cell>
          <cell r="J1365">
            <v>104.05</v>
          </cell>
          <cell r="K1365">
            <v>0.43</v>
          </cell>
          <cell r="L1365">
            <v>6.8209999999999997</v>
          </cell>
          <cell r="M1365">
            <v>51.48</v>
          </cell>
          <cell r="N1365">
            <v>0.12</v>
          </cell>
          <cell r="O1365">
            <v>6.9410999999999996</v>
          </cell>
          <cell r="P1365">
            <v>70.98</v>
          </cell>
          <cell r="Q1365">
            <v>0.22</v>
          </cell>
          <cell r="R1365">
            <v>3.5991</v>
          </cell>
          <cell r="S1365">
            <v>46.4</v>
          </cell>
          <cell r="T1365">
            <v>0.31</v>
          </cell>
          <cell r="U1365">
            <v>6.7198000000000002</v>
          </cell>
          <cell r="V1365">
            <v>6.7197990417480469</v>
          </cell>
          <cell r="W1365">
            <v>300109</v>
          </cell>
          <cell r="X1365" t="str">
            <v>持股大于股东增</v>
          </cell>
          <cell r="Y1365">
            <v>5655</v>
          </cell>
          <cell r="Z1365">
            <v>30147</v>
          </cell>
          <cell r="AA1365" t="str">
            <v>持股小于股东减</v>
          </cell>
          <cell r="AB1365">
            <v>14035</v>
          </cell>
          <cell r="AC1365">
            <v>12146</v>
          </cell>
          <cell r="AD1365" t="str">
            <v>持股大于股东增</v>
          </cell>
          <cell r="AE1365">
            <v>6640</v>
          </cell>
          <cell r="AF1365">
            <v>17349</v>
          </cell>
          <cell r="AG1365" t="str">
            <v>持股大于股东减</v>
          </cell>
          <cell r="AH1365">
            <v>12373</v>
          </cell>
          <cell r="AI1365">
            <v>13778</v>
          </cell>
        </row>
        <row r="1366">
          <cell r="A1366">
            <v>300110</v>
          </cell>
          <cell r="B1366">
            <v>467</v>
          </cell>
          <cell r="C1366">
            <v>6.4654575661082649</v>
          </cell>
          <cell r="D1366">
            <v>661.80555555555554</v>
          </cell>
          <cell r="E1366">
            <v>4.3906933886201331</v>
          </cell>
          <cell r="F1366">
            <v>327.00000000000006</v>
          </cell>
          <cell r="G1366">
            <v>8.8625892131177171</v>
          </cell>
          <cell r="H1366">
            <v>160.05000000000001</v>
          </cell>
          <cell r="I1366">
            <v>4.7901234567901234</v>
          </cell>
          <cell r="J1366">
            <v>14.01</v>
          </cell>
          <cell r="K1366">
            <v>0.03</v>
          </cell>
          <cell r="L1366">
            <v>2.1669</v>
          </cell>
          <cell r="M1366">
            <v>9.5299999999999994</v>
          </cell>
          <cell r="N1366">
            <v>3.5999999999999999E-3</v>
          </cell>
          <cell r="O1366">
            <v>2.1705000000000001</v>
          </cell>
          <cell r="P1366">
            <v>19.62</v>
          </cell>
          <cell r="Q1366">
            <v>0.03</v>
          </cell>
          <cell r="R1366">
            <v>2.2138</v>
          </cell>
          <cell r="S1366">
            <v>10.67</v>
          </cell>
          <cell r="T1366">
            <v>0.05</v>
          </cell>
          <cell r="U1366">
            <v>2.2275</v>
          </cell>
          <cell r="V1366">
            <v>2.2274990081787109</v>
          </cell>
          <cell r="W1366">
            <v>300110</v>
          </cell>
          <cell r="X1366">
            <v>300110</v>
          </cell>
          <cell r="Y1366">
            <v>300110</v>
          </cell>
          <cell r="Z1366">
            <v>300110</v>
          </cell>
          <cell r="AA1366">
            <v>300110</v>
          </cell>
          <cell r="AB1366">
            <v>61246</v>
          </cell>
          <cell r="AC1366">
            <v>10855</v>
          </cell>
          <cell r="AD1366" t="str">
            <v>持股小于股东增</v>
          </cell>
          <cell r="AE1366">
            <v>27743</v>
          </cell>
          <cell r="AF1366">
            <v>23965</v>
          </cell>
          <cell r="AG1366" t="str">
            <v>持股小于股东减</v>
          </cell>
          <cell r="AH1366">
            <v>32455</v>
          </cell>
          <cell r="AI1366">
            <v>20485</v>
          </cell>
        </row>
        <row r="1367">
          <cell r="A1367">
            <v>300111</v>
          </cell>
          <cell r="B1367">
            <v>82.25</v>
          </cell>
          <cell r="C1367">
            <v>5.8230088495575227</v>
          </cell>
          <cell r="D1367">
            <v>67.125</v>
          </cell>
          <cell r="E1367">
            <v>4.6675358539765321</v>
          </cell>
          <cell r="F1367">
            <v>1980</v>
          </cell>
          <cell r="G1367">
            <v>7.4879455422142378</v>
          </cell>
          <cell r="H1367">
            <v>157.5</v>
          </cell>
          <cell r="I1367">
            <v>4.8624617949430391</v>
          </cell>
          <cell r="J1367">
            <v>6.58</v>
          </cell>
          <cell r="K1367">
            <v>0.08</v>
          </cell>
          <cell r="L1367">
            <v>1.1299999999999999</v>
          </cell>
          <cell r="M1367">
            <v>5.37</v>
          </cell>
          <cell r="N1367">
            <v>0.02</v>
          </cell>
          <cell r="O1367">
            <v>1.1505000000000001</v>
          </cell>
          <cell r="P1367">
            <v>7.92</v>
          </cell>
          <cell r="Q1367">
            <v>2E-3</v>
          </cell>
          <cell r="R1367">
            <v>1.0577000000000001</v>
          </cell>
          <cell r="S1367">
            <v>5.25</v>
          </cell>
          <cell r="T1367">
            <v>2.5000000000000001E-2</v>
          </cell>
          <cell r="U1367">
            <v>1.0797000000000001</v>
          </cell>
          <cell r="V1367">
            <v>1.0796995162963867</v>
          </cell>
          <cell r="W1367">
            <v>300111</v>
          </cell>
          <cell r="X1367">
            <v>300111</v>
          </cell>
          <cell r="Y1367">
            <v>300111</v>
          </cell>
          <cell r="Z1367">
            <v>300111</v>
          </cell>
          <cell r="AA1367">
            <v>300111</v>
          </cell>
          <cell r="AB1367">
            <v>300111</v>
          </cell>
          <cell r="AC1367">
            <v>300111</v>
          </cell>
          <cell r="AD1367">
            <v>300111</v>
          </cell>
          <cell r="AE1367">
            <v>300111</v>
          </cell>
          <cell r="AF1367">
            <v>300111</v>
          </cell>
          <cell r="AG1367">
            <v>300111</v>
          </cell>
          <cell r="AH1367">
            <v>300111</v>
          </cell>
          <cell r="AI1367">
            <v>300111</v>
          </cell>
        </row>
        <row r="1368">
          <cell r="A1368">
            <v>300112</v>
          </cell>
          <cell r="B1368">
            <v>387</v>
          </cell>
          <cell r="C1368">
            <v>7.4463172477487891</v>
          </cell>
          <cell r="D1368">
            <v>1008.3333333333334</v>
          </cell>
          <cell r="E1368">
            <v>5.578179024202842</v>
          </cell>
          <cell r="F1368">
            <v>276.25</v>
          </cell>
          <cell r="G1368">
            <v>11.15598182735992</v>
          </cell>
          <cell r="H1368">
            <v>236.78571428571428</v>
          </cell>
          <cell r="I1368">
            <v>8.429644886905443</v>
          </cell>
          <cell r="J1368">
            <v>19.350000000000001</v>
          </cell>
          <cell r="K1368">
            <v>0.05</v>
          </cell>
          <cell r="L1368">
            <v>2.5985999999999998</v>
          </cell>
          <cell r="M1368">
            <v>14.52</v>
          </cell>
          <cell r="N1368">
            <v>3.5999999999999999E-3</v>
          </cell>
          <cell r="O1368">
            <v>2.6030000000000002</v>
          </cell>
          <cell r="P1368">
            <v>22.1</v>
          </cell>
          <cell r="Q1368">
            <v>0.04</v>
          </cell>
          <cell r="R1368">
            <v>1.9810000000000001</v>
          </cell>
          <cell r="S1368">
            <v>22.1</v>
          </cell>
          <cell r="T1368">
            <v>7.0000000000000007E-2</v>
          </cell>
          <cell r="U1368">
            <v>2.6217000000000001</v>
          </cell>
          <cell r="V1368">
            <v>2.6216983795166016</v>
          </cell>
          <cell r="W1368">
            <v>300112</v>
          </cell>
          <cell r="X1368" t="str">
            <v>持股小于股东减</v>
          </cell>
          <cell r="Y1368">
            <v>19185</v>
          </cell>
          <cell r="Z1368">
            <v>13974</v>
          </cell>
          <cell r="AA1368" t="str">
            <v>持股小于股东增</v>
          </cell>
          <cell r="AB1368">
            <v>17157</v>
          </cell>
          <cell r="AC1368">
            <v>15625</v>
          </cell>
          <cell r="AD1368" t="str">
            <v>持股大于股东增</v>
          </cell>
          <cell r="AE1368">
            <v>14041</v>
          </cell>
          <cell r="AF1368">
            <v>17620</v>
          </cell>
          <cell r="AG1368" t="str">
            <v>持股大于股东增</v>
          </cell>
          <cell r="AH1368">
            <v>13945</v>
          </cell>
          <cell r="AI1368">
            <v>17742</v>
          </cell>
        </row>
        <row r="1369">
          <cell r="A1369">
            <v>300113</v>
          </cell>
          <cell r="B1369">
            <v>103.43877551020408</v>
          </cell>
          <cell r="C1369">
            <v>20.367691380349608</v>
          </cell>
          <cell r="D1369">
            <v>71.532258064516128</v>
          </cell>
          <cell r="E1369">
            <v>13.105211057429488</v>
          </cell>
          <cell r="F1369">
            <v>82.571428571428569</v>
          </cell>
          <cell r="G1369">
            <v>14.692798495132056</v>
          </cell>
          <cell r="H1369">
            <v>53.201612903225801</v>
          </cell>
          <cell r="I1369">
            <v>10.318856901527415</v>
          </cell>
          <cell r="J1369">
            <v>101.37</v>
          </cell>
          <cell r="K1369">
            <v>0.98</v>
          </cell>
          <cell r="L1369">
            <v>4.9770000000000003</v>
          </cell>
          <cell r="M1369">
            <v>88.7</v>
          </cell>
          <cell r="N1369">
            <v>0.31</v>
          </cell>
          <cell r="O1369">
            <v>6.7683</v>
          </cell>
          <cell r="P1369">
            <v>57.8</v>
          </cell>
          <cell r="Q1369">
            <v>0.35</v>
          </cell>
          <cell r="R1369">
            <v>3.9339</v>
          </cell>
          <cell r="S1369">
            <v>43.98</v>
          </cell>
          <cell r="T1369">
            <v>0.62</v>
          </cell>
          <cell r="U1369">
            <v>4.2621000000000002</v>
          </cell>
          <cell r="V1369">
            <v>4.2620964050292969</v>
          </cell>
          <cell r="W1369">
            <v>300113</v>
          </cell>
          <cell r="X1369" t="str">
            <v>持股大于股东增</v>
          </cell>
          <cell r="Y1369">
            <v>13477</v>
          </cell>
          <cell r="Z1369">
            <v>21697</v>
          </cell>
          <cell r="AA1369" t="str">
            <v>持股小于股东减</v>
          </cell>
          <cell r="AB1369">
            <v>20079</v>
          </cell>
          <cell r="AC1369">
            <v>14996</v>
          </cell>
          <cell r="AD1369" t="str">
            <v>持股大于股东增</v>
          </cell>
          <cell r="AE1369">
            <v>15867</v>
          </cell>
          <cell r="AF1369">
            <v>18390</v>
          </cell>
          <cell r="AG1369" t="str">
            <v>持股大于股东增</v>
          </cell>
          <cell r="AH1369">
            <v>13845</v>
          </cell>
          <cell r="AI1369">
            <v>21076</v>
          </cell>
        </row>
        <row r="1370">
          <cell r="A1370">
            <v>300114</v>
          </cell>
          <cell r="B1370">
            <v>131.86842105263159</v>
          </cell>
          <cell r="C1370">
            <v>10.464873444156712</v>
          </cell>
          <cell r="D1370">
            <v>204.14893617021278</v>
          </cell>
          <cell r="E1370">
            <v>7.9368033583555642</v>
          </cell>
          <cell r="F1370">
            <v>104.73809523809524</v>
          </cell>
          <cell r="G1370">
            <v>9.5574336802311706</v>
          </cell>
          <cell r="H1370">
            <v>79.602795772246836</v>
          </cell>
          <cell r="I1370">
            <v>6.6388006227207779</v>
          </cell>
          <cell r="J1370">
            <v>50.11</v>
          </cell>
          <cell r="K1370">
            <v>0.38</v>
          </cell>
          <cell r="L1370">
            <v>4.7884000000000002</v>
          </cell>
          <cell r="M1370">
            <v>38.380000000000003</v>
          </cell>
          <cell r="N1370">
            <v>4.7E-2</v>
          </cell>
          <cell r="O1370">
            <v>4.8357000000000001</v>
          </cell>
          <cell r="P1370">
            <v>43.99</v>
          </cell>
          <cell r="Q1370">
            <v>0.21</v>
          </cell>
          <cell r="R1370">
            <v>4.6026999999999996</v>
          </cell>
          <cell r="S1370">
            <v>31.13</v>
          </cell>
          <cell r="T1370">
            <v>0.29330000000000001</v>
          </cell>
          <cell r="U1370">
            <v>4.6890999999999998</v>
          </cell>
          <cell r="V1370">
            <v>4.6890983581542969</v>
          </cell>
          <cell r="W1370">
            <v>300114</v>
          </cell>
          <cell r="X1370" t="str">
            <v>持股大于股东增</v>
          </cell>
          <cell r="Y1370">
            <v>7966</v>
          </cell>
          <cell r="Z1370">
            <v>32960</v>
          </cell>
          <cell r="AA1370" t="str">
            <v>持股大于股东减</v>
          </cell>
          <cell r="AB1370">
            <v>9016</v>
          </cell>
          <cell r="AC1370">
            <v>29121</v>
          </cell>
          <cell r="AD1370" t="str">
            <v>持股大于股东增</v>
          </cell>
          <cell r="AE1370">
            <v>8184</v>
          </cell>
          <cell r="AF1370">
            <v>32082</v>
          </cell>
          <cell r="AG1370" t="str">
            <v>持股大于股东减</v>
          </cell>
          <cell r="AH1370">
            <v>8844</v>
          </cell>
          <cell r="AI1370">
            <v>29687</v>
          </cell>
        </row>
        <row r="1371">
          <cell r="A1371">
            <v>300115</v>
          </cell>
          <cell r="B1371">
            <v>40.939024390243908</v>
          </cell>
          <cell r="C1371">
            <v>5.6712786984947545</v>
          </cell>
          <cell r="D1371">
            <v>29.15</v>
          </cell>
          <cell r="E1371">
            <v>4.7240904302730735</v>
          </cell>
          <cell r="F1371">
            <v>40.941494591937072</v>
          </cell>
          <cell r="G1371">
            <v>6.0062388431093252</v>
          </cell>
          <cell r="H1371">
            <v>34.703947368421055</v>
          </cell>
          <cell r="I1371">
            <v>4.7609129566953055</v>
          </cell>
          <cell r="J1371">
            <v>33.57</v>
          </cell>
          <cell r="K1371">
            <v>0.82</v>
          </cell>
          <cell r="L1371">
            <v>5.9192999999999998</v>
          </cell>
          <cell r="M1371">
            <v>29.15</v>
          </cell>
          <cell r="N1371">
            <v>0.25</v>
          </cell>
          <cell r="O1371">
            <v>6.1704999999999997</v>
          </cell>
          <cell r="P1371">
            <v>33.31</v>
          </cell>
          <cell r="Q1371">
            <v>0.40679999999999999</v>
          </cell>
          <cell r="R1371">
            <v>5.5458999999999996</v>
          </cell>
          <cell r="S1371">
            <v>27.43</v>
          </cell>
          <cell r="T1371">
            <v>0.59279999999999999</v>
          </cell>
          <cell r="U1371">
            <v>5.7614999999999998</v>
          </cell>
          <cell r="V1371">
            <v>5.7614974975585938</v>
          </cell>
          <cell r="W1371">
            <v>300115</v>
          </cell>
          <cell r="X1371" t="str">
            <v>持股大于股东减</v>
          </cell>
          <cell r="Y1371">
            <v>15135</v>
          </cell>
          <cell r="Z1371">
            <v>37006</v>
          </cell>
          <cell r="AA1371" t="str">
            <v>持股大于股东减</v>
          </cell>
          <cell r="AB1371">
            <v>15331</v>
          </cell>
          <cell r="AC1371">
            <v>36533</v>
          </cell>
          <cell r="AD1371" t="str">
            <v>持股大于股东减</v>
          </cell>
          <cell r="AE1371">
            <v>12941</v>
          </cell>
          <cell r="AF1371">
            <v>42945</v>
          </cell>
          <cell r="AG1371" t="str">
            <v>持股大于股东减</v>
          </cell>
          <cell r="AH1371">
            <v>14150</v>
          </cell>
          <cell r="AI1371">
            <v>39276</v>
          </cell>
        </row>
        <row r="1372">
          <cell r="A1372">
            <v>300116</v>
          </cell>
          <cell r="B1372">
            <v>161.95190947666194</v>
          </cell>
          <cell r="C1372">
            <v>5.9853633037114475</v>
          </cell>
          <cell r="D1372" t="e">
            <v>#DIV/0!</v>
          </cell>
          <cell r="E1372">
            <v>7.9416531604538081</v>
          </cell>
          <cell r="F1372">
            <v>286.08058608058604</v>
          </cell>
          <cell r="G1372">
            <v>5.5973625743567688</v>
          </cell>
          <cell r="H1372">
            <v>166.51376146788991</v>
          </cell>
          <cell r="I1372">
            <v>3.8719999999999999</v>
          </cell>
          <cell r="J1372">
            <v>11.45</v>
          </cell>
          <cell r="K1372">
            <v>7.0699999999999999E-2</v>
          </cell>
          <cell r="L1372">
            <v>1.913</v>
          </cell>
          <cell r="M1372">
            <v>15.19</v>
          </cell>
          <cell r="N1372">
            <v>0</v>
          </cell>
          <cell r="O1372">
            <v>1.9127000000000001</v>
          </cell>
          <cell r="P1372">
            <v>15.62</v>
          </cell>
          <cell r="Q1372">
            <v>2.7300000000000001E-2</v>
          </cell>
          <cell r="R1372">
            <v>2.7906</v>
          </cell>
          <cell r="S1372">
            <v>7.26</v>
          </cell>
          <cell r="T1372">
            <v>3.27E-2</v>
          </cell>
          <cell r="U1372">
            <v>1.875</v>
          </cell>
          <cell r="V1372">
            <v>1.875</v>
          </cell>
          <cell r="W1372">
            <v>300116</v>
          </cell>
          <cell r="X1372" t="str">
            <v>持股小于股东增</v>
          </cell>
          <cell r="Y1372">
            <v>23820</v>
          </cell>
          <cell r="Z1372">
            <v>21000</v>
          </cell>
          <cell r="AA1372">
            <v>21000</v>
          </cell>
          <cell r="AB1372">
            <v>25629</v>
          </cell>
          <cell r="AC1372">
            <v>19518</v>
          </cell>
          <cell r="AD1372" t="str">
            <v>持股小于股东减</v>
          </cell>
          <cell r="AE1372">
            <v>20873</v>
          </cell>
          <cell r="AF1372">
            <v>15977</v>
          </cell>
          <cell r="AG1372">
            <v>15977</v>
          </cell>
          <cell r="AH1372">
            <v>29886</v>
          </cell>
          <cell r="AI1372">
            <v>16738</v>
          </cell>
        </row>
        <row r="1373">
          <cell r="A1373">
            <v>300117</v>
          </cell>
          <cell r="B1373">
            <v>61.523809523809526</v>
          </cell>
          <cell r="C1373">
            <v>3.0847838024974332</v>
          </cell>
          <cell r="D1373">
            <v>123.33333333333334</v>
          </cell>
          <cell r="E1373">
            <v>3.5038708302753379</v>
          </cell>
          <cell r="F1373">
            <v>49.81818181818182</v>
          </cell>
          <cell r="G1373">
            <v>2.6731707317073177</v>
          </cell>
          <cell r="H1373">
            <v>41.089285714285715</v>
          </cell>
          <cell r="I1373">
            <v>1.857412699181479</v>
          </cell>
          <cell r="J1373">
            <v>12.92</v>
          </cell>
          <cell r="K1373">
            <v>0.21</v>
          </cell>
          <cell r="L1373">
            <v>4.1882999999999999</v>
          </cell>
          <cell r="M1373">
            <v>14.8</v>
          </cell>
          <cell r="N1373">
            <v>0.03</v>
          </cell>
          <cell r="O1373">
            <v>4.2239000000000004</v>
          </cell>
          <cell r="P1373">
            <v>10.96</v>
          </cell>
          <cell r="Q1373">
            <v>0.11</v>
          </cell>
          <cell r="R1373">
            <v>4.0999999999999996</v>
          </cell>
          <cell r="S1373">
            <v>7.67</v>
          </cell>
          <cell r="T1373">
            <v>0.14000000000000001</v>
          </cell>
          <cell r="U1373">
            <v>4.1294000000000004</v>
          </cell>
          <cell r="V1373">
            <v>4.1293983459472656</v>
          </cell>
          <cell r="W1373">
            <v>300117</v>
          </cell>
          <cell r="X1373" t="str">
            <v>持股大于股东增</v>
          </cell>
          <cell r="Y1373">
            <v>12580</v>
          </cell>
          <cell r="Z1373">
            <v>25898</v>
          </cell>
          <cell r="AA1373" t="str">
            <v>持股大于股东减</v>
          </cell>
          <cell r="AB1373">
            <v>12640</v>
          </cell>
          <cell r="AC1373">
            <v>25775</v>
          </cell>
          <cell r="AD1373" t="str">
            <v>持股小于股东减</v>
          </cell>
          <cell r="AE1373">
            <v>18222</v>
          </cell>
          <cell r="AF1373">
            <v>17879</v>
          </cell>
          <cell r="AG1373" t="str">
            <v>持股大于股东增</v>
          </cell>
          <cell r="AH1373">
            <v>15598</v>
          </cell>
          <cell r="AI1373">
            <v>20887</v>
          </cell>
        </row>
        <row r="1374">
          <cell r="A1374">
            <v>300118</v>
          </cell>
          <cell r="B1374">
            <v>29.375</v>
          </cell>
          <cell r="C1374">
            <v>3.2516514908052132</v>
          </cell>
          <cell r="D1374">
            <v>7.6781439882157976</v>
          </cell>
          <cell r="E1374">
            <v>3.1969946716755473</v>
          </cell>
          <cell r="F1374">
            <v>37.925598991172762</v>
          </cell>
          <cell r="G1374">
            <v>2.8058963474366747</v>
          </cell>
          <cell r="H1374">
            <v>25.065659881812216</v>
          </cell>
          <cell r="I1374">
            <v>2.3004090118184077</v>
          </cell>
          <cell r="J1374">
            <v>14.57</v>
          </cell>
          <cell r="K1374">
            <v>0.496</v>
          </cell>
          <cell r="L1374">
            <v>4.4808000000000003</v>
          </cell>
          <cell r="M1374">
            <v>16.68</v>
          </cell>
          <cell r="N1374">
            <v>0.54310000000000003</v>
          </cell>
          <cell r="O1374">
            <v>5.2173999999999996</v>
          </cell>
          <cell r="P1374">
            <v>12.03</v>
          </cell>
          <cell r="Q1374">
            <v>0.15859999999999999</v>
          </cell>
          <cell r="R1374">
            <v>4.2873999999999999</v>
          </cell>
          <cell r="S1374">
            <v>10.18</v>
          </cell>
          <cell r="T1374">
            <v>0.30459999999999998</v>
          </cell>
          <cell r="U1374">
            <v>4.4253</v>
          </cell>
          <cell r="V1374">
            <v>4.4252967834472656</v>
          </cell>
          <cell r="W1374">
            <v>300118</v>
          </cell>
          <cell r="X1374">
            <v>300118</v>
          </cell>
          <cell r="Y1374">
            <v>39474</v>
          </cell>
          <cell r="Z1374">
            <v>17089</v>
          </cell>
          <cell r="AA1374">
            <v>17089</v>
          </cell>
          <cell r="AB1374">
            <v>41087</v>
          </cell>
          <cell r="AC1374">
            <v>16418</v>
          </cell>
          <cell r="AD1374">
            <v>16418</v>
          </cell>
          <cell r="AE1374">
            <v>33877</v>
          </cell>
          <cell r="AF1374">
            <v>19184</v>
          </cell>
          <cell r="AG1374">
            <v>19184</v>
          </cell>
          <cell r="AH1374">
            <v>34554</v>
          </cell>
          <cell r="AI1374">
            <v>19522</v>
          </cell>
        </row>
        <row r="1375">
          <cell r="A1375">
            <v>300119</v>
          </cell>
          <cell r="B1375">
            <v>71.785714285714278</v>
          </cell>
          <cell r="C1375">
            <v>4.8652966378621736</v>
          </cell>
          <cell r="D1375">
            <v>66.789215686274517</v>
          </cell>
          <cell r="E1375">
            <v>3.8999141303310756</v>
          </cell>
          <cell r="F1375">
            <v>71.039603960396036</v>
          </cell>
          <cell r="G1375">
            <v>4.129694469758741</v>
          </cell>
          <cell r="H1375">
            <v>45.448969578017667</v>
          </cell>
          <cell r="I1375">
            <v>2.9042423102248143</v>
          </cell>
          <cell r="J1375">
            <v>20.100000000000001</v>
          </cell>
          <cell r="K1375">
            <v>0.28000000000000003</v>
          </cell>
          <cell r="L1375">
            <v>4.1313000000000004</v>
          </cell>
          <cell r="M1375">
            <v>16.350000000000001</v>
          </cell>
          <cell r="N1375">
            <v>6.1199999999999997E-2</v>
          </cell>
          <cell r="O1375">
            <v>4.1924000000000001</v>
          </cell>
          <cell r="P1375">
            <v>17.22</v>
          </cell>
          <cell r="Q1375">
            <v>0.1212</v>
          </cell>
          <cell r="R1375">
            <v>4.1698000000000004</v>
          </cell>
          <cell r="S1375">
            <v>12.35</v>
          </cell>
          <cell r="T1375">
            <v>0.20380000000000001</v>
          </cell>
          <cell r="U1375">
            <v>4.2523999999999997</v>
          </cell>
          <cell r="V1375">
            <v>4.2523994445800781</v>
          </cell>
          <cell r="W1375">
            <v>300119</v>
          </cell>
          <cell r="X1375" t="str">
            <v>持股大于股东增</v>
          </cell>
          <cell r="Y1375">
            <v>11554</v>
          </cell>
          <cell r="Z1375">
            <v>33680</v>
          </cell>
          <cell r="AA1375" t="str">
            <v>持股大于股东减</v>
          </cell>
          <cell r="AB1375">
            <v>12402</v>
          </cell>
          <cell r="AC1375">
            <v>31377</v>
          </cell>
          <cell r="AD1375" t="str">
            <v>持股大于股东增</v>
          </cell>
          <cell r="AE1375">
            <v>16925</v>
          </cell>
          <cell r="AF1375">
            <v>22992</v>
          </cell>
          <cell r="AG1375" t="str">
            <v>持股大于股东增</v>
          </cell>
          <cell r="AH1375">
            <v>15857</v>
          </cell>
          <cell r="AI1375">
            <v>24540</v>
          </cell>
        </row>
        <row r="1376">
          <cell r="A1376">
            <v>300120</v>
          </cell>
          <cell r="B1376">
            <v>534.6625766871166</v>
          </cell>
          <cell r="C1376">
            <v>6.0130403284230862</v>
          </cell>
          <cell r="D1376">
            <v>986.24999999999989</v>
          </cell>
          <cell r="E1376">
            <v>5.4284633114314218</v>
          </cell>
          <cell r="F1376">
            <v>444.98269896193773</v>
          </cell>
          <cell r="G1376">
            <v>8.8628532046864219</v>
          </cell>
          <cell r="H1376">
            <v>244.68232044198894</v>
          </cell>
          <cell r="I1376">
            <v>4.0634461877236445</v>
          </cell>
          <cell r="J1376">
            <v>17.43</v>
          </cell>
          <cell r="K1376">
            <v>3.2599999999999997E-2</v>
          </cell>
          <cell r="L1376">
            <v>2.8986999999999998</v>
          </cell>
          <cell r="M1376">
            <v>15.78</v>
          </cell>
          <cell r="N1376">
            <v>4.0000000000000001E-3</v>
          </cell>
          <cell r="O1376">
            <v>2.9068999999999998</v>
          </cell>
          <cell r="P1376">
            <v>25.72</v>
          </cell>
          <cell r="Q1376">
            <v>2.8899999999999999E-2</v>
          </cell>
          <cell r="R1376">
            <v>2.9020000000000001</v>
          </cell>
          <cell r="S1376">
            <v>11.81</v>
          </cell>
          <cell r="T1376">
            <v>3.6200000000000003E-2</v>
          </cell>
          <cell r="U1376">
            <v>2.9064000000000001</v>
          </cell>
          <cell r="V1376">
            <v>2.9063987731933594</v>
          </cell>
          <cell r="W1376">
            <v>300120</v>
          </cell>
          <cell r="X1376" t="str">
            <v>持股小于股东增</v>
          </cell>
          <cell r="Y1376">
            <v>15650</v>
          </cell>
          <cell r="Z1376">
            <v>13087</v>
          </cell>
          <cell r="AA1376" t="str">
            <v>持股大于股东增</v>
          </cell>
          <cell r="AB1376">
            <v>12560</v>
          </cell>
          <cell r="AC1376">
            <v>16307</v>
          </cell>
          <cell r="AD1376" t="str">
            <v>持股大于股东增</v>
          </cell>
          <cell r="AE1376">
            <v>6594</v>
          </cell>
          <cell r="AF1376">
            <v>31225</v>
          </cell>
          <cell r="AG1376" t="str">
            <v>持股小于股东减</v>
          </cell>
          <cell r="AH1376">
            <v>16626</v>
          </cell>
          <cell r="AI1376">
            <v>12319</v>
          </cell>
        </row>
        <row r="1377">
          <cell r="A1377">
            <v>300121</v>
          </cell>
          <cell r="B1377">
            <v>115</v>
          </cell>
          <cell r="C1377">
            <v>9.0591942381273931</v>
          </cell>
          <cell r="D1377">
            <v>53.081597222222229</v>
          </cell>
          <cell r="E1377">
            <v>6.6633976244960236</v>
          </cell>
          <cell r="F1377">
            <v>102.01492537313432</v>
          </cell>
          <cell r="G1377">
            <v>7.8378533340978152</v>
          </cell>
          <cell r="H1377">
            <v>60.298102981029807</v>
          </cell>
          <cell r="I1377">
            <v>5.1029184106415917</v>
          </cell>
          <cell r="J1377">
            <v>16.100000000000001</v>
          </cell>
          <cell r="K1377">
            <v>0.14000000000000001</v>
          </cell>
          <cell r="L1377">
            <v>1.7771999999999999</v>
          </cell>
          <cell r="M1377">
            <v>12.23</v>
          </cell>
          <cell r="N1377">
            <v>5.7599999999999998E-2</v>
          </cell>
          <cell r="O1377">
            <v>1.8353999999999999</v>
          </cell>
          <cell r="P1377">
            <v>13.67</v>
          </cell>
          <cell r="Q1377">
            <v>6.7000000000000004E-2</v>
          </cell>
          <cell r="R1377">
            <v>1.7441</v>
          </cell>
          <cell r="S1377">
            <v>8.9</v>
          </cell>
          <cell r="T1377">
            <v>0.11070000000000001</v>
          </cell>
          <cell r="U1377">
            <v>1.7441</v>
          </cell>
          <cell r="V1377">
            <v>1.7440996170043945</v>
          </cell>
          <cell r="W1377">
            <v>300121</v>
          </cell>
          <cell r="X1377" t="str">
            <v>持股大于股东增</v>
          </cell>
          <cell r="Y1377">
            <v>10204</v>
          </cell>
          <cell r="Z1377">
            <v>27518</v>
          </cell>
          <cell r="AA1377" t="str">
            <v>持股大于股东减</v>
          </cell>
          <cell r="AB1377">
            <v>11645</v>
          </cell>
          <cell r="AC1377">
            <v>24113</v>
          </cell>
          <cell r="AD1377" t="str">
            <v>持股大于股东减</v>
          </cell>
          <cell r="AE1377">
            <v>10308</v>
          </cell>
          <cell r="AF1377">
            <v>27240</v>
          </cell>
          <cell r="AG1377" t="str">
            <v>持股大于股东减</v>
          </cell>
          <cell r="AH1377">
            <v>11073</v>
          </cell>
          <cell r="AI1377">
            <v>25358</v>
          </cell>
        </row>
        <row r="1378">
          <cell r="A1378">
            <v>300122</v>
          </cell>
          <cell r="B1378">
            <v>145.52000000000001</v>
          </cell>
          <cell r="C1378">
            <v>11.786813542847886</v>
          </cell>
          <cell r="D1378">
            <v>115.57142857142856</v>
          </cell>
          <cell r="E1378">
            <v>10.238886252175289</v>
          </cell>
          <cell r="F1378">
            <v>103.03571428571428</v>
          </cell>
          <cell r="G1378">
            <v>9.276825621402617</v>
          </cell>
          <cell r="H1378">
            <v>82.125</v>
          </cell>
          <cell r="I1378">
            <v>7.1751523491252209</v>
          </cell>
          <cell r="J1378">
            <v>36.380000000000003</v>
          </cell>
          <cell r="K1378">
            <v>0.25</v>
          </cell>
          <cell r="L1378">
            <v>3.0865</v>
          </cell>
          <cell r="M1378">
            <v>32.36</v>
          </cell>
          <cell r="N1378">
            <v>7.0000000000000007E-2</v>
          </cell>
          <cell r="O1378">
            <v>3.1604999999999999</v>
          </cell>
          <cell r="P1378">
            <v>28.85</v>
          </cell>
          <cell r="Q1378">
            <v>0.14000000000000001</v>
          </cell>
          <cell r="R1378">
            <v>3.1099000000000001</v>
          </cell>
          <cell r="S1378">
            <v>21.9</v>
          </cell>
          <cell r="T1378">
            <v>0.2</v>
          </cell>
          <cell r="U1378">
            <v>3.0522</v>
          </cell>
          <cell r="V1378">
            <v>3.0521984100341797</v>
          </cell>
          <cell r="W1378">
            <v>300122</v>
          </cell>
          <cell r="X1378" t="str">
            <v>持股大于股东增</v>
          </cell>
          <cell r="Y1378">
            <v>6438</v>
          </cell>
          <cell r="Z1378">
            <v>124262</v>
          </cell>
          <cell r="AA1378" t="str">
            <v>持股大于股东减</v>
          </cell>
          <cell r="AB1378">
            <v>8120</v>
          </cell>
          <cell r="AC1378">
            <v>98522</v>
          </cell>
          <cell r="AD1378" t="str">
            <v>持股大于股东增</v>
          </cell>
          <cell r="AE1378">
            <v>8724</v>
          </cell>
          <cell r="AF1378">
            <v>91701</v>
          </cell>
          <cell r="AG1378" t="str">
            <v>持股大于股东增</v>
          </cell>
          <cell r="AH1378">
            <v>7880</v>
          </cell>
          <cell r="AI1378">
            <v>101522</v>
          </cell>
        </row>
        <row r="1379">
          <cell r="A1379">
            <v>300123</v>
          </cell>
          <cell r="B1379">
            <v>317</v>
          </cell>
          <cell r="C1379">
            <v>4.8513972636282938</v>
          </cell>
          <cell r="D1379">
            <v>-124.16666666666667</v>
          </cell>
          <cell r="E1379">
            <v>4.61357443646272</v>
          </cell>
          <cell r="F1379">
            <v>-393.07692307692309</v>
          </cell>
          <cell r="G1379">
            <v>6.3922942206654998</v>
          </cell>
          <cell r="H1379">
            <v>958.12500000000011</v>
          </cell>
          <cell r="I1379">
            <v>6.3150739951184853</v>
          </cell>
          <cell r="J1379">
            <v>15.85</v>
          </cell>
          <cell r="K1379">
            <v>0.05</v>
          </cell>
          <cell r="L1379">
            <v>3.2671000000000001</v>
          </cell>
          <cell r="M1379">
            <v>14.9</v>
          </cell>
          <cell r="N1379">
            <v>-0.03</v>
          </cell>
          <cell r="O1379">
            <v>3.2296</v>
          </cell>
          <cell r="P1379">
            <v>20.440000000000001</v>
          </cell>
          <cell r="Q1379">
            <v>-2.5999999999999999E-2</v>
          </cell>
          <cell r="R1379">
            <v>3.1976</v>
          </cell>
          <cell r="S1379">
            <v>20.440000000000001</v>
          </cell>
          <cell r="T1379">
            <v>1.6E-2</v>
          </cell>
          <cell r="U1379">
            <v>3.2366999999999999</v>
          </cell>
          <cell r="V1379">
            <v>3.2366981506347656</v>
          </cell>
          <cell r="W1379">
            <v>300123</v>
          </cell>
          <cell r="X1379" t="str">
            <v>持股大于股东减</v>
          </cell>
          <cell r="Y1379">
            <v>16034</v>
          </cell>
          <cell r="Z1379">
            <v>17785</v>
          </cell>
          <cell r="AA1379" t="str">
            <v>持股大于股东增</v>
          </cell>
          <cell r="AB1379">
            <v>15580</v>
          </cell>
          <cell r="AC1379">
            <v>18303</v>
          </cell>
          <cell r="AD1379" t="str">
            <v>持股大于股东增</v>
          </cell>
          <cell r="AE1379">
            <v>11694</v>
          </cell>
          <cell r="AF1379">
            <v>24704</v>
          </cell>
          <cell r="AG1379" t="str">
            <v>持股大于股东增</v>
          </cell>
          <cell r="AH1379">
            <v>11641</v>
          </cell>
          <cell r="AI1379">
            <v>24817</v>
          </cell>
        </row>
        <row r="1380">
          <cell r="A1380">
            <v>300124</v>
          </cell>
          <cell r="B1380">
            <v>45.825242718446603</v>
          </cell>
          <cell r="C1380">
            <v>9.2460185312151086</v>
          </cell>
          <cell r="D1380">
            <v>53.097222222222221</v>
          </cell>
          <cell r="E1380">
            <v>7.2264332835566973</v>
          </cell>
          <cell r="F1380">
            <v>57.142857142857146</v>
          </cell>
          <cell r="G1380">
            <v>10.643015521064303</v>
          </cell>
          <cell r="H1380">
            <v>35.71</v>
          </cell>
          <cell r="I1380">
            <v>7.3644050319653536</v>
          </cell>
          <cell r="J1380">
            <v>47.2</v>
          </cell>
          <cell r="K1380">
            <v>1.03</v>
          </cell>
          <cell r="L1380">
            <v>5.1048999999999998</v>
          </cell>
          <cell r="M1380">
            <v>38.229999999999997</v>
          </cell>
          <cell r="N1380">
            <v>0.18</v>
          </cell>
          <cell r="O1380">
            <v>5.2903000000000002</v>
          </cell>
          <cell r="P1380">
            <v>48</v>
          </cell>
          <cell r="Q1380">
            <v>0.42</v>
          </cell>
          <cell r="R1380">
            <v>4.51</v>
          </cell>
          <cell r="S1380">
            <v>35.71</v>
          </cell>
          <cell r="T1380">
            <v>0.75</v>
          </cell>
          <cell r="U1380">
            <v>4.8490000000000002</v>
          </cell>
          <cell r="V1380">
            <v>4.8489990234375</v>
          </cell>
          <cell r="W1380">
            <v>300124</v>
          </cell>
          <cell r="X1380" t="str">
            <v>持股小于股东减</v>
          </cell>
          <cell r="Y1380">
            <v>31268</v>
          </cell>
          <cell r="Z1380">
            <v>25433</v>
          </cell>
          <cell r="AA1380" t="str">
            <v>持股小于股东增</v>
          </cell>
          <cell r="AB1380">
            <v>28889</v>
          </cell>
          <cell r="AC1380">
            <v>27527</v>
          </cell>
          <cell r="AD1380" t="str">
            <v>持股大于股东减</v>
          </cell>
          <cell r="AE1380">
            <v>25537</v>
          </cell>
          <cell r="AF1380">
            <v>30934</v>
          </cell>
          <cell r="AG1380" t="str">
            <v>持股大于股东增</v>
          </cell>
          <cell r="AH1380">
            <v>22653</v>
          </cell>
          <cell r="AI1380">
            <v>35091</v>
          </cell>
        </row>
        <row r="1381">
          <cell r="A1381">
            <v>300125</v>
          </cell>
          <cell r="B1381">
            <v>478.5714285714285</v>
          </cell>
          <cell r="C1381">
            <v>3.5999054353199083</v>
          </cell>
          <cell r="D1381">
            <v>-56.386363636363633</v>
          </cell>
          <cell r="E1381">
            <v>2.7024671858831217</v>
          </cell>
          <cell r="F1381">
            <v>-126.4705882352941</v>
          </cell>
          <cell r="G1381">
            <v>4.7363609327326603</v>
          </cell>
          <cell r="H1381">
            <v>-64.5</v>
          </cell>
          <cell r="I1381">
            <v>2.3898182626577005</v>
          </cell>
          <cell r="J1381">
            <v>33.5</v>
          </cell>
          <cell r="K1381">
            <v>7.0000000000000007E-2</v>
          </cell>
          <cell r="L1381">
            <v>9.3057999999999996</v>
          </cell>
          <cell r="M1381">
            <v>24.81</v>
          </cell>
          <cell r="N1381">
            <v>-0.11</v>
          </cell>
          <cell r="O1381">
            <v>9.1805000000000003</v>
          </cell>
          <cell r="P1381">
            <v>43</v>
          </cell>
          <cell r="Q1381">
            <v>-0.17</v>
          </cell>
          <cell r="R1381">
            <v>9.0786999999999995</v>
          </cell>
          <cell r="S1381">
            <v>21.5</v>
          </cell>
          <cell r="T1381">
            <v>-0.25</v>
          </cell>
          <cell r="U1381">
            <v>8.9964999999999993</v>
          </cell>
          <cell r="V1381">
            <v>8.9964981079101563</v>
          </cell>
          <cell r="W1381">
            <v>300125</v>
          </cell>
          <cell r="X1381" t="str">
            <v>持股大于股东减</v>
          </cell>
          <cell r="Y1381">
            <v>6801</v>
          </cell>
          <cell r="Z1381">
            <v>17350</v>
          </cell>
          <cell r="AA1381" t="str">
            <v>持股大于股东增</v>
          </cell>
          <cell r="AB1381">
            <v>6255</v>
          </cell>
          <cell r="AC1381">
            <v>18864</v>
          </cell>
          <cell r="AD1381" t="str">
            <v>持股大于股东增</v>
          </cell>
          <cell r="AE1381">
            <v>4635</v>
          </cell>
          <cell r="AF1381">
            <v>25458</v>
          </cell>
          <cell r="AG1381" t="str">
            <v>持股大于股东减</v>
          </cell>
          <cell r="AH1381">
            <v>5306</v>
          </cell>
          <cell r="AI1381">
            <v>22238</v>
          </cell>
        </row>
        <row r="1382">
          <cell r="A1382">
            <v>300126</v>
          </cell>
          <cell r="B1382">
            <v>705.99999999999989</v>
          </cell>
          <cell r="C1382">
            <v>5.1700401300565328</v>
          </cell>
          <cell r="D1382">
            <v>294.5</v>
          </cell>
          <cell r="E1382">
            <v>3.4642983178449596</v>
          </cell>
          <cell r="F1382">
            <v>240.5691056910569</v>
          </cell>
          <cell r="G1382">
            <v>8.783021668150786</v>
          </cell>
          <cell r="H1382">
            <v>289.19117647058818</v>
          </cell>
          <cell r="I1382">
            <v>3.9235051176153704</v>
          </cell>
          <cell r="J1382">
            <v>17.649999999999999</v>
          </cell>
          <cell r="K1382">
            <v>2.5000000000000001E-2</v>
          </cell>
          <cell r="L1382">
            <v>3.4138999999999999</v>
          </cell>
          <cell r="M1382">
            <v>11.78</v>
          </cell>
          <cell r="N1382">
            <v>0.01</v>
          </cell>
          <cell r="O1382">
            <v>3.4003999999999999</v>
          </cell>
          <cell r="P1382">
            <v>29.59</v>
          </cell>
          <cell r="Q1382">
            <v>6.1499999999999999E-2</v>
          </cell>
          <cell r="R1382">
            <v>3.3690000000000002</v>
          </cell>
          <cell r="S1382">
            <v>13.11</v>
          </cell>
          <cell r="T1382">
            <v>3.4000000000000002E-2</v>
          </cell>
          <cell r="U1382">
            <v>3.3414000000000001</v>
          </cell>
          <cell r="V1382">
            <v>3.3413982391357422</v>
          </cell>
          <cell r="W1382">
            <v>300126</v>
          </cell>
          <cell r="X1382" t="str">
            <v>持股小于股东减</v>
          </cell>
          <cell r="Y1382">
            <v>28238</v>
          </cell>
          <cell r="Z1382">
            <v>10882</v>
          </cell>
          <cell r="AA1382" t="str">
            <v>持股小于股东增</v>
          </cell>
          <cell r="AB1382">
            <v>23433</v>
          </cell>
          <cell r="AC1382">
            <v>13106</v>
          </cell>
          <cell r="AD1382" t="str">
            <v>持股小于股东减</v>
          </cell>
          <cell r="AE1382">
            <v>25112</v>
          </cell>
          <cell r="AF1382">
            <v>12237</v>
          </cell>
          <cell r="AG1382" t="str">
            <v>持股小于股东减</v>
          </cell>
          <cell r="AH1382">
            <v>27359</v>
          </cell>
          <cell r="AI1382">
            <v>11232</v>
          </cell>
        </row>
        <row r="1383">
          <cell r="A1383">
            <v>300127</v>
          </cell>
          <cell r="B1383">
            <v>62.689655172413794</v>
          </cell>
          <cell r="C1383">
            <v>5.6067848882035465</v>
          </cell>
          <cell r="D1383">
            <v>49.785714285714278</v>
          </cell>
          <cell r="E1383">
            <v>4.2088101204673771</v>
          </cell>
          <cell r="F1383">
            <v>75.818181818181813</v>
          </cell>
          <cell r="G1383">
            <v>5.4351722115415946</v>
          </cell>
          <cell r="H1383">
            <v>40.950000000000003</v>
          </cell>
          <cell r="I1383">
            <v>3.4597471723220226</v>
          </cell>
          <cell r="J1383">
            <v>18.18</v>
          </cell>
          <cell r="K1383">
            <v>0.28999999999999998</v>
          </cell>
          <cell r="L1383">
            <v>3.2425000000000002</v>
          </cell>
          <cell r="M1383">
            <v>13.94</v>
          </cell>
          <cell r="N1383">
            <v>7.0000000000000007E-2</v>
          </cell>
          <cell r="O1383">
            <v>3.3121</v>
          </cell>
          <cell r="P1383">
            <v>16.68</v>
          </cell>
          <cell r="Q1383">
            <v>0.11</v>
          </cell>
          <cell r="R1383">
            <v>3.0689000000000002</v>
          </cell>
          <cell r="S1383">
            <v>10.92</v>
          </cell>
          <cell r="T1383">
            <v>0.2</v>
          </cell>
          <cell r="U1383">
            <v>3.1562999999999999</v>
          </cell>
          <cell r="V1383">
            <v>3.1562995910644531</v>
          </cell>
          <cell r="W1383">
            <v>300127</v>
          </cell>
          <cell r="X1383" t="str">
            <v>持股大于股东减</v>
          </cell>
          <cell r="Y1383">
            <v>14386</v>
          </cell>
          <cell r="Z1383">
            <v>22462</v>
          </cell>
          <cell r="AA1383" t="str">
            <v>持股大于股东增</v>
          </cell>
          <cell r="AB1383">
            <v>14344</v>
          </cell>
          <cell r="AC1383">
            <v>22528</v>
          </cell>
          <cell r="AD1383" t="str">
            <v>持股大于股东减</v>
          </cell>
          <cell r="AE1383">
            <v>15174</v>
          </cell>
          <cell r="AF1383">
            <v>21296</v>
          </cell>
          <cell r="AG1383" t="str">
            <v>持股大于股东增</v>
          </cell>
          <cell r="AH1383">
            <v>13499</v>
          </cell>
          <cell r="AI1383">
            <v>23938</v>
          </cell>
        </row>
        <row r="1384">
          <cell r="A1384">
            <v>300128</v>
          </cell>
          <cell r="B1384">
            <v>633.5</v>
          </cell>
          <cell r="C1384">
            <v>5.6918238993710695</v>
          </cell>
          <cell r="D1384">
            <v>-136.58088235294119</v>
          </cell>
          <cell r="E1384">
            <v>3.356902432963607</v>
          </cell>
          <cell r="F1384">
            <v>-889.76377952755911</v>
          </cell>
          <cell r="G1384">
            <v>4.5393375780826322</v>
          </cell>
          <cell r="H1384">
            <v>897.79411764705878</v>
          </cell>
          <cell r="I1384">
            <v>2.4450318394809565</v>
          </cell>
          <cell r="J1384">
            <v>25.34</v>
          </cell>
          <cell r="K1384">
            <v>0.04</v>
          </cell>
          <cell r="L1384">
            <v>4.452</v>
          </cell>
          <cell r="M1384">
            <v>14.86</v>
          </cell>
          <cell r="N1384">
            <v>-2.7199999999999998E-2</v>
          </cell>
          <cell r="O1384">
            <v>4.4267000000000003</v>
          </cell>
          <cell r="P1384">
            <v>22.6</v>
          </cell>
          <cell r="Q1384">
            <v>-1.2699999999999999E-2</v>
          </cell>
          <cell r="R1384">
            <v>4.9786999999999999</v>
          </cell>
          <cell r="S1384">
            <v>12.21</v>
          </cell>
          <cell r="T1384">
            <v>1.0200000000000001E-2</v>
          </cell>
          <cell r="U1384">
            <v>4.9938000000000002</v>
          </cell>
          <cell r="V1384">
            <v>4.9937973022460938</v>
          </cell>
          <cell r="W1384">
            <v>300128</v>
          </cell>
          <cell r="X1384" t="str">
            <v>持股大于股东增</v>
          </cell>
          <cell r="Y1384">
            <v>11440</v>
          </cell>
          <cell r="Z1384">
            <v>43717</v>
          </cell>
          <cell r="AA1384" t="str">
            <v>持股大于股东减</v>
          </cell>
          <cell r="AB1384">
            <v>11693</v>
          </cell>
          <cell r="AC1384">
            <v>42771</v>
          </cell>
          <cell r="AD1384" t="str">
            <v>持股大于股东增</v>
          </cell>
          <cell r="AE1384">
            <v>7380</v>
          </cell>
          <cell r="AF1384">
            <v>68443</v>
          </cell>
          <cell r="AG1384" t="str">
            <v>持股大于股东减</v>
          </cell>
          <cell r="AH1384">
            <v>14898</v>
          </cell>
          <cell r="AI1384">
            <v>33570</v>
          </cell>
        </row>
        <row r="1385">
          <cell r="A1385">
            <v>300129</v>
          </cell>
          <cell r="B1385">
            <v>35.692307692307686</v>
          </cell>
          <cell r="C1385">
            <v>3.4704562453253551</v>
          </cell>
          <cell r="D1385">
            <v>36.199999999999996</v>
          </cell>
          <cell r="E1385">
            <v>2.6540562337329083</v>
          </cell>
          <cell r="F1385">
            <v>37.916666666666664</v>
          </cell>
          <cell r="G1385">
            <v>3.8073720764821557</v>
          </cell>
          <cell r="H1385">
            <v>27.631578947368418</v>
          </cell>
          <cell r="I1385">
            <v>2.8512076901144559</v>
          </cell>
          <cell r="J1385">
            <v>9.2799999999999994</v>
          </cell>
          <cell r="K1385">
            <v>0.26</v>
          </cell>
          <cell r="L1385">
            <v>2.6739999999999999</v>
          </cell>
          <cell r="M1385">
            <v>7.24</v>
          </cell>
          <cell r="N1385">
            <v>0.05</v>
          </cell>
          <cell r="O1385">
            <v>2.7279</v>
          </cell>
          <cell r="P1385">
            <v>9.1</v>
          </cell>
          <cell r="Q1385">
            <v>0.12</v>
          </cell>
          <cell r="R1385">
            <v>2.3900999999999999</v>
          </cell>
          <cell r="S1385">
            <v>7</v>
          </cell>
          <cell r="T1385">
            <v>0.19</v>
          </cell>
          <cell r="U1385">
            <v>2.4550999999999998</v>
          </cell>
          <cell r="V1385">
            <v>2.4550991058349609</v>
          </cell>
          <cell r="W1385">
            <v>300129</v>
          </cell>
          <cell r="X1385">
            <v>300129</v>
          </cell>
          <cell r="Y1385">
            <v>67974</v>
          </cell>
          <cell r="Z1385">
            <v>10798</v>
          </cell>
          <cell r="AA1385">
            <v>10798</v>
          </cell>
          <cell r="AB1385">
            <v>63844</v>
          </cell>
          <cell r="AC1385">
            <v>11496</v>
          </cell>
          <cell r="AD1385">
            <v>11496</v>
          </cell>
          <cell r="AE1385">
            <v>11496</v>
          </cell>
          <cell r="AF1385">
            <v>11496</v>
          </cell>
          <cell r="AG1385">
            <v>11496</v>
          </cell>
          <cell r="AH1385">
            <v>11496</v>
          </cell>
          <cell r="AI1385">
            <v>11496</v>
          </cell>
        </row>
        <row r="1386">
          <cell r="A1386">
            <v>300130</v>
          </cell>
          <cell r="B1386">
            <v>100.72972972972974</v>
          </cell>
          <cell r="C1386">
            <v>6.8207605870941777</v>
          </cell>
          <cell r="D1386">
            <v>392.125</v>
          </cell>
          <cell r="E1386">
            <v>5.7000090851276468</v>
          </cell>
          <cell r="F1386">
            <v>128.36666666666667</v>
          </cell>
          <cell r="G1386">
            <v>7.4791221596426487</v>
          </cell>
          <cell r="H1386">
            <v>87.6</v>
          </cell>
          <cell r="I1386">
            <v>4.4450364394040305</v>
          </cell>
          <cell r="J1386">
            <v>37.270000000000003</v>
          </cell>
          <cell r="K1386">
            <v>0.37</v>
          </cell>
          <cell r="L1386">
            <v>5.4641999999999999</v>
          </cell>
          <cell r="M1386">
            <v>31.37</v>
          </cell>
          <cell r="N1386">
            <v>0.02</v>
          </cell>
          <cell r="O1386">
            <v>5.5034999999999998</v>
          </cell>
          <cell r="P1386">
            <v>38.51</v>
          </cell>
          <cell r="Q1386">
            <v>0.15</v>
          </cell>
          <cell r="R1386">
            <v>5.149</v>
          </cell>
          <cell r="S1386">
            <v>23.36</v>
          </cell>
          <cell r="T1386">
            <v>0.2</v>
          </cell>
          <cell r="U1386">
            <v>5.2553000000000001</v>
          </cell>
          <cell r="V1386">
            <v>5.2552986145019531</v>
          </cell>
          <cell r="W1386">
            <v>300130</v>
          </cell>
          <cell r="X1386" t="str">
            <v>持股小于股东增</v>
          </cell>
          <cell r="Y1386">
            <v>17469</v>
          </cell>
          <cell r="Z1386">
            <v>13224</v>
          </cell>
          <cell r="AA1386" t="str">
            <v>持股小于股东减</v>
          </cell>
          <cell r="AB1386">
            <v>20151</v>
          </cell>
          <cell r="AC1386">
            <v>11464</v>
          </cell>
          <cell r="AD1386" t="str">
            <v>持股大于股东增</v>
          </cell>
          <cell r="AE1386">
            <v>10177</v>
          </cell>
          <cell r="AF1386">
            <v>22462</v>
          </cell>
          <cell r="AG1386" t="str">
            <v>持股小于股东减</v>
          </cell>
          <cell r="AH1386">
            <v>19747</v>
          </cell>
          <cell r="AI1386">
            <v>11699</v>
          </cell>
        </row>
        <row r="1387">
          <cell r="A1387">
            <v>300131</v>
          </cell>
          <cell r="B1387">
            <v>293.875</v>
          </cell>
          <cell r="C1387">
            <v>7.4072907148933487</v>
          </cell>
          <cell r="D1387">
            <v>43.488372093023258</v>
          </cell>
          <cell r="E1387">
            <v>6.8982477712880419</v>
          </cell>
          <cell r="F1387">
            <v>1530.1075268817206</v>
          </cell>
          <cell r="G1387">
            <v>22.592680797015163</v>
          </cell>
          <cell r="H1387">
            <v>247.67175572519082</v>
          </cell>
          <cell r="I1387">
            <v>6.8557844690966725</v>
          </cell>
          <cell r="J1387">
            <v>23.51</v>
          </cell>
          <cell r="K1387">
            <v>0.08</v>
          </cell>
          <cell r="L1387">
            <v>3.1739000000000002</v>
          </cell>
          <cell r="M1387">
            <v>11.22</v>
          </cell>
          <cell r="N1387">
            <v>6.4500000000000002E-2</v>
          </cell>
          <cell r="O1387">
            <v>1.6265000000000001</v>
          </cell>
          <cell r="P1387">
            <v>28.46</v>
          </cell>
          <cell r="Q1387">
            <v>9.2999999999999992E-3</v>
          </cell>
          <cell r="R1387">
            <v>1.2597</v>
          </cell>
          <cell r="S1387">
            <v>21.63</v>
          </cell>
          <cell r="T1387">
            <v>6.5500000000000003E-2</v>
          </cell>
          <cell r="U1387">
            <v>3.1549999999999998</v>
          </cell>
          <cell r="V1387">
            <v>3.154998779296875</v>
          </cell>
          <cell r="W1387">
            <v>300131</v>
          </cell>
          <cell r="X1387" t="str">
            <v>持股大于股东减</v>
          </cell>
          <cell r="Y1387">
            <v>21151</v>
          </cell>
          <cell r="Z1387">
            <v>25283</v>
          </cell>
          <cell r="AA1387">
            <v>25283</v>
          </cell>
          <cell r="AB1387">
            <v>75099</v>
          </cell>
          <cell r="AC1387">
            <v>14241</v>
          </cell>
          <cell r="AD1387" t="str">
            <v>持股小于股东减</v>
          </cell>
          <cell r="AE1387">
            <v>20351</v>
          </cell>
          <cell r="AF1387">
            <v>19871</v>
          </cell>
          <cell r="AG1387" t="str">
            <v>持股大于股东增</v>
          </cell>
          <cell r="AH1387">
            <v>15336</v>
          </cell>
          <cell r="AI1387">
            <v>34869</v>
          </cell>
        </row>
        <row r="1388">
          <cell r="A1388">
            <v>300132</v>
          </cell>
          <cell r="B1388">
            <v>356.02836879432624</v>
          </cell>
          <cell r="C1388">
            <v>6.4541013113911019</v>
          </cell>
          <cell r="D1388">
            <v>200.48076923076923</v>
          </cell>
          <cell r="E1388">
            <v>5.3249904226790958</v>
          </cell>
          <cell r="F1388">
            <v>306.21621621621625</v>
          </cell>
          <cell r="G1388">
            <v>7.3319096615543913</v>
          </cell>
          <cell r="H1388">
            <v>4788.461538461539</v>
          </cell>
          <cell r="I1388">
            <v>5.4244820599960795</v>
          </cell>
          <cell r="J1388">
            <v>10.039999999999999</v>
          </cell>
          <cell r="K1388">
            <v>2.8199999999999999E-2</v>
          </cell>
          <cell r="L1388">
            <v>1.5556000000000001</v>
          </cell>
          <cell r="M1388">
            <v>8.34</v>
          </cell>
          <cell r="N1388">
            <v>1.04E-2</v>
          </cell>
          <cell r="O1388">
            <v>1.5662</v>
          </cell>
          <cell r="P1388">
            <v>11.33</v>
          </cell>
          <cell r="Q1388">
            <v>1.8499999999999999E-2</v>
          </cell>
          <cell r="R1388">
            <v>1.5452999999999999</v>
          </cell>
          <cell r="S1388">
            <v>8.3000000000000007</v>
          </cell>
          <cell r="T1388">
            <v>1.2999999999999999E-3</v>
          </cell>
          <cell r="U1388">
            <v>1.5301</v>
          </cell>
          <cell r="V1388">
            <v>1.5300998687744141</v>
          </cell>
          <cell r="W1388">
            <v>300132</v>
          </cell>
          <cell r="X1388" t="str">
            <v>持股小于股东减</v>
          </cell>
          <cell r="Y1388">
            <v>21532</v>
          </cell>
          <cell r="Z1388">
            <v>17923</v>
          </cell>
          <cell r="AA1388" t="str">
            <v>持股小于股东减</v>
          </cell>
          <cell r="AB1388">
            <v>30602</v>
          </cell>
          <cell r="AC1388">
            <v>12610</v>
          </cell>
          <cell r="AD1388" t="str">
            <v>持股小于股东增</v>
          </cell>
          <cell r="AE1388">
            <v>23837</v>
          </cell>
          <cell r="AF1388">
            <v>16189</v>
          </cell>
          <cell r="AG1388" t="str">
            <v>持股大于股东增</v>
          </cell>
          <cell r="AH1388">
            <v>17888</v>
          </cell>
          <cell r="AI1388">
            <v>21574</v>
          </cell>
        </row>
        <row r="1389">
          <cell r="A1389">
            <v>300133</v>
          </cell>
          <cell r="B1389">
            <v>62.0625</v>
          </cell>
          <cell r="C1389">
            <v>5.4973242295626505</v>
          </cell>
          <cell r="D1389">
            <v>60.45454545454546</v>
          </cell>
          <cell r="E1389">
            <v>4.7358769384157959</v>
          </cell>
          <cell r="F1389">
            <v>61.363636363636367</v>
          </cell>
          <cell r="G1389">
            <v>7.1694105151354224</v>
          </cell>
          <cell r="H1389">
            <v>83.181818181818173</v>
          </cell>
          <cell r="I1389">
            <v>6.5584345769272119</v>
          </cell>
          <cell r="J1389">
            <v>29.79</v>
          </cell>
          <cell r="K1389">
            <v>0.48</v>
          </cell>
          <cell r="L1389">
            <v>5.4189999999999996</v>
          </cell>
          <cell r="M1389">
            <v>26.6</v>
          </cell>
          <cell r="N1389">
            <v>0.11</v>
          </cell>
          <cell r="O1389">
            <v>5.6166999999999998</v>
          </cell>
          <cell r="P1389">
            <v>27</v>
          </cell>
          <cell r="Q1389">
            <v>0.22</v>
          </cell>
          <cell r="R1389">
            <v>3.766</v>
          </cell>
          <cell r="S1389">
            <v>24.4</v>
          </cell>
          <cell r="T1389">
            <v>0.22</v>
          </cell>
          <cell r="U1389">
            <v>3.7204000000000002</v>
          </cell>
          <cell r="V1389">
            <v>3.7203998565673828</v>
          </cell>
          <cell r="W1389">
            <v>300133</v>
          </cell>
          <cell r="X1389" t="str">
            <v>持股大于股东减</v>
          </cell>
          <cell r="Y1389">
            <v>25260</v>
          </cell>
          <cell r="Z1389">
            <v>43216</v>
          </cell>
          <cell r="AA1389" t="str">
            <v>持股大于股东减</v>
          </cell>
          <cell r="AB1389">
            <v>26117</v>
          </cell>
          <cell r="AC1389">
            <v>41798</v>
          </cell>
          <cell r="AD1389" t="str">
            <v>持股大于股东增</v>
          </cell>
          <cell r="AE1389">
            <v>16166</v>
          </cell>
          <cell r="AF1389">
            <v>60680</v>
          </cell>
          <cell r="AG1389" t="str">
            <v>持股大于股东减</v>
          </cell>
          <cell r="AH1389">
            <v>19325</v>
          </cell>
          <cell r="AI1389">
            <v>50761</v>
          </cell>
        </row>
        <row r="1390">
          <cell r="A1390">
            <v>300134</v>
          </cell>
          <cell r="B1390">
            <v>200.66666666666669</v>
          </cell>
          <cell r="C1390">
            <v>7.7993418495582096</v>
          </cell>
          <cell r="D1390">
            <v>116.3125</v>
          </cell>
          <cell r="E1390">
            <v>4.7773071492748036</v>
          </cell>
          <cell r="F1390">
            <v>174.6875</v>
          </cell>
          <cell r="G1390">
            <v>7.3768112116973263</v>
          </cell>
          <cell r="H1390">
            <v>172.125</v>
          </cell>
          <cell r="I1390">
            <v>6.0146237911785514</v>
          </cell>
          <cell r="J1390">
            <v>30.1</v>
          </cell>
          <cell r="K1390">
            <v>0.15</v>
          </cell>
          <cell r="L1390">
            <v>3.8593000000000002</v>
          </cell>
          <cell r="M1390">
            <v>18.61</v>
          </cell>
          <cell r="N1390">
            <v>0.04</v>
          </cell>
          <cell r="O1390">
            <v>3.8955000000000002</v>
          </cell>
          <cell r="P1390">
            <v>27.95</v>
          </cell>
          <cell r="Q1390">
            <v>0.08</v>
          </cell>
          <cell r="R1390">
            <v>3.7888999999999999</v>
          </cell>
          <cell r="S1390">
            <v>22.95</v>
          </cell>
          <cell r="T1390">
            <v>0.1</v>
          </cell>
          <cell r="U1390">
            <v>3.8157000000000001</v>
          </cell>
          <cell r="V1390">
            <v>3.8156986236572266</v>
          </cell>
          <cell r="W1390">
            <v>300134</v>
          </cell>
          <cell r="X1390" t="str">
            <v>持股小于股东减</v>
          </cell>
          <cell r="Y1390">
            <v>31304</v>
          </cell>
          <cell r="Z1390">
            <v>20853</v>
          </cell>
          <cell r="AA1390" t="str">
            <v>持股小于股东增</v>
          </cell>
          <cell r="AB1390">
            <v>30758</v>
          </cell>
          <cell r="AC1390">
            <v>21223</v>
          </cell>
          <cell r="AD1390" t="str">
            <v>持股大于股东增</v>
          </cell>
          <cell r="AE1390">
            <v>21198</v>
          </cell>
          <cell r="AF1390">
            <v>30795</v>
          </cell>
          <cell r="AG1390" t="str">
            <v>持股大于股东减</v>
          </cell>
          <cell r="AH1390">
            <v>21694</v>
          </cell>
          <cell r="AI1390">
            <v>30091</v>
          </cell>
        </row>
        <row r="1391">
          <cell r="A1391">
            <v>300135</v>
          </cell>
          <cell r="B1391">
            <v>340</v>
          </cell>
          <cell r="C1391">
            <v>7.058447780261897</v>
          </cell>
          <cell r="D1391">
            <v>265.5</v>
          </cell>
          <cell r="E1391">
            <v>4.2223282442748085</v>
          </cell>
          <cell r="F1391">
            <v>186.02941176470588</v>
          </cell>
          <cell r="G1391">
            <v>10.058842239185751</v>
          </cell>
          <cell r="H1391">
            <v>169.41964285714286</v>
          </cell>
          <cell r="I1391">
            <v>9.8874472408941685</v>
          </cell>
          <cell r="J1391">
            <v>8.84</v>
          </cell>
          <cell r="K1391">
            <v>2.5999999999999999E-2</v>
          </cell>
          <cell r="L1391">
            <v>1.2524</v>
          </cell>
          <cell r="M1391">
            <v>5.31</v>
          </cell>
          <cell r="N1391">
            <v>5.0000000000000001E-3</v>
          </cell>
          <cell r="O1391">
            <v>1.2576000000000001</v>
          </cell>
          <cell r="P1391">
            <v>12.65</v>
          </cell>
          <cell r="Q1391">
            <v>3.4000000000000002E-2</v>
          </cell>
          <cell r="R1391">
            <v>1.2576000000000001</v>
          </cell>
          <cell r="S1391">
            <v>12.65</v>
          </cell>
          <cell r="T1391">
            <v>5.6000000000000001E-2</v>
          </cell>
          <cell r="U1391">
            <v>1.2794000000000001</v>
          </cell>
          <cell r="V1391">
            <v>1.2793998718261719</v>
          </cell>
          <cell r="W1391">
            <v>300135</v>
          </cell>
          <cell r="X1391">
            <v>300135</v>
          </cell>
          <cell r="Y1391">
            <v>73030</v>
          </cell>
          <cell r="Z1391">
            <v>12619</v>
          </cell>
          <cell r="AA1391">
            <v>12619</v>
          </cell>
          <cell r="AB1391">
            <v>67340</v>
          </cell>
          <cell r="AC1391">
            <v>13685</v>
          </cell>
          <cell r="AD1391" t="str">
            <v>持股大于股东减</v>
          </cell>
          <cell r="AE1391">
            <v>25104</v>
          </cell>
          <cell r="AF1391">
            <v>36711</v>
          </cell>
          <cell r="AG1391" t="str">
            <v>持股大于股东增</v>
          </cell>
          <cell r="AH1391">
            <v>25000</v>
          </cell>
          <cell r="AI1391">
            <v>36864</v>
          </cell>
        </row>
        <row r="1392">
          <cell r="A1392">
            <v>300136</v>
          </cell>
          <cell r="B1392">
            <v>75.536809815950917</v>
          </cell>
          <cell r="C1392">
            <v>12.71678788139605</v>
          </cell>
          <cell r="D1392">
            <v>60.380835380835379</v>
          </cell>
          <cell r="E1392">
            <v>12.069247769501514</v>
          </cell>
          <cell r="F1392">
            <v>95.475460122699388</v>
          </cell>
          <cell r="G1392">
            <v>18.554396423248882</v>
          </cell>
          <cell r="H1392">
            <v>82.517828843106173</v>
          </cell>
          <cell r="I1392">
            <v>12.907873942549037</v>
          </cell>
          <cell r="J1392">
            <v>29.55</v>
          </cell>
          <cell r="K1392">
            <v>0.39119999999999999</v>
          </cell>
          <cell r="L1392">
            <v>2.3237000000000001</v>
          </cell>
          <cell r="M1392">
            <v>29.49</v>
          </cell>
          <cell r="N1392">
            <v>0.1221</v>
          </cell>
          <cell r="O1392">
            <v>2.4434</v>
          </cell>
          <cell r="P1392">
            <v>24.9</v>
          </cell>
          <cell r="Q1392">
            <v>0.13039999999999999</v>
          </cell>
          <cell r="R1392">
            <v>1.3420000000000001</v>
          </cell>
          <cell r="S1392">
            <v>27.77</v>
          </cell>
          <cell r="T1392">
            <v>0.25240000000000001</v>
          </cell>
          <cell r="U1392">
            <v>2.1514000000000002</v>
          </cell>
          <cell r="V1392">
            <v>2.1513996124267578</v>
          </cell>
          <cell r="W1392">
            <v>300136</v>
          </cell>
          <cell r="X1392" t="str">
            <v>持股大于股东减</v>
          </cell>
          <cell r="Y1392">
            <v>17435</v>
          </cell>
          <cell r="Z1392">
            <v>34305</v>
          </cell>
          <cell r="AA1392" t="str">
            <v>持股大于股东增</v>
          </cell>
          <cell r="AB1392">
            <v>14066</v>
          </cell>
          <cell r="AC1392">
            <v>42540</v>
          </cell>
          <cell r="AD1392" t="str">
            <v>持股大于股东增</v>
          </cell>
          <cell r="AE1392">
            <v>7387</v>
          </cell>
          <cell r="AF1392">
            <v>36856</v>
          </cell>
          <cell r="AG1392" t="str">
            <v>持股大于股东增</v>
          </cell>
          <cell r="AH1392">
            <v>13861</v>
          </cell>
          <cell r="AI1392">
            <v>42985</v>
          </cell>
        </row>
        <row r="1393">
          <cell r="A1393">
            <v>300137</v>
          </cell>
          <cell r="B1393">
            <v>83.8</v>
          </cell>
          <cell r="C1393">
            <v>5.2704402515723263</v>
          </cell>
          <cell r="D1393">
            <v>121.29310344827586</v>
          </cell>
          <cell r="E1393">
            <v>3.5149516600464659</v>
          </cell>
          <cell r="F1393">
            <v>114.39999999999999</v>
          </cell>
          <cell r="G1393">
            <v>5.9394631639063391</v>
          </cell>
          <cell r="H1393">
            <v>72.850877192982452</v>
          </cell>
          <cell r="I1393">
            <v>4.2704717830055277</v>
          </cell>
          <cell r="J1393">
            <v>20.95</v>
          </cell>
          <cell r="K1393">
            <v>0.25</v>
          </cell>
          <cell r="L1393">
            <v>3.9750000000000001</v>
          </cell>
          <cell r="M1393">
            <v>14.07</v>
          </cell>
          <cell r="N1393">
            <v>2.9000000000000001E-2</v>
          </cell>
          <cell r="O1393">
            <v>4.0029000000000003</v>
          </cell>
          <cell r="P1393">
            <v>22.88</v>
          </cell>
          <cell r="Q1393">
            <v>0.1</v>
          </cell>
          <cell r="R1393">
            <v>3.8521999999999998</v>
          </cell>
          <cell r="S1393">
            <v>16.61</v>
          </cell>
          <cell r="T1393">
            <v>0.17100000000000001</v>
          </cell>
          <cell r="U1393">
            <v>3.8895</v>
          </cell>
          <cell r="V1393">
            <v>3.8894996643066406</v>
          </cell>
          <cell r="W1393">
            <v>300137</v>
          </cell>
          <cell r="X1393">
            <v>300137</v>
          </cell>
          <cell r="Y1393">
            <v>38530</v>
          </cell>
          <cell r="Z1393">
            <v>8938</v>
          </cell>
          <cell r="AA1393">
            <v>8938</v>
          </cell>
          <cell r="AB1393">
            <v>38448</v>
          </cell>
          <cell r="AC1393">
            <v>8957</v>
          </cell>
          <cell r="AD1393" t="str">
            <v>持股小于股东增</v>
          </cell>
          <cell r="AE1393">
            <v>28091</v>
          </cell>
          <cell r="AF1393">
            <v>12259</v>
          </cell>
          <cell r="AG1393" t="str">
            <v>持股小于股东减</v>
          </cell>
          <cell r="AH1393">
            <v>29927</v>
          </cell>
          <cell r="AI1393">
            <v>11507</v>
          </cell>
        </row>
        <row r="1394">
          <cell r="A1394">
            <v>300138</v>
          </cell>
          <cell r="B1394">
            <v>55.567144719687086</v>
          </cell>
          <cell r="C1394">
            <v>2.7014692646070761</v>
          </cell>
          <cell r="D1394">
            <v>65.223274695534514</v>
          </cell>
          <cell r="E1394">
            <v>2.9165721201119434</v>
          </cell>
          <cell r="F1394">
            <v>36.992945326278665</v>
          </cell>
          <cell r="G1394">
            <v>2.8874281584471904</v>
          </cell>
          <cell r="H1394">
            <v>38.82320843943252</v>
          </cell>
          <cell r="I1394">
            <v>2.4280790362761495</v>
          </cell>
          <cell r="J1394">
            <v>21.31</v>
          </cell>
          <cell r="K1394">
            <v>0.38350000000000001</v>
          </cell>
          <cell r="L1394">
            <v>7.8883000000000001</v>
          </cell>
          <cell r="M1394">
            <v>19.28</v>
          </cell>
          <cell r="N1394">
            <v>7.3899999999999993E-2</v>
          </cell>
          <cell r="O1394">
            <v>6.6105</v>
          </cell>
          <cell r="P1394">
            <v>16.78</v>
          </cell>
          <cell r="Q1394">
            <v>0.2268</v>
          </cell>
          <cell r="R1394">
            <v>5.8113999999999999</v>
          </cell>
          <cell r="S1394">
            <v>14.23</v>
          </cell>
          <cell r="T1394">
            <v>0.27489999999999998</v>
          </cell>
          <cell r="U1394">
            <v>5.8605999999999998</v>
          </cell>
          <cell r="V1394">
            <v>5.8605995178222656</v>
          </cell>
          <cell r="W1394">
            <v>300138</v>
          </cell>
          <cell r="X1394" t="str">
            <v>持股大于股东增</v>
          </cell>
          <cell r="Y1394">
            <v>11935</v>
          </cell>
          <cell r="Z1394">
            <v>18145</v>
          </cell>
          <cell r="AA1394" t="str">
            <v>持股大于股东增</v>
          </cell>
          <cell r="AB1394">
            <v>10208</v>
          </cell>
          <cell r="AC1394">
            <v>21215</v>
          </cell>
          <cell r="AD1394" t="str">
            <v>持股大于股东增</v>
          </cell>
          <cell r="AE1394">
            <v>9690</v>
          </cell>
          <cell r="AF1394">
            <v>18531</v>
          </cell>
          <cell r="AG1394" t="str">
            <v>持股大于股东减</v>
          </cell>
          <cell r="AH1394">
            <v>10258</v>
          </cell>
          <cell r="AI1394">
            <v>17505</v>
          </cell>
        </row>
        <row r="1395">
          <cell r="A1395">
            <v>300139</v>
          </cell>
          <cell r="B1395">
            <v>138.23076923076923</v>
          </cell>
          <cell r="C1395">
            <v>3.8830545831712695</v>
          </cell>
          <cell r="D1395">
            <v>187.5</v>
          </cell>
          <cell r="E1395">
            <v>3.2356874757323442</v>
          </cell>
          <cell r="F1395">
            <v>72.5</v>
          </cell>
          <cell r="G1395">
            <v>4.4859895695217897</v>
          </cell>
          <cell r="H1395">
            <v>77.1875</v>
          </cell>
          <cell r="I1395">
            <v>2.6263743274567761</v>
          </cell>
          <cell r="J1395">
            <v>17.97</v>
          </cell>
          <cell r="K1395">
            <v>0.13</v>
          </cell>
          <cell r="L1395">
            <v>4.6277999999999997</v>
          </cell>
          <cell r="M1395">
            <v>15</v>
          </cell>
          <cell r="N1395">
            <v>0.02</v>
          </cell>
          <cell r="O1395">
            <v>4.6357999999999997</v>
          </cell>
          <cell r="P1395">
            <v>20.3</v>
          </cell>
          <cell r="Q1395">
            <v>0.14000000000000001</v>
          </cell>
          <cell r="R1395">
            <v>4.5251999999999999</v>
          </cell>
          <cell r="S1395">
            <v>12.35</v>
          </cell>
          <cell r="T1395">
            <v>0.12</v>
          </cell>
          <cell r="U1395">
            <v>4.7023000000000001</v>
          </cell>
          <cell r="V1395">
            <v>4.7022972106933594</v>
          </cell>
          <cell r="W1395">
            <v>300139</v>
          </cell>
          <cell r="X1395">
            <v>300139</v>
          </cell>
          <cell r="Y1395">
            <v>31359</v>
          </cell>
          <cell r="Z1395">
            <v>8737</v>
          </cell>
          <cell r="AA1395">
            <v>8737</v>
          </cell>
          <cell r="AB1395">
            <v>31895</v>
          </cell>
          <cell r="AC1395">
            <v>8590</v>
          </cell>
          <cell r="AD1395">
            <v>8590</v>
          </cell>
          <cell r="AE1395">
            <v>33329</v>
          </cell>
          <cell r="AF1395">
            <v>8221</v>
          </cell>
          <cell r="AG1395">
            <v>8221</v>
          </cell>
          <cell r="AH1395">
            <v>30945</v>
          </cell>
          <cell r="AI1395">
            <v>8854</v>
          </cell>
        </row>
        <row r="1396">
          <cell r="A1396">
            <v>300140</v>
          </cell>
          <cell r="B1396">
            <v>908.7591240875912</v>
          </cell>
          <cell r="C1396">
            <v>7.7504902418526473</v>
          </cell>
          <cell r="D1396">
            <v>-247.62569832402235</v>
          </cell>
          <cell r="E1396">
            <v>5.6362653781352323</v>
          </cell>
          <cell r="F1396">
            <v>14207.142857142857</v>
          </cell>
          <cell r="G1396">
            <v>12.484700122399021</v>
          </cell>
          <cell r="H1396">
            <v>-1572.7040816326532</v>
          </cell>
          <cell r="I1396">
            <v>6.4726448077104788</v>
          </cell>
          <cell r="J1396">
            <v>24.9</v>
          </cell>
          <cell r="K1396">
            <v>2.7400000000000001E-2</v>
          </cell>
          <cell r="L1396">
            <v>3.2126999999999999</v>
          </cell>
          <cell r="M1396">
            <v>17.73</v>
          </cell>
          <cell r="N1396">
            <v>-1.7899999999999999E-2</v>
          </cell>
          <cell r="O1396">
            <v>3.1457000000000002</v>
          </cell>
          <cell r="P1396">
            <v>39.78</v>
          </cell>
          <cell r="Q1396">
            <v>1.4E-3</v>
          </cell>
          <cell r="R1396">
            <v>3.1863000000000001</v>
          </cell>
          <cell r="S1396">
            <v>20.55</v>
          </cell>
          <cell r="T1396">
            <v>-9.7999999999999997E-3</v>
          </cell>
          <cell r="U1396">
            <v>3.1749000000000001</v>
          </cell>
          <cell r="V1396">
            <v>3.1748981475830078</v>
          </cell>
          <cell r="W1396">
            <v>300140</v>
          </cell>
          <cell r="X1396" t="str">
            <v>持股小于股东减</v>
          </cell>
          <cell r="Y1396">
            <v>23065</v>
          </cell>
          <cell r="Z1396">
            <v>10578</v>
          </cell>
          <cell r="AA1396" t="str">
            <v>持股小于股东增</v>
          </cell>
          <cell r="AB1396">
            <v>21617</v>
          </cell>
          <cell r="AC1396">
            <v>11287</v>
          </cell>
          <cell r="AD1396" t="str">
            <v>持股大于股东增</v>
          </cell>
          <cell r="AE1396">
            <v>8202</v>
          </cell>
          <cell r="AF1396">
            <v>29748</v>
          </cell>
          <cell r="AG1396" t="str">
            <v>持股小于股东减</v>
          </cell>
          <cell r="AH1396">
            <v>17194</v>
          </cell>
          <cell r="AI1396">
            <v>14190</v>
          </cell>
        </row>
        <row r="1397">
          <cell r="A1397">
            <v>300141</v>
          </cell>
          <cell r="B1397">
            <v>193.92857142857139</v>
          </cell>
          <cell r="C1397">
            <v>6.5469013744875806</v>
          </cell>
          <cell r="D1397">
            <v>602</v>
          </cell>
          <cell r="E1397">
            <v>5.7976597486396679</v>
          </cell>
          <cell r="F1397">
            <v>114.85</v>
          </cell>
          <cell r="G1397">
            <v>5.5764608773761246</v>
          </cell>
          <cell r="H1397">
            <v>121.83333333333333</v>
          </cell>
          <cell r="I1397">
            <v>3.5589094449853946</v>
          </cell>
          <cell r="J1397">
            <v>27.15</v>
          </cell>
          <cell r="K1397">
            <v>0.14000000000000001</v>
          </cell>
          <cell r="L1397">
            <v>4.1470000000000002</v>
          </cell>
          <cell r="M1397">
            <v>24.08</v>
          </cell>
          <cell r="N1397">
            <v>0.01</v>
          </cell>
          <cell r="O1397">
            <v>4.1534000000000004</v>
          </cell>
          <cell r="P1397">
            <v>22.97</v>
          </cell>
          <cell r="Q1397">
            <v>0.1</v>
          </cell>
          <cell r="R1397">
            <v>4.1191000000000004</v>
          </cell>
          <cell r="S1397">
            <v>14.62</v>
          </cell>
          <cell r="T1397">
            <v>0.09</v>
          </cell>
          <cell r="U1397">
            <v>4.1079999999999997</v>
          </cell>
          <cell r="V1397">
            <v>4.1079978942871094</v>
          </cell>
          <cell r="W1397">
            <v>300141</v>
          </cell>
          <cell r="X1397" t="str">
            <v>持股小于股东减</v>
          </cell>
          <cell r="Y1397">
            <v>16120</v>
          </cell>
          <cell r="Z1397">
            <v>10357</v>
          </cell>
          <cell r="AA1397" t="str">
            <v>持股小于股东增</v>
          </cell>
          <cell r="AB1397">
            <v>15298</v>
          </cell>
          <cell r="AC1397">
            <v>10914</v>
          </cell>
          <cell r="AD1397" t="str">
            <v>持股大于股东增</v>
          </cell>
          <cell r="AE1397">
            <v>7612</v>
          </cell>
          <cell r="AF1397">
            <v>21934</v>
          </cell>
          <cell r="AG1397" t="str">
            <v>持股大于股东减</v>
          </cell>
          <cell r="AH1397">
            <v>9835</v>
          </cell>
          <cell r="AI1397">
            <v>16976</v>
          </cell>
        </row>
        <row r="1398">
          <cell r="A1398">
            <v>300142</v>
          </cell>
          <cell r="B1398">
            <v>-21.966666666666669</v>
          </cell>
          <cell r="C1398">
            <v>8.0998033431661742</v>
          </cell>
          <cell r="D1398">
            <v>-93</v>
          </cell>
          <cell r="E1398">
            <v>6.9867902084768048</v>
          </cell>
          <cell r="F1398">
            <v>-173.92857142857142</v>
          </cell>
          <cell r="G1398">
            <v>8.1586838886934387</v>
          </cell>
          <cell r="H1398">
            <v>-456.5625</v>
          </cell>
          <cell r="I1398">
            <v>7.9132949855383314</v>
          </cell>
          <cell r="J1398">
            <v>13.18</v>
          </cell>
          <cell r="K1398">
            <v>-0.6</v>
          </cell>
          <cell r="L1398">
            <v>1.6272</v>
          </cell>
          <cell r="M1398">
            <v>11.16</v>
          </cell>
          <cell r="N1398">
            <v>-0.03</v>
          </cell>
          <cell r="O1398">
            <v>1.5972999999999999</v>
          </cell>
          <cell r="P1398">
            <v>48.7</v>
          </cell>
          <cell r="Q1398">
            <v>-0.14000000000000001</v>
          </cell>
          <cell r="R1398">
            <v>5.9691000000000001</v>
          </cell>
          <cell r="S1398">
            <v>48.7</v>
          </cell>
          <cell r="T1398">
            <v>-0.08</v>
          </cell>
          <cell r="U1398">
            <v>6.1542000000000003</v>
          </cell>
          <cell r="V1398">
            <v>6.1541976928710938</v>
          </cell>
          <cell r="W1398">
            <v>300142</v>
          </cell>
          <cell r="X1398" t="str">
            <v>持股小于股东减</v>
          </cell>
          <cell r="Y1398">
            <v>78485</v>
          </cell>
          <cell r="Z1398">
            <v>17888</v>
          </cell>
          <cell r="AA1398" t="str">
            <v>持股小于股东增</v>
          </cell>
          <cell r="AB1398">
            <v>64047</v>
          </cell>
          <cell r="AC1398">
            <v>21921</v>
          </cell>
          <cell r="AD1398" t="str">
            <v>持股大于股东增</v>
          </cell>
          <cell r="AE1398">
            <v>17732</v>
          </cell>
          <cell r="AF1398">
            <v>26392</v>
          </cell>
          <cell r="AG1398" t="str">
            <v>持股大于股东增</v>
          </cell>
          <cell r="AH1398">
            <v>17637</v>
          </cell>
          <cell r="AI1398">
            <v>26535</v>
          </cell>
        </row>
        <row r="1399">
          <cell r="A1399">
            <v>300143</v>
          </cell>
          <cell r="B1399">
            <v>422.28571428571422</v>
          </cell>
          <cell r="C1399">
            <v>3.0215989123879421</v>
          </cell>
          <cell r="D1399">
            <v>149.4971264367816</v>
          </cell>
          <cell r="E1399">
            <v>3.3571555326116767</v>
          </cell>
          <cell r="F1399">
            <v>240.375</v>
          </cell>
          <cell r="G1399">
            <v>9.0720384960135867</v>
          </cell>
          <cell r="H1399">
            <v>180.96428571428572</v>
          </cell>
          <cell r="I1399">
            <v>7.8752273045181154</v>
          </cell>
          <cell r="J1399">
            <v>29.56</v>
          </cell>
          <cell r="K1399">
            <v>7.0000000000000007E-2</v>
          </cell>
          <cell r="L1399">
            <v>9.7828999999999997</v>
          </cell>
          <cell r="M1399">
            <v>20.81</v>
          </cell>
          <cell r="N1399">
            <v>3.4799999999999998E-2</v>
          </cell>
          <cell r="O1399">
            <v>6.1986999999999997</v>
          </cell>
          <cell r="P1399">
            <v>19.23</v>
          </cell>
          <cell r="Q1399">
            <v>0.04</v>
          </cell>
          <cell r="R1399">
            <v>2.1196999999999999</v>
          </cell>
          <cell r="S1399">
            <v>16.89</v>
          </cell>
          <cell r="T1399">
            <v>7.0000000000000007E-2</v>
          </cell>
          <cell r="U1399">
            <v>2.1446999999999998</v>
          </cell>
          <cell r="V1399">
            <v>2.1446990966796875</v>
          </cell>
          <cell r="W1399">
            <v>300143</v>
          </cell>
          <cell r="X1399" t="str">
            <v>持股大于股东增</v>
          </cell>
          <cell r="Y1399">
            <v>8131</v>
          </cell>
          <cell r="Z1399">
            <v>18128</v>
          </cell>
          <cell r="AA1399" t="str">
            <v>持股大于股东增</v>
          </cell>
          <cell r="AB1399">
            <v>8299</v>
          </cell>
          <cell r="AC1399">
            <v>28188</v>
          </cell>
          <cell r="AD1399" t="str">
            <v>持股大于股东减</v>
          </cell>
          <cell r="AE1399">
            <v>10613</v>
          </cell>
          <cell r="AF1399">
            <v>13888</v>
          </cell>
          <cell r="AG1399" t="str">
            <v>持股大于股东增</v>
          </cell>
          <cell r="AH1399">
            <v>9961</v>
          </cell>
          <cell r="AI1399">
            <v>14797</v>
          </cell>
        </row>
        <row r="1400">
          <cell r="A1400">
            <v>300144</v>
          </cell>
          <cell r="B1400">
            <v>62.888888888888886</v>
          </cell>
          <cell r="C1400">
            <v>7.3378795343169028</v>
          </cell>
          <cell r="D1400">
            <v>54.75299401197605</v>
          </cell>
          <cell r="E1400">
            <v>7.3324144844004513</v>
          </cell>
          <cell r="F1400">
            <v>76.47</v>
          </cell>
          <cell r="G1400">
            <v>11.721336603310853</v>
          </cell>
          <cell r="H1400">
            <v>44.565789473684205</v>
          </cell>
          <cell r="I1400">
            <v>6.6087160125267062</v>
          </cell>
          <cell r="J1400">
            <v>28.3</v>
          </cell>
          <cell r="K1400">
            <v>0.45</v>
          </cell>
          <cell r="L1400">
            <v>3.8567</v>
          </cell>
          <cell r="M1400">
            <v>29.26</v>
          </cell>
          <cell r="N1400">
            <v>0.1336</v>
          </cell>
          <cell r="O1400">
            <v>3.9904999999999999</v>
          </cell>
          <cell r="P1400">
            <v>76.47</v>
          </cell>
          <cell r="Q1400">
            <v>0.5</v>
          </cell>
          <cell r="R1400">
            <v>6.524</v>
          </cell>
          <cell r="S1400">
            <v>22.58</v>
          </cell>
          <cell r="T1400">
            <v>0.38</v>
          </cell>
          <cell r="U1400">
            <v>3.4167000000000001</v>
          </cell>
          <cell r="V1400">
            <v>3.4166984558105469</v>
          </cell>
          <cell r="W1400">
            <v>300144</v>
          </cell>
          <cell r="X1400" t="str">
            <v>持股大于股东减</v>
          </cell>
          <cell r="Y1400">
            <v>27763</v>
          </cell>
          <cell r="Z1400">
            <v>52324</v>
          </cell>
          <cell r="AA1400" t="str">
            <v>持股大于股东增</v>
          </cell>
          <cell r="AB1400">
            <v>25583</v>
          </cell>
          <cell r="AC1400">
            <v>56783</v>
          </cell>
          <cell r="AD1400" t="str">
            <v>持股大于股东减</v>
          </cell>
          <cell r="AE1400">
            <v>17718</v>
          </cell>
          <cell r="AF1400">
            <v>31475</v>
          </cell>
          <cell r="AG1400" t="str">
            <v>持股大于股东增</v>
          </cell>
          <cell r="AH1400">
            <v>26956</v>
          </cell>
          <cell r="AI1400">
            <v>53083</v>
          </cell>
        </row>
        <row r="1401">
          <cell r="A1401">
            <v>300145</v>
          </cell>
          <cell r="B1401">
            <v>44.092592592592588</v>
          </cell>
          <cell r="C1401">
            <v>4.4619766875304521</v>
          </cell>
          <cell r="D1401">
            <v>84.663503019844697</v>
          </cell>
          <cell r="E1401">
            <v>3.636986999508891</v>
          </cell>
          <cell r="F1401">
            <v>68.671875</v>
          </cell>
          <cell r="G1401">
            <v>7.5782395034054666</v>
          </cell>
          <cell r="H1401">
            <v>47.958333333333329</v>
          </cell>
          <cell r="I1401">
            <v>5.7290284045659678</v>
          </cell>
          <cell r="J1401">
            <v>47.62</v>
          </cell>
          <cell r="K1401">
            <v>1.08</v>
          </cell>
          <cell r="L1401">
            <v>10.6724</v>
          </cell>
          <cell r="M1401">
            <v>39.25</v>
          </cell>
          <cell r="N1401">
            <v>0.1159</v>
          </cell>
          <cell r="O1401">
            <v>10.7919</v>
          </cell>
          <cell r="P1401">
            <v>43.95</v>
          </cell>
          <cell r="Q1401">
            <v>0.32</v>
          </cell>
          <cell r="R1401">
            <v>5.7995000000000001</v>
          </cell>
          <cell r="S1401">
            <v>34.53</v>
          </cell>
          <cell r="T1401">
            <v>0.54</v>
          </cell>
          <cell r="U1401">
            <v>6.0271999999999997</v>
          </cell>
          <cell r="V1401">
            <v>6.0271987915039063</v>
          </cell>
          <cell r="W1401">
            <v>300145</v>
          </cell>
          <cell r="X1401" t="str">
            <v>持股大于股东增</v>
          </cell>
          <cell r="Y1401">
            <v>5346</v>
          </cell>
          <cell r="Z1401">
            <v>62323</v>
          </cell>
          <cell r="AA1401" t="str">
            <v>持股大于股东减</v>
          </cell>
          <cell r="AB1401">
            <v>5854</v>
          </cell>
          <cell r="AC1401">
            <v>56915</v>
          </cell>
          <cell r="AD1401" t="str">
            <v>持股大于股东增</v>
          </cell>
          <cell r="AE1401">
            <v>5736</v>
          </cell>
          <cell r="AF1401">
            <v>45917</v>
          </cell>
          <cell r="AG1401" t="str">
            <v>持股大于股东增</v>
          </cell>
          <cell r="AH1401">
            <v>4431</v>
          </cell>
          <cell r="AI1401">
            <v>59380</v>
          </cell>
        </row>
        <row r="1402">
          <cell r="A1402">
            <v>300146</v>
          </cell>
          <cell r="B1402">
            <v>43.258426966292134</v>
          </cell>
          <cell r="C1402">
            <v>6.1438784629133156</v>
          </cell>
          <cell r="D1402">
            <v>26.878238341968913</v>
          </cell>
          <cell r="E1402">
            <v>5.556950372416102</v>
          </cell>
          <cell r="F1402">
            <v>33.288135593220339</v>
          </cell>
          <cell r="G1402">
            <v>6.6031233714929316</v>
          </cell>
          <cell r="H1402">
            <v>24.786585365853661</v>
          </cell>
          <cell r="I1402">
            <v>4.3678679646702347</v>
          </cell>
          <cell r="J1402">
            <v>38.5</v>
          </cell>
          <cell r="K1402">
            <v>0.89</v>
          </cell>
          <cell r="L1402">
            <v>6.2664</v>
          </cell>
          <cell r="M1402">
            <v>33.200000000000003</v>
          </cell>
          <cell r="N1402">
            <v>0.30880000000000002</v>
          </cell>
          <cell r="O1402">
            <v>5.9744999999999999</v>
          </cell>
          <cell r="P1402">
            <v>39.28</v>
          </cell>
          <cell r="Q1402">
            <v>0.59</v>
          </cell>
          <cell r="R1402">
            <v>5.9486999999999997</v>
          </cell>
          <cell r="S1402">
            <v>27.1</v>
          </cell>
          <cell r="T1402">
            <v>0.82</v>
          </cell>
          <cell r="U1402">
            <v>6.2043999999999997</v>
          </cell>
          <cell r="V1402">
            <v>6.2043991088867188</v>
          </cell>
          <cell r="W1402">
            <v>300146</v>
          </cell>
          <cell r="X1402" t="str">
            <v>持股大于股东减</v>
          </cell>
          <cell r="Y1402">
            <v>24732</v>
          </cell>
          <cell r="Z1402">
            <v>29435</v>
          </cell>
          <cell r="AA1402">
            <v>29435</v>
          </cell>
          <cell r="AB1402">
            <v>45086</v>
          </cell>
          <cell r="AC1402">
            <v>16147</v>
          </cell>
          <cell r="AD1402" t="str">
            <v>持股大于股东减</v>
          </cell>
          <cell r="AE1402">
            <v>21738</v>
          </cell>
          <cell r="AF1402">
            <v>33490</v>
          </cell>
          <cell r="AG1402" t="str">
            <v>持股大于股东减</v>
          </cell>
          <cell r="AH1402">
            <v>22135</v>
          </cell>
          <cell r="AI1402">
            <v>32889</v>
          </cell>
        </row>
        <row r="1403">
          <cell r="A1403">
            <v>300147</v>
          </cell>
          <cell r="B1403">
            <v>89.321428571428569</v>
          </cell>
          <cell r="C1403">
            <v>4.8548023914900229</v>
          </cell>
          <cell r="D1403">
            <v>79.149999999999991</v>
          </cell>
          <cell r="E1403">
            <v>3.0446406246994786</v>
          </cell>
          <cell r="F1403">
            <v>85.555555555555557</v>
          </cell>
          <cell r="G1403">
            <v>6.125696101829754</v>
          </cell>
          <cell r="H1403">
            <v>50.048076923076927</v>
          </cell>
          <cell r="I1403">
            <v>3.3974974053694171</v>
          </cell>
          <cell r="J1403">
            <v>25.01</v>
          </cell>
          <cell r="K1403">
            <v>0.28000000000000003</v>
          </cell>
          <cell r="L1403">
            <v>5.1516000000000002</v>
          </cell>
          <cell r="M1403">
            <v>15.83</v>
          </cell>
          <cell r="N1403">
            <v>0.05</v>
          </cell>
          <cell r="O1403">
            <v>5.1993</v>
          </cell>
          <cell r="P1403">
            <v>30.8</v>
          </cell>
          <cell r="Q1403">
            <v>0.18</v>
          </cell>
          <cell r="R1403">
            <v>5.0279999999999996</v>
          </cell>
          <cell r="S1403">
            <v>17.350000000000001</v>
          </cell>
          <cell r="T1403">
            <v>0.26</v>
          </cell>
          <cell r="U1403">
            <v>5.1067</v>
          </cell>
          <cell r="V1403">
            <v>5.1066970825195313</v>
          </cell>
          <cell r="W1403">
            <v>300147</v>
          </cell>
          <cell r="X1403" t="str">
            <v>持股大于股东增</v>
          </cell>
          <cell r="Y1403">
            <v>19574</v>
          </cell>
          <cell r="Z1403">
            <v>33793</v>
          </cell>
          <cell r="AA1403" t="str">
            <v>持股小于股东减</v>
          </cell>
          <cell r="AB1403">
            <v>26388</v>
          </cell>
          <cell r="AC1403">
            <v>25067</v>
          </cell>
          <cell r="AD1403" t="str">
            <v>持股大于股东增</v>
          </cell>
          <cell r="AE1403">
            <v>18666</v>
          </cell>
          <cell r="AF1403">
            <v>35437</v>
          </cell>
          <cell r="AG1403" t="str">
            <v>持股大于股东减</v>
          </cell>
          <cell r="AH1403">
            <v>23110</v>
          </cell>
          <cell r="AI1403">
            <v>28622</v>
          </cell>
        </row>
        <row r="1404">
          <cell r="A1404">
            <v>300148</v>
          </cell>
          <cell r="B1404">
            <v>41.904761904761912</v>
          </cell>
          <cell r="C1404">
            <v>3.8539020758518006</v>
          </cell>
          <cell r="D1404">
            <v>216.8016194331984</v>
          </cell>
          <cell r="E1404">
            <v>4.6651421104214315</v>
          </cell>
          <cell r="F1404">
            <v>56.615709014232998</v>
          </cell>
          <cell r="G1404">
            <v>4.9501071601410374</v>
          </cell>
          <cell r="H1404">
            <v>43.541364296081277</v>
          </cell>
          <cell r="I1404">
            <v>3.615737497457685</v>
          </cell>
          <cell r="J1404">
            <v>17.600000000000001</v>
          </cell>
          <cell r="K1404">
            <v>0.42</v>
          </cell>
          <cell r="L1404">
            <v>4.5667999999999997</v>
          </cell>
          <cell r="M1404">
            <v>21.42</v>
          </cell>
          <cell r="N1404">
            <v>2.47E-2</v>
          </cell>
          <cell r="O1404">
            <v>4.5914999999999999</v>
          </cell>
          <cell r="P1404">
            <v>21.48</v>
          </cell>
          <cell r="Q1404">
            <v>0.18970000000000001</v>
          </cell>
          <cell r="R1404">
            <v>4.3392999999999997</v>
          </cell>
          <cell r="S1404">
            <v>16</v>
          </cell>
          <cell r="T1404">
            <v>0.27560000000000001</v>
          </cell>
          <cell r="U1404">
            <v>4.4250999999999996</v>
          </cell>
          <cell r="V1404">
            <v>4.4250984191894531</v>
          </cell>
          <cell r="W1404">
            <v>300148</v>
          </cell>
          <cell r="X1404" t="str">
            <v>持股小于股东增</v>
          </cell>
          <cell r="Y1404">
            <v>23272</v>
          </cell>
          <cell r="Z1404">
            <v>18148</v>
          </cell>
          <cell r="AA1404" t="str">
            <v>持股小于股东减</v>
          </cell>
          <cell r="AB1404">
            <v>25357</v>
          </cell>
          <cell r="AC1404">
            <v>16656</v>
          </cell>
          <cell r="AD1404" t="str">
            <v>持股大于股东减</v>
          </cell>
          <cell r="AE1404">
            <v>19308</v>
          </cell>
          <cell r="AF1404">
            <v>21874</v>
          </cell>
          <cell r="AG1404" t="str">
            <v>持股小于股东减</v>
          </cell>
          <cell r="AH1404">
            <v>23368</v>
          </cell>
          <cell r="AI1404">
            <v>18073</v>
          </cell>
        </row>
        <row r="1405">
          <cell r="A1405">
            <v>300149</v>
          </cell>
          <cell r="B1405">
            <v>126.07142857142856</v>
          </cell>
          <cell r="C1405">
            <v>10.293946109879855</v>
          </cell>
          <cell r="D1405">
            <v>109.49999999999999</v>
          </cell>
          <cell r="E1405">
            <v>8.7255962206158575</v>
          </cell>
          <cell r="F1405">
            <v>156.41666666666666</v>
          </cell>
          <cell r="G1405">
            <v>11.505455437047935</v>
          </cell>
          <cell r="H1405">
            <v>107.46183206106871</v>
          </cell>
          <cell r="I1405">
            <v>10.903915417683281</v>
          </cell>
          <cell r="J1405">
            <v>17.649999999999999</v>
          </cell>
          <cell r="K1405">
            <v>0.14000000000000001</v>
          </cell>
          <cell r="L1405">
            <v>1.7145999999999999</v>
          </cell>
          <cell r="M1405">
            <v>15.33</v>
          </cell>
          <cell r="N1405">
            <v>3.5000000000000003E-2</v>
          </cell>
          <cell r="O1405">
            <v>1.7568999999999999</v>
          </cell>
          <cell r="P1405">
            <v>18.77</v>
          </cell>
          <cell r="Q1405">
            <v>0.06</v>
          </cell>
          <cell r="R1405">
            <v>1.6314</v>
          </cell>
          <cell r="S1405">
            <v>18.77</v>
          </cell>
          <cell r="T1405">
            <v>0.13100000000000001</v>
          </cell>
          <cell r="U1405">
            <v>1.7214</v>
          </cell>
          <cell r="V1405">
            <v>1.7213993072509766</v>
          </cell>
          <cell r="W1405">
            <v>300149</v>
          </cell>
          <cell r="X1405" t="str">
            <v>持股小于股东减</v>
          </cell>
          <cell r="Y1405">
            <v>28863</v>
          </cell>
          <cell r="Z1405">
            <v>14624</v>
          </cell>
          <cell r="AA1405" t="str">
            <v>持股小于股东减</v>
          </cell>
          <cell r="AB1405">
            <v>34467</v>
          </cell>
          <cell r="AC1405">
            <v>12246</v>
          </cell>
          <cell r="AD1405" t="str">
            <v>持股大于股东增</v>
          </cell>
          <cell r="AE1405">
            <v>17884</v>
          </cell>
          <cell r="AF1405">
            <v>23602</v>
          </cell>
          <cell r="AG1405" t="str">
            <v>持股大于股东增</v>
          </cell>
          <cell r="AH1405">
            <v>17779</v>
          </cell>
          <cell r="AI1405">
            <v>23741</v>
          </cell>
        </row>
        <row r="1406">
          <cell r="A1406">
            <v>300150</v>
          </cell>
          <cell r="B1406">
            <v>69.047619047619051</v>
          </cell>
          <cell r="C1406">
            <v>5.1833845713877169</v>
          </cell>
          <cell r="D1406">
            <v>1222.1153846153848</v>
          </cell>
          <cell r="E1406">
            <v>4.5392857142857146</v>
          </cell>
          <cell r="F1406">
            <v>222</v>
          </cell>
          <cell r="G1406">
            <v>5.0894085281980743</v>
          </cell>
          <cell r="H1406">
            <v>112.03124999999999</v>
          </cell>
          <cell r="I1406">
            <v>4.4850623029575134</v>
          </cell>
          <cell r="J1406">
            <v>14.5</v>
          </cell>
          <cell r="K1406">
            <v>0.21</v>
          </cell>
          <cell r="L1406">
            <v>2.7974000000000001</v>
          </cell>
          <cell r="M1406">
            <v>12.71</v>
          </cell>
          <cell r="N1406">
            <v>2.5999999999999999E-3</v>
          </cell>
          <cell r="O1406">
            <v>2.8</v>
          </cell>
          <cell r="P1406">
            <v>13.32</v>
          </cell>
          <cell r="Q1406">
            <v>0.03</v>
          </cell>
          <cell r="R1406">
            <v>2.6172</v>
          </cell>
          <cell r="S1406">
            <v>11.95</v>
          </cell>
          <cell r="T1406">
            <v>0.08</v>
          </cell>
          <cell r="U1406">
            <v>2.6644000000000001</v>
          </cell>
          <cell r="V1406">
            <v>2.664398193359375</v>
          </cell>
          <cell r="W1406">
            <v>300150</v>
          </cell>
          <cell r="X1406">
            <v>300150</v>
          </cell>
          <cell r="Y1406">
            <v>43458</v>
          </cell>
          <cell r="Z1406">
            <v>12425</v>
          </cell>
          <cell r="AA1406">
            <v>12425</v>
          </cell>
          <cell r="AB1406">
            <v>37992</v>
          </cell>
          <cell r="AC1406">
            <v>14213</v>
          </cell>
          <cell r="AD1406">
            <v>14213</v>
          </cell>
          <cell r="AE1406">
            <v>38816</v>
          </cell>
          <cell r="AF1406">
            <v>13911</v>
          </cell>
          <cell r="AG1406">
            <v>13911</v>
          </cell>
          <cell r="AH1406">
            <v>38552</v>
          </cell>
          <cell r="AI1406">
            <v>14007</v>
          </cell>
        </row>
        <row r="1407">
          <cell r="A1407">
            <v>300151</v>
          </cell>
          <cell r="B1407">
            <v>365.16666666666669</v>
          </cell>
          <cell r="C1407">
            <v>13.815499085692666</v>
          </cell>
          <cell r="D1407">
            <v>339.25</v>
          </cell>
          <cell r="E1407">
            <v>8.4823102887860973</v>
          </cell>
          <cell r="F1407">
            <v>301</v>
          </cell>
          <cell r="G1407">
            <v>11.607429783405102</v>
          </cell>
          <cell r="H1407">
            <v>190.35</v>
          </cell>
          <cell r="I1407">
            <v>8.0301208631272534</v>
          </cell>
          <cell r="J1407">
            <v>21.91</v>
          </cell>
          <cell r="K1407">
            <v>0.06</v>
          </cell>
          <cell r="L1407">
            <v>1.5859000000000001</v>
          </cell>
          <cell r="M1407">
            <v>13.57</v>
          </cell>
          <cell r="N1407">
            <v>0.01</v>
          </cell>
          <cell r="O1407">
            <v>1.5998000000000001</v>
          </cell>
          <cell r="P1407">
            <v>18.059999999999999</v>
          </cell>
          <cell r="Q1407">
            <v>0.03</v>
          </cell>
          <cell r="R1407">
            <v>1.5559000000000001</v>
          </cell>
          <cell r="S1407">
            <v>12.69</v>
          </cell>
          <cell r="T1407">
            <v>0.05</v>
          </cell>
          <cell r="U1407">
            <v>1.5803</v>
          </cell>
          <cell r="V1407">
            <v>1.5802993774414063</v>
          </cell>
          <cell r="W1407">
            <v>300151</v>
          </cell>
          <cell r="X1407">
            <v>300151</v>
          </cell>
          <cell r="Y1407">
            <v>46014</v>
          </cell>
          <cell r="Z1407">
            <v>10920</v>
          </cell>
          <cell r="AA1407">
            <v>10920</v>
          </cell>
          <cell r="AB1407">
            <v>43894</v>
          </cell>
          <cell r="AC1407">
            <v>11448</v>
          </cell>
          <cell r="AD1407">
            <v>11448</v>
          </cell>
          <cell r="AE1407">
            <v>35883</v>
          </cell>
          <cell r="AF1407">
            <v>14003</v>
          </cell>
          <cell r="AG1407">
            <v>14003</v>
          </cell>
          <cell r="AH1407">
            <v>41956</v>
          </cell>
          <cell r="AI1407">
            <v>11976</v>
          </cell>
        </row>
        <row r="1408">
          <cell r="A1408">
            <v>300152</v>
          </cell>
          <cell r="B1408">
            <v>280.25</v>
          </cell>
          <cell r="C1408">
            <v>5.441747572815534</v>
          </cell>
          <cell r="D1408">
            <v>-84.090909090909093</v>
          </cell>
          <cell r="E1408">
            <v>3.6388670338316289</v>
          </cell>
          <cell r="F1408">
            <v>175.96153846153845</v>
          </cell>
          <cell r="G1408">
            <v>7.3121613630188431</v>
          </cell>
          <cell r="H1408">
            <v>193.22580645161293</v>
          </cell>
          <cell r="I1408">
            <v>3.894605094195478</v>
          </cell>
          <cell r="J1408">
            <v>11.21</v>
          </cell>
          <cell r="K1408">
            <v>0.04</v>
          </cell>
          <cell r="L1408">
            <v>2.06</v>
          </cell>
          <cell r="M1408">
            <v>7.4</v>
          </cell>
          <cell r="N1408">
            <v>-2.1999999999999999E-2</v>
          </cell>
          <cell r="O1408">
            <v>2.0335999999999999</v>
          </cell>
          <cell r="P1408">
            <v>45.75</v>
          </cell>
          <cell r="Q1408">
            <v>0.13</v>
          </cell>
          <cell r="R1408">
            <v>6.2567000000000004</v>
          </cell>
          <cell r="S1408">
            <v>23.96</v>
          </cell>
          <cell r="T1408">
            <v>9.2999999999999999E-2</v>
          </cell>
          <cell r="U1408">
            <v>6.1520999999999999</v>
          </cell>
          <cell r="V1408">
            <v>6.152099609375</v>
          </cell>
          <cell r="W1408">
            <v>300152</v>
          </cell>
          <cell r="X1408">
            <v>300152</v>
          </cell>
          <cell r="Y1408">
            <v>69959</v>
          </cell>
          <cell r="Z1408">
            <v>10188</v>
          </cell>
          <cell r="AA1408">
            <v>10188</v>
          </cell>
          <cell r="AB1408">
            <v>62337</v>
          </cell>
          <cell r="AC1408">
            <v>11434</v>
          </cell>
          <cell r="AD1408">
            <v>11434</v>
          </cell>
          <cell r="AE1408">
            <v>28074</v>
          </cell>
          <cell r="AF1408">
            <v>8463</v>
          </cell>
          <cell r="AG1408">
            <v>8463</v>
          </cell>
          <cell r="AH1408">
            <v>30541</v>
          </cell>
          <cell r="AI1408">
            <v>7779</v>
          </cell>
        </row>
        <row r="1409">
          <cell r="A1409">
            <v>300153</v>
          </cell>
          <cell r="B1409">
            <v>145.69230769230771</v>
          </cell>
          <cell r="C1409">
            <v>6.3510160284353834</v>
          </cell>
          <cell r="D1409">
            <v>236.75</v>
          </cell>
          <cell r="E1409">
            <v>6.292358803986712</v>
          </cell>
          <cell r="F1409">
            <v>125.89999999999999</v>
          </cell>
          <cell r="G1409">
            <v>4.3407805819886915</v>
          </cell>
          <cell r="H1409">
            <v>118.25000000000001</v>
          </cell>
          <cell r="I1409">
            <v>3.2507473969966671</v>
          </cell>
          <cell r="J1409">
            <v>18.940000000000001</v>
          </cell>
          <cell r="K1409">
            <v>0.13</v>
          </cell>
          <cell r="L1409">
            <v>2.9822000000000002</v>
          </cell>
          <cell r="M1409">
            <v>18.940000000000001</v>
          </cell>
          <cell r="N1409">
            <v>0.02</v>
          </cell>
          <cell r="O1409">
            <v>3.01</v>
          </cell>
          <cell r="P1409">
            <v>12.59</v>
          </cell>
          <cell r="Q1409">
            <v>0.05</v>
          </cell>
          <cell r="R1409">
            <v>2.9003999999999999</v>
          </cell>
          <cell r="S1409">
            <v>9.4600000000000009</v>
          </cell>
          <cell r="T1409">
            <v>0.06</v>
          </cell>
          <cell r="U1409">
            <v>2.9100999999999999</v>
          </cell>
          <cell r="V1409">
            <v>2.9100990295410156</v>
          </cell>
          <cell r="W1409">
            <v>300153</v>
          </cell>
          <cell r="X1409" t="str">
            <v>持股小于股东减</v>
          </cell>
          <cell r="Y1409">
            <v>26569</v>
          </cell>
          <cell r="Z1409">
            <v>12044</v>
          </cell>
          <cell r="AA1409" t="str">
            <v>持股小于股东增</v>
          </cell>
          <cell r="AB1409">
            <v>26480</v>
          </cell>
          <cell r="AC1409">
            <v>12084</v>
          </cell>
          <cell r="AD1409" t="str">
            <v>持股小于股东减</v>
          </cell>
          <cell r="AE1409">
            <v>18944</v>
          </cell>
          <cell r="AF1409">
            <v>16891</v>
          </cell>
          <cell r="AG1409" t="str">
            <v>持股小于股东增</v>
          </cell>
          <cell r="AH1409">
            <v>18182</v>
          </cell>
          <cell r="AI1409">
            <v>17599</v>
          </cell>
        </row>
        <row r="1410">
          <cell r="A1410">
            <v>300154</v>
          </cell>
          <cell r="B1410">
            <v>76.666666666666671</v>
          </cell>
          <cell r="C1410">
            <v>4.0533395993655645</v>
          </cell>
          <cell r="D1410">
            <v>49.85</v>
          </cell>
          <cell r="E1410">
            <v>2.8894363135777428</v>
          </cell>
          <cell r="F1410">
            <v>58.391304347826086</v>
          </cell>
          <cell r="G1410">
            <v>4.0506100043733317</v>
          </cell>
          <cell r="H1410">
            <v>38.208333333333336</v>
          </cell>
          <cell r="I1410">
            <v>2.6893072907501905</v>
          </cell>
          <cell r="J1410">
            <v>13.8</v>
          </cell>
          <cell r="K1410">
            <v>0.18</v>
          </cell>
          <cell r="L1410">
            <v>3.4045999999999998</v>
          </cell>
          <cell r="M1410">
            <v>9.9700000000000006</v>
          </cell>
          <cell r="N1410">
            <v>0.05</v>
          </cell>
          <cell r="O1410">
            <v>3.4504999999999999</v>
          </cell>
          <cell r="P1410">
            <v>26.86</v>
          </cell>
          <cell r="Q1410">
            <v>0.23</v>
          </cell>
          <cell r="R1410">
            <v>6.6311</v>
          </cell>
          <cell r="S1410">
            <v>9.17</v>
          </cell>
          <cell r="T1410">
            <v>0.18</v>
          </cell>
          <cell r="U1410">
            <v>3.4098000000000002</v>
          </cell>
          <cell r="V1410">
            <v>3.4097995758056641</v>
          </cell>
          <cell r="W1410">
            <v>300154</v>
          </cell>
          <cell r="X1410" t="str">
            <v>持股小于股东减</v>
          </cell>
          <cell r="Y1410">
            <v>25304</v>
          </cell>
          <cell r="Z1410">
            <v>17665</v>
          </cell>
          <cell r="AA1410" t="str">
            <v>持股小于股东增</v>
          </cell>
          <cell r="AB1410">
            <v>22881</v>
          </cell>
          <cell r="AC1410">
            <v>19535</v>
          </cell>
          <cell r="AD1410" t="str">
            <v>持股大于股东增</v>
          </cell>
          <cell r="AE1410">
            <v>12554</v>
          </cell>
          <cell r="AF1410">
            <v>17803</v>
          </cell>
          <cell r="AG1410" t="str">
            <v>持股大于股东增</v>
          </cell>
          <cell r="AH1410">
            <v>18149</v>
          </cell>
          <cell r="AI1410">
            <v>24985</v>
          </cell>
        </row>
        <row r="1411">
          <cell r="A1411">
            <v>300155</v>
          </cell>
          <cell r="B1411">
            <v>300</v>
          </cell>
          <cell r="C1411">
            <v>8.6401382422118758</v>
          </cell>
          <cell r="D1411">
            <v>-187.75</v>
          </cell>
          <cell r="E1411">
            <v>7.2845433823172794</v>
          </cell>
          <cell r="F1411">
            <v>679.625</v>
          </cell>
          <cell r="G1411">
            <v>17.592622552984952</v>
          </cell>
          <cell r="H1411">
            <v>200.4</v>
          </cell>
          <cell r="I1411">
            <v>6.476633701764591</v>
          </cell>
          <cell r="J1411">
            <v>18</v>
          </cell>
          <cell r="K1411">
            <v>0.06</v>
          </cell>
          <cell r="L1411">
            <v>2.0832999999999999</v>
          </cell>
          <cell r="M1411">
            <v>15.02</v>
          </cell>
          <cell r="N1411">
            <v>-0.02</v>
          </cell>
          <cell r="O1411">
            <v>2.0619000000000001</v>
          </cell>
          <cell r="P1411">
            <v>54.37</v>
          </cell>
          <cell r="Q1411">
            <v>0.04</v>
          </cell>
          <cell r="R1411">
            <v>3.0905</v>
          </cell>
          <cell r="S1411">
            <v>13.36</v>
          </cell>
          <cell r="T1411">
            <v>0.05</v>
          </cell>
          <cell r="U1411">
            <v>2.0628000000000002</v>
          </cell>
          <cell r="V1411">
            <v>2.0627994537353516</v>
          </cell>
          <cell r="W1411">
            <v>300155</v>
          </cell>
          <cell r="X1411">
            <v>300155</v>
          </cell>
          <cell r="Y1411">
            <v>35279</v>
          </cell>
          <cell r="Z1411">
            <v>15502</v>
          </cell>
          <cell r="AA1411">
            <v>15502</v>
          </cell>
          <cell r="AB1411">
            <v>37758</v>
          </cell>
          <cell r="AC1411">
            <v>14484</v>
          </cell>
          <cell r="AD1411" t="str">
            <v>持股大于股东增</v>
          </cell>
          <cell r="AE1411">
            <v>12325</v>
          </cell>
          <cell r="AF1411">
            <v>29532</v>
          </cell>
          <cell r="AG1411">
            <v>29532</v>
          </cell>
          <cell r="AH1411">
            <v>34963</v>
          </cell>
          <cell r="AI1411">
            <v>15642</v>
          </cell>
        </row>
        <row r="1412">
          <cell r="A1412">
            <v>300156</v>
          </cell>
          <cell r="B1412">
            <v>111.08888888888889</v>
          </cell>
          <cell r="C1412">
            <v>11.543701651079553</v>
          </cell>
          <cell r="D1412">
            <v>48.083333333333329</v>
          </cell>
          <cell r="E1412">
            <v>10.092926642615064</v>
          </cell>
          <cell r="F1412">
            <v>197.68181818181819</v>
          </cell>
          <cell r="G1412">
            <v>8.5012803721875798</v>
          </cell>
          <cell r="H1412">
            <v>76.33064516129032</v>
          </cell>
          <cell r="I1412">
            <v>7.5520022979151218</v>
          </cell>
          <cell r="J1412">
            <v>49.99</v>
          </cell>
          <cell r="K1412">
            <v>0.45</v>
          </cell>
          <cell r="L1412">
            <v>4.3304999999999998</v>
          </cell>
          <cell r="M1412">
            <v>46.16</v>
          </cell>
          <cell r="N1412">
            <v>0.24</v>
          </cell>
          <cell r="O1412">
            <v>4.5735000000000001</v>
          </cell>
          <cell r="P1412">
            <v>43.49</v>
          </cell>
          <cell r="Q1412">
            <v>0.11</v>
          </cell>
          <cell r="R1412">
            <v>5.1157000000000004</v>
          </cell>
          <cell r="S1412">
            <v>31.55</v>
          </cell>
          <cell r="T1412">
            <v>0.31</v>
          </cell>
          <cell r="U1412">
            <v>4.1776999999999997</v>
          </cell>
          <cell r="V1412">
            <v>4.1776962280273438</v>
          </cell>
          <cell r="W1412">
            <v>300156</v>
          </cell>
          <cell r="X1412" t="str">
            <v>持股大于股东减</v>
          </cell>
          <cell r="Y1412">
            <v>16216</v>
          </cell>
          <cell r="Z1412">
            <v>24914</v>
          </cell>
          <cell r="AA1412" t="str">
            <v>持股大于股东减</v>
          </cell>
          <cell r="AB1412">
            <v>18633</v>
          </cell>
          <cell r="AC1412">
            <v>21682</v>
          </cell>
          <cell r="AD1412" t="str">
            <v>持股大于股东增</v>
          </cell>
          <cell r="AE1412">
            <v>12852</v>
          </cell>
          <cell r="AF1412">
            <v>22464</v>
          </cell>
          <cell r="AG1412" t="str">
            <v>持股大于股东增</v>
          </cell>
          <cell r="AH1412">
            <v>12361</v>
          </cell>
          <cell r="AI1412">
            <v>32684</v>
          </cell>
        </row>
        <row r="1413">
          <cell r="A1413">
            <v>300157</v>
          </cell>
          <cell r="B1413">
            <v>93.92307692307692</v>
          </cell>
          <cell r="C1413">
            <v>3.1666580216816227</v>
          </cell>
          <cell r="D1413">
            <v>-120.5</v>
          </cell>
          <cell r="E1413">
            <v>2.5165770375398111</v>
          </cell>
          <cell r="F1413">
            <v>82.166666666666671</v>
          </cell>
          <cell r="G1413">
            <v>3.8985686796531089</v>
          </cell>
          <cell r="H1413">
            <v>59.522727272727273</v>
          </cell>
          <cell r="I1413">
            <v>2.284682421292298</v>
          </cell>
          <cell r="J1413">
            <v>12.21</v>
          </cell>
          <cell r="K1413">
            <v>0.13</v>
          </cell>
          <cell r="L1413">
            <v>3.8557999999999999</v>
          </cell>
          <cell r="M1413">
            <v>9.64</v>
          </cell>
          <cell r="N1413">
            <v>-0.02</v>
          </cell>
          <cell r="O1413">
            <v>3.8306</v>
          </cell>
          <cell r="P1413">
            <v>14.79</v>
          </cell>
          <cell r="Q1413">
            <v>0.09</v>
          </cell>
          <cell r="R1413">
            <v>3.7936999999999999</v>
          </cell>
          <cell r="S1413">
            <v>8.73</v>
          </cell>
          <cell r="T1413">
            <v>0.11</v>
          </cell>
          <cell r="U1413">
            <v>3.8210999999999999</v>
          </cell>
          <cell r="V1413">
            <v>3.8210983276367188</v>
          </cell>
          <cell r="W1413">
            <v>300157</v>
          </cell>
          <cell r="X1413">
            <v>300157</v>
          </cell>
          <cell r="Y1413">
            <v>32861</v>
          </cell>
          <cell r="Z1413">
            <v>18188</v>
          </cell>
          <cell r="AA1413" t="str">
            <v>持股小于股东增</v>
          </cell>
          <cell r="AB1413">
            <v>29751</v>
          </cell>
          <cell r="AC1413">
            <v>20090</v>
          </cell>
          <cell r="AD1413" t="str">
            <v>持股大于股东增</v>
          </cell>
          <cell r="AE1413">
            <v>24049</v>
          </cell>
          <cell r="AF1413">
            <v>24853</v>
          </cell>
          <cell r="AG1413" t="str">
            <v>持股大于股东增</v>
          </cell>
          <cell r="AH1413">
            <v>23309</v>
          </cell>
          <cell r="AI1413">
            <v>25642</v>
          </cell>
        </row>
        <row r="1414">
          <cell r="A1414">
            <v>300158</v>
          </cell>
          <cell r="B1414">
            <v>90.200445434298445</v>
          </cell>
          <cell r="C1414">
            <v>2.9233856414846469</v>
          </cell>
          <cell r="D1414">
            <v>66.708333333333343</v>
          </cell>
          <cell r="E1414">
            <v>2.2914311067855557</v>
          </cell>
          <cell r="F1414">
            <v>84.753363228699541</v>
          </cell>
          <cell r="G1414">
            <v>2.7737012034047548</v>
          </cell>
          <cell r="H1414">
            <v>81.606217616580309</v>
          </cell>
          <cell r="I1414">
            <v>2.7486511249109231</v>
          </cell>
          <cell r="J1414">
            <v>20.25</v>
          </cell>
          <cell r="K1414">
            <v>0.22450000000000001</v>
          </cell>
          <cell r="L1414">
            <v>6.9268999999999998</v>
          </cell>
          <cell r="M1414">
            <v>16.010000000000002</v>
          </cell>
          <cell r="N1414">
            <v>0.06</v>
          </cell>
          <cell r="O1414">
            <v>6.9869000000000003</v>
          </cell>
          <cell r="P1414">
            <v>18.899999999999999</v>
          </cell>
          <cell r="Q1414">
            <v>0.1115</v>
          </cell>
          <cell r="R1414">
            <v>6.8140000000000001</v>
          </cell>
          <cell r="S1414">
            <v>18.899999999999999</v>
          </cell>
          <cell r="T1414">
            <v>0.17369999999999999</v>
          </cell>
          <cell r="U1414">
            <v>6.8761000000000001</v>
          </cell>
          <cell r="V1414">
            <v>6.8760986328125</v>
          </cell>
          <cell r="W1414">
            <v>300158</v>
          </cell>
          <cell r="X1414" t="str">
            <v>持股大于股东增</v>
          </cell>
          <cell r="Y1414">
            <v>16323</v>
          </cell>
          <cell r="Z1414">
            <v>17643</v>
          </cell>
          <cell r="AA1414" t="str">
            <v>持股大于股东增</v>
          </cell>
          <cell r="AB1414">
            <v>15036</v>
          </cell>
          <cell r="AC1414">
            <v>19154</v>
          </cell>
          <cell r="AD1414" t="str">
            <v>持股大于股东增</v>
          </cell>
          <cell r="AE1414">
            <v>16760</v>
          </cell>
          <cell r="AF1414">
            <v>17183</v>
          </cell>
          <cell r="AG1414" t="str">
            <v>持股大于股东增</v>
          </cell>
          <cell r="AH1414">
            <v>16737</v>
          </cell>
          <cell r="AI1414">
            <v>17207</v>
          </cell>
        </row>
        <row r="1415">
          <cell r="A1415">
            <v>300159</v>
          </cell>
          <cell r="B1415">
            <v>82.25966303270566</v>
          </cell>
          <cell r="C1415">
            <v>4.4245428860813485</v>
          </cell>
          <cell r="D1415">
            <v>3515</v>
          </cell>
          <cell r="E1415">
            <v>3.7467355966529872</v>
          </cell>
          <cell r="F1415">
            <v>404.25531914893617</v>
          </cell>
          <cell r="G1415">
            <v>12.383497360359772</v>
          </cell>
          <cell r="H1415">
            <v>93.734177215189874</v>
          </cell>
          <cell r="I1415">
            <v>9.0758671405809537</v>
          </cell>
          <cell r="J1415">
            <v>16.600000000000001</v>
          </cell>
          <cell r="K1415">
            <v>0.20180000000000001</v>
          </cell>
          <cell r="L1415">
            <v>3.7517999999999998</v>
          </cell>
          <cell r="M1415">
            <v>14.06</v>
          </cell>
          <cell r="N1415">
            <v>1E-3</v>
          </cell>
          <cell r="O1415">
            <v>3.7526000000000002</v>
          </cell>
          <cell r="P1415">
            <v>19</v>
          </cell>
          <cell r="Q1415">
            <v>2.35E-2</v>
          </cell>
          <cell r="R1415">
            <v>1.5343</v>
          </cell>
          <cell r="S1415">
            <v>14.81</v>
          </cell>
          <cell r="T1415">
            <v>0.11849999999999999</v>
          </cell>
          <cell r="U1415">
            <v>1.6317999999999999</v>
          </cell>
          <cell r="V1415">
            <v>1.6317996978759766</v>
          </cell>
          <cell r="W1415">
            <v>300159</v>
          </cell>
          <cell r="X1415" t="str">
            <v>持股大于股东增</v>
          </cell>
          <cell r="Y1415">
            <v>37179</v>
          </cell>
          <cell r="Z1415">
            <v>40086</v>
          </cell>
          <cell r="AA1415" t="str">
            <v>持股大于股东增</v>
          </cell>
          <cell r="AB1415">
            <v>31263</v>
          </cell>
          <cell r="AC1415">
            <v>47671</v>
          </cell>
          <cell r="AD1415" t="str">
            <v>持股大于股东增</v>
          </cell>
          <cell r="AE1415">
            <v>19623</v>
          </cell>
          <cell r="AF1415">
            <v>36773</v>
          </cell>
          <cell r="AG1415" t="str">
            <v>持股小于股东减</v>
          </cell>
          <cell r="AH1415">
            <v>30043</v>
          </cell>
          <cell r="AI1415">
            <v>24018</v>
          </cell>
        </row>
        <row r="1416">
          <cell r="A1416">
            <v>300160</v>
          </cell>
          <cell r="B1416">
            <v>123.76390605686031</v>
          </cell>
          <cell r="C1416">
            <v>6.6402493616739067</v>
          </cell>
          <cell r="D1416">
            <v>55.684156378600825</v>
          </cell>
          <cell r="E1416">
            <v>6.9548177773494588</v>
          </cell>
          <cell r="F1416">
            <v>50.731058927780232</v>
          </cell>
          <cell r="G1416">
            <v>3.8594421505013901</v>
          </cell>
          <cell r="H1416">
            <v>43.809073724007554</v>
          </cell>
          <cell r="I1416">
            <v>2.5869430537648812</v>
          </cell>
          <cell r="J1416">
            <v>40.049999999999997</v>
          </cell>
          <cell r="K1416">
            <v>0.3236</v>
          </cell>
          <cell r="L1416">
            <v>6.0313999999999997</v>
          </cell>
          <cell r="M1416">
            <v>43.3</v>
          </cell>
          <cell r="N1416">
            <v>0.19439999999999999</v>
          </cell>
          <cell r="O1416">
            <v>6.2259000000000002</v>
          </cell>
          <cell r="P1416">
            <v>22.9</v>
          </cell>
          <cell r="Q1416">
            <v>0.22570000000000001</v>
          </cell>
          <cell r="R1416">
            <v>5.9335000000000004</v>
          </cell>
          <cell r="S1416">
            <v>15.45</v>
          </cell>
          <cell r="T1416">
            <v>0.26450000000000001</v>
          </cell>
          <cell r="U1416">
            <v>5.9722999999999997</v>
          </cell>
          <cell r="V1416">
            <v>5.9722976684570313</v>
          </cell>
          <cell r="W1416">
            <v>300160</v>
          </cell>
          <cell r="X1416" t="str">
            <v>持股大于股东增</v>
          </cell>
          <cell r="Y1416">
            <v>8795</v>
          </cell>
          <cell r="Z1416">
            <v>21239</v>
          </cell>
          <cell r="AA1416" t="str">
            <v>持股小于股东减</v>
          </cell>
          <cell r="AB1416">
            <v>17702</v>
          </cell>
          <cell r="AC1416">
            <v>10552</v>
          </cell>
          <cell r="AD1416" t="str">
            <v>持股大于股东增</v>
          </cell>
          <cell r="AE1416">
            <v>11579</v>
          </cell>
          <cell r="AF1416">
            <v>16132</v>
          </cell>
          <cell r="AG1416" t="str">
            <v>持股大于股东减</v>
          </cell>
          <cell r="AH1416">
            <v>11586</v>
          </cell>
          <cell r="AI1416">
            <v>16122</v>
          </cell>
        </row>
        <row r="1417">
          <cell r="A1417">
            <v>300161</v>
          </cell>
          <cell r="B1417">
            <v>-143.605788032851</v>
          </cell>
          <cell r="C1417">
            <v>7.289040633622486</v>
          </cell>
          <cell r="D1417">
            <v>-43.527630582891753</v>
          </cell>
          <cell r="E1417">
            <v>4.6885192433137641</v>
          </cell>
          <cell r="F1417">
            <v>-106.16666666666667</v>
          </cell>
          <cell r="G1417">
            <v>7.4686364169304724</v>
          </cell>
          <cell r="H1417">
            <v>-46.988231650665838</v>
          </cell>
          <cell r="I1417">
            <v>4.0963855421686741</v>
          </cell>
          <cell r="J1417">
            <v>36.72</v>
          </cell>
          <cell r="K1417">
            <v>-0.25569999999999998</v>
          </cell>
          <cell r="L1417">
            <v>5.0377000000000001</v>
          </cell>
          <cell r="M1417">
            <v>23</v>
          </cell>
          <cell r="N1417">
            <v>-0.1321</v>
          </cell>
          <cell r="O1417">
            <v>4.9055999999999997</v>
          </cell>
          <cell r="P1417">
            <v>38.22</v>
          </cell>
          <cell r="Q1417">
            <v>-0.18</v>
          </cell>
          <cell r="R1417">
            <v>5.1173999999999999</v>
          </cell>
          <cell r="S1417">
            <v>20.23</v>
          </cell>
          <cell r="T1417">
            <v>-0.32290000000000002</v>
          </cell>
          <cell r="U1417">
            <v>4.9385000000000003</v>
          </cell>
          <cell r="V1417">
            <v>4.9384994506835938</v>
          </cell>
          <cell r="W1417">
            <v>300161</v>
          </cell>
          <cell r="X1417" t="str">
            <v>持股小于股东增</v>
          </cell>
          <cell r="Y1417">
            <v>13247</v>
          </cell>
          <cell r="Z1417">
            <v>12209</v>
          </cell>
          <cell r="AA1417">
            <v>12209</v>
          </cell>
          <cell r="AB1417">
            <v>16529</v>
          </cell>
          <cell r="AC1417">
            <v>9785</v>
          </cell>
          <cell r="AD1417">
            <v>9785</v>
          </cell>
          <cell r="AE1417">
            <v>20576</v>
          </cell>
          <cell r="AF1417">
            <v>7860</v>
          </cell>
          <cell r="AG1417">
            <v>7860</v>
          </cell>
          <cell r="AH1417">
            <v>25471</v>
          </cell>
          <cell r="AI1417">
            <v>6350</v>
          </cell>
        </row>
        <row r="1418">
          <cell r="A1418">
            <v>300162</v>
          </cell>
          <cell r="B1418">
            <v>397.66666666666669</v>
          </cell>
          <cell r="C1418">
            <v>7.8347671898601172</v>
          </cell>
          <cell r="D1418">
            <v>242.32758620689654</v>
          </cell>
          <cell r="E1418">
            <v>9.1438423004358853</v>
          </cell>
          <cell r="F1418">
            <v>488.25000000000006</v>
          </cell>
          <cell r="G1418">
            <v>26.035371489512979</v>
          </cell>
          <cell r="H1418">
            <v>125.3472222222222</v>
          </cell>
          <cell r="I1418">
            <v>6.3400070249385312</v>
          </cell>
          <cell r="J1418">
            <v>23.86</v>
          </cell>
          <cell r="K1418">
            <v>0.06</v>
          </cell>
          <cell r="L1418">
            <v>3.0453999999999999</v>
          </cell>
          <cell r="M1418">
            <v>28.11</v>
          </cell>
          <cell r="N1418">
            <v>2.9000000000000001E-2</v>
          </cell>
          <cell r="O1418">
            <v>3.0741999999999998</v>
          </cell>
          <cell r="P1418">
            <v>58.59</v>
          </cell>
          <cell r="Q1418">
            <v>0.06</v>
          </cell>
          <cell r="R1418">
            <v>2.2504</v>
          </cell>
          <cell r="S1418">
            <v>14.44</v>
          </cell>
          <cell r="T1418">
            <v>8.6400000000000005E-2</v>
          </cell>
          <cell r="U1418">
            <v>2.2776000000000001</v>
          </cell>
          <cell r="V1418">
            <v>2.2775993347167969</v>
          </cell>
          <cell r="W1418">
            <v>300162</v>
          </cell>
          <cell r="X1418" t="str">
            <v>持股小于股东增</v>
          </cell>
          <cell r="Y1418">
            <v>30506</v>
          </cell>
          <cell r="Z1418">
            <v>11466</v>
          </cell>
          <cell r="AA1418" t="str">
            <v>持股小于股东增</v>
          </cell>
          <cell r="AB1418">
            <v>26722</v>
          </cell>
          <cell r="AC1418">
            <v>13089</v>
          </cell>
          <cell r="AD1418" t="str">
            <v>持股大于股东增</v>
          </cell>
          <cell r="AE1418">
            <v>15550</v>
          </cell>
          <cell r="AF1418">
            <v>21543</v>
          </cell>
          <cell r="AG1418" t="str">
            <v>持股小于股东减</v>
          </cell>
          <cell r="AH1418">
            <v>31143</v>
          </cell>
          <cell r="AI1418">
            <v>10756</v>
          </cell>
        </row>
        <row r="1419">
          <cell r="A1419">
            <v>300163</v>
          </cell>
          <cell r="B1419">
            <v>179.71428571428569</v>
          </cell>
          <cell r="C1419">
            <v>8.7922840369024318</v>
          </cell>
          <cell r="D1419">
            <v>299.25</v>
          </cell>
          <cell r="E1419">
            <v>8.424238158913365</v>
          </cell>
          <cell r="F1419">
            <v>374</v>
          </cell>
          <cell r="G1419">
            <v>7.2447274752415316</v>
          </cell>
          <cell r="H1419">
            <v>193</v>
          </cell>
          <cell r="I1419">
            <v>5.5691819362285377</v>
          </cell>
          <cell r="J1419">
            <v>12.58</v>
          </cell>
          <cell r="K1419">
            <v>7.0000000000000007E-2</v>
          </cell>
          <cell r="L1419">
            <v>1.4308000000000001</v>
          </cell>
          <cell r="M1419">
            <v>11.97</v>
          </cell>
          <cell r="N1419">
            <v>0.01</v>
          </cell>
          <cell r="O1419">
            <v>1.4209000000000001</v>
          </cell>
          <cell r="P1419">
            <v>29.92</v>
          </cell>
          <cell r="Q1419">
            <v>0.04</v>
          </cell>
          <cell r="R1419">
            <v>4.1299000000000001</v>
          </cell>
          <cell r="S1419">
            <v>7.72</v>
          </cell>
          <cell r="T1419">
            <v>0.03</v>
          </cell>
          <cell r="U1419">
            <v>1.3862000000000001</v>
          </cell>
          <cell r="V1419">
            <v>1.386199951171875</v>
          </cell>
          <cell r="W1419">
            <v>300163</v>
          </cell>
          <cell r="X1419">
            <v>300163</v>
          </cell>
          <cell r="Y1419">
            <v>49172</v>
          </cell>
          <cell r="Z1419">
            <v>9639</v>
          </cell>
          <cell r="AA1419" t="str">
            <v>持股小于股东增</v>
          </cell>
          <cell r="AB1419">
            <v>37437</v>
          </cell>
          <cell r="AC1419">
            <v>12661</v>
          </cell>
          <cell r="AD1419" t="str">
            <v>持股大于股东增</v>
          </cell>
          <cell r="AE1419">
            <v>7351</v>
          </cell>
          <cell r="AF1419">
            <v>21493</v>
          </cell>
          <cell r="AG1419" t="str">
            <v>持股小于股东减</v>
          </cell>
          <cell r="AH1419">
            <v>32965</v>
          </cell>
          <cell r="AI1419">
            <v>14378</v>
          </cell>
        </row>
        <row r="1420">
          <cell r="A1420">
            <v>300164</v>
          </cell>
          <cell r="B1420">
            <v>-97.545454545454547</v>
          </cell>
          <cell r="C1420">
            <v>3.3290931091185505</v>
          </cell>
          <cell r="D1420">
            <v>-48.205741626794264</v>
          </cell>
          <cell r="E1420">
            <v>2.5396225226076821</v>
          </cell>
          <cell r="F1420">
            <v>-123.20402298850574</v>
          </cell>
          <cell r="G1420">
            <v>5.2817985833076682</v>
          </cell>
          <cell r="H1420">
            <v>-276.01931330472098</v>
          </cell>
          <cell r="I1420">
            <v>5.2012252448973397</v>
          </cell>
          <cell r="J1420">
            <v>10.73</v>
          </cell>
          <cell r="K1420">
            <v>-0.11</v>
          </cell>
          <cell r="L1420">
            <v>3.2231000000000001</v>
          </cell>
          <cell r="M1420">
            <v>8.06</v>
          </cell>
          <cell r="N1420">
            <v>-4.1799999999999997E-2</v>
          </cell>
          <cell r="O1420">
            <v>3.1737000000000002</v>
          </cell>
          <cell r="P1420">
            <v>17.149999999999999</v>
          </cell>
          <cell r="Q1420">
            <v>-6.9599999999999995E-2</v>
          </cell>
          <cell r="R1420">
            <v>3.2469999999999999</v>
          </cell>
          <cell r="S1420">
            <v>17.149999999999999</v>
          </cell>
          <cell r="T1420">
            <v>-4.6600000000000003E-2</v>
          </cell>
          <cell r="U1420">
            <v>3.2972999999999999</v>
          </cell>
          <cell r="V1420">
            <v>3.2972984313964844</v>
          </cell>
          <cell r="W1420">
            <v>300164</v>
          </cell>
          <cell r="X1420" t="str">
            <v>持股小于股东减</v>
          </cell>
          <cell r="Y1420">
            <v>21695</v>
          </cell>
          <cell r="Z1420">
            <v>18672</v>
          </cell>
          <cell r="AA1420" t="str">
            <v>持股小于股东减</v>
          </cell>
          <cell r="AB1420">
            <v>24893</v>
          </cell>
          <cell r="AC1420">
            <v>16273</v>
          </cell>
          <cell r="AD1420" t="str">
            <v>持股大于股东增</v>
          </cell>
          <cell r="AE1420">
            <v>17077</v>
          </cell>
          <cell r="AF1420">
            <v>23721</v>
          </cell>
          <cell r="AG1420" t="str">
            <v>持股大于股东增</v>
          </cell>
          <cell r="AH1420">
            <v>16988</v>
          </cell>
          <cell r="AI1420">
            <v>23845</v>
          </cell>
        </row>
        <row r="1421">
          <cell r="A1421">
            <v>300165</v>
          </cell>
          <cell r="B1421">
            <v>130.6</v>
          </cell>
          <cell r="C1421">
            <v>4.0418420401089383</v>
          </cell>
          <cell r="D1421">
            <v>73.412698412698418</v>
          </cell>
          <cell r="E1421">
            <v>2.8349014680192464</v>
          </cell>
          <cell r="F1421">
            <v>112.81635301752111</v>
          </cell>
          <cell r="G1421">
            <v>5.4463432590341636</v>
          </cell>
          <cell r="H1421">
            <v>58.418254319893656</v>
          </cell>
          <cell r="I1421">
            <v>2.7293050984288638</v>
          </cell>
          <cell r="J1421">
            <v>26.12</v>
          </cell>
          <cell r="K1421">
            <v>0.2</v>
          </cell>
          <cell r="L1421">
            <v>6.4623999999999997</v>
          </cell>
          <cell r="M1421">
            <v>18.5</v>
          </cell>
          <cell r="N1421">
            <v>6.3E-2</v>
          </cell>
          <cell r="O1421">
            <v>6.5258000000000003</v>
          </cell>
          <cell r="P1421">
            <v>34.770000000000003</v>
          </cell>
          <cell r="Q1421">
            <v>0.15409999999999999</v>
          </cell>
          <cell r="R1421">
            <v>6.3841000000000001</v>
          </cell>
          <cell r="S1421">
            <v>17.579999999999998</v>
          </cell>
          <cell r="T1421">
            <v>0.22570000000000001</v>
          </cell>
          <cell r="U1421">
            <v>6.4412000000000003</v>
          </cell>
          <cell r="V1421">
            <v>6.4411964416503906</v>
          </cell>
          <cell r="W1421">
            <v>300165</v>
          </cell>
          <cell r="X1421" t="str">
            <v>持股小于股东增</v>
          </cell>
          <cell r="Y1421">
            <v>17365</v>
          </cell>
          <cell r="Z1421">
            <v>13295</v>
          </cell>
          <cell r="AA1421" t="str">
            <v>持股小于股东增</v>
          </cell>
          <cell r="AB1421">
            <v>15332</v>
          </cell>
          <cell r="AC1421">
            <v>15058</v>
          </cell>
          <cell r="AD1421" t="str">
            <v>持股大于股东增</v>
          </cell>
          <cell r="AE1421">
            <v>12747</v>
          </cell>
          <cell r="AF1421">
            <v>18112</v>
          </cell>
          <cell r="AG1421" t="str">
            <v>持股小于股东减</v>
          </cell>
          <cell r="AH1421">
            <v>21361</v>
          </cell>
          <cell r="AI1421">
            <v>10808</v>
          </cell>
        </row>
        <row r="1422">
          <cell r="A1422">
            <v>300166</v>
          </cell>
          <cell r="B1422">
            <v>78.121951219512198</v>
          </cell>
          <cell r="C1422">
            <v>9.7712019524100064</v>
          </cell>
          <cell r="D1422">
            <v>100.91666666666667</v>
          </cell>
          <cell r="E1422">
            <v>7.2591038513412256</v>
          </cell>
          <cell r="F1422">
            <v>179.6</v>
          </cell>
          <cell r="G1422">
            <v>12.104872952753253</v>
          </cell>
          <cell r="H1422">
            <v>147.25</v>
          </cell>
          <cell r="I1422">
            <v>9.747782338143784</v>
          </cell>
          <cell r="J1422">
            <v>32.03</v>
          </cell>
          <cell r="K1422">
            <v>0.41</v>
          </cell>
          <cell r="L1422">
            <v>3.278</v>
          </cell>
          <cell r="M1422">
            <v>24.22</v>
          </cell>
          <cell r="N1422">
            <v>0.06</v>
          </cell>
          <cell r="O1422">
            <v>3.3365</v>
          </cell>
          <cell r="P1422">
            <v>35.92</v>
          </cell>
          <cell r="Q1422">
            <v>0.1</v>
          </cell>
          <cell r="R1422">
            <v>2.9674</v>
          </cell>
          <cell r="S1422">
            <v>29.45</v>
          </cell>
          <cell r="T1422">
            <v>0.15</v>
          </cell>
          <cell r="U1422">
            <v>3.0211999999999999</v>
          </cell>
          <cell r="V1422">
            <v>3.0211982727050781</v>
          </cell>
          <cell r="W1422">
            <v>300166</v>
          </cell>
          <cell r="X1422">
            <v>300166</v>
          </cell>
          <cell r="Y1422">
            <v>32867</v>
          </cell>
          <cell r="Z1422">
            <v>17200</v>
          </cell>
          <cell r="AA1422">
            <v>17200</v>
          </cell>
          <cell r="AB1422">
            <v>30670</v>
          </cell>
          <cell r="AC1422">
            <v>18418</v>
          </cell>
          <cell r="AD1422" t="str">
            <v>持股大于股东增</v>
          </cell>
          <cell r="AE1422">
            <v>18506</v>
          </cell>
          <cell r="AF1422">
            <v>30528</v>
          </cell>
          <cell r="AG1422" t="str">
            <v>持股大于股东减</v>
          </cell>
          <cell r="AH1422">
            <v>22998</v>
          </cell>
          <cell r="AI1422">
            <v>24565</v>
          </cell>
        </row>
        <row r="1423">
          <cell r="A1423">
            <v>300167</v>
          </cell>
          <cell r="B1423">
            <v>714.00000000000011</v>
          </cell>
          <cell r="C1423">
            <v>9.2224231464737798</v>
          </cell>
          <cell r="D1423">
            <v>-88.895348837209298</v>
          </cell>
          <cell r="E1423">
            <v>6.7073170731707314</v>
          </cell>
          <cell r="F1423">
            <v>-265.21428571428572</v>
          </cell>
          <cell r="G1423">
            <v>16.776613048978856</v>
          </cell>
          <cell r="H1423">
            <v>-225.9</v>
          </cell>
          <cell r="I1423">
            <v>6.747916479971324</v>
          </cell>
          <cell r="J1423">
            <v>21.42</v>
          </cell>
          <cell r="K1423">
            <v>0.03</v>
          </cell>
          <cell r="L1423">
            <v>2.3226</v>
          </cell>
          <cell r="M1423">
            <v>15.29</v>
          </cell>
          <cell r="N1423">
            <v>-4.2999999999999997E-2</v>
          </cell>
          <cell r="O1423">
            <v>2.2795999999999998</v>
          </cell>
          <cell r="P1423">
            <v>37.130000000000003</v>
          </cell>
          <cell r="Q1423">
            <v>-7.0000000000000007E-2</v>
          </cell>
          <cell r="R1423">
            <v>2.2132000000000001</v>
          </cell>
          <cell r="S1423">
            <v>15.06</v>
          </cell>
          <cell r="T1423">
            <v>-0.05</v>
          </cell>
          <cell r="U1423">
            <v>2.2317999999999998</v>
          </cell>
          <cell r="V1423">
            <v>2.2317981719970703</v>
          </cell>
          <cell r="W1423">
            <v>300167</v>
          </cell>
          <cell r="X1423" t="str">
            <v>持股小于股东减</v>
          </cell>
          <cell r="Y1423">
            <v>20866</v>
          </cell>
          <cell r="Z1423">
            <v>14388</v>
          </cell>
          <cell r="AA1423" t="str">
            <v>持股小于股东增</v>
          </cell>
          <cell r="AB1423">
            <v>20363</v>
          </cell>
          <cell r="AC1423">
            <v>14744</v>
          </cell>
          <cell r="AD1423" t="str">
            <v>持股大于股东减</v>
          </cell>
          <cell r="AE1423">
            <v>10045</v>
          </cell>
          <cell r="AF1423">
            <v>29889</v>
          </cell>
          <cell r="AG1423" t="str">
            <v>持股大于股东减</v>
          </cell>
          <cell r="AH1423">
            <v>12830</v>
          </cell>
          <cell r="AI1423">
            <v>23401</v>
          </cell>
        </row>
        <row r="1424">
          <cell r="A1424">
            <v>300168</v>
          </cell>
          <cell r="B1424">
            <v>142.8633031479086</v>
          </cell>
          <cell r="C1424">
            <v>17.178264025718139</v>
          </cell>
          <cell r="D1424">
            <v>1360</v>
          </cell>
          <cell r="E1424">
            <v>14.371004385269719</v>
          </cell>
          <cell r="F1424">
            <v>452.30202578268876</v>
          </cell>
          <cell r="G1424">
            <v>14.535554700677654</v>
          </cell>
          <cell r="H1424">
            <v>228.375</v>
          </cell>
          <cell r="I1424">
            <v>17.393042782886845</v>
          </cell>
          <cell r="J1424">
            <v>33.130000000000003</v>
          </cell>
          <cell r="K1424">
            <v>0.2319</v>
          </cell>
          <cell r="L1424">
            <v>1.9286000000000001</v>
          </cell>
          <cell r="M1424">
            <v>27.2</v>
          </cell>
          <cell r="N1424">
            <v>5.0000000000000001E-3</v>
          </cell>
          <cell r="O1424">
            <v>1.8927</v>
          </cell>
          <cell r="P1424">
            <v>49.12</v>
          </cell>
          <cell r="Q1424">
            <v>5.4300000000000001E-2</v>
          </cell>
          <cell r="R1424">
            <v>3.3793000000000002</v>
          </cell>
          <cell r="S1424">
            <v>30.45</v>
          </cell>
          <cell r="T1424">
            <v>0.1</v>
          </cell>
          <cell r="U1424">
            <v>1.7506999999999999</v>
          </cell>
          <cell r="V1424">
            <v>1.7506999969482422</v>
          </cell>
          <cell r="W1424">
            <v>300168</v>
          </cell>
          <cell r="X1424">
            <v>300168</v>
          </cell>
          <cell r="Y1424">
            <v>77507</v>
          </cell>
          <cell r="Z1424">
            <v>13202</v>
          </cell>
          <cell r="AA1424">
            <v>13202</v>
          </cell>
          <cell r="AB1424">
            <v>81797</v>
          </cell>
          <cell r="AC1424">
            <v>12509</v>
          </cell>
          <cell r="AD1424" t="str">
            <v>持股大于股东减</v>
          </cell>
          <cell r="AE1424">
            <v>19074</v>
          </cell>
          <cell r="AF1424">
            <v>52512</v>
          </cell>
          <cell r="AG1424">
            <v>52512</v>
          </cell>
          <cell r="AH1424">
            <v>62150</v>
          </cell>
          <cell r="AI1424">
            <v>16116</v>
          </cell>
        </row>
        <row r="1425">
          <cell r="A1425">
            <v>300169</v>
          </cell>
          <cell r="B1425">
            <v>240.61196105702365</v>
          </cell>
          <cell r="C1425">
            <v>4.5541895911759287</v>
          </cell>
          <cell r="D1425">
            <v>-108.47902097902097</v>
          </cell>
          <cell r="E1425">
            <v>3.2889854765186048</v>
          </cell>
          <cell r="F1425">
            <v>301.33928571428572</v>
          </cell>
          <cell r="G1425">
            <v>3.6045176621365447</v>
          </cell>
          <cell r="H1425">
            <v>153.5012285012285</v>
          </cell>
          <cell r="I1425">
            <v>2.2103112479104201</v>
          </cell>
          <cell r="J1425">
            <v>17.3</v>
          </cell>
          <cell r="K1425">
            <v>7.1900000000000006E-2</v>
          </cell>
          <cell r="L1425">
            <v>3.7987000000000002</v>
          </cell>
          <cell r="M1425">
            <v>12.41</v>
          </cell>
          <cell r="N1425">
            <v>-2.86E-2</v>
          </cell>
          <cell r="O1425">
            <v>3.7732000000000001</v>
          </cell>
          <cell r="P1425">
            <v>13.5</v>
          </cell>
          <cell r="Q1425">
            <v>2.24E-2</v>
          </cell>
          <cell r="R1425">
            <v>3.7452999999999999</v>
          </cell>
          <cell r="S1425">
            <v>8.33</v>
          </cell>
          <cell r="T1425">
            <v>4.07E-2</v>
          </cell>
          <cell r="U1425">
            <v>3.7686999999999999</v>
          </cell>
          <cell r="V1425">
            <v>3.7686996459960938</v>
          </cell>
          <cell r="W1425">
            <v>300169</v>
          </cell>
          <cell r="X1425" t="str">
            <v>持股大于股东减</v>
          </cell>
          <cell r="Y1425">
            <v>12124</v>
          </cell>
          <cell r="Z1425">
            <v>26887</v>
          </cell>
          <cell r="AA1425" t="str">
            <v>持股大于股东增</v>
          </cell>
          <cell r="AB1425">
            <v>9380</v>
          </cell>
          <cell r="AC1425">
            <v>34753</v>
          </cell>
          <cell r="AD1425" t="str">
            <v>持股大于股东减</v>
          </cell>
          <cell r="AE1425">
            <v>9374</v>
          </cell>
          <cell r="AF1425">
            <v>34775</v>
          </cell>
          <cell r="AG1425" t="str">
            <v>持股大于股东增</v>
          </cell>
          <cell r="AH1425">
            <v>8936</v>
          </cell>
          <cell r="AI1425">
            <v>36479</v>
          </cell>
        </row>
        <row r="1426">
          <cell r="A1426">
            <v>300170</v>
          </cell>
          <cell r="B1426">
            <v>76.346153846153854</v>
          </cell>
          <cell r="C1426">
            <v>9.4971532462561612</v>
          </cell>
          <cell r="D1426">
            <v>70.5</v>
          </cell>
          <cell r="E1426">
            <v>6.4480724379201533</v>
          </cell>
          <cell r="F1426">
            <v>110.40909090909091</v>
          </cell>
          <cell r="G1426">
            <v>11.661065770523281</v>
          </cell>
          <cell r="H1426">
            <v>64.25</v>
          </cell>
          <cell r="I1426">
            <v>7.144180874722017</v>
          </cell>
          <cell r="J1426">
            <v>19.850000000000001</v>
          </cell>
          <cell r="K1426">
            <v>0.26</v>
          </cell>
          <cell r="L1426">
            <v>2.0901000000000001</v>
          </cell>
          <cell r="M1426">
            <v>14.1</v>
          </cell>
          <cell r="N1426">
            <v>0.05</v>
          </cell>
          <cell r="O1426">
            <v>2.1867000000000001</v>
          </cell>
          <cell r="P1426">
            <v>24.29</v>
          </cell>
          <cell r="Q1426">
            <v>0.11</v>
          </cell>
          <cell r="R1426">
            <v>2.0830000000000002</v>
          </cell>
          <cell r="S1426">
            <v>15.42</v>
          </cell>
          <cell r="T1426">
            <v>0.18</v>
          </cell>
          <cell r="U1426">
            <v>2.1583999999999999</v>
          </cell>
          <cell r="V1426">
            <v>2.1583995819091797</v>
          </cell>
          <cell r="W1426">
            <v>300170</v>
          </cell>
          <cell r="X1426">
            <v>300170</v>
          </cell>
          <cell r="Y1426">
            <v>59502</v>
          </cell>
          <cell r="Z1426">
            <v>13925</v>
          </cell>
          <cell r="AA1426">
            <v>13925</v>
          </cell>
          <cell r="AB1426">
            <v>60246</v>
          </cell>
          <cell r="AC1426">
            <v>13866</v>
          </cell>
          <cell r="AD1426" t="str">
            <v>持股小于股东减</v>
          </cell>
          <cell r="AE1426">
            <v>39285</v>
          </cell>
          <cell r="AF1426">
            <v>20964</v>
          </cell>
          <cell r="AG1426">
            <v>20964</v>
          </cell>
          <cell r="AH1426">
            <v>55389</v>
          </cell>
          <cell r="AI1426">
            <v>14869</v>
          </cell>
        </row>
        <row r="1427">
          <cell r="A1427">
            <v>300171</v>
          </cell>
          <cell r="B1427">
            <v>48.354838709677423</v>
          </cell>
          <cell r="C1427">
            <v>6.628930261354089</v>
          </cell>
          <cell r="D1427">
            <v>36.064981949458485</v>
          </cell>
          <cell r="E1427">
            <v>4.3177594329429052</v>
          </cell>
          <cell r="F1427">
            <v>43.726650062266501</v>
          </cell>
          <cell r="G1427">
            <v>6.6511969313096388</v>
          </cell>
          <cell r="H1427">
            <v>34.150879566982404</v>
          </cell>
          <cell r="I1427">
            <v>4.6404192236089088</v>
          </cell>
          <cell r="J1427">
            <v>29.98</v>
          </cell>
          <cell r="K1427">
            <v>0.62</v>
          </cell>
          <cell r="L1427">
            <v>4.5225999999999997</v>
          </cell>
          <cell r="M1427">
            <v>19.98</v>
          </cell>
          <cell r="N1427">
            <v>0.13850000000000001</v>
          </cell>
          <cell r="O1427">
            <v>4.6273999999999997</v>
          </cell>
          <cell r="P1427">
            <v>28.09</v>
          </cell>
          <cell r="Q1427">
            <v>0.32119999999999999</v>
          </cell>
          <cell r="R1427">
            <v>4.2233000000000001</v>
          </cell>
          <cell r="S1427">
            <v>20.190000000000001</v>
          </cell>
          <cell r="T1427">
            <v>0.44340000000000002</v>
          </cell>
          <cell r="U1427">
            <v>4.3509000000000002</v>
          </cell>
          <cell r="V1427">
            <v>4.3508987426757813</v>
          </cell>
          <cell r="W1427">
            <v>300171</v>
          </cell>
          <cell r="X1427" t="str">
            <v>持股小于股东减</v>
          </cell>
          <cell r="Y1427">
            <v>31066</v>
          </cell>
          <cell r="Z1427">
            <v>20433</v>
          </cell>
          <cell r="AA1427">
            <v>20433</v>
          </cell>
          <cell r="AB1427">
            <v>35036</v>
          </cell>
          <cell r="AC1427">
            <v>18117</v>
          </cell>
          <cell r="AD1427" t="str">
            <v>持股大于股东增</v>
          </cell>
          <cell r="AE1427">
            <v>16765</v>
          </cell>
          <cell r="AF1427">
            <v>37866</v>
          </cell>
          <cell r="AG1427" t="str">
            <v>持股小于股东减</v>
          </cell>
          <cell r="AH1427">
            <v>26995</v>
          </cell>
          <cell r="AI1427">
            <v>23516</v>
          </cell>
        </row>
        <row r="1428">
          <cell r="A1428">
            <v>300172</v>
          </cell>
          <cell r="B1428">
            <v>57.56666666666667</v>
          </cell>
          <cell r="C1428">
            <v>5.7449851967665744</v>
          </cell>
          <cell r="D1428">
            <v>105.73529411764706</v>
          </cell>
          <cell r="E1428">
            <v>4.7296408367320089</v>
          </cell>
          <cell r="F1428">
            <v>66.708333333333343</v>
          </cell>
          <cell r="G1428">
            <v>5.6632472585779983</v>
          </cell>
          <cell r="H1428">
            <v>50.666666666666671</v>
          </cell>
          <cell r="I1428">
            <v>4.2076124567474045</v>
          </cell>
          <cell r="J1428">
            <v>17.27</v>
          </cell>
          <cell r="K1428">
            <v>0.3</v>
          </cell>
          <cell r="L1428">
            <v>3.0061</v>
          </cell>
          <cell r="M1428">
            <v>14.38</v>
          </cell>
          <cell r="N1428">
            <v>3.4000000000000002E-2</v>
          </cell>
          <cell r="O1428">
            <v>3.0404</v>
          </cell>
          <cell r="P1428">
            <v>16.010000000000002</v>
          </cell>
          <cell r="Q1428">
            <v>0.12</v>
          </cell>
          <cell r="R1428">
            <v>2.827</v>
          </cell>
          <cell r="S1428">
            <v>12.16</v>
          </cell>
          <cell r="T1428">
            <v>0.18</v>
          </cell>
          <cell r="U1428">
            <v>2.89</v>
          </cell>
          <cell r="V1428">
            <v>2.8899993896484375</v>
          </cell>
          <cell r="W1428">
            <v>300172</v>
          </cell>
          <cell r="X1428">
            <v>300172</v>
          </cell>
          <cell r="Y1428">
            <v>39007</v>
          </cell>
          <cell r="Z1428">
            <v>8665</v>
          </cell>
          <cell r="AA1428">
            <v>8665</v>
          </cell>
          <cell r="AB1428">
            <v>36425</v>
          </cell>
          <cell r="AC1428">
            <v>9279</v>
          </cell>
          <cell r="AD1428">
            <v>9279</v>
          </cell>
          <cell r="AE1428">
            <v>35790</v>
          </cell>
          <cell r="AF1428">
            <v>9443</v>
          </cell>
          <cell r="AG1428">
            <v>9443</v>
          </cell>
          <cell r="AH1428">
            <v>36010</v>
          </cell>
          <cell r="AI1428">
            <v>9386</v>
          </cell>
        </row>
        <row r="1429">
          <cell r="A1429">
            <v>300173</v>
          </cell>
          <cell r="B1429">
            <v>137.92307692307691</v>
          </cell>
          <cell r="C1429">
            <v>6.5919117647058814</v>
          </cell>
          <cell r="D1429">
            <v>222.77777777777777</v>
          </cell>
          <cell r="E1429">
            <v>5.8668617410387709</v>
          </cell>
          <cell r="F1429">
            <v>236.875</v>
          </cell>
          <cell r="G1429">
            <v>7.2075155940970639</v>
          </cell>
          <cell r="H1429">
            <v>136.28571428571428</v>
          </cell>
          <cell r="I1429">
            <v>4.7762090717933319</v>
          </cell>
          <cell r="J1429">
            <v>17.93</v>
          </cell>
          <cell r="K1429">
            <v>0.13</v>
          </cell>
          <cell r="L1429">
            <v>2.72</v>
          </cell>
          <cell r="M1429">
            <v>16.04</v>
          </cell>
          <cell r="N1429">
            <v>1.7999999999999999E-2</v>
          </cell>
          <cell r="O1429">
            <v>2.734</v>
          </cell>
          <cell r="P1429">
            <v>18.95</v>
          </cell>
          <cell r="Q1429">
            <v>0.04</v>
          </cell>
          <cell r="R1429">
            <v>2.6292</v>
          </cell>
          <cell r="S1429">
            <v>12.72</v>
          </cell>
          <cell r="T1429">
            <v>7.0000000000000007E-2</v>
          </cell>
          <cell r="U1429">
            <v>2.6631999999999998</v>
          </cell>
          <cell r="V1429">
            <v>2.6631984710693359</v>
          </cell>
          <cell r="W1429">
            <v>300173</v>
          </cell>
          <cell r="X1429">
            <v>300173</v>
          </cell>
          <cell r="Y1429">
            <v>29537</v>
          </cell>
          <cell r="Z1429">
            <v>19845</v>
          </cell>
          <cell r="AA1429" t="str">
            <v>持股小于股东增</v>
          </cell>
          <cell r="AB1429">
            <v>26557</v>
          </cell>
          <cell r="AC1429">
            <v>22072</v>
          </cell>
          <cell r="AD1429">
            <v>22072</v>
          </cell>
          <cell r="AE1429">
            <v>33565</v>
          </cell>
          <cell r="AF1429">
            <v>17464</v>
          </cell>
          <cell r="AG1429" t="str">
            <v>持股小于股东增</v>
          </cell>
          <cell r="AH1429">
            <v>26867</v>
          </cell>
          <cell r="AI1429">
            <v>21817</v>
          </cell>
        </row>
        <row r="1430">
          <cell r="A1430">
            <v>300174</v>
          </cell>
          <cell r="B1430">
            <v>140.9691629955947</v>
          </cell>
          <cell r="C1430">
            <v>8.3307299802145156</v>
          </cell>
          <cell r="D1430">
            <v>88.834154351395725</v>
          </cell>
          <cell r="E1430">
            <v>5.5458739108149668</v>
          </cell>
          <cell r="F1430">
            <v>91.986531986531986</v>
          </cell>
          <cell r="G1430">
            <v>7.2607436149573443</v>
          </cell>
          <cell r="H1430">
            <v>60.161606268364345</v>
          </cell>
          <cell r="I1430">
            <v>4.2897548711502198</v>
          </cell>
          <cell r="J1430">
            <v>32</v>
          </cell>
          <cell r="K1430">
            <v>0.22700000000000001</v>
          </cell>
          <cell r="L1430">
            <v>3.8412000000000002</v>
          </cell>
          <cell r="M1430">
            <v>21.64</v>
          </cell>
          <cell r="N1430">
            <v>6.0900000000000003E-2</v>
          </cell>
          <cell r="O1430">
            <v>3.9020000000000001</v>
          </cell>
          <cell r="P1430">
            <v>27.32</v>
          </cell>
          <cell r="Q1430">
            <v>0.14849999999999999</v>
          </cell>
          <cell r="R1430">
            <v>3.7627000000000002</v>
          </cell>
          <cell r="S1430">
            <v>16.38</v>
          </cell>
          <cell r="T1430">
            <v>0.20419999999999999</v>
          </cell>
          <cell r="U1430">
            <v>3.8184</v>
          </cell>
          <cell r="V1430">
            <v>3.8183994293212891</v>
          </cell>
          <cell r="W1430">
            <v>300174</v>
          </cell>
          <cell r="X1430" t="str">
            <v>持股大于股东减</v>
          </cell>
          <cell r="Y1430">
            <v>8035</v>
          </cell>
          <cell r="Z1430">
            <v>16925</v>
          </cell>
          <cell r="AA1430" t="str">
            <v>持股大于股东减</v>
          </cell>
          <cell r="AB1430">
            <v>8179</v>
          </cell>
          <cell r="AC1430">
            <v>16627</v>
          </cell>
          <cell r="AD1430" t="str">
            <v>持股大于股东增</v>
          </cell>
          <cell r="AE1430">
            <v>5705</v>
          </cell>
          <cell r="AF1430">
            <v>23838</v>
          </cell>
          <cell r="AG1430" t="str">
            <v>持股大于股东减</v>
          </cell>
          <cell r="AH1430">
            <v>6385</v>
          </cell>
          <cell r="AI1430">
            <v>21299</v>
          </cell>
        </row>
        <row r="1431">
          <cell r="A1431">
            <v>300175</v>
          </cell>
          <cell r="B1431">
            <v>193.42105263157893</v>
          </cell>
          <cell r="C1431">
            <v>7.6834622621785487</v>
          </cell>
          <cell r="D1431">
            <v>202.33644859813086</v>
          </cell>
          <cell r="E1431">
            <v>4.6107975721435412</v>
          </cell>
          <cell r="F1431">
            <v>131.57894736842104</v>
          </cell>
          <cell r="G1431">
            <v>7.6565769996426924</v>
          </cell>
          <cell r="H1431">
            <v>107.83018867924528</v>
          </cell>
          <cell r="I1431">
            <v>4.0132722389003002</v>
          </cell>
          <cell r="J1431">
            <v>14.7</v>
          </cell>
          <cell r="K1431">
            <v>7.5999999999999998E-2</v>
          </cell>
          <cell r="L1431">
            <v>1.9132</v>
          </cell>
          <cell r="M1431">
            <v>8.66</v>
          </cell>
          <cell r="N1431">
            <v>1.0699999999999999E-2</v>
          </cell>
          <cell r="O1431">
            <v>1.8782000000000001</v>
          </cell>
          <cell r="P1431">
            <v>15</v>
          </cell>
          <cell r="Q1431">
            <v>5.7000000000000002E-2</v>
          </cell>
          <cell r="R1431">
            <v>1.9591000000000001</v>
          </cell>
          <cell r="S1431">
            <v>7.62</v>
          </cell>
          <cell r="T1431">
            <v>5.2999999999999999E-2</v>
          </cell>
          <cell r="U1431">
            <v>1.8987000000000001</v>
          </cell>
          <cell r="V1431">
            <v>1.8986997604370117</v>
          </cell>
          <cell r="W1431">
            <v>300175</v>
          </cell>
          <cell r="X1431" t="str">
            <v>持股小于股东减</v>
          </cell>
          <cell r="Y1431">
            <v>23705</v>
          </cell>
          <cell r="Z1431">
            <v>19860</v>
          </cell>
          <cell r="AA1431" t="str">
            <v>持股小于股东增</v>
          </cell>
          <cell r="AB1431">
            <v>22875</v>
          </cell>
          <cell r="AC1431">
            <v>20581</v>
          </cell>
          <cell r="AD1431" t="str">
            <v>持股小于股东增</v>
          </cell>
          <cell r="AE1431">
            <v>23214</v>
          </cell>
          <cell r="AF1431">
            <v>20280</v>
          </cell>
          <cell r="AG1431" t="str">
            <v>持股小于股东减</v>
          </cell>
          <cell r="AH1431">
            <v>23377</v>
          </cell>
          <cell r="AI1431">
            <v>20139</v>
          </cell>
        </row>
        <row r="1432">
          <cell r="A1432">
            <v>300176</v>
          </cell>
          <cell r="B1432">
            <v>81.777403980936356</v>
          </cell>
          <cell r="C1432">
            <v>5.2304106150259999</v>
          </cell>
          <cell r="D1432">
            <v>54.664970313825279</v>
          </cell>
          <cell r="E1432">
            <v>4.5268573636060339</v>
          </cell>
          <cell r="F1432">
            <v>129.50738916256157</v>
          </cell>
          <cell r="G1432">
            <v>4.9400578751550226</v>
          </cell>
          <cell r="H1432">
            <v>93.348787446505</v>
          </cell>
          <cell r="I1432">
            <v>3.2552933495009793</v>
          </cell>
          <cell r="J1432">
            <v>29.17</v>
          </cell>
          <cell r="K1432">
            <v>0.35670000000000002</v>
          </cell>
          <cell r="L1432">
            <v>5.577</v>
          </cell>
          <cell r="M1432">
            <v>25.78</v>
          </cell>
          <cell r="N1432">
            <v>0.1179</v>
          </cell>
          <cell r="O1432">
            <v>5.6948999999999996</v>
          </cell>
          <cell r="P1432">
            <v>26.29</v>
          </cell>
          <cell r="Q1432">
            <v>0.10150000000000001</v>
          </cell>
          <cell r="R1432">
            <v>5.3217999999999996</v>
          </cell>
          <cell r="S1432">
            <v>17.45</v>
          </cell>
          <cell r="T1432">
            <v>0.14019999999999999</v>
          </cell>
          <cell r="U1432">
            <v>5.3605</v>
          </cell>
          <cell r="V1432">
            <v>5.3604965209960938</v>
          </cell>
          <cell r="W1432">
            <v>300176</v>
          </cell>
          <cell r="X1432" t="str">
            <v>持股大于股东减</v>
          </cell>
          <cell r="Y1432">
            <v>7096</v>
          </cell>
          <cell r="Z1432">
            <v>15118</v>
          </cell>
          <cell r="AA1432" t="str">
            <v>持股大于股东减</v>
          </cell>
          <cell r="AB1432">
            <v>7558</v>
          </cell>
          <cell r="AC1432">
            <v>14194</v>
          </cell>
          <cell r="AD1432" t="str">
            <v>持股大于股东减</v>
          </cell>
          <cell r="AE1432">
            <v>6235</v>
          </cell>
          <cell r="AF1432">
            <v>17206</v>
          </cell>
          <cell r="AG1432" t="str">
            <v>持股大于股东增</v>
          </cell>
          <cell r="AH1432">
            <v>6097</v>
          </cell>
          <cell r="AI1432">
            <v>17595</v>
          </cell>
        </row>
        <row r="1433">
          <cell r="A1433">
            <v>300177</v>
          </cell>
          <cell r="B1433">
            <v>5327.7777777777783</v>
          </cell>
          <cell r="C1433">
            <v>5.42175486205337</v>
          </cell>
          <cell r="D1433">
            <v>-353.15315315315314</v>
          </cell>
          <cell r="E1433">
            <v>4.4574579981237736</v>
          </cell>
          <cell r="F1433">
            <v>390.23904382470118</v>
          </cell>
          <cell r="G1433">
            <v>5.4838619376872044</v>
          </cell>
          <cell r="H1433">
            <v>279.62427745664741</v>
          </cell>
          <cell r="I1433">
            <v>3.6255304797504286</v>
          </cell>
          <cell r="J1433">
            <v>19.18</v>
          </cell>
          <cell r="K1433">
            <v>3.5999999999999999E-3</v>
          </cell>
          <cell r="L1433">
            <v>3.5375999999999999</v>
          </cell>
          <cell r="M1433">
            <v>15.68</v>
          </cell>
          <cell r="N1433">
            <v>-1.11E-2</v>
          </cell>
          <cell r="O1433">
            <v>3.5177</v>
          </cell>
          <cell r="P1433">
            <v>19.59</v>
          </cell>
          <cell r="Q1433">
            <v>2.5100000000000001E-2</v>
          </cell>
          <cell r="R1433">
            <v>3.5722999999999998</v>
          </cell>
          <cell r="S1433">
            <v>12.9</v>
          </cell>
          <cell r="T1433">
            <v>3.4599999999999999E-2</v>
          </cell>
          <cell r="U1433">
            <v>3.5581</v>
          </cell>
          <cell r="V1433">
            <v>3.5580997467041016</v>
          </cell>
          <cell r="W1433">
            <v>300177</v>
          </cell>
          <cell r="X1433" t="str">
            <v>持股小于股东减</v>
          </cell>
          <cell r="Y1433">
            <v>36434</v>
          </cell>
          <cell r="Z1433">
            <v>11992</v>
          </cell>
          <cell r="AA1433" t="str">
            <v>持股小于股东减</v>
          </cell>
          <cell r="AB1433">
            <v>40353</v>
          </cell>
          <cell r="AC1433">
            <v>10827</v>
          </cell>
          <cell r="AD1433" t="str">
            <v>持股小于股东减</v>
          </cell>
          <cell r="AE1433">
            <v>31768</v>
          </cell>
          <cell r="AF1433">
            <v>13719</v>
          </cell>
          <cell r="AG1433" t="str">
            <v>持股小于股东减</v>
          </cell>
          <cell r="AH1433">
            <v>34144</v>
          </cell>
          <cell r="AI1433">
            <v>12764</v>
          </cell>
        </row>
        <row r="1434">
          <cell r="A1434">
            <v>300178</v>
          </cell>
          <cell r="B1434">
            <v>107.77777777777777</v>
          </cell>
          <cell r="C1434">
            <v>11.686746987951807</v>
          </cell>
          <cell r="D1434">
            <v>72.281167108753323</v>
          </cell>
          <cell r="E1434">
            <v>8.5172885329165862</v>
          </cell>
          <cell r="F1434">
            <v>150.45833333333334</v>
          </cell>
          <cell r="G1434">
            <v>15.080392566297766</v>
          </cell>
          <cell r="H1434">
            <v>63.112499999999997</v>
          </cell>
          <cell r="I1434">
            <v>6.807150946448794</v>
          </cell>
          <cell r="J1434">
            <v>29.1</v>
          </cell>
          <cell r="K1434">
            <v>0.27</v>
          </cell>
          <cell r="L1434">
            <v>2.4900000000000002</v>
          </cell>
          <cell r="M1434">
            <v>21.8</v>
          </cell>
          <cell r="N1434">
            <v>7.5399999999999995E-2</v>
          </cell>
          <cell r="O1434">
            <v>2.5594999999999999</v>
          </cell>
          <cell r="P1434">
            <v>36.11</v>
          </cell>
          <cell r="Q1434">
            <v>0.12</v>
          </cell>
          <cell r="R1434">
            <v>2.3944999999999999</v>
          </cell>
          <cell r="S1434">
            <v>16.829999999999998</v>
          </cell>
          <cell r="T1434">
            <v>0.2</v>
          </cell>
          <cell r="U1434">
            <v>2.4723999999999999</v>
          </cell>
          <cell r="V1434">
            <v>2.4723987579345703</v>
          </cell>
          <cell r="W1434">
            <v>300178</v>
          </cell>
          <cell r="X1434">
            <v>300178</v>
          </cell>
          <cell r="Y1434">
            <v>53669</v>
          </cell>
          <cell r="Z1434">
            <v>10350</v>
          </cell>
          <cell r="AA1434">
            <v>10350</v>
          </cell>
          <cell r="AB1434">
            <v>47799</v>
          </cell>
          <cell r="AC1434">
            <v>11621</v>
          </cell>
          <cell r="AD1434">
            <v>11621</v>
          </cell>
          <cell r="AE1434">
            <v>39387</v>
          </cell>
          <cell r="AF1434">
            <v>13665</v>
          </cell>
          <cell r="AG1434">
            <v>13665</v>
          </cell>
          <cell r="AH1434">
            <v>42903</v>
          </cell>
          <cell r="AI1434">
            <v>12545</v>
          </cell>
        </row>
        <row r="1435">
          <cell r="A1435">
            <v>300179</v>
          </cell>
          <cell r="B1435">
            <v>112.35839340885684</v>
          </cell>
          <cell r="C1435">
            <v>7.0387096774193552</v>
          </cell>
          <cell r="D1435">
            <v>167.20183486238531</v>
          </cell>
          <cell r="E1435">
            <v>4.6835849662704785</v>
          </cell>
          <cell r="F1435">
            <v>109.8936170212766</v>
          </cell>
          <cell r="G1435">
            <v>6.8496784032889062</v>
          </cell>
          <cell r="H1435">
            <v>72.453703703703709</v>
          </cell>
          <cell r="I1435">
            <v>4.0541415711417654</v>
          </cell>
          <cell r="J1435">
            <v>10.91</v>
          </cell>
          <cell r="K1435">
            <v>9.7100000000000006E-2</v>
          </cell>
          <cell r="L1435">
            <v>1.55</v>
          </cell>
          <cell r="M1435">
            <v>7.29</v>
          </cell>
          <cell r="N1435">
            <v>1.09E-2</v>
          </cell>
          <cell r="O1435">
            <v>1.5565</v>
          </cell>
          <cell r="P1435">
            <v>10.33</v>
          </cell>
          <cell r="Q1435">
            <v>4.7E-2</v>
          </cell>
          <cell r="R1435">
            <v>1.5081</v>
          </cell>
          <cell r="S1435">
            <v>6.26</v>
          </cell>
          <cell r="T1435">
            <v>6.4799999999999996E-2</v>
          </cell>
          <cell r="U1435">
            <v>1.5441</v>
          </cell>
          <cell r="V1435">
            <v>1.5440998077392578</v>
          </cell>
          <cell r="W1435">
            <v>300179</v>
          </cell>
          <cell r="X1435" t="str">
            <v>持股小于股东减</v>
          </cell>
          <cell r="Y1435">
            <v>40600</v>
          </cell>
          <cell r="Z1435">
            <v>11785</v>
          </cell>
          <cell r="AA1435" t="str">
            <v>持股小于股东增</v>
          </cell>
          <cell r="AB1435">
            <v>37339</v>
          </cell>
          <cell r="AC1435">
            <v>12814</v>
          </cell>
          <cell r="AD1435" t="str">
            <v>持股小于股东减</v>
          </cell>
          <cell r="AE1435">
            <v>41349</v>
          </cell>
          <cell r="AF1435">
            <v>11492</v>
          </cell>
          <cell r="AG1435" t="str">
            <v>持股小于股东增</v>
          </cell>
          <cell r="AH1435">
            <v>37980</v>
          </cell>
          <cell r="AI1435">
            <v>12511</v>
          </cell>
        </row>
        <row r="1436">
          <cell r="A1436">
            <v>300180</v>
          </cell>
          <cell r="B1436">
            <v>49.7</v>
          </cell>
          <cell r="C1436">
            <v>3.860893883681185</v>
          </cell>
          <cell r="D1436">
            <v>100</v>
          </cell>
          <cell r="E1436">
            <v>2.9674140840890968</v>
          </cell>
          <cell r="F1436">
            <v>15.930232558139535</v>
          </cell>
          <cell r="G1436">
            <v>3.6290429392598869</v>
          </cell>
          <cell r="H1436">
            <v>33.550000000000004</v>
          </cell>
          <cell r="I1436">
            <v>3.4797490017113519</v>
          </cell>
          <cell r="J1436">
            <v>14.91</v>
          </cell>
          <cell r="K1436">
            <v>0.3</v>
          </cell>
          <cell r="L1436">
            <v>3.8618000000000001</v>
          </cell>
          <cell r="M1436">
            <v>16</v>
          </cell>
          <cell r="N1436">
            <v>0.04</v>
          </cell>
          <cell r="O1436">
            <v>5.3918999999999997</v>
          </cell>
          <cell r="P1436">
            <v>13.7</v>
          </cell>
          <cell r="Q1436">
            <v>0.43</v>
          </cell>
          <cell r="R1436">
            <v>3.7751000000000001</v>
          </cell>
          <cell r="S1436">
            <v>13.42</v>
          </cell>
          <cell r="T1436">
            <v>0.3</v>
          </cell>
          <cell r="U1436">
            <v>3.8565999999999998</v>
          </cell>
          <cell r="V1436">
            <v>3.8565998077392578</v>
          </cell>
          <cell r="W1436">
            <v>300180</v>
          </cell>
          <cell r="X1436" t="str">
            <v>持股大于股东减</v>
          </cell>
          <cell r="Y1436">
            <v>19597</v>
          </cell>
          <cell r="Z1436">
            <v>20156</v>
          </cell>
          <cell r="AA1436" t="str">
            <v>持股大于股东增</v>
          </cell>
          <cell r="AB1436">
            <v>15937</v>
          </cell>
          <cell r="AC1436">
            <v>29804</v>
          </cell>
          <cell r="AD1436" t="str">
            <v>持股小于股东减</v>
          </cell>
          <cell r="AE1436">
            <v>24893</v>
          </cell>
          <cell r="AF1436">
            <v>15867</v>
          </cell>
          <cell r="AG1436" t="str">
            <v>持股大于股东增</v>
          </cell>
          <cell r="AH1436">
            <v>18131</v>
          </cell>
          <cell r="AI1436">
            <v>21785</v>
          </cell>
        </row>
        <row r="1437">
          <cell r="A1437">
            <v>300181</v>
          </cell>
          <cell r="B1437">
            <v>79.26666666666668</v>
          </cell>
          <cell r="C1437">
            <v>5.6024124770296373</v>
          </cell>
          <cell r="D1437">
            <v>56.000000000000007</v>
          </cell>
          <cell r="E1437">
            <v>4.1473801147935569</v>
          </cell>
          <cell r="F1437">
            <v>58.366141732283467</v>
          </cell>
          <cell r="G1437">
            <v>5.7129094412331405</v>
          </cell>
          <cell r="H1437">
            <v>49.349655700076504</v>
          </cell>
          <cell r="I1437">
            <v>4.0822138890207436</v>
          </cell>
          <cell r="J1437">
            <v>11.89</v>
          </cell>
          <cell r="K1437">
            <v>0.15</v>
          </cell>
          <cell r="L1437">
            <v>2.1223000000000001</v>
          </cell>
          <cell r="M1437">
            <v>8.9600000000000009</v>
          </cell>
          <cell r="N1437">
            <v>0.04</v>
          </cell>
          <cell r="O1437">
            <v>2.1604000000000001</v>
          </cell>
          <cell r="P1437">
            <v>11.86</v>
          </cell>
          <cell r="Q1437">
            <v>0.1016</v>
          </cell>
          <cell r="R1437">
            <v>2.0760000000000001</v>
          </cell>
          <cell r="S1437">
            <v>8.6</v>
          </cell>
          <cell r="T1437">
            <v>0.13070000000000001</v>
          </cell>
          <cell r="U1437">
            <v>2.1067</v>
          </cell>
          <cell r="V1437">
            <v>2.1066989898681641</v>
          </cell>
          <cell r="W1437">
            <v>300181</v>
          </cell>
          <cell r="X1437">
            <v>300181</v>
          </cell>
          <cell r="Y1437">
            <v>47044</v>
          </cell>
          <cell r="Z1437">
            <v>12937</v>
          </cell>
          <cell r="AA1437">
            <v>12937</v>
          </cell>
          <cell r="AB1437">
            <v>43873</v>
          </cell>
          <cell r="AC1437">
            <v>13872</v>
          </cell>
          <cell r="AD1437">
            <v>13872</v>
          </cell>
          <cell r="AE1437">
            <v>44702</v>
          </cell>
          <cell r="AF1437">
            <v>12047</v>
          </cell>
          <cell r="AG1437">
            <v>12047</v>
          </cell>
          <cell r="AH1437">
            <v>52741</v>
          </cell>
          <cell r="AI1437">
            <v>11539</v>
          </cell>
        </row>
        <row r="1438">
          <cell r="A1438">
            <v>300182</v>
          </cell>
          <cell r="B1438">
            <v>61.255742725880552</v>
          </cell>
          <cell r="C1438">
            <v>7.9124357114598443</v>
          </cell>
          <cell r="D1438">
            <v>56.5625</v>
          </cell>
          <cell r="E1438">
            <v>3.4659058269344931</v>
          </cell>
          <cell r="F1438">
            <v>111.85925282363164</v>
          </cell>
          <cell r="G1438">
            <v>13.849298122949497</v>
          </cell>
          <cell r="H1438">
            <v>24.622641509433961</v>
          </cell>
          <cell r="I1438">
            <v>2.4733475479744134</v>
          </cell>
          <cell r="J1438">
            <v>24</v>
          </cell>
          <cell r="K1438">
            <v>0.39179999999999998</v>
          </cell>
          <cell r="L1438">
            <v>3.0331999999999999</v>
          </cell>
          <cell r="M1438">
            <v>18.100000000000001</v>
          </cell>
          <cell r="N1438">
            <v>0.08</v>
          </cell>
          <cell r="O1438">
            <v>5.2222999999999997</v>
          </cell>
          <cell r="P1438">
            <v>51.5</v>
          </cell>
          <cell r="Q1438">
            <v>0.23019999999999999</v>
          </cell>
          <cell r="R1438">
            <v>3.7185999999999999</v>
          </cell>
          <cell r="S1438">
            <v>17.399999999999999</v>
          </cell>
          <cell r="T1438">
            <v>0.53</v>
          </cell>
          <cell r="U1438">
            <v>7.0350000000000001</v>
          </cell>
          <cell r="V1438">
            <v>7.0349998474121094</v>
          </cell>
          <cell r="W1438">
            <v>300182</v>
          </cell>
          <cell r="X1438" t="str">
            <v>持股大于股东增</v>
          </cell>
          <cell r="Y1438">
            <v>19929</v>
          </cell>
          <cell r="Z1438">
            <v>71099</v>
          </cell>
          <cell r="AA1438" t="str">
            <v>持股大于股东增</v>
          </cell>
          <cell r="AB1438">
            <v>18446</v>
          </cell>
          <cell r="AC1438">
            <v>92562</v>
          </cell>
          <cell r="AD1438" t="str">
            <v>持股大于股东增</v>
          </cell>
          <cell r="AE1438">
            <v>7039</v>
          </cell>
          <cell r="AF1438">
            <v>67065</v>
          </cell>
          <cell r="AG1438" t="str">
            <v>持股大于股东减</v>
          </cell>
          <cell r="AH1438">
            <v>8669</v>
          </cell>
          <cell r="AI1438">
            <v>65317</v>
          </cell>
        </row>
        <row r="1439">
          <cell r="A1439">
            <v>300183</v>
          </cell>
          <cell r="B1439">
            <v>43.8465290196716</v>
          </cell>
          <cell r="C1439">
            <v>5.41077339753235</v>
          </cell>
          <cell r="D1439">
            <v>39.369158878504678</v>
          </cell>
          <cell r="E1439">
            <v>3.9547028105380506</v>
          </cell>
          <cell r="F1439">
            <v>54.807692307692307</v>
          </cell>
          <cell r="G1439">
            <v>6.6105351054206389</v>
          </cell>
          <cell r="H1439">
            <v>32.483333333333334</v>
          </cell>
          <cell r="I1439">
            <v>4.0279413892161111</v>
          </cell>
          <cell r="J1439">
            <v>26.97</v>
          </cell>
          <cell r="K1439">
            <v>0.61509999999999998</v>
          </cell>
          <cell r="L1439">
            <v>4.9844999999999997</v>
          </cell>
          <cell r="M1439">
            <v>20.22</v>
          </cell>
          <cell r="N1439">
            <v>0.12839999999999999</v>
          </cell>
          <cell r="O1439">
            <v>5.1128999999999998</v>
          </cell>
          <cell r="P1439">
            <v>28.5</v>
          </cell>
          <cell r="Q1439">
            <v>0.26</v>
          </cell>
          <cell r="R1439">
            <v>4.3113000000000001</v>
          </cell>
          <cell r="S1439">
            <v>19.489999999999998</v>
          </cell>
          <cell r="T1439">
            <v>0.45</v>
          </cell>
          <cell r="U1439">
            <v>4.8387000000000002</v>
          </cell>
          <cell r="V1439">
            <v>4.8386993408203125</v>
          </cell>
          <cell r="W1439">
            <v>300183</v>
          </cell>
          <cell r="X1439" t="str">
            <v>持股小于股东减</v>
          </cell>
          <cell r="Y1439">
            <v>31807</v>
          </cell>
          <cell r="Z1439">
            <v>14250</v>
          </cell>
          <cell r="AA1439" t="str">
            <v>持股小于股东增</v>
          </cell>
          <cell r="AB1439">
            <v>28582</v>
          </cell>
          <cell r="AC1439">
            <v>15858</v>
          </cell>
          <cell r="AD1439" t="str">
            <v>持股小于股东减</v>
          </cell>
          <cell r="AE1439">
            <v>22224</v>
          </cell>
          <cell r="AF1439">
            <v>20043</v>
          </cell>
          <cell r="AG1439" t="str">
            <v>持股小于股东减</v>
          </cell>
          <cell r="AH1439">
            <v>23969</v>
          </cell>
          <cell r="AI1439">
            <v>18910</v>
          </cell>
        </row>
        <row r="1440">
          <cell r="A1440">
            <v>300184</v>
          </cell>
          <cell r="B1440">
            <v>174.35897435897434</v>
          </cell>
          <cell r="C1440">
            <v>9.8704778919160336</v>
          </cell>
          <cell r="D1440">
            <v>139.26767676767676</v>
          </cell>
          <cell r="E1440">
            <v>6.1010011615686706</v>
          </cell>
          <cell r="F1440">
            <v>259.39999999999998</v>
          </cell>
          <cell r="G1440">
            <v>14.779784627656543</v>
          </cell>
          <cell r="H1440">
            <v>242.55540166204989</v>
          </cell>
          <cell r="I1440">
            <v>13.096640305120872</v>
          </cell>
          <cell r="J1440">
            <v>17.68</v>
          </cell>
          <cell r="K1440">
            <v>0.1014</v>
          </cell>
          <cell r="L1440">
            <v>1.7911999999999999</v>
          </cell>
          <cell r="M1440">
            <v>11.03</v>
          </cell>
          <cell r="N1440">
            <v>1.9800000000000002E-2</v>
          </cell>
          <cell r="O1440">
            <v>1.8079000000000001</v>
          </cell>
          <cell r="P1440">
            <v>25.94</v>
          </cell>
          <cell r="Q1440">
            <v>0.05</v>
          </cell>
          <cell r="R1440">
            <v>1.7551000000000001</v>
          </cell>
          <cell r="S1440">
            <v>23.35</v>
          </cell>
          <cell r="T1440">
            <v>7.22E-2</v>
          </cell>
          <cell r="U1440">
            <v>1.7828999999999999</v>
          </cell>
          <cell r="V1440">
            <v>1.7828998565673828</v>
          </cell>
          <cell r="W1440">
            <v>300184</v>
          </cell>
          <cell r="X1440" t="str">
            <v>持股小于股东减</v>
          </cell>
          <cell r="Y1440">
            <v>35004</v>
          </cell>
          <cell r="Z1440">
            <v>10972</v>
          </cell>
          <cell r="AA1440" t="str">
            <v>持股小于股东增</v>
          </cell>
          <cell r="AB1440">
            <v>32850</v>
          </cell>
          <cell r="AC1440">
            <v>11691</v>
          </cell>
          <cell r="AD1440" t="str">
            <v>持股小于股东减</v>
          </cell>
          <cell r="AE1440">
            <v>27950</v>
          </cell>
          <cell r="AF1440">
            <v>12854</v>
          </cell>
          <cell r="AG1440" t="str">
            <v>持股小于股东增</v>
          </cell>
          <cell r="AH1440">
            <v>27884</v>
          </cell>
          <cell r="AI1440">
            <v>13774</v>
          </cell>
        </row>
        <row r="1441">
          <cell r="A1441">
            <v>300185</v>
          </cell>
          <cell r="B1441">
            <v>70.692307692307679</v>
          </cell>
          <cell r="C1441">
            <v>2.3178974979822438</v>
          </cell>
          <cell r="D1441">
            <v>185.75</v>
          </cell>
          <cell r="E1441">
            <v>1.8677257987481461</v>
          </cell>
          <cell r="F1441">
            <v>92.166666666666671</v>
          </cell>
          <cell r="G1441">
            <v>2.8398295075232376</v>
          </cell>
          <cell r="H1441">
            <v>60.75</v>
          </cell>
          <cell r="I1441">
            <v>1.8571828904797085</v>
          </cell>
          <cell r="J1441">
            <v>9.19</v>
          </cell>
          <cell r="K1441">
            <v>0.13</v>
          </cell>
          <cell r="L1441">
            <v>3.9647999999999999</v>
          </cell>
          <cell r="M1441">
            <v>7.43</v>
          </cell>
          <cell r="N1441">
            <v>0.01</v>
          </cell>
          <cell r="O1441">
            <v>3.9781</v>
          </cell>
          <cell r="P1441">
            <v>11.06</v>
          </cell>
          <cell r="Q1441">
            <v>0.06</v>
          </cell>
          <cell r="R1441">
            <v>3.8946000000000001</v>
          </cell>
          <cell r="S1441">
            <v>7.29</v>
          </cell>
          <cell r="T1441">
            <v>0.09</v>
          </cell>
          <cell r="U1441">
            <v>3.9253</v>
          </cell>
          <cell r="V1441">
            <v>3.9252986907958984</v>
          </cell>
          <cell r="W1441">
            <v>300185</v>
          </cell>
          <cell r="X1441">
            <v>300185</v>
          </cell>
          <cell r="Y1441">
            <v>65925</v>
          </cell>
          <cell r="Z1441">
            <v>13651</v>
          </cell>
          <cell r="AA1441">
            <v>13651</v>
          </cell>
          <cell r="AB1441">
            <v>63518</v>
          </cell>
          <cell r="AC1441">
            <v>14169</v>
          </cell>
          <cell r="AD1441">
            <v>14169</v>
          </cell>
          <cell r="AE1441">
            <v>69622</v>
          </cell>
          <cell r="AF1441">
            <v>12926</v>
          </cell>
          <cell r="AG1441">
            <v>12926</v>
          </cell>
          <cell r="AH1441">
            <v>65923</v>
          </cell>
          <cell r="AI1441">
            <v>13652</v>
          </cell>
        </row>
        <row r="1442">
          <cell r="A1442">
            <v>300187</v>
          </cell>
          <cell r="B1442">
            <v>97.63636363636364</v>
          </cell>
          <cell r="C1442">
            <v>8.7679195376024559</v>
          </cell>
          <cell r="D1442">
            <v>350.46012269938655</v>
          </cell>
          <cell r="E1442">
            <v>7.4223254454207348</v>
          </cell>
          <cell r="F1442">
            <v>121.68749999999999</v>
          </cell>
          <cell r="G1442">
            <v>8.4311263153336515</v>
          </cell>
          <cell r="H1442">
            <v>55.264180264180261</v>
          </cell>
          <cell r="I1442">
            <v>4.7135425295735445</v>
          </cell>
          <cell r="J1442">
            <v>53.7</v>
          </cell>
          <cell r="K1442">
            <v>0.55000000000000004</v>
          </cell>
          <cell r="L1442">
            <v>6.1246</v>
          </cell>
          <cell r="M1442">
            <v>45.7</v>
          </cell>
          <cell r="N1442">
            <v>3.2599999999999997E-2</v>
          </cell>
          <cell r="O1442">
            <v>6.1570999999999998</v>
          </cell>
          <cell r="P1442">
            <v>38.94</v>
          </cell>
          <cell r="Q1442">
            <v>0.16</v>
          </cell>
          <cell r="R1442">
            <v>4.6185999999999998</v>
          </cell>
          <cell r="S1442">
            <v>28.45</v>
          </cell>
          <cell r="T1442">
            <v>0.3861</v>
          </cell>
          <cell r="U1442">
            <v>6.0358000000000001</v>
          </cell>
          <cell r="V1442">
            <v>6.035797119140625</v>
          </cell>
          <cell r="W1442">
            <v>300187</v>
          </cell>
          <cell r="X1442" t="str">
            <v>持股小于股东减</v>
          </cell>
          <cell r="Y1442">
            <v>15416</v>
          </cell>
          <cell r="Z1442">
            <v>14003</v>
          </cell>
          <cell r="AA1442" t="str">
            <v>持股小于股东减</v>
          </cell>
          <cell r="AB1442">
            <v>15480</v>
          </cell>
          <cell r="AC1442">
            <v>13945</v>
          </cell>
          <cell r="AD1442" t="str">
            <v>持股大于股东减</v>
          </cell>
          <cell r="AE1442">
            <v>8305</v>
          </cell>
          <cell r="AF1442">
            <v>24122</v>
          </cell>
          <cell r="AG1442" t="str">
            <v>持股大于股东增</v>
          </cell>
          <cell r="AH1442">
            <v>8119</v>
          </cell>
          <cell r="AI1442">
            <v>26244</v>
          </cell>
        </row>
        <row r="1443">
          <cell r="A1443">
            <v>300188</v>
          </cell>
          <cell r="B1443">
            <v>163.54838709677421</v>
          </cell>
          <cell r="C1443">
            <v>13.431175161597967</v>
          </cell>
          <cell r="D1443">
            <v>3377.272727272727</v>
          </cell>
          <cell r="E1443">
            <v>8.6493408224440493</v>
          </cell>
          <cell r="F1443">
            <v>431.97674418604652</v>
          </cell>
          <cell r="G1443">
            <v>16.413360431209686</v>
          </cell>
          <cell r="H1443">
            <v>208.96874999999997</v>
          </cell>
          <cell r="I1443">
            <v>9.8354145523540559</v>
          </cell>
          <cell r="J1443">
            <v>50.7</v>
          </cell>
          <cell r="K1443">
            <v>0.31</v>
          </cell>
          <cell r="L1443">
            <v>3.7747999999999999</v>
          </cell>
          <cell r="M1443">
            <v>29.72</v>
          </cell>
          <cell r="N1443">
            <v>2.2000000000000001E-3</v>
          </cell>
          <cell r="O1443">
            <v>3.4361000000000002</v>
          </cell>
          <cell r="P1443">
            <v>37.15</v>
          </cell>
          <cell r="Q1443">
            <v>4.2999999999999997E-2</v>
          </cell>
          <cell r="R1443">
            <v>2.2633999999999999</v>
          </cell>
          <cell r="S1443">
            <v>22.29</v>
          </cell>
          <cell r="T1443">
            <v>0.08</v>
          </cell>
          <cell r="U1443">
            <v>2.2663000000000002</v>
          </cell>
          <cell r="V1443">
            <v>2.2662982940673828</v>
          </cell>
          <cell r="W1443">
            <v>300188</v>
          </cell>
          <cell r="X1443" t="str">
            <v>持股小于股东增</v>
          </cell>
          <cell r="Y1443">
            <v>33877</v>
          </cell>
          <cell r="Z1443">
            <v>13081</v>
          </cell>
          <cell r="AA1443">
            <v>13081</v>
          </cell>
          <cell r="AB1443">
            <v>50816</v>
          </cell>
          <cell r="AC1443">
            <v>9588</v>
          </cell>
          <cell r="AD1443" t="str">
            <v>持股小于股东增</v>
          </cell>
          <cell r="AE1443">
            <v>21815</v>
          </cell>
          <cell r="AF1443">
            <v>20314</v>
          </cell>
          <cell r="AG1443" t="str">
            <v>持股小于股东减</v>
          </cell>
          <cell r="AH1443">
            <v>39799</v>
          </cell>
          <cell r="AI1443">
            <v>11135</v>
          </cell>
        </row>
        <row r="1444">
          <cell r="A1444">
            <v>300189</v>
          </cell>
          <cell r="B1444">
            <v>1015.068493150685</v>
          </cell>
          <cell r="C1444">
            <v>5.3424657534246576</v>
          </cell>
          <cell r="D1444">
            <v>-423.07692307692309</v>
          </cell>
          <cell r="E1444">
            <v>4.7718892343286816</v>
          </cell>
          <cell r="F1444">
            <v>10132.142857142857</v>
          </cell>
          <cell r="G1444">
            <v>9.33377200197401</v>
          </cell>
          <cell r="H1444">
            <v>4835.795454545455</v>
          </cell>
          <cell r="I1444">
            <v>23.261725155788785</v>
          </cell>
          <cell r="J1444">
            <v>7.41</v>
          </cell>
          <cell r="K1444">
            <v>7.3000000000000001E-3</v>
          </cell>
          <cell r="L1444">
            <v>1.387</v>
          </cell>
          <cell r="M1444">
            <v>6.6</v>
          </cell>
          <cell r="N1444">
            <v>-3.8999999999999998E-3</v>
          </cell>
          <cell r="O1444">
            <v>1.3831</v>
          </cell>
          <cell r="P1444">
            <v>28.37</v>
          </cell>
          <cell r="Q1444">
            <v>1.4E-3</v>
          </cell>
          <cell r="R1444">
            <v>3.0394999999999999</v>
          </cell>
          <cell r="S1444">
            <v>28.37</v>
          </cell>
          <cell r="T1444">
            <v>4.4000000000000003E-3</v>
          </cell>
          <cell r="U1444">
            <v>1.2196</v>
          </cell>
          <cell r="V1444">
            <v>1.219599723815918</v>
          </cell>
          <cell r="W1444">
            <v>300189</v>
          </cell>
          <cell r="X1444">
            <v>300189</v>
          </cell>
          <cell r="Y1444">
            <v>76359</v>
          </cell>
          <cell r="Z1444">
            <v>13410</v>
          </cell>
          <cell r="AA1444">
            <v>13410</v>
          </cell>
          <cell r="AB1444">
            <v>72742</v>
          </cell>
          <cell r="AC1444">
            <v>14077</v>
          </cell>
          <cell r="AD1444" t="str">
            <v>持股大于股东增</v>
          </cell>
          <cell r="AE1444">
            <v>13618</v>
          </cell>
          <cell r="AF1444">
            <v>30077</v>
          </cell>
          <cell r="AG1444" t="str">
            <v>持股大于股东增</v>
          </cell>
          <cell r="AH1444">
            <v>13618</v>
          </cell>
          <cell r="AI1444">
            <v>75194</v>
          </cell>
        </row>
        <row r="1445">
          <cell r="A1445">
            <v>300190</v>
          </cell>
          <cell r="B1445">
            <v>69.371428571428581</v>
          </cell>
          <cell r="C1445">
            <v>5.331693713081096</v>
          </cell>
          <cell r="D1445">
            <v>79.208333333333343</v>
          </cell>
          <cell r="E1445">
            <v>4.12409155005966</v>
          </cell>
          <cell r="F1445">
            <v>132.07692307692309</v>
          </cell>
          <cell r="G1445">
            <v>7.9153605015673989</v>
          </cell>
          <cell r="H1445">
            <v>65.642857142857153</v>
          </cell>
          <cell r="I1445">
            <v>4.1489841986455982</v>
          </cell>
          <cell r="J1445">
            <v>24.28</v>
          </cell>
          <cell r="K1445">
            <v>0.35</v>
          </cell>
          <cell r="L1445">
            <v>4.5538999999999996</v>
          </cell>
          <cell r="M1445">
            <v>19.010000000000002</v>
          </cell>
          <cell r="N1445">
            <v>0.06</v>
          </cell>
          <cell r="O1445">
            <v>4.6094999999999997</v>
          </cell>
          <cell r="P1445">
            <v>34.340000000000003</v>
          </cell>
          <cell r="Q1445">
            <v>0.13</v>
          </cell>
          <cell r="R1445">
            <v>4.3384</v>
          </cell>
          <cell r="S1445">
            <v>18.38</v>
          </cell>
          <cell r="T1445">
            <v>0.21</v>
          </cell>
          <cell r="U1445">
            <v>4.43</v>
          </cell>
          <cell r="V1445">
            <v>4.4299964904785156</v>
          </cell>
          <cell r="W1445">
            <v>300190</v>
          </cell>
          <cell r="X1445" t="str">
            <v>持股小于股东增</v>
          </cell>
          <cell r="Y1445">
            <v>18976</v>
          </cell>
          <cell r="Z1445">
            <v>18345</v>
          </cell>
          <cell r="AA1445" t="str">
            <v>持股大于股东增</v>
          </cell>
          <cell r="AB1445">
            <v>15880</v>
          </cell>
          <cell r="AC1445">
            <v>21921</v>
          </cell>
          <cell r="AD1445" t="str">
            <v>持股大于股东增</v>
          </cell>
          <cell r="AE1445">
            <v>14072</v>
          </cell>
          <cell r="AF1445">
            <v>24738</v>
          </cell>
          <cell r="AG1445" t="str">
            <v>持股小于股东减</v>
          </cell>
          <cell r="AH1445">
            <v>21004</v>
          </cell>
          <cell r="AI1445">
            <v>16574</v>
          </cell>
        </row>
        <row r="1446">
          <cell r="A1446">
            <v>300191</v>
          </cell>
          <cell r="B1446">
            <v>-294</v>
          </cell>
          <cell r="C1446">
            <v>12.10108937244464</v>
          </cell>
          <cell r="D1446">
            <v>502.15231788079467</v>
          </cell>
          <cell r="E1446">
            <v>8.311638486202078</v>
          </cell>
          <cell r="F1446">
            <v>-622.5</v>
          </cell>
          <cell r="G1446">
            <v>6.5951529598728644</v>
          </cell>
          <cell r="H1446">
            <v>-218.70000000000002</v>
          </cell>
          <cell r="I1446">
            <v>3.8990212333529444</v>
          </cell>
          <cell r="J1446">
            <v>44.1</v>
          </cell>
          <cell r="K1446">
            <v>-0.15</v>
          </cell>
          <cell r="L1446">
            <v>3.6442999999999999</v>
          </cell>
          <cell r="M1446">
            <v>30.33</v>
          </cell>
          <cell r="N1446">
            <v>1.5100000000000001E-2</v>
          </cell>
          <cell r="O1446">
            <v>3.6490999999999998</v>
          </cell>
          <cell r="P1446">
            <v>24.9</v>
          </cell>
          <cell r="Q1446">
            <v>-0.02</v>
          </cell>
          <cell r="R1446">
            <v>3.7755000000000001</v>
          </cell>
          <cell r="S1446">
            <v>14.58</v>
          </cell>
          <cell r="T1446">
            <v>-0.05</v>
          </cell>
          <cell r="U1446">
            <v>3.7393999999999998</v>
          </cell>
          <cell r="V1446">
            <v>3.7393989562988281</v>
          </cell>
          <cell r="W1446">
            <v>300191</v>
          </cell>
          <cell r="X1446" t="str">
            <v>持股小于股东减</v>
          </cell>
          <cell r="Y1446">
            <v>24117</v>
          </cell>
          <cell r="Z1446">
            <v>13268</v>
          </cell>
          <cell r="AA1446" t="str">
            <v>持股小于股东减</v>
          </cell>
          <cell r="AB1446">
            <v>24235</v>
          </cell>
          <cell r="AC1446">
            <v>13204</v>
          </cell>
          <cell r="AD1446" t="str">
            <v>持股大于股东增</v>
          </cell>
          <cell r="AE1446">
            <v>11177</v>
          </cell>
          <cell r="AF1446">
            <v>28630</v>
          </cell>
          <cell r="AG1446" t="str">
            <v>持股大于股东增</v>
          </cell>
          <cell r="AH1446">
            <v>10798</v>
          </cell>
          <cell r="AI1446">
            <v>29635</v>
          </cell>
        </row>
        <row r="1447">
          <cell r="A1447">
            <v>300192</v>
          </cell>
          <cell r="B1447">
            <v>115.85714285714283</v>
          </cell>
          <cell r="C1447">
            <v>5.7965835179758409</v>
          </cell>
          <cell r="D1447">
            <v>95.125</v>
          </cell>
          <cell r="E1447">
            <v>5.3625537312381084</v>
          </cell>
          <cell r="F1447">
            <v>133.33333333333334</v>
          </cell>
          <cell r="G1447">
            <v>5.9189109203906485</v>
          </cell>
          <cell r="H1447">
            <v>90.703380588876769</v>
          </cell>
          <cell r="I1447">
            <v>4.0352217734599574</v>
          </cell>
          <cell r="J1447">
            <v>16.22</v>
          </cell>
          <cell r="K1447">
            <v>0.14000000000000001</v>
          </cell>
          <cell r="L1447">
            <v>2.7982</v>
          </cell>
          <cell r="M1447">
            <v>15.22</v>
          </cell>
          <cell r="N1447">
            <v>0.04</v>
          </cell>
          <cell r="O1447">
            <v>2.8382000000000001</v>
          </cell>
          <cell r="P1447">
            <v>16</v>
          </cell>
          <cell r="Q1447">
            <v>0.06</v>
          </cell>
          <cell r="R1447">
            <v>2.7031999999999998</v>
          </cell>
          <cell r="S1447">
            <v>11.09</v>
          </cell>
          <cell r="T1447">
            <v>9.1700000000000004E-2</v>
          </cell>
          <cell r="U1447">
            <v>2.7483</v>
          </cell>
          <cell r="V1447">
            <v>2.7482986450195313</v>
          </cell>
          <cell r="W1447">
            <v>300192</v>
          </cell>
          <cell r="X1447" t="str">
            <v>持股大于股东增</v>
          </cell>
          <cell r="Y1447">
            <v>13978</v>
          </cell>
          <cell r="Z1447">
            <v>17352</v>
          </cell>
          <cell r="AA1447" t="str">
            <v>持股大于股东增</v>
          </cell>
          <cell r="AB1447">
            <v>12743</v>
          </cell>
          <cell r="AC1447">
            <v>19033</v>
          </cell>
          <cell r="AD1447" t="str">
            <v>持股小于股东减</v>
          </cell>
          <cell r="AE1447">
            <v>17904</v>
          </cell>
          <cell r="AF1447">
            <v>13547</v>
          </cell>
          <cell r="AG1447" t="str">
            <v>持股大于股东增</v>
          </cell>
          <cell r="AH1447">
            <v>15532</v>
          </cell>
          <cell r="AI1447">
            <v>15616</v>
          </cell>
        </row>
        <row r="1448">
          <cell r="A1448">
            <v>300193</v>
          </cell>
          <cell r="B1448">
            <v>83.1875</v>
          </cell>
          <cell r="C1448">
            <v>3.3910828025477708</v>
          </cell>
          <cell r="D1448">
            <v>82.333333333333343</v>
          </cell>
          <cell r="E1448">
            <v>2.4963994239078255</v>
          </cell>
          <cell r="F1448">
            <v>80.976190476190467</v>
          </cell>
          <cell r="G1448">
            <v>3.8908146571941749</v>
          </cell>
          <cell r="H1448">
            <v>23.109374999999996</v>
          </cell>
          <cell r="I1448">
            <v>1.1120760632958504</v>
          </cell>
          <cell r="J1448">
            <v>13.31</v>
          </cell>
          <cell r="K1448">
            <v>0.16</v>
          </cell>
          <cell r="L1448">
            <v>3.9249999999999998</v>
          </cell>
          <cell r="M1448">
            <v>9.8800000000000008</v>
          </cell>
          <cell r="N1448">
            <v>0.03</v>
          </cell>
          <cell r="O1448">
            <v>3.9577</v>
          </cell>
          <cell r="P1448">
            <v>34.01</v>
          </cell>
          <cell r="Q1448">
            <v>0.21</v>
          </cell>
          <cell r="R1448">
            <v>8.7410999999999994</v>
          </cell>
          <cell r="S1448">
            <v>9.86</v>
          </cell>
          <cell r="T1448">
            <v>0.32</v>
          </cell>
          <cell r="U1448">
            <v>8.8663000000000007</v>
          </cell>
          <cell r="V1448">
            <v>8.8662948608398438</v>
          </cell>
          <cell r="W1448">
            <v>300193</v>
          </cell>
          <cell r="X1448">
            <v>300193</v>
          </cell>
          <cell r="Y1448">
            <v>42813</v>
          </cell>
          <cell r="Z1448">
            <v>11844</v>
          </cell>
          <cell r="AA1448">
            <v>11844</v>
          </cell>
          <cell r="AB1448">
            <v>43037</v>
          </cell>
          <cell r="AC1448">
            <v>11783</v>
          </cell>
          <cell r="AD1448">
            <v>11783</v>
          </cell>
          <cell r="AE1448">
            <v>24280</v>
          </cell>
          <cell r="AF1448">
            <v>9122</v>
          </cell>
          <cell r="AG1448">
            <v>9122</v>
          </cell>
          <cell r="AH1448">
            <v>32754</v>
          </cell>
          <cell r="AI1448">
            <v>7037</v>
          </cell>
        </row>
        <row r="1449">
          <cell r="A1449">
            <v>300194</v>
          </cell>
          <cell r="B1449">
            <v>78.958333333333329</v>
          </cell>
          <cell r="C1449">
            <v>2.5030710502331353</v>
          </cell>
          <cell r="D1449">
            <v>42.431818181818187</v>
          </cell>
          <cell r="E1449">
            <v>2.4306414445847602</v>
          </cell>
          <cell r="F1449">
            <v>132.25</v>
          </cell>
          <cell r="G1449">
            <v>3.5513843014044415</v>
          </cell>
          <cell r="H1449">
            <v>74.802631578947356</v>
          </cell>
          <cell r="I1449">
            <v>2.5171685506688095</v>
          </cell>
          <cell r="J1449">
            <v>18.95</v>
          </cell>
          <cell r="K1449">
            <v>0.24</v>
          </cell>
          <cell r="L1449">
            <v>7.5707000000000004</v>
          </cell>
          <cell r="M1449">
            <v>18.670000000000002</v>
          </cell>
          <cell r="N1449">
            <v>0.11</v>
          </cell>
          <cell r="O1449">
            <v>7.6810999999999998</v>
          </cell>
          <cell r="P1449">
            <v>26.45</v>
          </cell>
          <cell r="Q1449">
            <v>0.1</v>
          </cell>
          <cell r="R1449">
            <v>7.4478</v>
          </cell>
          <cell r="S1449">
            <v>18.95</v>
          </cell>
          <cell r="T1449">
            <v>0.19</v>
          </cell>
          <cell r="U1449">
            <v>7.5282999999999998</v>
          </cell>
          <cell r="V1449">
            <v>7.5282974243164063</v>
          </cell>
          <cell r="W1449">
            <v>300194</v>
          </cell>
          <cell r="X1449" t="str">
            <v>持股大于股东增</v>
          </cell>
          <cell r="Y1449">
            <v>11034</v>
          </cell>
          <cell r="Z1449">
            <v>25557</v>
          </cell>
          <cell r="AA1449" t="str">
            <v>持股大于股东减</v>
          </cell>
          <cell r="AB1449">
            <v>11808</v>
          </cell>
          <cell r="AC1449">
            <v>23882</v>
          </cell>
          <cell r="AD1449" t="str">
            <v>持股大于股东增</v>
          </cell>
          <cell r="AE1449">
            <v>11345</v>
          </cell>
          <cell r="AF1449">
            <v>24856</v>
          </cell>
          <cell r="AG1449" t="str">
            <v>持股大于股东增</v>
          </cell>
          <cell r="AH1449">
            <v>11093</v>
          </cell>
          <cell r="AI1449">
            <v>25421</v>
          </cell>
        </row>
        <row r="1450">
          <cell r="A1450">
            <v>300195</v>
          </cell>
          <cell r="B1450">
            <v>41.189655172413794</v>
          </cell>
          <cell r="C1450">
            <v>3.4692069761700766</v>
          </cell>
          <cell r="D1450">
            <v>43.375</v>
          </cell>
          <cell r="E1450">
            <v>2.4831475147056721</v>
          </cell>
          <cell r="F1450">
            <v>42.05263157894737</v>
          </cell>
          <cell r="G1450">
            <v>4.7762800011955644</v>
          </cell>
          <cell r="H1450">
            <v>28.55</v>
          </cell>
          <cell r="I1450">
            <v>2.5165640746889184</v>
          </cell>
          <cell r="J1450">
            <v>23.89</v>
          </cell>
          <cell r="K1450">
            <v>0.57999999999999996</v>
          </cell>
          <cell r="L1450">
            <v>6.8863000000000003</v>
          </cell>
          <cell r="M1450">
            <v>17.350000000000001</v>
          </cell>
          <cell r="N1450">
            <v>0.1</v>
          </cell>
          <cell r="O1450">
            <v>6.9870999999999999</v>
          </cell>
          <cell r="P1450">
            <v>31.96</v>
          </cell>
          <cell r="Q1450">
            <v>0.38</v>
          </cell>
          <cell r="R1450">
            <v>6.6913999999999998</v>
          </cell>
          <cell r="S1450">
            <v>17.13</v>
          </cell>
          <cell r="T1450">
            <v>0.45</v>
          </cell>
          <cell r="U1450">
            <v>6.8068999999999997</v>
          </cell>
          <cell r="V1450">
            <v>6.8068962097167969</v>
          </cell>
          <cell r="W1450">
            <v>300195</v>
          </cell>
          <cell r="X1450" t="str">
            <v>持股小于股东减</v>
          </cell>
          <cell r="Y1450">
            <v>22175</v>
          </cell>
          <cell r="Z1450">
            <v>15300</v>
          </cell>
          <cell r="AA1450" t="str">
            <v>持股小于股东增</v>
          </cell>
          <cell r="AB1450">
            <v>21147</v>
          </cell>
          <cell r="AC1450">
            <v>16044</v>
          </cell>
          <cell r="AD1450" t="str">
            <v>持股大于股东增</v>
          </cell>
          <cell r="AE1450">
            <v>14252</v>
          </cell>
          <cell r="AF1450">
            <v>23916</v>
          </cell>
          <cell r="AG1450" t="str">
            <v>持股大于股东减</v>
          </cell>
          <cell r="AH1450">
            <v>17792</v>
          </cell>
          <cell r="AI1450">
            <v>19070</v>
          </cell>
        </row>
        <row r="1451">
          <cell r="A1451">
            <v>300196</v>
          </cell>
          <cell r="B1451">
            <v>32.063063063063062</v>
          </cell>
          <cell r="C1451">
            <v>5.2859837514295478</v>
          </cell>
          <cell r="D1451">
            <v>32.35</v>
          </cell>
          <cell r="E1451">
            <v>4.6310214014744826</v>
          </cell>
          <cell r="F1451">
            <v>36.885416666666664</v>
          </cell>
          <cell r="G1451">
            <v>5.804918032786885</v>
          </cell>
          <cell r="H1451">
            <v>19.69207317073171</v>
          </cell>
          <cell r="I1451">
            <v>3.3379844961240313</v>
          </cell>
          <cell r="J1451">
            <v>35.590000000000003</v>
          </cell>
          <cell r="K1451">
            <v>1.1100000000000001</v>
          </cell>
          <cell r="L1451">
            <v>6.7328999999999999</v>
          </cell>
          <cell r="M1451">
            <v>32.35</v>
          </cell>
          <cell r="N1451">
            <v>0.25</v>
          </cell>
          <cell r="O1451">
            <v>6.9855</v>
          </cell>
          <cell r="P1451">
            <v>35.409999999999997</v>
          </cell>
          <cell r="Q1451">
            <v>0.48</v>
          </cell>
          <cell r="R1451">
            <v>6.1</v>
          </cell>
          <cell r="S1451">
            <v>21.53</v>
          </cell>
          <cell r="T1451">
            <v>0.82</v>
          </cell>
          <cell r="U1451">
            <v>6.45</v>
          </cell>
          <cell r="V1451">
            <v>6.4499969482421875</v>
          </cell>
          <cell r="W1451">
            <v>300196</v>
          </cell>
          <cell r="X1451" t="str">
            <v>持股大于股东减</v>
          </cell>
          <cell r="Y1451">
            <v>7306</v>
          </cell>
          <cell r="Z1451">
            <v>26279</v>
          </cell>
          <cell r="AA1451" t="str">
            <v>持股大于股东增</v>
          </cell>
          <cell r="AB1451">
            <v>6585</v>
          </cell>
          <cell r="AC1451">
            <v>29157</v>
          </cell>
          <cell r="AD1451" t="str">
            <v>持股大于股东增</v>
          </cell>
          <cell r="AE1451">
            <v>4839</v>
          </cell>
          <cell r="AF1451">
            <v>39677</v>
          </cell>
          <cell r="AG1451" t="str">
            <v>持股大于股东减</v>
          </cell>
          <cell r="AH1451">
            <v>5181</v>
          </cell>
          <cell r="AI1451">
            <v>37058</v>
          </cell>
        </row>
        <row r="1452">
          <cell r="A1452">
            <v>300197</v>
          </cell>
          <cell r="B1452">
            <v>43.871794871794869</v>
          </cell>
          <cell r="C1452">
            <v>4.2702405909953081</v>
          </cell>
          <cell r="D1452">
            <v>-692.5</v>
          </cell>
          <cell r="E1452">
            <v>2.6920908896534295</v>
          </cell>
          <cell r="F1452">
            <v>75.0625</v>
          </cell>
          <cell r="G1452">
            <v>6.3165091776090883</v>
          </cell>
          <cell r="H1452">
            <v>122.82954545454545</v>
          </cell>
          <cell r="I1452">
            <v>9.2999845129317027</v>
          </cell>
          <cell r="J1452">
            <v>17.11</v>
          </cell>
          <cell r="K1452">
            <v>0.39</v>
          </cell>
          <cell r="L1452">
            <v>4.0068000000000001</v>
          </cell>
          <cell r="M1452">
            <v>13.85</v>
          </cell>
          <cell r="N1452">
            <v>-5.0000000000000001E-3</v>
          </cell>
          <cell r="O1452">
            <v>5.1447000000000003</v>
          </cell>
          <cell r="P1452">
            <v>36.03</v>
          </cell>
          <cell r="Q1452">
            <v>0.24</v>
          </cell>
          <cell r="R1452">
            <v>5.7041000000000004</v>
          </cell>
          <cell r="S1452">
            <v>36.03</v>
          </cell>
          <cell r="T1452">
            <v>0.22</v>
          </cell>
          <cell r="U1452">
            <v>3.8742000000000001</v>
          </cell>
          <cell r="V1452">
            <v>3.8741989135742188</v>
          </cell>
          <cell r="W1452">
            <v>300197</v>
          </cell>
          <cell r="X1452">
            <v>300197</v>
          </cell>
          <cell r="Y1452">
            <v>44509</v>
          </cell>
          <cell r="Z1452">
            <v>18144</v>
          </cell>
          <cell r="AA1452" t="str">
            <v>持股小于股东增</v>
          </cell>
          <cell r="AB1452">
            <v>36731</v>
          </cell>
          <cell r="AC1452">
            <v>25074</v>
          </cell>
          <cell r="AD1452" t="str">
            <v>持股大于股东增</v>
          </cell>
          <cell r="AE1452">
            <v>15481</v>
          </cell>
          <cell r="AF1452">
            <v>34777</v>
          </cell>
          <cell r="AG1452" t="str">
            <v>持股大于股东增</v>
          </cell>
          <cell r="AH1452">
            <v>15377</v>
          </cell>
          <cell r="AI1452">
            <v>52519</v>
          </cell>
        </row>
        <row r="1453">
          <cell r="A1453">
            <v>300198</v>
          </cell>
          <cell r="B1453">
            <v>245.78125</v>
          </cell>
          <cell r="C1453">
            <v>5.777353362471076</v>
          </cell>
          <cell r="D1453">
            <v>57.5</v>
          </cell>
          <cell r="E1453">
            <v>5.120654984199942</v>
          </cell>
          <cell r="F1453">
            <v>117.10526315789473</v>
          </cell>
          <cell r="G1453">
            <v>4.9158596310343556</v>
          </cell>
          <cell r="H1453">
            <v>241.36363636363632</v>
          </cell>
          <cell r="I1453">
            <v>3.9372706039372707</v>
          </cell>
          <cell r="J1453">
            <v>15.73</v>
          </cell>
          <cell r="K1453">
            <v>6.4000000000000001E-2</v>
          </cell>
          <cell r="L1453">
            <v>2.7227000000000001</v>
          </cell>
          <cell r="M1453">
            <v>14.26</v>
          </cell>
          <cell r="N1453">
            <v>6.2E-2</v>
          </cell>
          <cell r="O1453">
            <v>2.7848000000000002</v>
          </cell>
          <cell r="P1453">
            <v>13.35</v>
          </cell>
          <cell r="Q1453">
            <v>5.7000000000000002E-2</v>
          </cell>
          <cell r="R1453">
            <v>2.7157</v>
          </cell>
          <cell r="S1453">
            <v>10.62</v>
          </cell>
          <cell r="T1453">
            <v>3.3000000000000002E-2</v>
          </cell>
          <cell r="U1453">
            <v>2.6972999999999998</v>
          </cell>
          <cell r="V1453">
            <v>2.6972999572753906</v>
          </cell>
          <cell r="W1453">
            <v>300198</v>
          </cell>
          <cell r="X1453" t="str">
            <v>持股大于股东增</v>
          </cell>
          <cell r="Y1453">
            <v>16570</v>
          </cell>
          <cell r="Z1453">
            <v>25098</v>
          </cell>
          <cell r="AA1453" t="str">
            <v>持股大于股东减</v>
          </cell>
          <cell r="AB1453">
            <v>17621</v>
          </cell>
          <cell r="AC1453">
            <v>23601</v>
          </cell>
          <cell r="AD1453" t="str">
            <v>持股大于股东减</v>
          </cell>
          <cell r="AE1453">
            <v>16880</v>
          </cell>
          <cell r="AF1453">
            <v>24637</v>
          </cell>
          <cell r="AG1453" t="str">
            <v>持股大于股东减</v>
          </cell>
          <cell r="AH1453">
            <v>20110</v>
          </cell>
          <cell r="AI1453">
            <v>20680</v>
          </cell>
        </row>
        <row r="1454">
          <cell r="A1454">
            <v>300199</v>
          </cell>
          <cell r="B1454">
            <v>72.441176470588232</v>
          </cell>
          <cell r="C1454">
            <v>8.3209459459459456</v>
          </cell>
          <cell r="D1454">
            <v>69.044006069802734</v>
          </cell>
          <cell r="E1454">
            <v>5.9701492537313428</v>
          </cell>
          <cell r="F1454">
            <v>161.64999999999998</v>
          </cell>
          <cell r="G1454">
            <v>11.940022897662223</v>
          </cell>
          <cell r="H1454">
            <v>68.137500000000003</v>
          </cell>
          <cell r="I1454">
            <v>6.4645817767815847</v>
          </cell>
          <cell r="J1454">
            <v>24.63</v>
          </cell>
          <cell r="K1454">
            <v>0.34</v>
          </cell>
          <cell r="L1454">
            <v>2.96</v>
          </cell>
          <cell r="M1454">
            <v>18.2</v>
          </cell>
          <cell r="N1454">
            <v>6.59E-2</v>
          </cell>
          <cell r="O1454">
            <v>3.0485000000000002</v>
          </cell>
          <cell r="P1454">
            <v>32.33</v>
          </cell>
          <cell r="Q1454">
            <v>0.1</v>
          </cell>
          <cell r="R1454">
            <v>2.7077</v>
          </cell>
          <cell r="S1454">
            <v>18.170000000000002</v>
          </cell>
          <cell r="T1454">
            <v>0.2</v>
          </cell>
          <cell r="U1454">
            <v>2.8107000000000002</v>
          </cell>
          <cell r="V1454">
            <v>2.810699462890625</v>
          </cell>
          <cell r="W1454">
            <v>300199</v>
          </cell>
          <cell r="X1454" t="str">
            <v>持股大于股东减</v>
          </cell>
          <cell r="Y1454">
            <v>21407</v>
          </cell>
          <cell r="Z1454">
            <v>41575</v>
          </cell>
          <cell r="AA1454" t="str">
            <v>持股大于股东减</v>
          </cell>
          <cell r="AB1454">
            <v>23367</v>
          </cell>
          <cell r="AC1454">
            <v>38088</v>
          </cell>
          <cell r="AD1454" t="str">
            <v>持股大于股东增</v>
          </cell>
          <cell r="AE1454">
            <v>13735</v>
          </cell>
          <cell r="AF1454">
            <v>64799</v>
          </cell>
          <cell r="AG1454" t="str">
            <v>持股大于股东减</v>
          </cell>
          <cell r="AH1454">
            <v>21217</v>
          </cell>
          <cell r="AI1454">
            <v>41948</v>
          </cell>
        </row>
        <row r="1455">
          <cell r="A1455">
            <v>300200</v>
          </cell>
          <cell r="B1455">
            <v>69.44</v>
          </cell>
          <cell r="C1455">
            <v>4.8236961293728635</v>
          </cell>
          <cell r="D1455">
            <v>42.360248447204967</v>
          </cell>
          <cell r="E1455">
            <v>3.7072269181637814</v>
          </cell>
          <cell r="F1455">
            <v>60.893416927899686</v>
          </cell>
          <cell r="G1455">
            <v>4.4709131710685304</v>
          </cell>
          <cell r="H1455">
            <v>47.806354009077154</v>
          </cell>
          <cell r="I1455">
            <v>3.5640772592697028</v>
          </cell>
          <cell r="J1455">
            <v>17.36</v>
          </cell>
          <cell r="K1455">
            <v>0.25</v>
          </cell>
          <cell r="L1455">
            <v>3.5989</v>
          </cell>
          <cell r="M1455">
            <v>13.64</v>
          </cell>
          <cell r="N1455">
            <v>8.0500000000000002E-2</v>
          </cell>
          <cell r="O1455">
            <v>3.6793</v>
          </cell>
          <cell r="P1455">
            <v>15.54</v>
          </cell>
          <cell r="Q1455">
            <v>0.12759999999999999</v>
          </cell>
          <cell r="R1455">
            <v>3.4758</v>
          </cell>
          <cell r="S1455">
            <v>12.64</v>
          </cell>
          <cell r="T1455">
            <v>0.1983</v>
          </cell>
          <cell r="U1455">
            <v>3.5465</v>
          </cell>
          <cell r="V1455">
            <v>3.5464992523193359</v>
          </cell>
          <cell r="W1455">
            <v>300200</v>
          </cell>
          <cell r="X1455" t="str">
            <v>持股小于股东增</v>
          </cell>
          <cell r="Y1455">
            <v>15633</v>
          </cell>
          <cell r="Z1455">
            <v>13663</v>
          </cell>
          <cell r="AA1455" t="str">
            <v>持股小于股东增</v>
          </cell>
          <cell r="AB1455">
            <v>14872</v>
          </cell>
          <cell r="AC1455">
            <v>14362</v>
          </cell>
          <cell r="AD1455" t="str">
            <v>持股大于股东增</v>
          </cell>
          <cell r="AE1455">
            <v>13900</v>
          </cell>
          <cell r="AF1455">
            <v>15366</v>
          </cell>
          <cell r="AG1455" t="str">
            <v>持股小于股东减</v>
          </cell>
          <cell r="AH1455">
            <v>16504</v>
          </cell>
          <cell r="AI1455">
            <v>12942</v>
          </cell>
        </row>
        <row r="1456">
          <cell r="A1456">
            <v>300201</v>
          </cell>
          <cell r="B1456">
            <v>275.51581843191195</v>
          </cell>
          <cell r="C1456">
            <v>9.3909700407895365</v>
          </cell>
          <cell r="D1456">
            <v>-183.99532710280374</v>
          </cell>
          <cell r="E1456">
            <v>6.1222109927699604</v>
          </cell>
          <cell r="F1456">
            <v>-251.58227848101265</v>
          </cell>
          <cell r="G1456">
            <v>7.9675285628382442</v>
          </cell>
          <cell r="H1456">
            <v>472.65625</v>
          </cell>
          <cell r="I1456">
            <v>5.8972609416122426</v>
          </cell>
          <cell r="J1456">
            <v>20.03</v>
          </cell>
          <cell r="K1456">
            <v>7.2700000000000001E-2</v>
          </cell>
          <cell r="L1456">
            <v>2.1328999999999998</v>
          </cell>
          <cell r="M1456">
            <v>15.75</v>
          </cell>
          <cell r="N1456">
            <v>-2.1399999999999999E-2</v>
          </cell>
          <cell r="O1456">
            <v>2.5726</v>
          </cell>
          <cell r="P1456">
            <v>15.9</v>
          </cell>
          <cell r="Q1456">
            <v>-3.1600000000000003E-2</v>
          </cell>
          <cell r="R1456">
            <v>1.9956</v>
          </cell>
          <cell r="S1456">
            <v>12.1</v>
          </cell>
          <cell r="T1456">
            <v>1.9199999999999998E-2</v>
          </cell>
          <cell r="U1456">
            <v>2.0518000000000001</v>
          </cell>
          <cell r="V1456">
            <v>2.0517997741699219</v>
          </cell>
          <cell r="W1456">
            <v>300201</v>
          </cell>
          <cell r="X1456" t="str">
            <v>持股小于股东减</v>
          </cell>
          <cell r="Y1456">
            <v>35457</v>
          </cell>
          <cell r="Z1456">
            <v>10292</v>
          </cell>
          <cell r="AA1456" t="str">
            <v>持股小于股东增</v>
          </cell>
          <cell r="AB1456">
            <v>31573</v>
          </cell>
          <cell r="AC1456">
            <v>11558</v>
          </cell>
          <cell r="AD1456" t="str">
            <v>持股小于股东减</v>
          </cell>
          <cell r="AE1456">
            <v>35063</v>
          </cell>
          <cell r="AF1456">
            <v>10421</v>
          </cell>
          <cell r="AG1456" t="str">
            <v>持股小于股东增</v>
          </cell>
          <cell r="AH1456">
            <v>33618</v>
          </cell>
          <cell r="AI1456">
            <v>10855</v>
          </cell>
        </row>
        <row r="1457">
          <cell r="A1457">
            <v>300202</v>
          </cell>
          <cell r="B1457">
            <v>68.489361702127653</v>
          </cell>
          <cell r="C1457">
            <v>11.155778894472361</v>
          </cell>
          <cell r="D1457">
            <v>289.84375000000006</v>
          </cell>
          <cell r="E1457">
            <v>7.6681938750904282</v>
          </cell>
          <cell r="F1457">
            <v>183.63636363636363</v>
          </cell>
          <cell r="G1457">
            <v>16.013318007055371</v>
          </cell>
          <cell r="H1457">
            <v>74.915966386554615</v>
          </cell>
          <cell r="I1457">
            <v>6.8772660649540995</v>
          </cell>
          <cell r="J1457">
            <v>32.19</v>
          </cell>
          <cell r="K1457">
            <v>0.47</v>
          </cell>
          <cell r="L1457">
            <v>2.8855</v>
          </cell>
          <cell r="M1457">
            <v>22.26</v>
          </cell>
          <cell r="N1457">
            <v>1.9199999999999998E-2</v>
          </cell>
          <cell r="O1457">
            <v>2.9028999999999998</v>
          </cell>
          <cell r="P1457">
            <v>40.4</v>
          </cell>
          <cell r="Q1457">
            <v>0.11</v>
          </cell>
          <cell r="R1457">
            <v>2.5228999999999999</v>
          </cell>
          <cell r="S1457">
            <v>17.829999999999998</v>
          </cell>
          <cell r="T1457">
            <v>0.17849999999999999</v>
          </cell>
          <cell r="U1457">
            <v>2.5926</v>
          </cell>
          <cell r="V1457">
            <v>2.5925998687744141</v>
          </cell>
          <cell r="W1457">
            <v>300202</v>
          </cell>
          <cell r="X1457" t="str">
            <v>持股大于股东减</v>
          </cell>
          <cell r="Y1457">
            <v>10948</v>
          </cell>
          <cell r="Z1457">
            <v>50192</v>
          </cell>
          <cell r="AA1457" t="str">
            <v>持股大于股东增</v>
          </cell>
          <cell r="AB1457">
            <v>10623</v>
          </cell>
          <cell r="AC1457">
            <v>51727</v>
          </cell>
          <cell r="AD1457" t="str">
            <v>持股大于股东增</v>
          </cell>
          <cell r="AE1457">
            <v>4696</v>
          </cell>
          <cell r="AF1457">
            <v>117015</v>
          </cell>
          <cell r="AG1457" t="str">
            <v>持股大于股东减</v>
          </cell>
          <cell r="AH1457">
            <v>10534</v>
          </cell>
          <cell r="AI1457">
            <v>52164</v>
          </cell>
        </row>
        <row r="1458">
          <cell r="A1458">
            <v>300203</v>
          </cell>
          <cell r="B1458">
            <v>62.345454545454537</v>
          </cell>
          <cell r="C1458">
            <v>6.6120323949093711</v>
          </cell>
          <cell r="D1458">
            <v>327.5</v>
          </cell>
          <cell r="E1458">
            <v>5.0309151657129689</v>
          </cell>
          <cell r="F1458">
            <v>104.66666666666667</v>
          </cell>
          <cell r="G1458">
            <v>7.9440040479001519</v>
          </cell>
          <cell r="H1458">
            <v>51.535714285714292</v>
          </cell>
          <cell r="I1458">
            <v>4.8913927757891313</v>
          </cell>
          <cell r="J1458">
            <v>34.29</v>
          </cell>
          <cell r="K1458">
            <v>0.55000000000000004</v>
          </cell>
          <cell r="L1458">
            <v>5.1859999999999999</v>
          </cell>
          <cell r="M1458">
            <v>26.2</v>
          </cell>
          <cell r="N1458">
            <v>0.02</v>
          </cell>
          <cell r="O1458">
            <v>5.2077999999999998</v>
          </cell>
          <cell r="P1458">
            <v>37.68</v>
          </cell>
          <cell r="Q1458">
            <v>0.18</v>
          </cell>
          <cell r="R1458">
            <v>4.7431999999999999</v>
          </cell>
          <cell r="S1458">
            <v>24.05</v>
          </cell>
          <cell r="T1458">
            <v>0.35</v>
          </cell>
          <cell r="U1458">
            <v>4.9168000000000003</v>
          </cell>
          <cell r="V1458">
            <v>4.9167976379394531</v>
          </cell>
          <cell r="W1458">
            <v>300203</v>
          </cell>
          <cell r="X1458" t="str">
            <v>持股大于股东减</v>
          </cell>
          <cell r="Y1458">
            <v>15219</v>
          </cell>
          <cell r="Z1458">
            <v>29777</v>
          </cell>
          <cell r="AA1458" t="str">
            <v>持股大于股东增</v>
          </cell>
          <cell r="AB1458">
            <v>15149</v>
          </cell>
          <cell r="AC1458">
            <v>29914</v>
          </cell>
          <cell r="AD1458" t="str">
            <v>持股大于股东增</v>
          </cell>
          <cell r="AE1458">
            <v>9906</v>
          </cell>
          <cell r="AF1458">
            <v>45735</v>
          </cell>
          <cell r="AG1458" t="str">
            <v>持股大于股东减</v>
          </cell>
          <cell r="AH1458">
            <v>10623</v>
          </cell>
          <cell r="AI1458">
            <v>42716</v>
          </cell>
        </row>
        <row r="1459">
          <cell r="A1459">
            <v>300204</v>
          </cell>
          <cell r="B1459">
            <v>56.253968253968253</v>
          </cell>
          <cell r="C1459">
            <v>7.223071435850402</v>
          </cell>
          <cell r="D1459">
            <v>38.15625</v>
          </cell>
          <cell r="E1459">
            <v>4.8313384113166489</v>
          </cell>
          <cell r="F1459">
            <v>52.060606060606055</v>
          </cell>
          <cell r="G1459">
            <v>7.4443192651009626</v>
          </cell>
          <cell r="H1459">
            <v>44.705882352941174</v>
          </cell>
          <cell r="I1459">
            <v>6.3071847963650702</v>
          </cell>
          <cell r="J1459">
            <v>35.44</v>
          </cell>
          <cell r="K1459">
            <v>0.63</v>
          </cell>
          <cell r="L1459">
            <v>4.9065000000000003</v>
          </cell>
          <cell r="M1459">
            <v>24.42</v>
          </cell>
          <cell r="N1459">
            <v>0.16</v>
          </cell>
          <cell r="O1459">
            <v>5.0545</v>
          </cell>
          <cell r="P1459">
            <v>34.36</v>
          </cell>
          <cell r="Q1459">
            <v>0.33</v>
          </cell>
          <cell r="R1459">
            <v>4.6155999999999997</v>
          </cell>
          <cell r="S1459">
            <v>30.4</v>
          </cell>
          <cell r="T1459">
            <v>0.51</v>
          </cell>
          <cell r="U1459">
            <v>4.8198999999999996</v>
          </cell>
          <cell r="V1459">
            <v>4.8198966979980469</v>
          </cell>
          <cell r="W1459">
            <v>300204</v>
          </cell>
          <cell r="X1459" t="str">
            <v>持股大于股东减</v>
          </cell>
          <cell r="Y1459">
            <v>15908</v>
          </cell>
          <cell r="Z1459">
            <v>21335</v>
          </cell>
          <cell r="AA1459" t="str">
            <v>持股大于股东减</v>
          </cell>
          <cell r="AB1459">
            <v>17483</v>
          </cell>
          <cell r="AC1459">
            <v>19454</v>
          </cell>
          <cell r="AD1459" t="str">
            <v>持股大于股东增</v>
          </cell>
          <cell r="AE1459">
            <v>13513</v>
          </cell>
          <cell r="AF1459">
            <v>24877</v>
          </cell>
          <cell r="AG1459" t="str">
            <v>持股大于股东增</v>
          </cell>
          <cell r="AH1459">
            <v>12450</v>
          </cell>
          <cell r="AI1459">
            <v>27001</v>
          </cell>
        </row>
        <row r="1460">
          <cell r="A1460">
            <v>300205</v>
          </cell>
          <cell r="B1460">
            <v>1266.2576687116566</v>
          </cell>
          <cell r="C1460">
            <v>7.9848350032883282</v>
          </cell>
          <cell r="D1460">
            <v>213.99999999999997</v>
          </cell>
          <cell r="E1460">
            <v>5.7624249884597631</v>
          </cell>
          <cell r="F1460">
            <v>335</v>
          </cell>
          <cell r="G1460">
            <v>11.696473600496565</v>
          </cell>
          <cell r="H1460">
            <v>786.24161073825496</v>
          </cell>
          <cell r="I1460">
            <v>6.0575506088575199</v>
          </cell>
          <cell r="J1460">
            <v>20.64</v>
          </cell>
          <cell r="K1460">
            <v>1.6299999999999999E-2</v>
          </cell>
          <cell r="L1460">
            <v>2.5849000000000002</v>
          </cell>
          <cell r="M1460">
            <v>14.98</v>
          </cell>
          <cell r="N1460">
            <v>1.7500000000000002E-2</v>
          </cell>
          <cell r="O1460">
            <v>2.5996000000000001</v>
          </cell>
          <cell r="P1460">
            <v>30.15</v>
          </cell>
          <cell r="Q1460">
            <v>4.4999999999999998E-2</v>
          </cell>
          <cell r="R1460">
            <v>2.5777000000000001</v>
          </cell>
          <cell r="S1460">
            <v>15.62</v>
          </cell>
          <cell r="T1460">
            <v>1.49E-2</v>
          </cell>
          <cell r="U1460">
            <v>2.5785999999999998</v>
          </cell>
          <cell r="V1460">
            <v>2.5785999298095703</v>
          </cell>
          <cell r="W1460">
            <v>300205</v>
          </cell>
          <cell r="X1460" t="str">
            <v>持股小于股东增</v>
          </cell>
          <cell r="Y1460">
            <v>27732</v>
          </cell>
          <cell r="Z1460">
            <v>15507</v>
          </cell>
          <cell r="AA1460" t="str">
            <v>持股小于股东减</v>
          </cell>
          <cell r="AB1460">
            <v>29308</v>
          </cell>
          <cell r="AC1460">
            <v>14673</v>
          </cell>
          <cell r="AD1460" t="str">
            <v>持股大于股东增</v>
          </cell>
          <cell r="AE1460">
            <v>15965</v>
          </cell>
          <cell r="AF1460">
            <v>26937</v>
          </cell>
          <cell r="AG1460" t="str">
            <v>持股小于股东减</v>
          </cell>
          <cell r="AH1460">
            <v>29055</v>
          </cell>
          <cell r="AI1460">
            <v>14801</v>
          </cell>
        </row>
        <row r="1461">
          <cell r="A1461">
            <v>300206</v>
          </cell>
          <cell r="B1461">
            <v>62.636363636363633</v>
          </cell>
          <cell r="C1461">
            <v>5.437828025729055</v>
          </cell>
          <cell r="D1461">
            <v>188.66666666666669</v>
          </cell>
          <cell r="E1461">
            <v>4.4433977076464126</v>
          </cell>
          <cell r="F1461">
            <v>533.66666666666674</v>
          </cell>
          <cell r="G1461">
            <v>6.5213849287169046</v>
          </cell>
          <cell r="H1461">
            <v>204.64285714285714</v>
          </cell>
          <cell r="I1461">
            <v>3.8619406757385204</v>
          </cell>
          <cell r="J1461">
            <v>27.56</v>
          </cell>
          <cell r="K1461">
            <v>0.44</v>
          </cell>
          <cell r="L1461">
            <v>5.0682</v>
          </cell>
          <cell r="M1461">
            <v>22.64</v>
          </cell>
          <cell r="N1461">
            <v>0.03</v>
          </cell>
          <cell r="O1461">
            <v>5.0952000000000002</v>
          </cell>
          <cell r="P1461">
            <v>32.020000000000003</v>
          </cell>
          <cell r="Q1461">
            <v>0.03</v>
          </cell>
          <cell r="R1461">
            <v>4.91</v>
          </cell>
          <cell r="S1461">
            <v>19.100000000000001</v>
          </cell>
          <cell r="T1461">
            <v>7.0000000000000007E-2</v>
          </cell>
          <cell r="U1461">
            <v>4.9457000000000004</v>
          </cell>
          <cell r="V1461">
            <v>4.9456977844238281</v>
          </cell>
          <cell r="W1461">
            <v>300206</v>
          </cell>
          <cell r="X1461" t="str">
            <v>持股大于股东减</v>
          </cell>
          <cell r="Y1461">
            <v>14536</v>
          </cell>
          <cell r="Z1461">
            <v>16097</v>
          </cell>
          <cell r="AA1461" t="str">
            <v>持股大于股东减</v>
          </cell>
          <cell r="AB1461">
            <v>14847</v>
          </cell>
          <cell r="AC1461">
            <v>15760</v>
          </cell>
          <cell r="AD1461" t="str">
            <v>持股大于股东增</v>
          </cell>
          <cell r="AE1461">
            <v>6153</v>
          </cell>
          <cell r="AF1461">
            <v>38030</v>
          </cell>
          <cell r="AG1461" t="str">
            <v>持股大于股东减</v>
          </cell>
          <cell r="AH1461">
            <v>12581</v>
          </cell>
          <cell r="AI1461">
            <v>18599</v>
          </cell>
        </row>
        <row r="1462">
          <cell r="A1462">
            <v>300207</v>
          </cell>
          <cell r="B1462">
            <v>53.018867924528301</v>
          </cell>
          <cell r="C1462">
            <v>10.095929292566378</v>
          </cell>
          <cell r="D1462">
            <v>93.999999999999986</v>
          </cell>
          <cell r="E1462">
            <v>9.194117441576136</v>
          </cell>
          <cell r="F1462">
            <v>78.179470626210446</v>
          </cell>
          <cell r="G1462">
            <v>9.8009064422143073</v>
          </cell>
          <cell r="H1462">
            <v>55.676077265973248</v>
          </cell>
          <cell r="I1462">
            <v>9.3920366958679562</v>
          </cell>
          <cell r="J1462">
            <v>28.1</v>
          </cell>
          <cell r="K1462">
            <v>0.53</v>
          </cell>
          <cell r="L1462">
            <v>2.7833000000000001</v>
          </cell>
          <cell r="M1462">
            <v>26.32</v>
          </cell>
          <cell r="N1462">
            <v>7.0000000000000007E-2</v>
          </cell>
          <cell r="O1462">
            <v>2.8626999999999998</v>
          </cell>
          <cell r="P1462">
            <v>24.22</v>
          </cell>
          <cell r="Q1462">
            <v>0.15490000000000001</v>
          </cell>
          <cell r="R1462">
            <v>2.4712000000000001</v>
          </cell>
          <cell r="S1462">
            <v>24.98</v>
          </cell>
          <cell r="T1462">
            <v>0.33650000000000002</v>
          </cell>
          <cell r="U1462">
            <v>2.6597</v>
          </cell>
          <cell r="V1462">
            <v>2.659698486328125</v>
          </cell>
          <cell r="W1462">
            <v>300207</v>
          </cell>
          <cell r="X1462" t="str">
            <v>持股大于股东增</v>
          </cell>
          <cell r="Y1462">
            <v>20571</v>
          </cell>
          <cell r="Z1462">
            <v>31375</v>
          </cell>
          <cell r="AA1462" t="str">
            <v>持股大于股东减</v>
          </cell>
          <cell r="AB1462">
            <v>22832</v>
          </cell>
          <cell r="AC1462">
            <v>28254</v>
          </cell>
          <cell r="AD1462">
            <v>28254</v>
          </cell>
          <cell r="AE1462">
            <v>34191</v>
          </cell>
          <cell r="AF1462">
            <v>18448</v>
          </cell>
          <cell r="AG1462" t="str">
            <v>持股大于股东增</v>
          </cell>
          <cell r="AH1462">
            <v>22160</v>
          </cell>
          <cell r="AI1462">
            <v>28464</v>
          </cell>
        </row>
        <row r="1463">
          <cell r="A1463">
            <v>300208</v>
          </cell>
          <cell r="B1463">
            <v>52.826086956521742</v>
          </cell>
          <cell r="C1463">
            <v>16.165513571048429</v>
          </cell>
          <cell r="D1463">
            <v>36.13636363636364</v>
          </cell>
          <cell r="E1463">
            <v>9.6839027955417514</v>
          </cell>
          <cell r="F1463">
            <v>55.49427534208322</v>
          </cell>
          <cell r="G1463">
            <v>23.616269051368132</v>
          </cell>
          <cell r="H1463">
            <v>32.877772047447138</v>
          </cell>
          <cell r="I1463">
            <v>12.633769322235436</v>
          </cell>
          <cell r="J1463">
            <v>24.3</v>
          </cell>
          <cell r="K1463">
            <v>0.46</v>
          </cell>
          <cell r="L1463">
            <v>1.5032000000000001</v>
          </cell>
          <cell r="M1463">
            <v>15.9</v>
          </cell>
          <cell r="N1463">
            <v>0.11</v>
          </cell>
          <cell r="O1463">
            <v>1.6418999999999999</v>
          </cell>
          <cell r="P1463">
            <v>79.489999999999995</v>
          </cell>
          <cell r="Q1463">
            <v>0.71619999999999995</v>
          </cell>
          <cell r="R1463">
            <v>3.3658999999999999</v>
          </cell>
          <cell r="S1463">
            <v>17</v>
          </cell>
          <cell r="T1463">
            <v>0.38779999999999998</v>
          </cell>
          <cell r="U1463">
            <v>1.3455999999999999</v>
          </cell>
          <cell r="V1463">
            <v>1.3455991744995117</v>
          </cell>
          <cell r="W1463">
            <v>300208</v>
          </cell>
          <cell r="X1463">
            <v>300208</v>
          </cell>
          <cell r="Y1463">
            <v>49073</v>
          </cell>
          <cell r="Z1463">
            <v>15620</v>
          </cell>
          <cell r="AA1463">
            <v>15620</v>
          </cell>
          <cell r="AB1463">
            <v>38636</v>
          </cell>
          <cell r="AC1463">
            <v>19839</v>
          </cell>
          <cell r="AD1463">
            <v>19839</v>
          </cell>
          <cell r="AE1463">
            <v>31659</v>
          </cell>
          <cell r="AF1463">
            <v>9684</v>
          </cell>
          <cell r="AG1463">
            <v>9684</v>
          </cell>
          <cell r="AH1463">
            <v>40160</v>
          </cell>
          <cell r="AI1463">
            <v>19086</v>
          </cell>
        </row>
        <row r="1464">
          <cell r="A1464">
            <v>300209</v>
          </cell>
          <cell r="B1464">
            <v>2580</v>
          </cell>
          <cell r="C1464">
            <v>6.9633748076974982</v>
          </cell>
          <cell r="D1464">
            <v>585.08064516129036</v>
          </cell>
          <cell r="E1464">
            <v>7.8337157511135107</v>
          </cell>
          <cell r="F1464">
            <v>588.75</v>
          </cell>
          <cell r="G1464">
            <v>6.3461693928696539</v>
          </cell>
          <cell r="H1464">
            <v>818.0232558139536</v>
          </cell>
          <cell r="I1464">
            <v>6.3074936790575071</v>
          </cell>
          <cell r="J1464">
            <v>25.8</v>
          </cell>
          <cell r="K1464">
            <v>0.01</v>
          </cell>
          <cell r="L1464">
            <v>3.7050999999999998</v>
          </cell>
          <cell r="M1464">
            <v>29.02</v>
          </cell>
          <cell r="N1464">
            <v>1.24E-2</v>
          </cell>
          <cell r="O1464">
            <v>3.7044999999999999</v>
          </cell>
          <cell r="P1464">
            <v>23.55</v>
          </cell>
          <cell r="Q1464">
            <v>0.02</v>
          </cell>
          <cell r="R1464">
            <v>3.7109000000000001</v>
          </cell>
          <cell r="S1464">
            <v>23.45</v>
          </cell>
          <cell r="T1464">
            <v>2.1499999999999998E-2</v>
          </cell>
          <cell r="U1464">
            <v>3.7178</v>
          </cell>
          <cell r="V1464">
            <v>3.7177982330322266</v>
          </cell>
          <cell r="W1464">
            <v>300209</v>
          </cell>
          <cell r="X1464" t="str">
            <v>持股小于股东增</v>
          </cell>
          <cell r="Y1464">
            <v>19682</v>
          </cell>
          <cell r="Z1464">
            <v>12444</v>
          </cell>
          <cell r="AA1464">
            <v>12444</v>
          </cell>
          <cell r="AB1464">
            <v>26266</v>
          </cell>
          <cell r="AC1464">
            <v>9324</v>
          </cell>
          <cell r="AD1464" t="str">
            <v>持股小于股东减</v>
          </cell>
          <cell r="AE1464">
            <v>18877</v>
          </cell>
          <cell r="AF1464">
            <v>12975</v>
          </cell>
          <cell r="AG1464" t="str">
            <v>持股小于股东减</v>
          </cell>
          <cell r="AH1464">
            <v>19775</v>
          </cell>
          <cell r="AI1464">
            <v>12385</v>
          </cell>
        </row>
        <row r="1465">
          <cell r="A1465">
            <v>300210</v>
          </cell>
          <cell r="B1465">
            <v>50.861111111111107</v>
          </cell>
          <cell r="C1465">
            <v>4.1849515450722246</v>
          </cell>
          <cell r="D1465">
            <v>43.59375</v>
          </cell>
          <cell r="E1465">
            <v>3.1316646088225384</v>
          </cell>
          <cell r="F1465">
            <v>65</v>
          </cell>
          <cell r="G1465">
            <v>5.3549361526843331</v>
          </cell>
          <cell r="H1465">
            <v>44.6875</v>
          </cell>
          <cell r="I1465">
            <v>3.3613050325552973</v>
          </cell>
          <cell r="J1465">
            <v>18.309999999999999</v>
          </cell>
          <cell r="K1465">
            <v>0.36</v>
          </cell>
          <cell r="L1465">
            <v>4.3752000000000004</v>
          </cell>
          <cell r="M1465">
            <v>13.95</v>
          </cell>
          <cell r="N1465">
            <v>0.08</v>
          </cell>
          <cell r="O1465">
            <v>4.4545000000000003</v>
          </cell>
          <cell r="P1465">
            <v>19.5</v>
          </cell>
          <cell r="Q1465">
            <v>0.15</v>
          </cell>
          <cell r="R1465">
            <v>3.6415000000000002</v>
          </cell>
          <cell r="S1465">
            <v>14.3</v>
          </cell>
          <cell r="T1465">
            <v>0.24</v>
          </cell>
          <cell r="U1465">
            <v>4.2542999999999997</v>
          </cell>
          <cell r="V1465">
            <v>4.2542991638183594</v>
          </cell>
          <cell r="W1465">
            <v>300210</v>
          </cell>
          <cell r="X1465" t="str">
            <v>持股大于股东减</v>
          </cell>
          <cell r="Y1465">
            <v>8576</v>
          </cell>
          <cell r="Z1465">
            <v>31367</v>
          </cell>
          <cell r="AA1465" t="str">
            <v>持股大于股东增</v>
          </cell>
          <cell r="AB1465">
            <v>7526</v>
          </cell>
          <cell r="AC1465">
            <v>35744</v>
          </cell>
          <cell r="AD1465" t="str">
            <v>持股大于股东减</v>
          </cell>
          <cell r="AE1465">
            <v>5685</v>
          </cell>
          <cell r="AF1465">
            <v>42658</v>
          </cell>
          <cell r="AG1465" t="str">
            <v>持股大于股东增</v>
          </cell>
          <cell r="AH1465">
            <v>5683</v>
          </cell>
          <cell r="AI1465">
            <v>47336</v>
          </cell>
        </row>
        <row r="1466">
          <cell r="A1466">
            <v>300211</v>
          </cell>
          <cell r="B1466">
            <v>394.97964721845318</v>
          </cell>
          <cell r="C1466">
            <v>9.3059684792685662</v>
          </cell>
          <cell r="D1466">
            <v>264.2045454545455</v>
          </cell>
          <cell r="E1466">
            <v>7.3807180724421446</v>
          </cell>
          <cell r="F1466">
            <v>255.94059405940595</v>
          </cell>
          <cell r="G1466">
            <v>6.6819606449319844</v>
          </cell>
          <cell r="H1466">
            <v>199.8</v>
          </cell>
          <cell r="I1466">
            <v>4.2938654459882013</v>
          </cell>
          <cell r="J1466">
            <v>29.11</v>
          </cell>
          <cell r="K1466">
            <v>7.3700000000000002E-2</v>
          </cell>
          <cell r="L1466">
            <v>3.1280999999999999</v>
          </cell>
          <cell r="M1466">
            <v>23.25</v>
          </cell>
          <cell r="N1466">
            <v>2.1999999999999999E-2</v>
          </cell>
          <cell r="O1466">
            <v>3.1501000000000001</v>
          </cell>
          <cell r="P1466">
            <v>20.68</v>
          </cell>
          <cell r="Q1466">
            <v>4.0399999999999998E-2</v>
          </cell>
          <cell r="R1466">
            <v>3.0949</v>
          </cell>
          <cell r="S1466">
            <v>13.32</v>
          </cell>
          <cell r="T1466">
            <v>0.05</v>
          </cell>
          <cell r="U1466">
            <v>3.1021000000000001</v>
          </cell>
          <cell r="V1466">
            <v>3.1020984649658203</v>
          </cell>
          <cell r="W1466">
            <v>300211</v>
          </cell>
          <cell r="X1466" t="str">
            <v>持股大于股东减</v>
          </cell>
          <cell r="Y1466">
            <v>10898</v>
          </cell>
          <cell r="Z1466">
            <v>14617</v>
          </cell>
          <cell r="AA1466" t="str">
            <v>持股大于股东减</v>
          </cell>
          <cell r="AB1466">
            <v>10956</v>
          </cell>
          <cell r="AC1466">
            <v>14540</v>
          </cell>
          <cell r="AD1466" t="str">
            <v>持股大于股东增</v>
          </cell>
          <cell r="AE1466">
            <v>7706</v>
          </cell>
          <cell r="AF1466">
            <v>20672</v>
          </cell>
          <cell r="AG1466" t="str">
            <v>持股大于股东减</v>
          </cell>
          <cell r="AH1466">
            <v>8384</v>
          </cell>
          <cell r="AI1466">
            <v>19000</v>
          </cell>
        </row>
        <row r="1467">
          <cell r="A1467">
            <v>300212</v>
          </cell>
          <cell r="B1467">
            <v>123.44919786096257</v>
          </cell>
          <cell r="C1467">
            <v>6.979380819929859</v>
          </cell>
          <cell r="D1467">
            <v>134.46902654867256</v>
          </cell>
          <cell r="E1467">
            <v>4.5547878479039579</v>
          </cell>
          <cell r="F1467">
            <v>167.61744966442953</v>
          </cell>
          <cell r="G1467">
            <v>19.333612876173273</v>
          </cell>
          <cell r="H1467">
            <v>129.16666666666666</v>
          </cell>
          <cell r="I1467">
            <v>5.2875595044269748</v>
          </cell>
          <cell r="J1467">
            <v>46.17</v>
          </cell>
          <cell r="K1467">
            <v>0.374</v>
          </cell>
          <cell r="L1467">
            <v>6.6151999999999997</v>
          </cell>
          <cell r="M1467">
            <v>30.39</v>
          </cell>
          <cell r="N1467">
            <v>5.6500000000000002E-2</v>
          </cell>
          <cell r="O1467">
            <v>6.6721000000000004</v>
          </cell>
          <cell r="P1467">
            <v>59.94</v>
          </cell>
          <cell r="Q1467">
            <v>0.17879999999999999</v>
          </cell>
          <cell r="R1467">
            <v>3.1002999999999998</v>
          </cell>
          <cell r="S1467">
            <v>34.1</v>
          </cell>
          <cell r="T1467">
            <v>0.19800000000000001</v>
          </cell>
          <cell r="U1467">
            <v>6.4490999999999996</v>
          </cell>
          <cell r="V1467">
            <v>6.4490966796875</v>
          </cell>
          <cell r="W1467">
            <v>300212</v>
          </cell>
          <cell r="X1467" t="str">
            <v>持股小于股东减</v>
          </cell>
          <cell r="Y1467">
            <v>19244</v>
          </cell>
          <cell r="Z1467">
            <v>19215</v>
          </cell>
          <cell r="AA1467" t="str">
            <v>持股大于股东增</v>
          </cell>
          <cell r="AB1467">
            <v>18913</v>
          </cell>
          <cell r="AC1467">
            <v>19551</v>
          </cell>
          <cell r="AD1467" t="str">
            <v>持股大于股东增</v>
          </cell>
          <cell r="AE1467">
            <v>8204</v>
          </cell>
          <cell r="AF1467">
            <v>39200</v>
          </cell>
          <cell r="AG1467" t="str">
            <v>持股大于股东减</v>
          </cell>
          <cell r="AH1467">
            <v>15179</v>
          </cell>
          <cell r="AI1467">
            <v>24361</v>
          </cell>
        </row>
        <row r="1468">
          <cell r="A1468">
            <v>300213</v>
          </cell>
          <cell r="B1468">
            <v>118.75</v>
          </cell>
          <cell r="C1468">
            <v>11.104941699056081</v>
          </cell>
          <cell r="D1468">
            <v>327.25</v>
          </cell>
          <cell r="E1468">
            <v>7.7435002514123461</v>
          </cell>
          <cell r="F1468">
            <v>171.09899328859061</v>
          </cell>
          <cell r="G1468">
            <v>11.538896746817539</v>
          </cell>
          <cell r="H1468">
            <v>68.491594729668336</v>
          </cell>
          <cell r="I1468">
            <v>5.5280528052805282</v>
          </cell>
          <cell r="J1468">
            <v>38</v>
          </cell>
          <cell r="K1468">
            <v>0.32</v>
          </cell>
          <cell r="L1468">
            <v>3.4218999999999999</v>
          </cell>
          <cell r="M1468">
            <v>26.18</v>
          </cell>
          <cell r="N1468">
            <v>0.02</v>
          </cell>
          <cell r="O1468">
            <v>3.3809</v>
          </cell>
          <cell r="P1468">
            <v>40.79</v>
          </cell>
          <cell r="Q1468">
            <v>0.1192</v>
          </cell>
          <cell r="R1468">
            <v>3.5350000000000001</v>
          </cell>
          <cell r="S1468">
            <v>20.100000000000001</v>
          </cell>
          <cell r="T1468">
            <v>0.22009999999999999</v>
          </cell>
          <cell r="U1468">
            <v>3.6360000000000001</v>
          </cell>
          <cell r="V1468">
            <v>3.6359996795654297</v>
          </cell>
          <cell r="W1468">
            <v>300213</v>
          </cell>
          <cell r="X1468" t="str">
            <v>持股大于股东增</v>
          </cell>
          <cell r="Y1468">
            <v>9902</v>
          </cell>
          <cell r="Z1468">
            <v>26359</v>
          </cell>
          <cell r="AA1468" t="str">
            <v>持股大于股东减</v>
          </cell>
          <cell r="AB1468">
            <v>13915</v>
          </cell>
          <cell r="AC1468">
            <v>18757</v>
          </cell>
          <cell r="AD1468" t="str">
            <v>持股大于股东减</v>
          </cell>
          <cell r="AE1468">
            <v>10099</v>
          </cell>
          <cell r="AF1468">
            <v>25845</v>
          </cell>
          <cell r="AG1468" t="str">
            <v>持股大于股东减</v>
          </cell>
          <cell r="AH1468">
            <v>13471</v>
          </cell>
          <cell r="AI1468">
            <v>19376</v>
          </cell>
        </row>
        <row r="1469">
          <cell r="A1469">
            <v>300214</v>
          </cell>
          <cell r="B1469">
            <v>41.96153846153846</v>
          </cell>
          <cell r="C1469">
            <v>3.3487829583474018</v>
          </cell>
          <cell r="D1469">
            <v>50.812500000000007</v>
          </cell>
          <cell r="E1469">
            <v>2.4643831464080028</v>
          </cell>
          <cell r="F1469">
            <v>42.250000000000007</v>
          </cell>
          <cell r="G1469">
            <v>3.2556347524561744</v>
          </cell>
          <cell r="H1469">
            <v>24.9375</v>
          </cell>
          <cell r="I1469">
            <v>2.0826808643908552</v>
          </cell>
          <cell r="J1469">
            <v>10.91</v>
          </cell>
          <cell r="K1469">
            <v>0.26</v>
          </cell>
          <cell r="L1469">
            <v>3.2578999999999998</v>
          </cell>
          <cell r="M1469">
            <v>8.1300000000000008</v>
          </cell>
          <cell r="N1469">
            <v>0.04</v>
          </cell>
          <cell r="O1469">
            <v>3.2989999999999999</v>
          </cell>
          <cell r="P1469">
            <v>10.14</v>
          </cell>
          <cell r="Q1469">
            <v>0.12</v>
          </cell>
          <cell r="R1469">
            <v>3.1145999999999998</v>
          </cell>
          <cell r="S1469">
            <v>6.65</v>
          </cell>
          <cell r="T1469">
            <v>0.2</v>
          </cell>
          <cell r="U1469">
            <v>3.1930000000000001</v>
          </cell>
          <cell r="V1469">
            <v>3.1929988861083984</v>
          </cell>
          <cell r="W1469">
            <v>300214</v>
          </cell>
          <cell r="X1469" t="str">
            <v>持股小于股东增</v>
          </cell>
          <cell r="Y1469">
            <v>22565</v>
          </cell>
          <cell r="Z1469">
            <v>17948</v>
          </cell>
          <cell r="AA1469" t="str">
            <v>持股小于股东减</v>
          </cell>
          <cell r="AB1469">
            <v>23868</v>
          </cell>
          <cell r="AC1469">
            <v>16968</v>
          </cell>
          <cell r="AD1469" t="str">
            <v>持股小于股东减</v>
          </cell>
          <cell r="AE1469">
            <v>24769</v>
          </cell>
          <cell r="AF1469">
            <v>16351</v>
          </cell>
          <cell r="AG1469" t="str">
            <v>持股小于股东增</v>
          </cell>
          <cell r="AH1469">
            <v>23045</v>
          </cell>
          <cell r="AI1469">
            <v>17574</v>
          </cell>
        </row>
        <row r="1470">
          <cell r="A1470">
            <v>300215</v>
          </cell>
          <cell r="B1470">
            <v>495</v>
          </cell>
          <cell r="C1470">
            <v>10.783139091602221</v>
          </cell>
          <cell r="D1470">
            <v>772.91666666666674</v>
          </cell>
          <cell r="E1470">
            <v>6.0495706055005982</v>
          </cell>
          <cell r="F1470">
            <v>-260.83333333333337</v>
          </cell>
          <cell r="G1470">
            <v>8.841807909604519</v>
          </cell>
          <cell r="H1470">
            <v>682.49999999999989</v>
          </cell>
          <cell r="I1470">
            <v>5.0295694467473613</v>
          </cell>
          <cell r="J1470">
            <v>19.8</v>
          </cell>
          <cell r="K1470">
            <v>0.04</v>
          </cell>
          <cell r="L1470">
            <v>1.8362000000000001</v>
          </cell>
          <cell r="M1470">
            <v>11.13</v>
          </cell>
          <cell r="N1470">
            <v>3.5999999999999999E-3</v>
          </cell>
          <cell r="O1470">
            <v>1.8398000000000001</v>
          </cell>
          <cell r="P1470">
            <v>15.65</v>
          </cell>
          <cell r="Q1470">
            <v>-0.03</v>
          </cell>
          <cell r="R1470">
            <v>1.77</v>
          </cell>
          <cell r="S1470">
            <v>9.1</v>
          </cell>
          <cell r="T1470">
            <v>0.01</v>
          </cell>
          <cell r="U1470">
            <v>1.8092999999999999</v>
          </cell>
          <cell r="V1470">
            <v>1.8092994689941406</v>
          </cell>
          <cell r="W1470">
            <v>300215</v>
          </cell>
          <cell r="X1470" t="str">
            <v>持股大于股东增</v>
          </cell>
          <cell r="Y1470">
            <v>15404</v>
          </cell>
          <cell r="Z1470">
            <v>46741</v>
          </cell>
          <cell r="AA1470" t="str">
            <v>持股大于股东减</v>
          </cell>
          <cell r="AB1470">
            <v>19339</v>
          </cell>
          <cell r="AC1470">
            <v>37230</v>
          </cell>
          <cell r="AD1470" t="str">
            <v>持股小于股东减</v>
          </cell>
          <cell r="AE1470">
            <v>34207</v>
          </cell>
          <cell r="AF1470">
            <v>21048</v>
          </cell>
          <cell r="AG1470" t="str">
            <v>持股小于股东增</v>
          </cell>
          <cell r="AH1470">
            <v>29748</v>
          </cell>
          <cell r="AI1470">
            <v>24203</v>
          </cell>
        </row>
        <row r="1471">
          <cell r="A1471">
            <v>300216</v>
          </cell>
          <cell r="B1471">
            <v>259.29411764705878</v>
          </cell>
          <cell r="C1471">
            <v>16.001161608828227</v>
          </cell>
          <cell r="D1471">
            <v>146.44999999999999</v>
          </cell>
          <cell r="E1471">
            <v>10.509131355172041</v>
          </cell>
          <cell r="F1471">
            <v>244.1</v>
          </cell>
          <cell r="G1471">
            <v>18.30727115911051</v>
          </cell>
          <cell r="H1471">
            <v>223.78125</v>
          </cell>
          <cell r="I1471">
            <v>17.507701334898051</v>
          </cell>
          <cell r="J1471">
            <v>44.08</v>
          </cell>
          <cell r="K1471">
            <v>0.17</v>
          </cell>
          <cell r="L1471">
            <v>2.7547999999999999</v>
          </cell>
          <cell r="M1471">
            <v>29.29</v>
          </cell>
          <cell r="N1471">
            <v>0.05</v>
          </cell>
          <cell r="O1471">
            <v>2.7871000000000001</v>
          </cell>
          <cell r="P1471">
            <v>48.82</v>
          </cell>
          <cell r="Q1471">
            <v>0.1</v>
          </cell>
          <cell r="R1471">
            <v>2.6667000000000001</v>
          </cell>
          <cell r="S1471">
            <v>47.74</v>
          </cell>
          <cell r="T1471">
            <v>0.16</v>
          </cell>
          <cell r="U1471">
            <v>2.7267999999999999</v>
          </cell>
          <cell r="V1471">
            <v>2.7267990112304688</v>
          </cell>
          <cell r="W1471">
            <v>300216</v>
          </cell>
          <cell r="X1471" t="str">
            <v>持股小于股东减</v>
          </cell>
          <cell r="Y1471">
            <v>23872</v>
          </cell>
          <cell r="Z1471">
            <v>15140</v>
          </cell>
          <cell r="AA1471" t="str">
            <v>持股小于股东减</v>
          </cell>
          <cell r="AB1471">
            <v>27778</v>
          </cell>
          <cell r="AC1471">
            <v>13011</v>
          </cell>
          <cell r="AD1471" t="str">
            <v>持股大于股东增</v>
          </cell>
          <cell r="AE1471">
            <v>18090</v>
          </cell>
          <cell r="AF1471">
            <v>19988</v>
          </cell>
          <cell r="AG1471" t="str">
            <v>持股小于股东减</v>
          </cell>
          <cell r="AH1471">
            <v>19400</v>
          </cell>
          <cell r="AI1471">
            <v>18630</v>
          </cell>
        </row>
        <row r="1472">
          <cell r="A1472">
            <v>300217</v>
          </cell>
          <cell r="B1472">
            <v>88.304093567251471</v>
          </cell>
          <cell r="C1472">
            <v>4.1925387450148914</v>
          </cell>
          <cell r="D1472">
            <v>169.48051948051949</v>
          </cell>
          <cell r="E1472">
            <v>3.9294406945524805</v>
          </cell>
          <cell r="F1472">
            <v>72.502378686964803</v>
          </cell>
          <cell r="G1472">
            <v>5.1039887471114236</v>
          </cell>
          <cell r="H1472">
            <v>36.785714285714285</v>
          </cell>
          <cell r="I1472">
            <v>2.7027913536917372</v>
          </cell>
          <cell r="J1472">
            <v>16.61</v>
          </cell>
          <cell r="K1472">
            <v>0.18809999999999999</v>
          </cell>
          <cell r="L1472">
            <v>3.9618000000000002</v>
          </cell>
          <cell r="M1472">
            <v>15.66</v>
          </cell>
          <cell r="N1472">
            <v>2.3099999999999999E-2</v>
          </cell>
          <cell r="O1472">
            <v>3.9853000000000001</v>
          </cell>
          <cell r="P1472">
            <v>15.24</v>
          </cell>
          <cell r="Q1472">
            <v>0.1051</v>
          </cell>
          <cell r="R1472">
            <v>2.9859</v>
          </cell>
          <cell r="S1472">
            <v>8.24</v>
          </cell>
          <cell r="T1472">
            <v>0.16800000000000001</v>
          </cell>
          <cell r="U1472">
            <v>3.0487000000000002</v>
          </cell>
          <cell r="V1472">
            <v>3.0486984252929688</v>
          </cell>
          <cell r="W1472">
            <v>300217</v>
          </cell>
          <cell r="X1472" t="str">
            <v>持股大于股东增</v>
          </cell>
          <cell r="Y1472">
            <v>14634</v>
          </cell>
          <cell r="Z1472">
            <v>31079</v>
          </cell>
          <cell r="AA1472" t="str">
            <v>持股小于股东减</v>
          </cell>
          <cell r="AB1472">
            <v>32975</v>
          </cell>
          <cell r="AC1472">
            <v>13792</v>
          </cell>
          <cell r="AD1472" t="str">
            <v>持股大于股东增</v>
          </cell>
          <cell r="AE1472">
            <v>12910</v>
          </cell>
          <cell r="AF1472">
            <v>30632</v>
          </cell>
          <cell r="AG1472" t="str">
            <v>持股大于股东减</v>
          </cell>
          <cell r="AH1472">
            <v>18837</v>
          </cell>
          <cell r="AI1472">
            <v>20994</v>
          </cell>
        </row>
        <row r="1473">
          <cell r="A1473">
            <v>300218</v>
          </cell>
          <cell r="B1473">
            <v>68.573667711598745</v>
          </cell>
          <cell r="C1473">
            <v>3.9170919509356255</v>
          </cell>
          <cell r="D1473">
            <v>77.882352941176464</v>
          </cell>
          <cell r="E1473">
            <v>2.9435959003090333</v>
          </cell>
          <cell r="F1473">
            <v>64.303482587064678</v>
          </cell>
          <cell r="G1473">
            <v>3.5472509377001189</v>
          </cell>
          <cell r="H1473">
            <v>42.904574520413185</v>
          </cell>
          <cell r="I1473">
            <v>2.6063376809645469</v>
          </cell>
          <cell r="J1473">
            <v>17.5</v>
          </cell>
          <cell r="K1473">
            <v>0.25519999999999998</v>
          </cell>
          <cell r="L1473">
            <v>4.4676</v>
          </cell>
          <cell r="M1473">
            <v>13.24</v>
          </cell>
          <cell r="N1473">
            <v>4.2500000000000003E-2</v>
          </cell>
          <cell r="O1473">
            <v>4.4978999999999996</v>
          </cell>
          <cell r="P1473">
            <v>15.51</v>
          </cell>
          <cell r="Q1473">
            <v>0.1206</v>
          </cell>
          <cell r="R1473">
            <v>4.3723999999999998</v>
          </cell>
          <cell r="S1473">
            <v>11.63</v>
          </cell>
          <cell r="T1473">
            <v>0.20330000000000001</v>
          </cell>
          <cell r="U1473">
            <v>4.4622000000000002</v>
          </cell>
          <cell r="V1473">
            <v>4.4621963500976563</v>
          </cell>
          <cell r="W1473">
            <v>300218</v>
          </cell>
          <cell r="X1473" t="str">
            <v>持股大于股东减</v>
          </cell>
          <cell r="Y1473">
            <v>7288</v>
          </cell>
          <cell r="Z1473">
            <v>29773</v>
          </cell>
          <cell r="AA1473" t="str">
            <v>持股大于股东减</v>
          </cell>
          <cell r="AB1473">
            <v>7377</v>
          </cell>
          <cell r="AC1473">
            <v>29413</v>
          </cell>
          <cell r="AD1473" t="str">
            <v>持股大于股东增</v>
          </cell>
          <cell r="AE1473">
            <v>6408</v>
          </cell>
          <cell r="AF1473">
            <v>33797</v>
          </cell>
          <cell r="AG1473" t="str">
            <v>持股大于股东增</v>
          </cell>
          <cell r="AH1473">
            <v>5921</v>
          </cell>
          <cell r="AI1473">
            <v>36577</v>
          </cell>
        </row>
        <row r="1474">
          <cell r="A1474">
            <v>300219</v>
          </cell>
          <cell r="B1474">
            <v>63.72</v>
          </cell>
          <cell r="C1474">
            <v>9.3179691155825921</v>
          </cell>
          <cell r="D1474">
            <v>27.270577105014191</v>
          </cell>
          <cell r="E1474">
            <v>6.6655104636374141</v>
          </cell>
          <cell r="F1474">
            <v>82.565217391304344</v>
          </cell>
          <cell r="G1474">
            <v>9.6555230710563098</v>
          </cell>
          <cell r="H1474">
            <v>41.00309008794865</v>
          </cell>
          <cell r="I1474">
            <v>5.6082514447343401</v>
          </cell>
          <cell r="J1474">
            <v>15.93</v>
          </cell>
          <cell r="K1474">
            <v>0.25</v>
          </cell>
          <cell r="L1474">
            <v>1.7096</v>
          </cell>
          <cell r="M1474">
            <v>11.53</v>
          </cell>
          <cell r="N1474">
            <v>0.1057</v>
          </cell>
          <cell r="O1474">
            <v>1.7298</v>
          </cell>
          <cell r="P1474">
            <v>37.979999999999997</v>
          </cell>
          <cell r="Q1474">
            <v>0.23</v>
          </cell>
          <cell r="R1474">
            <v>3.9335</v>
          </cell>
          <cell r="S1474">
            <v>23</v>
          </cell>
          <cell r="T1474">
            <v>0.42070000000000002</v>
          </cell>
          <cell r="U1474">
            <v>4.1010999999999997</v>
          </cell>
          <cell r="V1474">
            <v>4.1010971069335938</v>
          </cell>
          <cell r="W1474">
            <v>300219</v>
          </cell>
          <cell r="X1474" t="str">
            <v>持股小于股东减</v>
          </cell>
          <cell r="Y1474">
            <v>51429</v>
          </cell>
          <cell r="Z1474">
            <v>11955</v>
          </cell>
          <cell r="AA1474" t="str">
            <v>持股小于股东增</v>
          </cell>
          <cell r="AB1474">
            <v>43375</v>
          </cell>
          <cell r="AC1474">
            <v>14175</v>
          </cell>
          <cell r="AD1474" t="str">
            <v>持股小于股东减</v>
          </cell>
          <cell r="AE1474">
            <v>18705</v>
          </cell>
          <cell r="AF1474">
            <v>13166</v>
          </cell>
          <cell r="AG1474" t="str">
            <v>持股小于股东增</v>
          </cell>
          <cell r="AH1474">
            <v>17989</v>
          </cell>
          <cell r="AI1474">
            <v>13675</v>
          </cell>
        </row>
        <row r="1475">
          <cell r="A1475">
            <v>300220</v>
          </cell>
          <cell r="B1475">
            <v>-348.30508474576277</v>
          </cell>
          <cell r="C1475">
            <v>18.642837702984668</v>
          </cell>
          <cell r="D1475">
            <v>396.71814671814673</v>
          </cell>
          <cell r="E1475">
            <v>18.432973045701218</v>
          </cell>
          <cell r="F1475">
            <v>637.00234192037465</v>
          </cell>
          <cell r="G1475">
            <v>22.949713128585891</v>
          </cell>
          <cell r="H1475">
            <v>573.0245231607629</v>
          </cell>
          <cell r="I1475">
            <v>28.490144279617965</v>
          </cell>
          <cell r="J1475">
            <v>41.1</v>
          </cell>
          <cell r="K1475">
            <v>-0.11799999999999999</v>
          </cell>
          <cell r="L1475">
            <v>2.2046000000000001</v>
          </cell>
          <cell r="M1475">
            <v>41.1</v>
          </cell>
          <cell r="N1475">
            <v>2.5899999999999999E-2</v>
          </cell>
          <cell r="O1475">
            <v>2.2296999999999998</v>
          </cell>
          <cell r="P1475">
            <v>54.4</v>
          </cell>
          <cell r="Q1475">
            <v>4.2700000000000002E-2</v>
          </cell>
          <cell r="R1475">
            <v>2.3704000000000001</v>
          </cell>
          <cell r="S1475">
            <v>28.04</v>
          </cell>
          <cell r="T1475">
            <v>3.6700000000000003E-2</v>
          </cell>
          <cell r="U1475">
            <v>0.98419999999999996</v>
          </cell>
          <cell r="V1475">
            <v>0.98419952392578125</v>
          </cell>
          <cell r="W1475">
            <v>300220</v>
          </cell>
          <cell r="X1475">
            <v>300220</v>
          </cell>
          <cell r="Y1475">
            <v>14161</v>
          </cell>
          <cell r="Z1475">
            <v>8897</v>
          </cell>
          <cell r="AA1475">
            <v>8897</v>
          </cell>
          <cell r="AB1475">
            <v>14100</v>
          </cell>
          <cell r="AC1475">
            <v>8936</v>
          </cell>
          <cell r="AD1475" t="str">
            <v>持股大于股东增</v>
          </cell>
          <cell r="AE1475">
            <v>9309</v>
          </cell>
          <cell r="AF1475">
            <v>13535</v>
          </cell>
          <cell r="AG1475">
            <v>13535</v>
          </cell>
          <cell r="AH1475">
            <v>13465</v>
          </cell>
          <cell r="AI1475">
            <v>9357</v>
          </cell>
        </row>
        <row r="1476">
          <cell r="A1476">
            <v>300221</v>
          </cell>
          <cell r="B1476">
            <v>133.1</v>
          </cell>
          <cell r="C1476">
            <v>7.1222174657534252</v>
          </cell>
          <cell r="D1476">
            <v>34.5</v>
          </cell>
          <cell r="E1476">
            <v>6.9588018758509405</v>
          </cell>
          <cell r="F1476">
            <v>108.5</v>
          </cell>
          <cell r="G1476">
            <v>7.1767170102524522</v>
          </cell>
          <cell r="H1476">
            <v>78.468749999999986</v>
          </cell>
          <cell r="I1476">
            <v>4.5432340009770389</v>
          </cell>
          <cell r="J1476">
            <v>13.31</v>
          </cell>
          <cell r="K1476">
            <v>0.1</v>
          </cell>
          <cell r="L1476">
            <v>1.8688</v>
          </cell>
          <cell r="M1476">
            <v>13.8</v>
          </cell>
          <cell r="N1476">
            <v>0.1</v>
          </cell>
          <cell r="O1476">
            <v>1.9831000000000001</v>
          </cell>
          <cell r="P1476">
            <v>13.02</v>
          </cell>
          <cell r="Q1476">
            <v>0.06</v>
          </cell>
          <cell r="R1476">
            <v>1.8142</v>
          </cell>
          <cell r="S1476">
            <v>8.3699999999999992</v>
          </cell>
          <cell r="T1476">
            <v>0.08</v>
          </cell>
          <cell r="U1476">
            <v>1.8423</v>
          </cell>
          <cell r="V1476">
            <v>1.8422994613647461</v>
          </cell>
          <cell r="W1476">
            <v>300221</v>
          </cell>
          <cell r="X1476" t="str">
            <v>持股小于股东增</v>
          </cell>
          <cell r="Y1476">
            <v>27480</v>
          </cell>
          <cell r="Z1476">
            <v>14673</v>
          </cell>
          <cell r="AA1476" t="str">
            <v>持股大于股东增</v>
          </cell>
          <cell r="AB1476">
            <v>20059</v>
          </cell>
          <cell r="AC1476">
            <v>20102</v>
          </cell>
          <cell r="AD1476" t="str">
            <v>持股小于股东减</v>
          </cell>
          <cell r="AE1476">
            <v>29133</v>
          </cell>
          <cell r="AF1476">
            <v>13841</v>
          </cell>
          <cell r="AG1476" t="str">
            <v>持股小于股东减</v>
          </cell>
          <cell r="AH1476">
            <v>32163</v>
          </cell>
          <cell r="AI1476">
            <v>12537</v>
          </cell>
        </row>
        <row r="1477">
          <cell r="A1477">
            <v>300222</v>
          </cell>
          <cell r="B1477">
            <v>143.63334715885526</v>
          </cell>
          <cell r="C1477">
            <v>14.304597463753151</v>
          </cell>
          <cell r="D1477">
            <v>121.82675814751288</v>
          </cell>
          <cell r="E1477">
            <v>11.441804269029399</v>
          </cell>
          <cell r="F1477">
            <v>106.37499999999999</v>
          </cell>
          <cell r="G1477">
            <v>10.328421972473723</v>
          </cell>
          <cell r="H1477">
            <v>168.76218323586744</v>
          </cell>
          <cell r="I1477">
            <v>15.01799731124507</v>
          </cell>
          <cell r="J1477">
            <v>34.630000000000003</v>
          </cell>
          <cell r="K1477">
            <v>0.24110000000000001</v>
          </cell>
          <cell r="L1477">
            <v>2.4209000000000001</v>
          </cell>
          <cell r="M1477">
            <v>28.41</v>
          </cell>
          <cell r="N1477">
            <v>5.8299999999999998E-2</v>
          </cell>
          <cell r="O1477">
            <v>2.4830000000000001</v>
          </cell>
          <cell r="P1477">
            <v>42.55</v>
          </cell>
          <cell r="Q1477">
            <v>0.2</v>
          </cell>
          <cell r="R1477">
            <v>4.1196999999999999</v>
          </cell>
          <cell r="S1477">
            <v>34.630000000000003</v>
          </cell>
          <cell r="T1477">
            <v>0.15390000000000001</v>
          </cell>
          <cell r="U1477">
            <v>2.3058999999999998</v>
          </cell>
          <cell r="V1477">
            <v>2.3058986663818359</v>
          </cell>
          <cell r="W1477">
            <v>300222</v>
          </cell>
          <cell r="X1477" t="str">
            <v>持股大于股东增</v>
          </cell>
          <cell r="Y1477">
            <v>13540</v>
          </cell>
          <cell r="Z1477">
            <v>44512</v>
          </cell>
          <cell r="AA1477">
            <v>44512</v>
          </cell>
          <cell r="AB1477">
            <v>33994</v>
          </cell>
          <cell r="AC1477">
            <v>17729</v>
          </cell>
          <cell r="AD1477" t="str">
            <v>持股大于股东增</v>
          </cell>
          <cell r="AE1477">
            <v>7317</v>
          </cell>
          <cell r="AF1477">
            <v>44296</v>
          </cell>
          <cell r="AG1477" t="str">
            <v>持股大于股东增</v>
          </cell>
          <cell r="AH1477">
            <v>13598</v>
          </cell>
          <cell r="AI1477">
            <v>44322</v>
          </cell>
        </row>
        <row r="1478">
          <cell r="A1478">
            <v>300223</v>
          </cell>
          <cell r="B1478">
            <v>191.64070612668743</v>
          </cell>
          <cell r="C1478">
            <v>5.637438333358789</v>
          </cell>
          <cell r="D1478">
            <v>-321.51741293532342</v>
          </cell>
          <cell r="E1478">
            <v>3.9603505331535733</v>
          </cell>
          <cell r="F1478">
            <v>6846.1538461538466</v>
          </cell>
          <cell r="G1478">
            <v>5.5999496633738124</v>
          </cell>
          <cell r="H1478">
            <v>72.872797593467993</v>
          </cell>
          <cell r="I1478">
            <v>3.4323101678962868</v>
          </cell>
          <cell r="J1478">
            <v>36.909999999999997</v>
          </cell>
          <cell r="K1478">
            <v>0.19259999999999999</v>
          </cell>
          <cell r="L1478">
            <v>6.5472999999999999</v>
          </cell>
          <cell r="M1478">
            <v>25.85</v>
          </cell>
          <cell r="N1478">
            <v>-2.01E-2</v>
          </cell>
          <cell r="O1478">
            <v>6.5271999999999997</v>
          </cell>
          <cell r="P1478">
            <v>35.6</v>
          </cell>
          <cell r="Q1478">
            <v>2.5999999999999999E-3</v>
          </cell>
          <cell r="R1478">
            <v>6.3571999999999997</v>
          </cell>
          <cell r="S1478">
            <v>22.61</v>
          </cell>
          <cell r="T1478">
            <v>0.23269999999999999</v>
          </cell>
          <cell r="U1478">
            <v>6.5873999999999997</v>
          </cell>
          <cell r="V1478">
            <v>6.5873985290527344</v>
          </cell>
          <cell r="W1478">
            <v>300223</v>
          </cell>
          <cell r="X1478" t="str">
            <v>持股小于股东减</v>
          </cell>
          <cell r="Y1478">
            <v>15152</v>
          </cell>
          <cell r="Z1478">
            <v>10982</v>
          </cell>
          <cell r="AA1478" t="str">
            <v>持股小于股东减</v>
          </cell>
          <cell r="AB1478">
            <v>15403</v>
          </cell>
          <cell r="AC1478">
            <v>10803</v>
          </cell>
          <cell r="AD1478" t="str">
            <v>持股大于股东增</v>
          </cell>
          <cell r="AE1478">
            <v>10642</v>
          </cell>
          <cell r="AF1478">
            <v>15636</v>
          </cell>
          <cell r="AG1478" t="str">
            <v>持股小于股东减</v>
          </cell>
          <cell r="AH1478">
            <v>14405</v>
          </cell>
          <cell r="AI1478">
            <v>11551</v>
          </cell>
        </row>
        <row r="1479">
          <cell r="A1479">
            <v>300224</v>
          </cell>
          <cell r="B1479">
            <v>72.375</v>
          </cell>
          <cell r="C1479">
            <v>5.754609153704715</v>
          </cell>
          <cell r="D1479">
            <v>76.25</v>
          </cell>
          <cell r="E1479">
            <v>4.463850131720168</v>
          </cell>
          <cell r="F1479">
            <v>52.724999999999994</v>
          </cell>
          <cell r="G1479">
            <v>5.2443118239462896</v>
          </cell>
          <cell r="H1479">
            <v>64.913793103448285</v>
          </cell>
          <cell r="I1479">
            <v>6.0911980974106337</v>
          </cell>
          <cell r="J1479">
            <v>23.16</v>
          </cell>
          <cell r="K1479">
            <v>0.32</v>
          </cell>
          <cell r="L1479">
            <v>4.0246000000000004</v>
          </cell>
          <cell r="M1479">
            <v>18.3</v>
          </cell>
          <cell r="N1479">
            <v>0.06</v>
          </cell>
          <cell r="O1479">
            <v>4.0995999999999997</v>
          </cell>
          <cell r="P1479">
            <v>21.09</v>
          </cell>
          <cell r="Q1479">
            <v>0.2</v>
          </cell>
          <cell r="R1479">
            <v>4.0214999999999996</v>
          </cell>
          <cell r="S1479">
            <v>25.1</v>
          </cell>
          <cell r="T1479">
            <v>0.28999999999999998</v>
          </cell>
          <cell r="U1479">
            <v>4.1207000000000003</v>
          </cell>
          <cell r="V1479">
            <v>4.120697021484375</v>
          </cell>
          <cell r="W1479">
            <v>300224</v>
          </cell>
          <cell r="X1479" t="str">
            <v>持股小于股东减</v>
          </cell>
          <cell r="Y1479">
            <v>23708</v>
          </cell>
          <cell r="Z1479">
            <v>21303</v>
          </cell>
          <cell r="AA1479" t="str">
            <v>持股大于股东增</v>
          </cell>
          <cell r="AB1479">
            <v>20973</v>
          </cell>
          <cell r="AC1479">
            <v>24082</v>
          </cell>
          <cell r="AD1479" t="str">
            <v>持股大于股东增</v>
          </cell>
          <cell r="AE1479">
            <v>16961</v>
          </cell>
          <cell r="AF1479">
            <v>29778</v>
          </cell>
          <cell r="AG1479" t="str">
            <v>持股大于股东增</v>
          </cell>
          <cell r="AH1479">
            <v>15238</v>
          </cell>
          <cell r="AI1479">
            <v>33145</v>
          </cell>
        </row>
        <row r="1480">
          <cell r="A1480">
            <v>300225</v>
          </cell>
          <cell r="B1480">
            <v>61.292517006802726</v>
          </cell>
          <cell r="C1480">
            <v>5.0964421064539849</v>
          </cell>
          <cell r="D1480">
            <v>49.381868131868131</v>
          </cell>
          <cell r="E1480">
            <v>3.9840416689754532</v>
          </cell>
          <cell r="F1480">
            <v>63.900414937759336</v>
          </cell>
          <cell r="G1480">
            <v>5.4558337269721306</v>
          </cell>
          <cell r="H1480">
            <v>45.320447609359107</v>
          </cell>
          <cell r="I1480">
            <v>3.4534883720930236</v>
          </cell>
          <cell r="J1480">
            <v>9.01</v>
          </cell>
          <cell r="K1480">
            <v>0.14699999999999999</v>
          </cell>
          <cell r="L1480">
            <v>1.7679</v>
          </cell>
          <cell r="M1480">
            <v>7.19</v>
          </cell>
          <cell r="N1480">
            <v>3.6400000000000002E-2</v>
          </cell>
          <cell r="O1480">
            <v>1.8047</v>
          </cell>
          <cell r="P1480">
            <v>9.24</v>
          </cell>
          <cell r="Q1480">
            <v>7.2300000000000003E-2</v>
          </cell>
          <cell r="R1480">
            <v>1.6936</v>
          </cell>
          <cell r="S1480">
            <v>5.94</v>
          </cell>
          <cell r="T1480">
            <v>9.8299999999999998E-2</v>
          </cell>
          <cell r="U1480">
            <v>1.72</v>
          </cell>
          <cell r="V1480">
            <v>1.7199993133544922</v>
          </cell>
          <cell r="W1480">
            <v>300225</v>
          </cell>
          <cell r="X1480" t="str">
            <v>持股小于股东减</v>
          </cell>
          <cell r="Y1480">
            <v>36372</v>
          </cell>
          <cell r="Z1480">
            <v>12931</v>
          </cell>
          <cell r="AA1480" t="str">
            <v>持股小于股东增</v>
          </cell>
          <cell r="AB1480">
            <v>33266</v>
          </cell>
          <cell r="AC1480">
            <v>14138</v>
          </cell>
          <cell r="AD1480" t="str">
            <v>持股小于股东增</v>
          </cell>
          <cell r="AE1480">
            <v>30469</v>
          </cell>
          <cell r="AF1480">
            <v>15436</v>
          </cell>
          <cell r="AG1480" t="str">
            <v>持股小于股东减</v>
          </cell>
          <cell r="AH1480">
            <v>32766</v>
          </cell>
          <cell r="AI1480">
            <v>14354</v>
          </cell>
        </row>
        <row r="1481">
          <cell r="A1481">
            <v>300226</v>
          </cell>
          <cell r="B1481">
            <v>-31.490683229813666</v>
          </cell>
          <cell r="C1481">
            <v>102.40355483740659</v>
          </cell>
          <cell r="D1481">
            <v>443.99224806201551</v>
          </cell>
          <cell r="E1481">
            <v>19.710070116574183</v>
          </cell>
          <cell r="F1481">
            <v>-58.047871578042141</v>
          </cell>
          <cell r="G1481">
            <v>57.799343513629232</v>
          </cell>
          <cell r="H1481">
            <v>-33.662568885120812</v>
          </cell>
          <cell r="I1481">
            <v>57.294372294372288</v>
          </cell>
          <cell r="J1481">
            <v>50.7</v>
          </cell>
          <cell r="K1481">
            <v>-1.61</v>
          </cell>
          <cell r="L1481">
            <v>0.49509999999999998</v>
          </cell>
          <cell r="M1481">
            <v>45.82</v>
          </cell>
          <cell r="N1481">
            <v>2.58E-2</v>
          </cell>
          <cell r="O1481">
            <v>2.3247</v>
          </cell>
          <cell r="P1481">
            <v>81</v>
          </cell>
          <cell r="Q1481">
            <v>-0.69769999999999999</v>
          </cell>
          <cell r="R1481">
            <v>1.4014</v>
          </cell>
          <cell r="S1481">
            <v>52.94</v>
          </cell>
          <cell r="T1481">
            <v>-1.1795</v>
          </cell>
          <cell r="U1481">
            <v>0.92400000000000004</v>
          </cell>
          <cell r="V1481">
            <v>0.92399978637695313</v>
          </cell>
          <cell r="W1481">
            <v>300226</v>
          </cell>
          <cell r="X1481">
            <v>300226</v>
          </cell>
          <cell r="Y1481">
            <v>23043</v>
          </cell>
          <cell r="Z1481">
            <v>6769</v>
          </cell>
          <cell r="AA1481">
            <v>6769</v>
          </cell>
          <cell r="AB1481">
            <v>18570</v>
          </cell>
          <cell r="AC1481">
            <v>8400</v>
          </cell>
          <cell r="AD1481" t="str">
            <v>持股小于股东减</v>
          </cell>
          <cell r="AE1481">
            <v>15029</v>
          </cell>
          <cell r="AF1481">
            <v>10379</v>
          </cell>
          <cell r="AG1481">
            <v>10379</v>
          </cell>
          <cell r="AH1481">
            <v>19925</v>
          </cell>
          <cell r="AI1481">
            <v>7829</v>
          </cell>
        </row>
        <row r="1482">
          <cell r="A1482">
            <v>300227</v>
          </cell>
          <cell r="B1482">
            <v>193.83961763143921</v>
          </cell>
          <cell r="C1482">
            <v>13.667340672508052</v>
          </cell>
          <cell r="D1482">
            <v>-210.47794117647058</v>
          </cell>
          <cell r="E1482">
            <v>8.665380103681839</v>
          </cell>
          <cell r="F1482">
            <v>68.976683937823836</v>
          </cell>
          <cell r="G1482">
            <v>11.585741741306162</v>
          </cell>
          <cell r="H1482">
            <v>72.267857142857139</v>
          </cell>
          <cell r="I1482">
            <v>9.6092887416746802</v>
          </cell>
          <cell r="J1482">
            <v>36.5</v>
          </cell>
          <cell r="K1482">
            <v>0.1883</v>
          </cell>
          <cell r="L1482">
            <v>2.6705999999999999</v>
          </cell>
          <cell r="M1482">
            <v>22.9</v>
          </cell>
          <cell r="N1482">
            <v>-2.7199999999999998E-2</v>
          </cell>
          <cell r="O1482">
            <v>2.6427</v>
          </cell>
          <cell r="P1482">
            <v>31.95</v>
          </cell>
          <cell r="Q1482">
            <v>0.2316</v>
          </cell>
          <cell r="R1482">
            <v>2.7576999999999998</v>
          </cell>
          <cell r="S1482">
            <v>26.98</v>
          </cell>
          <cell r="T1482">
            <v>0.28000000000000003</v>
          </cell>
          <cell r="U1482">
            <v>2.8077000000000001</v>
          </cell>
          <cell r="V1482">
            <v>2.8076992034912109</v>
          </cell>
          <cell r="W1482">
            <v>300227</v>
          </cell>
          <cell r="X1482">
            <v>300227</v>
          </cell>
          <cell r="Y1482">
            <v>16740</v>
          </cell>
          <cell r="Z1482">
            <v>8312</v>
          </cell>
          <cell r="AA1482">
            <v>8312</v>
          </cell>
          <cell r="AB1482">
            <v>19257</v>
          </cell>
          <cell r="AC1482">
            <v>7225</v>
          </cell>
          <cell r="AD1482" t="str">
            <v>持股小于股东减</v>
          </cell>
          <cell r="AE1482">
            <v>12599</v>
          </cell>
          <cell r="AF1482">
            <v>11005</v>
          </cell>
          <cell r="AG1482">
            <v>11005</v>
          </cell>
          <cell r="AH1482">
            <v>21593</v>
          </cell>
          <cell r="AI1482">
            <v>6446</v>
          </cell>
        </row>
        <row r="1483">
          <cell r="A1483">
            <v>300228</v>
          </cell>
          <cell r="B1483">
            <v>520</v>
          </cell>
          <cell r="C1483">
            <v>4.5395684499992726</v>
          </cell>
          <cell r="D1483">
            <v>-79.651826484018272</v>
          </cell>
          <cell r="E1483">
            <v>4.1045928496845452</v>
          </cell>
          <cell r="F1483">
            <v>113.63749999999999</v>
          </cell>
          <cell r="G1483">
            <v>9.6195968467276867</v>
          </cell>
          <cell r="H1483">
            <v>35.625</v>
          </cell>
          <cell r="I1483">
            <v>2.0104756362097245</v>
          </cell>
          <cell r="J1483">
            <v>31.2</v>
          </cell>
          <cell r="K1483">
            <v>0.06</v>
          </cell>
          <cell r="L1483">
            <v>6.8728999999999996</v>
          </cell>
          <cell r="M1483">
            <v>27.91</v>
          </cell>
          <cell r="N1483">
            <v>-8.7599999999999997E-2</v>
          </cell>
          <cell r="O1483">
            <v>6.7996999999999996</v>
          </cell>
          <cell r="P1483">
            <v>90.91</v>
          </cell>
          <cell r="Q1483">
            <v>0.4</v>
          </cell>
          <cell r="R1483">
            <v>9.4504999999999999</v>
          </cell>
          <cell r="S1483">
            <v>19</v>
          </cell>
          <cell r="T1483">
            <v>0.4</v>
          </cell>
          <cell r="U1483">
            <v>9.4504999999999999</v>
          </cell>
          <cell r="V1483">
            <v>9.4504928588867188</v>
          </cell>
          <cell r="W1483">
            <v>300228</v>
          </cell>
          <cell r="X1483">
            <v>300228</v>
          </cell>
          <cell r="Y1483">
            <v>35374</v>
          </cell>
          <cell r="Z1483">
            <v>8259</v>
          </cell>
          <cell r="AA1483">
            <v>8259</v>
          </cell>
          <cell r="AB1483">
            <v>36822</v>
          </cell>
          <cell r="AC1483">
            <v>7983</v>
          </cell>
          <cell r="AD1483" t="str">
            <v>持股大于股东增</v>
          </cell>
          <cell r="AE1483">
            <v>7298</v>
          </cell>
          <cell r="AF1483">
            <v>18670</v>
          </cell>
          <cell r="AG1483" t="str">
            <v>持股大于股东增</v>
          </cell>
          <cell r="AH1483">
            <v>11516</v>
          </cell>
          <cell r="AI1483">
            <v>25315</v>
          </cell>
        </row>
        <row r="1484">
          <cell r="A1484">
            <v>300229</v>
          </cell>
          <cell r="B1484">
            <v>120.86220169361047</v>
          </cell>
          <cell r="C1484">
            <v>9.6814972404649584</v>
          </cell>
          <cell r="D1484">
            <v>1279.5454545454545</v>
          </cell>
          <cell r="E1484">
            <v>6.9345650500384908</v>
          </cell>
          <cell r="F1484">
            <v>236.31386861313868</v>
          </cell>
          <cell r="G1484">
            <v>8.5289952909408235</v>
          </cell>
          <cell r="H1484">
            <v>193.83860414394763</v>
          </cell>
          <cell r="I1484">
            <v>7.7080690799102349</v>
          </cell>
          <cell r="J1484">
            <v>31.4</v>
          </cell>
          <cell r="K1484">
            <v>0.25979999999999998</v>
          </cell>
          <cell r="L1484">
            <v>3.2433000000000001</v>
          </cell>
          <cell r="M1484">
            <v>22.52</v>
          </cell>
          <cell r="N1484">
            <v>4.4000000000000003E-3</v>
          </cell>
          <cell r="O1484">
            <v>3.2475000000000001</v>
          </cell>
          <cell r="P1484">
            <v>25.9</v>
          </cell>
          <cell r="Q1484">
            <v>5.4800000000000001E-2</v>
          </cell>
          <cell r="R1484">
            <v>3.0367000000000002</v>
          </cell>
          <cell r="S1484">
            <v>23.7</v>
          </cell>
          <cell r="T1484">
            <v>9.1700000000000004E-2</v>
          </cell>
          <cell r="U1484">
            <v>3.0747</v>
          </cell>
          <cell r="V1484">
            <v>3.0746994018554688</v>
          </cell>
          <cell r="W1484">
            <v>300229</v>
          </cell>
          <cell r="X1484">
            <v>300229</v>
          </cell>
          <cell r="Y1484">
            <v>47439</v>
          </cell>
          <cell r="Z1484">
            <v>9820</v>
          </cell>
          <cell r="AA1484" t="str">
            <v>持股小于股东增</v>
          </cell>
          <cell r="AB1484">
            <v>46569</v>
          </cell>
          <cell r="AC1484">
            <v>10004</v>
          </cell>
          <cell r="AD1484" t="str">
            <v>持股小于股东增</v>
          </cell>
          <cell r="AE1484">
            <v>28910</v>
          </cell>
          <cell r="AF1484">
            <v>16115</v>
          </cell>
          <cell r="AG1484" t="str">
            <v>持股小于股东减</v>
          </cell>
          <cell r="AH1484">
            <v>41440</v>
          </cell>
          <cell r="AI1484">
            <v>11242</v>
          </cell>
        </row>
        <row r="1485">
          <cell r="A1485">
            <v>300230</v>
          </cell>
          <cell r="B1485">
            <v>74.294234592445321</v>
          </cell>
          <cell r="C1485">
            <v>7.5560587985522769</v>
          </cell>
          <cell r="D1485">
            <v>73.001066098081026</v>
          </cell>
          <cell r="E1485">
            <v>5.4312908982748365</v>
          </cell>
          <cell r="F1485">
            <v>52.295632698768195</v>
          </cell>
          <cell r="G1485">
            <v>4.0557557861826385</v>
          </cell>
          <cell r="H1485">
            <v>37.198669991687446</v>
          </cell>
          <cell r="I1485">
            <v>3.7419516681996821</v>
          </cell>
          <cell r="J1485">
            <v>37.369999999999997</v>
          </cell>
          <cell r="K1485">
            <v>0.503</v>
          </cell>
          <cell r="L1485">
            <v>4.9457000000000004</v>
          </cell>
          <cell r="M1485">
            <v>27.39</v>
          </cell>
          <cell r="N1485">
            <v>9.3799999999999994E-2</v>
          </cell>
          <cell r="O1485">
            <v>5.0430000000000001</v>
          </cell>
          <cell r="P1485">
            <v>18.68</v>
          </cell>
          <cell r="Q1485">
            <v>0.17860000000000001</v>
          </cell>
          <cell r="R1485">
            <v>4.6058000000000003</v>
          </cell>
          <cell r="S1485">
            <v>17.899999999999999</v>
          </cell>
          <cell r="T1485">
            <v>0.3609</v>
          </cell>
          <cell r="U1485">
            <v>4.7835999999999999</v>
          </cell>
          <cell r="V1485">
            <v>4.783599853515625</v>
          </cell>
          <cell r="W1485">
            <v>300230</v>
          </cell>
          <cell r="X1485" t="str">
            <v>持股大于股东增</v>
          </cell>
          <cell r="Y1485">
            <v>4634</v>
          </cell>
          <cell r="Z1485">
            <v>44178</v>
          </cell>
          <cell r="AA1485" t="str">
            <v>持股大于股东减</v>
          </cell>
          <cell r="AB1485">
            <v>6420</v>
          </cell>
          <cell r="AC1485">
            <v>31888</v>
          </cell>
          <cell r="AD1485" t="str">
            <v>持股大于股东增</v>
          </cell>
          <cell r="AE1485">
            <v>6065</v>
          </cell>
          <cell r="AF1485">
            <v>33754</v>
          </cell>
          <cell r="AG1485" t="str">
            <v>持股大于股东增</v>
          </cell>
          <cell r="AH1485">
            <v>5222</v>
          </cell>
          <cell r="AI1485">
            <v>39203</v>
          </cell>
        </row>
        <row r="1486">
          <cell r="A1486">
            <v>300231</v>
          </cell>
          <cell r="B1486">
            <v>104.55075845974329</v>
          </cell>
          <cell r="C1486">
            <v>18.37069436850738</v>
          </cell>
          <cell r="D1486">
            <v>98.281596452328159</v>
          </cell>
          <cell r="E1486">
            <v>11.719214753123142</v>
          </cell>
          <cell r="F1486">
            <v>96.99835526315789</v>
          </cell>
          <cell r="G1486">
            <v>18.918918918918919</v>
          </cell>
          <cell r="H1486">
            <v>66.931438127090303</v>
          </cell>
          <cell r="I1486">
            <v>12.161033042157236</v>
          </cell>
          <cell r="J1486">
            <v>26.88</v>
          </cell>
          <cell r="K1486">
            <v>0.2571</v>
          </cell>
          <cell r="L1486">
            <v>1.4632000000000001</v>
          </cell>
          <cell r="M1486">
            <v>17.73</v>
          </cell>
          <cell r="N1486">
            <v>4.5100000000000001E-2</v>
          </cell>
          <cell r="O1486">
            <v>1.5128999999999999</v>
          </cell>
          <cell r="P1486">
            <v>23.59</v>
          </cell>
          <cell r="Q1486">
            <v>0.1216</v>
          </cell>
          <cell r="R1486">
            <v>1.2468999999999999</v>
          </cell>
          <cell r="S1486">
            <v>16.010000000000002</v>
          </cell>
          <cell r="T1486">
            <v>0.1794</v>
          </cell>
          <cell r="U1486">
            <v>1.3165</v>
          </cell>
          <cell r="V1486">
            <v>1.3164997100830078</v>
          </cell>
          <cell r="W1486">
            <v>300231</v>
          </cell>
          <cell r="X1486">
            <v>300231</v>
          </cell>
          <cell r="Y1486">
            <v>38554</v>
          </cell>
          <cell r="Z1486">
            <v>8723</v>
          </cell>
          <cell r="AA1486">
            <v>8723</v>
          </cell>
          <cell r="AB1486">
            <v>44454</v>
          </cell>
          <cell r="AC1486">
            <v>7565</v>
          </cell>
          <cell r="AD1486" t="str">
            <v>持股小于股东减</v>
          </cell>
          <cell r="AE1486">
            <v>29654</v>
          </cell>
          <cell r="AF1486">
            <v>11302</v>
          </cell>
          <cell r="AG1486">
            <v>11302</v>
          </cell>
          <cell r="AH1486">
            <v>42103</v>
          </cell>
          <cell r="AI1486">
            <v>7987</v>
          </cell>
        </row>
        <row r="1487">
          <cell r="A1487">
            <v>300232</v>
          </cell>
          <cell r="B1487">
            <v>69.875</v>
          </cell>
          <cell r="C1487">
            <v>8.734375</v>
          </cell>
          <cell r="D1487">
            <v>97.06385404789053</v>
          </cell>
          <cell r="E1487">
            <v>7.4465293268599906</v>
          </cell>
          <cell r="F1487">
            <v>49.464285714285708</v>
          </cell>
          <cell r="G1487">
            <v>8.0327108224103938</v>
          </cell>
          <cell r="H1487">
            <v>32.678002125398514</v>
          </cell>
          <cell r="I1487">
            <v>5.6230627862961846</v>
          </cell>
          <cell r="J1487">
            <v>39.130000000000003</v>
          </cell>
          <cell r="K1487">
            <v>0.56000000000000005</v>
          </cell>
          <cell r="L1487">
            <v>4.4800000000000004</v>
          </cell>
          <cell r="M1487">
            <v>34.049999999999997</v>
          </cell>
          <cell r="N1487">
            <v>8.77E-2</v>
          </cell>
          <cell r="O1487">
            <v>4.5726000000000004</v>
          </cell>
          <cell r="P1487">
            <v>27.7</v>
          </cell>
          <cell r="Q1487">
            <v>0.28000000000000003</v>
          </cell>
          <cell r="R1487">
            <v>3.4483999999999999</v>
          </cell>
          <cell r="S1487">
            <v>20.5</v>
          </cell>
          <cell r="T1487">
            <v>0.47049999999999997</v>
          </cell>
          <cell r="U1487">
            <v>3.6457000000000002</v>
          </cell>
          <cell r="V1487">
            <v>3.6456985473632813</v>
          </cell>
          <cell r="W1487">
            <v>300232</v>
          </cell>
          <cell r="X1487" t="str">
            <v>持股大于股东减</v>
          </cell>
          <cell r="Y1487">
            <v>8081</v>
          </cell>
          <cell r="Z1487">
            <v>28441</v>
          </cell>
          <cell r="AA1487" t="str">
            <v>持股大于股东减</v>
          </cell>
          <cell r="AB1487">
            <v>9390</v>
          </cell>
          <cell r="AC1487">
            <v>24476</v>
          </cell>
          <cell r="AD1487" t="str">
            <v>持股大于股东增</v>
          </cell>
          <cell r="AE1487">
            <v>7884</v>
          </cell>
          <cell r="AF1487">
            <v>25753</v>
          </cell>
          <cell r="AG1487" t="str">
            <v>持股大于股东增</v>
          </cell>
          <cell r="AH1487">
            <v>6729</v>
          </cell>
          <cell r="AI1487">
            <v>30173</v>
          </cell>
        </row>
        <row r="1488">
          <cell r="A1488">
            <v>300233</v>
          </cell>
          <cell r="B1488">
            <v>48.029411764705877</v>
          </cell>
          <cell r="C1488">
            <v>6.3980253491880026</v>
          </cell>
          <cell r="D1488">
            <v>36.65625</v>
          </cell>
          <cell r="E1488">
            <v>4.4516129032258069</v>
          </cell>
          <cell r="F1488">
            <v>55.044117647058819</v>
          </cell>
          <cell r="G1488">
            <v>7.924795951854164</v>
          </cell>
          <cell r="H1488">
            <v>35.249999999999993</v>
          </cell>
          <cell r="I1488">
            <v>4.8878466557911908</v>
          </cell>
          <cell r="J1488">
            <v>32.659999999999997</v>
          </cell>
          <cell r="K1488">
            <v>0.68</v>
          </cell>
          <cell r="L1488">
            <v>5.1047000000000002</v>
          </cell>
          <cell r="M1488">
            <v>23.46</v>
          </cell>
          <cell r="N1488">
            <v>0.16</v>
          </cell>
          <cell r="O1488">
            <v>5.27</v>
          </cell>
          <cell r="P1488">
            <v>74.86</v>
          </cell>
          <cell r="Q1488">
            <v>0.68</v>
          </cell>
          <cell r="R1488">
            <v>9.4463000000000008</v>
          </cell>
          <cell r="S1488">
            <v>23.97</v>
          </cell>
          <cell r="T1488">
            <v>0.51</v>
          </cell>
          <cell r="U1488">
            <v>4.9039999999999999</v>
          </cell>
          <cell r="V1488">
            <v>4.9039993286132813</v>
          </cell>
          <cell r="W1488">
            <v>300233</v>
          </cell>
          <cell r="X1488" t="str">
            <v>持股大于股东减</v>
          </cell>
          <cell r="Y1488">
            <v>14177</v>
          </cell>
          <cell r="Z1488">
            <v>17859</v>
          </cell>
          <cell r="AA1488" t="str">
            <v>持股大于股东增</v>
          </cell>
          <cell r="AB1488">
            <v>13217</v>
          </cell>
          <cell r="AC1488">
            <v>19157</v>
          </cell>
          <cell r="AD1488" t="str">
            <v>持股大于股东减</v>
          </cell>
          <cell r="AE1488">
            <v>8106</v>
          </cell>
          <cell r="AF1488">
            <v>15618</v>
          </cell>
          <cell r="AG1488" t="str">
            <v>持股大于股东增</v>
          </cell>
          <cell r="AH1488">
            <v>9170</v>
          </cell>
          <cell r="AI1488">
            <v>27611</v>
          </cell>
        </row>
        <row r="1489">
          <cell r="A1489">
            <v>300234</v>
          </cell>
          <cell r="B1489">
            <v>98.8</v>
          </cell>
          <cell r="C1489">
            <v>11.162832738283544</v>
          </cell>
          <cell r="D1489">
            <v>110.87499999999999</v>
          </cell>
          <cell r="E1489">
            <v>4.71457425321569</v>
          </cell>
          <cell r="F1489">
            <v>50.904761904761905</v>
          </cell>
          <cell r="G1489">
            <v>9.8489036299981585</v>
          </cell>
          <cell r="H1489">
            <v>45.690000000000005</v>
          </cell>
          <cell r="I1489">
            <v>6.8923383264696563</v>
          </cell>
          <cell r="J1489">
            <v>24.7</v>
          </cell>
          <cell r="K1489">
            <v>0.25</v>
          </cell>
          <cell r="L1489">
            <v>2.2126999999999999</v>
          </cell>
          <cell r="M1489">
            <v>17.739999999999998</v>
          </cell>
          <cell r="N1489">
            <v>0.04</v>
          </cell>
          <cell r="O1489">
            <v>3.7627999999999999</v>
          </cell>
          <cell r="P1489">
            <v>21.38</v>
          </cell>
          <cell r="Q1489">
            <v>0.21</v>
          </cell>
          <cell r="R1489">
            <v>2.1707999999999998</v>
          </cell>
          <cell r="S1489">
            <v>15.23</v>
          </cell>
          <cell r="T1489">
            <v>0.25</v>
          </cell>
          <cell r="U1489">
            <v>2.2097000000000002</v>
          </cell>
          <cell r="V1489">
            <v>2.2096996307373047</v>
          </cell>
          <cell r="W1489">
            <v>300234</v>
          </cell>
          <cell r="X1489" t="str">
            <v>持股大于股东增</v>
          </cell>
          <cell r="Y1489">
            <v>10074</v>
          </cell>
          <cell r="Z1489">
            <v>26206</v>
          </cell>
          <cell r="AA1489" t="str">
            <v>持股大于股东增</v>
          </cell>
          <cell r="AB1489">
            <v>9246</v>
          </cell>
          <cell r="AC1489">
            <v>28552</v>
          </cell>
          <cell r="AD1489" t="str">
            <v>持股大于股东增</v>
          </cell>
          <cell r="AE1489">
            <v>9840</v>
          </cell>
          <cell r="AF1489">
            <v>26829</v>
          </cell>
          <cell r="AG1489" t="str">
            <v>持股大于股东减</v>
          </cell>
          <cell r="AH1489">
            <v>10861</v>
          </cell>
          <cell r="AI1489">
            <v>24307</v>
          </cell>
        </row>
        <row r="1490">
          <cell r="A1490">
            <v>300235</v>
          </cell>
          <cell r="B1490">
            <v>234.49999999999997</v>
          </cell>
          <cell r="C1490">
            <v>15.177291849660209</v>
          </cell>
          <cell r="D1490">
            <v>107.66666666666667</v>
          </cell>
          <cell r="E1490">
            <v>11.641212776501328</v>
          </cell>
          <cell r="F1490">
            <v>226.21428571428569</v>
          </cell>
          <cell r="G1490">
            <v>15.148761121209224</v>
          </cell>
          <cell r="H1490">
            <v>107.20000000000002</v>
          </cell>
          <cell r="I1490">
            <v>9.8779083160562084</v>
          </cell>
          <cell r="J1490">
            <v>32.83</v>
          </cell>
          <cell r="K1490">
            <v>0.14000000000000001</v>
          </cell>
          <cell r="L1490">
            <v>2.1631</v>
          </cell>
          <cell r="M1490">
            <v>25.84</v>
          </cell>
          <cell r="N1490">
            <v>0.06</v>
          </cell>
          <cell r="O1490">
            <v>2.2197</v>
          </cell>
          <cell r="P1490">
            <v>31.67</v>
          </cell>
          <cell r="Q1490">
            <v>7.0000000000000007E-2</v>
          </cell>
          <cell r="R1490">
            <v>2.0905999999999998</v>
          </cell>
          <cell r="S1490">
            <v>21.44</v>
          </cell>
          <cell r="T1490">
            <v>0.15</v>
          </cell>
          <cell r="U1490">
            <v>2.1705000000000001</v>
          </cell>
          <cell r="V1490">
            <v>2.1704998016357422</v>
          </cell>
          <cell r="W1490">
            <v>300235</v>
          </cell>
          <cell r="X1490">
            <v>300235</v>
          </cell>
          <cell r="Y1490">
            <v>16600</v>
          </cell>
          <cell r="Z1490">
            <v>9542</v>
          </cell>
          <cell r="AA1490">
            <v>9542</v>
          </cell>
          <cell r="AB1490">
            <v>23113</v>
          </cell>
          <cell r="AC1490">
            <v>6853</v>
          </cell>
          <cell r="AD1490" t="str">
            <v>持股小于股东增</v>
          </cell>
          <cell r="AE1490">
            <v>14520</v>
          </cell>
          <cell r="AF1490">
            <v>10909</v>
          </cell>
          <cell r="AG1490">
            <v>10909</v>
          </cell>
          <cell r="AH1490">
            <v>18681</v>
          </cell>
          <cell r="AI1490">
            <v>8479</v>
          </cell>
        </row>
        <row r="1491">
          <cell r="A1491">
            <v>300236</v>
          </cell>
          <cell r="B1491">
            <v>137.67857142857142</v>
          </cell>
          <cell r="C1491">
            <v>6.1828388131515633</v>
          </cell>
          <cell r="D1491">
            <v>94.908987485779278</v>
          </cell>
          <cell r="E1491">
            <v>5.3520449077786685</v>
          </cell>
          <cell r="F1491">
            <v>75.476190476190482</v>
          </cell>
          <cell r="G1491">
            <v>6.6117426217540931</v>
          </cell>
          <cell r="H1491">
            <v>60.923833819241992</v>
          </cell>
          <cell r="I1491">
            <v>4.562387424267234</v>
          </cell>
          <cell r="J1491">
            <v>38.549999999999997</v>
          </cell>
          <cell r="K1491">
            <v>0.28000000000000003</v>
          </cell>
          <cell r="L1491">
            <v>6.2350000000000003</v>
          </cell>
          <cell r="M1491">
            <v>33.369999999999997</v>
          </cell>
          <cell r="N1491">
            <v>8.7900000000000006E-2</v>
          </cell>
          <cell r="O1491">
            <v>6.2350000000000003</v>
          </cell>
          <cell r="P1491">
            <v>31.7</v>
          </cell>
          <cell r="Q1491">
            <v>0.21</v>
          </cell>
          <cell r="R1491">
            <v>4.7945000000000002</v>
          </cell>
          <cell r="S1491">
            <v>22.29</v>
          </cell>
          <cell r="T1491">
            <v>0.27439999999999998</v>
          </cell>
          <cell r="U1491">
            <v>4.8856000000000002</v>
          </cell>
          <cell r="V1491">
            <v>4.8855972290039063</v>
          </cell>
          <cell r="W1491">
            <v>300236</v>
          </cell>
          <cell r="X1491">
            <v>300236</v>
          </cell>
          <cell r="Y1491">
            <v>16796</v>
          </cell>
          <cell r="Z1491">
            <v>8698</v>
          </cell>
          <cell r="AA1491">
            <v>8698</v>
          </cell>
          <cell r="AB1491">
            <v>15023</v>
          </cell>
          <cell r="AC1491">
            <v>9724</v>
          </cell>
          <cell r="AD1491" t="str">
            <v>持股大于股东增</v>
          </cell>
          <cell r="AE1491">
            <v>4297</v>
          </cell>
          <cell r="AF1491">
            <v>42787</v>
          </cell>
          <cell r="AG1491" t="str">
            <v>持股大于股东减</v>
          </cell>
          <cell r="AH1491">
            <v>5917</v>
          </cell>
          <cell r="AI1491">
            <v>31100</v>
          </cell>
        </row>
        <row r="1492">
          <cell r="A1492">
            <v>300237</v>
          </cell>
          <cell r="B1492">
            <v>40.129032258064512</v>
          </cell>
          <cell r="C1492">
            <v>4.5134605616428409</v>
          </cell>
          <cell r="D1492">
            <v>49.573055028462996</v>
          </cell>
          <cell r="E1492">
            <v>3.72031756203496</v>
          </cell>
          <cell r="F1492">
            <v>78.023809523809533</v>
          </cell>
          <cell r="G1492">
            <v>6.7497425334706485</v>
          </cell>
          <cell r="H1492">
            <v>43.189154293092315</v>
          </cell>
          <cell r="I1492">
            <v>4.4278977413750313</v>
          </cell>
          <cell r="J1492">
            <v>12.44</v>
          </cell>
          <cell r="K1492">
            <v>0.31</v>
          </cell>
          <cell r="L1492">
            <v>2.7562000000000002</v>
          </cell>
          <cell r="M1492">
            <v>10.45</v>
          </cell>
          <cell r="N1492">
            <v>5.2699999999999997E-2</v>
          </cell>
          <cell r="O1492">
            <v>2.8089</v>
          </cell>
          <cell r="P1492">
            <v>32.770000000000003</v>
          </cell>
          <cell r="Q1492">
            <v>0.21</v>
          </cell>
          <cell r="R1492">
            <v>4.8550000000000004</v>
          </cell>
          <cell r="S1492">
            <v>8.92</v>
          </cell>
          <cell r="T1492">
            <v>0.15490000000000001</v>
          </cell>
          <cell r="U1492">
            <v>2.0145</v>
          </cell>
          <cell r="V1492">
            <v>2.0144996643066406</v>
          </cell>
          <cell r="W1492">
            <v>300237</v>
          </cell>
          <cell r="X1492" t="str">
            <v>持股大于股东减</v>
          </cell>
          <cell r="Y1492">
            <v>27494</v>
          </cell>
          <cell r="Z1492">
            <v>29361</v>
          </cell>
          <cell r="AA1492" t="str">
            <v>持股大于股东增</v>
          </cell>
          <cell r="AB1492">
            <v>23673</v>
          </cell>
          <cell r="AC1492">
            <v>34100</v>
          </cell>
          <cell r="AD1492" t="str">
            <v>持股大于股东增</v>
          </cell>
          <cell r="AE1492">
            <v>8073</v>
          </cell>
          <cell r="AF1492">
            <v>32291</v>
          </cell>
          <cell r="AG1492" t="str">
            <v>持股大于股东增</v>
          </cell>
          <cell r="AH1492">
            <v>11740</v>
          </cell>
          <cell r="AI1492">
            <v>55512</v>
          </cell>
        </row>
        <row r="1493">
          <cell r="A1493">
            <v>300238</v>
          </cell>
          <cell r="B1493">
            <v>217.96153846153845</v>
          </cell>
          <cell r="C1493">
            <v>24.089266737513285</v>
          </cell>
          <cell r="D1493">
            <v>358.33333333333337</v>
          </cell>
          <cell r="E1493">
            <v>18.069504559398244</v>
          </cell>
          <cell r="F1493">
            <v>291.21428571428572</v>
          </cell>
          <cell r="G1493">
            <v>18.761216695043949</v>
          </cell>
          <cell r="H1493">
            <v>212.30769230769229</v>
          </cell>
          <cell r="I1493">
            <v>16.462378097879576</v>
          </cell>
          <cell r="J1493">
            <v>56.67</v>
          </cell>
          <cell r="K1493">
            <v>0.26</v>
          </cell>
          <cell r="L1493">
            <v>2.3525</v>
          </cell>
          <cell r="M1493">
            <v>43</v>
          </cell>
          <cell r="N1493">
            <v>0.03</v>
          </cell>
          <cell r="O1493">
            <v>2.3797000000000001</v>
          </cell>
          <cell r="P1493">
            <v>40.770000000000003</v>
          </cell>
          <cell r="Q1493">
            <v>7.0000000000000007E-2</v>
          </cell>
          <cell r="R1493">
            <v>2.1730999999999998</v>
          </cell>
          <cell r="S1493">
            <v>36.799999999999997</v>
          </cell>
          <cell r="T1493">
            <v>0.13</v>
          </cell>
          <cell r="U1493">
            <v>2.2353999999999998</v>
          </cell>
          <cell r="V1493">
            <v>2.2353992462158203</v>
          </cell>
          <cell r="W1493">
            <v>300238</v>
          </cell>
          <cell r="X1493" t="str">
            <v>持股大于股东减</v>
          </cell>
          <cell r="Y1493">
            <v>15471</v>
          </cell>
          <cell r="Z1493">
            <v>15965</v>
          </cell>
          <cell r="AA1493" t="str">
            <v>持股小于股东减</v>
          </cell>
          <cell r="AB1493">
            <v>23923</v>
          </cell>
          <cell r="AC1493">
            <v>10315</v>
          </cell>
          <cell r="AD1493" t="str">
            <v>持股小于股东增</v>
          </cell>
          <cell r="AE1493">
            <v>16688</v>
          </cell>
          <cell r="AF1493">
            <v>14800</v>
          </cell>
          <cell r="AG1493" t="str">
            <v>持股大于股东增</v>
          </cell>
          <cell r="AH1493">
            <v>14451</v>
          </cell>
          <cell r="AI1493">
            <v>17091</v>
          </cell>
        </row>
        <row r="1494">
          <cell r="A1494">
            <v>300239</v>
          </cell>
          <cell r="B1494">
            <v>639.99999999999989</v>
          </cell>
          <cell r="C1494">
            <v>6.0532924562147352</v>
          </cell>
          <cell r="D1494">
            <v>267.73049645390068</v>
          </cell>
          <cell r="E1494">
            <v>4.9025974025974026</v>
          </cell>
          <cell r="F1494">
            <v>435.96059113300493</v>
          </cell>
          <cell r="G1494">
            <v>10.265630437304257</v>
          </cell>
          <cell r="H1494">
            <v>318.18181818181813</v>
          </cell>
          <cell r="I1494">
            <v>6.4728659769982082</v>
          </cell>
          <cell r="J1494">
            <v>18.559999999999999</v>
          </cell>
          <cell r="K1494">
            <v>2.9000000000000001E-2</v>
          </cell>
          <cell r="L1494">
            <v>3.0661</v>
          </cell>
          <cell r="M1494">
            <v>15.1</v>
          </cell>
          <cell r="N1494">
            <v>1.41E-2</v>
          </cell>
          <cell r="O1494">
            <v>3.08</v>
          </cell>
          <cell r="P1494">
            <v>17.7</v>
          </cell>
          <cell r="Q1494">
            <v>2.0299999999999999E-2</v>
          </cell>
          <cell r="R1494">
            <v>1.7242</v>
          </cell>
          <cell r="S1494">
            <v>11.2</v>
          </cell>
          <cell r="T1494">
            <v>2.64E-2</v>
          </cell>
          <cell r="U1494">
            <v>1.7302999999999999</v>
          </cell>
          <cell r="V1494">
            <v>1.7302999496459961</v>
          </cell>
          <cell r="W1494">
            <v>300239</v>
          </cell>
          <cell r="X1494" t="str">
            <v>持股大于股东减</v>
          </cell>
          <cell r="Y1494">
            <v>13038</v>
          </cell>
          <cell r="Z1494">
            <v>17674</v>
          </cell>
          <cell r="AA1494" t="str">
            <v>持股大于股东减</v>
          </cell>
          <cell r="AB1494">
            <v>13643</v>
          </cell>
          <cell r="AC1494">
            <v>16890</v>
          </cell>
          <cell r="AD1494" t="str">
            <v>持股大于股东增</v>
          </cell>
          <cell r="AE1494">
            <v>10328</v>
          </cell>
          <cell r="AF1494">
            <v>19127</v>
          </cell>
          <cell r="AG1494" t="str">
            <v>持股大于股东减</v>
          </cell>
          <cell r="AH1494">
            <v>10878</v>
          </cell>
          <cell r="AI1494">
            <v>18160</v>
          </cell>
        </row>
        <row r="1495">
          <cell r="A1495">
            <v>300240</v>
          </cell>
          <cell r="B1495">
            <v>123.66666666666669</v>
          </cell>
          <cell r="C1495">
            <v>5.5550009982032345</v>
          </cell>
          <cell r="D1495">
            <v>96.5</v>
          </cell>
          <cell r="E1495">
            <v>4.7575615648186949</v>
          </cell>
          <cell r="F1495">
            <v>107.33333333333334</v>
          </cell>
          <cell r="G1495">
            <v>4.9227946797125828</v>
          </cell>
          <cell r="H1495">
            <v>58.400000000000006</v>
          </cell>
          <cell r="I1495">
            <v>2.9297413901221563</v>
          </cell>
          <cell r="J1495">
            <v>22.26</v>
          </cell>
          <cell r="K1495">
            <v>0.18</v>
          </cell>
          <cell r="L1495">
            <v>4.0072000000000001</v>
          </cell>
          <cell r="M1495">
            <v>19.3</v>
          </cell>
          <cell r="N1495">
            <v>0.05</v>
          </cell>
          <cell r="O1495">
            <v>4.0567000000000002</v>
          </cell>
          <cell r="P1495">
            <v>19.32</v>
          </cell>
          <cell r="Q1495">
            <v>0.09</v>
          </cell>
          <cell r="R1495">
            <v>3.9245999999999999</v>
          </cell>
          <cell r="S1495">
            <v>11.68</v>
          </cell>
          <cell r="T1495">
            <v>0.15</v>
          </cell>
          <cell r="U1495">
            <v>3.9866999999999999</v>
          </cell>
          <cell r="V1495">
            <v>3.9866981506347656</v>
          </cell>
          <cell r="W1495">
            <v>300240</v>
          </cell>
          <cell r="X1495" t="str">
            <v>持股大于股东减</v>
          </cell>
          <cell r="Y1495">
            <v>10795</v>
          </cell>
          <cell r="Z1495">
            <v>22575</v>
          </cell>
          <cell r="AA1495" t="str">
            <v>持股大于股东增</v>
          </cell>
          <cell r="AB1495">
            <v>8869</v>
          </cell>
          <cell r="AC1495">
            <v>27478</v>
          </cell>
          <cell r="AD1495" t="str">
            <v>持股大于股东增</v>
          </cell>
          <cell r="AE1495">
            <v>7945</v>
          </cell>
          <cell r="AF1495">
            <v>30674</v>
          </cell>
          <cell r="AG1495" t="str">
            <v>持股大于股东减</v>
          </cell>
          <cell r="AH1495">
            <v>10585</v>
          </cell>
          <cell r="AI1495">
            <v>23023</v>
          </cell>
        </row>
        <row r="1496">
          <cell r="A1496">
            <v>300241</v>
          </cell>
          <cell r="B1496">
            <v>118.96893588896233</v>
          </cell>
          <cell r="C1496">
            <v>5.9743104650004977</v>
          </cell>
          <cell r="D1496">
            <v>52.812071330589845</v>
          </cell>
          <cell r="E1496">
            <v>3.9716312056737588</v>
          </cell>
          <cell r="F1496">
            <v>84.665991902834008</v>
          </cell>
          <cell r="G1496">
            <v>5.6976466982256584</v>
          </cell>
          <cell r="H1496">
            <v>62.311358220810163</v>
          </cell>
          <cell r="I1496">
            <v>3.5297293649186749</v>
          </cell>
          <cell r="J1496">
            <v>18</v>
          </cell>
          <cell r="K1496">
            <v>0.15129999999999999</v>
          </cell>
          <cell r="L1496">
            <v>3.0129000000000001</v>
          </cell>
          <cell r="M1496">
            <v>15.4</v>
          </cell>
          <cell r="N1496">
            <v>7.2900000000000006E-2</v>
          </cell>
          <cell r="O1496">
            <v>3.8774999999999999</v>
          </cell>
          <cell r="P1496">
            <v>16.73</v>
          </cell>
          <cell r="Q1496">
            <v>9.8799999999999999E-2</v>
          </cell>
          <cell r="R1496">
            <v>2.9363000000000001</v>
          </cell>
          <cell r="S1496">
            <v>10.46</v>
          </cell>
          <cell r="T1496">
            <v>0.12590000000000001</v>
          </cell>
          <cell r="U1496">
            <v>2.9634</v>
          </cell>
          <cell r="V1496">
            <v>2.9633998870849609</v>
          </cell>
          <cell r="W1496">
            <v>300241</v>
          </cell>
          <cell r="X1496" t="str">
            <v>持股大于股东增</v>
          </cell>
          <cell r="Y1496">
            <v>8868</v>
          </cell>
          <cell r="Z1496">
            <v>24614</v>
          </cell>
          <cell r="AA1496" t="str">
            <v>持股大于股东增</v>
          </cell>
          <cell r="AB1496">
            <v>9702</v>
          </cell>
          <cell r="AC1496">
            <v>25972</v>
          </cell>
          <cell r="AD1496" t="str">
            <v>持股大于股东增</v>
          </cell>
          <cell r="AE1496">
            <v>14522</v>
          </cell>
          <cell r="AF1496">
            <v>15155</v>
          </cell>
          <cell r="AG1496" t="str">
            <v>持股大于股东增</v>
          </cell>
          <cell r="AH1496">
            <v>11891</v>
          </cell>
          <cell r="AI1496">
            <v>18509</v>
          </cell>
        </row>
        <row r="1497">
          <cell r="A1497">
            <v>300242</v>
          </cell>
          <cell r="B1497">
            <v>192.15384615384616</v>
          </cell>
          <cell r="C1497">
            <v>8.1053895324312926</v>
          </cell>
          <cell r="D1497">
            <v>43.138888888888886</v>
          </cell>
          <cell r="E1497">
            <v>4.8970453757134296</v>
          </cell>
          <cell r="F1497">
            <v>279.16666666666669</v>
          </cell>
          <cell r="G1497">
            <v>11.713491494606549</v>
          </cell>
          <cell r="H1497">
            <v>277.95202952029518</v>
          </cell>
          <cell r="I1497">
            <v>12.989868506143564</v>
          </cell>
          <cell r="J1497">
            <v>49.96</v>
          </cell>
          <cell r="K1497">
            <v>0.26</v>
          </cell>
          <cell r="L1497">
            <v>6.1638000000000002</v>
          </cell>
          <cell r="M1497">
            <v>31.06</v>
          </cell>
          <cell r="N1497">
            <v>0.18</v>
          </cell>
          <cell r="O1497">
            <v>6.3426</v>
          </cell>
          <cell r="P1497">
            <v>67</v>
          </cell>
          <cell r="Q1497">
            <v>0.12</v>
          </cell>
          <cell r="R1497">
            <v>5.7199</v>
          </cell>
          <cell r="S1497">
            <v>30.13</v>
          </cell>
          <cell r="T1497">
            <v>8.1299999999999997E-2</v>
          </cell>
          <cell r="U1497">
            <v>2.3195000000000001</v>
          </cell>
          <cell r="V1497">
            <v>2.3194999694824219</v>
          </cell>
          <cell r="W1497">
            <v>300242</v>
          </cell>
          <cell r="X1497" t="str">
            <v>持股大于股东减</v>
          </cell>
          <cell r="Y1497">
            <v>7195</v>
          </cell>
          <cell r="Z1497">
            <v>44096</v>
          </cell>
          <cell r="AA1497" t="str">
            <v>持股大于股东减</v>
          </cell>
          <cell r="AB1497">
            <v>10397</v>
          </cell>
          <cell r="AC1497">
            <v>30656</v>
          </cell>
          <cell r="AD1497" t="str">
            <v>持股大于股东增</v>
          </cell>
          <cell r="AE1497">
            <v>3552</v>
          </cell>
          <cell r="AF1497">
            <v>24535</v>
          </cell>
          <cell r="AG1497" t="str">
            <v>持股大于股东增</v>
          </cell>
          <cell r="AH1497">
            <v>4408</v>
          </cell>
          <cell r="AI1497">
            <v>49426</v>
          </cell>
        </row>
        <row r="1498">
          <cell r="A1498">
            <v>300243</v>
          </cell>
          <cell r="B1498">
            <v>88.260869565217391</v>
          </cell>
          <cell r="C1498">
            <v>8.9660350691223893</v>
          </cell>
          <cell r="D1498">
            <v>88.5</v>
          </cell>
          <cell r="E1498">
            <v>6.1501042390548992</v>
          </cell>
          <cell r="F1498">
            <v>80.545454545454547</v>
          </cell>
          <cell r="G1498">
            <v>8.2479985105194551</v>
          </cell>
          <cell r="H1498">
            <v>58.359374999999993</v>
          </cell>
          <cell r="I1498">
            <v>5.6714650145772598</v>
          </cell>
          <cell r="J1498">
            <v>20.3</v>
          </cell>
          <cell r="K1498">
            <v>0.23</v>
          </cell>
          <cell r="L1498">
            <v>2.2641</v>
          </cell>
          <cell r="M1498">
            <v>14.16</v>
          </cell>
          <cell r="N1498">
            <v>0.04</v>
          </cell>
          <cell r="O1498">
            <v>2.3024</v>
          </cell>
          <cell r="P1498">
            <v>17.72</v>
          </cell>
          <cell r="Q1498">
            <v>0.11</v>
          </cell>
          <cell r="R1498">
            <v>2.1484000000000001</v>
          </cell>
          <cell r="S1498">
            <v>12.45</v>
          </cell>
          <cell r="T1498">
            <v>0.16</v>
          </cell>
          <cell r="U1498">
            <v>2.1951999999999998</v>
          </cell>
          <cell r="V1498">
            <v>2.1951999664306641</v>
          </cell>
          <cell r="W1498">
            <v>300243</v>
          </cell>
          <cell r="X1498" t="str">
            <v>持股大于股东增</v>
          </cell>
          <cell r="Y1498">
            <v>10005</v>
          </cell>
          <cell r="Z1498">
            <v>20605</v>
          </cell>
          <cell r="AA1498" t="str">
            <v>持股大于股东减</v>
          </cell>
          <cell r="AB1498">
            <v>11015</v>
          </cell>
          <cell r="AC1498">
            <v>18715</v>
          </cell>
          <cell r="AD1498" t="str">
            <v>持股大于股东减</v>
          </cell>
          <cell r="AE1498">
            <v>10009</v>
          </cell>
          <cell r="AF1498">
            <v>20597</v>
          </cell>
          <cell r="AG1498" t="str">
            <v>持股大于股东减</v>
          </cell>
          <cell r="AH1498">
            <v>11006</v>
          </cell>
          <cell r="AI1498">
            <v>18731</v>
          </cell>
        </row>
        <row r="1499">
          <cell r="A1499">
            <v>300244</v>
          </cell>
          <cell r="B1499">
            <v>106.9846153846154</v>
          </cell>
          <cell r="C1499">
            <v>20.246899202236069</v>
          </cell>
          <cell r="D1499">
            <v>103.62932940309507</v>
          </cell>
          <cell r="E1499">
            <v>8.7605905806130071</v>
          </cell>
          <cell r="F1499">
            <v>126.11177884615385</v>
          </cell>
          <cell r="G1499">
            <v>26.879723325220958</v>
          </cell>
          <cell r="H1499">
            <v>111.49431452478009</v>
          </cell>
          <cell r="I1499">
            <v>21.300338149400556</v>
          </cell>
          <cell r="J1499">
            <v>69.540000000000006</v>
          </cell>
          <cell r="K1499">
            <v>0.65</v>
          </cell>
          <cell r="L1499">
            <v>3.4346000000000001</v>
          </cell>
          <cell r="M1499">
            <v>56.25</v>
          </cell>
          <cell r="N1499">
            <v>0.13569999999999999</v>
          </cell>
          <cell r="O1499">
            <v>6.4207999999999998</v>
          </cell>
          <cell r="P1499">
            <v>83.94</v>
          </cell>
          <cell r="Q1499">
            <v>0.33279999999999998</v>
          </cell>
          <cell r="R1499">
            <v>3.1227999999999998</v>
          </cell>
          <cell r="S1499">
            <v>69.290000000000006</v>
          </cell>
          <cell r="T1499">
            <v>0.46610000000000001</v>
          </cell>
          <cell r="U1499">
            <v>3.2530000000000001</v>
          </cell>
          <cell r="V1499">
            <v>3.2529983520507813</v>
          </cell>
          <cell r="W1499">
            <v>300244</v>
          </cell>
          <cell r="X1499" t="str">
            <v>持股小于股东减</v>
          </cell>
          <cell r="Y1499">
            <v>22860</v>
          </cell>
          <cell r="Z1499">
            <v>11805</v>
          </cell>
          <cell r="AA1499" t="str">
            <v>持股小于股东增</v>
          </cell>
          <cell r="AB1499">
            <v>22744</v>
          </cell>
          <cell r="AC1499">
            <v>13351</v>
          </cell>
          <cell r="AD1499" t="str">
            <v>持股大于股东减</v>
          </cell>
          <cell r="AE1499">
            <v>16164</v>
          </cell>
          <cell r="AF1499">
            <v>16690</v>
          </cell>
          <cell r="AG1499" t="str">
            <v>持股大于股东增</v>
          </cell>
          <cell r="AH1499">
            <v>15380</v>
          </cell>
          <cell r="AI1499">
            <v>17541</v>
          </cell>
        </row>
        <row r="1500">
          <cell r="A1500">
            <v>300245</v>
          </cell>
          <cell r="B1500">
            <v>247.23529411764704</v>
          </cell>
          <cell r="C1500">
            <v>16.789166733242791</v>
          </cell>
          <cell r="D1500">
            <v>259.34873949579833</v>
          </cell>
          <cell r="E1500">
            <v>9.7239179236737439</v>
          </cell>
          <cell r="F1500">
            <v>125.44041450777202</v>
          </cell>
          <cell r="G1500">
            <v>9.7069083035964887</v>
          </cell>
          <cell r="H1500">
            <v>129.28082191780823</v>
          </cell>
          <cell r="I1500">
            <v>8.9430252299917079</v>
          </cell>
          <cell r="J1500">
            <v>42.03</v>
          </cell>
          <cell r="K1500">
            <v>0.17</v>
          </cell>
          <cell r="L1500">
            <v>2.5034000000000001</v>
          </cell>
          <cell r="M1500">
            <v>24.69</v>
          </cell>
          <cell r="N1500">
            <v>2.3800000000000002E-2</v>
          </cell>
          <cell r="O1500">
            <v>2.5390999999999999</v>
          </cell>
          <cell r="P1500">
            <v>24.21</v>
          </cell>
          <cell r="Q1500">
            <v>9.6500000000000002E-2</v>
          </cell>
          <cell r="R1500">
            <v>2.4941</v>
          </cell>
          <cell r="S1500">
            <v>22.65</v>
          </cell>
          <cell r="T1500">
            <v>0.13139999999999999</v>
          </cell>
          <cell r="U1500">
            <v>2.5327000000000002</v>
          </cell>
          <cell r="V1500">
            <v>2.5326995849609375</v>
          </cell>
          <cell r="W1500">
            <v>300245</v>
          </cell>
          <cell r="X1500" t="str">
            <v>持股小于股东增</v>
          </cell>
          <cell r="Y1500">
            <v>26511</v>
          </cell>
          <cell r="Z1500">
            <v>10285</v>
          </cell>
          <cell r="AA1500">
            <v>10285</v>
          </cell>
          <cell r="AB1500">
            <v>43292</v>
          </cell>
          <cell r="AC1500">
            <v>6287</v>
          </cell>
          <cell r="AD1500" t="str">
            <v>持股小于股东减</v>
          </cell>
          <cell r="AE1500">
            <v>27053</v>
          </cell>
          <cell r="AF1500">
            <v>10082</v>
          </cell>
          <cell r="AG1500">
            <v>10082</v>
          </cell>
          <cell r="AH1500">
            <v>42635</v>
          </cell>
          <cell r="AI1500">
            <v>6397</v>
          </cell>
        </row>
        <row r="1501">
          <cell r="A1501">
            <v>300246</v>
          </cell>
          <cell r="B1501">
            <v>258.125</v>
          </cell>
          <cell r="C1501">
            <v>14.075386817531182</v>
          </cell>
          <cell r="D1501">
            <v>69.404145077720202</v>
          </cell>
          <cell r="E1501">
            <v>8.8395420199953811</v>
          </cell>
          <cell r="F1501">
            <v>389.3805309734513</v>
          </cell>
          <cell r="G1501">
            <v>15.590121532083762</v>
          </cell>
          <cell r="H1501">
            <v>94.752391671356222</v>
          </cell>
          <cell r="I1501">
            <v>7.6150741155320372</v>
          </cell>
          <cell r="J1501">
            <v>41.3</v>
          </cell>
          <cell r="K1501">
            <v>0.16</v>
          </cell>
          <cell r="L1501">
            <v>2.9342000000000001</v>
          </cell>
          <cell r="M1501">
            <v>26.79</v>
          </cell>
          <cell r="N1501">
            <v>9.6500000000000002E-2</v>
          </cell>
          <cell r="O1501">
            <v>3.0306999999999999</v>
          </cell>
          <cell r="P1501">
            <v>44</v>
          </cell>
          <cell r="Q1501">
            <v>5.6500000000000002E-2</v>
          </cell>
          <cell r="R1501">
            <v>2.8222999999999998</v>
          </cell>
          <cell r="S1501">
            <v>22.45</v>
          </cell>
          <cell r="T1501">
            <v>0.1777</v>
          </cell>
          <cell r="U1501">
            <v>2.9481000000000002</v>
          </cell>
          <cell r="V1501">
            <v>2.9480991363525391</v>
          </cell>
          <cell r="W1501">
            <v>300246</v>
          </cell>
          <cell r="X1501" t="str">
            <v>持股大于股东减</v>
          </cell>
          <cell r="Y1501">
            <v>10505</v>
          </cell>
          <cell r="Z1501">
            <v>13906</v>
          </cell>
          <cell r="AA1501" t="str">
            <v>持股大于股东增</v>
          </cell>
          <cell r="AB1501">
            <v>6396</v>
          </cell>
          <cell r="AC1501">
            <v>22840</v>
          </cell>
          <cell r="AD1501" t="str">
            <v>持股大于股东减</v>
          </cell>
          <cell r="AE1501">
            <v>10591</v>
          </cell>
          <cell r="AF1501">
            <v>13793</v>
          </cell>
          <cell r="AG1501" t="str">
            <v>持股小于股东减</v>
          </cell>
          <cell r="AH1501">
            <v>14468</v>
          </cell>
          <cell r="AI1501">
            <v>10097</v>
          </cell>
        </row>
        <row r="1502">
          <cell r="A1502">
            <v>300247</v>
          </cell>
          <cell r="B1502">
            <v>138.33333333333334</v>
          </cell>
          <cell r="C1502">
            <v>4.8261425747179905</v>
          </cell>
          <cell r="D1502">
            <v>204.25764192139738</v>
          </cell>
          <cell r="E1502">
            <v>4.5727832632710923</v>
          </cell>
          <cell r="F1502">
            <v>179.28730512249444</v>
          </cell>
          <cell r="G1502">
            <v>6.1251664447403469</v>
          </cell>
          <cell r="H1502">
            <v>221.36803874092007</v>
          </cell>
          <cell r="I1502">
            <v>3.1439403708766407</v>
          </cell>
          <cell r="J1502">
            <v>20.75</v>
          </cell>
          <cell r="K1502">
            <v>0.15</v>
          </cell>
          <cell r="L1502">
            <v>4.2995000000000001</v>
          </cell>
          <cell r="M1502">
            <v>18.71</v>
          </cell>
          <cell r="N1502">
            <v>2.29E-2</v>
          </cell>
          <cell r="O1502">
            <v>4.0915999999999997</v>
          </cell>
          <cell r="P1502">
            <v>16.100000000000001</v>
          </cell>
          <cell r="Q1502">
            <v>4.4900000000000002E-2</v>
          </cell>
          <cell r="R1502">
            <v>2.6284999999999998</v>
          </cell>
          <cell r="S1502">
            <v>12.19</v>
          </cell>
          <cell r="T1502">
            <v>4.1300000000000003E-2</v>
          </cell>
          <cell r="U1502">
            <v>3.8773</v>
          </cell>
          <cell r="V1502">
            <v>3.8772983551025391</v>
          </cell>
          <cell r="W1502">
            <v>300247</v>
          </cell>
          <cell r="X1502">
            <v>300247</v>
          </cell>
          <cell r="Y1502">
            <v>40080</v>
          </cell>
          <cell r="Z1502">
            <v>8465</v>
          </cell>
          <cell r="AA1502">
            <v>8465</v>
          </cell>
          <cell r="AB1502">
            <v>42732</v>
          </cell>
          <cell r="AC1502">
            <v>8403</v>
          </cell>
          <cell r="AD1502" t="str">
            <v>持股小于股东增</v>
          </cell>
          <cell r="AE1502">
            <v>21469</v>
          </cell>
          <cell r="AF1502">
            <v>12045</v>
          </cell>
          <cell r="AG1502">
            <v>12045</v>
          </cell>
          <cell r="AH1502">
            <v>28856</v>
          </cell>
          <cell r="AI1502">
            <v>8962</v>
          </cell>
        </row>
        <row r="1503">
          <cell r="A1503">
            <v>300248</v>
          </cell>
          <cell r="B1503">
            <v>176.9047619047619</v>
          </cell>
          <cell r="C1503">
            <v>13.869703192085121</v>
          </cell>
          <cell r="D1503">
            <v>412.5</v>
          </cell>
          <cell r="E1503">
            <v>11.015094759485221</v>
          </cell>
          <cell r="F1503">
            <v>22311.111111111109</v>
          </cell>
          <cell r="G1503">
            <v>21.958554322270217</v>
          </cell>
          <cell r="H1503">
            <v>185.70552147239263</v>
          </cell>
          <cell r="I1503">
            <v>7.8963844107059007</v>
          </cell>
          <cell r="J1503">
            <v>37.15</v>
          </cell>
          <cell r="K1503">
            <v>0.21</v>
          </cell>
          <cell r="L1503">
            <v>2.6785000000000001</v>
          </cell>
          <cell r="M1503">
            <v>29.7</v>
          </cell>
          <cell r="N1503">
            <v>1.7999999999999999E-2</v>
          </cell>
          <cell r="O1503">
            <v>2.6962999999999999</v>
          </cell>
          <cell r="P1503">
            <v>40.159999999999997</v>
          </cell>
          <cell r="Q1503">
            <v>8.9999999999999998E-4</v>
          </cell>
          <cell r="R1503">
            <v>1.8289</v>
          </cell>
          <cell r="S1503">
            <v>20.18</v>
          </cell>
          <cell r="T1503">
            <v>8.1500000000000003E-2</v>
          </cell>
          <cell r="U1503">
            <v>2.5556000000000001</v>
          </cell>
          <cell r="V1503">
            <v>2.5555992126464844</v>
          </cell>
          <cell r="W1503">
            <v>300248</v>
          </cell>
          <cell r="X1503" t="str">
            <v>持股小于股东减</v>
          </cell>
          <cell r="Y1503">
            <v>29454</v>
          </cell>
          <cell r="Z1503">
            <v>10256</v>
          </cell>
          <cell r="AA1503">
            <v>10256</v>
          </cell>
          <cell r="AB1503">
            <v>32536</v>
          </cell>
          <cell r="AC1503">
            <v>9284</v>
          </cell>
          <cell r="AD1503" t="str">
            <v>持股小于股东增</v>
          </cell>
          <cell r="AE1503">
            <v>20460</v>
          </cell>
          <cell r="AF1503">
            <v>13951</v>
          </cell>
          <cell r="AG1503" t="str">
            <v>持股小于股东减</v>
          </cell>
          <cell r="AH1503">
            <v>26719</v>
          </cell>
          <cell r="AI1503">
            <v>11306</v>
          </cell>
        </row>
        <row r="1504">
          <cell r="A1504">
            <v>300249</v>
          </cell>
          <cell r="B1504">
            <v>353.625</v>
          </cell>
          <cell r="C1504">
            <v>7.17892760169513</v>
          </cell>
          <cell r="D1504">
            <v>665.5</v>
          </cell>
          <cell r="E1504">
            <v>6.7467558799675587</v>
          </cell>
          <cell r="F1504">
            <v>-350</v>
          </cell>
          <cell r="G1504">
            <v>9.291706488265902</v>
          </cell>
          <cell r="H1504">
            <v>-199.95487364620939</v>
          </cell>
          <cell r="I1504">
            <v>3.9242255167649716</v>
          </cell>
          <cell r="J1504">
            <v>28.29</v>
          </cell>
          <cell r="K1504">
            <v>0.08</v>
          </cell>
          <cell r="L1504">
            <v>3.9407000000000001</v>
          </cell>
          <cell r="M1504">
            <v>26.62</v>
          </cell>
          <cell r="N1504">
            <v>0.01</v>
          </cell>
          <cell r="O1504">
            <v>3.9456000000000002</v>
          </cell>
          <cell r="P1504">
            <v>35</v>
          </cell>
          <cell r="Q1504">
            <v>-0.05</v>
          </cell>
          <cell r="R1504">
            <v>3.7667999999999999</v>
          </cell>
          <cell r="S1504">
            <v>14.77</v>
          </cell>
          <cell r="T1504">
            <v>-5.5399999999999998E-2</v>
          </cell>
          <cell r="U1504">
            <v>3.7637999999999998</v>
          </cell>
          <cell r="V1504">
            <v>3.7637996673583984</v>
          </cell>
          <cell r="W1504">
            <v>300249</v>
          </cell>
          <cell r="X1504" t="str">
            <v>持股大于股东增</v>
          </cell>
          <cell r="Y1504">
            <v>5261</v>
          </cell>
          <cell r="Z1504">
            <v>33448</v>
          </cell>
          <cell r="AA1504" t="str">
            <v>持股大于股东减</v>
          </cell>
          <cell r="AB1504">
            <v>7279</v>
          </cell>
          <cell r="AC1504">
            <v>24175</v>
          </cell>
          <cell r="AD1504" t="str">
            <v>持股大于股东增</v>
          </cell>
          <cell r="AE1504">
            <v>3700</v>
          </cell>
          <cell r="AF1504">
            <v>47560</v>
          </cell>
          <cell r="AG1504" t="str">
            <v>持股大于股东减</v>
          </cell>
          <cell r="AH1504">
            <v>7881</v>
          </cell>
          <cell r="AI1504">
            <v>22328</v>
          </cell>
        </row>
        <row r="1505">
          <cell r="A1505">
            <v>300250</v>
          </cell>
          <cell r="B1505">
            <v>104.72368421052632</v>
          </cell>
          <cell r="C1505">
            <v>9.5853455854901064</v>
          </cell>
          <cell r="D1505">
            <v>192.14186369958273</v>
          </cell>
          <cell r="E1505">
            <v>4.1396049171854283</v>
          </cell>
          <cell r="F1505">
            <v>280</v>
          </cell>
          <cell r="G1505">
            <v>8.1471782459760078</v>
          </cell>
          <cell r="H1505">
            <v>139.22999999999999</v>
          </cell>
          <cell r="I1505">
            <v>6.0149304025506103</v>
          </cell>
          <cell r="J1505">
            <v>79.59</v>
          </cell>
          <cell r="K1505">
            <v>0.76</v>
          </cell>
          <cell r="L1505">
            <v>8.3033000000000001</v>
          </cell>
          <cell r="M1505">
            <v>55.26</v>
          </cell>
          <cell r="N1505">
            <v>7.1900000000000006E-2</v>
          </cell>
          <cell r="O1505">
            <v>13.3491</v>
          </cell>
          <cell r="P1505">
            <v>61.6</v>
          </cell>
          <cell r="Q1505">
            <v>0.11</v>
          </cell>
          <cell r="R1505">
            <v>7.5609000000000002</v>
          </cell>
          <cell r="S1505">
            <v>46.41</v>
          </cell>
          <cell r="T1505">
            <v>0.25</v>
          </cell>
          <cell r="U1505">
            <v>7.7157999999999998</v>
          </cell>
          <cell r="V1505">
            <v>7.7157974243164063</v>
          </cell>
          <cell r="W1505">
            <v>300250</v>
          </cell>
          <cell r="X1505" t="str">
            <v>持股大于股东减</v>
          </cell>
          <cell r="Y1505">
            <v>8055</v>
          </cell>
          <cell r="Z1505">
            <v>12169</v>
          </cell>
          <cell r="AA1505" t="str">
            <v>持股小于股东减</v>
          </cell>
          <cell r="AB1505">
            <v>10980</v>
          </cell>
          <cell r="AC1505">
            <v>10430</v>
          </cell>
          <cell r="AD1505" t="str">
            <v>持股大于股东增</v>
          </cell>
          <cell r="AE1505">
            <v>5027</v>
          </cell>
          <cell r="AF1505">
            <v>19500</v>
          </cell>
          <cell r="AG1505" t="str">
            <v>持股大于股东减</v>
          </cell>
          <cell r="AH1505">
            <v>5843</v>
          </cell>
          <cell r="AI1505">
            <v>16777</v>
          </cell>
        </row>
        <row r="1506">
          <cell r="A1506">
            <v>300251</v>
          </cell>
          <cell r="B1506">
            <v>108.17857142857142</v>
          </cell>
          <cell r="C1506">
            <v>6.4653148345784421</v>
          </cell>
          <cell r="D1506">
            <v>41.160714285714285</v>
          </cell>
          <cell r="E1506">
            <v>4.9508140384037116</v>
          </cell>
          <cell r="F1506">
            <v>207.5</v>
          </cell>
          <cell r="G1506">
            <v>5.6647556647556643</v>
          </cell>
          <cell r="H1506">
            <v>171.8125</v>
          </cell>
          <cell r="I1506">
            <v>6.4488129867692585</v>
          </cell>
          <cell r="J1506">
            <v>30.29</v>
          </cell>
          <cell r="K1506">
            <v>0.28000000000000003</v>
          </cell>
          <cell r="L1506">
            <v>4.6849999999999996</v>
          </cell>
          <cell r="M1506">
            <v>23.05</v>
          </cell>
          <cell r="N1506">
            <v>0.14000000000000001</v>
          </cell>
          <cell r="O1506">
            <v>4.6558000000000002</v>
          </cell>
          <cell r="P1506">
            <v>24.9</v>
          </cell>
          <cell r="Q1506">
            <v>0.06</v>
          </cell>
          <cell r="R1506">
            <v>4.3956</v>
          </cell>
          <cell r="S1506">
            <v>27.49</v>
          </cell>
          <cell r="T1506">
            <v>0.12</v>
          </cell>
          <cell r="U1506">
            <v>4.2628000000000004</v>
          </cell>
          <cell r="V1506">
            <v>4.2627983093261719</v>
          </cell>
          <cell r="W1506">
            <v>300251</v>
          </cell>
          <cell r="X1506">
            <v>300251</v>
          </cell>
          <cell r="Y1506">
            <v>78980</v>
          </cell>
          <cell r="Z1506">
            <v>18571</v>
          </cell>
          <cell r="AA1506" t="str">
            <v>持股小于股东增</v>
          </cell>
          <cell r="AB1506">
            <v>67783</v>
          </cell>
          <cell r="AC1506">
            <v>21639</v>
          </cell>
          <cell r="AD1506" t="str">
            <v>持股小于股东增</v>
          </cell>
          <cell r="AE1506">
            <v>44934</v>
          </cell>
          <cell r="AF1506">
            <v>32643</v>
          </cell>
          <cell r="AG1506" t="str">
            <v>持股小于股东减</v>
          </cell>
          <cell r="AH1506">
            <v>68369</v>
          </cell>
          <cell r="AI1506">
            <v>21454</v>
          </cell>
        </row>
        <row r="1507">
          <cell r="A1507">
            <v>300252</v>
          </cell>
          <cell r="B1507">
            <v>118.8235294117647</v>
          </cell>
          <cell r="C1507">
            <v>19.901477832512317</v>
          </cell>
          <cell r="D1507">
            <v>46.966666666666669</v>
          </cell>
          <cell r="E1507">
            <v>12.923641366659023</v>
          </cell>
          <cell r="F1507">
            <v>105.78666666666668</v>
          </cell>
          <cell r="G1507">
            <v>20.996083412723618</v>
          </cell>
          <cell r="H1507">
            <v>78.345143809920785</v>
          </cell>
          <cell r="I1507">
            <v>12.902229315759666</v>
          </cell>
          <cell r="J1507">
            <v>40.4</v>
          </cell>
          <cell r="K1507">
            <v>0.34</v>
          </cell>
          <cell r="L1507">
            <v>2.0299999999999998</v>
          </cell>
          <cell r="M1507">
            <v>28.18</v>
          </cell>
          <cell r="N1507">
            <v>0.15</v>
          </cell>
          <cell r="O1507">
            <v>2.1804999999999999</v>
          </cell>
          <cell r="P1507">
            <v>39.67</v>
          </cell>
          <cell r="Q1507">
            <v>0.1875</v>
          </cell>
          <cell r="R1507">
            <v>1.8894</v>
          </cell>
          <cell r="S1507">
            <v>25.06</v>
          </cell>
          <cell r="T1507">
            <v>0.2399</v>
          </cell>
          <cell r="U1507">
            <v>1.9422999999999999</v>
          </cell>
          <cell r="V1507">
            <v>1.9422998428344727</v>
          </cell>
          <cell r="W1507">
            <v>300252</v>
          </cell>
          <cell r="X1507" t="str">
            <v>持股大于股东增</v>
          </cell>
          <cell r="Y1507">
            <v>10478</v>
          </cell>
          <cell r="Z1507">
            <v>38989</v>
          </cell>
          <cell r="AA1507" t="str">
            <v>持股大于股东减</v>
          </cell>
          <cell r="AB1507">
            <v>11931</v>
          </cell>
          <cell r="AC1507">
            <v>34241</v>
          </cell>
          <cell r="AD1507" t="str">
            <v>持股大于股东增</v>
          </cell>
          <cell r="AE1507">
            <v>8470</v>
          </cell>
          <cell r="AF1507">
            <v>48232</v>
          </cell>
          <cell r="AG1507" t="str">
            <v>持股大于股东减</v>
          </cell>
          <cell r="AH1507">
            <v>11947</v>
          </cell>
          <cell r="AI1507">
            <v>34195</v>
          </cell>
        </row>
        <row r="1508">
          <cell r="A1508">
            <v>300253</v>
          </cell>
          <cell r="B1508">
            <v>150.48508803449516</v>
          </cell>
          <cell r="C1508">
            <v>22.947945205479453</v>
          </cell>
          <cell r="D1508">
            <v>204.8872180451128</v>
          </cell>
          <cell r="E1508">
            <v>10.241473268815184</v>
          </cell>
          <cell r="F1508">
            <v>242.99065420560748</v>
          </cell>
          <cell r="G1508">
            <v>34.801231428188999</v>
          </cell>
          <cell r="H1508">
            <v>152.78963414634143</v>
          </cell>
          <cell r="I1508">
            <v>20.959849435382683</v>
          </cell>
          <cell r="J1508">
            <v>41.88</v>
          </cell>
          <cell r="K1508">
            <v>0.27829999999999999</v>
          </cell>
          <cell r="L1508">
            <v>1.825</v>
          </cell>
          <cell r="M1508">
            <v>32.700000000000003</v>
          </cell>
          <cell r="N1508">
            <v>3.9899999999999998E-2</v>
          </cell>
          <cell r="O1508">
            <v>3.1928999999999998</v>
          </cell>
          <cell r="P1508">
            <v>52</v>
          </cell>
          <cell r="Q1508">
            <v>0.107</v>
          </cell>
          <cell r="R1508">
            <v>1.4942</v>
          </cell>
          <cell r="S1508">
            <v>33.409999999999997</v>
          </cell>
          <cell r="T1508">
            <v>0.16400000000000001</v>
          </cell>
          <cell r="U1508">
            <v>1.5940000000000001</v>
          </cell>
          <cell r="V1508">
            <v>1.5939998626708984</v>
          </cell>
          <cell r="W1508">
            <v>300253</v>
          </cell>
          <cell r="X1508">
            <v>300253</v>
          </cell>
          <cell r="Y1508">
            <v>49596</v>
          </cell>
          <cell r="Z1508">
            <v>11194</v>
          </cell>
          <cell r="AA1508">
            <v>11194</v>
          </cell>
          <cell r="AB1508">
            <v>49947</v>
          </cell>
          <cell r="AC1508">
            <v>11618</v>
          </cell>
          <cell r="AD1508">
            <v>11618</v>
          </cell>
          <cell r="AE1508">
            <v>40309</v>
          </cell>
          <cell r="AF1508">
            <v>13557</v>
          </cell>
          <cell r="AG1508">
            <v>13557</v>
          </cell>
          <cell r="AH1508">
            <v>43876</v>
          </cell>
          <cell r="AI1508">
            <v>12455</v>
          </cell>
        </row>
        <row r="1509">
          <cell r="A1509">
            <v>300254</v>
          </cell>
          <cell r="B1509">
            <v>253.56371490280779</v>
          </cell>
          <cell r="C1509">
            <v>7.774834437086092</v>
          </cell>
          <cell r="D1509">
            <v>142.01570680628274</v>
          </cell>
          <cell r="E1509">
            <v>4.7524145331902501</v>
          </cell>
          <cell r="F1509">
            <v>144.9367088607595</v>
          </cell>
          <cell r="G1509">
            <v>9.3790956749672354</v>
          </cell>
          <cell r="H1509">
            <v>103.1701444622793</v>
          </cell>
          <cell r="I1509">
            <v>5.6253281988447403</v>
          </cell>
          <cell r="J1509">
            <v>35.22</v>
          </cell>
          <cell r="K1509">
            <v>0.1389</v>
          </cell>
          <cell r="L1509">
            <v>4.53</v>
          </cell>
          <cell r="M1509">
            <v>21.7</v>
          </cell>
          <cell r="N1509">
            <v>3.8199999999999998E-2</v>
          </cell>
          <cell r="O1509">
            <v>4.5660999999999996</v>
          </cell>
          <cell r="P1509">
            <v>34.35</v>
          </cell>
          <cell r="Q1509">
            <v>0.11849999999999999</v>
          </cell>
          <cell r="R1509">
            <v>3.6623999999999999</v>
          </cell>
          <cell r="S1509">
            <v>25.71</v>
          </cell>
          <cell r="T1509">
            <v>0.18690000000000001</v>
          </cell>
          <cell r="U1509">
            <v>4.5704000000000002</v>
          </cell>
          <cell r="V1509">
            <v>4.5703964233398438</v>
          </cell>
          <cell r="W1509">
            <v>300254</v>
          </cell>
          <cell r="X1509" t="str">
            <v>持股小于股东减</v>
          </cell>
          <cell r="Y1509">
            <v>16554</v>
          </cell>
          <cell r="Z1509">
            <v>10486</v>
          </cell>
          <cell r="AA1509" t="str">
            <v>持股小于股东增</v>
          </cell>
          <cell r="AB1509">
            <v>14713</v>
          </cell>
          <cell r="AC1509">
            <v>11798</v>
          </cell>
          <cell r="AD1509" t="str">
            <v>持股大于股东增</v>
          </cell>
          <cell r="AE1509">
            <v>7160</v>
          </cell>
          <cell r="AF1509">
            <v>22424</v>
          </cell>
          <cell r="AG1509" t="str">
            <v>持股小于股东减</v>
          </cell>
          <cell r="AH1509">
            <v>13950</v>
          </cell>
          <cell r="AI1509">
            <v>12443</v>
          </cell>
        </row>
        <row r="1510">
          <cell r="A1510">
            <v>300255</v>
          </cell>
          <cell r="B1510">
            <v>53.060606060606062</v>
          </cell>
          <cell r="C1510">
            <v>5.4495658398431432</v>
          </cell>
          <cell r="D1510">
            <v>130.08333333333334</v>
          </cell>
          <cell r="E1510">
            <v>4.7659756358196192</v>
          </cell>
          <cell r="F1510">
            <v>133.5</v>
          </cell>
          <cell r="G1510">
            <v>11.552286494042468</v>
          </cell>
          <cell r="H1510">
            <v>58</v>
          </cell>
          <cell r="I1510">
            <v>4.5456029781536751</v>
          </cell>
          <cell r="J1510">
            <v>17.510000000000002</v>
          </cell>
          <cell r="K1510">
            <v>0.33</v>
          </cell>
          <cell r="L1510">
            <v>3.2130999999999998</v>
          </cell>
          <cell r="M1510">
            <v>15.61</v>
          </cell>
          <cell r="N1510">
            <v>0.03</v>
          </cell>
          <cell r="O1510">
            <v>3.2753000000000001</v>
          </cell>
          <cell r="P1510">
            <v>34.71</v>
          </cell>
          <cell r="Q1510">
            <v>0.13</v>
          </cell>
          <cell r="R1510">
            <v>3.0045999999999999</v>
          </cell>
          <cell r="S1510">
            <v>13.92</v>
          </cell>
          <cell r="T1510">
            <v>0.18</v>
          </cell>
          <cell r="U1510">
            <v>3.0623</v>
          </cell>
          <cell r="V1510">
            <v>3.0622997283935547</v>
          </cell>
          <cell r="W1510">
            <v>300255</v>
          </cell>
          <cell r="X1510" t="str">
            <v>持股大于股东增</v>
          </cell>
          <cell r="Y1510">
            <v>20387</v>
          </cell>
          <cell r="Z1510">
            <v>23105</v>
          </cell>
          <cell r="AA1510" t="str">
            <v>持股小于股东减</v>
          </cell>
          <cell r="AB1510">
            <v>22457</v>
          </cell>
          <cell r="AC1510">
            <v>20975</v>
          </cell>
          <cell r="AD1510" t="str">
            <v>持股大于股东增</v>
          </cell>
          <cell r="AE1510">
            <v>18095</v>
          </cell>
          <cell r="AF1510">
            <v>26031</v>
          </cell>
          <cell r="AG1510" t="str">
            <v>持股大于股东减</v>
          </cell>
          <cell r="AH1510">
            <v>20493</v>
          </cell>
          <cell r="AI1510">
            <v>22985</v>
          </cell>
        </row>
        <row r="1511">
          <cell r="A1511">
            <v>300256</v>
          </cell>
          <cell r="B1511">
            <v>103.1122031122031</v>
          </cell>
          <cell r="C1511">
            <v>2.5222626238342798</v>
          </cell>
          <cell r="D1511">
            <v>214.375</v>
          </cell>
          <cell r="E1511">
            <v>2.3983378449920587</v>
          </cell>
          <cell r="F1511">
            <v>224.31372549019608</v>
          </cell>
          <cell r="G1511">
            <v>2.4203188304613201</v>
          </cell>
          <cell r="H1511">
            <v>65.880503144654085</v>
          </cell>
          <cell r="I1511">
            <v>1.7470890535906018</v>
          </cell>
          <cell r="J1511">
            <v>25.18</v>
          </cell>
          <cell r="K1511">
            <v>0.2442</v>
          </cell>
          <cell r="L1511">
            <v>9.9831000000000003</v>
          </cell>
          <cell r="M1511">
            <v>24.01</v>
          </cell>
          <cell r="N1511">
            <v>2.8000000000000001E-2</v>
          </cell>
          <cell r="O1511">
            <v>10.011100000000001</v>
          </cell>
          <cell r="P1511">
            <v>22.88</v>
          </cell>
          <cell r="Q1511">
            <v>5.0999999999999997E-2</v>
          </cell>
          <cell r="R1511">
            <v>9.4533000000000005</v>
          </cell>
          <cell r="S1511">
            <v>16.760000000000002</v>
          </cell>
          <cell r="T1511">
            <v>0.1908</v>
          </cell>
          <cell r="U1511">
            <v>9.5930999999999997</v>
          </cell>
          <cell r="V1511">
            <v>9.5930938720703125</v>
          </cell>
          <cell r="W1511">
            <v>300256</v>
          </cell>
          <cell r="X1511" t="str">
            <v>持股大于股东减</v>
          </cell>
          <cell r="Y1511">
            <v>13706</v>
          </cell>
          <cell r="Z1511">
            <v>23693</v>
          </cell>
          <cell r="AA1511" t="str">
            <v>持股大于股东减</v>
          </cell>
          <cell r="AB1511">
            <v>17728</v>
          </cell>
          <cell r="AC1511">
            <v>18317</v>
          </cell>
          <cell r="AD1511" t="str">
            <v>持股大于股东增</v>
          </cell>
          <cell r="AE1511">
            <v>8437</v>
          </cell>
          <cell r="AF1511">
            <v>26766</v>
          </cell>
          <cell r="AG1511" t="str">
            <v>持股大于股东减</v>
          </cell>
          <cell r="AH1511">
            <v>11640</v>
          </cell>
          <cell r="AI1511">
            <v>25627</v>
          </cell>
        </row>
        <row r="1512">
          <cell r="A1512">
            <v>300257</v>
          </cell>
          <cell r="B1512">
            <v>146.90476190476193</v>
          </cell>
          <cell r="C1512">
            <v>7.9473440156628365</v>
          </cell>
          <cell r="D1512">
            <v>222.5</v>
          </cell>
          <cell r="E1512">
            <v>4.5600102472140387</v>
          </cell>
          <cell r="F1512">
            <v>74.142156862745097</v>
          </cell>
          <cell r="G1512">
            <v>6.2983109075293449</v>
          </cell>
          <cell r="H1512">
            <v>59.428284854563699</v>
          </cell>
          <cell r="I1512">
            <v>4.0784718637067634</v>
          </cell>
          <cell r="J1512">
            <v>30.85</v>
          </cell>
          <cell r="K1512">
            <v>0.21</v>
          </cell>
          <cell r="L1512">
            <v>3.8818000000000001</v>
          </cell>
          <cell r="M1512">
            <v>17.8</v>
          </cell>
          <cell r="N1512">
            <v>0.02</v>
          </cell>
          <cell r="O1512">
            <v>3.9035000000000002</v>
          </cell>
          <cell r="P1512">
            <v>24.2</v>
          </cell>
          <cell r="Q1512">
            <v>0.16320000000000001</v>
          </cell>
          <cell r="R1512">
            <v>3.8422999999999998</v>
          </cell>
          <cell r="S1512">
            <v>15.8</v>
          </cell>
          <cell r="T1512">
            <v>0.19939999999999999</v>
          </cell>
          <cell r="U1512">
            <v>3.8740000000000001</v>
          </cell>
          <cell r="V1512">
            <v>3.8739986419677734</v>
          </cell>
          <cell r="W1512">
            <v>300257</v>
          </cell>
          <cell r="X1512" t="str">
            <v>持股大于股东增</v>
          </cell>
          <cell r="Y1512">
            <v>10038</v>
          </cell>
          <cell r="Z1512">
            <v>85475</v>
          </cell>
          <cell r="AA1512" t="str">
            <v>持股大于股东减</v>
          </cell>
          <cell r="AB1512">
            <v>13741</v>
          </cell>
          <cell r="AC1512">
            <v>62440</v>
          </cell>
          <cell r="AD1512" t="str">
            <v>持股大于股东减</v>
          </cell>
          <cell r="AE1512">
            <v>11617</v>
          </cell>
          <cell r="AF1512">
            <v>73857</v>
          </cell>
          <cell r="AG1512" t="str">
            <v>持股大于股东增</v>
          </cell>
          <cell r="AH1512">
            <v>10355</v>
          </cell>
          <cell r="AI1512">
            <v>82858</v>
          </cell>
        </row>
        <row r="1513">
          <cell r="A1513">
            <v>300258</v>
          </cell>
          <cell r="B1513">
            <v>34.446159783867238</v>
          </cell>
          <cell r="C1513">
            <v>3.732123442335034</v>
          </cell>
          <cell r="D1513">
            <v>22.828154724159798</v>
          </cell>
          <cell r="E1513">
            <v>2.9136821658370771</v>
          </cell>
          <cell r="F1513">
            <v>31.224899598393577</v>
          </cell>
          <cell r="G1513">
            <v>3.4461361168362035</v>
          </cell>
          <cell r="H1513">
            <v>24.86620283649987</v>
          </cell>
          <cell r="I1513">
            <v>2.6715252921643882</v>
          </cell>
          <cell r="J1513">
            <v>17.850000000000001</v>
          </cell>
          <cell r="K1513">
            <v>0.51819999999999999</v>
          </cell>
          <cell r="L1513">
            <v>4.7827999999999999</v>
          </cell>
          <cell r="M1513">
            <v>14.4</v>
          </cell>
          <cell r="N1513">
            <v>0.15770000000000001</v>
          </cell>
          <cell r="O1513">
            <v>4.9421999999999997</v>
          </cell>
          <cell r="P1513">
            <v>15.55</v>
          </cell>
          <cell r="Q1513">
            <v>0.249</v>
          </cell>
          <cell r="R1513">
            <v>4.5122999999999998</v>
          </cell>
          <cell r="S1513">
            <v>12.39</v>
          </cell>
          <cell r="T1513">
            <v>0.37369999999999998</v>
          </cell>
          <cell r="U1513">
            <v>4.6378000000000004</v>
          </cell>
          <cell r="V1513">
            <v>4.6377983093261719</v>
          </cell>
          <cell r="W1513">
            <v>300258</v>
          </cell>
          <cell r="X1513" t="str">
            <v>持股小于股东减</v>
          </cell>
          <cell r="Y1513">
            <v>16672</v>
          </cell>
          <cell r="Z1513">
            <v>16194</v>
          </cell>
          <cell r="AA1513" t="str">
            <v>持股大于股东增</v>
          </cell>
          <cell r="AB1513">
            <v>13598</v>
          </cell>
          <cell r="AC1513">
            <v>19855</v>
          </cell>
          <cell r="AD1513" t="str">
            <v>持股大于股东减</v>
          </cell>
          <cell r="AE1513">
            <v>12034</v>
          </cell>
          <cell r="AF1513">
            <v>22436</v>
          </cell>
          <cell r="AG1513" t="str">
            <v>持股大于股东减</v>
          </cell>
          <cell r="AH1513">
            <v>12836</v>
          </cell>
          <cell r="AI1513">
            <v>21034</v>
          </cell>
        </row>
        <row r="1514">
          <cell r="A1514">
            <v>300259</v>
          </cell>
          <cell r="B1514">
            <v>75.82352941176471</v>
          </cell>
          <cell r="C1514">
            <v>6.8494606514692604</v>
          </cell>
          <cell r="D1514">
            <v>57.125</v>
          </cell>
          <cell r="E1514">
            <v>4.7666232073011736</v>
          </cell>
          <cell r="F1514">
            <v>107.85714285714285</v>
          </cell>
          <cell r="G1514">
            <v>8.6751694817878899</v>
          </cell>
          <cell r="H1514">
            <v>52.5625</v>
          </cell>
          <cell r="I1514">
            <v>4.5868557403872376</v>
          </cell>
          <cell r="J1514">
            <v>12.89</v>
          </cell>
          <cell r="K1514">
            <v>0.17</v>
          </cell>
          <cell r="L1514">
            <v>1.8818999999999999</v>
          </cell>
          <cell r="M1514">
            <v>9.14</v>
          </cell>
          <cell r="N1514">
            <v>0.04</v>
          </cell>
          <cell r="O1514">
            <v>1.9175</v>
          </cell>
          <cell r="P1514">
            <v>15.1</v>
          </cell>
          <cell r="Q1514">
            <v>7.0000000000000007E-2</v>
          </cell>
          <cell r="R1514">
            <v>1.7405999999999999</v>
          </cell>
          <cell r="S1514">
            <v>8.41</v>
          </cell>
          <cell r="T1514">
            <v>0.12</v>
          </cell>
          <cell r="U1514">
            <v>1.8334999999999999</v>
          </cell>
          <cell r="V1514">
            <v>1.8334999084472656</v>
          </cell>
          <cell r="W1514">
            <v>300259</v>
          </cell>
          <cell r="X1514" t="str">
            <v>持股小于股东减</v>
          </cell>
          <cell r="Y1514">
            <v>25104</v>
          </cell>
          <cell r="Z1514">
            <v>18592</v>
          </cell>
          <cell r="AA1514" t="str">
            <v>持股小于股东增</v>
          </cell>
          <cell r="AB1514">
            <v>23220</v>
          </cell>
          <cell r="AC1514">
            <v>20101</v>
          </cell>
          <cell r="AD1514" t="str">
            <v>持股大于股东减</v>
          </cell>
          <cell r="AE1514">
            <v>15524</v>
          </cell>
          <cell r="AF1514">
            <v>29835</v>
          </cell>
          <cell r="AG1514" t="str">
            <v>持股大于股东减</v>
          </cell>
          <cell r="AH1514">
            <v>18438</v>
          </cell>
          <cell r="AI1514">
            <v>25314</v>
          </cell>
        </row>
        <row r="1515">
          <cell r="A1515">
            <v>300260</v>
          </cell>
          <cell r="B1515">
            <v>1629.8076923076924</v>
          </cell>
          <cell r="C1515">
            <v>5.2633213265432861</v>
          </cell>
          <cell r="D1515">
            <v>536.73076923076928</v>
          </cell>
          <cell r="E1515">
            <v>4.3145560227553794</v>
          </cell>
          <cell r="F1515">
            <v>297.19298245614038</v>
          </cell>
          <cell r="G1515">
            <v>5.231947618753475</v>
          </cell>
          <cell r="H1515">
            <v>277.21153846153845</v>
          </cell>
          <cell r="I1515">
            <v>2.9601564786151027</v>
          </cell>
          <cell r="J1515">
            <v>33.9</v>
          </cell>
          <cell r="K1515">
            <v>2.0799999999999999E-2</v>
          </cell>
          <cell r="L1515">
            <v>6.4408000000000003</v>
          </cell>
          <cell r="M1515">
            <v>27.91</v>
          </cell>
          <cell r="N1515">
            <v>1.2999999999999999E-2</v>
          </cell>
          <cell r="O1515">
            <v>6.4687999999999999</v>
          </cell>
          <cell r="P1515">
            <v>33.880000000000003</v>
          </cell>
          <cell r="Q1515">
            <v>5.7000000000000002E-2</v>
          </cell>
          <cell r="R1515">
            <v>6.4756</v>
          </cell>
          <cell r="S1515">
            <v>19.22</v>
          </cell>
          <cell r="T1515">
            <v>5.1999999999999998E-2</v>
          </cell>
          <cell r="U1515">
            <v>6.4928999999999997</v>
          </cell>
          <cell r="V1515">
            <v>6.4928970336914063</v>
          </cell>
          <cell r="W1515">
            <v>300260</v>
          </cell>
          <cell r="X1515" t="str">
            <v>持股大于股东减</v>
          </cell>
          <cell r="Y1515">
            <v>5109</v>
          </cell>
          <cell r="Z1515">
            <v>19583</v>
          </cell>
          <cell r="AA1515" t="str">
            <v>持股大于股东增</v>
          </cell>
          <cell r="AB1515">
            <v>4708</v>
          </cell>
          <cell r="AC1515">
            <v>21251</v>
          </cell>
          <cell r="AD1515" t="str">
            <v>持股大于股东增</v>
          </cell>
          <cell r="AE1515">
            <v>3931</v>
          </cell>
          <cell r="AF1515">
            <v>25451</v>
          </cell>
          <cell r="AG1515" t="str">
            <v>持股大于股东减</v>
          </cell>
          <cell r="AH1515">
            <v>4324</v>
          </cell>
          <cell r="AI1515">
            <v>23138</v>
          </cell>
        </row>
        <row r="1516">
          <cell r="A1516">
            <v>300261</v>
          </cell>
          <cell r="B1516">
            <v>96.794871794871796</v>
          </cell>
          <cell r="C1516">
            <v>8.2217140368071426</v>
          </cell>
          <cell r="D1516">
            <v>159.26640926640928</v>
          </cell>
          <cell r="E1516">
            <v>6.7245384521335128</v>
          </cell>
          <cell r="F1516">
            <v>95.873786407766985</v>
          </cell>
          <cell r="G1516">
            <v>10.267296278646622</v>
          </cell>
          <cell r="H1516">
            <v>68.995098039215691</v>
          </cell>
          <cell r="I1516">
            <v>6.2451469772601218</v>
          </cell>
          <cell r="J1516">
            <v>15.1</v>
          </cell>
          <cell r="K1516">
            <v>0.156</v>
          </cell>
          <cell r="L1516">
            <v>1.8366</v>
          </cell>
          <cell r="M1516">
            <v>16.5</v>
          </cell>
          <cell r="N1516">
            <v>2.5899999999999999E-2</v>
          </cell>
          <cell r="O1516">
            <v>2.4537</v>
          </cell>
          <cell r="P1516">
            <v>23.7</v>
          </cell>
          <cell r="Q1516">
            <v>0.1236</v>
          </cell>
          <cell r="R1516">
            <v>2.3083</v>
          </cell>
          <cell r="S1516">
            <v>11.26</v>
          </cell>
          <cell r="T1516">
            <v>0.12239999999999999</v>
          </cell>
          <cell r="U1516">
            <v>1.8029999999999999</v>
          </cell>
          <cell r="V1516">
            <v>1.8029994964599609</v>
          </cell>
          <cell r="W1516">
            <v>300261</v>
          </cell>
          <cell r="X1516" t="str">
            <v>持股大于股东减</v>
          </cell>
          <cell r="Y1516">
            <v>11170</v>
          </cell>
          <cell r="Z1516">
            <v>35130</v>
          </cell>
          <cell r="AA1516" t="str">
            <v>持股大于股东增</v>
          </cell>
          <cell r="AB1516">
            <v>8290</v>
          </cell>
          <cell r="AC1516">
            <v>49825</v>
          </cell>
          <cell r="AD1516" t="str">
            <v>持股大于股东减</v>
          </cell>
          <cell r="AE1516">
            <v>6607</v>
          </cell>
          <cell r="AF1516">
            <v>45686</v>
          </cell>
          <cell r="AG1516" t="str">
            <v>持股大于股东增</v>
          </cell>
          <cell r="AH1516">
            <v>6934</v>
          </cell>
          <cell r="AI1516">
            <v>56591</v>
          </cell>
        </row>
        <row r="1517">
          <cell r="A1517">
            <v>300262</v>
          </cell>
          <cell r="B1517">
            <v>89.970930232558146</v>
          </cell>
          <cell r="C1517">
            <v>10.322401334074486</v>
          </cell>
          <cell r="D1517">
            <v>98.806366047745371</v>
          </cell>
          <cell r="E1517">
            <v>8.1057556305081064</v>
          </cell>
          <cell r="F1517">
            <v>64.685314685314694</v>
          </cell>
          <cell r="G1517">
            <v>10.902876001885902</v>
          </cell>
          <cell r="H1517">
            <v>49.477853799063737</v>
          </cell>
          <cell r="I1517">
            <v>10.04110715264456</v>
          </cell>
          <cell r="J1517">
            <v>18.57</v>
          </cell>
          <cell r="K1517">
            <v>0.2064</v>
          </cell>
          <cell r="L1517">
            <v>1.7989999999999999</v>
          </cell>
          <cell r="M1517">
            <v>14.9</v>
          </cell>
          <cell r="N1517">
            <v>3.7699999999999997E-2</v>
          </cell>
          <cell r="O1517">
            <v>1.8382000000000001</v>
          </cell>
          <cell r="P1517">
            <v>18.5</v>
          </cell>
          <cell r="Q1517">
            <v>0.14299999999999999</v>
          </cell>
          <cell r="R1517">
            <v>1.6968000000000001</v>
          </cell>
          <cell r="S1517">
            <v>18.32</v>
          </cell>
          <cell r="T1517">
            <v>0.2777</v>
          </cell>
          <cell r="U1517">
            <v>1.8245</v>
          </cell>
          <cell r="V1517">
            <v>1.8244991302490234</v>
          </cell>
          <cell r="W1517">
            <v>300262</v>
          </cell>
          <cell r="X1517" t="str">
            <v>持股小于股东减</v>
          </cell>
          <cell r="Y1517">
            <v>27456</v>
          </cell>
          <cell r="Z1517">
            <v>13604</v>
          </cell>
          <cell r="AA1517" t="str">
            <v>持股小于股东减</v>
          </cell>
          <cell r="AB1517">
            <v>30513</v>
          </cell>
          <cell r="AC1517">
            <v>12241</v>
          </cell>
          <cell r="AD1517" t="str">
            <v>持股小于股东减</v>
          </cell>
          <cell r="AE1517">
            <v>26513</v>
          </cell>
          <cell r="AF1517">
            <v>14088</v>
          </cell>
          <cell r="AG1517" t="str">
            <v>持股小于股东增</v>
          </cell>
          <cell r="AH1517">
            <v>25812</v>
          </cell>
          <cell r="AI1517">
            <v>14470</v>
          </cell>
        </row>
        <row r="1518">
          <cell r="A1518">
            <v>300263</v>
          </cell>
          <cell r="B1518">
            <v>67.20930232558139</v>
          </cell>
          <cell r="C1518">
            <v>5.3034334685188922</v>
          </cell>
          <cell r="D1518">
            <v>670.90163934426232</v>
          </cell>
          <cell r="E1518">
            <v>3.0006965575393192</v>
          </cell>
          <cell r="F1518">
            <v>77.109266943291843</v>
          </cell>
          <cell r="G1518">
            <v>4.2964761189141285</v>
          </cell>
          <cell r="H1518">
            <v>49.928308070462926</v>
          </cell>
          <cell r="I1518">
            <v>3.0732860520094563</v>
          </cell>
          <cell r="J1518">
            <v>28.9</v>
          </cell>
          <cell r="K1518">
            <v>0.43</v>
          </cell>
          <cell r="L1518">
            <v>5.4493</v>
          </cell>
          <cell r="M1518">
            <v>16.37</v>
          </cell>
          <cell r="N1518">
            <v>6.1000000000000004E-3</v>
          </cell>
          <cell r="O1518">
            <v>5.4554</v>
          </cell>
          <cell r="P1518">
            <v>22.3</v>
          </cell>
          <cell r="Q1518">
            <v>0.14460000000000001</v>
          </cell>
          <cell r="R1518">
            <v>5.1902999999999997</v>
          </cell>
          <cell r="S1518">
            <v>16.25</v>
          </cell>
          <cell r="T1518">
            <v>0.24410000000000001</v>
          </cell>
          <cell r="U1518">
            <v>5.2874999999999996</v>
          </cell>
          <cell r="V1518">
            <v>5.2874984741210938</v>
          </cell>
          <cell r="W1518">
            <v>300263</v>
          </cell>
          <cell r="X1518" t="str">
            <v>持股大于股东减</v>
          </cell>
          <cell r="Y1518">
            <v>15551</v>
          </cell>
          <cell r="Z1518">
            <v>28506</v>
          </cell>
          <cell r="AA1518" t="str">
            <v>持股大于股东增</v>
          </cell>
          <cell r="AB1518">
            <v>15205</v>
          </cell>
          <cell r="AC1518">
            <v>29154</v>
          </cell>
          <cell r="AD1518" t="str">
            <v>持股大于股东减</v>
          </cell>
          <cell r="AE1518">
            <v>11001</v>
          </cell>
          <cell r="AF1518">
            <v>40149</v>
          </cell>
          <cell r="AG1518" t="str">
            <v>持股大于股东减</v>
          </cell>
          <cell r="AH1518">
            <v>11084</v>
          </cell>
          <cell r="AI1518">
            <v>39848</v>
          </cell>
        </row>
        <row r="1519">
          <cell r="A1519">
            <v>300264</v>
          </cell>
          <cell r="B1519">
            <v>922</v>
          </cell>
          <cell r="C1519">
            <v>10.41768671613122</v>
          </cell>
          <cell r="D1519">
            <v>-220.91666666666669</v>
          </cell>
          <cell r="E1519">
            <v>10.08751902587519</v>
          </cell>
          <cell r="F1519">
            <v>-321.03321033210329</v>
          </cell>
          <cell r="G1519">
            <v>6.7002965073741763</v>
          </cell>
          <cell r="H1519">
            <v>-1674.4897959183675</v>
          </cell>
          <cell r="I1519">
            <v>4.1771668575792278</v>
          </cell>
          <cell r="J1519">
            <v>27.66</v>
          </cell>
          <cell r="K1519">
            <v>0.03</v>
          </cell>
          <cell r="L1519">
            <v>2.6551</v>
          </cell>
          <cell r="M1519">
            <v>26.51</v>
          </cell>
          <cell r="N1519">
            <v>-0.03</v>
          </cell>
          <cell r="O1519">
            <v>2.6280000000000001</v>
          </cell>
          <cell r="P1519">
            <v>17.399999999999999</v>
          </cell>
          <cell r="Q1519">
            <v>-2.7099999999999999E-2</v>
          </cell>
          <cell r="R1519">
            <v>2.5969000000000002</v>
          </cell>
          <cell r="S1519">
            <v>10.94</v>
          </cell>
          <cell r="T1519">
            <v>-4.8999999999999998E-3</v>
          </cell>
          <cell r="U1519">
            <v>2.6190000000000002</v>
          </cell>
          <cell r="V1519">
            <v>2.6189994812011719</v>
          </cell>
          <cell r="W1519">
            <v>300264</v>
          </cell>
          <cell r="X1519" t="str">
            <v>持股大于股东增</v>
          </cell>
          <cell r="Y1519">
            <v>14138</v>
          </cell>
          <cell r="Z1519">
            <v>16232</v>
          </cell>
          <cell r="AA1519" t="str">
            <v>持股小于股东减</v>
          </cell>
          <cell r="AB1519">
            <v>20864</v>
          </cell>
          <cell r="AC1519">
            <v>10999</v>
          </cell>
          <cell r="AD1519" t="str">
            <v>持股小于股东增</v>
          </cell>
          <cell r="AE1519">
            <v>17626</v>
          </cell>
          <cell r="AF1519">
            <v>13020</v>
          </cell>
          <cell r="AG1519" t="str">
            <v>持股小于股东减</v>
          </cell>
          <cell r="AH1519">
            <v>18916</v>
          </cell>
          <cell r="AI1519">
            <v>12132</v>
          </cell>
        </row>
        <row r="1520">
          <cell r="A1520">
            <v>300265</v>
          </cell>
          <cell r="B1520">
            <v>57.592592592592588</v>
          </cell>
          <cell r="C1520">
            <v>6.1109801147528104</v>
          </cell>
          <cell r="D1520">
            <v>44.214285714285715</v>
          </cell>
          <cell r="E1520">
            <v>4.7288006111535532</v>
          </cell>
          <cell r="F1520">
            <v>115.91666666666667</v>
          </cell>
          <cell r="G1520">
            <v>5.9581941231902684</v>
          </cell>
          <cell r="H1520">
            <v>56.937499999999993</v>
          </cell>
          <cell r="I1520">
            <v>3.8016942786796308</v>
          </cell>
          <cell r="J1520">
            <v>15.55</v>
          </cell>
          <cell r="K1520">
            <v>0.27</v>
          </cell>
          <cell r="L1520">
            <v>2.5446</v>
          </cell>
          <cell r="M1520">
            <v>12.38</v>
          </cell>
          <cell r="N1520">
            <v>7.0000000000000007E-2</v>
          </cell>
          <cell r="O1520">
            <v>2.6179999999999999</v>
          </cell>
          <cell r="P1520">
            <v>13.91</v>
          </cell>
          <cell r="Q1520">
            <v>0.06</v>
          </cell>
          <cell r="R1520">
            <v>2.3346</v>
          </cell>
          <cell r="S1520">
            <v>9.11</v>
          </cell>
          <cell r="T1520">
            <v>0.12</v>
          </cell>
          <cell r="U1520">
            <v>2.3963000000000001</v>
          </cell>
          <cell r="V1520">
            <v>2.3962993621826172</v>
          </cell>
          <cell r="W1520">
            <v>300265</v>
          </cell>
          <cell r="X1520" t="str">
            <v>持股小于股东减</v>
          </cell>
          <cell r="Y1520">
            <v>24807</v>
          </cell>
          <cell r="Z1520">
            <v>13605</v>
          </cell>
          <cell r="AA1520" t="str">
            <v>持股小于股东增</v>
          </cell>
          <cell r="AB1520">
            <v>21333</v>
          </cell>
          <cell r="AC1520">
            <v>15820</v>
          </cell>
          <cell r="AD1520" t="str">
            <v>持股小于股东增</v>
          </cell>
          <cell r="AE1520">
            <v>19157</v>
          </cell>
          <cell r="AF1520">
            <v>17617</v>
          </cell>
          <cell r="AG1520" t="str">
            <v>持股小于股东减</v>
          </cell>
          <cell r="AH1520">
            <v>20271</v>
          </cell>
          <cell r="AI1520">
            <v>16649</v>
          </cell>
        </row>
        <row r="1521">
          <cell r="A1521">
            <v>300266</v>
          </cell>
          <cell r="B1521">
            <v>204.96</v>
          </cell>
          <cell r="C1521">
            <v>18.634760155653346</v>
          </cell>
          <cell r="D1521">
            <v>99.722222222222229</v>
          </cell>
          <cell r="E1521">
            <v>6.4288528347838545</v>
          </cell>
          <cell r="F1521">
            <v>324.88235294117641</v>
          </cell>
          <cell r="G1521">
            <v>21.266846361185983</v>
          </cell>
          <cell r="H1521">
            <v>276.15000000000003</v>
          </cell>
          <cell r="I1521">
            <v>20.665269774751177</v>
          </cell>
          <cell r="J1521">
            <v>51.24</v>
          </cell>
          <cell r="K1521">
            <v>0.25</v>
          </cell>
          <cell r="L1521">
            <v>2.7496999999999998</v>
          </cell>
          <cell r="M1521">
            <v>35.9</v>
          </cell>
          <cell r="N1521">
            <v>0.09</v>
          </cell>
          <cell r="O1521">
            <v>5.5842000000000001</v>
          </cell>
          <cell r="P1521">
            <v>55.23</v>
          </cell>
          <cell r="Q1521">
            <v>8.5000000000000006E-2</v>
          </cell>
          <cell r="R1521">
            <v>2.597</v>
          </cell>
          <cell r="S1521">
            <v>55.23</v>
          </cell>
          <cell r="T1521">
            <v>0.15</v>
          </cell>
          <cell r="U1521">
            <v>2.6726000000000001</v>
          </cell>
          <cell r="V1521">
            <v>2.6725997924804688</v>
          </cell>
          <cell r="W1521">
            <v>300266</v>
          </cell>
          <cell r="X1521" t="str">
            <v>持股大于股东减</v>
          </cell>
          <cell r="Y1521">
            <v>12220</v>
          </cell>
          <cell r="Z1521">
            <v>33879</v>
          </cell>
          <cell r="AA1521" t="str">
            <v>持股大于股东增</v>
          </cell>
          <cell r="AB1521">
            <v>11085</v>
          </cell>
          <cell r="AC1521">
            <v>37348</v>
          </cell>
          <cell r="AD1521" t="str">
            <v>持股大于股东增</v>
          </cell>
          <cell r="AE1521">
            <v>8337</v>
          </cell>
          <cell r="AF1521">
            <v>49659</v>
          </cell>
          <cell r="AG1521" t="str">
            <v>持股大于股东增</v>
          </cell>
          <cell r="AH1521">
            <v>8284</v>
          </cell>
          <cell r="AI1521">
            <v>49977</v>
          </cell>
        </row>
        <row r="1522">
          <cell r="A1522">
            <v>300267</v>
          </cell>
          <cell r="B1522">
            <v>50.909090909090907</v>
          </cell>
          <cell r="C1522">
            <v>8.2589779514785047</v>
          </cell>
          <cell r="D1522">
            <v>47.125</v>
          </cell>
          <cell r="E1522">
            <v>7.1254754648333209</v>
          </cell>
          <cell r="F1522">
            <v>54.983870967741943</v>
          </cell>
          <cell r="G1522">
            <v>16.387059558717496</v>
          </cell>
          <cell r="H1522">
            <v>43.037234042553195</v>
          </cell>
          <cell r="I1522">
            <v>11.994663108739159</v>
          </cell>
          <cell r="J1522">
            <v>33.6</v>
          </cell>
          <cell r="K1522">
            <v>0.66</v>
          </cell>
          <cell r="L1522">
            <v>4.0682999999999998</v>
          </cell>
          <cell r="M1522">
            <v>30.16</v>
          </cell>
          <cell r="N1522">
            <v>0.16</v>
          </cell>
          <cell r="O1522">
            <v>4.2327000000000004</v>
          </cell>
          <cell r="P1522">
            <v>34.090000000000003</v>
          </cell>
          <cell r="Q1522">
            <v>0.31</v>
          </cell>
          <cell r="R1522">
            <v>2.0802999999999998</v>
          </cell>
          <cell r="S1522">
            <v>26.97</v>
          </cell>
          <cell r="T1522">
            <v>0.47</v>
          </cell>
          <cell r="U1522">
            <v>2.2484999999999999</v>
          </cell>
          <cell r="V1522">
            <v>2.2484989166259766</v>
          </cell>
          <cell r="W1522">
            <v>300267</v>
          </cell>
          <cell r="X1522" t="str">
            <v>持股大于股东增</v>
          </cell>
          <cell r="Y1522">
            <v>10258</v>
          </cell>
          <cell r="Z1522">
            <v>100249</v>
          </cell>
          <cell r="AA1522" t="str">
            <v>持股大于股东增</v>
          </cell>
          <cell r="AB1522">
            <v>9960</v>
          </cell>
          <cell r="AC1522">
            <v>103249</v>
          </cell>
          <cell r="AD1522" t="str">
            <v>持股大于股东增</v>
          </cell>
          <cell r="AE1522">
            <v>9888</v>
          </cell>
          <cell r="AF1522">
            <v>92227</v>
          </cell>
          <cell r="AG1522" t="str">
            <v>持股大于股东减</v>
          </cell>
          <cell r="AH1522">
            <v>11741</v>
          </cell>
          <cell r="AI1522">
            <v>77671</v>
          </cell>
        </row>
        <row r="1523">
          <cell r="A1523">
            <v>300268</v>
          </cell>
          <cell r="B1523">
            <v>-41.657681940700812</v>
          </cell>
          <cell r="C1523">
            <v>20.202614379084967</v>
          </cell>
          <cell r="D1523">
            <v>-311.18421052631584</v>
          </cell>
          <cell r="E1523">
            <v>12.489273219354414</v>
          </cell>
          <cell r="F1523">
            <v>-107.22713864306785</v>
          </cell>
          <cell r="G1523">
            <v>10.0488389237007</v>
          </cell>
          <cell r="H1523">
            <v>-87.551867219917014</v>
          </cell>
          <cell r="I1523">
            <v>7.9338221470201153</v>
          </cell>
          <cell r="J1523">
            <v>30.91</v>
          </cell>
          <cell r="K1523">
            <v>-0.74199999999999999</v>
          </cell>
          <cell r="L1523">
            <v>1.53</v>
          </cell>
          <cell r="M1523">
            <v>18.920000000000002</v>
          </cell>
          <cell r="N1523">
            <v>-1.52E-2</v>
          </cell>
          <cell r="O1523">
            <v>1.5148999999999999</v>
          </cell>
          <cell r="P1523">
            <v>21.81</v>
          </cell>
          <cell r="Q1523">
            <v>-0.1017</v>
          </cell>
          <cell r="R1523">
            <v>2.1703999999999999</v>
          </cell>
          <cell r="S1523">
            <v>16.88</v>
          </cell>
          <cell r="T1523">
            <v>-0.14460000000000001</v>
          </cell>
          <cell r="U1523">
            <v>2.1276000000000002</v>
          </cell>
          <cell r="V1523">
            <v>2.1275997161865234</v>
          </cell>
          <cell r="W1523">
            <v>300268</v>
          </cell>
          <cell r="X1523" t="str">
            <v>持股大于股东增</v>
          </cell>
          <cell r="Y1523">
            <v>4980</v>
          </cell>
          <cell r="Z1523">
            <v>26907</v>
          </cell>
          <cell r="AA1523" t="str">
            <v>持股大于股东减</v>
          </cell>
          <cell r="AB1523">
            <v>6218</v>
          </cell>
          <cell r="AC1523">
            <v>21550</v>
          </cell>
          <cell r="AD1523" t="str">
            <v>持股大于股东增</v>
          </cell>
          <cell r="AE1523">
            <v>3821</v>
          </cell>
          <cell r="AF1523">
            <v>35069</v>
          </cell>
          <cell r="AG1523" t="str">
            <v>持股大于股东减</v>
          </cell>
          <cell r="AH1523">
            <v>6854</v>
          </cell>
          <cell r="AI1523">
            <v>19550</v>
          </cell>
        </row>
        <row r="1524">
          <cell r="A1524">
            <v>300269</v>
          </cell>
          <cell r="B1524">
            <v>66.048974189278624</v>
          </cell>
          <cell r="C1524">
            <v>5.7366212565384842</v>
          </cell>
          <cell r="D1524">
            <v>51.044444444444437</v>
          </cell>
          <cell r="E1524">
            <v>4.3054488200783494</v>
          </cell>
          <cell r="F1524">
            <v>75.855713533438646</v>
          </cell>
          <cell r="G1524">
            <v>5.7878136488739784</v>
          </cell>
          <cell r="H1524">
            <v>65.836380255941492</v>
          </cell>
          <cell r="I1524">
            <v>5.6592284120374012</v>
          </cell>
          <cell r="J1524">
            <v>29.94</v>
          </cell>
          <cell r="K1524">
            <v>0.45329999999999998</v>
          </cell>
          <cell r="L1524">
            <v>5.2191000000000001</v>
          </cell>
          <cell r="M1524">
            <v>22.97</v>
          </cell>
          <cell r="N1524">
            <v>0.1125</v>
          </cell>
          <cell r="O1524">
            <v>5.3350999999999997</v>
          </cell>
          <cell r="P1524">
            <v>28.81</v>
          </cell>
          <cell r="Q1524">
            <v>0.18990000000000001</v>
          </cell>
          <cell r="R1524">
            <v>4.9776999999999996</v>
          </cell>
          <cell r="S1524">
            <v>28.81</v>
          </cell>
          <cell r="T1524">
            <v>0.32819999999999999</v>
          </cell>
          <cell r="U1524">
            <v>5.0907999999999998</v>
          </cell>
          <cell r="V1524">
            <v>5.0907974243164063</v>
          </cell>
          <cell r="W1524">
            <v>300269</v>
          </cell>
          <cell r="X1524" t="str">
            <v>持股小于股东减</v>
          </cell>
          <cell r="Y1524">
            <v>24145</v>
          </cell>
          <cell r="Z1524">
            <v>20937</v>
          </cell>
          <cell r="AA1524" t="str">
            <v>持股大于股东增</v>
          </cell>
          <cell r="AB1524">
            <v>18543</v>
          </cell>
          <cell r="AC1524">
            <v>27262</v>
          </cell>
          <cell r="AD1524" t="str">
            <v>持股大于股东增</v>
          </cell>
          <cell r="AE1524">
            <v>9822</v>
          </cell>
          <cell r="AF1524">
            <v>51469</v>
          </cell>
          <cell r="AG1524" t="str">
            <v>持股大于股东增</v>
          </cell>
          <cell r="AH1524">
            <v>9744</v>
          </cell>
          <cell r="AI1524">
            <v>51881</v>
          </cell>
        </row>
        <row r="1525">
          <cell r="A1525">
            <v>300270</v>
          </cell>
          <cell r="B1525">
            <v>149</v>
          </cell>
          <cell r="C1525">
            <v>11.255901794145421</v>
          </cell>
          <cell r="D1525">
            <v>66.422764227642276</v>
          </cell>
          <cell r="E1525">
            <v>7.4827128268535059</v>
          </cell>
          <cell r="F1525">
            <v>83</v>
          </cell>
          <cell r="G1525">
            <v>8.8839155395543443</v>
          </cell>
          <cell r="H1525">
            <v>98.339940535183345</v>
          </cell>
          <cell r="I1525">
            <v>6.4373297002724792</v>
          </cell>
          <cell r="J1525">
            <v>23.84</v>
          </cell>
          <cell r="K1525">
            <v>0.16</v>
          </cell>
          <cell r="L1525">
            <v>2.1179999999999999</v>
          </cell>
          <cell r="M1525">
            <v>16.34</v>
          </cell>
          <cell r="N1525">
            <v>6.1499999999999999E-2</v>
          </cell>
          <cell r="O1525">
            <v>2.1837</v>
          </cell>
          <cell r="P1525">
            <v>18.260000000000002</v>
          </cell>
          <cell r="Q1525">
            <v>0.11</v>
          </cell>
          <cell r="R1525">
            <v>2.0554000000000001</v>
          </cell>
          <cell r="S1525">
            <v>13.23</v>
          </cell>
          <cell r="T1525">
            <v>0.1009</v>
          </cell>
          <cell r="U1525">
            <v>2.0552000000000001</v>
          </cell>
          <cell r="V1525">
            <v>2.0551986694335938</v>
          </cell>
          <cell r="W1525">
            <v>300270</v>
          </cell>
          <cell r="X1525" t="str">
            <v>持股小于股东增</v>
          </cell>
          <cell r="Y1525">
            <v>16622</v>
          </cell>
          <cell r="Z1525">
            <v>16408</v>
          </cell>
          <cell r="AA1525" t="str">
            <v>持股小于股东减</v>
          </cell>
          <cell r="AB1525">
            <v>19806</v>
          </cell>
          <cell r="AC1525">
            <v>13766</v>
          </cell>
          <cell r="AD1525" t="str">
            <v>持股小于股东减</v>
          </cell>
          <cell r="AE1525">
            <v>18783</v>
          </cell>
          <cell r="AF1525">
            <v>14523</v>
          </cell>
          <cell r="AG1525" t="str">
            <v>持股小于股东增</v>
          </cell>
          <cell r="AH1525">
            <v>18424</v>
          </cell>
          <cell r="AI1525">
            <v>14806</v>
          </cell>
        </row>
        <row r="1526">
          <cell r="A1526">
            <v>300271</v>
          </cell>
          <cell r="B1526">
            <v>68.811594202898547</v>
          </cell>
          <cell r="C1526">
            <v>10.008642677965387</v>
          </cell>
          <cell r="D1526">
            <v>133.125</v>
          </cell>
          <cell r="E1526">
            <v>8.9601211509338707</v>
          </cell>
          <cell r="F1526">
            <v>75.534482758620697</v>
          </cell>
          <cell r="G1526">
            <v>9.9986306372101534</v>
          </cell>
          <cell r="H1526">
            <v>58.75</v>
          </cell>
          <cell r="I1526">
            <v>7.7138543011576255</v>
          </cell>
          <cell r="J1526">
            <v>47.48</v>
          </cell>
          <cell r="K1526">
            <v>0.69</v>
          </cell>
          <cell r="L1526">
            <v>4.7439</v>
          </cell>
          <cell r="M1526">
            <v>21.3</v>
          </cell>
          <cell r="N1526">
            <v>0.04</v>
          </cell>
          <cell r="O1526">
            <v>2.3772000000000002</v>
          </cell>
          <cell r="P1526">
            <v>43.81</v>
          </cell>
          <cell r="Q1526">
            <v>0.28999999999999998</v>
          </cell>
          <cell r="R1526">
            <v>4.3815999999999997</v>
          </cell>
          <cell r="S1526">
            <v>35.25</v>
          </cell>
          <cell r="T1526">
            <v>0.45</v>
          </cell>
          <cell r="U1526">
            <v>4.5697000000000001</v>
          </cell>
          <cell r="V1526">
            <v>4.5696983337402344</v>
          </cell>
          <cell r="W1526">
            <v>300271</v>
          </cell>
          <cell r="X1526" t="str">
            <v>持股大于股东减</v>
          </cell>
          <cell r="Y1526">
            <v>14250</v>
          </cell>
          <cell r="Z1526">
            <v>22503</v>
          </cell>
          <cell r="AA1526" t="str">
            <v>持股大于股东减</v>
          </cell>
          <cell r="AB1526">
            <v>31360</v>
          </cell>
          <cell r="AC1526">
            <v>20479</v>
          </cell>
          <cell r="AD1526" t="str">
            <v>持股大于股东增</v>
          </cell>
          <cell r="AE1526">
            <v>9260</v>
          </cell>
          <cell r="AF1526">
            <v>33524</v>
          </cell>
          <cell r="AG1526" t="str">
            <v>持股大于股东减</v>
          </cell>
          <cell r="AH1526">
            <v>10082</v>
          </cell>
          <cell r="AI1526">
            <v>30827</v>
          </cell>
        </row>
        <row r="1527">
          <cell r="A1527">
            <v>300272</v>
          </cell>
          <cell r="B1527">
            <v>118.05976613252491</v>
          </cell>
          <cell r="C1527">
            <v>14.86125497464973</v>
          </cell>
          <cell r="D1527">
            <v>148.07046979865771</v>
          </cell>
          <cell r="E1527">
            <v>9.4693921347711782</v>
          </cell>
          <cell r="F1527">
            <v>112.23103057757645</v>
          </cell>
          <cell r="G1527">
            <v>11.861160981448235</v>
          </cell>
          <cell r="H1527">
            <v>101.39323731997496</v>
          </cell>
          <cell r="I1527">
            <v>12.380297035380469</v>
          </cell>
          <cell r="J1527">
            <v>27.26</v>
          </cell>
          <cell r="K1527">
            <v>0.23089999999999999</v>
          </cell>
          <cell r="L1527">
            <v>1.8343</v>
          </cell>
          <cell r="M1527">
            <v>17.649999999999999</v>
          </cell>
          <cell r="N1527">
            <v>2.98E-2</v>
          </cell>
          <cell r="O1527">
            <v>1.8638999999999999</v>
          </cell>
          <cell r="P1527">
            <v>19.82</v>
          </cell>
          <cell r="Q1527">
            <v>8.8300000000000003E-2</v>
          </cell>
          <cell r="R1527">
            <v>1.671</v>
          </cell>
          <cell r="S1527">
            <v>21.59</v>
          </cell>
          <cell r="T1527">
            <v>0.15970000000000001</v>
          </cell>
          <cell r="U1527">
            <v>1.7439</v>
          </cell>
          <cell r="V1527">
            <v>1.7438993453979492</v>
          </cell>
          <cell r="W1527">
            <v>300272</v>
          </cell>
          <cell r="X1527" t="str">
            <v>持股大于股东增</v>
          </cell>
          <cell r="Y1527">
            <v>17979</v>
          </cell>
          <cell r="Z1527">
            <v>18456</v>
          </cell>
          <cell r="AA1527" t="str">
            <v>持股大于股东增</v>
          </cell>
          <cell r="AB1527">
            <v>17958</v>
          </cell>
          <cell r="AC1527">
            <v>18477</v>
          </cell>
          <cell r="AD1527" t="str">
            <v>持股大于股东增</v>
          </cell>
          <cell r="AE1527">
            <v>16841</v>
          </cell>
          <cell r="AF1527">
            <v>19703</v>
          </cell>
          <cell r="AG1527" t="str">
            <v>持股小于股东减</v>
          </cell>
          <cell r="AH1527">
            <v>18287</v>
          </cell>
          <cell r="AI1527">
            <v>18145</v>
          </cell>
        </row>
        <row r="1528">
          <cell r="A1528">
            <v>300273</v>
          </cell>
          <cell r="B1528">
            <v>149.28571428571425</v>
          </cell>
          <cell r="C1528">
            <v>7.2423591378473899</v>
          </cell>
          <cell r="D1528">
            <v>58.087149187592324</v>
          </cell>
          <cell r="E1528">
            <v>5.3260648743820687</v>
          </cell>
          <cell r="F1528">
            <v>87.617647058823522</v>
          </cell>
          <cell r="G1528">
            <v>16.907883534820364</v>
          </cell>
          <cell r="H1528">
            <v>72.337499999999991</v>
          </cell>
          <cell r="I1528">
            <v>6.5443072330031207</v>
          </cell>
          <cell r="J1528">
            <v>20.9</v>
          </cell>
          <cell r="K1528">
            <v>0.14000000000000001</v>
          </cell>
          <cell r="L1528">
            <v>2.8858000000000001</v>
          </cell>
          <cell r="M1528">
            <v>15.73</v>
          </cell>
          <cell r="N1528">
            <v>6.7699999999999996E-2</v>
          </cell>
          <cell r="O1528">
            <v>2.9533999999999998</v>
          </cell>
          <cell r="P1528">
            <v>29.79</v>
          </cell>
          <cell r="Q1528">
            <v>0.17</v>
          </cell>
          <cell r="R1528">
            <v>1.7619</v>
          </cell>
          <cell r="S1528">
            <v>19.29</v>
          </cell>
          <cell r="T1528">
            <v>0.2</v>
          </cell>
          <cell r="U1528">
            <v>2.9476</v>
          </cell>
          <cell r="V1528">
            <v>2.9475994110107422</v>
          </cell>
          <cell r="W1528">
            <v>300273</v>
          </cell>
          <cell r="X1528">
            <v>300273</v>
          </cell>
          <cell r="Y1528">
            <v>47494</v>
          </cell>
          <cell r="Z1528">
            <v>16587</v>
          </cell>
          <cell r="AA1528">
            <v>16587</v>
          </cell>
          <cell r="AB1528">
            <v>42759</v>
          </cell>
          <cell r="AC1528">
            <v>18424</v>
          </cell>
          <cell r="AD1528" t="str">
            <v>持股小于股东减</v>
          </cell>
          <cell r="AE1528">
            <v>34638</v>
          </cell>
          <cell r="AF1528">
            <v>21470</v>
          </cell>
          <cell r="AG1528">
            <v>21470</v>
          </cell>
          <cell r="AH1528">
            <v>40419</v>
          </cell>
          <cell r="AI1528">
            <v>19491</v>
          </cell>
        </row>
        <row r="1529">
          <cell r="A1529">
            <v>300274</v>
          </cell>
          <cell r="B1529">
            <v>42.184615384615384</v>
          </cell>
          <cell r="C1529">
            <v>6.8450746417694353</v>
          </cell>
          <cell r="D1529">
            <v>30.652777777777779</v>
          </cell>
          <cell r="E1529">
            <v>4.9673643934278644</v>
          </cell>
          <cell r="F1529">
            <v>61.14</v>
          </cell>
          <cell r="G1529">
            <v>8.0187813131180654</v>
          </cell>
          <cell r="H1529">
            <v>43.987500000000004</v>
          </cell>
          <cell r="I1529">
            <v>5.9237936519960606</v>
          </cell>
          <cell r="J1529">
            <v>27.42</v>
          </cell>
          <cell r="K1529">
            <v>0.65</v>
          </cell>
          <cell r="L1529">
            <v>4.0057999999999998</v>
          </cell>
          <cell r="M1529">
            <v>22.07</v>
          </cell>
          <cell r="N1529">
            <v>0.18</v>
          </cell>
          <cell r="O1529">
            <v>4.4429999999999996</v>
          </cell>
          <cell r="P1529">
            <v>30.57</v>
          </cell>
          <cell r="Q1529">
            <v>0.25</v>
          </cell>
          <cell r="R1529">
            <v>3.8123</v>
          </cell>
          <cell r="S1529">
            <v>23.46</v>
          </cell>
          <cell r="T1529">
            <v>0.4</v>
          </cell>
          <cell r="U1529">
            <v>3.9603000000000002</v>
          </cell>
          <cell r="V1529">
            <v>3.9602985382080078</v>
          </cell>
          <cell r="W1529">
            <v>300274</v>
          </cell>
          <cell r="X1529">
            <v>300274</v>
          </cell>
          <cell r="Y1529">
            <v>33876</v>
          </cell>
          <cell r="Z1529">
            <v>19508</v>
          </cell>
          <cell r="AA1529">
            <v>19508</v>
          </cell>
          <cell r="AB1529">
            <v>33938</v>
          </cell>
          <cell r="AC1529">
            <v>19472</v>
          </cell>
          <cell r="AD1529" t="str">
            <v>持股小于股东减</v>
          </cell>
          <cell r="AE1529">
            <v>30734</v>
          </cell>
          <cell r="AF1529">
            <v>21418</v>
          </cell>
          <cell r="AG1529" t="str">
            <v>持股小于股东增</v>
          </cell>
          <cell r="AH1529">
            <v>27221</v>
          </cell>
          <cell r="AI1529">
            <v>24182</v>
          </cell>
        </row>
        <row r="1530">
          <cell r="A1530">
            <v>300275</v>
          </cell>
          <cell r="B1530">
            <v>-90.999999999999986</v>
          </cell>
          <cell r="C1530">
            <v>10.418753756762172</v>
          </cell>
          <cell r="D1530">
            <v>-37.269230769230766</v>
          </cell>
          <cell r="E1530">
            <v>5.754498485658293</v>
          </cell>
          <cell r="F1530">
            <v>-82.166666666666671</v>
          </cell>
          <cell r="G1530">
            <v>7.6160560261592725</v>
          </cell>
          <cell r="H1530">
            <v>-41.651785714285715</v>
          </cell>
          <cell r="I1530">
            <v>4.1066948369206395</v>
          </cell>
          <cell r="J1530">
            <v>36.4</v>
          </cell>
          <cell r="K1530">
            <v>-0.4</v>
          </cell>
          <cell r="L1530">
            <v>3.4937</v>
          </cell>
          <cell r="M1530">
            <v>19.38</v>
          </cell>
          <cell r="N1530">
            <v>-0.13</v>
          </cell>
          <cell r="O1530">
            <v>3.3677999999999999</v>
          </cell>
          <cell r="P1530">
            <v>29.58</v>
          </cell>
          <cell r="Q1530">
            <v>-0.18</v>
          </cell>
          <cell r="R1530">
            <v>3.8839000000000001</v>
          </cell>
          <cell r="S1530">
            <v>15.55</v>
          </cell>
          <cell r="T1530">
            <v>-0.28000000000000003</v>
          </cell>
          <cell r="U1530">
            <v>3.7865000000000002</v>
          </cell>
          <cell r="V1530">
            <v>3.7864990234375</v>
          </cell>
          <cell r="W1530">
            <v>300275</v>
          </cell>
          <cell r="X1530" t="str">
            <v>持股大于股东增</v>
          </cell>
          <cell r="Y1530">
            <v>7135</v>
          </cell>
          <cell r="Z1530">
            <v>23480</v>
          </cell>
          <cell r="AA1530" t="str">
            <v>持股大于股东减</v>
          </cell>
          <cell r="AB1530">
            <v>8051</v>
          </cell>
          <cell r="AC1530">
            <v>20809</v>
          </cell>
          <cell r="AD1530" t="str">
            <v>持股大于股东增</v>
          </cell>
          <cell r="AE1530">
            <v>7256</v>
          </cell>
          <cell r="AF1530">
            <v>23304</v>
          </cell>
          <cell r="AG1530" t="str">
            <v>持股大于股东减</v>
          </cell>
          <cell r="AH1530">
            <v>8505</v>
          </cell>
          <cell r="AI1530">
            <v>19882</v>
          </cell>
        </row>
        <row r="1531">
          <cell r="A1531">
            <v>300276</v>
          </cell>
          <cell r="B1531">
            <v>413.98373983739839</v>
          </cell>
          <cell r="C1531">
            <v>16.075262028033841</v>
          </cell>
          <cell r="D1531">
            <v>801.61290322580646</v>
          </cell>
          <cell r="E1531">
            <v>12.503144654088048</v>
          </cell>
          <cell r="F1531">
            <v>351.625</v>
          </cell>
          <cell r="G1531">
            <v>18.070276867733025</v>
          </cell>
          <cell r="H1531">
            <v>289.70588235294122</v>
          </cell>
          <cell r="I1531">
            <v>12.538985424225066</v>
          </cell>
          <cell r="J1531">
            <v>25.46</v>
          </cell>
          <cell r="K1531">
            <v>6.1499999999999999E-2</v>
          </cell>
          <cell r="L1531">
            <v>1.5838000000000001</v>
          </cell>
          <cell r="M1531">
            <v>19.88</v>
          </cell>
          <cell r="N1531">
            <v>6.1999999999999998E-3</v>
          </cell>
          <cell r="O1531">
            <v>1.59</v>
          </cell>
          <cell r="P1531">
            <v>28.13</v>
          </cell>
          <cell r="Q1531">
            <v>0.04</v>
          </cell>
          <cell r="R1531">
            <v>1.5567</v>
          </cell>
          <cell r="S1531">
            <v>19.7</v>
          </cell>
          <cell r="T1531">
            <v>5.0999999999999997E-2</v>
          </cell>
          <cell r="U1531">
            <v>1.5710999999999999</v>
          </cell>
          <cell r="V1531">
            <v>1.5710992813110352</v>
          </cell>
          <cell r="W1531">
            <v>300276</v>
          </cell>
          <cell r="X1531">
            <v>300276</v>
          </cell>
          <cell r="Y1531">
            <v>45821</v>
          </cell>
          <cell r="Z1531">
            <v>8170</v>
          </cell>
          <cell r="AA1531">
            <v>8170</v>
          </cell>
          <cell r="AB1531">
            <v>43861</v>
          </cell>
          <cell r="AC1531">
            <v>8536</v>
          </cell>
          <cell r="AD1531">
            <v>8536</v>
          </cell>
          <cell r="AE1531">
            <v>47333</v>
          </cell>
          <cell r="AF1531">
            <v>7909</v>
          </cell>
          <cell r="AG1531">
            <v>7909</v>
          </cell>
          <cell r="AH1531">
            <v>43038</v>
          </cell>
          <cell r="AI1531">
            <v>8699</v>
          </cell>
        </row>
        <row r="1532">
          <cell r="A1532">
            <v>300277</v>
          </cell>
          <cell r="B1532">
            <v>642.33333333333337</v>
          </cell>
          <cell r="C1532">
            <v>11.011743192662648</v>
          </cell>
          <cell r="D1532">
            <v>-337.49999999999994</v>
          </cell>
          <cell r="E1532">
            <v>9.477772982304705</v>
          </cell>
          <cell r="F1532">
            <v>-165.98877980364657</v>
          </cell>
          <cell r="G1532">
            <v>7.0648280802292271</v>
          </cell>
          <cell r="H1532">
            <v>-335.258152173913</v>
          </cell>
          <cell r="I1532">
            <v>4.8599621838808789</v>
          </cell>
          <cell r="J1532">
            <v>38.54</v>
          </cell>
          <cell r="K1532">
            <v>0.06</v>
          </cell>
          <cell r="L1532">
            <v>3.4998999999999998</v>
          </cell>
          <cell r="M1532">
            <v>32.94</v>
          </cell>
          <cell r="N1532">
            <v>-2.4400000000000002E-2</v>
          </cell>
          <cell r="O1532">
            <v>3.4754999999999998</v>
          </cell>
          <cell r="P1532">
            <v>23.67</v>
          </cell>
          <cell r="Q1532">
            <v>-7.1300000000000002E-2</v>
          </cell>
          <cell r="R1532">
            <v>3.3504</v>
          </cell>
          <cell r="S1532">
            <v>16.45</v>
          </cell>
          <cell r="T1532">
            <v>-3.6799999999999999E-2</v>
          </cell>
          <cell r="U1532">
            <v>3.3847999999999998</v>
          </cell>
          <cell r="V1532">
            <v>3.3847999572753906</v>
          </cell>
          <cell r="W1532">
            <v>300277</v>
          </cell>
          <cell r="X1532" t="str">
            <v>持股大于股东减</v>
          </cell>
          <cell r="Y1532">
            <v>5820</v>
          </cell>
          <cell r="Z1532">
            <v>23024</v>
          </cell>
          <cell r="AA1532" t="str">
            <v>持股大于股东减</v>
          </cell>
          <cell r="AB1532">
            <v>7332</v>
          </cell>
          <cell r="AC1532">
            <v>18276</v>
          </cell>
          <cell r="AD1532" t="str">
            <v>持股大于股东减</v>
          </cell>
          <cell r="AE1532">
            <v>4868</v>
          </cell>
          <cell r="AF1532">
            <v>27526</v>
          </cell>
          <cell r="AG1532" t="str">
            <v>持股大于股东减</v>
          </cell>
          <cell r="AH1532">
            <v>4967</v>
          </cell>
          <cell r="AI1532">
            <v>26978</v>
          </cell>
        </row>
        <row r="1533">
          <cell r="A1533">
            <v>300278</v>
          </cell>
          <cell r="B1533">
            <v>126.5</v>
          </cell>
          <cell r="C1533">
            <v>8.4062465389301142</v>
          </cell>
          <cell r="D1533">
            <v>56.107142857142854</v>
          </cell>
          <cell r="E1533">
            <v>5.6280002865945411</v>
          </cell>
          <cell r="F1533">
            <v>106.5</v>
          </cell>
          <cell r="G1533">
            <v>8.8813919108449255</v>
          </cell>
          <cell r="H1533">
            <v>117.15</v>
          </cell>
          <cell r="I1533">
            <v>8.8092642027296311</v>
          </cell>
          <cell r="J1533">
            <v>22.77</v>
          </cell>
          <cell r="K1533">
            <v>0.18</v>
          </cell>
          <cell r="L1533">
            <v>2.7086999999999999</v>
          </cell>
          <cell r="M1533">
            <v>15.71</v>
          </cell>
          <cell r="N1533">
            <v>7.0000000000000007E-2</v>
          </cell>
          <cell r="O1533">
            <v>2.7913999999999999</v>
          </cell>
          <cell r="P1533">
            <v>23.43</v>
          </cell>
          <cell r="Q1533">
            <v>0.11</v>
          </cell>
          <cell r="R1533">
            <v>2.6381000000000001</v>
          </cell>
          <cell r="S1533">
            <v>23.43</v>
          </cell>
          <cell r="T1533">
            <v>0.15</v>
          </cell>
          <cell r="U1533">
            <v>2.6597</v>
          </cell>
          <cell r="V1533">
            <v>2.659698486328125</v>
          </cell>
          <cell r="W1533">
            <v>300278</v>
          </cell>
          <cell r="X1533" t="str">
            <v>持股大于股东增</v>
          </cell>
          <cell r="Y1533">
            <v>21823</v>
          </cell>
          <cell r="Z1533">
            <v>24975</v>
          </cell>
          <cell r="AA1533" t="str">
            <v>持股小于股东减</v>
          </cell>
          <cell r="AB1533">
            <v>26569</v>
          </cell>
          <cell r="AC1533">
            <v>20514</v>
          </cell>
          <cell r="AD1533">
            <v>20514</v>
          </cell>
          <cell r="AE1533">
            <v>31236</v>
          </cell>
          <cell r="AF1533">
            <v>17449</v>
          </cell>
          <cell r="AG1533">
            <v>17449</v>
          </cell>
          <cell r="AH1533">
            <v>31141</v>
          </cell>
          <cell r="AI1533">
            <v>17502</v>
          </cell>
        </row>
        <row r="1534">
          <cell r="A1534">
            <v>300279</v>
          </cell>
          <cell r="B1534">
            <v>275.90027700831024</v>
          </cell>
          <cell r="C1534">
            <v>11.167922497308934</v>
          </cell>
          <cell r="D1534">
            <v>53.430079155672814</v>
          </cell>
          <cell r="E1534">
            <v>4.0587771054906234</v>
          </cell>
          <cell r="F1534">
            <v>137.96829971181555</v>
          </cell>
          <cell r="G1534">
            <v>8.6643742647724178</v>
          </cell>
          <cell r="H1534">
            <v>188.73193166885676</v>
          </cell>
          <cell r="I1534">
            <v>8.6630024202121643</v>
          </cell>
          <cell r="J1534">
            <v>49.8</v>
          </cell>
          <cell r="K1534">
            <v>0.18049999999999999</v>
          </cell>
          <cell r="L1534">
            <v>4.4592000000000001</v>
          </cell>
          <cell r="M1534">
            <v>32.4</v>
          </cell>
          <cell r="N1534">
            <v>0.15160000000000001</v>
          </cell>
          <cell r="O1534">
            <v>7.9827000000000004</v>
          </cell>
          <cell r="P1534">
            <v>38.299999999999997</v>
          </cell>
          <cell r="Q1534">
            <v>0.13880000000000001</v>
          </cell>
          <cell r="R1534">
            <v>4.4203999999999999</v>
          </cell>
          <cell r="S1534">
            <v>38.299999999999997</v>
          </cell>
          <cell r="T1534">
            <v>0.1522</v>
          </cell>
          <cell r="U1534">
            <v>4.4211</v>
          </cell>
          <cell r="V1534">
            <v>4.4210968017578125</v>
          </cell>
          <cell r="W1534">
            <v>300279</v>
          </cell>
          <cell r="X1534" t="str">
            <v>持股大于股东增</v>
          </cell>
          <cell r="Y1534">
            <v>5462</v>
          </cell>
          <cell r="Z1534">
            <v>24377</v>
          </cell>
          <cell r="AA1534" t="str">
            <v>持股大于股东减</v>
          </cell>
          <cell r="AB1534">
            <v>5653</v>
          </cell>
          <cell r="AC1534">
            <v>23554</v>
          </cell>
          <cell r="AD1534" t="str">
            <v>持股大于股东减</v>
          </cell>
          <cell r="AE1534">
            <v>5734</v>
          </cell>
          <cell r="AF1534">
            <v>23221</v>
          </cell>
          <cell r="AG1534" t="str">
            <v>持股大于股东减</v>
          </cell>
          <cell r="AH1534">
            <v>5736</v>
          </cell>
          <cell r="AI1534">
            <v>23213</v>
          </cell>
        </row>
        <row r="1535">
          <cell r="A1535">
            <v>300280</v>
          </cell>
          <cell r="B1535">
            <v>482.68839103869652</v>
          </cell>
          <cell r="C1535">
            <v>4.7932045707351607</v>
          </cell>
          <cell r="D1535">
            <v>238.48238482384824</v>
          </cell>
          <cell r="E1535">
            <v>7.0631671883778804</v>
          </cell>
          <cell r="F1535">
            <v>864.41176470588232</v>
          </cell>
          <cell r="G1535">
            <v>5.987572578180707</v>
          </cell>
          <cell r="H1535">
            <v>558.96226415094338</v>
          </cell>
          <cell r="I1535">
            <v>4.811401193714727</v>
          </cell>
          <cell r="J1535">
            <v>23.7</v>
          </cell>
          <cell r="K1535">
            <v>4.9099999999999998E-2</v>
          </cell>
          <cell r="L1535">
            <v>4.9444999999999997</v>
          </cell>
          <cell r="M1535">
            <v>35.200000000000003</v>
          </cell>
          <cell r="N1535">
            <v>3.6900000000000002E-2</v>
          </cell>
          <cell r="O1535">
            <v>4.9836</v>
          </cell>
          <cell r="P1535">
            <v>29.39</v>
          </cell>
          <cell r="Q1535">
            <v>1.7000000000000001E-2</v>
          </cell>
          <cell r="R1535">
            <v>4.9085000000000001</v>
          </cell>
          <cell r="S1535">
            <v>23.7</v>
          </cell>
          <cell r="T1535">
            <v>3.1800000000000002E-2</v>
          </cell>
          <cell r="U1535">
            <v>4.9257999999999997</v>
          </cell>
          <cell r="V1535">
            <v>4.9257965087890625</v>
          </cell>
          <cell r="W1535">
            <v>300280</v>
          </cell>
          <cell r="X1535" t="str">
            <v>持股大于股东增</v>
          </cell>
          <cell r="Y1535">
            <v>9771</v>
          </cell>
          <cell r="Z1535">
            <v>13099</v>
          </cell>
          <cell r="AA1535" t="str">
            <v>持股大于股东增</v>
          </cell>
          <cell r="AB1535">
            <v>6678</v>
          </cell>
          <cell r="AC1535">
            <v>19167</v>
          </cell>
          <cell r="AD1535" t="str">
            <v>持股大于股东减</v>
          </cell>
          <cell r="AE1535">
            <v>9087</v>
          </cell>
          <cell r="AF1535">
            <v>14086</v>
          </cell>
          <cell r="AG1535" t="str">
            <v>持股大于股东减</v>
          </cell>
          <cell r="AH1535">
            <v>9793</v>
          </cell>
          <cell r="AI1535">
            <v>13070</v>
          </cell>
        </row>
        <row r="1536">
          <cell r="A1536">
            <v>300281</v>
          </cell>
          <cell r="B1536">
            <v>157.91666666666666</v>
          </cell>
          <cell r="C1536">
            <v>6.4534804522544613</v>
          </cell>
          <cell r="D1536">
            <v>168.52272727272728</v>
          </cell>
          <cell r="E1536">
            <v>5.0079357039138213</v>
          </cell>
          <cell r="F1536">
            <v>115.36203522504891</v>
          </cell>
          <cell r="G1536">
            <v>8.167082294264338</v>
          </cell>
          <cell r="H1536">
            <v>82.9375</v>
          </cell>
          <cell r="I1536">
            <v>4.5744424144231095</v>
          </cell>
          <cell r="J1536">
            <v>18.95</v>
          </cell>
          <cell r="K1536">
            <v>0.12</v>
          </cell>
          <cell r="L1536">
            <v>2.9363999999999999</v>
          </cell>
          <cell r="M1536">
            <v>14.83</v>
          </cell>
          <cell r="N1536">
            <v>2.1999999999999999E-2</v>
          </cell>
          <cell r="O1536">
            <v>2.9613</v>
          </cell>
          <cell r="P1536">
            <v>23.58</v>
          </cell>
          <cell r="Q1536">
            <v>0.1022</v>
          </cell>
          <cell r="R1536">
            <v>2.8872</v>
          </cell>
          <cell r="S1536">
            <v>13.27</v>
          </cell>
          <cell r="T1536">
            <v>0.12</v>
          </cell>
          <cell r="U1536">
            <v>2.9009</v>
          </cell>
          <cell r="V1536">
            <v>2.9008998870849609</v>
          </cell>
          <cell r="W1536">
            <v>300281</v>
          </cell>
          <cell r="X1536" t="str">
            <v>持股大于股东减</v>
          </cell>
          <cell r="Y1536">
            <v>10522</v>
          </cell>
          <cell r="Z1536">
            <v>23209</v>
          </cell>
          <cell r="AA1536" t="str">
            <v>持股大于股东增</v>
          </cell>
          <cell r="AB1536">
            <v>10506</v>
          </cell>
          <cell r="AC1536">
            <v>23261</v>
          </cell>
          <cell r="AD1536" t="str">
            <v>持股大于股东增</v>
          </cell>
          <cell r="AE1536">
            <v>7015</v>
          </cell>
          <cell r="AF1536">
            <v>34566</v>
          </cell>
          <cell r="AG1536" t="str">
            <v>持股大于股东减</v>
          </cell>
          <cell r="AH1536">
            <v>9348</v>
          </cell>
          <cell r="AI1536">
            <v>25939</v>
          </cell>
        </row>
        <row r="1537">
          <cell r="A1537">
            <v>300282</v>
          </cell>
          <cell r="B1537">
            <v>-68.604166666666671</v>
          </cell>
          <cell r="C1537">
            <v>6.1250302252478477</v>
          </cell>
          <cell r="D1537">
            <v>107.18749999999999</v>
          </cell>
          <cell r="E1537">
            <v>6.2845835318260104</v>
          </cell>
          <cell r="F1537">
            <v>132.92984189723322</v>
          </cell>
          <cell r="G1537">
            <v>4.9951264794615922</v>
          </cell>
          <cell r="H1537">
            <v>47.783718523628835</v>
          </cell>
          <cell r="I1537">
            <v>3.2955660629851011</v>
          </cell>
          <cell r="J1537">
            <v>32.93</v>
          </cell>
          <cell r="K1537">
            <v>-0.48</v>
          </cell>
          <cell r="L1537">
            <v>5.3762999999999996</v>
          </cell>
          <cell r="M1537">
            <v>34.299999999999997</v>
          </cell>
          <cell r="N1537">
            <v>0.08</v>
          </cell>
          <cell r="O1537">
            <v>5.4577999999999998</v>
          </cell>
          <cell r="P1537">
            <v>53.81</v>
          </cell>
          <cell r="Q1537">
            <v>0.2024</v>
          </cell>
          <cell r="R1537">
            <v>10.772500000000001</v>
          </cell>
          <cell r="S1537">
            <v>18.47</v>
          </cell>
          <cell r="T1537">
            <v>0.28989999999999999</v>
          </cell>
          <cell r="U1537">
            <v>5.6044999999999998</v>
          </cell>
          <cell r="V1537">
            <v>5.6044998168945313</v>
          </cell>
          <cell r="W1537">
            <v>300282</v>
          </cell>
          <cell r="X1537" t="str">
            <v>持股大于股东减</v>
          </cell>
          <cell r="Y1537">
            <v>10543</v>
          </cell>
          <cell r="Z1537">
            <v>21756</v>
          </cell>
          <cell r="AA1537" t="str">
            <v>持股大于股东增</v>
          </cell>
          <cell r="AB1537">
            <v>7450</v>
          </cell>
          <cell r="AC1537">
            <v>30789</v>
          </cell>
          <cell r="AD1537" t="str">
            <v>持股大于股东增</v>
          </cell>
          <cell r="AE1537">
            <v>4624</v>
          </cell>
          <cell r="AF1537">
            <v>27513</v>
          </cell>
          <cell r="AG1537" t="str">
            <v>持股大于股东增</v>
          </cell>
          <cell r="AH1537">
            <v>7820</v>
          </cell>
          <cell r="AI1537">
            <v>29332</v>
          </cell>
        </row>
        <row r="1538">
          <cell r="A1538">
            <v>300283</v>
          </cell>
          <cell r="B1538">
            <v>720</v>
          </cell>
          <cell r="C1538">
            <v>7.309644670050762</v>
          </cell>
          <cell r="D1538">
            <v>264.5</v>
          </cell>
          <cell r="E1538">
            <v>5.3305118903667879</v>
          </cell>
          <cell r="F1538">
            <v>231.16666666666666</v>
          </cell>
          <cell r="G1538">
            <v>7.0188755629775814</v>
          </cell>
          <cell r="H1538">
            <v>194.06249999999997</v>
          </cell>
          <cell r="I1538">
            <v>5.1903114186851207</v>
          </cell>
          <cell r="J1538">
            <v>14.4</v>
          </cell>
          <cell r="K1538">
            <v>0.02</v>
          </cell>
          <cell r="L1538">
            <v>1.97</v>
          </cell>
          <cell r="M1538">
            <v>10.58</v>
          </cell>
          <cell r="N1538">
            <v>0.01</v>
          </cell>
          <cell r="O1538">
            <v>1.9847999999999999</v>
          </cell>
          <cell r="P1538">
            <v>13.87</v>
          </cell>
          <cell r="Q1538">
            <v>0.03</v>
          </cell>
          <cell r="R1538">
            <v>1.9761</v>
          </cell>
          <cell r="S1538">
            <v>10.35</v>
          </cell>
          <cell r="T1538">
            <v>0.04</v>
          </cell>
          <cell r="U1538">
            <v>1.9941</v>
          </cell>
          <cell r="V1538">
            <v>1.9940996170043945</v>
          </cell>
          <cell r="W1538">
            <v>300283</v>
          </cell>
          <cell r="X1538" t="str">
            <v>持股大于股东减</v>
          </cell>
          <cell r="Y1538">
            <v>9514</v>
          </cell>
          <cell r="Z1538">
            <v>29035</v>
          </cell>
          <cell r="AA1538" t="str">
            <v>持股大于股东增</v>
          </cell>
          <cell r="AB1538">
            <v>9150</v>
          </cell>
          <cell r="AC1538">
            <v>30190</v>
          </cell>
          <cell r="AD1538" t="str">
            <v>持股大于股东增</v>
          </cell>
          <cell r="AE1538">
            <v>12285</v>
          </cell>
          <cell r="AF1538">
            <v>22486</v>
          </cell>
          <cell r="AG1538" t="str">
            <v>持股大于股东增</v>
          </cell>
          <cell r="AH1538">
            <v>9474</v>
          </cell>
          <cell r="AI1538">
            <v>29157</v>
          </cell>
        </row>
        <row r="1539">
          <cell r="A1539">
            <v>300284</v>
          </cell>
          <cell r="B1539">
            <v>37.231667525330586</v>
          </cell>
          <cell r="C1539">
            <v>4.5476475153650915</v>
          </cell>
          <cell r="D1539">
            <v>48.099999999999994</v>
          </cell>
          <cell r="E1539">
            <v>3.9469095534084149</v>
          </cell>
          <cell r="F1539">
            <v>52.363823227132578</v>
          </cell>
          <cell r="G1539">
            <v>4.677637769974063</v>
          </cell>
          <cell r="H1539">
            <v>42.834645669291341</v>
          </cell>
          <cell r="I1539">
            <v>4.7889431753158149</v>
          </cell>
          <cell r="J1539">
            <v>21.68</v>
          </cell>
          <cell r="K1539">
            <v>0.58230000000000004</v>
          </cell>
          <cell r="L1539">
            <v>4.7672999999999996</v>
          </cell>
          <cell r="M1539">
            <v>19.239999999999998</v>
          </cell>
          <cell r="N1539">
            <v>0.1</v>
          </cell>
          <cell r="O1539">
            <v>4.8746999999999998</v>
          </cell>
          <cell r="P1539">
            <v>20.38</v>
          </cell>
          <cell r="Q1539">
            <v>0.1946</v>
          </cell>
          <cell r="R1539">
            <v>4.3569000000000004</v>
          </cell>
          <cell r="S1539">
            <v>21.76</v>
          </cell>
          <cell r="T1539">
            <v>0.38100000000000001</v>
          </cell>
          <cell r="U1539">
            <v>4.5438000000000001</v>
          </cell>
          <cell r="V1539">
            <v>4.5437965393066406</v>
          </cell>
          <cell r="W1539">
            <v>300284</v>
          </cell>
          <cell r="X1539" t="str">
            <v>持股大于股东减</v>
          </cell>
          <cell r="Y1539">
            <v>19588</v>
          </cell>
          <cell r="Z1539">
            <v>28308</v>
          </cell>
          <cell r="AA1539" t="str">
            <v>持股大于股东增</v>
          </cell>
          <cell r="AB1539">
            <v>17050</v>
          </cell>
          <cell r="AC1539">
            <v>32522</v>
          </cell>
          <cell r="AD1539" t="str">
            <v>持股大于股东增</v>
          </cell>
          <cell r="AE1539">
            <v>13969</v>
          </cell>
          <cell r="AF1539">
            <v>39629</v>
          </cell>
          <cell r="AG1539" t="str">
            <v>持股大于股东减</v>
          </cell>
          <cell r="AH1539">
            <v>15529</v>
          </cell>
          <cell r="AI1539">
            <v>35703</v>
          </cell>
        </row>
        <row r="1540">
          <cell r="A1540">
            <v>300285</v>
          </cell>
          <cell r="B1540">
            <v>133.8235294117647</v>
          </cell>
          <cell r="C1540">
            <v>14.520504228498483</v>
          </cell>
          <cell r="D1540">
            <v>129.58333333333334</v>
          </cell>
          <cell r="E1540">
            <v>5.8037547120516555</v>
          </cell>
          <cell r="F1540">
            <v>113.98467432950193</v>
          </cell>
          <cell r="G1540">
            <v>12.158572304338943</v>
          </cell>
          <cell r="H1540">
            <v>84.823057278365567</v>
          </cell>
          <cell r="I1540">
            <v>10.151619347021645</v>
          </cell>
          <cell r="J1540">
            <v>45.5</v>
          </cell>
          <cell r="K1540">
            <v>0.34</v>
          </cell>
          <cell r="L1540">
            <v>3.1335000000000002</v>
          </cell>
          <cell r="M1540">
            <v>31.1</v>
          </cell>
          <cell r="N1540">
            <v>0.06</v>
          </cell>
          <cell r="O1540">
            <v>5.3586</v>
          </cell>
          <cell r="P1540">
            <v>35.700000000000003</v>
          </cell>
          <cell r="Q1540">
            <v>0.15659999999999999</v>
          </cell>
          <cell r="R1540">
            <v>2.9361999999999999</v>
          </cell>
          <cell r="S1540">
            <v>31</v>
          </cell>
          <cell r="T1540">
            <v>0.27410000000000001</v>
          </cell>
          <cell r="U1540">
            <v>3.0537000000000001</v>
          </cell>
          <cell r="V1540">
            <v>3.0536994934082031</v>
          </cell>
          <cell r="W1540">
            <v>300285</v>
          </cell>
          <cell r="X1540" t="str">
            <v>持股大于股东减</v>
          </cell>
          <cell r="Y1540">
            <v>5863</v>
          </cell>
          <cell r="Z1540">
            <v>43551</v>
          </cell>
          <cell r="AA1540" t="str">
            <v>持股大于股东增</v>
          </cell>
          <cell r="AB1540">
            <v>5677</v>
          </cell>
          <cell r="AC1540">
            <v>52695</v>
          </cell>
          <cell r="AD1540" t="str">
            <v>持股大于股东增</v>
          </cell>
          <cell r="AE1540">
            <v>6109</v>
          </cell>
          <cell r="AF1540">
            <v>41655</v>
          </cell>
          <cell r="AG1540" t="str">
            <v>持股大于股东增</v>
          </cell>
          <cell r="AH1540">
            <v>5062</v>
          </cell>
          <cell r="AI1540">
            <v>50271</v>
          </cell>
        </row>
        <row r="1541">
          <cell r="A1541">
            <v>300286</v>
          </cell>
          <cell r="B1541">
            <v>74.782608695652172</v>
          </cell>
          <cell r="C1541">
            <v>9.1496661967710189</v>
          </cell>
          <cell r="D1541">
            <v>56.79545454545454</v>
          </cell>
          <cell r="E1541">
            <v>6.457864950771377</v>
          </cell>
          <cell r="F1541">
            <v>64.978260869565219</v>
          </cell>
          <cell r="G1541">
            <v>8.5490375539856416</v>
          </cell>
          <cell r="H1541">
            <v>38.190789473684212</v>
          </cell>
          <cell r="I1541">
            <v>5.301515110003014</v>
          </cell>
          <cell r="J1541">
            <v>34.4</v>
          </cell>
          <cell r="K1541">
            <v>0.46</v>
          </cell>
          <cell r="L1541">
            <v>3.7597</v>
          </cell>
          <cell r="M1541">
            <v>24.99</v>
          </cell>
          <cell r="N1541">
            <v>0.11</v>
          </cell>
          <cell r="O1541">
            <v>3.8696999999999999</v>
          </cell>
          <cell r="P1541">
            <v>29.89</v>
          </cell>
          <cell r="Q1541">
            <v>0.23</v>
          </cell>
          <cell r="R1541">
            <v>3.4963000000000002</v>
          </cell>
          <cell r="S1541">
            <v>19.350000000000001</v>
          </cell>
          <cell r="T1541">
            <v>0.38</v>
          </cell>
          <cell r="U1541">
            <v>3.6499000000000001</v>
          </cell>
          <cell r="V1541">
            <v>3.6498985290527344</v>
          </cell>
          <cell r="W1541">
            <v>300286</v>
          </cell>
          <cell r="X1541" t="str">
            <v>持股大于股东减</v>
          </cell>
          <cell r="Y1541">
            <v>10825</v>
          </cell>
          <cell r="Z1541">
            <v>13196</v>
          </cell>
          <cell r="AA1541" t="str">
            <v>持股大于股东增</v>
          </cell>
          <cell r="AB1541">
            <v>9138</v>
          </cell>
          <cell r="AC1541">
            <v>15632</v>
          </cell>
          <cell r="AD1541" t="str">
            <v>持股大于股东增</v>
          </cell>
          <cell r="AE1541">
            <v>7549</v>
          </cell>
          <cell r="AF1541">
            <v>18922</v>
          </cell>
          <cell r="AG1541" t="str">
            <v>持股大于股东减</v>
          </cell>
          <cell r="AH1541">
            <v>9409</v>
          </cell>
          <cell r="AI1541">
            <v>15181</v>
          </cell>
        </row>
        <row r="1542">
          <cell r="A1542">
            <v>300287</v>
          </cell>
          <cell r="B1542">
            <v>113.125</v>
          </cell>
          <cell r="C1542">
            <v>7.5341325341325343</v>
          </cell>
          <cell r="D1542">
            <v>83.75</v>
          </cell>
          <cell r="E1542">
            <v>5.4828150572831422</v>
          </cell>
          <cell r="F1542">
            <v>387.5714285714285</v>
          </cell>
          <cell r="G1542">
            <v>20.74793514836341</v>
          </cell>
          <cell r="H1542">
            <v>155.78571428571428</v>
          </cell>
          <cell r="I1542">
            <v>10.796762456374841</v>
          </cell>
          <cell r="J1542">
            <v>18.100000000000001</v>
          </cell>
          <cell r="K1542">
            <v>0.16</v>
          </cell>
          <cell r="L1542">
            <v>2.4024000000000001</v>
          </cell>
          <cell r="M1542">
            <v>13.4</v>
          </cell>
          <cell r="N1542">
            <v>0.04</v>
          </cell>
          <cell r="O1542">
            <v>2.444</v>
          </cell>
          <cell r="P1542">
            <v>54.26</v>
          </cell>
          <cell r="Q1542">
            <v>7.0000000000000007E-2</v>
          </cell>
          <cell r="R1542">
            <v>2.6152000000000002</v>
          </cell>
          <cell r="S1542">
            <v>14.54</v>
          </cell>
          <cell r="T1542">
            <v>7.0000000000000007E-2</v>
          </cell>
          <cell r="U1542">
            <v>1.3467</v>
          </cell>
          <cell r="V1542">
            <v>1.3466997146606445</v>
          </cell>
          <cell r="W1542">
            <v>300287</v>
          </cell>
          <cell r="X1542" t="str">
            <v>持股小于股东减</v>
          </cell>
          <cell r="Y1542">
            <v>46191</v>
          </cell>
          <cell r="Z1542">
            <v>26646</v>
          </cell>
          <cell r="AA1542" t="str">
            <v>持股小于股东减</v>
          </cell>
          <cell r="AB1542">
            <v>47370</v>
          </cell>
          <cell r="AC1542">
            <v>25982</v>
          </cell>
          <cell r="AD1542" t="str">
            <v>持股大于股东增</v>
          </cell>
          <cell r="AE1542">
            <v>19045</v>
          </cell>
          <cell r="AF1542">
            <v>29940</v>
          </cell>
          <cell r="AG1542" t="str">
            <v>持股小于股东减</v>
          </cell>
          <cell r="AH1542">
            <v>42764</v>
          </cell>
          <cell r="AI1542">
            <v>26667</v>
          </cell>
        </row>
        <row r="1543">
          <cell r="A1543">
            <v>300288</v>
          </cell>
          <cell r="B1543">
            <v>212.82758620689657</v>
          </cell>
          <cell r="C1543">
            <v>21.282758620689656</v>
          </cell>
          <cell r="D1543">
            <v>212.97968397291197</v>
          </cell>
          <cell r="E1543">
            <v>12.81450544973006</v>
          </cell>
          <cell r="F1543">
            <v>292.64999999999998</v>
          </cell>
          <cell r="G1543">
            <v>21.62811322149139</v>
          </cell>
          <cell r="H1543">
            <v>118.33333333333333</v>
          </cell>
          <cell r="I1543">
            <v>10.206648697214733</v>
          </cell>
          <cell r="J1543">
            <v>61.72</v>
          </cell>
          <cell r="K1543">
            <v>0.28999999999999998</v>
          </cell>
          <cell r="L1543">
            <v>2.9</v>
          </cell>
          <cell r="M1543">
            <v>37.74</v>
          </cell>
          <cell r="N1543">
            <v>4.4299999999999999E-2</v>
          </cell>
          <cell r="O1543">
            <v>2.9451000000000001</v>
          </cell>
          <cell r="P1543">
            <v>58.53</v>
          </cell>
          <cell r="Q1543">
            <v>0.1</v>
          </cell>
          <cell r="R1543">
            <v>2.7061999999999999</v>
          </cell>
          <cell r="S1543">
            <v>28.4</v>
          </cell>
          <cell r="T1543">
            <v>0.18</v>
          </cell>
          <cell r="U1543">
            <v>2.7825000000000002</v>
          </cell>
          <cell r="V1543">
            <v>2.7824993133544922</v>
          </cell>
          <cell r="W1543">
            <v>300288</v>
          </cell>
          <cell r="X1543" t="str">
            <v>持股小于股东减</v>
          </cell>
          <cell r="Y1543">
            <v>26981</v>
          </cell>
          <cell r="Z1543">
            <v>12525</v>
          </cell>
          <cell r="AA1543" t="str">
            <v>持股小于股东增</v>
          </cell>
          <cell r="AB1543">
            <v>25601</v>
          </cell>
          <cell r="AC1543">
            <v>13200</v>
          </cell>
          <cell r="AD1543" t="str">
            <v>持股小于股东减</v>
          </cell>
          <cell r="AE1543">
            <v>19788</v>
          </cell>
          <cell r="AF1543">
            <v>17078</v>
          </cell>
          <cell r="AG1543" t="str">
            <v>持股大于股东增</v>
          </cell>
          <cell r="AH1543">
            <v>17147</v>
          </cell>
          <cell r="AI1543">
            <v>19708</v>
          </cell>
        </row>
        <row r="1544">
          <cell r="A1544">
            <v>300289</v>
          </cell>
          <cell r="B1544">
            <v>49.749999999999993</v>
          </cell>
          <cell r="C1544">
            <v>7.1303163853953908</v>
          </cell>
          <cell r="D1544">
            <v>93.875</v>
          </cell>
          <cell r="E1544">
            <v>5.2829657767929366</v>
          </cell>
          <cell r="F1544">
            <v>81.25</v>
          </cell>
          <cell r="G1544">
            <v>8.125</v>
          </cell>
          <cell r="H1544">
            <v>23.325000000000003</v>
          </cell>
          <cell r="I1544">
            <v>2.3704268292682928</v>
          </cell>
          <cell r="J1544">
            <v>19.899999999999999</v>
          </cell>
          <cell r="K1544">
            <v>0.4</v>
          </cell>
          <cell r="L1544">
            <v>2.7909000000000002</v>
          </cell>
          <cell r="M1544">
            <v>15.02</v>
          </cell>
          <cell r="N1544">
            <v>0.04</v>
          </cell>
          <cell r="O1544">
            <v>2.8431000000000002</v>
          </cell>
          <cell r="P1544">
            <v>52</v>
          </cell>
          <cell r="Q1544">
            <v>0.32</v>
          </cell>
          <cell r="R1544">
            <v>6.4</v>
          </cell>
          <cell r="S1544">
            <v>15.55</v>
          </cell>
          <cell r="T1544">
            <v>0.5</v>
          </cell>
          <cell r="U1544">
            <v>6.56</v>
          </cell>
          <cell r="V1544">
            <v>6.55999755859375</v>
          </cell>
          <cell r="W1544">
            <v>300289</v>
          </cell>
          <cell r="X1544" t="str">
            <v>持股小于股东增</v>
          </cell>
          <cell r="Y1544">
            <v>20866</v>
          </cell>
          <cell r="Z1544">
            <v>20382</v>
          </cell>
          <cell r="AA1544" t="str">
            <v>持股小于股东减</v>
          </cell>
          <cell r="AB1544">
            <v>20858</v>
          </cell>
          <cell r="AC1544">
            <v>20332</v>
          </cell>
          <cell r="AD1544" t="str">
            <v>持股大于股东增</v>
          </cell>
          <cell r="AE1544">
            <v>6862</v>
          </cell>
          <cell r="AF1544">
            <v>22976</v>
          </cell>
          <cell r="AG1544" t="str">
            <v>持股大于股东减</v>
          </cell>
          <cell r="AH1544">
            <v>10499</v>
          </cell>
          <cell r="AI1544">
            <v>16203</v>
          </cell>
        </row>
        <row r="1545">
          <cell r="A1545">
            <v>300290</v>
          </cell>
          <cell r="B1545">
            <v>147.74458113649678</v>
          </cell>
          <cell r="C1545">
            <v>9.4776399849680573</v>
          </cell>
          <cell r="D1545">
            <v>282.94573643410854</v>
          </cell>
          <cell r="E1545">
            <v>5.4579439252336455</v>
          </cell>
          <cell r="F1545">
            <v>153.76923076923075</v>
          </cell>
          <cell r="G1545">
            <v>7.8179080545180772</v>
          </cell>
          <cell r="H1545">
            <v>154.05982905982904</v>
          </cell>
          <cell r="I1545">
            <v>5.6198604778050587</v>
          </cell>
          <cell r="J1545">
            <v>25.22</v>
          </cell>
          <cell r="K1545">
            <v>0.17069999999999999</v>
          </cell>
          <cell r="L1545">
            <v>2.661</v>
          </cell>
          <cell r="M1545">
            <v>14.6</v>
          </cell>
          <cell r="N1545">
            <v>1.29E-2</v>
          </cell>
          <cell r="O1545">
            <v>2.6749999999999998</v>
          </cell>
          <cell r="P1545">
            <v>39.979999999999997</v>
          </cell>
          <cell r="Q1545">
            <v>0.13</v>
          </cell>
          <cell r="R1545">
            <v>5.1139000000000001</v>
          </cell>
          <cell r="S1545">
            <v>14.42</v>
          </cell>
          <cell r="T1545">
            <v>7.0199999999999999E-2</v>
          </cell>
          <cell r="U1545">
            <v>2.5659000000000001</v>
          </cell>
          <cell r="V1545">
            <v>2.5658988952636719</v>
          </cell>
          <cell r="W1545">
            <v>300290</v>
          </cell>
          <cell r="X1545" t="str">
            <v>持股小于股东减</v>
          </cell>
          <cell r="Y1545">
            <v>19783</v>
          </cell>
          <cell r="Z1545">
            <v>16247</v>
          </cell>
          <cell r="AA1545" t="str">
            <v>持股小于股东减</v>
          </cell>
          <cell r="AB1545">
            <v>23764</v>
          </cell>
          <cell r="AC1545">
            <v>13525</v>
          </cell>
          <cell r="AD1545" t="str">
            <v>持股大于股东增</v>
          </cell>
          <cell r="AE1545">
            <v>6699</v>
          </cell>
          <cell r="AF1545">
            <v>20301</v>
          </cell>
          <cell r="AG1545" t="str">
            <v>持股大于股东增</v>
          </cell>
          <cell r="AH1545">
            <v>12492</v>
          </cell>
          <cell r="AI1545">
            <v>25730</v>
          </cell>
        </row>
        <row r="1546">
          <cell r="A1546">
            <v>300291</v>
          </cell>
          <cell r="B1546">
            <v>94.429708222811669</v>
          </cell>
          <cell r="C1546">
            <v>6.5095357384483172</v>
          </cell>
          <cell r="D1546">
            <v>116.02678571428571</v>
          </cell>
          <cell r="E1546">
            <v>4.7039872581491737</v>
          </cell>
          <cell r="F1546">
            <v>214.54545454545453</v>
          </cell>
          <cell r="G1546">
            <v>7.2891531378491594</v>
          </cell>
          <cell r="H1546">
            <v>60.277777777777771</v>
          </cell>
          <cell r="I1546">
            <v>4.0466955094733699</v>
          </cell>
          <cell r="J1546">
            <v>35.6</v>
          </cell>
          <cell r="K1546">
            <v>0.377</v>
          </cell>
          <cell r="L1546">
            <v>5.4688999999999997</v>
          </cell>
          <cell r="M1546">
            <v>25.99</v>
          </cell>
          <cell r="N1546">
            <v>5.6000000000000001E-2</v>
          </cell>
          <cell r="O1546">
            <v>5.5251000000000001</v>
          </cell>
          <cell r="P1546">
            <v>37.76</v>
          </cell>
          <cell r="Q1546">
            <v>8.7999999999999995E-2</v>
          </cell>
          <cell r="R1546">
            <v>5.1802999999999999</v>
          </cell>
          <cell r="S1546">
            <v>21.7</v>
          </cell>
          <cell r="T1546">
            <v>0.27</v>
          </cell>
          <cell r="U1546">
            <v>5.3624000000000001</v>
          </cell>
          <cell r="V1546">
            <v>5.362396240234375</v>
          </cell>
          <cell r="W1546">
            <v>300291</v>
          </cell>
          <cell r="X1546" t="str">
            <v>持股小于股东减</v>
          </cell>
          <cell r="Y1546">
            <v>26736</v>
          </cell>
          <cell r="Z1546">
            <v>26501</v>
          </cell>
          <cell r="AA1546" t="str">
            <v>持股大于股东增</v>
          </cell>
          <cell r="AB1546">
            <v>25304</v>
          </cell>
          <cell r="AC1546">
            <v>28001</v>
          </cell>
          <cell r="AD1546" t="str">
            <v>持股大于股东增</v>
          </cell>
          <cell r="AE1546">
            <v>11792</v>
          </cell>
          <cell r="AF1546">
            <v>60086</v>
          </cell>
          <cell r="AG1546" t="str">
            <v>持股大于股东减</v>
          </cell>
          <cell r="AH1546">
            <v>17303</v>
          </cell>
          <cell r="AI1546">
            <v>40948</v>
          </cell>
        </row>
        <row r="1547">
          <cell r="A1547">
            <v>300292</v>
          </cell>
          <cell r="B1547">
            <v>69.344262295081961</v>
          </cell>
          <cell r="C1547">
            <v>5.6372940988325606</v>
          </cell>
          <cell r="D1547">
            <v>63.961538461538453</v>
          </cell>
          <cell r="E1547">
            <v>4.3575096950005241</v>
          </cell>
          <cell r="F1547">
            <v>67.66</v>
          </cell>
          <cell r="G1547">
            <v>5.1194745842223934</v>
          </cell>
          <cell r="H1547">
            <v>53.416666666666664</v>
          </cell>
          <cell r="I1547">
            <v>4.3654739365542037</v>
          </cell>
          <cell r="J1547">
            <v>42.3</v>
          </cell>
          <cell r="K1547">
            <v>0.61</v>
          </cell>
          <cell r="L1547">
            <v>7.5035999999999996</v>
          </cell>
          <cell r="M1547">
            <v>33.26</v>
          </cell>
          <cell r="N1547">
            <v>0.13</v>
          </cell>
          <cell r="O1547">
            <v>7.6327999999999996</v>
          </cell>
          <cell r="P1547">
            <v>33.83</v>
          </cell>
          <cell r="Q1547">
            <v>0.25</v>
          </cell>
          <cell r="R1547">
            <v>6.6081000000000003</v>
          </cell>
          <cell r="S1547">
            <v>32.049999999999997</v>
          </cell>
          <cell r="T1547">
            <v>0.45</v>
          </cell>
          <cell r="U1547">
            <v>7.3417000000000003</v>
          </cell>
          <cell r="V1547">
            <v>7.3416976928710938</v>
          </cell>
          <cell r="W1547">
            <v>300292</v>
          </cell>
          <cell r="X1547" t="str">
            <v>持股大于股东增</v>
          </cell>
          <cell r="Y1547">
            <v>9107</v>
          </cell>
          <cell r="Z1547">
            <v>35024</v>
          </cell>
          <cell r="AA1547" t="str">
            <v>持股大于股东减</v>
          </cell>
          <cell r="AB1547">
            <v>9267</v>
          </cell>
          <cell r="AC1547">
            <v>34419</v>
          </cell>
          <cell r="AD1547" t="str">
            <v>持股大于股东增</v>
          </cell>
          <cell r="AE1547">
            <v>9010</v>
          </cell>
          <cell r="AF1547">
            <v>25710</v>
          </cell>
          <cell r="AG1547" t="str">
            <v>持股大于股东增</v>
          </cell>
          <cell r="AH1547">
            <v>9140</v>
          </cell>
          <cell r="AI1547">
            <v>34898</v>
          </cell>
        </row>
        <row r="1548">
          <cell r="A1548">
            <v>300293</v>
          </cell>
          <cell r="B1548">
            <v>613.43283582089555</v>
          </cell>
          <cell r="C1548">
            <v>9.8869376954534509</v>
          </cell>
          <cell r="D1548">
            <v>186.79039301310044</v>
          </cell>
          <cell r="E1548">
            <v>6.7931869615277725</v>
          </cell>
          <cell r="F1548">
            <v>123.46153846153845</v>
          </cell>
          <cell r="G1548">
            <v>11.249123900007788</v>
          </cell>
          <cell r="H1548">
            <v>128.32699619771861</v>
          </cell>
          <cell r="I1548">
            <v>7.0414270625513442</v>
          </cell>
          <cell r="J1548">
            <v>24.66</v>
          </cell>
          <cell r="K1548">
            <v>4.02E-2</v>
          </cell>
          <cell r="L1548">
            <v>2.4942000000000002</v>
          </cell>
          <cell r="M1548">
            <v>17.11</v>
          </cell>
          <cell r="N1548">
            <v>2.29E-2</v>
          </cell>
          <cell r="O1548">
            <v>2.5186999999999999</v>
          </cell>
          <cell r="P1548">
            <v>28.89</v>
          </cell>
          <cell r="Q1548">
            <v>0.11700000000000001</v>
          </cell>
          <cell r="R1548">
            <v>2.5682</v>
          </cell>
          <cell r="S1548">
            <v>18</v>
          </cell>
          <cell r="T1548">
            <v>0.1052</v>
          </cell>
          <cell r="U1548">
            <v>2.5562999999999998</v>
          </cell>
          <cell r="V1548">
            <v>2.5562992095947266</v>
          </cell>
          <cell r="W1548">
            <v>300293</v>
          </cell>
          <cell r="X1548" t="str">
            <v>持股小于股东减</v>
          </cell>
          <cell r="Y1548">
            <v>25569</v>
          </cell>
          <cell r="Z1548">
            <v>10559</v>
          </cell>
          <cell r="AA1548" t="str">
            <v>持股小于股东增</v>
          </cell>
          <cell r="AB1548">
            <v>24090</v>
          </cell>
          <cell r="AC1548">
            <v>11207</v>
          </cell>
          <cell r="AD1548" t="str">
            <v>持股小于股东增</v>
          </cell>
          <cell r="AE1548">
            <v>18232</v>
          </cell>
          <cell r="AF1548">
            <v>14809</v>
          </cell>
          <cell r="AG1548" t="str">
            <v>持股小于股东减</v>
          </cell>
          <cell r="AH1548">
            <v>22737</v>
          </cell>
          <cell r="AI1548">
            <v>11874</v>
          </cell>
        </row>
        <row r="1549">
          <cell r="A1549">
            <v>300294</v>
          </cell>
          <cell r="B1549">
            <v>58.984848484848484</v>
          </cell>
          <cell r="C1549">
            <v>5.5521485517064333</v>
          </cell>
          <cell r="D1549">
            <v>83.964285714285708</v>
          </cell>
          <cell r="E1549">
            <v>6.5708017160664633</v>
          </cell>
          <cell r="F1549">
            <v>60.854838709677416</v>
          </cell>
          <cell r="G1549">
            <v>9.7102120650607358</v>
          </cell>
          <cell r="H1549">
            <v>48.146739130434781</v>
          </cell>
          <cell r="I1549">
            <v>7.3210035700119009</v>
          </cell>
          <cell r="J1549">
            <v>38.93</v>
          </cell>
          <cell r="K1549">
            <v>0.66</v>
          </cell>
          <cell r="L1549">
            <v>7.0117000000000003</v>
          </cell>
          <cell r="M1549">
            <v>47.02</v>
          </cell>
          <cell r="N1549">
            <v>0.14000000000000001</v>
          </cell>
          <cell r="O1549">
            <v>7.1558999999999999</v>
          </cell>
          <cell r="P1549">
            <v>75.459999999999994</v>
          </cell>
          <cell r="Q1549">
            <v>0.62</v>
          </cell>
          <cell r="R1549">
            <v>7.7712000000000003</v>
          </cell>
          <cell r="S1549">
            <v>29.53</v>
          </cell>
          <cell r="T1549">
            <v>0.46</v>
          </cell>
          <cell r="U1549">
            <v>4.0335999999999999</v>
          </cell>
          <cell r="V1549">
            <v>4.033599853515625</v>
          </cell>
          <cell r="W1549">
            <v>300294</v>
          </cell>
          <cell r="X1549" t="str">
            <v>持股大于股东增</v>
          </cell>
          <cell r="Y1549">
            <v>13237</v>
          </cell>
          <cell r="Z1549">
            <v>20199</v>
          </cell>
          <cell r="AA1549" t="str">
            <v>持股小于股东减</v>
          </cell>
          <cell r="AB1549">
            <v>16773</v>
          </cell>
          <cell r="AC1549">
            <v>15941</v>
          </cell>
          <cell r="AD1549" t="str">
            <v>持股大于股东增</v>
          </cell>
          <cell r="AE1549">
            <v>8724</v>
          </cell>
          <cell r="AF1549">
            <v>13033</v>
          </cell>
          <cell r="AG1549" t="str">
            <v>持股大于股东增</v>
          </cell>
          <cell r="AH1549">
            <v>11981</v>
          </cell>
          <cell r="AI1549">
            <v>18980</v>
          </cell>
        </row>
        <row r="1550">
          <cell r="A1550">
            <v>300295</v>
          </cell>
          <cell r="B1550">
            <v>75.151515151515156</v>
          </cell>
          <cell r="C1550">
            <v>10.399630980836164</v>
          </cell>
          <cell r="D1550">
            <v>84.350479511769848</v>
          </cell>
          <cell r="E1550">
            <v>7.8770608589456543</v>
          </cell>
          <cell r="F1550">
            <v>97.788135593220346</v>
          </cell>
          <cell r="G1550">
            <v>13.103714555014253</v>
          </cell>
          <cell r="H1550">
            <v>29.934374999999999</v>
          </cell>
          <cell r="I1550">
            <v>3.5270076217828339</v>
          </cell>
          <cell r="J1550">
            <v>49.6</v>
          </cell>
          <cell r="K1550">
            <v>0.66</v>
          </cell>
          <cell r="L1550">
            <v>4.7694000000000001</v>
          </cell>
          <cell r="M1550">
            <v>38.700000000000003</v>
          </cell>
          <cell r="N1550">
            <v>0.1147</v>
          </cell>
          <cell r="O1550">
            <v>4.9130000000000003</v>
          </cell>
          <cell r="P1550">
            <v>115.39</v>
          </cell>
          <cell r="Q1550">
            <v>0.59</v>
          </cell>
          <cell r="R1550">
            <v>8.8058999999999994</v>
          </cell>
          <cell r="S1550">
            <v>31.93</v>
          </cell>
          <cell r="T1550">
            <v>0.8</v>
          </cell>
          <cell r="U1550">
            <v>9.0530000000000008</v>
          </cell>
          <cell r="V1550">
            <v>9.0529937744140625</v>
          </cell>
          <cell r="W1550">
            <v>300295</v>
          </cell>
          <cell r="X1550">
            <v>300295</v>
          </cell>
          <cell r="Y1550">
            <v>34905</v>
          </cell>
          <cell r="Z1550">
            <v>5502</v>
          </cell>
          <cell r="AA1550">
            <v>5502</v>
          </cell>
          <cell r="AB1550">
            <v>34538</v>
          </cell>
          <cell r="AC1550">
            <v>5560</v>
          </cell>
          <cell r="AD1550">
            <v>5560</v>
          </cell>
          <cell r="AE1550">
            <v>10411</v>
          </cell>
          <cell r="AF1550">
            <v>9223</v>
          </cell>
          <cell r="AG1550">
            <v>9223</v>
          </cell>
          <cell r="AH1550">
            <v>16687</v>
          </cell>
          <cell r="AI1550">
            <v>5754</v>
          </cell>
        </row>
        <row r="1551">
          <cell r="A1551">
            <v>300296</v>
          </cell>
          <cell r="B1551">
            <v>52.083333333333336</v>
          </cell>
          <cell r="C1551">
            <v>7.737542556484061</v>
          </cell>
          <cell r="D1551">
            <v>53.93181818181818</v>
          </cell>
          <cell r="E1551">
            <v>7.2979456267683611</v>
          </cell>
          <cell r="F1551">
            <v>71.538461538461547</v>
          </cell>
          <cell r="G1551">
            <v>10.395126585815683</v>
          </cell>
          <cell r="H1551">
            <v>54.160714285714278</v>
          </cell>
          <cell r="I1551">
            <v>7.460704007084348</v>
          </cell>
          <cell r="J1551">
            <v>25</v>
          </cell>
          <cell r="K1551">
            <v>0.48</v>
          </cell>
          <cell r="L1551">
            <v>3.2309999999999999</v>
          </cell>
          <cell r="M1551">
            <v>23.73</v>
          </cell>
          <cell r="N1551">
            <v>0.11</v>
          </cell>
          <cell r="O1551">
            <v>3.2515999999999998</v>
          </cell>
          <cell r="P1551">
            <v>18.600000000000001</v>
          </cell>
          <cell r="Q1551">
            <v>0.13</v>
          </cell>
          <cell r="R1551">
            <v>1.7892999999999999</v>
          </cell>
          <cell r="S1551">
            <v>20.22</v>
          </cell>
          <cell r="T1551">
            <v>0.28000000000000003</v>
          </cell>
          <cell r="U1551">
            <v>2.7101999999999999</v>
          </cell>
          <cell r="V1551">
            <v>2.7101993560791016</v>
          </cell>
          <cell r="W1551">
            <v>300296</v>
          </cell>
          <cell r="X1551" t="str">
            <v>持股大于股东增</v>
          </cell>
          <cell r="Y1551">
            <v>17554</v>
          </cell>
          <cell r="Z1551">
            <v>41763</v>
          </cell>
          <cell r="AA1551" t="str">
            <v>持股大于股东增</v>
          </cell>
          <cell r="AB1551">
            <v>14862</v>
          </cell>
          <cell r="AC1551">
            <v>50839</v>
          </cell>
          <cell r="AD1551" t="str">
            <v>持股大于股东增</v>
          </cell>
          <cell r="AE1551">
            <v>17716</v>
          </cell>
          <cell r="AF1551">
            <v>36786</v>
          </cell>
          <cell r="AG1551" t="str">
            <v>持股大于股东增</v>
          </cell>
          <cell r="AH1551">
            <v>17788</v>
          </cell>
          <cell r="AI1551">
            <v>41214</v>
          </cell>
        </row>
        <row r="1552">
          <cell r="A1552">
            <v>300297</v>
          </cell>
          <cell r="B1552">
            <v>160.07692307692307</v>
          </cell>
          <cell r="C1552">
            <v>16.254002968054362</v>
          </cell>
          <cell r="D1552">
            <v>198.21428571428569</v>
          </cell>
          <cell r="E1552">
            <v>12.797847809377402</v>
          </cell>
          <cell r="F1552">
            <v>502.78571428571422</v>
          </cell>
          <cell r="G1552">
            <v>29.302306219298973</v>
          </cell>
          <cell r="H1552">
            <v>63.803571428571423</v>
          </cell>
          <cell r="I1552">
            <v>4.8655935942478958</v>
          </cell>
          <cell r="J1552">
            <v>20.81</v>
          </cell>
          <cell r="K1552">
            <v>0.13</v>
          </cell>
          <cell r="L1552">
            <v>1.2803</v>
          </cell>
          <cell r="M1552">
            <v>16.649999999999999</v>
          </cell>
          <cell r="N1552">
            <v>2.1000000000000001E-2</v>
          </cell>
          <cell r="O1552">
            <v>1.3009999999999999</v>
          </cell>
          <cell r="P1552">
            <v>70.39</v>
          </cell>
          <cell r="Q1552">
            <v>7.0000000000000007E-2</v>
          </cell>
          <cell r="R1552">
            <v>2.4022000000000001</v>
          </cell>
          <cell r="S1552">
            <v>11.91</v>
          </cell>
          <cell r="T1552">
            <v>0.14000000000000001</v>
          </cell>
          <cell r="U1552">
            <v>2.4478</v>
          </cell>
          <cell r="V1552">
            <v>2.4477996826171875</v>
          </cell>
          <cell r="W1552">
            <v>300297</v>
          </cell>
          <cell r="X1552">
            <v>300297</v>
          </cell>
          <cell r="Y1552">
            <v>77431</v>
          </cell>
          <cell r="Z1552">
            <v>12536</v>
          </cell>
          <cell r="AA1552">
            <v>12536</v>
          </cell>
          <cell r="AB1552">
            <v>71812</v>
          </cell>
          <cell r="AC1552">
            <v>13517</v>
          </cell>
          <cell r="AD1552" t="str">
            <v>持股大于股东增</v>
          </cell>
          <cell r="AE1552">
            <v>11853</v>
          </cell>
          <cell r="AF1552">
            <v>40946</v>
          </cell>
          <cell r="AG1552" t="str">
            <v>持股小于股东减</v>
          </cell>
          <cell r="AH1552">
            <v>39567</v>
          </cell>
          <cell r="AI1552">
            <v>12266</v>
          </cell>
        </row>
        <row r="1553">
          <cell r="A1553">
            <v>300298</v>
          </cell>
          <cell r="B1553">
            <v>65.275004538028682</v>
          </cell>
          <cell r="C1553">
            <v>7.5895401110149638</v>
          </cell>
          <cell r="D1553">
            <v>40.525908739365818</v>
          </cell>
          <cell r="E1553">
            <v>6.0159008065210529</v>
          </cell>
          <cell r="F1553">
            <v>66.764909847434112</v>
          </cell>
          <cell r="G1553">
            <v>8.7441247928067032</v>
          </cell>
          <cell r="H1553">
            <v>46.220020855057356</v>
          </cell>
          <cell r="I1553">
            <v>6.3651050080775446</v>
          </cell>
          <cell r="J1553">
            <v>35.96</v>
          </cell>
          <cell r="K1553">
            <v>0.55089999999999995</v>
          </cell>
          <cell r="L1553">
            <v>4.7381000000000002</v>
          </cell>
          <cell r="M1553">
            <v>20.96</v>
          </cell>
          <cell r="N1553">
            <v>0.1293</v>
          </cell>
          <cell r="O1553">
            <v>3.4841000000000002</v>
          </cell>
          <cell r="P1553">
            <v>38.51</v>
          </cell>
          <cell r="Q1553">
            <v>0.28839999999999999</v>
          </cell>
          <cell r="R1553">
            <v>4.4040999999999997</v>
          </cell>
          <cell r="S1553">
            <v>29.55</v>
          </cell>
          <cell r="T1553">
            <v>0.47949999999999998</v>
          </cell>
          <cell r="U1553">
            <v>4.6425000000000001</v>
          </cell>
          <cell r="V1553">
            <v>4.6424980163574219</v>
          </cell>
          <cell r="W1553">
            <v>300298</v>
          </cell>
          <cell r="X1553" t="str">
            <v>持股大于股东减</v>
          </cell>
          <cell r="Y1553">
            <v>11809</v>
          </cell>
          <cell r="Z1553">
            <v>22105</v>
          </cell>
          <cell r="AA1553" t="str">
            <v>持股大于股东增</v>
          </cell>
          <cell r="AB1553">
            <v>11942</v>
          </cell>
          <cell r="AC1553">
            <v>28411</v>
          </cell>
          <cell r="AD1553" t="str">
            <v>持股大于股东增</v>
          </cell>
          <cell r="AE1553">
            <v>7220</v>
          </cell>
          <cell r="AF1553">
            <v>36157</v>
          </cell>
          <cell r="AG1553" t="str">
            <v>持股大于股东减</v>
          </cell>
          <cell r="AH1553">
            <v>7872</v>
          </cell>
          <cell r="AI1553">
            <v>33162</v>
          </cell>
        </row>
        <row r="1554">
          <cell r="A1554">
            <v>300299</v>
          </cell>
          <cell r="B1554">
            <v>224.14285714285714</v>
          </cell>
          <cell r="C1554">
            <v>13.517316638906438</v>
          </cell>
          <cell r="D1554">
            <v>172.25</v>
          </cell>
          <cell r="E1554">
            <v>7.8295454545454541</v>
          </cell>
          <cell r="F1554">
            <v>166.125</v>
          </cell>
          <cell r="G1554">
            <v>7.9149544398785059</v>
          </cell>
          <cell r="H1554">
            <v>138</v>
          </cell>
          <cell r="I1554">
            <v>7.0216638290377507</v>
          </cell>
          <cell r="J1554">
            <v>47.07</v>
          </cell>
          <cell r="K1554">
            <v>0.21</v>
          </cell>
          <cell r="L1554">
            <v>3.4822000000000002</v>
          </cell>
          <cell r="M1554">
            <v>27.56</v>
          </cell>
          <cell r="N1554">
            <v>0.04</v>
          </cell>
          <cell r="O1554">
            <v>3.52</v>
          </cell>
          <cell r="P1554">
            <v>26.58</v>
          </cell>
          <cell r="Q1554">
            <v>0.08</v>
          </cell>
          <cell r="R1554">
            <v>3.3582000000000001</v>
          </cell>
          <cell r="S1554">
            <v>23.92</v>
          </cell>
          <cell r="T1554">
            <v>0.13</v>
          </cell>
          <cell r="U1554">
            <v>3.4066000000000001</v>
          </cell>
          <cell r="V1554">
            <v>3.4065990447998047</v>
          </cell>
          <cell r="W1554">
            <v>300299</v>
          </cell>
          <cell r="X1554" t="str">
            <v>持股大于股东减</v>
          </cell>
          <cell r="Y1554">
            <v>10355</v>
          </cell>
          <cell r="Z1554">
            <v>36697</v>
          </cell>
          <cell r="AA1554" t="str">
            <v>持股大于股东减</v>
          </cell>
          <cell r="AB1554">
            <v>14600</v>
          </cell>
          <cell r="AC1554">
            <v>26027</v>
          </cell>
          <cell r="AD1554" t="str">
            <v>持股大于股东增</v>
          </cell>
          <cell r="AE1554">
            <v>7633</v>
          </cell>
          <cell r="AF1554">
            <v>49784</v>
          </cell>
          <cell r="AG1554" t="str">
            <v>持股大于股东减</v>
          </cell>
          <cell r="AH1554">
            <v>7814</v>
          </cell>
          <cell r="AI1554">
            <v>48631</v>
          </cell>
        </row>
        <row r="1555">
          <cell r="A1555">
            <v>300300</v>
          </cell>
          <cell r="B1555">
            <v>155.76190476190476</v>
          </cell>
          <cell r="C1555">
            <v>15.914177289092146</v>
          </cell>
          <cell r="D1555">
            <v>118.70805369127517</v>
          </cell>
          <cell r="E1555">
            <v>13.260238028301004</v>
          </cell>
          <cell r="F1555">
            <v>106.6919191919192</v>
          </cell>
          <cell r="G1555">
            <v>12.83739302172482</v>
          </cell>
          <cell r="H1555">
            <v>65.392109108621526</v>
          </cell>
          <cell r="I1555">
            <v>8.6851043182920904</v>
          </cell>
          <cell r="J1555">
            <v>32.71</v>
          </cell>
          <cell r="K1555">
            <v>0.21</v>
          </cell>
          <cell r="L1555">
            <v>2.0554000000000001</v>
          </cell>
          <cell r="M1555">
            <v>28.3</v>
          </cell>
          <cell r="N1555">
            <v>5.96E-2</v>
          </cell>
          <cell r="O1555">
            <v>2.1341999999999999</v>
          </cell>
          <cell r="P1555">
            <v>25.35</v>
          </cell>
          <cell r="Q1555">
            <v>0.1188</v>
          </cell>
          <cell r="R1555">
            <v>1.9746999999999999</v>
          </cell>
          <cell r="S1555">
            <v>17.899999999999999</v>
          </cell>
          <cell r="T1555">
            <v>0.20530000000000001</v>
          </cell>
          <cell r="U1555">
            <v>2.0609999999999999</v>
          </cell>
          <cell r="V1555">
            <v>2.0609989166259766</v>
          </cell>
          <cell r="W1555">
            <v>300300</v>
          </cell>
          <cell r="X1555" t="str">
            <v>持股小于股东减</v>
          </cell>
          <cell r="Y1555">
            <v>27013</v>
          </cell>
          <cell r="Z1555">
            <v>14170</v>
          </cell>
          <cell r="AA1555" t="str">
            <v>持股大于股东增</v>
          </cell>
          <cell r="AB1555">
            <v>17757</v>
          </cell>
          <cell r="AC1555">
            <v>21557</v>
          </cell>
          <cell r="AD1555" t="str">
            <v>持股大于股东减</v>
          </cell>
          <cell r="AE1555">
            <v>12895</v>
          </cell>
          <cell r="AF1555">
            <v>29685</v>
          </cell>
          <cell r="AG1555" t="str">
            <v>持股小于股东减</v>
          </cell>
          <cell r="AH1555">
            <v>24544</v>
          </cell>
          <cell r="AI1555">
            <v>15596</v>
          </cell>
        </row>
        <row r="1556">
          <cell r="A1556">
            <v>300301</v>
          </cell>
          <cell r="B1556">
            <v>69.921875000000014</v>
          </cell>
          <cell r="C1556">
            <v>5.2701310172236129</v>
          </cell>
          <cell r="D1556">
            <v>93.160377358490564</v>
          </cell>
          <cell r="E1556">
            <v>3.7561810574362875</v>
          </cell>
          <cell r="F1556">
            <v>83.501683501683502</v>
          </cell>
          <cell r="G1556">
            <v>5.1091882983106718</v>
          </cell>
          <cell r="H1556">
            <v>45.543374642516682</v>
          </cell>
          <cell r="I1556">
            <v>3.2131147540983607</v>
          </cell>
          <cell r="J1556">
            <v>10.74</v>
          </cell>
          <cell r="K1556">
            <v>0.15359999999999999</v>
          </cell>
          <cell r="L1556">
            <v>2.0379</v>
          </cell>
          <cell r="M1556">
            <v>7.9</v>
          </cell>
          <cell r="N1556">
            <v>2.12E-2</v>
          </cell>
          <cell r="O1556">
            <v>2.1032000000000002</v>
          </cell>
          <cell r="P1556">
            <v>9.92</v>
          </cell>
          <cell r="Q1556">
            <v>5.9400000000000001E-2</v>
          </cell>
          <cell r="R1556">
            <v>1.9416</v>
          </cell>
          <cell r="S1556">
            <v>6.37</v>
          </cell>
          <cell r="T1556">
            <v>0.10489999999999999</v>
          </cell>
          <cell r="U1556">
            <v>1.9824999999999999</v>
          </cell>
          <cell r="V1556">
            <v>1.9824991226196289</v>
          </cell>
          <cell r="W1556">
            <v>300301</v>
          </cell>
          <cell r="X1556" t="str">
            <v>持股小于股东增</v>
          </cell>
          <cell r="Y1556">
            <v>26576</v>
          </cell>
          <cell r="Z1556">
            <v>25976</v>
          </cell>
          <cell r="AA1556" t="str">
            <v>持股小于股东增</v>
          </cell>
          <cell r="AB1556">
            <v>26473</v>
          </cell>
          <cell r="AC1556">
            <v>26078</v>
          </cell>
          <cell r="AD1556" t="str">
            <v>持股大于股东减</v>
          </cell>
          <cell r="AE1556">
            <v>25561</v>
          </cell>
          <cell r="AF1556">
            <v>27008</v>
          </cell>
          <cell r="AG1556" t="str">
            <v>持股小于股东减</v>
          </cell>
          <cell r="AH1556">
            <v>29149</v>
          </cell>
          <cell r="AI1556">
            <v>23683</v>
          </cell>
        </row>
        <row r="1557">
          <cell r="A1557">
            <v>300302</v>
          </cell>
          <cell r="B1557">
            <v>213.08823529411765</v>
          </cell>
          <cell r="C1557">
            <v>25.346347607052898</v>
          </cell>
          <cell r="D1557">
            <v>326.5</v>
          </cell>
          <cell r="E1557">
            <v>17.942641250214667</v>
          </cell>
          <cell r="F1557">
            <v>253.21428571428572</v>
          </cell>
          <cell r="G1557">
            <v>13.355686998455337</v>
          </cell>
          <cell r="H1557">
            <v>172.43735763097951</v>
          </cell>
          <cell r="I1557">
            <v>11.094419814604478</v>
          </cell>
          <cell r="J1557">
            <v>72.45</v>
          </cell>
          <cell r="K1557">
            <v>0.34</v>
          </cell>
          <cell r="L1557">
            <v>2.8584000000000001</v>
          </cell>
          <cell r="M1557">
            <v>52.24</v>
          </cell>
          <cell r="N1557">
            <v>0.04</v>
          </cell>
          <cell r="O1557">
            <v>2.9115000000000002</v>
          </cell>
          <cell r="P1557">
            <v>35.450000000000003</v>
          </cell>
          <cell r="Q1557">
            <v>7.0000000000000007E-2</v>
          </cell>
          <cell r="R1557">
            <v>2.6543000000000001</v>
          </cell>
          <cell r="S1557">
            <v>30.28</v>
          </cell>
          <cell r="T1557">
            <v>0.13170000000000001</v>
          </cell>
          <cell r="U1557">
            <v>2.7292999999999998</v>
          </cell>
          <cell r="V1557">
            <v>2.7292995452880859</v>
          </cell>
          <cell r="W1557">
            <v>300302</v>
          </cell>
          <cell r="X1557" t="str">
            <v>持股大于股东增</v>
          </cell>
          <cell r="Y1557">
            <v>9890</v>
          </cell>
          <cell r="Z1557">
            <v>20293</v>
          </cell>
          <cell r="AA1557" t="str">
            <v>持股大于股东减</v>
          </cell>
          <cell r="AB1557">
            <v>13177</v>
          </cell>
          <cell r="AC1557">
            <v>15231</v>
          </cell>
          <cell r="AD1557" t="str">
            <v>持股大于股东减</v>
          </cell>
          <cell r="AE1557">
            <v>11344</v>
          </cell>
          <cell r="AF1557">
            <v>17136</v>
          </cell>
          <cell r="AG1557" t="str">
            <v>持股大于股东增</v>
          </cell>
          <cell r="AH1557">
            <v>10941</v>
          </cell>
          <cell r="AI1557">
            <v>17768</v>
          </cell>
        </row>
        <row r="1558">
          <cell r="A1558">
            <v>300303</v>
          </cell>
          <cell r="B1558">
            <v>72.375</v>
          </cell>
          <cell r="C1558">
            <v>4.6922484703594147</v>
          </cell>
          <cell r="D1558">
            <v>50.187499999999993</v>
          </cell>
          <cell r="E1558">
            <v>3.2009885992186877</v>
          </cell>
          <cell r="F1558">
            <v>55.86363636363636</v>
          </cell>
          <cell r="G1558">
            <v>7.1028145408310692</v>
          </cell>
          <cell r="H1558">
            <v>37.5</v>
          </cell>
          <cell r="I1558">
            <v>4.2344173441734414</v>
          </cell>
          <cell r="J1558">
            <v>11.58</v>
          </cell>
          <cell r="K1558">
            <v>0.16</v>
          </cell>
          <cell r="L1558">
            <v>2.4679000000000002</v>
          </cell>
          <cell r="M1558">
            <v>8.0299999999999994</v>
          </cell>
          <cell r="N1558">
            <v>0.04</v>
          </cell>
          <cell r="O1558">
            <v>2.5085999999999999</v>
          </cell>
          <cell r="P1558">
            <v>12.29</v>
          </cell>
          <cell r="Q1558">
            <v>0.11</v>
          </cell>
          <cell r="R1558">
            <v>1.7302999999999999</v>
          </cell>
          <cell r="S1558">
            <v>7.5</v>
          </cell>
          <cell r="T1558">
            <v>0.15</v>
          </cell>
          <cell r="U1558">
            <v>1.7712000000000001</v>
          </cell>
          <cell r="V1558">
            <v>1.7711992263793945</v>
          </cell>
          <cell r="W1558">
            <v>300303</v>
          </cell>
          <cell r="X1558">
            <v>300303</v>
          </cell>
          <cell r="Y1558">
            <v>48100</v>
          </cell>
          <cell r="Z1558">
            <v>14304</v>
          </cell>
          <cell r="AA1558">
            <v>14304</v>
          </cell>
          <cell r="AB1558">
            <v>43397</v>
          </cell>
          <cell r="AC1558">
            <v>15854</v>
          </cell>
          <cell r="AD1558">
            <v>15854</v>
          </cell>
          <cell r="AE1558">
            <v>40683</v>
          </cell>
          <cell r="AF1558">
            <v>15297</v>
          </cell>
          <cell r="AG1558">
            <v>15297</v>
          </cell>
          <cell r="AH1558">
            <v>43356</v>
          </cell>
          <cell r="AI1558">
            <v>14354</v>
          </cell>
        </row>
        <row r="1559">
          <cell r="A1559">
            <v>300304</v>
          </cell>
          <cell r="B1559">
            <v>84.571428571428584</v>
          </cell>
          <cell r="C1559">
            <v>6.0299869621903524</v>
          </cell>
          <cell r="D1559">
            <v>51.041666666666671</v>
          </cell>
          <cell r="E1559">
            <v>4.8693232634403261</v>
          </cell>
          <cell r="F1559">
            <v>61.086956521739133</v>
          </cell>
          <cell r="G1559">
            <v>5.8662658399615877</v>
          </cell>
          <cell r="H1559">
            <v>44.71153846153846</v>
          </cell>
          <cell r="I1559">
            <v>3.2211808225441096</v>
          </cell>
          <cell r="J1559">
            <v>29.6</v>
          </cell>
          <cell r="K1559">
            <v>0.35</v>
          </cell>
          <cell r="L1559">
            <v>4.9088000000000003</v>
          </cell>
          <cell r="M1559">
            <v>24.5</v>
          </cell>
          <cell r="N1559">
            <v>0.12</v>
          </cell>
          <cell r="O1559">
            <v>5.0315000000000003</v>
          </cell>
          <cell r="P1559">
            <v>28.1</v>
          </cell>
          <cell r="Q1559">
            <v>0.23</v>
          </cell>
          <cell r="R1559">
            <v>4.7900999999999998</v>
          </cell>
          <cell r="S1559">
            <v>15.5</v>
          </cell>
          <cell r="T1559">
            <v>0.26</v>
          </cell>
          <cell r="U1559">
            <v>4.8118999999999996</v>
          </cell>
          <cell r="V1559">
            <v>4.8118972778320313</v>
          </cell>
          <cell r="W1559">
            <v>300304</v>
          </cell>
          <cell r="X1559" t="str">
            <v>持股大于股东减</v>
          </cell>
          <cell r="Y1559">
            <v>12530</v>
          </cell>
          <cell r="Z1559">
            <v>15961</v>
          </cell>
          <cell r="AA1559" t="str">
            <v>持股大于股东增</v>
          </cell>
          <cell r="AB1559">
            <v>8964</v>
          </cell>
          <cell r="AC1559">
            <v>22311</v>
          </cell>
          <cell r="AD1559" t="str">
            <v>持股大于股东增</v>
          </cell>
          <cell r="AE1559">
            <v>9090</v>
          </cell>
          <cell r="AF1559">
            <v>22002</v>
          </cell>
          <cell r="AG1559" t="str">
            <v>持股大于股东增</v>
          </cell>
          <cell r="AH1559">
            <v>8812</v>
          </cell>
          <cell r="AI1559">
            <v>22696</v>
          </cell>
        </row>
        <row r="1560">
          <cell r="A1560">
            <v>300305</v>
          </cell>
          <cell r="B1560">
            <v>57.137834036568215</v>
          </cell>
          <cell r="C1560">
            <v>3.5451709317800026</v>
          </cell>
          <cell r="D1560">
            <v>53.265666372462491</v>
          </cell>
          <cell r="E1560">
            <v>2.5905734890109891</v>
          </cell>
          <cell r="F1560">
            <v>41.569670768207516</v>
          </cell>
          <cell r="G1560">
            <v>2.8011518336339907</v>
          </cell>
          <cell r="H1560">
            <v>29.913774043776254</v>
          </cell>
          <cell r="I1560">
            <v>1.979111813235036</v>
          </cell>
          <cell r="J1560">
            <v>32.5</v>
          </cell>
          <cell r="K1560">
            <v>0.56879999999999997</v>
          </cell>
          <cell r="L1560">
            <v>9.1674000000000007</v>
          </cell>
          <cell r="M1560">
            <v>24.14</v>
          </cell>
          <cell r="N1560">
            <v>0.1133</v>
          </cell>
          <cell r="O1560">
            <v>9.3184000000000005</v>
          </cell>
          <cell r="P1560">
            <v>25</v>
          </cell>
          <cell r="Q1560">
            <v>0.30070000000000002</v>
          </cell>
          <cell r="R1560">
            <v>8.9248999999999992</v>
          </cell>
          <cell r="S1560">
            <v>18.04</v>
          </cell>
          <cell r="T1560">
            <v>0.45229999999999998</v>
          </cell>
          <cell r="U1560">
            <v>9.1151999999999997</v>
          </cell>
          <cell r="V1560">
            <v>9.1151962280273438</v>
          </cell>
          <cell r="W1560">
            <v>300305</v>
          </cell>
          <cell r="X1560" t="str">
            <v>持股大于股东减</v>
          </cell>
          <cell r="Y1560">
            <v>9688</v>
          </cell>
          <cell r="Z1560">
            <v>14993</v>
          </cell>
          <cell r="AA1560" t="str">
            <v>持股大于股东减</v>
          </cell>
          <cell r="AB1560">
            <v>10022</v>
          </cell>
          <cell r="AC1560">
            <v>14493</v>
          </cell>
          <cell r="AD1560" t="str">
            <v>持股大于股东减</v>
          </cell>
          <cell r="AE1560">
            <v>8134</v>
          </cell>
          <cell r="AF1560">
            <v>17857</v>
          </cell>
          <cell r="AG1560" t="str">
            <v>持股大于股东减</v>
          </cell>
          <cell r="AH1560">
            <v>8148</v>
          </cell>
          <cell r="AI1560">
            <v>17827</v>
          </cell>
        </row>
        <row r="1561">
          <cell r="A1561">
            <v>300306</v>
          </cell>
          <cell r="B1561">
            <v>81.173913043478265</v>
          </cell>
          <cell r="C1561">
            <v>4.1599821746880572</v>
          </cell>
          <cell r="D1561">
            <v>103</v>
          </cell>
          <cell r="E1561">
            <v>4.5331514204607979</v>
          </cell>
          <cell r="F1561">
            <v>117.25</v>
          </cell>
          <cell r="G1561">
            <v>6.4309710446328587</v>
          </cell>
          <cell r="H1561">
            <v>67.03125</v>
          </cell>
          <cell r="I1561">
            <v>3.2301054866616972</v>
          </cell>
          <cell r="J1561">
            <v>18.670000000000002</v>
          </cell>
          <cell r="K1561">
            <v>0.23</v>
          </cell>
          <cell r="L1561">
            <v>4.4880000000000004</v>
          </cell>
          <cell r="M1561">
            <v>20.6</v>
          </cell>
          <cell r="N1561">
            <v>0.05</v>
          </cell>
          <cell r="O1561">
            <v>4.5442999999999998</v>
          </cell>
          <cell r="P1561">
            <v>28.14</v>
          </cell>
          <cell r="Q1561">
            <v>0.12</v>
          </cell>
          <cell r="R1561">
            <v>4.3757000000000001</v>
          </cell>
          <cell r="S1561">
            <v>14.3</v>
          </cell>
          <cell r="T1561">
            <v>0.16</v>
          </cell>
          <cell r="U1561">
            <v>4.4271000000000003</v>
          </cell>
          <cell r="V1561">
            <v>4.4270973205566406</v>
          </cell>
          <cell r="W1561">
            <v>300306</v>
          </cell>
          <cell r="X1561" t="str">
            <v>持股大于股东增</v>
          </cell>
          <cell r="Y1561">
            <v>10895</v>
          </cell>
          <cell r="Z1561">
            <v>22028</v>
          </cell>
          <cell r="AA1561" t="str">
            <v>持股大于股东增</v>
          </cell>
          <cell r="AB1561">
            <v>10128</v>
          </cell>
          <cell r="AC1561">
            <v>23696</v>
          </cell>
          <cell r="AD1561" t="str">
            <v>持股大于股东增</v>
          </cell>
          <cell r="AE1561">
            <v>8027</v>
          </cell>
          <cell r="AF1561">
            <v>29899</v>
          </cell>
          <cell r="AG1561" t="str">
            <v>持股大于股东减</v>
          </cell>
          <cell r="AH1561">
            <v>12037</v>
          </cell>
          <cell r="AI1561">
            <v>19938</v>
          </cell>
        </row>
        <row r="1562">
          <cell r="A1562">
            <v>300307</v>
          </cell>
          <cell r="B1562">
            <v>123.53846153846152</v>
          </cell>
          <cell r="C1562">
            <v>3.3449274154916373</v>
          </cell>
          <cell r="D1562">
            <v>59.375</v>
          </cell>
          <cell r="E1562">
            <v>2.9329436463178693</v>
          </cell>
          <cell r="F1562">
            <v>73.954545454545453</v>
          </cell>
          <cell r="G1562">
            <v>3.4043354536324069</v>
          </cell>
          <cell r="H1562">
            <v>57.000000000000007</v>
          </cell>
          <cell r="I1562">
            <v>2.3651942986369012</v>
          </cell>
          <cell r="J1562">
            <v>16.059999999999999</v>
          </cell>
          <cell r="K1562">
            <v>0.13</v>
          </cell>
          <cell r="L1562">
            <v>4.8013000000000003</v>
          </cell>
          <cell r="M1562">
            <v>14.25</v>
          </cell>
          <cell r="N1562">
            <v>0.06</v>
          </cell>
          <cell r="O1562">
            <v>4.8586</v>
          </cell>
          <cell r="P1562">
            <v>16.27</v>
          </cell>
          <cell r="Q1562">
            <v>0.11</v>
          </cell>
          <cell r="R1562">
            <v>4.7792000000000003</v>
          </cell>
          <cell r="S1562">
            <v>11.4</v>
          </cell>
          <cell r="T1562">
            <v>0.15</v>
          </cell>
          <cell r="U1562">
            <v>4.8198999999999996</v>
          </cell>
          <cell r="V1562">
            <v>4.8198966979980469</v>
          </cell>
          <cell r="W1562">
            <v>300307</v>
          </cell>
          <cell r="X1562">
            <v>300307</v>
          </cell>
          <cell r="Y1562">
            <v>41903</v>
          </cell>
          <cell r="Z1562">
            <v>19139</v>
          </cell>
          <cell r="AA1562">
            <v>19139</v>
          </cell>
          <cell r="AB1562">
            <v>43171</v>
          </cell>
          <cell r="AC1562">
            <v>18577</v>
          </cell>
          <cell r="AD1562" t="str">
            <v>持股小于股东减</v>
          </cell>
          <cell r="AE1562">
            <v>35023</v>
          </cell>
          <cell r="AF1562">
            <v>22899</v>
          </cell>
          <cell r="AG1562" t="str">
            <v>持股小于股东减</v>
          </cell>
          <cell r="AH1562">
            <v>35264</v>
          </cell>
          <cell r="AI1562">
            <v>22742</v>
          </cell>
        </row>
        <row r="1563">
          <cell r="A1563">
            <v>300308</v>
          </cell>
          <cell r="B1563">
            <v>755.33333333333337</v>
          </cell>
          <cell r="C1563">
            <v>8.9286417904566768</v>
          </cell>
          <cell r="D1563">
            <v>-103</v>
          </cell>
          <cell r="E1563">
            <v>4.9319660029527945</v>
          </cell>
          <cell r="F1563">
            <v>-544.25</v>
          </cell>
          <cell r="G1563">
            <v>8.713227936762058</v>
          </cell>
          <cell r="H1563">
            <v>-419.24999999999994</v>
          </cell>
          <cell r="I1563">
            <v>4.4930273680826263</v>
          </cell>
          <cell r="J1563">
            <v>22.66</v>
          </cell>
          <cell r="K1563">
            <v>0.03</v>
          </cell>
          <cell r="L1563">
            <v>2.5379</v>
          </cell>
          <cell r="M1563">
            <v>12.36</v>
          </cell>
          <cell r="N1563">
            <v>-0.03</v>
          </cell>
          <cell r="O1563">
            <v>2.5061</v>
          </cell>
          <cell r="P1563">
            <v>21.77</v>
          </cell>
          <cell r="Q1563">
            <v>-0.02</v>
          </cell>
          <cell r="R1563">
            <v>2.4984999999999999</v>
          </cell>
          <cell r="S1563">
            <v>11.18</v>
          </cell>
          <cell r="T1563">
            <v>-0.02</v>
          </cell>
          <cell r="U1563">
            <v>2.4883000000000002</v>
          </cell>
          <cell r="V1563">
            <v>2.4882984161376953</v>
          </cell>
          <cell r="W1563">
            <v>300308</v>
          </cell>
          <cell r="X1563" t="str">
            <v>持股大于股东增</v>
          </cell>
          <cell r="Y1563">
            <v>6496</v>
          </cell>
          <cell r="Z1563">
            <v>33252</v>
          </cell>
          <cell r="AA1563" t="str">
            <v>持股大于股东减</v>
          </cell>
          <cell r="AB1563">
            <v>7657</v>
          </cell>
          <cell r="AC1563">
            <v>28210</v>
          </cell>
          <cell r="AD1563" t="str">
            <v>持股大于股东增</v>
          </cell>
          <cell r="AE1563">
            <v>6686</v>
          </cell>
          <cell r="AF1563">
            <v>32307</v>
          </cell>
          <cell r="AG1563" t="str">
            <v>持股大于股东减</v>
          </cell>
          <cell r="AH1563">
            <v>7918</v>
          </cell>
          <cell r="AI1563">
            <v>27280</v>
          </cell>
        </row>
        <row r="1564">
          <cell r="A1564">
            <v>300309</v>
          </cell>
          <cell r="B1564">
            <v>129.94117647058823</v>
          </cell>
          <cell r="C1564">
            <v>7.3805546274640834</v>
          </cell>
          <cell r="D1564">
            <v>-158.125</v>
          </cell>
          <cell r="E1564">
            <v>4.2929378626938615</v>
          </cell>
          <cell r="F1564">
            <v>150</v>
          </cell>
          <cell r="G1564">
            <v>5.008681714972619</v>
          </cell>
          <cell r="H1564">
            <v>166.12499999999997</v>
          </cell>
          <cell r="I1564">
            <v>6.0049476430919384</v>
          </cell>
          <cell r="J1564">
            <v>22.09</v>
          </cell>
          <cell r="K1564">
            <v>0.17</v>
          </cell>
          <cell r="L1564">
            <v>2.9929999999999999</v>
          </cell>
          <cell r="M1564">
            <v>12.65</v>
          </cell>
          <cell r="N1564">
            <v>-0.02</v>
          </cell>
          <cell r="O1564">
            <v>2.9466999999999999</v>
          </cell>
          <cell r="P1564">
            <v>15</v>
          </cell>
          <cell r="Q1564">
            <v>0.05</v>
          </cell>
          <cell r="R1564">
            <v>2.9948000000000001</v>
          </cell>
          <cell r="S1564">
            <v>17.72</v>
          </cell>
          <cell r="T1564">
            <v>0.08</v>
          </cell>
          <cell r="U1564">
            <v>2.9508999999999999</v>
          </cell>
          <cell r="V1564">
            <v>2.9508991241455078</v>
          </cell>
          <cell r="W1564">
            <v>300309</v>
          </cell>
          <cell r="X1564" t="str">
            <v>持股大于股东减</v>
          </cell>
          <cell r="Y1564">
            <v>13468</v>
          </cell>
          <cell r="Z1564">
            <v>32265</v>
          </cell>
          <cell r="AA1564" t="str">
            <v>持股大于股东减</v>
          </cell>
          <cell r="AB1564">
            <v>17187</v>
          </cell>
          <cell r="AC1564">
            <v>25283</v>
          </cell>
          <cell r="AD1564" t="str">
            <v>持股大于股东增</v>
          </cell>
          <cell r="AE1564">
            <v>11163</v>
          </cell>
          <cell r="AF1564">
            <v>38927</v>
          </cell>
          <cell r="AG1564" t="str">
            <v>持股大于股东减</v>
          </cell>
          <cell r="AH1564">
            <v>12188</v>
          </cell>
          <cell r="AI1564">
            <v>35653</v>
          </cell>
        </row>
        <row r="1565">
          <cell r="A1565">
            <v>300310</v>
          </cell>
          <cell r="B1565">
            <v>230.85185185185182</v>
          </cell>
          <cell r="C1565">
            <v>19.618520033993263</v>
          </cell>
          <cell r="D1565">
            <v>58.779411764705877</v>
          </cell>
          <cell r="E1565">
            <v>4.9489871725026005</v>
          </cell>
          <cell r="F1565">
            <v>169.71428571428572</v>
          </cell>
          <cell r="G1565">
            <v>15.631578947368421</v>
          </cell>
          <cell r="H1565">
            <v>118.09090909090909</v>
          </cell>
          <cell r="I1565">
            <v>11.102208262555688</v>
          </cell>
          <cell r="J1565">
            <v>62.33</v>
          </cell>
          <cell r="K1565">
            <v>0.27</v>
          </cell>
          <cell r="L1565">
            <v>3.1770999999999998</v>
          </cell>
          <cell r="M1565">
            <v>39.97</v>
          </cell>
          <cell r="N1565">
            <v>0.17</v>
          </cell>
          <cell r="O1565">
            <v>8.0763999999999996</v>
          </cell>
          <cell r="P1565">
            <v>47.52</v>
          </cell>
          <cell r="Q1565">
            <v>0.14000000000000001</v>
          </cell>
          <cell r="R1565">
            <v>3.04</v>
          </cell>
          <cell r="S1565">
            <v>34.64</v>
          </cell>
          <cell r="T1565">
            <v>0.22</v>
          </cell>
          <cell r="U1565">
            <v>3.1200999999999999</v>
          </cell>
          <cell r="V1565">
            <v>3.1200981140136719</v>
          </cell>
          <cell r="W1565">
            <v>300310</v>
          </cell>
          <cell r="X1565" t="str">
            <v>持股大于股东增</v>
          </cell>
          <cell r="Y1565">
            <v>6724</v>
          </cell>
          <cell r="Z1565">
            <v>34027</v>
          </cell>
          <cell r="AA1565" t="str">
            <v>持股大于股东减</v>
          </cell>
          <cell r="AB1565">
            <v>10961</v>
          </cell>
          <cell r="AC1565">
            <v>25313</v>
          </cell>
          <cell r="AD1565" t="str">
            <v>持股大于股东减</v>
          </cell>
          <cell r="AE1565">
            <v>10752</v>
          </cell>
          <cell r="AF1565">
            <v>21279</v>
          </cell>
          <cell r="AG1565" t="str">
            <v>持股大于股东增</v>
          </cell>
          <cell r="AH1565">
            <v>10709</v>
          </cell>
          <cell r="AI1565">
            <v>21365</v>
          </cell>
        </row>
        <row r="1566">
          <cell r="A1566">
            <v>300311</v>
          </cell>
          <cell r="B1566">
            <v>148.96153846153845</v>
          </cell>
          <cell r="C1566">
            <v>10.359215770187497</v>
          </cell>
          <cell r="D1566">
            <v>261.72131147540983</v>
          </cell>
          <cell r="E1566">
            <v>8.4578300487391402</v>
          </cell>
          <cell r="F1566">
            <v>342.60869565217388</v>
          </cell>
          <cell r="G1566">
            <v>19.647932977609333</v>
          </cell>
          <cell r="H1566">
            <v>180.5</v>
          </cell>
          <cell r="I1566">
            <v>8.1034821403518613</v>
          </cell>
          <cell r="J1566">
            <v>38.729999999999997</v>
          </cell>
          <cell r="K1566">
            <v>0.26</v>
          </cell>
          <cell r="L1566">
            <v>3.7387000000000001</v>
          </cell>
          <cell r="M1566">
            <v>31.93</v>
          </cell>
          <cell r="N1566">
            <v>3.0499999999999999E-2</v>
          </cell>
          <cell r="O1566">
            <v>3.7751999999999999</v>
          </cell>
          <cell r="P1566">
            <v>39.4</v>
          </cell>
          <cell r="Q1566">
            <v>5.7500000000000002E-2</v>
          </cell>
          <cell r="R1566">
            <v>2.0053000000000001</v>
          </cell>
          <cell r="S1566">
            <v>28.88</v>
          </cell>
          <cell r="T1566">
            <v>0.12</v>
          </cell>
          <cell r="U1566">
            <v>3.5638999999999998</v>
          </cell>
          <cell r="V1566">
            <v>3.5638999938964844</v>
          </cell>
          <cell r="W1566">
            <v>300311</v>
          </cell>
          <cell r="X1566" t="str">
            <v>持股小于股东增</v>
          </cell>
          <cell r="Y1566">
            <v>27154</v>
          </cell>
          <cell r="Z1566">
            <v>11009</v>
          </cell>
          <cell r="AA1566" t="str">
            <v>持股小于股东减</v>
          </cell>
          <cell r="AB1566">
            <v>27455</v>
          </cell>
          <cell r="AC1566">
            <v>10889</v>
          </cell>
          <cell r="AD1566">
            <v>10889</v>
          </cell>
          <cell r="AE1566">
            <v>28717</v>
          </cell>
          <cell r="AF1566">
            <v>8107</v>
          </cell>
          <cell r="AG1566" t="str">
            <v>持股小于股东增</v>
          </cell>
          <cell r="AH1566">
            <v>28385</v>
          </cell>
          <cell r="AI1566">
            <v>10532</v>
          </cell>
        </row>
        <row r="1567">
          <cell r="A1567">
            <v>300312</v>
          </cell>
          <cell r="B1567">
            <v>715</v>
          </cell>
          <cell r="C1567">
            <v>8.6450104788005806</v>
          </cell>
          <cell r="D1567">
            <v>-45.023837902264596</v>
          </cell>
          <cell r="E1567">
            <v>6.3029241229716764</v>
          </cell>
          <cell r="F1567">
            <v>1142.3645320197045</v>
          </cell>
          <cell r="G1567">
            <v>9.3661019002807002</v>
          </cell>
          <cell r="H1567">
            <v>624.39759036144574</v>
          </cell>
          <cell r="I1567">
            <v>5.5995624075687287</v>
          </cell>
          <cell r="J1567">
            <v>42.9</v>
          </cell>
          <cell r="K1567">
            <v>0.06</v>
          </cell>
          <cell r="L1567">
            <v>4.9623999999999997</v>
          </cell>
          <cell r="M1567">
            <v>30.22</v>
          </cell>
          <cell r="N1567">
            <v>-0.1678</v>
          </cell>
          <cell r="O1567">
            <v>4.7946</v>
          </cell>
          <cell r="P1567">
            <v>46.38</v>
          </cell>
          <cell r="Q1567">
            <v>2.0299999999999999E-2</v>
          </cell>
          <cell r="R1567">
            <v>4.9519000000000002</v>
          </cell>
          <cell r="S1567">
            <v>27.64</v>
          </cell>
          <cell r="T1567">
            <v>3.32E-2</v>
          </cell>
          <cell r="U1567">
            <v>4.9360999999999997</v>
          </cell>
          <cell r="V1567">
            <v>4.93609619140625</v>
          </cell>
          <cell r="W1567">
            <v>300312</v>
          </cell>
          <cell r="X1567" t="str">
            <v>持股小于股东增</v>
          </cell>
          <cell r="Y1567">
            <v>15825</v>
          </cell>
          <cell r="Z1567">
            <v>10111</v>
          </cell>
          <cell r="AA1567" t="str">
            <v>持股小于股东增</v>
          </cell>
          <cell r="AB1567">
            <v>13753</v>
          </cell>
          <cell r="AC1567">
            <v>11635</v>
          </cell>
          <cell r="AD1567" t="str">
            <v>持股大于股东增</v>
          </cell>
          <cell r="AE1567">
            <v>5237</v>
          </cell>
          <cell r="AF1567">
            <v>30555</v>
          </cell>
          <cell r="AG1567">
            <v>30555</v>
          </cell>
          <cell r="AH1567">
            <v>16613</v>
          </cell>
          <cell r="AI1567">
            <v>9632</v>
          </cell>
        </row>
        <row r="1568">
          <cell r="A1568">
            <v>300313</v>
          </cell>
          <cell r="B1568">
            <v>-88.499999999999986</v>
          </cell>
          <cell r="C1568">
            <v>9.4189016602809712</v>
          </cell>
          <cell r="D1568">
            <v>-49.221357063403786</v>
          </cell>
          <cell r="E1568">
            <v>7.2917524923786763</v>
          </cell>
          <cell r="F1568">
            <v>-203.85996409335729</v>
          </cell>
          <cell r="G1568">
            <v>11.225902125556104</v>
          </cell>
          <cell r="H1568">
            <v>-132.09375</v>
          </cell>
          <cell r="I1568">
            <v>7.1150835731959807</v>
          </cell>
          <cell r="J1568">
            <v>17.7</v>
          </cell>
          <cell r="K1568">
            <v>-0.2</v>
          </cell>
          <cell r="L1568">
            <v>1.8792</v>
          </cell>
          <cell r="M1568">
            <v>17.7</v>
          </cell>
          <cell r="N1568">
            <v>-8.9899999999999994E-2</v>
          </cell>
          <cell r="O1568">
            <v>2.4274</v>
          </cell>
          <cell r="P1568">
            <v>22.71</v>
          </cell>
          <cell r="Q1568">
            <v>-5.57E-2</v>
          </cell>
          <cell r="R1568">
            <v>2.0230000000000001</v>
          </cell>
          <cell r="S1568">
            <v>14.09</v>
          </cell>
          <cell r="T1568">
            <v>-0.08</v>
          </cell>
          <cell r="U1568">
            <v>1.9802999999999999</v>
          </cell>
          <cell r="V1568">
            <v>1.9802999496459961</v>
          </cell>
          <cell r="W1568">
            <v>300313</v>
          </cell>
          <cell r="X1568" t="str">
            <v>持股大于股东增</v>
          </cell>
          <cell r="Y1568">
            <v>6577</v>
          </cell>
          <cell r="Z1568">
            <v>28424</v>
          </cell>
          <cell r="AA1568" t="str">
            <v>持股大于股东增</v>
          </cell>
          <cell r="AB1568">
            <v>6569</v>
          </cell>
          <cell r="AC1568">
            <v>28459</v>
          </cell>
          <cell r="AD1568" t="str">
            <v>持股大于股东增</v>
          </cell>
          <cell r="AE1568">
            <v>6086</v>
          </cell>
          <cell r="AF1568">
            <v>30718</v>
          </cell>
          <cell r="AG1568" t="str">
            <v>持股大于股东减</v>
          </cell>
          <cell r="AH1568">
            <v>8092</v>
          </cell>
          <cell r="AI1568">
            <v>23103</v>
          </cell>
        </row>
        <row r="1569">
          <cell r="A1569">
            <v>300314</v>
          </cell>
          <cell r="B1569">
            <v>212.6875</v>
          </cell>
          <cell r="C1569">
            <v>14.042834151776505</v>
          </cell>
          <cell r="D1569">
            <v>107.29665071770334</v>
          </cell>
          <cell r="E1569">
            <v>10.824617860016088</v>
          </cell>
          <cell r="F1569">
            <v>222.11111111111111</v>
          </cell>
          <cell r="G1569">
            <v>16.93278556604972</v>
          </cell>
          <cell r="H1569">
            <v>170.0625</v>
          </cell>
          <cell r="I1569">
            <v>11.378272141841599</v>
          </cell>
          <cell r="J1569">
            <v>34.03</v>
          </cell>
          <cell r="K1569">
            <v>0.16</v>
          </cell>
          <cell r="L1569">
            <v>2.4232999999999998</v>
          </cell>
          <cell r="M1569">
            <v>26.91</v>
          </cell>
          <cell r="N1569">
            <v>6.2700000000000006E-2</v>
          </cell>
          <cell r="O1569">
            <v>2.4860000000000002</v>
          </cell>
          <cell r="P1569">
            <v>39.979999999999997</v>
          </cell>
          <cell r="Q1569">
            <v>0.09</v>
          </cell>
          <cell r="R1569">
            <v>2.3611</v>
          </cell>
          <cell r="S1569">
            <v>27.21</v>
          </cell>
          <cell r="T1569">
            <v>0.12</v>
          </cell>
          <cell r="U1569">
            <v>2.3914</v>
          </cell>
          <cell r="V1569">
            <v>2.3913993835449219</v>
          </cell>
          <cell r="W1569">
            <v>300314</v>
          </cell>
          <cell r="X1569">
            <v>300314</v>
          </cell>
          <cell r="Y1569">
            <v>38218</v>
          </cell>
          <cell r="Z1569">
            <v>7535</v>
          </cell>
          <cell r="AA1569">
            <v>7535</v>
          </cell>
          <cell r="AB1569">
            <v>33766</v>
          </cell>
          <cell r="AC1569">
            <v>8529</v>
          </cell>
          <cell r="AD1569" t="str">
            <v>持股大于股东增</v>
          </cell>
          <cell r="AE1569">
            <v>7886</v>
          </cell>
          <cell r="AF1569">
            <v>36520</v>
          </cell>
          <cell r="AG1569" t="str">
            <v>持股小于股东减</v>
          </cell>
          <cell r="AH1569">
            <v>21988</v>
          </cell>
          <cell r="AI1569">
            <v>13098</v>
          </cell>
        </row>
        <row r="1570">
          <cell r="A1570">
            <v>300315</v>
          </cell>
          <cell r="B1570">
            <v>73.684210526315795</v>
          </cell>
          <cell r="C1570">
            <v>5.8289616121242398</v>
          </cell>
          <cell r="D1570">
            <v>37.78125</v>
          </cell>
          <cell r="E1570">
            <v>4.1421131972043304</v>
          </cell>
          <cell r="F1570">
            <v>96.785714285714278</v>
          </cell>
          <cell r="G1570">
            <v>8.0334380743463569</v>
          </cell>
          <cell r="H1570">
            <v>74.86363636363636</v>
          </cell>
          <cell r="I1570">
            <v>6.3372965485397676</v>
          </cell>
          <cell r="J1570">
            <v>14</v>
          </cell>
          <cell r="K1570">
            <v>0.19</v>
          </cell>
          <cell r="L1570">
            <v>2.4018000000000002</v>
          </cell>
          <cell r="M1570">
            <v>12.09</v>
          </cell>
          <cell r="N1570">
            <v>0.08</v>
          </cell>
          <cell r="O1570">
            <v>2.9188000000000001</v>
          </cell>
          <cell r="P1570">
            <v>13.55</v>
          </cell>
          <cell r="Q1570">
            <v>7.0000000000000007E-2</v>
          </cell>
          <cell r="R1570">
            <v>1.6867000000000001</v>
          </cell>
          <cell r="S1570">
            <v>10.98</v>
          </cell>
          <cell r="T1570">
            <v>0.11</v>
          </cell>
          <cell r="U1570">
            <v>1.7325999999999999</v>
          </cell>
          <cell r="V1570">
            <v>1.7325992584228516</v>
          </cell>
          <cell r="W1570">
            <v>300315</v>
          </cell>
          <cell r="X1570">
            <v>300315</v>
          </cell>
          <cell r="Y1570">
            <v>300315</v>
          </cell>
          <cell r="Z1570">
            <v>300315</v>
          </cell>
          <cell r="AA1570">
            <v>300315</v>
          </cell>
          <cell r="AB1570">
            <v>300315</v>
          </cell>
          <cell r="AC1570">
            <v>300315</v>
          </cell>
          <cell r="AD1570">
            <v>300315</v>
          </cell>
          <cell r="AE1570">
            <v>300315</v>
          </cell>
          <cell r="AF1570">
            <v>300315</v>
          </cell>
          <cell r="AG1570">
            <v>300315</v>
          </cell>
          <cell r="AH1570">
            <v>300315</v>
          </cell>
          <cell r="AI1570">
            <v>300315</v>
          </cell>
        </row>
        <row r="1571">
          <cell r="A1571">
            <v>300316</v>
          </cell>
          <cell r="B1571">
            <v>122.08333333333334</v>
          </cell>
          <cell r="C1571">
            <v>7.1554166259646381</v>
          </cell>
          <cell r="D1571">
            <v>84.707903780068719</v>
          </cell>
          <cell r="E1571">
            <v>4.7356034772585369</v>
          </cell>
          <cell r="F1571">
            <v>258.99999999999994</v>
          </cell>
          <cell r="G1571">
            <v>13.070905879384304</v>
          </cell>
          <cell r="H1571">
            <v>242.81249999999997</v>
          </cell>
          <cell r="I1571">
            <v>12.816072047107722</v>
          </cell>
          <cell r="J1571">
            <v>14.65</v>
          </cell>
          <cell r="K1571">
            <v>0.12</v>
          </cell>
          <cell r="L1571">
            <v>2.0474000000000001</v>
          </cell>
          <cell r="M1571">
            <v>9.86</v>
          </cell>
          <cell r="N1571">
            <v>2.9100000000000001E-2</v>
          </cell>
          <cell r="O1571">
            <v>2.0821000000000001</v>
          </cell>
          <cell r="P1571">
            <v>25.9</v>
          </cell>
          <cell r="Q1571">
            <v>0.05</v>
          </cell>
          <cell r="R1571">
            <v>1.9815</v>
          </cell>
          <cell r="S1571">
            <v>25.9</v>
          </cell>
          <cell r="T1571">
            <v>0.08</v>
          </cell>
          <cell r="U1571">
            <v>2.0209000000000001</v>
          </cell>
          <cell r="V1571">
            <v>2.0208988189697266</v>
          </cell>
          <cell r="W1571">
            <v>300316</v>
          </cell>
          <cell r="X1571" t="str">
            <v>持股小于股东减</v>
          </cell>
          <cell r="Y1571">
            <v>38529</v>
          </cell>
          <cell r="Z1571">
            <v>22929</v>
          </cell>
          <cell r="AA1571" t="str">
            <v>持股小于股东减</v>
          </cell>
          <cell r="AB1571">
            <v>42244</v>
          </cell>
          <cell r="AC1571">
            <v>20912</v>
          </cell>
          <cell r="AD1571" t="str">
            <v>持股大于股东减</v>
          </cell>
          <cell r="AE1571">
            <v>16612</v>
          </cell>
          <cell r="AF1571">
            <v>53180</v>
          </cell>
          <cell r="AG1571" t="str">
            <v>持股大于股东增</v>
          </cell>
          <cell r="AH1571">
            <v>16515</v>
          </cell>
          <cell r="AI1571">
            <v>53492</v>
          </cell>
        </row>
        <row r="1572">
          <cell r="A1572">
            <v>300317</v>
          </cell>
          <cell r="B1572">
            <v>50.814600948649208</v>
          </cell>
          <cell r="C1572">
            <v>4.0744782881899662</v>
          </cell>
          <cell r="D1572">
            <v>47.97353184449959</v>
          </cell>
          <cell r="E1572">
            <v>3.774444408290762</v>
          </cell>
          <cell r="F1572">
            <v>-356.41025641025641</v>
          </cell>
          <cell r="G1572">
            <v>8.0402978959292373</v>
          </cell>
          <cell r="H1572">
            <v>124.46711327649209</v>
          </cell>
          <cell r="I1572">
            <v>3.130492722322423</v>
          </cell>
          <cell r="J1572">
            <v>24.64</v>
          </cell>
          <cell r="K1572">
            <v>0.4849</v>
          </cell>
          <cell r="L1572">
            <v>6.0473999999999997</v>
          </cell>
          <cell r="M1572">
            <v>23.2</v>
          </cell>
          <cell r="N1572">
            <v>0.12089999999999999</v>
          </cell>
          <cell r="O1572">
            <v>6.1466000000000003</v>
          </cell>
          <cell r="P1572">
            <v>33.36</v>
          </cell>
          <cell r="Q1572">
            <v>-4.6800000000000001E-2</v>
          </cell>
          <cell r="R1572">
            <v>4.1490999999999998</v>
          </cell>
          <cell r="S1572">
            <v>27.25</v>
          </cell>
          <cell r="T1572">
            <v>0.16420000000000001</v>
          </cell>
          <cell r="U1572">
            <v>8.7047000000000008</v>
          </cell>
          <cell r="V1572">
            <v>8.7046966552734375</v>
          </cell>
          <cell r="W1572">
            <v>300317</v>
          </cell>
          <cell r="X1572" t="str">
            <v>持股大于股东减</v>
          </cell>
          <cell r="Y1572">
            <v>11191</v>
          </cell>
          <cell r="Z1572">
            <v>34283</v>
          </cell>
          <cell r="AA1572" t="str">
            <v>持股大于股东增</v>
          </cell>
          <cell r="AB1572">
            <v>9799</v>
          </cell>
          <cell r="AC1572">
            <v>39153</v>
          </cell>
          <cell r="AD1572" t="str">
            <v>持股大于股东增</v>
          </cell>
          <cell r="AE1572">
            <v>3735</v>
          </cell>
          <cell r="AF1572">
            <v>37483</v>
          </cell>
          <cell r="AG1572" t="str">
            <v>持股大于股东增</v>
          </cell>
          <cell r="AH1572">
            <v>3752</v>
          </cell>
          <cell r="AI1572">
            <v>68170</v>
          </cell>
        </row>
        <row r="1573">
          <cell r="A1573">
            <v>300318</v>
          </cell>
          <cell r="B1573">
            <v>866.33663366336634</v>
          </cell>
          <cell r="C1573">
            <v>7.7346926748777181</v>
          </cell>
          <cell r="D1573">
            <v>722.32142857142856</v>
          </cell>
          <cell r="E1573">
            <v>4.7617646193237002</v>
          </cell>
          <cell r="F1573">
            <v>176.79762787249817</v>
          </cell>
          <cell r="G1573">
            <v>6.9619791286579584</v>
          </cell>
          <cell r="H1573">
            <v>180.96330275229357</v>
          </cell>
          <cell r="I1573">
            <v>5.361719478098788</v>
          </cell>
          <cell r="J1573">
            <v>26.25</v>
          </cell>
          <cell r="K1573">
            <v>3.0300000000000001E-2</v>
          </cell>
          <cell r="L1573">
            <v>3.3938000000000001</v>
          </cell>
          <cell r="M1573">
            <v>16.18</v>
          </cell>
          <cell r="N1573">
            <v>5.5999999999999999E-3</v>
          </cell>
          <cell r="O1573">
            <v>3.3978999999999999</v>
          </cell>
          <cell r="P1573">
            <v>47.7</v>
          </cell>
          <cell r="Q1573">
            <v>0.13489999999999999</v>
          </cell>
          <cell r="R1573">
            <v>6.8514999999999997</v>
          </cell>
          <cell r="S1573">
            <v>18.41</v>
          </cell>
          <cell r="T1573">
            <v>7.6300000000000007E-2</v>
          </cell>
          <cell r="U1573">
            <v>3.4336000000000002</v>
          </cell>
          <cell r="V1573">
            <v>3.4335994720458984</v>
          </cell>
          <cell r="W1573">
            <v>300318</v>
          </cell>
          <cell r="X1573" t="str">
            <v>持股大于股东减</v>
          </cell>
          <cell r="Y1573">
            <v>17855</v>
          </cell>
          <cell r="Z1573">
            <v>22912</v>
          </cell>
          <cell r="AA1573" t="str">
            <v>持股大于股东增</v>
          </cell>
          <cell r="AB1573">
            <v>17795</v>
          </cell>
          <cell r="AC1573">
            <v>22989</v>
          </cell>
          <cell r="AD1573" t="str">
            <v>持股大于股东增</v>
          </cell>
          <cell r="AE1573">
            <v>5088</v>
          </cell>
          <cell r="AF1573">
            <v>32201</v>
          </cell>
          <cell r="AG1573" t="str">
            <v>持股大于股东增</v>
          </cell>
          <cell r="AH1573">
            <v>12093</v>
          </cell>
          <cell r="AI1573">
            <v>33829</v>
          </cell>
        </row>
        <row r="1574">
          <cell r="A1574">
            <v>300319</v>
          </cell>
          <cell r="B1574">
            <v>76.59574468085107</v>
          </cell>
          <cell r="C1574">
            <v>6.4441063277544082</v>
          </cell>
          <cell r="D1574">
            <v>65.777777777777786</v>
          </cell>
          <cell r="E1574">
            <v>4.1647613352562525</v>
          </cell>
          <cell r="F1574">
            <v>212.5</v>
          </cell>
          <cell r="G1574">
            <v>13.370561170317355</v>
          </cell>
          <cell r="H1574">
            <v>70.178571428571416</v>
          </cell>
          <cell r="I1574">
            <v>4.8497862021731484</v>
          </cell>
          <cell r="J1574">
            <v>36</v>
          </cell>
          <cell r="K1574">
            <v>0.47</v>
          </cell>
          <cell r="L1574">
            <v>5.5865</v>
          </cell>
          <cell r="M1574">
            <v>23.68</v>
          </cell>
          <cell r="N1574">
            <v>0.09</v>
          </cell>
          <cell r="O1574">
            <v>5.6858000000000004</v>
          </cell>
          <cell r="P1574">
            <v>34</v>
          </cell>
          <cell r="Q1574">
            <v>0.08</v>
          </cell>
          <cell r="R1574">
            <v>2.5428999999999999</v>
          </cell>
          <cell r="S1574">
            <v>26.2</v>
          </cell>
          <cell r="T1574">
            <v>0.28000000000000003</v>
          </cell>
          <cell r="U1574">
            <v>5.4023000000000003</v>
          </cell>
          <cell r="V1574">
            <v>5.4022979736328125</v>
          </cell>
          <cell r="W1574">
            <v>300319</v>
          </cell>
          <cell r="X1574" t="str">
            <v>持股大于股东减</v>
          </cell>
          <cell r="Y1574">
            <v>9085</v>
          </cell>
          <cell r="Z1574">
            <v>23707</v>
          </cell>
          <cell r="AA1574" t="str">
            <v>持股大于股东增</v>
          </cell>
          <cell r="AB1574">
            <v>9006</v>
          </cell>
          <cell r="AC1574">
            <v>23915</v>
          </cell>
          <cell r="AD1574" t="str">
            <v>持股大于股东增</v>
          </cell>
          <cell r="AE1574">
            <v>5324</v>
          </cell>
          <cell r="AF1574">
            <v>26064</v>
          </cell>
          <cell r="AG1574" t="str">
            <v>持股大于股东增</v>
          </cell>
          <cell r="AH1574">
            <v>6567</v>
          </cell>
          <cell r="AI1574">
            <v>32798</v>
          </cell>
        </row>
        <row r="1575">
          <cell r="A1575">
            <v>300320</v>
          </cell>
          <cell r="B1575">
            <v>67.767857142857139</v>
          </cell>
          <cell r="C1575">
            <v>5.8232315482584012</v>
          </cell>
          <cell r="D1575">
            <v>43.631732168850078</v>
          </cell>
          <cell r="E1575">
            <v>4.4814053447953652</v>
          </cell>
          <cell r="F1575">
            <v>61.432325886990796</v>
          </cell>
          <cell r="G1575">
            <v>7.375852956257642</v>
          </cell>
          <cell r="H1575">
            <v>36.565547128927413</v>
          </cell>
          <cell r="I1575">
            <v>3.5056284812838392</v>
          </cell>
          <cell r="J1575">
            <v>15.18</v>
          </cell>
          <cell r="K1575">
            <v>0.224</v>
          </cell>
          <cell r="L1575">
            <v>2.6067999999999998</v>
          </cell>
          <cell r="M1575">
            <v>11.99</v>
          </cell>
          <cell r="N1575">
            <v>6.8699999999999997E-2</v>
          </cell>
          <cell r="O1575">
            <v>2.6755</v>
          </cell>
          <cell r="P1575">
            <v>18.7</v>
          </cell>
          <cell r="Q1575">
            <v>0.1522</v>
          </cell>
          <cell r="R1575">
            <v>2.5352999999999999</v>
          </cell>
          <cell r="S1575">
            <v>9</v>
          </cell>
          <cell r="T1575">
            <v>0.18459999999999999</v>
          </cell>
          <cell r="U1575">
            <v>2.5672999999999999</v>
          </cell>
          <cell r="V1575">
            <v>2.5672988891601563</v>
          </cell>
          <cell r="W1575">
            <v>300320</v>
          </cell>
          <cell r="X1575" t="str">
            <v>持股大于股东增</v>
          </cell>
          <cell r="Y1575">
            <v>16163</v>
          </cell>
          <cell r="Z1575">
            <v>18149</v>
          </cell>
          <cell r="AA1575" t="str">
            <v>持股大于股东增</v>
          </cell>
          <cell r="AB1575">
            <v>14315</v>
          </cell>
          <cell r="AC1575">
            <v>20492</v>
          </cell>
          <cell r="AD1575" t="str">
            <v>持股大于股东减</v>
          </cell>
          <cell r="AE1575">
            <v>14015</v>
          </cell>
          <cell r="AF1575">
            <v>20931</v>
          </cell>
          <cell r="AG1575" t="str">
            <v>持股小于股东减</v>
          </cell>
          <cell r="AH1575">
            <v>19039</v>
          </cell>
          <cell r="AI1575">
            <v>15407</v>
          </cell>
        </row>
        <row r="1576">
          <cell r="A1576">
            <v>300321</v>
          </cell>
          <cell r="B1576">
            <v>117.07097933513027</v>
          </cell>
          <cell r="C1576">
            <v>7.2333203803421169</v>
          </cell>
          <cell r="D1576">
            <v>112.53396739130436</v>
          </cell>
          <cell r="E1576">
            <v>5.1940518464517247</v>
          </cell>
          <cell r="F1576">
            <v>96.362031770935474</v>
          </cell>
          <cell r="G1576">
            <v>7.9632750964312331</v>
          </cell>
          <cell r="H1576">
            <v>59.485157699443405</v>
          </cell>
          <cell r="I1576">
            <v>4.1114334717168637</v>
          </cell>
          <cell r="J1576">
            <v>91.21</v>
          </cell>
          <cell r="K1576">
            <v>0.77910000000000001</v>
          </cell>
          <cell r="L1576">
            <v>12.6097</v>
          </cell>
          <cell r="M1576">
            <v>66.260000000000005</v>
          </cell>
          <cell r="N1576">
            <v>0.1472</v>
          </cell>
          <cell r="O1576">
            <v>12.7569</v>
          </cell>
          <cell r="P1576">
            <v>98.27</v>
          </cell>
          <cell r="Q1576">
            <v>0.50990000000000002</v>
          </cell>
          <cell r="R1576">
            <v>12.340400000000001</v>
          </cell>
          <cell r="S1576">
            <v>51.3</v>
          </cell>
          <cell r="T1576">
            <v>0.64680000000000004</v>
          </cell>
          <cell r="U1576">
            <v>12.477399999999999</v>
          </cell>
          <cell r="V1576">
            <v>12.477394104003906</v>
          </cell>
          <cell r="W1576">
            <v>300321</v>
          </cell>
          <cell r="X1576">
            <v>300321</v>
          </cell>
          <cell r="Y1576">
            <v>5159</v>
          </cell>
          <cell r="Z1576">
            <v>8606</v>
          </cell>
          <cell r="AA1576">
            <v>8606</v>
          </cell>
          <cell r="AB1576">
            <v>7577</v>
          </cell>
          <cell r="AC1576">
            <v>5859</v>
          </cell>
          <cell r="AD1576" t="str">
            <v>持股大于股东增</v>
          </cell>
          <cell r="AE1576">
            <v>3502</v>
          </cell>
          <cell r="AF1576">
            <v>12678</v>
          </cell>
          <cell r="AG1576" t="str">
            <v>持股大于股东减</v>
          </cell>
          <cell r="AH1576">
            <v>4008</v>
          </cell>
          <cell r="AI1576">
            <v>11077</v>
          </cell>
        </row>
        <row r="1577">
          <cell r="A1577">
            <v>300322</v>
          </cell>
          <cell r="B1577">
            <v>-75</v>
          </cell>
          <cell r="C1577">
            <v>16.058634604298774</v>
          </cell>
          <cell r="D1577">
            <v>93.375</v>
          </cell>
          <cell r="E1577">
            <v>12.814135003001972</v>
          </cell>
          <cell r="F1577">
            <v>-105.42857142857142</v>
          </cell>
          <cell r="G1577">
            <v>10.917159763313608</v>
          </cell>
          <cell r="H1577">
            <v>-84.333333333333329</v>
          </cell>
          <cell r="I1577">
            <v>7.6325514744701701</v>
          </cell>
          <cell r="J1577">
            <v>19.5</v>
          </cell>
          <cell r="K1577">
            <v>-0.26</v>
          </cell>
          <cell r="L1577">
            <v>1.2142999999999999</v>
          </cell>
          <cell r="M1577">
            <v>14.94</v>
          </cell>
          <cell r="N1577">
            <v>0.04</v>
          </cell>
          <cell r="O1577">
            <v>1.1658999999999999</v>
          </cell>
          <cell r="P1577">
            <v>14.76</v>
          </cell>
          <cell r="Q1577">
            <v>-7.0000000000000007E-2</v>
          </cell>
          <cell r="R1577">
            <v>1.3520000000000001</v>
          </cell>
          <cell r="S1577">
            <v>10.119999999999999</v>
          </cell>
          <cell r="T1577">
            <v>-0.09</v>
          </cell>
          <cell r="U1577">
            <v>1.3259000000000001</v>
          </cell>
          <cell r="V1577">
            <v>1.3258991241455078</v>
          </cell>
          <cell r="W1577">
            <v>300322</v>
          </cell>
          <cell r="X1577" t="str">
            <v>持股小于股东减</v>
          </cell>
          <cell r="Y1577">
            <v>22734</v>
          </cell>
          <cell r="Z1577">
            <v>17912</v>
          </cell>
          <cell r="AA1577" t="str">
            <v>持股小于股东减</v>
          </cell>
          <cell r="AB1577">
            <v>22868</v>
          </cell>
          <cell r="AC1577">
            <v>17807</v>
          </cell>
          <cell r="AD1577" t="str">
            <v>持股大于股东增</v>
          </cell>
          <cell r="AE1577">
            <v>18517</v>
          </cell>
          <cell r="AF1577">
            <v>21883</v>
          </cell>
          <cell r="AG1577" t="str">
            <v>持股大于股东减</v>
          </cell>
          <cell r="AH1577">
            <v>18661</v>
          </cell>
          <cell r="AI1577">
            <v>21714</v>
          </cell>
        </row>
        <row r="1578">
          <cell r="A1578">
            <v>300323</v>
          </cell>
          <cell r="B1578">
            <v>-72.714285714285708</v>
          </cell>
          <cell r="C1578">
            <v>4.1162912943269578</v>
          </cell>
          <cell r="D1578">
            <v>-89.875</v>
          </cell>
          <cell r="E1578">
            <v>2.9323001631321373</v>
          </cell>
          <cell r="F1578">
            <v>351.75</v>
          </cell>
          <cell r="G1578">
            <v>5.3002335568447227</v>
          </cell>
          <cell r="H1578">
            <v>330.11363636363632</v>
          </cell>
          <cell r="I1578">
            <v>2.2110591011150436</v>
          </cell>
          <cell r="J1578">
            <v>10.18</v>
          </cell>
          <cell r="K1578">
            <v>-0.14000000000000001</v>
          </cell>
          <cell r="L1578">
            <v>2.4731000000000001</v>
          </cell>
          <cell r="M1578">
            <v>7.19</v>
          </cell>
          <cell r="N1578">
            <v>-0.02</v>
          </cell>
          <cell r="O1578">
            <v>2.452</v>
          </cell>
          <cell r="P1578">
            <v>14.07</v>
          </cell>
          <cell r="Q1578">
            <v>0.02</v>
          </cell>
          <cell r="R1578">
            <v>2.6545999999999998</v>
          </cell>
          <cell r="S1578">
            <v>5.81</v>
          </cell>
          <cell r="T1578">
            <v>1.32E-2</v>
          </cell>
          <cell r="U1578">
            <v>2.6276999999999999</v>
          </cell>
          <cell r="V1578">
            <v>2.6276988983154297</v>
          </cell>
          <cell r="W1578">
            <v>300323</v>
          </cell>
          <cell r="X1578" t="str">
            <v>持股大于股东增</v>
          </cell>
          <cell r="Y1578">
            <v>21683</v>
          </cell>
          <cell r="Z1578">
            <v>31130</v>
          </cell>
          <cell r="AA1578" t="str">
            <v>持股大于股东减</v>
          </cell>
          <cell r="AB1578">
            <v>23173</v>
          </cell>
          <cell r="AC1578">
            <v>29128</v>
          </cell>
          <cell r="AD1578" t="str">
            <v>持股大于股东增</v>
          </cell>
          <cell r="AE1578">
            <v>19578</v>
          </cell>
          <cell r="AF1578">
            <v>34477</v>
          </cell>
          <cell r="AG1578" t="str">
            <v>持股大于股东减</v>
          </cell>
          <cell r="AH1578">
            <v>22261</v>
          </cell>
          <cell r="AI1578">
            <v>30322</v>
          </cell>
        </row>
        <row r="1579">
          <cell r="A1579">
            <v>300324</v>
          </cell>
          <cell r="B1579">
            <v>226.74953959484347</v>
          </cell>
          <cell r="C1579">
            <v>18.192900151453586</v>
          </cell>
          <cell r="D1579">
            <v>159.65834428383707</v>
          </cell>
          <cell r="E1579">
            <v>17.447495961227787</v>
          </cell>
          <cell r="F1579">
            <v>165.25029103608847</v>
          </cell>
          <cell r="G1579">
            <v>17.435362034023214</v>
          </cell>
          <cell r="H1579">
            <v>191.14678899082568</v>
          </cell>
          <cell r="I1579">
            <v>16.739981922265745</v>
          </cell>
          <cell r="J1579">
            <v>49.25</v>
          </cell>
          <cell r="K1579">
            <v>0.2172</v>
          </cell>
          <cell r="L1579">
            <v>2.7071000000000001</v>
          </cell>
          <cell r="M1579">
            <v>48.6</v>
          </cell>
          <cell r="N1579">
            <v>7.6100000000000001E-2</v>
          </cell>
          <cell r="O1579">
            <v>2.7854999999999999</v>
          </cell>
          <cell r="P1579">
            <v>28.39</v>
          </cell>
          <cell r="Q1579">
            <v>8.5900000000000004E-2</v>
          </cell>
          <cell r="R1579">
            <v>1.6283000000000001</v>
          </cell>
          <cell r="S1579">
            <v>27.78</v>
          </cell>
          <cell r="T1579">
            <v>0.109</v>
          </cell>
          <cell r="U1579">
            <v>1.6595</v>
          </cell>
          <cell r="V1579">
            <v>1.6594991683959961</v>
          </cell>
          <cell r="W1579">
            <v>300324</v>
          </cell>
          <cell r="X1579" t="str">
            <v>持股大于股东增</v>
          </cell>
          <cell r="Y1579">
            <v>11830</v>
          </cell>
          <cell r="Z1579">
            <v>42306</v>
          </cell>
          <cell r="AA1579" t="str">
            <v>持股小于股东减</v>
          </cell>
          <cell r="AB1579">
            <v>25755</v>
          </cell>
          <cell r="AC1579">
            <v>19413</v>
          </cell>
          <cell r="AD1579" t="str">
            <v>持股大于股东增</v>
          </cell>
          <cell r="AE1579">
            <v>8310</v>
          </cell>
          <cell r="AF1579">
            <v>56919</v>
          </cell>
          <cell r="AG1579" t="str">
            <v>持股大于股东减</v>
          </cell>
          <cell r="AH1579">
            <v>12554</v>
          </cell>
          <cell r="AI1579">
            <v>37677</v>
          </cell>
        </row>
        <row r="1580">
          <cell r="A1580">
            <v>300325</v>
          </cell>
          <cell r="B1580">
            <v>104.04999999999998</v>
          </cell>
          <cell r="C1580">
            <v>8.1045293453285048</v>
          </cell>
          <cell r="D1580">
            <v>131.91666666666669</v>
          </cell>
          <cell r="E1580">
            <v>4.4382762777917968</v>
          </cell>
          <cell r="F1580">
            <v>87.5</v>
          </cell>
          <cell r="G1580">
            <v>7.0807202103985443</v>
          </cell>
          <cell r="H1580">
            <v>49.359374999999993</v>
          </cell>
          <cell r="I1580">
            <v>4.1637010676156585</v>
          </cell>
          <cell r="J1580">
            <v>20.81</v>
          </cell>
          <cell r="K1580">
            <v>0.2</v>
          </cell>
          <cell r="L1580">
            <v>2.5676999999999999</v>
          </cell>
          <cell r="M1580">
            <v>15.83</v>
          </cell>
          <cell r="N1580">
            <v>0.03</v>
          </cell>
          <cell r="O1580">
            <v>3.5667</v>
          </cell>
          <cell r="P1580">
            <v>17.5</v>
          </cell>
          <cell r="Q1580">
            <v>0.1</v>
          </cell>
          <cell r="R1580">
            <v>2.4714999999999998</v>
          </cell>
          <cell r="S1580">
            <v>10.53</v>
          </cell>
          <cell r="T1580">
            <v>0.16</v>
          </cell>
          <cell r="U1580">
            <v>2.5289999999999999</v>
          </cell>
          <cell r="V1580">
            <v>2.5289993286132813</v>
          </cell>
          <cell r="W1580">
            <v>300325</v>
          </cell>
          <cell r="X1580" t="str">
            <v>持股大于股东增</v>
          </cell>
          <cell r="Y1580">
            <v>10328</v>
          </cell>
          <cell r="Z1580">
            <v>30983</v>
          </cell>
          <cell r="AA1580" t="str">
            <v>持股大于股东增</v>
          </cell>
          <cell r="AB1580">
            <v>9878</v>
          </cell>
          <cell r="AC1580">
            <v>40537</v>
          </cell>
          <cell r="AD1580" t="str">
            <v>持股大于股东减</v>
          </cell>
          <cell r="AE1580">
            <v>9493</v>
          </cell>
          <cell r="AF1580">
            <v>33709</v>
          </cell>
          <cell r="AG1580" t="str">
            <v>持股大于股东减</v>
          </cell>
          <cell r="AH1580">
            <v>12484</v>
          </cell>
          <cell r="AI1580">
            <v>25632</v>
          </cell>
        </row>
        <row r="1581">
          <cell r="A1581">
            <v>300326</v>
          </cell>
          <cell r="B1581">
            <v>63.631056625802685</v>
          </cell>
          <cell r="C1581">
            <v>6.5733928356048734</v>
          </cell>
          <cell r="D1581">
            <v>75.980392156862735</v>
          </cell>
          <cell r="E1581">
            <v>6.3816021644512411</v>
          </cell>
          <cell r="F1581">
            <v>59.230114844746922</v>
          </cell>
          <cell r="G1581">
            <v>8.7666834550491064</v>
          </cell>
          <cell r="H1581">
            <v>62.096467907330052</v>
          </cell>
          <cell r="I1581">
            <v>6.7680844458242779</v>
          </cell>
          <cell r="J1581">
            <v>21.8</v>
          </cell>
          <cell r="K1581">
            <v>0.34260000000000002</v>
          </cell>
          <cell r="L1581">
            <v>3.3163999999999998</v>
          </cell>
          <cell r="M1581">
            <v>21.7</v>
          </cell>
          <cell r="N1581">
            <v>7.1400000000000005E-2</v>
          </cell>
          <cell r="O1581">
            <v>3.4003999999999999</v>
          </cell>
          <cell r="P1581">
            <v>27.85</v>
          </cell>
          <cell r="Q1581">
            <v>0.2351</v>
          </cell>
          <cell r="R1581">
            <v>3.1768000000000001</v>
          </cell>
          <cell r="S1581">
            <v>21.8</v>
          </cell>
          <cell r="T1581">
            <v>0.26329999999999998</v>
          </cell>
          <cell r="U1581">
            <v>3.2210000000000001</v>
          </cell>
          <cell r="V1581">
            <v>3.2209987640380859</v>
          </cell>
          <cell r="W1581">
            <v>300326</v>
          </cell>
          <cell r="X1581" t="str">
            <v>持股大于股东增</v>
          </cell>
          <cell r="Y1581">
            <v>18306</v>
          </cell>
          <cell r="Z1581">
            <v>19236</v>
          </cell>
          <cell r="AA1581" t="str">
            <v>持股大于股东减</v>
          </cell>
          <cell r="AB1581">
            <v>19007</v>
          </cell>
          <cell r="AC1581">
            <v>18527</v>
          </cell>
          <cell r="AD1581" t="str">
            <v>持股大于股东增</v>
          </cell>
          <cell r="AE1581">
            <v>13275</v>
          </cell>
          <cell r="AF1581">
            <v>26526</v>
          </cell>
          <cell r="AG1581" t="str">
            <v>持股大于股东减</v>
          </cell>
          <cell r="AH1581">
            <v>18424</v>
          </cell>
          <cell r="AI1581">
            <v>19113</v>
          </cell>
        </row>
        <row r="1582">
          <cell r="A1582">
            <v>300327</v>
          </cell>
          <cell r="B1582">
            <v>135.95890410958907</v>
          </cell>
          <cell r="C1582">
            <v>11.204244630711484</v>
          </cell>
          <cell r="D1582">
            <v>94.847775175644017</v>
          </cell>
          <cell r="E1582">
            <v>8.9182493806771266</v>
          </cell>
          <cell r="F1582">
            <v>87.029459901800323</v>
          </cell>
          <cell r="G1582">
            <v>6.2893639670007984</v>
          </cell>
          <cell r="H1582">
            <v>66.929643041903788</v>
          </cell>
          <cell r="I1582">
            <v>4.9958006313533554</v>
          </cell>
          <cell r="J1582">
            <v>39.700000000000003</v>
          </cell>
          <cell r="K1582">
            <v>0.29199999999999998</v>
          </cell>
          <cell r="L1582">
            <v>3.5432999999999999</v>
          </cell>
          <cell r="M1582">
            <v>32.4</v>
          </cell>
          <cell r="N1582">
            <v>8.5400000000000004E-2</v>
          </cell>
          <cell r="O1582">
            <v>3.633</v>
          </cell>
          <cell r="P1582">
            <v>21.27</v>
          </cell>
          <cell r="Q1582">
            <v>0.1222</v>
          </cell>
          <cell r="R1582">
            <v>3.3818999999999999</v>
          </cell>
          <cell r="S1582">
            <v>17.25</v>
          </cell>
          <cell r="T1582">
            <v>0.1933</v>
          </cell>
          <cell r="U1582">
            <v>3.4529000000000001</v>
          </cell>
          <cell r="V1582">
            <v>3.4528999328613281</v>
          </cell>
          <cell r="W1582">
            <v>300327</v>
          </cell>
          <cell r="X1582" t="str">
            <v>持股大于股东增</v>
          </cell>
          <cell r="Y1582">
            <v>12661</v>
          </cell>
          <cell r="Z1582">
            <v>13687</v>
          </cell>
          <cell r="AA1582" t="str">
            <v>持股大于股东减</v>
          </cell>
          <cell r="AB1582">
            <v>13160</v>
          </cell>
          <cell r="AC1582">
            <v>13168</v>
          </cell>
          <cell r="AD1582" t="str">
            <v>持股大于股东增</v>
          </cell>
          <cell r="AE1582">
            <v>10340</v>
          </cell>
          <cell r="AF1582">
            <v>16476</v>
          </cell>
          <cell r="AG1582" t="str">
            <v>持股大于股东减</v>
          </cell>
          <cell r="AH1582">
            <v>12892</v>
          </cell>
          <cell r="AI1582">
            <v>13215</v>
          </cell>
        </row>
        <row r="1583">
          <cell r="A1583">
            <v>300328</v>
          </cell>
          <cell r="B1583">
            <v>145.58333333333334</v>
          </cell>
          <cell r="C1583">
            <v>11.644337799106845</v>
          </cell>
          <cell r="D1583">
            <v>314.28571428571428</v>
          </cell>
          <cell r="E1583">
            <v>8.0802780874926228</v>
          </cell>
          <cell r="F1583">
            <v>171.2403951701427</v>
          </cell>
          <cell r="G1583">
            <v>11.017727240624339</v>
          </cell>
          <cell r="H1583">
            <v>93.003565062388589</v>
          </cell>
          <cell r="I1583">
            <v>7.1509336988178864</v>
          </cell>
          <cell r="J1583">
            <v>34.94</v>
          </cell>
          <cell r="K1583">
            <v>0.24</v>
          </cell>
          <cell r="L1583">
            <v>3.0005999999999999</v>
          </cell>
          <cell r="M1583">
            <v>24.64</v>
          </cell>
          <cell r="N1583">
            <v>1.9599999999999999E-2</v>
          </cell>
          <cell r="O1583">
            <v>3.0493999999999999</v>
          </cell>
          <cell r="P1583">
            <v>31.2</v>
          </cell>
          <cell r="Q1583">
            <v>9.11E-2</v>
          </cell>
          <cell r="R1583">
            <v>2.8317999999999999</v>
          </cell>
          <cell r="S1583">
            <v>20.87</v>
          </cell>
          <cell r="T1583">
            <v>0.16830000000000001</v>
          </cell>
          <cell r="U1583">
            <v>2.9184999999999999</v>
          </cell>
          <cell r="V1583">
            <v>2.9184989929199219</v>
          </cell>
          <cell r="W1583">
            <v>300328</v>
          </cell>
          <cell r="X1583" t="str">
            <v>持股大于股东增</v>
          </cell>
          <cell r="Y1583">
            <v>12553</v>
          </cell>
          <cell r="Z1583">
            <v>17844</v>
          </cell>
          <cell r="AA1583" t="str">
            <v>持股大于股东减</v>
          </cell>
          <cell r="AB1583">
            <v>13529</v>
          </cell>
          <cell r="AC1583">
            <v>16557</v>
          </cell>
          <cell r="AD1583" t="str">
            <v>持股大于股东增</v>
          </cell>
          <cell r="AE1583">
            <v>11505</v>
          </cell>
          <cell r="AF1583">
            <v>19469</v>
          </cell>
          <cell r="AG1583" t="str">
            <v>持股大于股东减</v>
          </cell>
          <cell r="AH1583">
            <v>13981</v>
          </cell>
          <cell r="AI1583">
            <v>16010</v>
          </cell>
        </row>
        <row r="1584">
          <cell r="A1584">
            <v>300329</v>
          </cell>
          <cell r="B1584">
            <v>213.85214007782102</v>
          </cell>
          <cell r="C1584">
            <v>8.9333896817398664</v>
          </cell>
          <cell r="D1584">
            <v>188.44537815126048</v>
          </cell>
          <cell r="E1584">
            <v>8.6477280030850316</v>
          </cell>
          <cell r="F1584">
            <v>145.83333333333334</v>
          </cell>
          <cell r="G1584">
            <v>8.5096036955993188</v>
          </cell>
          <cell r="H1584">
            <v>50</v>
          </cell>
          <cell r="I1584">
            <v>2.8706760442084112</v>
          </cell>
          <cell r="J1584">
            <v>27.48</v>
          </cell>
          <cell r="K1584">
            <v>0.1285</v>
          </cell>
          <cell r="L1584">
            <v>3.0760999999999998</v>
          </cell>
          <cell r="M1584">
            <v>26.91</v>
          </cell>
          <cell r="N1584">
            <v>3.5700000000000003E-2</v>
          </cell>
          <cell r="O1584">
            <v>3.1118000000000001</v>
          </cell>
          <cell r="P1584">
            <v>35</v>
          </cell>
          <cell r="Q1584">
            <v>0.12</v>
          </cell>
          <cell r="R1584">
            <v>4.1130000000000004</v>
          </cell>
          <cell r="S1584">
            <v>12</v>
          </cell>
          <cell r="T1584">
            <v>0.18</v>
          </cell>
          <cell r="U1584">
            <v>4.1802000000000001</v>
          </cell>
          <cell r="V1584">
            <v>4.1801986694335938</v>
          </cell>
          <cell r="W1584">
            <v>300329</v>
          </cell>
          <cell r="X1584">
            <v>300329</v>
          </cell>
          <cell r="Y1584">
            <v>38873</v>
          </cell>
          <cell r="Z1584">
            <v>6203</v>
          </cell>
          <cell r="AA1584">
            <v>6203</v>
          </cell>
          <cell r="AB1584">
            <v>42767</v>
          </cell>
          <cell r="AC1584">
            <v>5875</v>
          </cell>
          <cell r="AD1584" t="str">
            <v>持股大于股东减</v>
          </cell>
          <cell r="AE1584">
            <v>9865</v>
          </cell>
          <cell r="AF1584">
            <v>13581</v>
          </cell>
          <cell r="AG1584" t="str">
            <v>持股大于股东减</v>
          </cell>
          <cell r="AH1584">
            <v>11114</v>
          </cell>
          <cell r="AI1584">
            <v>12055</v>
          </cell>
        </row>
        <row r="1585">
          <cell r="A1585">
            <v>300330</v>
          </cell>
          <cell r="B1585">
            <v>-269</v>
          </cell>
          <cell r="C1585">
            <v>8.7586487586487589</v>
          </cell>
          <cell r="D1585">
            <v>-532.14285714285711</v>
          </cell>
          <cell r="E1585">
            <v>6.0826257348138464</v>
          </cell>
          <cell r="F1585">
            <v>2502.5</v>
          </cell>
          <cell r="G1585">
            <v>7.7771734907932561</v>
          </cell>
          <cell r="H1585">
            <v>1484.9999999999998</v>
          </cell>
          <cell r="I1585">
            <v>5.3934158300256829</v>
          </cell>
          <cell r="J1585">
            <v>21.52</v>
          </cell>
          <cell r="K1585">
            <v>-0.08</v>
          </cell>
          <cell r="L1585">
            <v>2.4569999999999999</v>
          </cell>
          <cell r="M1585">
            <v>14.9</v>
          </cell>
          <cell r="N1585">
            <v>-7.0000000000000001E-3</v>
          </cell>
          <cell r="O1585">
            <v>2.4496000000000002</v>
          </cell>
          <cell r="P1585">
            <v>20.02</v>
          </cell>
          <cell r="Q1585">
            <v>4.0000000000000001E-3</v>
          </cell>
          <cell r="R1585">
            <v>2.5741999999999998</v>
          </cell>
          <cell r="S1585">
            <v>13.86</v>
          </cell>
          <cell r="T1585">
            <v>7.0000000000000001E-3</v>
          </cell>
          <cell r="U1585">
            <v>2.5697999999999999</v>
          </cell>
          <cell r="V1585">
            <v>2.5697994232177734</v>
          </cell>
          <cell r="W1585">
            <v>300330</v>
          </cell>
          <cell r="X1585" t="str">
            <v>持股小于股东减</v>
          </cell>
          <cell r="Y1585">
            <v>13885</v>
          </cell>
          <cell r="Z1585">
            <v>12187</v>
          </cell>
          <cell r="AA1585" t="str">
            <v>持股小于股东增</v>
          </cell>
          <cell r="AB1585">
            <v>13199</v>
          </cell>
          <cell r="AC1585">
            <v>12821</v>
          </cell>
          <cell r="AD1585" t="str">
            <v>持股大于股东减</v>
          </cell>
          <cell r="AE1585">
            <v>12153</v>
          </cell>
          <cell r="AF1585">
            <v>13994</v>
          </cell>
          <cell r="AG1585" t="str">
            <v>持股小于股东减</v>
          </cell>
          <cell r="AH1585">
            <v>13208</v>
          </cell>
          <cell r="AI1585">
            <v>12812</v>
          </cell>
        </row>
        <row r="1586">
          <cell r="A1586">
            <v>300331</v>
          </cell>
          <cell r="B1586">
            <v>513.79999999999995</v>
          </cell>
          <cell r="C1586">
            <v>9.8199610106647306</v>
          </cell>
          <cell r="D1586">
            <v>267.60416666666669</v>
          </cell>
          <cell r="E1586">
            <v>9.7740070004565514</v>
          </cell>
          <cell r="F1586">
            <v>2644.5</v>
          </cell>
          <cell r="G1586">
            <v>10.193894071390025</v>
          </cell>
          <cell r="H1586">
            <v>463.5</v>
          </cell>
          <cell r="I1586">
            <v>5.8718455457585881</v>
          </cell>
          <cell r="J1586">
            <v>25.69</v>
          </cell>
          <cell r="K1586">
            <v>0.05</v>
          </cell>
          <cell r="L1586">
            <v>2.6160999999999999</v>
          </cell>
          <cell r="M1586">
            <v>25.69</v>
          </cell>
          <cell r="N1586">
            <v>2.4E-2</v>
          </cell>
          <cell r="O1586">
            <v>2.6284000000000001</v>
          </cell>
          <cell r="P1586">
            <v>52.89</v>
          </cell>
          <cell r="Q1586">
            <v>0.01</v>
          </cell>
          <cell r="R1586">
            <v>5.1883999999999997</v>
          </cell>
          <cell r="S1586">
            <v>15.45</v>
          </cell>
          <cell r="T1586">
            <v>2.5000000000000001E-2</v>
          </cell>
          <cell r="U1586">
            <v>2.6312000000000002</v>
          </cell>
          <cell r="V1586">
            <v>2.6311988830566406</v>
          </cell>
          <cell r="W1586">
            <v>300331</v>
          </cell>
          <cell r="X1586" t="str">
            <v>持股大于股东减</v>
          </cell>
          <cell r="Y1586">
            <v>11926</v>
          </cell>
          <cell r="Z1586">
            <v>15596</v>
          </cell>
          <cell r="AA1586" t="str">
            <v>持股大于股东增</v>
          </cell>
          <cell r="AB1586">
            <v>11886</v>
          </cell>
          <cell r="AC1586">
            <v>15648</v>
          </cell>
          <cell r="AD1586" t="str">
            <v>持股大于股东增</v>
          </cell>
          <cell r="AE1586">
            <v>3886</v>
          </cell>
          <cell r="AF1586">
            <v>23932</v>
          </cell>
          <cell r="AG1586" t="str">
            <v>持股大于股东减</v>
          </cell>
          <cell r="AH1586">
            <v>8757</v>
          </cell>
          <cell r="AI1586">
            <v>21240</v>
          </cell>
        </row>
        <row r="1587">
          <cell r="A1587">
            <v>300332</v>
          </cell>
          <cell r="B1587">
            <v>59.512195121951223</v>
          </cell>
          <cell r="C1587">
            <v>4.1866849691146184</v>
          </cell>
          <cell r="D1587">
            <v>76.750000000000014</v>
          </cell>
          <cell r="E1587">
            <v>3.1293534028745205</v>
          </cell>
          <cell r="F1587">
            <v>66.315789473684205</v>
          </cell>
          <cell r="G1587">
            <v>5.868927290511901</v>
          </cell>
          <cell r="H1587">
            <v>54.375</v>
          </cell>
          <cell r="I1587">
            <v>3.5649058724360776</v>
          </cell>
          <cell r="J1587">
            <v>24.4</v>
          </cell>
          <cell r="K1587">
            <v>0.41</v>
          </cell>
          <cell r="L1587">
            <v>5.8280000000000003</v>
          </cell>
          <cell r="M1587">
            <v>18.420000000000002</v>
          </cell>
          <cell r="N1587">
            <v>0.06</v>
          </cell>
          <cell r="O1587">
            <v>5.8861999999999997</v>
          </cell>
          <cell r="P1587">
            <v>25.2</v>
          </cell>
          <cell r="Q1587">
            <v>0.19</v>
          </cell>
          <cell r="R1587">
            <v>4.2938000000000001</v>
          </cell>
          <cell r="S1587">
            <v>20.3</v>
          </cell>
          <cell r="T1587">
            <v>0.28000000000000003</v>
          </cell>
          <cell r="U1587">
            <v>5.6943999999999999</v>
          </cell>
          <cell r="V1587">
            <v>5.69439697265625</v>
          </cell>
          <cell r="W1587">
            <v>300332</v>
          </cell>
          <cell r="X1587" t="str">
            <v>持股大于股东减</v>
          </cell>
          <cell r="Y1587">
            <v>19025</v>
          </cell>
          <cell r="Z1587">
            <v>20351</v>
          </cell>
          <cell r="AA1587" t="str">
            <v>持股小于股东减</v>
          </cell>
          <cell r="AB1587">
            <v>22892</v>
          </cell>
          <cell r="AC1587">
            <v>16913</v>
          </cell>
          <cell r="AD1587" t="str">
            <v>持股大于股东减</v>
          </cell>
          <cell r="AE1587">
            <v>15970</v>
          </cell>
          <cell r="AF1587">
            <v>20604</v>
          </cell>
          <cell r="AG1587" t="str">
            <v>持股大于股东增</v>
          </cell>
          <cell r="AH1587">
            <v>15156</v>
          </cell>
          <cell r="AI1587">
            <v>25546</v>
          </cell>
        </row>
        <row r="1588">
          <cell r="A1588">
            <v>300333</v>
          </cell>
          <cell r="B1588">
            <v>387.40920096852301</v>
          </cell>
          <cell r="C1588">
            <v>19.096117122851687</v>
          </cell>
          <cell r="D1588">
            <v>295.08733624454152</v>
          </cell>
          <cell r="E1588">
            <v>10.65599621540645</v>
          </cell>
          <cell r="F1588">
            <v>283.68421052631578</v>
          </cell>
          <cell r="G1588">
            <v>14.639180857709334</v>
          </cell>
          <cell r="H1588">
            <v>161.47500000000002</v>
          </cell>
          <cell r="I1588">
            <v>8.6559723394845829</v>
          </cell>
          <cell r="J1588">
            <v>48</v>
          </cell>
          <cell r="K1588">
            <v>0.1239</v>
          </cell>
          <cell r="L1588">
            <v>2.5135999999999998</v>
          </cell>
          <cell r="M1588">
            <v>27.03</v>
          </cell>
          <cell r="N1588">
            <v>2.29E-2</v>
          </cell>
          <cell r="O1588">
            <v>2.5366</v>
          </cell>
          <cell r="P1588">
            <v>107.8</v>
          </cell>
          <cell r="Q1588">
            <v>0.19</v>
          </cell>
          <cell r="R1588">
            <v>7.3638000000000003</v>
          </cell>
          <cell r="S1588">
            <v>21.53</v>
          </cell>
          <cell r="T1588">
            <v>0.1</v>
          </cell>
          <cell r="U1588">
            <v>2.4872999999999998</v>
          </cell>
          <cell r="V1588">
            <v>2.4872989654541016</v>
          </cell>
          <cell r="W1588">
            <v>300333</v>
          </cell>
          <cell r="X1588" t="str">
            <v>持股小于股东减</v>
          </cell>
          <cell r="Y1588">
            <v>33086</v>
          </cell>
          <cell r="Z1588">
            <v>10155</v>
          </cell>
          <cell r="AA1588">
            <v>10155</v>
          </cell>
          <cell r="AB1588">
            <v>42799</v>
          </cell>
          <cell r="AC1588">
            <v>7850</v>
          </cell>
          <cell r="AD1588" t="str">
            <v>持股大于股东增</v>
          </cell>
          <cell r="AE1588">
            <v>3759</v>
          </cell>
          <cell r="AF1588">
            <v>29795</v>
          </cell>
          <cell r="AG1588" t="str">
            <v>持股大于股东减</v>
          </cell>
          <cell r="AH1588">
            <v>14087</v>
          </cell>
          <cell r="AI1588">
            <v>23851</v>
          </cell>
        </row>
        <row r="1589">
          <cell r="A1589">
            <v>300334</v>
          </cell>
          <cell r="B1589">
            <v>122.35</v>
          </cell>
          <cell r="C1589">
            <v>5.259877047418426</v>
          </cell>
          <cell r="D1589">
            <v>1061.25</v>
          </cell>
          <cell r="E1589">
            <v>3.646828891132063</v>
          </cell>
          <cell r="F1589">
            <v>242.91666666666666</v>
          </cell>
          <cell r="G1589">
            <v>8.8189024021298472</v>
          </cell>
          <cell r="H1589">
            <v>259.07142857142856</v>
          </cell>
          <cell r="I1589">
            <v>7.2985209779655893</v>
          </cell>
          <cell r="J1589">
            <v>24.47</v>
          </cell>
          <cell r="K1589">
            <v>0.2</v>
          </cell>
          <cell r="L1589">
            <v>4.6521999999999997</v>
          </cell>
          <cell r="M1589">
            <v>16.98</v>
          </cell>
          <cell r="N1589">
            <v>4.0000000000000001E-3</v>
          </cell>
          <cell r="O1589">
            <v>4.6561000000000003</v>
          </cell>
          <cell r="P1589">
            <v>29.15</v>
          </cell>
          <cell r="Q1589">
            <v>0.06</v>
          </cell>
          <cell r="R1589">
            <v>3.3054000000000001</v>
          </cell>
          <cell r="S1589">
            <v>24.18</v>
          </cell>
          <cell r="T1589">
            <v>7.0000000000000007E-2</v>
          </cell>
          <cell r="U1589">
            <v>3.3130000000000002</v>
          </cell>
          <cell r="V1589">
            <v>3.3129997253417969</v>
          </cell>
          <cell r="W1589">
            <v>300334</v>
          </cell>
          <cell r="X1589" t="str">
            <v>持股大于股东减</v>
          </cell>
          <cell r="Y1589">
            <v>16077</v>
          </cell>
          <cell r="Z1589">
            <v>17169</v>
          </cell>
          <cell r="AA1589" t="str">
            <v>持股大于股东增</v>
          </cell>
          <cell r="AB1589">
            <v>14436</v>
          </cell>
          <cell r="AC1589">
            <v>19121</v>
          </cell>
          <cell r="AD1589" t="str">
            <v>持股大于股东增</v>
          </cell>
          <cell r="AE1589">
            <v>9657</v>
          </cell>
          <cell r="AF1589">
            <v>27027</v>
          </cell>
          <cell r="AG1589" t="str">
            <v>持股大于股东增</v>
          </cell>
          <cell r="AH1589">
            <v>9446</v>
          </cell>
          <cell r="AI1589">
            <v>27630</v>
          </cell>
        </row>
        <row r="1590">
          <cell r="A1590">
            <v>300335</v>
          </cell>
          <cell r="B1590">
            <v>132.42857142857142</v>
          </cell>
          <cell r="C1590">
            <v>4.3385673835209326</v>
          </cell>
          <cell r="D1590">
            <v>87.422037422037434</v>
          </cell>
          <cell r="E1590">
            <v>3.8830020546205883</v>
          </cell>
          <cell r="F1590">
            <v>81.844380403458217</v>
          </cell>
          <cell r="G1590">
            <v>6.6687539135879765</v>
          </cell>
          <cell r="H1590">
            <v>67.193755004003194</v>
          </cell>
          <cell r="I1590">
            <v>4.3192959431813795</v>
          </cell>
          <cell r="J1590">
            <v>18.54</v>
          </cell>
          <cell r="K1590">
            <v>0.14000000000000001</v>
          </cell>
          <cell r="L1590">
            <v>4.2732999999999999</v>
          </cell>
          <cell r="M1590">
            <v>16.82</v>
          </cell>
          <cell r="N1590">
            <v>4.8099999999999997E-2</v>
          </cell>
          <cell r="O1590">
            <v>4.3316999999999997</v>
          </cell>
          <cell r="P1590">
            <v>17.04</v>
          </cell>
          <cell r="Q1590">
            <v>0.1041</v>
          </cell>
          <cell r="R1590">
            <v>2.5552000000000001</v>
          </cell>
          <cell r="S1590">
            <v>11.19</v>
          </cell>
          <cell r="T1590">
            <v>0.1249</v>
          </cell>
          <cell r="U1590">
            <v>2.5907</v>
          </cell>
          <cell r="V1590">
            <v>2.5906982421875</v>
          </cell>
          <cell r="W1590">
            <v>300335</v>
          </cell>
          <cell r="X1590" t="str">
            <v>持股大于股东减</v>
          </cell>
          <cell r="Y1590">
            <v>12731</v>
          </cell>
          <cell r="Z1590">
            <v>24864</v>
          </cell>
          <cell r="AA1590" t="str">
            <v>持股大于股东增</v>
          </cell>
          <cell r="AB1590">
            <v>12166</v>
          </cell>
          <cell r="AC1590">
            <v>29791</v>
          </cell>
          <cell r="AD1590" t="str">
            <v>持股大于股东增</v>
          </cell>
          <cell r="AE1590">
            <v>10424</v>
          </cell>
          <cell r="AF1590">
            <v>30341</v>
          </cell>
          <cell r="AG1590" t="str">
            <v>持股大于股东减</v>
          </cell>
          <cell r="AH1590">
            <v>11788</v>
          </cell>
          <cell r="AI1590">
            <v>26853</v>
          </cell>
        </row>
        <row r="1591">
          <cell r="A1591">
            <v>300336</v>
          </cell>
          <cell r="B1591">
            <v>89.361702127659584</v>
          </cell>
          <cell r="C1591">
            <v>8.5246300919442248</v>
          </cell>
          <cell r="D1591">
            <v>92.015579357351498</v>
          </cell>
          <cell r="E1591">
            <v>7.5803152448562141</v>
          </cell>
          <cell r="F1591">
            <v>59.599999999999994</v>
          </cell>
          <cell r="G1591">
            <v>5.067811742698014</v>
          </cell>
          <cell r="H1591">
            <v>69.555555555555543</v>
          </cell>
          <cell r="I1591">
            <v>5.2822546620538349</v>
          </cell>
          <cell r="J1591">
            <v>42</v>
          </cell>
          <cell r="K1591">
            <v>0.47</v>
          </cell>
          <cell r="L1591">
            <v>4.9268999999999998</v>
          </cell>
          <cell r="M1591">
            <v>37.799999999999997</v>
          </cell>
          <cell r="N1591">
            <v>0.1027</v>
          </cell>
          <cell r="O1591">
            <v>4.9866000000000001</v>
          </cell>
          <cell r="P1591">
            <v>23.84</v>
          </cell>
          <cell r="Q1591">
            <v>0.2</v>
          </cell>
          <cell r="R1591">
            <v>4.7042000000000002</v>
          </cell>
          <cell r="S1591">
            <v>25.04</v>
          </cell>
          <cell r="T1591">
            <v>0.27</v>
          </cell>
          <cell r="U1591">
            <v>4.7404000000000002</v>
          </cell>
          <cell r="V1591">
            <v>4.7403984069824219</v>
          </cell>
          <cell r="W1591">
            <v>300336</v>
          </cell>
          <cell r="X1591" t="str">
            <v>持股大于股东增</v>
          </cell>
          <cell r="Y1591">
            <v>16190</v>
          </cell>
          <cell r="Z1591">
            <v>33202</v>
          </cell>
          <cell r="AA1591" t="str">
            <v>持股大于股东减</v>
          </cell>
          <cell r="AB1591">
            <v>16486</v>
          </cell>
          <cell r="AC1591">
            <v>32606</v>
          </cell>
          <cell r="AD1591" t="str">
            <v>持股小于股东减</v>
          </cell>
          <cell r="AE1591">
            <v>24166</v>
          </cell>
          <cell r="AF1591">
            <v>22243</v>
          </cell>
          <cell r="AG1591" t="str">
            <v>持股小于股东减</v>
          </cell>
          <cell r="AH1591">
            <v>24492</v>
          </cell>
          <cell r="AI1591">
            <v>21947</v>
          </cell>
        </row>
        <row r="1592">
          <cell r="A1592">
            <v>300337</v>
          </cell>
          <cell r="B1592">
            <v>-40.123185217773866</v>
          </cell>
          <cell r="C1592">
            <v>4.918298010030739</v>
          </cell>
          <cell r="D1592">
            <v>-178.86597938144331</v>
          </cell>
          <cell r="E1592">
            <v>3.7617215025204622</v>
          </cell>
          <cell r="F1592">
            <v>-164.875</v>
          </cell>
          <cell r="G1592">
            <v>5.8639162424700464</v>
          </cell>
          <cell r="H1592">
            <v>-29.859375</v>
          </cell>
          <cell r="I1592">
            <v>1.4418288818469895</v>
          </cell>
          <cell r="J1592">
            <v>9.1199999999999992</v>
          </cell>
          <cell r="K1592">
            <v>-0.2273</v>
          </cell>
          <cell r="L1592">
            <v>1.8543000000000001</v>
          </cell>
          <cell r="M1592">
            <v>6.94</v>
          </cell>
          <cell r="N1592">
            <v>-9.7000000000000003E-3</v>
          </cell>
          <cell r="O1592">
            <v>1.8449</v>
          </cell>
          <cell r="P1592">
            <v>26.38</v>
          </cell>
          <cell r="Q1592">
            <v>-0.08</v>
          </cell>
          <cell r="R1592">
            <v>4.4987000000000004</v>
          </cell>
          <cell r="S1592">
            <v>6.37</v>
          </cell>
          <cell r="T1592">
            <v>-0.16</v>
          </cell>
          <cell r="U1592">
            <v>4.4180000000000001</v>
          </cell>
          <cell r="V1592">
            <v>4.417999267578125</v>
          </cell>
          <cell r="W1592">
            <v>300337</v>
          </cell>
          <cell r="X1592" t="str">
            <v>持股小于股东增</v>
          </cell>
          <cell r="Y1592">
            <v>34846</v>
          </cell>
          <cell r="Z1592">
            <v>23587</v>
          </cell>
          <cell r="AA1592" t="str">
            <v>持股小于股东增</v>
          </cell>
          <cell r="AB1592">
            <v>34708</v>
          </cell>
          <cell r="AC1592">
            <v>23680</v>
          </cell>
          <cell r="AD1592" t="str">
            <v>持股大于股东减</v>
          </cell>
          <cell r="AE1592">
            <v>17599</v>
          </cell>
          <cell r="AF1592">
            <v>21228</v>
          </cell>
          <cell r="AG1592" t="str">
            <v>持股大于股东减</v>
          </cell>
          <cell r="AH1592">
            <v>18040</v>
          </cell>
          <cell r="AI1592">
            <v>20709</v>
          </cell>
        </row>
        <row r="1593">
          <cell r="A1593">
            <v>300338</v>
          </cell>
          <cell r="B1593">
            <v>1211.9205298013244</v>
          </cell>
          <cell r="C1593">
            <v>6.1421762771027728</v>
          </cell>
          <cell r="D1593">
            <v>422.36842105263162</v>
          </cell>
          <cell r="E1593">
            <v>5.367892976588629</v>
          </cell>
          <cell r="F1593">
            <v>683.81294964028791</v>
          </cell>
          <cell r="G1593">
            <v>6.3912049488972569</v>
          </cell>
          <cell r="H1593">
            <v>-975.00000000000011</v>
          </cell>
          <cell r="I1593">
            <v>3.9179167654329348</v>
          </cell>
          <cell r="J1593">
            <v>18.3</v>
          </cell>
          <cell r="K1593">
            <v>1.5100000000000001E-2</v>
          </cell>
          <cell r="L1593">
            <v>2.9794</v>
          </cell>
          <cell r="M1593">
            <v>16.05</v>
          </cell>
          <cell r="N1593">
            <v>9.4999999999999998E-3</v>
          </cell>
          <cell r="O1593">
            <v>2.99</v>
          </cell>
          <cell r="P1593">
            <v>19.010000000000002</v>
          </cell>
          <cell r="Q1593">
            <v>1.3899999999999999E-2</v>
          </cell>
          <cell r="R1593">
            <v>2.9744000000000002</v>
          </cell>
          <cell r="S1593">
            <v>11.57</v>
          </cell>
          <cell r="T1593">
            <v>-8.8999999999999999E-3</v>
          </cell>
          <cell r="U1593">
            <v>2.9531000000000001</v>
          </cell>
          <cell r="V1593">
            <v>2.9530982971191406</v>
          </cell>
          <cell r="W1593">
            <v>300338</v>
          </cell>
          <cell r="X1593" t="str">
            <v>持股大于股东增</v>
          </cell>
          <cell r="Y1593">
            <v>11753</v>
          </cell>
          <cell r="Z1593">
            <v>21441</v>
          </cell>
          <cell r="AA1593" t="str">
            <v>持股大于股东增</v>
          </cell>
          <cell r="AB1593">
            <v>11334</v>
          </cell>
          <cell r="AC1593">
            <v>22233</v>
          </cell>
          <cell r="AD1593" t="str">
            <v>持股大于股东减</v>
          </cell>
          <cell r="AE1593">
            <v>11913</v>
          </cell>
          <cell r="AF1593">
            <v>21153</v>
          </cell>
          <cell r="AG1593" t="str">
            <v>持股大于股东减</v>
          </cell>
          <cell r="AH1593">
            <v>14662</v>
          </cell>
          <cell r="AI1593">
            <v>17187</v>
          </cell>
        </row>
        <row r="1594">
          <cell r="A1594">
            <v>300339</v>
          </cell>
          <cell r="B1594">
            <v>75.03125</v>
          </cell>
          <cell r="C1594">
            <v>5.3916284918710149</v>
          </cell>
          <cell r="D1594">
            <v>129.82142857142856</v>
          </cell>
          <cell r="E1594">
            <v>4.0604997710034523</v>
          </cell>
          <cell r="F1594">
            <v>240.45000000000002</v>
          </cell>
          <cell r="G1594">
            <v>9.2837837837837842</v>
          </cell>
          <cell r="H1594">
            <v>109.46428571428572</v>
          </cell>
          <cell r="I1594">
            <v>3.5092741012136477</v>
          </cell>
          <cell r="J1594">
            <v>48.02</v>
          </cell>
          <cell r="K1594">
            <v>0.64</v>
          </cell>
          <cell r="L1594">
            <v>8.9063999999999997</v>
          </cell>
          <cell r="M1594">
            <v>36.35</v>
          </cell>
          <cell r="N1594">
            <v>7.0000000000000007E-2</v>
          </cell>
          <cell r="O1594">
            <v>8.9520999999999997</v>
          </cell>
          <cell r="P1594">
            <v>48.09</v>
          </cell>
          <cell r="Q1594">
            <v>0.1</v>
          </cell>
          <cell r="R1594">
            <v>5.18</v>
          </cell>
          <cell r="S1594">
            <v>30.65</v>
          </cell>
          <cell r="T1594">
            <v>0.21</v>
          </cell>
          <cell r="U1594">
            <v>8.734</v>
          </cell>
          <cell r="V1594">
            <v>8.7339935302734375</v>
          </cell>
          <cell r="W1594">
            <v>300339</v>
          </cell>
          <cell r="X1594" t="str">
            <v>持股大于股东减</v>
          </cell>
          <cell r="Y1594">
            <v>17899</v>
          </cell>
          <cell r="Z1594">
            <v>20010</v>
          </cell>
          <cell r="AA1594" t="str">
            <v>持股大于股东减</v>
          </cell>
          <cell r="AB1594">
            <v>18254</v>
          </cell>
          <cell r="AC1594">
            <v>19617</v>
          </cell>
          <cell r="AD1594" t="str">
            <v>持股小于股东减</v>
          </cell>
          <cell r="AE1594">
            <v>17090</v>
          </cell>
          <cell r="AF1594">
            <v>16653</v>
          </cell>
          <cell r="AG1594" t="str">
            <v>持股大于股东增</v>
          </cell>
          <cell r="AH1594">
            <v>17110</v>
          </cell>
          <cell r="AI1594">
            <v>20881</v>
          </cell>
        </row>
        <row r="1595">
          <cell r="A1595">
            <v>300340</v>
          </cell>
          <cell r="B1595">
            <v>-48.863177720974036</v>
          </cell>
          <cell r="C1595">
            <v>4.5709683103022982</v>
          </cell>
          <cell r="D1595">
            <v>274.2117117117117</v>
          </cell>
          <cell r="E1595">
            <v>3.0560122491497133</v>
          </cell>
          <cell r="F1595">
            <v>-169.78193146417448</v>
          </cell>
          <cell r="G1595">
            <v>3.803962169770716</v>
          </cell>
          <cell r="H1595">
            <v>-72.815148305084747</v>
          </cell>
          <cell r="I1595">
            <v>2.1555069498341917</v>
          </cell>
          <cell r="J1595">
            <v>36.32</v>
          </cell>
          <cell r="K1595">
            <v>-0.74329999999999996</v>
          </cell>
          <cell r="L1595">
            <v>7.9458000000000002</v>
          </cell>
          <cell r="M1595">
            <v>24.35</v>
          </cell>
          <cell r="N1595">
            <v>2.2200000000000001E-2</v>
          </cell>
          <cell r="O1595">
            <v>7.9679000000000002</v>
          </cell>
          <cell r="P1595">
            <v>32.700000000000003</v>
          </cell>
          <cell r="Q1595">
            <v>-9.6299999999999997E-2</v>
          </cell>
          <cell r="R1595">
            <v>8.5962999999999994</v>
          </cell>
          <cell r="S1595">
            <v>18.329999999999998</v>
          </cell>
          <cell r="T1595">
            <v>-0.1888</v>
          </cell>
          <cell r="U1595">
            <v>8.5038</v>
          </cell>
          <cell r="V1595">
            <v>8.5037994384765625</v>
          </cell>
          <cell r="W1595">
            <v>300340</v>
          </cell>
          <cell r="X1595" t="str">
            <v>持股大于股东减</v>
          </cell>
          <cell r="Y1595">
            <v>6798</v>
          </cell>
          <cell r="Z1595">
            <v>14710</v>
          </cell>
          <cell r="AA1595" t="str">
            <v>持股大于股东减</v>
          </cell>
          <cell r="AB1595">
            <v>6951</v>
          </cell>
          <cell r="AC1595">
            <v>14386</v>
          </cell>
          <cell r="AD1595" t="str">
            <v>持股大于股东减</v>
          </cell>
          <cell r="AE1595">
            <v>5648</v>
          </cell>
          <cell r="AF1595">
            <v>17705</v>
          </cell>
          <cell r="AG1595" t="str">
            <v>持股大于股东增</v>
          </cell>
          <cell r="AH1595">
            <v>5156</v>
          </cell>
          <cell r="AI1595">
            <v>19394</v>
          </cell>
        </row>
        <row r="1596">
          <cell r="A1596">
            <v>300341</v>
          </cell>
          <cell r="B1596">
            <v>73.564143853998928</v>
          </cell>
          <cell r="C1596">
            <v>7.8202567760342374</v>
          </cell>
          <cell r="D1596">
            <v>147.34748010610079</v>
          </cell>
          <cell r="E1596">
            <v>6.2559828819190262</v>
          </cell>
          <cell r="F1596">
            <v>163.65614798694233</v>
          </cell>
          <cell r="G1596">
            <v>9.8500229222607896</v>
          </cell>
          <cell r="H1596">
            <v>54.958391123439668</v>
          </cell>
          <cell r="I1596">
            <v>4.7748154842596771</v>
          </cell>
          <cell r="J1596">
            <v>27.41</v>
          </cell>
          <cell r="K1596">
            <v>0.37259999999999999</v>
          </cell>
          <cell r="L1596">
            <v>3.5049999999999999</v>
          </cell>
          <cell r="M1596">
            <v>22.22</v>
          </cell>
          <cell r="N1596">
            <v>3.7699999999999997E-2</v>
          </cell>
          <cell r="O1596">
            <v>3.5518000000000001</v>
          </cell>
          <cell r="P1596">
            <v>30.08</v>
          </cell>
          <cell r="Q1596">
            <v>9.1899999999999996E-2</v>
          </cell>
          <cell r="R1596">
            <v>3.0537999999999998</v>
          </cell>
          <cell r="S1596">
            <v>15.85</v>
          </cell>
          <cell r="T1596">
            <v>0.21629999999999999</v>
          </cell>
          <cell r="U1596">
            <v>3.3195000000000001</v>
          </cell>
          <cell r="V1596">
            <v>3.3194999694824219</v>
          </cell>
          <cell r="W1596">
            <v>300341</v>
          </cell>
          <cell r="X1596" t="str">
            <v>持股大于股东减</v>
          </cell>
          <cell r="Y1596">
            <v>10790</v>
          </cell>
          <cell r="Z1596">
            <v>23746</v>
          </cell>
          <cell r="AA1596" t="str">
            <v>持股大于股东增</v>
          </cell>
          <cell r="AB1596">
            <v>8048</v>
          </cell>
          <cell r="AC1596">
            <v>31862</v>
          </cell>
          <cell r="AD1596" t="str">
            <v>持股大于股东减</v>
          </cell>
          <cell r="AE1596">
            <v>10128</v>
          </cell>
          <cell r="AF1596">
            <v>18420</v>
          </cell>
          <cell r="AG1596" t="str">
            <v>持股大于股东增</v>
          </cell>
          <cell r="AH1596">
            <v>7693</v>
          </cell>
          <cell r="AI1596">
            <v>33306</v>
          </cell>
        </row>
        <row r="1597">
          <cell r="A1597">
            <v>300342</v>
          </cell>
          <cell r="B1597">
            <v>83.636363636363626</v>
          </cell>
          <cell r="C1597">
            <v>10.711125599590183</v>
          </cell>
          <cell r="D1597">
            <v>57.46875</v>
          </cell>
          <cell r="E1597">
            <v>8.2623834662473321</v>
          </cell>
          <cell r="F1597">
            <v>63.189655172413794</v>
          </cell>
          <cell r="G1597">
            <v>9.0780739126126999</v>
          </cell>
          <cell r="H1597">
            <v>44.451219512195124</v>
          </cell>
          <cell r="I1597">
            <v>5.8588099141672298</v>
          </cell>
          <cell r="J1597">
            <v>46</v>
          </cell>
          <cell r="K1597">
            <v>0.55000000000000004</v>
          </cell>
          <cell r="L1597">
            <v>4.2946</v>
          </cell>
          <cell r="M1597">
            <v>36.78</v>
          </cell>
          <cell r="N1597">
            <v>0.16</v>
          </cell>
          <cell r="O1597">
            <v>4.4515000000000002</v>
          </cell>
          <cell r="P1597">
            <v>36.65</v>
          </cell>
          <cell r="Q1597">
            <v>0.28999999999999998</v>
          </cell>
          <cell r="R1597">
            <v>4.0372000000000003</v>
          </cell>
          <cell r="S1597">
            <v>24.3</v>
          </cell>
          <cell r="T1597">
            <v>0.41</v>
          </cell>
          <cell r="U1597">
            <v>4.1475999999999997</v>
          </cell>
          <cell r="V1597">
            <v>4.1475982666015625</v>
          </cell>
          <cell r="W1597">
            <v>300342</v>
          </cell>
          <cell r="X1597" t="str">
            <v>持股大于股东增</v>
          </cell>
          <cell r="Y1597">
            <v>7284</v>
          </cell>
          <cell r="Z1597">
            <v>27457</v>
          </cell>
          <cell r="AA1597" t="str">
            <v>持股大于股东增</v>
          </cell>
          <cell r="AB1597">
            <v>6348</v>
          </cell>
          <cell r="AC1597">
            <v>31505</v>
          </cell>
          <cell r="AD1597" t="str">
            <v>持股大于股东增</v>
          </cell>
          <cell r="AE1597">
            <v>8346</v>
          </cell>
          <cell r="AF1597">
            <v>23963</v>
          </cell>
          <cell r="AG1597" t="str">
            <v>持股大于股东增</v>
          </cell>
          <cell r="AH1597">
            <v>7928</v>
          </cell>
          <cell r="AI1597">
            <v>25227</v>
          </cell>
        </row>
        <row r="1598">
          <cell r="A1598">
            <v>300343</v>
          </cell>
          <cell r="B1598">
            <v>326.60000000000002</v>
          </cell>
          <cell r="C1598">
            <v>7.3277989679156388</v>
          </cell>
          <cell r="D1598">
            <v>201.38238050609183</v>
          </cell>
          <cell r="E1598">
            <v>6.3772008577131114</v>
          </cell>
          <cell r="F1598">
            <v>1131.5521628498727</v>
          </cell>
          <cell r="G1598">
            <v>15.248774131605115</v>
          </cell>
          <cell r="H1598">
            <v>162.13888888888886</v>
          </cell>
          <cell r="I1598">
            <v>4.3613404565322975</v>
          </cell>
          <cell r="J1598">
            <v>97.98</v>
          </cell>
          <cell r="K1598">
            <v>0.3</v>
          </cell>
          <cell r="L1598">
            <v>13.371</v>
          </cell>
          <cell r="M1598">
            <v>85.95</v>
          </cell>
          <cell r="N1598">
            <v>0.1067</v>
          </cell>
          <cell r="O1598">
            <v>13.4777</v>
          </cell>
          <cell r="P1598">
            <v>88.94</v>
          </cell>
          <cell r="Q1598">
            <v>3.9300000000000002E-2</v>
          </cell>
          <cell r="R1598">
            <v>5.8326000000000002</v>
          </cell>
          <cell r="S1598">
            <v>58.37</v>
          </cell>
          <cell r="T1598">
            <v>0.27</v>
          </cell>
          <cell r="U1598">
            <v>13.3835</v>
          </cell>
          <cell r="V1598">
            <v>13.383499145507813</v>
          </cell>
          <cell r="W1598">
            <v>300343</v>
          </cell>
          <cell r="X1598" t="str">
            <v>持股大于股东减</v>
          </cell>
          <cell r="Y1598">
            <v>6299</v>
          </cell>
          <cell r="Z1598">
            <v>19865</v>
          </cell>
          <cell r="AA1598" t="str">
            <v>持股大于股东增</v>
          </cell>
          <cell r="AB1598">
            <v>5130</v>
          </cell>
          <cell r="AC1598">
            <v>24392</v>
          </cell>
          <cell r="AD1598" t="str">
            <v>持股大于股东增</v>
          </cell>
          <cell r="AE1598">
            <v>3548</v>
          </cell>
          <cell r="AF1598">
            <v>22547</v>
          </cell>
          <cell r="AG1598" t="str">
            <v>持股大于股东增</v>
          </cell>
          <cell r="AH1598">
            <v>3612</v>
          </cell>
          <cell r="AI1598">
            <v>34644</v>
          </cell>
        </row>
        <row r="1599">
          <cell r="A1599">
            <v>300344</v>
          </cell>
          <cell r="B1599">
            <v>-49.021779254337396</v>
          </cell>
          <cell r="C1599">
            <v>5.0828644697056689</v>
          </cell>
          <cell r="D1599">
            <v>-77.209302325581405</v>
          </cell>
          <cell r="E1599">
            <v>4.7055488625894686</v>
          </cell>
          <cell r="F1599">
            <v>-80.782312925170061</v>
          </cell>
          <cell r="G1599">
            <v>5.0978428075698492</v>
          </cell>
          <cell r="H1599">
            <v>-42.90455120101138</v>
          </cell>
          <cell r="I1599">
            <v>3.3206134879283775</v>
          </cell>
          <cell r="J1599">
            <v>13.28</v>
          </cell>
          <cell r="K1599">
            <v>-0.27089999999999997</v>
          </cell>
          <cell r="L1599">
            <v>2.6126999999999998</v>
          </cell>
          <cell r="M1599">
            <v>13.28</v>
          </cell>
          <cell r="N1599">
            <v>-4.2999999999999997E-2</v>
          </cell>
          <cell r="O1599">
            <v>2.8222</v>
          </cell>
          <cell r="P1599">
            <v>14.25</v>
          </cell>
          <cell r="Q1599">
            <v>-8.8200000000000001E-2</v>
          </cell>
          <cell r="R1599">
            <v>2.7953000000000001</v>
          </cell>
          <cell r="S1599">
            <v>9.0500000000000007</v>
          </cell>
          <cell r="T1599">
            <v>-0.15820000000000001</v>
          </cell>
          <cell r="U1599">
            <v>2.7254</v>
          </cell>
          <cell r="V1599">
            <v>2.7253990173339844</v>
          </cell>
          <cell r="W1599">
            <v>300344</v>
          </cell>
          <cell r="X1599" t="str">
            <v>持股大于股东增</v>
          </cell>
          <cell r="Y1599">
            <v>10320</v>
          </cell>
          <cell r="Z1599">
            <v>23376</v>
          </cell>
          <cell r="AA1599" t="str">
            <v>持股大于股东增</v>
          </cell>
          <cell r="AB1599">
            <v>10299</v>
          </cell>
          <cell r="AC1599">
            <v>23424</v>
          </cell>
          <cell r="AD1599" t="str">
            <v>持股大于股东增</v>
          </cell>
          <cell r="AE1599">
            <v>11432</v>
          </cell>
          <cell r="AF1599">
            <v>21102</v>
          </cell>
          <cell r="AG1599" t="str">
            <v>持股大于股东增</v>
          </cell>
          <cell r="AH1599">
            <v>10779</v>
          </cell>
          <cell r="AI1599">
            <v>22381</v>
          </cell>
        </row>
        <row r="1600">
          <cell r="A1600">
            <v>300345</v>
          </cell>
          <cell r="B1600">
            <v>188.125</v>
          </cell>
          <cell r="C1600">
            <v>8.2692307692307701</v>
          </cell>
          <cell r="D1600">
            <v>104.5275590551181</v>
          </cell>
          <cell r="E1600">
            <v>5.754538065564887</v>
          </cell>
          <cell r="F1600">
            <v>125.05882352941177</v>
          </cell>
          <cell r="G1600">
            <v>8.290276667511554</v>
          </cell>
          <cell r="H1600">
            <v>33.194336695112497</v>
          </cell>
          <cell r="I1600">
            <v>2.1885909387347988</v>
          </cell>
          <cell r="J1600">
            <v>15.05</v>
          </cell>
          <cell r="K1600">
            <v>0.08</v>
          </cell>
          <cell r="L1600">
            <v>1.82</v>
          </cell>
          <cell r="M1600">
            <v>10.62</v>
          </cell>
          <cell r="N1600">
            <v>2.5399999999999999E-2</v>
          </cell>
          <cell r="O1600">
            <v>1.8454999999999999</v>
          </cell>
          <cell r="P1600">
            <v>42.52</v>
          </cell>
          <cell r="Q1600">
            <v>0.17</v>
          </cell>
          <cell r="R1600">
            <v>5.1288999999999998</v>
          </cell>
          <cell r="S1600">
            <v>11.41</v>
          </cell>
          <cell r="T1600">
            <v>0.25779999999999997</v>
          </cell>
          <cell r="U1600">
            <v>5.2134</v>
          </cell>
          <cell r="V1600">
            <v>5.2133979797363281</v>
          </cell>
          <cell r="W1600">
            <v>300345</v>
          </cell>
          <cell r="X1600">
            <v>300345</v>
          </cell>
          <cell r="Y1600">
            <v>45751</v>
          </cell>
          <cell r="Z1600">
            <v>9645</v>
          </cell>
          <cell r="AA1600" t="str">
            <v>持股小于股东增</v>
          </cell>
          <cell r="AB1600">
            <v>38980</v>
          </cell>
          <cell r="AC1600">
            <v>11321</v>
          </cell>
          <cell r="AD1600" t="str">
            <v>持股大于股东增</v>
          </cell>
          <cell r="AE1600">
            <v>4049</v>
          </cell>
          <cell r="AF1600">
            <v>30822</v>
          </cell>
          <cell r="AG1600">
            <v>30822</v>
          </cell>
          <cell r="AH1600">
            <v>20739</v>
          </cell>
          <cell r="AI1600">
            <v>6017</v>
          </cell>
        </row>
        <row r="1601">
          <cell r="A1601">
            <v>300346</v>
          </cell>
          <cell r="B1601">
            <v>134.15340086830682</v>
          </cell>
          <cell r="C1601">
            <v>4.9821299008411035</v>
          </cell>
          <cell r="D1601">
            <v>1487.1951219512193</v>
          </cell>
          <cell r="E1601">
            <v>3.2753202803964228</v>
          </cell>
          <cell r="F1601">
            <v>133.52144469525962</v>
          </cell>
          <cell r="G1601">
            <v>4.8623099054665024</v>
          </cell>
          <cell r="H1601">
            <v>73.697539797395081</v>
          </cell>
          <cell r="I1601">
            <v>2.7626332492472945</v>
          </cell>
          <cell r="J1601">
            <v>37.08</v>
          </cell>
          <cell r="K1601">
            <v>0.27639999999999998</v>
          </cell>
          <cell r="L1601">
            <v>7.4425999999999997</v>
          </cell>
          <cell r="M1601">
            <v>24.39</v>
          </cell>
          <cell r="N1601">
            <v>4.1000000000000003E-3</v>
          </cell>
          <cell r="O1601">
            <v>7.4466000000000001</v>
          </cell>
          <cell r="P1601">
            <v>35.49</v>
          </cell>
          <cell r="Q1601">
            <v>0.13289999999999999</v>
          </cell>
          <cell r="R1601">
            <v>7.2990000000000004</v>
          </cell>
          <cell r="S1601">
            <v>20.37</v>
          </cell>
          <cell r="T1601">
            <v>0.20730000000000001</v>
          </cell>
          <cell r="U1601">
            <v>7.3734000000000002</v>
          </cell>
          <cell r="V1601">
            <v>7.3733978271484375</v>
          </cell>
          <cell r="W1601">
            <v>300346</v>
          </cell>
          <cell r="X1601" t="str">
            <v>持股大于股东增</v>
          </cell>
          <cell r="Y1601">
            <v>6060</v>
          </cell>
          <cell r="Z1601">
            <v>26545</v>
          </cell>
          <cell r="AA1601" t="str">
            <v>持股大于股东减</v>
          </cell>
          <cell r="AB1601">
            <v>6461</v>
          </cell>
          <cell r="AC1601">
            <v>24897</v>
          </cell>
          <cell r="AD1601" t="str">
            <v>持股大于股东增</v>
          </cell>
          <cell r="AE1601">
            <v>6520</v>
          </cell>
          <cell r="AF1601">
            <v>24672</v>
          </cell>
          <cell r="AG1601" t="str">
            <v>持股大于股东减</v>
          </cell>
          <cell r="AH1601">
            <v>10662</v>
          </cell>
          <cell r="AI1601">
            <v>15087</v>
          </cell>
        </row>
        <row r="1602">
          <cell r="A1602">
            <v>300347</v>
          </cell>
          <cell r="B1602">
            <v>85.388888888888886</v>
          </cell>
          <cell r="C1602">
            <v>13.118811881188119</v>
          </cell>
          <cell r="D1602">
            <v>76.222222222222229</v>
          </cell>
          <cell r="E1602">
            <v>8.6021505376344081</v>
          </cell>
          <cell r="F1602">
            <v>96.602491506228759</v>
          </cell>
          <cell r="G1602">
            <v>16.497437385165842</v>
          </cell>
          <cell r="H1602">
            <v>94.443363176333207</v>
          </cell>
          <cell r="I1602">
            <v>15.022754713476363</v>
          </cell>
          <cell r="J1602">
            <v>30.74</v>
          </cell>
          <cell r="K1602">
            <v>0.36</v>
          </cell>
          <cell r="L1602">
            <v>2.3431999999999999</v>
          </cell>
          <cell r="M1602">
            <v>27.44</v>
          </cell>
          <cell r="N1602">
            <v>0.09</v>
          </cell>
          <cell r="O1602">
            <v>3.1899000000000002</v>
          </cell>
          <cell r="P1602">
            <v>34.119999999999997</v>
          </cell>
          <cell r="Q1602">
            <v>0.17660000000000001</v>
          </cell>
          <cell r="R1602">
            <v>2.0682</v>
          </cell>
          <cell r="S1602">
            <v>32.35</v>
          </cell>
          <cell r="T1602">
            <v>0.25690000000000002</v>
          </cell>
          <cell r="U1602">
            <v>2.1534</v>
          </cell>
          <cell r="V1602">
            <v>2.1533985137939453</v>
          </cell>
          <cell r="W1602">
            <v>300347</v>
          </cell>
          <cell r="X1602" t="str">
            <v>持股小于股东减</v>
          </cell>
          <cell r="Y1602">
            <v>23434</v>
          </cell>
          <cell r="Z1602">
            <v>18490</v>
          </cell>
          <cell r="AA1602" t="str">
            <v>持股小于股东增</v>
          </cell>
          <cell r="AB1602">
            <v>22954</v>
          </cell>
          <cell r="AC1602">
            <v>20508</v>
          </cell>
          <cell r="AD1602" t="str">
            <v>持股大于股东减</v>
          </cell>
          <cell r="AE1602">
            <v>16886</v>
          </cell>
          <cell r="AF1602">
            <v>25500</v>
          </cell>
          <cell r="AG1602" t="str">
            <v>持股大于股东减</v>
          </cell>
          <cell r="AH1602">
            <v>17914</v>
          </cell>
          <cell r="AI1602">
            <v>24036</v>
          </cell>
        </row>
        <row r="1603">
          <cell r="A1603">
            <v>300348</v>
          </cell>
          <cell r="B1603">
            <v>274.00578452639189</v>
          </cell>
          <cell r="C1603">
            <v>15.74955321890196</v>
          </cell>
          <cell r="D1603">
            <v>210.83213773314205</v>
          </cell>
          <cell r="E1603">
            <v>12.055210320146026</v>
          </cell>
          <cell r="F1603">
            <v>2422.9074889867838</v>
          </cell>
          <cell r="G1603">
            <v>32.121477587969046</v>
          </cell>
          <cell r="H1603">
            <v>2109.1836734693879</v>
          </cell>
          <cell r="I1603">
            <v>16.110364178406499</v>
          </cell>
          <cell r="J1603">
            <v>75.790000000000006</v>
          </cell>
          <cell r="K1603">
            <v>0.27660000000000001</v>
          </cell>
          <cell r="L1603">
            <v>4.8121999999999998</v>
          </cell>
          <cell r="M1603">
            <v>58.78</v>
          </cell>
          <cell r="N1603">
            <v>6.9699999999999998E-2</v>
          </cell>
          <cell r="O1603">
            <v>4.8758999999999997</v>
          </cell>
          <cell r="P1603">
            <v>110</v>
          </cell>
          <cell r="Q1603">
            <v>2.2700000000000001E-2</v>
          </cell>
          <cell r="R1603">
            <v>3.4245000000000001</v>
          </cell>
          <cell r="S1603">
            <v>55.12</v>
          </cell>
          <cell r="T1603">
            <v>1.9599999999999999E-2</v>
          </cell>
          <cell r="U1603">
            <v>3.4214000000000002</v>
          </cell>
          <cell r="V1603">
            <v>3.4213981628417969</v>
          </cell>
          <cell r="W1603">
            <v>300348</v>
          </cell>
          <cell r="X1603">
            <v>300348</v>
          </cell>
          <cell r="Y1603">
            <v>17485</v>
          </cell>
          <cell r="Z1603">
            <v>8087</v>
          </cell>
          <cell r="AA1603">
            <v>8087</v>
          </cell>
          <cell r="AB1603">
            <v>17525</v>
          </cell>
          <cell r="AC1603">
            <v>8337</v>
          </cell>
          <cell r="AD1603" t="str">
            <v>持股大于股东增</v>
          </cell>
          <cell r="AE1603">
            <v>6860</v>
          </cell>
          <cell r="AF1603">
            <v>20618</v>
          </cell>
          <cell r="AG1603" t="str">
            <v>持股小于股东减</v>
          </cell>
          <cell r="AH1603">
            <v>13741</v>
          </cell>
          <cell r="AI1603">
            <v>10293</v>
          </cell>
        </row>
        <row r="1604">
          <cell r="A1604">
            <v>300349</v>
          </cell>
          <cell r="B1604">
            <v>82.065217391304344</v>
          </cell>
          <cell r="C1604">
            <v>7.2782308596988452</v>
          </cell>
          <cell r="D1604">
            <v>68.724279835390945</v>
          </cell>
          <cell r="E1604">
            <v>6.3638442191906099</v>
          </cell>
          <cell r="F1604">
            <v>91.505968778696058</v>
          </cell>
          <cell r="G1604">
            <v>11.825787693585712</v>
          </cell>
          <cell r="H1604">
            <v>63.729166666666671</v>
          </cell>
          <cell r="I1604">
            <v>6.0120673728896836</v>
          </cell>
          <cell r="J1604">
            <v>37.75</v>
          </cell>
          <cell r="K1604">
            <v>0.46</v>
          </cell>
          <cell r="L1604">
            <v>5.1867000000000001</v>
          </cell>
          <cell r="M1604">
            <v>33.4</v>
          </cell>
          <cell r="N1604">
            <v>0.1215</v>
          </cell>
          <cell r="O1604">
            <v>5.2484000000000002</v>
          </cell>
          <cell r="P1604">
            <v>59.79</v>
          </cell>
          <cell r="Q1604">
            <v>0.32669999999999999</v>
          </cell>
          <cell r="R1604">
            <v>5.0559000000000003</v>
          </cell>
          <cell r="S1604">
            <v>30.59</v>
          </cell>
          <cell r="T1604">
            <v>0.36</v>
          </cell>
          <cell r="U1604">
            <v>5.0880999999999998</v>
          </cell>
          <cell r="V1604">
            <v>5.0880966186523438</v>
          </cell>
          <cell r="W1604">
            <v>300349</v>
          </cell>
          <cell r="X1604" t="str">
            <v>持股大于股东减</v>
          </cell>
          <cell r="Y1604">
            <v>10878</v>
          </cell>
          <cell r="Z1604">
            <v>16547</v>
          </cell>
          <cell r="AA1604" t="str">
            <v>持股小于股东减</v>
          </cell>
          <cell r="AB1604">
            <v>13644</v>
          </cell>
          <cell r="AC1604">
            <v>13192</v>
          </cell>
          <cell r="AD1604" t="str">
            <v>持股大于股东增</v>
          </cell>
          <cell r="AE1604">
            <v>6433</v>
          </cell>
          <cell r="AF1604">
            <v>27980</v>
          </cell>
          <cell r="AG1604" t="str">
            <v>持股大于股东减</v>
          </cell>
          <cell r="AH1604">
            <v>6946</v>
          </cell>
          <cell r="AI1604">
            <v>25914</v>
          </cell>
        </row>
        <row r="1605">
          <cell r="A1605">
            <v>300350</v>
          </cell>
          <cell r="B1605">
            <v>90.710526315789465</v>
          </cell>
          <cell r="C1605">
            <v>5.9064427690198764</v>
          </cell>
          <cell r="D1605">
            <v>105.97826086956522</v>
          </cell>
          <cell r="E1605">
            <v>4.6268049623754317</v>
          </cell>
          <cell r="F1605">
            <v>262.55555555555554</v>
          </cell>
          <cell r="G1605">
            <v>18.562450903377847</v>
          </cell>
          <cell r="H1605">
            <v>138.10714285714286</v>
          </cell>
          <cell r="I1605">
            <v>4.5671969670127206</v>
          </cell>
          <cell r="J1605">
            <v>34.47</v>
          </cell>
          <cell r="K1605">
            <v>0.38</v>
          </cell>
          <cell r="L1605">
            <v>5.8360000000000003</v>
          </cell>
          <cell r="M1605">
            <v>27.3</v>
          </cell>
          <cell r="N1605">
            <v>6.4399999999999999E-2</v>
          </cell>
          <cell r="O1605">
            <v>5.9004000000000003</v>
          </cell>
          <cell r="P1605">
            <v>94.52</v>
          </cell>
          <cell r="Q1605">
            <v>0.18</v>
          </cell>
          <cell r="R1605">
            <v>5.0919999999999996</v>
          </cell>
          <cell r="S1605">
            <v>25.78</v>
          </cell>
          <cell r="T1605">
            <v>0.14000000000000001</v>
          </cell>
          <cell r="U1605">
            <v>5.6445999999999996</v>
          </cell>
          <cell r="V1605">
            <v>5.6445999145507813</v>
          </cell>
          <cell r="W1605">
            <v>300350</v>
          </cell>
          <cell r="X1605" t="str">
            <v>持股大于股东减</v>
          </cell>
          <cell r="Y1605">
            <v>15778</v>
          </cell>
          <cell r="Z1605">
            <v>18789</v>
          </cell>
          <cell r="AA1605" t="str">
            <v>持股大于股东增</v>
          </cell>
          <cell r="AB1605">
            <v>13077</v>
          </cell>
          <cell r="AC1605">
            <v>22670</v>
          </cell>
          <cell r="AD1605" t="str">
            <v>持股大于股东增</v>
          </cell>
          <cell r="AE1605">
            <v>2906</v>
          </cell>
          <cell r="AF1605">
            <v>29824</v>
          </cell>
          <cell r="AG1605" t="str">
            <v>持股大于股东减</v>
          </cell>
          <cell r="AH1605">
            <v>10638</v>
          </cell>
          <cell r="AI1605">
            <v>27868</v>
          </cell>
        </row>
        <row r="1606">
          <cell r="A1606">
            <v>300351</v>
          </cell>
          <cell r="B1606">
            <v>91.950646298472392</v>
          </cell>
          <cell r="C1606">
            <v>9.8443151438905492</v>
          </cell>
          <cell r="D1606">
            <v>88.572433192686361</v>
          </cell>
          <cell r="E1606">
            <v>7.8950667586033978</v>
          </cell>
          <cell r="F1606">
            <v>114.95803357314149</v>
          </cell>
          <cell r="G1606">
            <v>12.758242123823148</v>
          </cell>
          <cell r="H1606">
            <v>70.446096654275081</v>
          </cell>
          <cell r="I1606">
            <v>7.3800019472300642</v>
          </cell>
          <cell r="J1606">
            <v>31.3</v>
          </cell>
          <cell r="K1606">
            <v>0.34039999999999998</v>
          </cell>
          <cell r="L1606">
            <v>3.1795</v>
          </cell>
          <cell r="M1606">
            <v>25.19</v>
          </cell>
          <cell r="N1606">
            <v>7.1099999999999997E-2</v>
          </cell>
          <cell r="O1606">
            <v>3.1905999999999999</v>
          </cell>
          <cell r="P1606">
            <v>38.35</v>
          </cell>
          <cell r="Q1606">
            <v>0.1668</v>
          </cell>
          <cell r="R1606">
            <v>3.0059</v>
          </cell>
          <cell r="S1606">
            <v>22.74</v>
          </cell>
          <cell r="T1606">
            <v>0.24210000000000001</v>
          </cell>
          <cell r="U1606">
            <v>3.0813000000000001</v>
          </cell>
          <cell r="V1606">
            <v>3.081298828125</v>
          </cell>
          <cell r="W1606">
            <v>300351</v>
          </cell>
          <cell r="X1606" t="str">
            <v>持股大于股东增</v>
          </cell>
          <cell r="Y1606">
            <v>14931</v>
          </cell>
          <cell r="Z1606">
            <v>22583</v>
          </cell>
          <cell r="AA1606" t="str">
            <v>持股小于股东减</v>
          </cell>
          <cell r="AB1606">
            <v>19998</v>
          </cell>
          <cell r="AC1606">
            <v>16861</v>
          </cell>
          <cell r="AD1606" t="str">
            <v>持股大于股东增</v>
          </cell>
          <cell r="AE1606">
            <v>13540</v>
          </cell>
          <cell r="AF1606">
            <v>24903</v>
          </cell>
          <cell r="AG1606" t="str">
            <v>持股大于股东减</v>
          </cell>
          <cell r="AH1606">
            <v>15979</v>
          </cell>
          <cell r="AI1606">
            <v>21102</v>
          </cell>
        </row>
        <row r="1607">
          <cell r="A1607">
            <v>300352</v>
          </cell>
          <cell r="B1607">
            <v>240</v>
          </cell>
          <cell r="C1607">
            <v>20.129032258064516</v>
          </cell>
          <cell r="D1607">
            <v>6844.6428571428569</v>
          </cell>
          <cell r="E1607">
            <v>12.35256203673864</v>
          </cell>
          <cell r="F1607">
            <v>433.99999999999994</v>
          </cell>
          <cell r="G1607">
            <v>16.515716568993074</v>
          </cell>
          <cell r="H1607">
            <v>274.6875</v>
          </cell>
          <cell r="I1607">
            <v>11.064536837732716</v>
          </cell>
          <cell r="J1607">
            <v>62.4</v>
          </cell>
          <cell r="K1607">
            <v>0.26</v>
          </cell>
          <cell r="L1607">
            <v>3.1</v>
          </cell>
          <cell r="M1607">
            <v>38.33</v>
          </cell>
          <cell r="N1607">
            <v>1.4E-3</v>
          </cell>
          <cell r="O1607">
            <v>3.1030000000000002</v>
          </cell>
          <cell r="P1607">
            <v>43.4</v>
          </cell>
          <cell r="Q1607">
            <v>0.05</v>
          </cell>
          <cell r="R1607">
            <v>2.6278000000000001</v>
          </cell>
          <cell r="S1607">
            <v>29.3</v>
          </cell>
          <cell r="T1607">
            <v>0.08</v>
          </cell>
          <cell r="U1607">
            <v>2.6480999999999999</v>
          </cell>
          <cell r="V1607">
            <v>2.6480998992919922</v>
          </cell>
          <cell r="W1607">
            <v>300352</v>
          </cell>
          <cell r="X1607" t="str">
            <v>持股大于股东增</v>
          </cell>
          <cell r="Y1607">
            <v>13545</v>
          </cell>
          <cell r="Z1607">
            <v>19950</v>
          </cell>
          <cell r="AA1607">
            <v>19950</v>
          </cell>
          <cell r="AB1607">
            <v>28406</v>
          </cell>
          <cell r="AC1607">
            <v>9512</v>
          </cell>
          <cell r="AD1607" t="str">
            <v>持股大于股东增</v>
          </cell>
          <cell r="AE1607">
            <v>16267</v>
          </cell>
          <cell r="AF1607">
            <v>16401</v>
          </cell>
          <cell r="AG1607" t="str">
            <v>持股小于股东减</v>
          </cell>
          <cell r="AH1607">
            <v>23685</v>
          </cell>
          <cell r="AI1607">
            <v>11264</v>
          </cell>
        </row>
        <row r="1608">
          <cell r="A1608">
            <v>300353</v>
          </cell>
          <cell r="B1608">
            <v>142.77355178466939</v>
          </cell>
          <cell r="C1608">
            <v>10.281476487443113</v>
          </cell>
          <cell r="D1608">
            <v>339.08730158730157</v>
          </cell>
          <cell r="E1608">
            <v>7.1620149191182634</v>
          </cell>
          <cell r="F1608">
            <v>498.16993464052285</v>
          </cell>
          <cell r="G1608">
            <v>30.29893464779774</v>
          </cell>
          <cell r="H1608">
            <v>952.75</v>
          </cell>
          <cell r="I1608">
            <v>60.718553333864413</v>
          </cell>
          <cell r="J1608">
            <v>24.4</v>
          </cell>
          <cell r="K1608">
            <v>0.1709</v>
          </cell>
          <cell r="L1608">
            <v>2.3732000000000002</v>
          </cell>
          <cell r="M1608">
            <v>17.09</v>
          </cell>
          <cell r="N1608">
            <v>1.26E-2</v>
          </cell>
          <cell r="O1608">
            <v>2.3862000000000001</v>
          </cell>
          <cell r="P1608">
            <v>76.22</v>
          </cell>
          <cell r="Q1608">
            <v>7.6499999999999999E-2</v>
          </cell>
          <cell r="R1608">
            <v>2.5156000000000001</v>
          </cell>
          <cell r="S1608">
            <v>76.22</v>
          </cell>
          <cell r="T1608">
            <v>0.06</v>
          </cell>
          <cell r="U1608">
            <v>1.2553000000000001</v>
          </cell>
          <cell r="V1608">
            <v>1.2552995681762695</v>
          </cell>
          <cell r="W1608">
            <v>300353</v>
          </cell>
          <cell r="X1608" t="str">
            <v>持股小于股东减</v>
          </cell>
          <cell r="Y1608">
            <v>36741</v>
          </cell>
          <cell r="Z1608">
            <v>12597</v>
          </cell>
          <cell r="AA1608" t="str">
            <v>持股小于股东增</v>
          </cell>
          <cell r="AB1608">
            <v>33741</v>
          </cell>
          <cell r="AC1608">
            <v>13717</v>
          </cell>
          <cell r="AD1608" t="str">
            <v>持股小于股东增</v>
          </cell>
          <cell r="AE1608">
            <v>13192</v>
          </cell>
          <cell r="AF1608">
            <v>12980</v>
          </cell>
          <cell r="AG1608" t="str">
            <v>持股大于股东增</v>
          </cell>
          <cell r="AH1608">
            <v>13129</v>
          </cell>
          <cell r="AI1608">
            <v>26085</v>
          </cell>
        </row>
        <row r="1609">
          <cell r="A1609">
            <v>300354</v>
          </cell>
          <cell r="B1609">
            <v>733.72881355932202</v>
          </cell>
          <cell r="C1609">
            <v>17.598276352697262</v>
          </cell>
          <cell r="D1609">
            <v>-436.88811188811184</v>
          </cell>
          <cell r="E1609">
            <v>10.218351324828262</v>
          </cell>
          <cell r="F1609">
            <v>1278.4172661870505</v>
          </cell>
          <cell r="G1609">
            <v>14.828104138851803</v>
          </cell>
          <cell r="H1609">
            <v>1678.3018867924527</v>
          </cell>
          <cell r="I1609">
            <v>9.9338303040455642</v>
          </cell>
          <cell r="J1609">
            <v>43.29</v>
          </cell>
          <cell r="K1609">
            <v>5.8999999999999997E-2</v>
          </cell>
          <cell r="L1609">
            <v>2.4599000000000002</v>
          </cell>
          <cell r="M1609">
            <v>24.99</v>
          </cell>
          <cell r="N1609">
            <v>-1.43E-2</v>
          </cell>
          <cell r="O1609">
            <v>2.4456000000000002</v>
          </cell>
          <cell r="P1609">
            <v>35.54</v>
          </cell>
          <cell r="Q1609">
            <v>1.3899999999999999E-2</v>
          </cell>
          <cell r="R1609">
            <v>2.3967999999999998</v>
          </cell>
          <cell r="S1609">
            <v>23.72</v>
          </cell>
          <cell r="T1609">
            <v>1.06E-2</v>
          </cell>
          <cell r="U1609">
            <v>2.3877999999999999</v>
          </cell>
          <cell r="V1609">
            <v>2.3877983093261719</v>
          </cell>
          <cell r="W1609">
            <v>300354</v>
          </cell>
          <cell r="X1609" t="str">
            <v>持股大于股东增</v>
          </cell>
          <cell r="Y1609">
            <v>4379</v>
          </cell>
          <cell r="Z1609">
            <v>31598</v>
          </cell>
          <cell r="AA1609" t="str">
            <v>持股大于股东减</v>
          </cell>
          <cell r="AB1609">
            <v>5557</v>
          </cell>
          <cell r="AC1609">
            <v>24900</v>
          </cell>
          <cell r="AD1609" t="str">
            <v>持股大于股东增</v>
          </cell>
          <cell r="AE1609">
            <v>5249</v>
          </cell>
          <cell r="AF1609">
            <v>26361</v>
          </cell>
          <cell r="AG1609" t="str">
            <v>持股大于股东增</v>
          </cell>
          <cell r="AH1609">
            <v>4586</v>
          </cell>
          <cell r="AI1609">
            <v>30172</v>
          </cell>
        </row>
        <row r="1610">
          <cell r="A1610">
            <v>300355</v>
          </cell>
          <cell r="B1610">
            <v>49.555555555555557</v>
          </cell>
          <cell r="C1610">
            <v>4.0667456916203157</v>
          </cell>
          <cell r="D1610">
            <v>-90.6875</v>
          </cell>
          <cell r="E1610">
            <v>3.3403163056239786</v>
          </cell>
          <cell r="F1610">
            <v>34.442307692307693</v>
          </cell>
          <cell r="G1610">
            <v>5.171368348107297</v>
          </cell>
          <cell r="H1610">
            <v>26.316176470588232</v>
          </cell>
          <cell r="I1610">
            <v>3.3624577226606536</v>
          </cell>
          <cell r="J1610">
            <v>17.84</v>
          </cell>
          <cell r="K1610">
            <v>0.36</v>
          </cell>
          <cell r="L1610">
            <v>4.3868</v>
          </cell>
          <cell r="M1610">
            <v>14.51</v>
          </cell>
          <cell r="N1610">
            <v>-0.04</v>
          </cell>
          <cell r="O1610">
            <v>4.3438999999999997</v>
          </cell>
          <cell r="P1610">
            <v>17.91</v>
          </cell>
          <cell r="Q1610">
            <v>0.26</v>
          </cell>
          <cell r="R1610">
            <v>3.4632999999999998</v>
          </cell>
          <cell r="S1610">
            <v>11.93</v>
          </cell>
          <cell r="T1610">
            <v>0.34</v>
          </cell>
          <cell r="U1610">
            <v>3.548</v>
          </cell>
          <cell r="V1610">
            <v>3.5479984283447266</v>
          </cell>
          <cell r="W1610">
            <v>300355</v>
          </cell>
          <cell r="X1610" t="str">
            <v>持股小于股东减</v>
          </cell>
          <cell r="Y1610">
            <v>30937</v>
          </cell>
          <cell r="Z1610">
            <v>15152</v>
          </cell>
          <cell r="AA1610" t="str">
            <v>持股小于股东减</v>
          </cell>
          <cell r="AB1610">
            <v>32285</v>
          </cell>
          <cell r="AC1610">
            <v>14519</v>
          </cell>
          <cell r="AD1610" t="str">
            <v>持股大于股东减</v>
          </cell>
          <cell r="AE1610">
            <v>20294</v>
          </cell>
          <cell r="AF1610">
            <v>21700</v>
          </cell>
          <cell r="AG1610" t="str">
            <v>持股大于股东减</v>
          </cell>
          <cell r="AH1610">
            <v>20522</v>
          </cell>
          <cell r="AI1610">
            <v>21459</v>
          </cell>
        </row>
        <row r="1611">
          <cell r="A1611">
            <v>300356</v>
          </cell>
          <cell r="B1611">
            <v>228.60635696821515</v>
          </cell>
          <cell r="C1611">
            <v>6.8043712930731264</v>
          </cell>
          <cell r="D1611">
            <v>896.34146341463418</v>
          </cell>
          <cell r="E1611">
            <v>5.3408581705441387</v>
          </cell>
          <cell r="F1611">
            <v>632.5</v>
          </cell>
          <cell r="G1611">
            <v>6.2916542325673923</v>
          </cell>
          <cell r="H1611">
            <v>142.18639262934087</v>
          </cell>
          <cell r="I1611">
            <v>3.2860389410969844</v>
          </cell>
          <cell r="J1611">
            <v>56.1</v>
          </cell>
          <cell r="K1611">
            <v>0.24540000000000001</v>
          </cell>
          <cell r="L1611">
            <v>8.2446999999999999</v>
          </cell>
          <cell r="M1611">
            <v>44.1</v>
          </cell>
          <cell r="N1611">
            <v>1.23E-2</v>
          </cell>
          <cell r="O1611">
            <v>8.2570999999999994</v>
          </cell>
          <cell r="P1611">
            <v>50.6</v>
          </cell>
          <cell r="Q1611">
            <v>0.04</v>
          </cell>
          <cell r="R1611">
            <v>8.0424000000000007</v>
          </cell>
          <cell r="S1611">
            <v>26.75</v>
          </cell>
          <cell r="T1611">
            <v>0.1411</v>
          </cell>
          <cell r="U1611">
            <v>8.1404999999999994</v>
          </cell>
          <cell r="V1611">
            <v>8.1404953002929688</v>
          </cell>
          <cell r="W1611">
            <v>300356</v>
          </cell>
          <cell r="X1611" t="str">
            <v>持股大于股东增</v>
          </cell>
          <cell r="Y1611">
            <v>6689</v>
          </cell>
          <cell r="Z1611">
            <v>24102</v>
          </cell>
          <cell r="AA1611" t="str">
            <v>持股小于股东减</v>
          </cell>
          <cell r="AB1611">
            <v>6829</v>
          </cell>
          <cell r="AC1611">
            <v>23608</v>
          </cell>
          <cell r="AD1611" t="str">
            <v>持股大于股东增</v>
          </cell>
          <cell r="AE1611">
            <v>4456</v>
          </cell>
          <cell r="AF1611">
            <v>36180</v>
          </cell>
          <cell r="AG1611" t="str">
            <v>持股大于股东减</v>
          </cell>
          <cell r="AH1611">
            <v>8183</v>
          </cell>
          <cell r="AI1611">
            <v>19702</v>
          </cell>
        </row>
        <row r="1612">
          <cell r="A1612">
            <v>300357</v>
          </cell>
          <cell r="B1612">
            <v>69.452054794520549</v>
          </cell>
          <cell r="C1612">
            <v>14.055612541931191</v>
          </cell>
          <cell r="D1612">
            <v>51.138888888888893</v>
          </cell>
          <cell r="E1612">
            <v>9.7322443369545102</v>
          </cell>
          <cell r="F1612">
            <v>67.703125</v>
          </cell>
          <cell r="G1612">
            <v>13.559268994867942</v>
          </cell>
          <cell r="H1612">
            <v>47.959821428571431</v>
          </cell>
          <cell r="I1612">
            <v>10.401417450912049</v>
          </cell>
          <cell r="J1612">
            <v>50.7</v>
          </cell>
          <cell r="K1612">
            <v>0.73</v>
          </cell>
          <cell r="L1612">
            <v>3.6071</v>
          </cell>
          <cell r="M1612">
            <v>36.82</v>
          </cell>
          <cell r="N1612">
            <v>0.18</v>
          </cell>
          <cell r="O1612">
            <v>3.7833000000000001</v>
          </cell>
          <cell r="P1612">
            <v>43.33</v>
          </cell>
          <cell r="Q1612">
            <v>0.32</v>
          </cell>
          <cell r="R1612">
            <v>3.1956000000000002</v>
          </cell>
          <cell r="S1612">
            <v>35.81</v>
          </cell>
          <cell r="T1612">
            <v>0.56000000000000005</v>
          </cell>
          <cell r="U1612">
            <v>3.4428000000000001</v>
          </cell>
          <cell r="V1612">
            <v>3.4427986145019531</v>
          </cell>
          <cell r="W1612">
            <v>300357</v>
          </cell>
          <cell r="X1612" t="str">
            <v>持股大于股东减</v>
          </cell>
          <cell r="Y1612">
            <v>10510</v>
          </cell>
          <cell r="Z1612">
            <v>15375</v>
          </cell>
          <cell r="AA1612" t="str">
            <v>持股大于股东增</v>
          </cell>
          <cell r="AB1612">
            <v>9456</v>
          </cell>
          <cell r="AC1612">
            <v>17089</v>
          </cell>
          <cell r="AD1612" t="str">
            <v>持股大于股东减</v>
          </cell>
          <cell r="AE1612">
            <v>8976</v>
          </cell>
          <cell r="AF1612">
            <v>18003</v>
          </cell>
          <cell r="AG1612" t="str">
            <v>持股大于股东减</v>
          </cell>
          <cell r="AH1612">
            <v>9682</v>
          </cell>
          <cell r="AI1612">
            <v>16690</v>
          </cell>
        </row>
        <row r="1613">
          <cell r="A1613">
            <v>300358</v>
          </cell>
          <cell r="B1613">
            <v>61.467741935483872</v>
          </cell>
          <cell r="C1613">
            <v>6.9659471019393511</v>
          </cell>
          <cell r="D1613">
            <v>75.05</v>
          </cell>
          <cell r="E1613">
            <v>5.4218064259784358</v>
          </cell>
          <cell r="F1613">
            <v>101.83333333333334</v>
          </cell>
          <cell r="G1613">
            <v>11.798946177825597</v>
          </cell>
          <cell r="H1613">
            <v>58.395833333333336</v>
          </cell>
          <cell r="I1613">
            <v>5.187954616964964</v>
          </cell>
          <cell r="J1613">
            <v>38.11</v>
          </cell>
          <cell r="K1613">
            <v>0.62</v>
          </cell>
          <cell r="L1613">
            <v>5.4709000000000003</v>
          </cell>
          <cell r="M1613">
            <v>30.02</v>
          </cell>
          <cell r="N1613">
            <v>0.1</v>
          </cell>
          <cell r="O1613">
            <v>5.5369000000000002</v>
          </cell>
          <cell r="P1613">
            <v>42.77</v>
          </cell>
          <cell r="Q1613">
            <v>0.21</v>
          </cell>
          <cell r="R1613">
            <v>3.6248999999999998</v>
          </cell>
          <cell r="S1613">
            <v>28.03</v>
          </cell>
          <cell r="T1613">
            <v>0.36</v>
          </cell>
          <cell r="U1613">
            <v>5.4028999999999998</v>
          </cell>
          <cell r="V1613">
            <v>5.4028968811035156</v>
          </cell>
          <cell r="W1613">
            <v>300358</v>
          </cell>
          <cell r="X1613" t="str">
            <v>持股大于股东减</v>
          </cell>
          <cell r="Y1613">
            <v>12902</v>
          </cell>
          <cell r="Z1613">
            <v>21525</v>
          </cell>
          <cell r="AA1613" t="str">
            <v>持股大于股东减</v>
          </cell>
          <cell r="AB1613">
            <v>16015</v>
          </cell>
          <cell r="AC1613">
            <v>17420</v>
          </cell>
          <cell r="AD1613" t="str">
            <v>持股大于股东增</v>
          </cell>
          <cell r="AE1613">
            <v>9423</v>
          </cell>
          <cell r="AF1613">
            <v>24790</v>
          </cell>
          <cell r="AG1613" t="str">
            <v>持股大于股东减</v>
          </cell>
          <cell r="AH1613">
            <v>10981</v>
          </cell>
          <cell r="AI1613">
            <v>24249</v>
          </cell>
        </row>
        <row r="1614">
          <cell r="A1614">
            <v>300359</v>
          </cell>
          <cell r="B1614">
            <v>200.27906976744188</v>
          </cell>
          <cell r="C1614">
            <v>11.347704632899385</v>
          </cell>
          <cell r="D1614">
            <v>367.29999999999995</v>
          </cell>
          <cell r="E1614">
            <v>9.6141765260182179</v>
          </cell>
          <cell r="F1614">
            <v>391.46875</v>
          </cell>
          <cell r="G1614">
            <v>67.251838728727108</v>
          </cell>
          <cell r="H1614">
            <v>391.90000000000003</v>
          </cell>
          <cell r="I1614">
            <v>42.148849214884919</v>
          </cell>
          <cell r="J1614">
            <v>86.12</v>
          </cell>
          <cell r="K1614">
            <v>0.43</v>
          </cell>
          <cell r="L1614">
            <v>7.5891999999999999</v>
          </cell>
          <cell r="M1614">
            <v>73.459999999999994</v>
          </cell>
          <cell r="N1614">
            <v>0.05</v>
          </cell>
          <cell r="O1614">
            <v>7.6407999999999996</v>
          </cell>
          <cell r="P1614">
            <v>125.27</v>
          </cell>
          <cell r="Q1614">
            <v>0.16</v>
          </cell>
          <cell r="R1614">
            <v>1.8627</v>
          </cell>
          <cell r="S1614">
            <v>78.38</v>
          </cell>
          <cell r="T1614">
            <v>0.15</v>
          </cell>
          <cell r="U1614">
            <v>1.8595999999999999</v>
          </cell>
          <cell r="V1614">
            <v>1.8595991134643555</v>
          </cell>
          <cell r="W1614">
            <v>300359</v>
          </cell>
          <cell r="X1614">
            <v>300359</v>
          </cell>
          <cell r="Y1614">
            <v>31031</v>
          </cell>
          <cell r="Z1614">
            <v>8175</v>
          </cell>
          <cell r="AA1614">
            <v>8175</v>
          </cell>
          <cell r="AB1614">
            <v>26208</v>
          </cell>
          <cell r="AC1614">
            <v>9679</v>
          </cell>
          <cell r="AD1614">
            <v>9679</v>
          </cell>
          <cell r="AE1614">
            <v>30770</v>
          </cell>
          <cell r="AF1614">
            <v>6949</v>
          </cell>
          <cell r="AG1614">
            <v>6949</v>
          </cell>
          <cell r="AH1614">
            <v>23051</v>
          </cell>
          <cell r="AI1614">
            <v>9276</v>
          </cell>
        </row>
        <row r="1615">
          <cell r="A1615">
            <v>300360</v>
          </cell>
          <cell r="B1615">
            <v>35.454545454545453</v>
          </cell>
          <cell r="C1615">
            <v>7.8486617025558463</v>
          </cell>
          <cell r="D1615">
            <v>33.295454545454547</v>
          </cell>
          <cell r="E1615">
            <v>6.277315965378353</v>
          </cell>
          <cell r="F1615">
            <v>50.090909090909086</v>
          </cell>
          <cell r="G1615">
            <v>11.475879305407306</v>
          </cell>
          <cell r="H1615">
            <v>44.08</v>
          </cell>
          <cell r="I1615">
            <v>10.592334494773517</v>
          </cell>
          <cell r="J1615">
            <v>35.1</v>
          </cell>
          <cell r="K1615">
            <v>0.99</v>
          </cell>
          <cell r="L1615">
            <v>4.4721000000000002</v>
          </cell>
          <cell r="M1615">
            <v>29.3</v>
          </cell>
          <cell r="N1615">
            <v>0.22</v>
          </cell>
          <cell r="O1615">
            <v>4.6676000000000002</v>
          </cell>
          <cell r="P1615">
            <v>44.08</v>
          </cell>
          <cell r="Q1615">
            <v>0.44</v>
          </cell>
          <cell r="R1615">
            <v>3.8411</v>
          </cell>
          <cell r="S1615">
            <v>44.08</v>
          </cell>
          <cell r="T1615">
            <v>0.75</v>
          </cell>
          <cell r="U1615">
            <v>4.1615000000000002</v>
          </cell>
          <cell r="V1615">
            <v>4.1614990234375</v>
          </cell>
          <cell r="W1615">
            <v>300360</v>
          </cell>
          <cell r="X1615" t="str">
            <v>持股大于股东减</v>
          </cell>
          <cell r="Y1615">
            <v>14664</v>
          </cell>
          <cell r="Z1615">
            <v>16488</v>
          </cell>
          <cell r="AA1615" t="str">
            <v>持股大于股东增</v>
          </cell>
          <cell r="AB1615">
            <v>13814</v>
          </cell>
          <cell r="AC1615">
            <v>17502</v>
          </cell>
          <cell r="AD1615" t="str">
            <v>持股大于股东增</v>
          </cell>
          <cell r="AE1615">
            <v>13666</v>
          </cell>
          <cell r="AF1615">
            <v>17692</v>
          </cell>
          <cell r="AG1615" t="str">
            <v>持股大于股东增</v>
          </cell>
          <cell r="AH1615">
            <v>13557</v>
          </cell>
          <cell r="AI1615">
            <v>17834</v>
          </cell>
        </row>
        <row r="1616">
          <cell r="A1616">
            <v>300362</v>
          </cell>
          <cell r="B1616">
            <v>131.59947984395319</v>
          </cell>
          <cell r="C1616">
            <v>5.2469215813350614</v>
          </cell>
          <cell r="D1616">
            <v>792.81767955801092</v>
          </cell>
          <cell r="E1616">
            <v>4.9487878056350656</v>
          </cell>
          <cell r="F1616">
            <v>134.9439775910364</v>
          </cell>
          <cell r="G1616">
            <v>6.3580572786063083</v>
          </cell>
          <cell r="H1616">
            <v>105.12408088235296</v>
          </cell>
          <cell r="I1616">
            <v>4.9803236393919104</v>
          </cell>
          <cell r="J1616">
            <v>60.72</v>
          </cell>
          <cell r="K1616">
            <v>0.46139999999999998</v>
          </cell>
          <cell r="L1616">
            <v>11.5725</v>
          </cell>
          <cell r="M1616">
            <v>57.4</v>
          </cell>
          <cell r="N1616">
            <v>1.8100000000000002E-2</v>
          </cell>
          <cell r="O1616">
            <v>11.598800000000001</v>
          </cell>
          <cell r="P1616">
            <v>38.54</v>
          </cell>
          <cell r="Q1616">
            <v>0.14280000000000001</v>
          </cell>
          <cell r="R1616">
            <v>6.0616000000000003</v>
          </cell>
          <cell r="S1616">
            <v>30.5</v>
          </cell>
          <cell r="T1616">
            <v>0.21759999999999999</v>
          </cell>
          <cell r="U1616">
            <v>6.1241000000000003</v>
          </cell>
          <cell r="V1616">
            <v>6.1240997314453125</v>
          </cell>
          <cell r="W1616">
            <v>300362</v>
          </cell>
          <cell r="X1616" t="str">
            <v>持股大于股东减</v>
          </cell>
          <cell r="Y1616">
            <v>9374</v>
          </cell>
          <cell r="Z1616">
            <v>10959</v>
          </cell>
          <cell r="AA1616" t="str">
            <v>持股大于股东增</v>
          </cell>
          <cell r="AB1616">
            <v>9229</v>
          </cell>
          <cell r="AC1616">
            <v>15217</v>
          </cell>
          <cell r="AD1616" t="str">
            <v>持股大于股东增</v>
          </cell>
          <cell r="AE1616">
            <v>5890</v>
          </cell>
          <cell r="AF1616">
            <v>17441</v>
          </cell>
          <cell r="AG1616" t="str">
            <v>持股大于股东增</v>
          </cell>
          <cell r="AH1616">
            <v>4686</v>
          </cell>
          <cell r="AI1616">
            <v>21923</v>
          </cell>
        </row>
        <row r="1617">
          <cell r="A1617">
            <v>300363</v>
          </cell>
          <cell r="B1617">
            <v>100.48148148148147</v>
          </cell>
          <cell r="C1617">
            <v>10.218840634298843</v>
          </cell>
          <cell r="D1617">
            <v>49.953746530989825</v>
          </cell>
          <cell r="E1617">
            <v>7.9219540820068959</v>
          </cell>
          <cell r="F1617">
            <v>117.39999999999999</v>
          </cell>
          <cell r="G1617">
            <v>15.159145199819227</v>
          </cell>
          <cell r="H1617">
            <v>83.939169139465875</v>
          </cell>
          <cell r="I1617">
            <v>9.1574943347361604</v>
          </cell>
          <cell r="J1617">
            <v>27.13</v>
          </cell>
          <cell r="K1617">
            <v>0.27</v>
          </cell>
          <cell r="L1617">
            <v>2.6549</v>
          </cell>
          <cell r="M1617">
            <v>21.6</v>
          </cell>
          <cell r="N1617">
            <v>0.1081</v>
          </cell>
          <cell r="O1617">
            <v>2.7265999999999999</v>
          </cell>
          <cell r="P1617">
            <v>46.96</v>
          </cell>
          <cell r="Q1617">
            <v>0.2</v>
          </cell>
          <cell r="R1617">
            <v>3.0977999999999999</v>
          </cell>
          <cell r="S1617">
            <v>22.63</v>
          </cell>
          <cell r="T1617">
            <v>0.20219999999999999</v>
          </cell>
          <cell r="U1617">
            <v>2.4712000000000001</v>
          </cell>
          <cell r="V1617">
            <v>2.4711990356445313</v>
          </cell>
          <cell r="W1617">
            <v>300363</v>
          </cell>
          <cell r="X1617" t="str">
            <v>持股大于股东减</v>
          </cell>
          <cell r="Y1617">
            <v>18428</v>
          </cell>
          <cell r="Z1617">
            <v>22881</v>
          </cell>
          <cell r="AA1617" t="str">
            <v>持股大于股东增</v>
          </cell>
          <cell r="AB1617">
            <v>16859</v>
          </cell>
          <cell r="AC1617">
            <v>25011</v>
          </cell>
          <cell r="AD1617" t="str">
            <v>持股小于股东增</v>
          </cell>
          <cell r="AE1617">
            <v>17059</v>
          </cell>
          <cell r="AF1617">
            <v>15973</v>
          </cell>
          <cell r="AG1617" t="str">
            <v>持股大于股东增</v>
          </cell>
          <cell r="AH1617">
            <v>14801</v>
          </cell>
          <cell r="AI1617">
            <v>28306</v>
          </cell>
        </row>
        <row r="1618">
          <cell r="A1618">
            <v>300364</v>
          </cell>
          <cell r="B1618">
            <v>659.25925925925924</v>
          </cell>
          <cell r="C1618">
            <v>41.734074230381466</v>
          </cell>
          <cell r="D1618">
            <v>-211.25000000000003</v>
          </cell>
          <cell r="E1618">
            <v>24.449641935717214</v>
          </cell>
          <cell r="F1618">
            <v>842.08333333333337</v>
          </cell>
          <cell r="G1618">
            <v>26.019672468843339</v>
          </cell>
          <cell r="H1618">
            <v>853.58333333333337</v>
          </cell>
          <cell r="I1618">
            <v>26.150114883839677</v>
          </cell>
          <cell r="J1618">
            <v>178</v>
          </cell>
          <cell r="K1618">
            <v>0.27</v>
          </cell>
          <cell r="L1618">
            <v>4.2651000000000003</v>
          </cell>
          <cell r="M1618">
            <v>101.4</v>
          </cell>
          <cell r="N1618">
            <v>-0.12</v>
          </cell>
          <cell r="O1618">
            <v>4.1473000000000004</v>
          </cell>
          <cell r="P1618">
            <v>101.05</v>
          </cell>
          <cell r="Q1618">
            <v>0.06</v>
          </cell>
          <cell r="R1618">
            <v>3.8835999999999999</v>
          </cell>
          <cell r="S1618">
            <v>102.43</v>
          </cell>
          <cell r="T1618">
            <v>0.09</v>
          </cell>
          <cell r="U1618">
            <v>3.9169999999999998</v>
          </cell>
          <cell r="V1618">
            <v>3.9169998168945313</v>
          </cell>
          <cell r="W1618">
            <v>300364</v>
          </cell>
          <cell r="X1618">
            <v>300364</v>
          </cell>
          <cell r="Y1618">
            <v>13840</v>
          </cell>
          <cell r="Z1618">
            <v>8670</v>
          </cell>
          <cell r="AA1618">
            <v>8670</v>
          </cell>
          <cell r="AB1618">
            <v>17584</v>
          </cell>
          <cell r="AC1618">
            <v>6824</v>
          </cell>
          <cell r="AD1618" t="str">
            <v>持股小于股东增</v>
          </cell>
          <cell r="AE1618">
            <v>11961</v>
          </cell>
          <cell r="AF1618">
            <v>10032</v>
          </cell>
          <cell r="AG1618" t="str">
            <v>持股大于股东增</v>
          </cell>
          <cell r="AH1618">
            <v>10211</v>
          </cell>
          <cell r="AI1618">
            <v>11752</v>
          </cell>
        </row>
        <row r="1619">
          <cell r="A1619">
            <v>300365</v>
          </cell>
          <cell r="B1619">
            <v>93.195652173913032</v>
          </cell>
          <cell r="C1619">
            <v>11.967506001898276</v>
          </cell>
          <cell r="D1619">
            <v>520.71005917159778</v>
          </cell>
          <cell r="E1619">
            <v>9.7802228334861496</v>
          </cell>
          <cell r="F1619">
            <v>155.59090909090907</v>
          </cell>
          <cell r="G1619">
            <v>10.625814863102997</v>
          </cell>
          <cell r="H1619">
            <v>107.02830188679246</v>
          </cell>
          <cell r="I1619">
            <v>6.9430844553243585</v>
          </cell>
          <cell r="J1619">
            <v>42.87</v>
          </cell>
          <cell r="K1619">
            <v>0.46</v>
          </cell>
          <cell r="L1619">
            <v>3.5821999999999998</v>
          </cell>
          <cell r="M1619">
            <v>35.200000000000003</v>
          </cell>
          <cell r="N1619">
            <v>1.6899999999999998E-2</v>
          </cell>
          <cell r="O1619">
            <v>3.5991</v>
          </cell>
          <cell r="P1619">
            <v>34.229999999999997</v>
          </cell>
          <cell r="Q1619">
            <v>0.11</v>
          </cell>
          <cell r="R1619">
            <v>3.2214</v>
          </cell>
          <cell r="S1619">
            <v>22.69</v>
          </cell>
          <cell r="T1619">
            <v>0.159</v>
          </cell>
          <cell r="U1619">
            <v>3.2679999999999998</v>
          </cell>
          <cell r="V1619">
            <v>3.2679996490478516</v>
          </cell>
          <cell r="W1619">
            <v>300365</v>
          </cell>
          <cell r="X1619" t="str">
            <v>持股大于股东增</v>
          </cell>
          <cell r="Y1619">
            <v>5722</v>
          </cell>
          <cell r="Z1619">
            <v>30716</v>
          </cell>
          <cell r="AA1619" t="str">
            <v>持股大于股东减</v>
          </cell>
          <cell r="AB1619">
            <v>9250</v>
          </cell>
          <cell r="AC1619">
            <v>19000</v>
          </cell>
          <cell r="AD1619" t="str">
            <v>持股大于股东增</v>
          </cell>
          <cell r="AE1619">
            <v>5614</v>
          </cell>
          <cell r="AF1619">
            <v>31307</v>
          </cell>
          <cell r="AG1619" t="str">
            <v>持股大于股东减</v>
          </cell>
          <cell r="AH1619">
            <v>6237</v>
          </cell>
          <cell r="AI1619">
            <v>28180</v>
          </cell>
        </row>
        <row r="1620">
          <cell r="A1620">
            <v>300366</v>
          </cell>
          <cell r="B1620">
            <v>92.79828018631315</v>
          </cell>
          <cell r="C1620">
            <v>8.7078336882214504</v>
          </cell>
          <cell r="D1620">
            <v>-293.87291981845686</v>
          </cell>
          <cell r="E1620">
            <v>8.7719298245614041</v>
          </cell>
          <cell r="F1620">
            <v>144.31006047278723</v>
          </cell>
          <cell r="G1620">
            <v>16.659262549977786</v>
          </cell>
          <cell r="H1620">
            <v>120.66365007541478</v>
          </cell>
          <cell r="I1620">
            <v>10.099734881959348</v>
          </cell>
          <cell r="J1620">
            <v>77.7</v>
          </cell>
          <cell r="K1620">
            <v>0.83730000000000004</v>
          </cell>
          <cell r="L1620">
            <v>8.923</v>
          </cell>
          <cell r="M1620">
            <v>77.7</v>
          </cell>
          <cell r="N1620">
            <v>-6.6100000000000006E-2</v>
          </cell>
          <cell r="O1620">
            <v>8.8577999999999992</v>
          </cell>
          <cell r="P1620">
            <v>52.5</v>
          </cell>
          <cell r="Q1620">
            <v>0.18190000000000001</v>
          </cell>
          <cell r="R1620">
            <v>3.1514000000000002</v>
          </cell>
          <cell r="S1620">
            <v>32</v>
          </cell>
          <cell r="T1620">
            <v>0.19889999999999999</v>
          </cell>
          <cell r="U1620">
            <v>3.1684000000000001</v>
          </cell>
          <cell r="V1620">
            <v>3.1683998107910156</v>
          </cell>
          <cell r="W1620">
            <v>300366</v>
          </cell>
          <cell r="X1620" t="str">
            <v>持股大于股东增</v>
          </cell>
          <cell r="Y1620">
            <v>7163</v>
          </cell>
          <cell r="Z1620">
            <v>20663</v>
          </cell>
          <cell r="AA1620" t="str">
            <v>持股大于股东增</v>
          </cell>
          <cell r="AB1620">
            <v>7135</v>
          </cell>
          <cell r="AC1620">
            <v>20745</v>
          </cell>
          <cell r="AD1620" t="str">
            <v>持股大于股东增</v>
          </cell>
          <cell r="AE1620">
            <v>5820</v>
          </cell>
          <cell r="AF1620">
            <v>19639</v>
          </cell>
          <cell r="AG1620" t="str">
            <v>持股大于股东减</v>
          </cell>
          <cell r="AH1620">
            <v>7612</v>
          </cell>
          <cell r="AI1620">
            <v>15015</v>
          </cell>
        </row>
        <row r="1621">
          <cell r="A1621">
            <v>300367</v>
          </cell>
          <cell r="B1621">
            <v>83.0651888928614</v>
          </cell>
          <cell r="C1621">
            <v>11.443300661642779</v>
          </cell>
          <cell r="D1621">
            <v>188.45679012345678</v>
          </cell>
          <cell r="E1621">
            <v>12.533355228047128</v>
          </cell>
          <cell r="F1621">
            <v>212.1601763409258</v>
          </cell>
          <cell r="G1621">
            <v>19.506840060800538</v>
          </cell>
          <cell r="H1621">
            <v>183.09874404504112</v>
          </cell>
          <cell r="I1621">
            <v>18.043019012867294</v>
          </cell>
          <cell r="J1621">
            <v>69.7</v>
          </cell>
          <cell r="K1621">
            <v>0.83909999999999996</v>
          </cell>
          <cell r="L1621">
            <v>6.0909000000000004</v>
          </cell>
          <cell r="M1621">
            <v>30.53</v>
          </cell>
          <cell r="N1621">
            <v>4.0500000000000001E-2</v>
          </cell>
          <cell r="O1621">
            <v>2.4359000000000002</v>
          </cell>
          <cell r="P1621">
            <v>57.75</v>
          </cell>
          <cell r="Q1621">
            <v>0.1361</v>
          </cell>
          <cell r="R1621">
            <v>2.9605000000000001</v>
          </cell>
          <cell r="S1621">
            <v>56.37</v>
          </cell>
          <cell r="T1621">
            <v>0.23089999999999999</v>
          </cell>
          <cell r="U1621">
            <v>3.1242000000000001</v>
          </cell>
          <cell r="V1621">
            <v>3.1241989135742188</v>
          </cell>
          <cell r="W1621">
            <v>300367</v>
          </cell>
          <cell r="X1621" t="str">
            <v>持股大于股东减</v>
          </cell>
          <cell r="Y1621">
            <v>10172</v>
          </cell>
          <cell r="Z1621">
            <v>31691</v>
          </cell>
          <cell r="AA1621" t="str">
            <v>持股小于股东减</v>
          </cell>
          <cell r="AB1621">
            <v>31305</v>
          </cell>
          <cell r="AC1621">
            <v>25744</v>
          </cell>
          <cell r="AD1621" t="str">
            <v>持股大于股东增</v>
          </cell>
          <cell r="AE1621">
            <v>8946</v>
          </cell>
          <cell r="AF1621">
            <v>33295</v>
          </cell>
          <cell r="AG1621" t="str">
            <v>持股大于股东增</v>
          </cell>
          <cell r="AH1621">
            <v>8935</v>
          </cell>
          <cell r="AI1621">
            <v>33380</v>
          </cell>
        </row>
        <row r="1622">
          <cell r="A1622">
            <v>300368</v>
          </cell>
          <cell r="B1622">
            <v>264.79925303454712</v>
          </cell>
          <cell r="C1622">
            <v>14.954650917527946</v>
          </cell>
          <cell r="D1622">
            <v>-330.92485549132948</v>
          </cell>
          <cell r="E1622">
            <v>12.145963721226265</v>
          </cell>
          <cell r="F1622">
            <v>-681.25</v>
          </cell>
          <cell r="G1622">
            <v>13.219812739533303</v>
          </cell>
          <cell r="H1622">
            <v>345.47413793103453</v>
          </cell>
          <cell r="I1622">
            <v>7.5698904420098234</v>
          </cell>
          <cell r="J1622">
            <v>56.72</v>
          </cell>
          <cell r="K1622">
            <v>0.2142</v>
          </cell>
          <cell r="L1622">
            <v>3.7928000000000002</v>
          </cell>
          <cell r="M1622">
            <v>45.8</v>
          </cell>
          <cell r="N1622">
            <v>-3.4599999999999999E-2</v>
          </cell>
          <cell r="O1622">
            <v>3.7707999999999999</v>
          </cell>
          <cell r="P1622">
            <v>27.25</v>
          </cell>
          <cell r="Q1622">
            <v>-0.02</v>
          </cell>
          <cell r="R1622">
            <v>2.0613000000000001</v>
          </cell>
          <cell r="S1622">
            <v>16.03</v>
          </cell>
          <cell r="T1622">
            <v>3.4799999999999998E-2</v>
          </cell>
          <cell r="U1622">
            <v>2.1175999999999999</v>
          </cell>
          <cell r="V1622">
            <v>2.1175994873046875</v>
          </cell>
          <cell r="W1622">
            <v>300368</v>
          </cell>
          <cell r="X1622" t="str">
            <v>持股小于股东减</v>
          </cell>
          <cell r="Y1622">
            <v>26469</v>
          </cell>
          <cell r="Z1622">
            <v>10275</v>
          </cell>
          <cell r="AA1622">
            <v>10275</v>
          </cell>
          <cell r="AB1622">
            <v>33442</v>
          </cell>
          <cell r="AC1622">
            <v>8132</v>
          </cell>
          <cell r="AD1622" t="str">
            <v>持股大于股东减</v>
          </cell>
          <cell r="AE1622">
            <v>11432</v>
          </cell>
          <cell r="AF1622">
            <v>21658</v>
          </cell>
          <cell r="AG1622" t="str">
            <v>持股大于股东减</v>
          </cell>
          <cell r="AH1622">
            <v>14559</v>
          </cell>
          <cell r="AI1622">
            <v>17006</v>
          </cell>
        </row>
        <row r="1623">
          <cell r="A1623">
            <v>300369</v>
          </cell>
          <cell r="B1623">
            <v>88.436363636363623</v>
          </cell>
          <cell r="C1623">
            <v>10.371002132196161</v>
          </cell>
          <cell r="D1623">
            <v>-111.16666666666669</v>
          </cell>
          <cell r="E1623">
            <v>8.7892297893835245</v>
          </cell>
          <cell r="F1623">
            <v>-637.5</v>
          </cell>
          <cell r="G1623">
            <v>12.685620476083875</v>
          </cell>
          <cell r="H1623">
            <v>-660.15625</v>
          </cell>
          <cell r="I1623">
            <v>8.2493349278793353</v>
          </cell>
          <cell r="J1623">
            <v>48.64</v>
          </cell>
          <cell r="K1623">
            <v>0.55000000000000004</v>
          </cell>
          <cell r="L1623">
            <v>4.6900000000000004</v>
          </cell>
          <cell r="M1623">
            <v>40.020000000000003</v>
          </cell>
          <cell r="N1623">
            <v>-0.09</v>
          </cell>
          <cell r="O1623">
            <v>4.5533000000000001</v>
          </cell>
          <cell r="P1623">
            <v>51</v>
          </cell>
          <cell r="Q1623">
            <v>-0.04</v>
          </cell>
          <cell r="R1623">
            <v>4.0202999999999998</v>
          </cell>
          <cell r="S1623">
            <v>33.799999999999997</v>
          </cell>
          <cell r="T1623">
            <v>-3.8399999999999997E-2</v>
          </cell>
          <cell r="U1623">
            <v>4.0972999999999997</v>
          </cell>
          <cell r="V1623">
            <v>4.0972976684570313</v>
          </cell>
          <cell r="W1623">
            <v>300369</v>
          </cell>
          <cell r="X1623" t="str">
            <v>持股小于股东减</v>
          </cell>
          <cell r="Y1623">
            <v>25491</v>
          </cell>
          <cell r="Z1623">
            <v>14126</v>
          </cell>
          <cell r="AA1623" t="str">
            <v>持股小于股东减</v>
          </cell>
          <cell r="AB1623">
            <v>25899</v>
          </cell>
          <cell r="AC1623">
            <v>14057</v>
          </cell>
          <cell r="AD1623" t="str">
            <v>持股小于股东减</v>
          </cell>
          <cell r="AE1623">
            <v>19636</v>
          </cell>
          <cell r="AF1623">
            <v>18231</v>
          </cell>
          <cell r="AG1623" t="str">
            <v>持股小于股东减</v>
          </cell>
          <cell r="AH1623">
            <v>21931</v>
          </cell>
          <cell r="AI1623">
            <v>16323</v>
          </cell>
        </row>
        <row r="1624">
          <cell r="A1624">
            <v>300370</v>
          </cell>
          <cell r="B1624">
            <v>59.816513761467881</v>
          </cell>
          <cell r="C1624">
            <v>6.4268112370625925</v>
          </cell>
          <cell r="D1624">
            <v>-77.284710017574696</v>
          </cell>
          <cell r="E1624">
            <v>5.8766537484965928</v>
          </cell>
          <cell r="F1624">
            <v>-305.73770491803276</v>
          </cell>
          <cell r="G1624">
            <v>13.172454384932312</v>
          </cell>
          <cell r="H1624">
            <v>369.38202247191015</v>
          </cell>
          <cell r="I1624">
            <v>7.4538034236481128</v>
          </cell>
          <cell r="J1624">
            <v>19.559999999999999</v>
          </cell>
          <cell r="K1624">
            <v>0.32700000000000001</v>
          </cell>
          <cell r="L1624">
            <v>3.0434999999999999</v>
          </cell>
          <cell r="M1624">
            <v>17.59</v>
          </cell>
          <cell r="N1624">
            <v>-5.6899999999999999E-2</v>
          </cell>
          <cell r="O1624">
            <v>2.9931999999999999</v>
          </cell>
          <cell r="P1624">
            <v>22.38</v>
          </cell>
          <cell r="Q1624">
            <v>-3.6600000000000001E-2</v>
          </cell>
          <cell r="R1624">
            <v>1.6990000000000001</v>
          </cell>
          <cell r="S1624">
            <v>13.15</v>
          </cell>
          <cell r="T1624">
            <v>2.6700000000000002E-2</v>
          </cell>
          <cell r="U1624">
            <v>1.7642</v>
          </cell>
          <cell r="V1624">
            <v>1.7641992568969727</v>
          </cell>
          <cell r="W1624">
            <v>300370</v>
          </cell>
          <cell r="X1624" t="str">
            <v>持股大于股东增</v>
          </cell>
          <cell r="Y1624">
            <v>14551</v>
          </cell>
          <cell r="Z1624">
            <v>18410</v>
          </cell>
          <cell r="AA1624" t="str">
            <v>持股大于股东减</v>
          </cell>
          <cell r="AB1624">
            <v>14845</v>
          </cell>
          <cell r="AC1624">
            <v>18045</v>
          </cell>
          <cell r="AD1624" t="str">
            <v>持股大于股东增</v>
          </cell>
          <cell r="AE1624">
            <v>9953</v>
          </cell>
          <cell r="AF1624">
            <v>24422</v>
          </cell>
          <cell r="AG1624" t="str">
            <v>持股大于股东减</v>
          </cell>
          <cell r="AH1624">
            <v>13674</v>
          </cell>
          <cell r="AI1624">
            <v>17776</v>
          </cell>
        </row>
        <row r="1625">
          <cell r="A1625">
            <v>300371</v>
          </cell>
          <cell r="B1625">
            <v>65.160714285714278</v>
          </cell>
          <cell r="C1625">
            <v>8.5030526168616305</v>
          </cell>
          <cell r="D1625">
            <v>-162.3046875</v>
          </cell>
          <cell r="E1625">
            <v>5.8617446508347051</v>
          </cell>
          <cell r="F1625">
            <v>91.705882352941174</v>
          </cell>
          <cell r="G1625">
            <v>8.010893582035866</v>
          </cell>
          <cell r="H1625">
            <v>45.857142857142861</v>
          </cell>
          <cell r="I1625">
            <v>5.2507606242025711</v>
          </cell>
          <cell r="J1625">
            <v>36.49</v>
          </cell>
          <cell r="K1625">
            <v>0.56000000000000005</v>
          </cell>
          <cell r="L1625">
            <v>4.2914000000000003</v>
          </cell>
          <cell r="M1625">
            <v>24.93</v>
          </cell>
          <cell r="N1625">
            <v>-3.8399999999999997E-2</v>
          </cell>
          <cell r="O1625">
            <v>4.2530000000000001</v>
          </cell>
          <cell r="P1625">
            <v>31.18</v>
          </cell>
          <cell r="Q1625">
            <v>0.17</v>
          </cell>
          <cell r="R1625">
            <v>3.8921999999999999</v>
          </cell>
          <cell r="S1625">
            <v>21.4</v>
          </cell>
          <cell r="T1625">
            <v>0.35</v>
          </cell>
          <cell r="U1625">
            <v>4.0755999999999997</v>
          </cell>
          <cell r="V1625">
            <v>4.0755996704101563</v>
          </cell>
          <cell r="W1625">
            <v>300371</v>
          </cell>
          <cell r="X1625" t="str">
            <v>持股大于股东减</v>
          </cell>
          <cell r="Y1625">
            <v>8979</v>
          </cell>
          <cell r="Z1625">
            <v>13364</v>
          </cell>
          <cell r="AA1625" t="str">
            <v>持股大于股东增</v>
          </cell>
          <cell r="AB1625">
            <v>8566</v>
          </cell>
          <cell r="AC1625">
            <v>14008</v>
          </cell>
          <cell r="AD1625" t="str">
            <v>持股大于股东增</v>
          </cell>
          <cell r="AE1625">
            <v>5686</v>
          </cell>
          <cell r="AF1625">
            <v>21104</v>
          </cell>
          <cell r="AG1625" t="str">
            <v>持股大于股东增</v>
          </cell>
          <cell r="AH1625">
            <v>4631</v>
          </cell>
          <cell r="AI1625">
            <v>25912</v>
          </cell>
        </row>
        <row r="1626">
          <cell r="A1626">
            <v>300372</v>
          </cell>
          <cell r="B1626">
            <v>548.24561403508767</v>
          </cell>
          <cell r="C1626">
            <v>5.0133689839572186</v>
          </cell>
          <cell r="D1626">
            <v>993.05555555555566</v>
          </cell>
          <cell r="E1626">
            <v>3.8886169576331104</v>
          </cell>
          <cell r="F1626">
            <v>98.119122257053306</v>
          </cell>
          <cell r="G1626">
            <v>4.8504571517123827</v>
          </cell>
          <cell r="H1626">
            <v>90.105740181268885</v>
          </cell>
          <cell r="I1626">
            <v>3.0783124758095726</v>
          </cell>
          <cell r="J1626">
            <v>18.75</v>
          </cell>
          <cell r="K1626">
            <v>3.4200000000000001E-2</v>
          </cell>
          <cell r="L1626">
            <v>3.74</v>
          </cell>
          <cell r="M1626">
            <v>14.3</v>
          </cell>
          <cell r="N1626">
            <v>3.5999999999999999E-3</v>
          </cell>
          <cell r="O1626">
            <v>3.6774</v>
          </cell>
          <cell r="P1626">
            <v>18.78</v>
          </cell>
          <cell r="Q1626">
            <v>9.5699999999999993E-2</v>
          </cell>
          <cell r="R1626">
            <v>3.8717999999999999</v>
          </cell>
          <cell r="S1626">
            <v>11.93</v>
          </cell>
          <cell r="T1626">
            <v>9.9299999999999999E-2</v>
          </cell>
          <cell r="U1626">
            <v>3.8755000000000002</v>
          </cell>
          <cell r="V1626">
            <v>3.8754997253417969</v>
          </cell>
          <cell r="W1626">
            <v>300372</v>
          </cell>
          <cell r="X1626" t="str">
            <v>持股小于股东减</v>
          </cell>
          <cell r="Y1626">
            <v>15505</v>
          </cell>
          <cell r="Z1626">
            <v>11064</v>
          </cell>
          <cell r="AA1626" t="str">
            <v>持股小于股东增</v>
          </cell>
          <cell r="AB1626">
            <v>13313</v>
          </cell>
          <cell r="AC1626">
            <v>12886</v>
          </cell>
          <cell r="AD1626" t="str">
            <v>持股大于股东增</v>
          </cell>
          <cell r="AE1626">
            <v>12246</v>
          </cell>
          <cell r="AF1626">
            <v>14009</v>
          </cell>
          <cell r="AG1626" t="str">
            <v>持股大于股东增</v>
          </cell>
          <cell r="AH1626">
            <v>11898</v>
          </cell>
          <cell r="AI1626">
            <v>14418</v>
          </cell>
        </row>
        <row r="1627">
          <cell r="A1627">
            <v>300373</v>
          </cell>
          <cell r="B1627">
            <v>65</v>
          </cell>
          <cell r="C1627">
            <v>10.648860646378393</v>
          </cell>
          <cell r="D1627">
            <v>44.027777777777779</v>
          </cell>
          <cell r="E1627">
            <v>7.4739472815579768</v>
          </cell>
          <cell r="F1627">
            <v>105.76923076923076</v>
          </cell>
          <cell r="G1627">
            <v>18.112362510702759</v>
          </cell>
          <cell r="H1627">
            <v>19.020491803278688</v>
          </cell>
          <cell r="I1627">
            <v>3.225873717574443</v>
          </cell>
          <cell r="J1627">
            <v>21.45</v>
          </cell>
          <cell r="K1627">
            <v>0.33</v>
          </cell>
          <cell r="L1627">
            <v>2.0143</v>
          </cell>
          <cell r="M1627">
            <v>15.85</v>
          </cell>
          <cell r="N1627">
            <v>0.09</v>
          </cell>
          <cell r="O1627">
            <v>2.1206999999999998</v>
          </cell>
          <cell r="P1627">
            <v>82.5</v>
          </cell>
          <cell r="Q1627">
            <v>0.39</v>
          </cell>
          <cell r="R1627">
            <v>4.5548999999999999</v>
          </cell>
          <cell r="S1627">
            <v>15.47</v>
          </cell>
          <cell r="T1627">
            <v>0.61</v>
          </cell>
          <cell r="U1627">
            <v>4.7956000000000003</v>
          </cell>
          <cell r="V1627">
            <v>4.7955970764160156</v>
          </cell>
          <cell r="W1627">
            <v>300373</v>
          </cell>
          <cell r="X1627" t="str">
            <v>持股小于股东增</v>
          </cell>
          <cell r="Y1627">
            <v>24123</v>
          </cell>
          <cell r="Z1627">
            <v>17382</v>
          </cell>
          <cell r="AA1627" t="str">
            <v>持股小于股东增</v>
          </cell>
          <cell r="AB1627">
            <v>21606</v>
          </cell>
          <cell r="AC1627">
            <v>19407</v>
          </cell>
          <cell r="AD1627" t="str">
            <v>持股大于股东增</v>
          </cell>
          <cell r="AE1627">
            <v>6208</v>
          </cell>
          <cell r="AF1627">
            <v>26986</v>
          </cell>
          <cell r="AG1627" t="str">
            <v>持股大于股东减</v>
          </cell>
          <cell r="AH1627">
            <v>11826</v>
          </cell>
          <cell r="AI1627">
            <v>14166</v>
          </cell>
        </row>
        <row r="1628">
          <cell r="A1628">
            <v>300374</v>
          </cell>
          <cell r="B1628">
            <v>119.56521739130434</v>
          </cell>
          <cell r="C1628">
            <v>7.0228305837887532</v>
          </cell>
          <cell r="D1628">
            <v>-265.5</v>
          </cell>
          <cell r="E1628">
            <v>5.4562268803945742</v>
          </cell>
          <cell r="F1628">
            <v>91.63636363636364</v>
          </cell>
          <cell r="G1628">
            <v>5.3208055108342789</v>
          </cell>
          <cell r="H1628">
            <v>95.110024449877756</v>
          </cell>
          <cell r="I1628">
            <v>4.0889262626793501</v>
          </cell>
          <cell r="J1628">
            <v>27.5</v>
          </cell>
          <cell r="K1628">
            <v>0.23</v>
          </cell>
          <cell r="L1628">
            <v>3.9157999999999999</v>
          </cell>
          <cell r="M1628">
            <v>21.24</v>
          </cell>
          <cell r="N1628">
            <v>-0.02</v>
          </cell>
          <cell r="O1628">
            <v>3.8927999999999998</v>
          </cell>
          <cell r="P1628">
            <v>20.16</v>
          </cell>
          <cell r="Q1628">
            <v>0.11</v>
          </cell>
          <cell r="R1628">
            <v>3.7888999999999999</v>
          </cell>
          <cell r="S1628">
            <v>15.56</v>
          </cell>
          <cell r="T1628">
            <v>0.1227</v>
          </cell>
          <cell r="U1628">
            <v>3.8054000000000001</v>
          </cell>
          <cell r="V1628">
            <v>3.8053989410400391</v>
          </cell>
          <cell r="W1628">
            <v>300374</v>
          </cell>
          <cell r="X1628" t="str">
            <v>持股大于股东减</v>
          </cell>
          <cell r="Y1628">
            <v>13422</v>
          </cell>
          <cell r="Z1628">
            <v>14504</v>
          </cell>
          <cell r="AA1628" t="str">
            <v>持股大于股东增</v>
          </cell>
          <cell r="AB1628">
            <v>11543</v>
          </cell>
          <cell r="AC1628">
            <v>16865</v>
          </cell>
          <cell r="AD1628" t="str">
            <v>持股小于股东增</v>
          </cell>
          <cell r="AE1628">
            <v>13965</v>
          </cell>
          <cell r="AF1628">
            <v>13940</v>
          </cell>
          <cell r="AG1628" t="str">
            <v>持股大于股东增</v>
          </cell>
          <cell r="AH1628">
            <v>11994</v>
          </cell>
          <cell r="AI1628">
            <v>16231</v>
          </cell>
        </row>
        <row r="1629">
          <cell r="A1629">
            <v>300375</v>
          </cell>
          <cell r="B1629">
            <v>34.956521739130437</v>
          </cell>
          <cell r="C1629">
            <v>3.9733135656041512</v>
          </cell>
          <cell r="D1629">
            <v>28.810240963855417</v>
          </cell>
          <cell r="E1629">
            <v>3.0610938650110411</v>
          </cell>
          <cell r="F1629">
            <v>38.661764705882348</v>
          </cell>
          <cell r="G1629">
            <v>4.9687210598930278</v>
          </cell>
          <cell r="H1629">
            <v>24.813829787234045</v>
          </cell>
          <cell r="I1629">
            <v>2.6653182955675159</v>
          </cell>
          <cell r="J1629">
            <v>24.12</v>
          </cell>
          <cell r="K1629">
            <v>0.69</v>
          </cell>
          <cell r="L1629">
            <v>6.0705</v>
          </cell>
          <cell r="M1629">
            <v>19.13</v>
          </cell>
          <cell r="N1629">
            <v>0.16600000000000001</v>
          </cell>
          <cell r="O1629">
            <v>6.2493999999999996</v>
          </cell>
          <cell r="P1629">
            <v>26.29</v>
          </cell>
          <cell r="Q1629">
            <v>0.34</v>
          </cell>
          <cell r="R1629">
            <v>5.2911000000000001</v>
          </cell>
          <cell r="S1629">
            <v>15.55</v>
          </cell>
          <cell r="T1629">
            <v>0.47</v>
          </cell>
          <cell r="U1629">
            <v>5.8342000000000001</v>
          </cell>
          <cell r="V1629">
            <v>5.834197998046875</v>
          </cell>
          <cell r="W1629">
            <v>300375</v>
          </cell>
          <cell r="X1629" t="str">
            <v>持股大于股东减</v>
          </cell>
          <cell r="Y1629">
            <v>11136</v>
          </cell>
          <cell r="Z1629">
            <v>16696</v>
          </cell>
          <cell r="AA1629" t="str">
            <v>持股大于股东增</v>
          </cell>
          <cell r="AB1629">
            <v>10067</v>
          </cell>
          <cell r="AC1629">
            <v>18469</v>
          </cell>
          <cell r="AD1629" t="str">
            <v>持股大于股东增</v>
          </cell>
          <cell r="AE1629">
            <v>8132</v>
          </cell>
          <cell r="AF1629">
            <v>22405</v>
          </cell>
          <cell r="AG1629" t="str">
            <v>持股大于股东减</v>
          </cell>
          <cell r="AH1629">
            <v>9951</v>
          </cell>
          <cell r="AI1629">
            <v>18684</v>
          </cell>
        </row>
        <row r="1630">
          <cell r="A1630">
            <v>300376</v>
          </cell>
          <cell r="B1630">
            <v>43.252252252252248</v>
          </cell>
          <cell r="C1630">
            <v>9.0251146702759595</v>
          </cell>
          <cell r="D1630">
            <v>117.10339943342777</v>
          </cell>
          <cell r="E1630">
            <v>12.721187875057701</v>
          </cell>
          <cell r="F1630">
            <v>46.241403841593545</v>
          </cell>
          <cell r="G1630">
            <v>8.4428376593856207</v>
          </cell>
          <cell r="H1630">
            <v>34.871846215458547</v>
          </cell>
          <cell r="I1630">
            <v>7.0407730093593957</v>
          </cell>
          <cell r="J1630">
            <v>48.01</v>
          </cell>
          <cell r="K1630">
            <v>1.1100000000000001</v>
          </cell>
          <cell r="L1630">
            <v>5.3196000000000003</v>
          </cell>
          <cell r="M1630">
            <v>33.07</v>
          </cell>
          <cell r="N1630">
            <v>7.0599999999999996E-2</v>
          </cell>
          <cell r="O1630">
            <v>2.5996000000000001</v>
          </cell>
          <cell r="P1630">
            <v>39</v>
          </cell>
          <cell r="Q1630">
            <v>0.42170000000000002</v>
          </cell>
          <cell r="R1630">
            <v>4.6193</v>
          </cell>
          <cell r="S1630">
            <v>34.83</v>
          </cell>
          <cell r="T1630">
            <v>0.74909999999999999</v>
          </cell>
          <cell r="U1630">
            <v>4.9469000000000003</v>
          </cell>
          <cell r="V1630">
            <v>4.9468994140625</v>
          </cell>
          <cell r="W1630">
            <v>300376</v>
          </cell>
          <cell r="X1630" t="str">
            <v>持股大于股东减</v>
          </cell>
          <cell r="Y1630">
            <v>14324</v>
          </cell>
          <cell r="Z1630">
            <v>17485</v>
          </cell>
          <cell r="AA1630" t="str">
            <v>持股小于股东减</v>
          </cell>
          <cell r="AB1630">
            <v>35875</v>
          </cell>
          <cell r="AC1630">
            <v>13962</v>
          </cell>
          <cell r="AD1630" t="str">
            <v>持股大于股东增</v>
          </cell>
          <cell r="AE1630">
            <v>9354</v>
          </cell>
          <cell r="AF1630">
            <v>26775</v>
          </cell>
          <cell r="AG1630" t="str">
            <v>持股大于股东减</v>
          </cell>
          <cell r="AH1630">
            <v>11537</v>
          </cell>
          <cell r="AI1630">
            <v>21709</v>
          </cell>
        </row>
        <row r="1631">
          <cell r="A1631">
            <v>300377</v>
          </cell>
          <cell r="B1631">
            <v>155.03773584905659</v>
          </cell>
          <cell r="C1631">
            <v>19.878075332026999</v>
          </cell>
          <cell r="D1631">
            <v>1344.1666666666667</v>
          </cell>
          <cell r="E1631">
            <v>4.7791176557731632</v>
          </cell>
          <cell r="F1631">
            <v>1566.8333333333335</v>
          </cell>
          <cell r="G1631">
            <v>51.297301721550767</v>
          </cell>
          <cell r="H1631">
            <v>451.41666666666669</v>
          </cell>
          <cell r="I1631">
            <v>14.645686322221321</v>
          </cell>
          <cell r="J1631">
            <v>82.17</v>
          </cell>
          <cell r="K1631">
            <v>0.53</v>
          </cell>
          <cell r="L1631">
            <v>4.1337000000000002</v>
          </cell>
          <cell r="M1631">
            <v>80.650000000000006</v>
          </cell>
          <cell r="N1631">
            <v>1.4999999999999999E-2</v>
          </cell>
          <cell r="O1631">
            <v>16.875499999999999</v>
          </cell>
          <cell r="P1631">
            <v>188.02</v>
          </cell>
          <cell r="Q1631">
            <v>0.06</v>
          </cell>
          <cell r="R1631">
            <v>3.6652999999999998</v>
          </cell>
          <cell r="S1631">
            <v>54.17</v>
          </cell>
          <cell r="T1631">
            <v>0.09</v>
          </cell>
          <cell r="U1631">
            <v>3.6987000000000001</v>
          </cell>
          <cell r="V1631">
            <v>3.698699951171875</v>
          </cell>
          <cell r="W1631">
            <v>300377</v>
          </cell>
          <cell r="X1631">
            <v>300377</v>
          </cell>
          <cell r="Y1631">
            <v>16831</v>
          </cell>
          <cell r="Z1631">
            <v>6577</v>
          </cell>
          <cell r="AA1631" t="str">
            <v>持股小于股东增</v>
          </cell>
          <cell r="AB1631">
            <v>14397</v>
          </cell>
          <cell r="AC1631">
            <v>10235</v>
          </cell>
          <cell r="AD1631" t="str">
            <v>持股大于股东增</v>
          </cell>
          <cell r="AE1631">
            <v>6849</v>
          </cell>
          <cell r="AF1631">
            <v>16162</v>
          </cell>
          <cell r="AG1631">
            <v>16162</v>
          </cell>
          <cell r="AH1631">
            <v>16144</v>
          </cell>
          <cell r="AI1631">
            <v>6857</v>
          </cell>
        </row>
        <row r="1632">
          <cell r="A1632">
            <v>300378</v>
          </cell>
          <cell r="B1632">
            <v>970.33333333333337</v>
          </cell>
          <cell r="C1632">
            <v>10.36164305545668</v>
          </cell>
          <cell r="D1632">
            <v>-350.50000000000006</v>
          </cell>
          <cell r="E1632">
            <v>7.5357437202135662</v>
          </cell>
          <cell r="F1632">
            <v>450.77777777777777</v>
          </cell>
          <cell r="G1632">
            <v>14.209411064217292</v>
          </cell>
          <cell r="H1632">
            <v>224.65384615384613</v>
          </cell>
          <cell r="I1632">
            <v>6.8093589340048259</v>
          </cell>
          <cell r="J1632">
            <v>58.22</v>
          </cell>
          <cell r="K1632">
            <v>0.06</v>
          </cell>
          <cell r="L1632">
            <v>5.6188000000000002</v>
          </cell>
          <cell r="M1632">
            <v>42.06</v>
          </cell>
          <cell r="N1632">
            <v>-0.03</v>
          </cell>
          <cell r="O1632">
            <v>5.5814000000000004</v>
          </cell>
          <cell r="P1632">
            <v>81.14</v>
          </cell>
          <cell r="Q1632">
            <v>0.09</v>
          </cell>
          <cell r="R1632">
            <v>5.7103000000000002</v>
          </cell>
          <cell r="S1632">
            <v>38.94</v>
          </cell>
          <cell r="T1632">
            <v>0.13</v>
          </cell>
          <cell r="U1632">
            <v>5.7186000000000003</v>
          </cell>
          <cell r="V1632">
            <v>5.718597412109375</v>
          </cell>
          <cell r="W1632">
            <v>300378</v>
          </cell>
          <cell r="X1632" t="str">
            <v>持股大于股东减</v>
          </cell>
          <cell r="Y1632">
            <v>11567</v>
          </cell>
          <cell r="Z1632">
            <v>17355</v>
          </cell>
          <cell r="AA1632" t="str">
            <v>持股大于股东增</v>
          </cell>
          <cell r="AB1632">
            <v>11415</v>
          </cell>
          <cell r="AC1632">
            <v>17586</v>
          </cell>
          <cell r="AD1632" t="str">
            <v>持股大于股东增</v>
          </cell>
          <cell r="AE1632">
            <v>4924</v>
          </cell>
          <cell r="AF1632">
            <v>40768</v>
          </cell>
          <cell r="AG1632" t="str">
            <v>持股大于股东减</v>
          </cell>
          <cell r="AH1632">
            <v>11425</v>
          </cell>
          <cell r="AI1632">
            <v>17570</v>
          </cell>
        </row>
        <row r="1633">
          <cell r="A1633">
            <v>300379</v>
          </cell>
          <cell r="B1633">
            <v>199.98370008149956</v>
          </cell>
          <cell r="C1633">
            <v>16.806849315068494</v>
          </cell>
          <cell r="D1633">
            <v>630.66202090592344</v>
          </cell>
          <cell r="E1633">
            <v>9.8805868304333</v>
          </cell>
          <cell r="F1633">
            <v>674.244966442953</v>
          </cell>
          <cell r="G1633">
            <v>11.923447815443959</v>
          </cell>
          <cell r="H1633">
            <v>293.38235294117652</v>
          </cell>
          <cell r="I1633">
            <v>8.7576821773485527</v>
          </cell>
          <cell r="J1633">
            <v>122.69</v>
          </cell>
          <cell r="K1633">
            <v>0.61350000000000005</v>
          </cell>
          <cell r="L1633">
            <v>7.3</v>
          </cell>
          <cell r="M1633">
            <v>72.400000000000006</v>
          </cell>
          <cell r="N1633">
            <v>2.87E-2</v>
          </cell>
          <cell r="O1633">
            <v>7.3274999999999997</v>
          </cell>
          <cell r="P1633">
            <v>80.37</v>
          </cell>
          <cell r="Q1633">
            <v>5.96E-2</v>
          </cell>
          <cell r="R1633">
            <v>6.7404999999999999</v>
          </cell>
          <cell r="S1633">
            <v>59.85</v>
          </cell>
          <cell r="T1633">
            <v>0.153</v>
          </cell>
          <cell r="U1633">
            <v>6.8339999999999996</v>
          </cell>
          <cell r="V1633">
            <v>6.8339996337890625</v>
          </cell>
          <cell r="W1633">
            <v>300379</v>
          </cell>
          <cell r="X1633" t="str">
            <v>持股大于股东增</v>
          </cell>
          <cell r="Y1633">
            <v>7095</v>
          </cell>
          <cell r="Z1633">
            <v>16239</v>
          </cell>
          <cell r="AA1633">
            <v>16239</v>
          </cell>
          <cell r="AB1633">
            <v>12916</v>
          </cell>
          <cell r="AC1633">
            <v>8920</v>
          </cell>
          <cell r="AD1633" t="str">
            <v>持股大于股东增</v>
          </cell>
          <cell r="AE1633">
            <v>6800</v>
          </cell>
          <cell r="AF1633">
            <v>16944</v>
          </cell>
          <cell r="AG1633" t="str">
            <v>持股大于股东减</v>
          </cell>
          <cell r="AH1633">
            <v>7218</v>
          </cell>
          <cell r="AI1633">
            <v>15962</v>
          </cell>
        </row>
        <row r="1634">
          <cell r="A1634">
            <v>300380</v>
          </cell>
          <cell r="B1634">
            <v>431.18749999999994</v>
          </cell>
          <cell r="C1634">
            <v>22.342044755335341</v>
          </cell>
          <cell r="D1634">
            <v>609.625</v>
          </cell>
          <cell r="E1634">
            <v>15.688734478543397</v>
          </cell>
          <cell r="F1634">
            <v>681.5625</v>
          </cell>
          <cell r="G1634">
            <v>36.551030668677726</v>
          </cell>
          <cell r="H1634">
            <v>446.33333333333337</v>
          </cell>
          <cell r="I1634">
            <v>17.82659344316858</v>
          </cell>
          <cell r="J1634">
            <v>68.989999999999995</v>
          </cell>
          <cell r="K1634">
            <v>0.16</v>
          </cell>
          <cell r="L1634">
            <v>3.0878999999999999</v>
          </cell>
          <cell r="M1634">
            <v>48.77</v>
          </cell>
          <cell r="N1634">
            <v>0.02</v>
          </cell>
          <cell r="O1634">
            <v>3.1086</v>
          </cell>
          <cell r="P1634">
            <v>109.05</v>
          </cell>
          <cell r="Q1634">
            <v>0.08</v>
          </cell>
          <cell r="R1634">
            <v>2.9834999999999998</v>
          </cell>
          <cell r="S1634">
            <v>53.56</v>
          </cell>
          <cell r="T1634">
            <v>0.09</v>
          </cell>
          <cell r="U1634">
            <v>3.0045000000000002</v>
          </cell>
          <cell r="V1634">
            <v>3.0044994354248047</v>
          </cell>
          <cell r="W1634">
            <v>300380</v>
          </cell>
          <cell r="X1634">
            <v>300380</v>
          </cell>
          <cell r="Y1634">
            <v>300380</v>
          </cell>
          <cell r="Z1634">
            <v>300380</v>
          </cell>
          <cell r="AA1634">
            <v>300380</v>
          </cell>
          <cell r="AB1634">
            <v>25446</v>
          </cell>
          <cell r="AC1634">
            <v>5401</v>
          </cell>
          <cell r="AD1634" t="str">
            <v>持股小于股东减</v>
          </cell>
          <cell r="AE1634">
            <v>12577</v>
          </cell>
          <cell r="AF1634">
            <v>10927</v>
          </cell>
          <cell r="AG1634">
            <v>10927</v>
          </cell>
          <cell r="AH1634">
            <v>23290</v>
          </cell>
          <cell r="AI1634">
            <v>5901</v>
          </cell>
        </row>
        <row r="1635">
          <cell r="A1635">
            <v>300381</v>
          </cell>
          <cell r="B1635">
            <v>79.840433110129652</v>
          </cell>
          <cell r="C1635">
            <v>5.1917251090873719</v>
          </cell>
          <cell r="D1635">
            <v>133.77689694224236</v>
          </cell>
          <cell r="E1635">
            <v>4.3418731162243622</v>
          </cell>
          <cell r="F1635">
            <v>81.950538492221796</v>
          </cell>
          <cell r="G1635">
            <v>5.8151712425700541</v>
          </cell>
          <cell r="H1635">
            <v>45.077488575402349</v>
          </cell>
          <cell r="I1635">
            <v>4.1274952584971825</v>
          </cell>
          <cell r="J1635">
            <v>56.04</v>
          </cell>
          <cell r="K1635">
            <v>0.70189999999999997</v>
          </cell>
          <cell r="L1635">
            <v>10.7941</v>
          </cell>
          <cell r="M1635">
            <v>47.25</v>
          </cell>
          <cell r="N1635">
            <v>8.8300000000000003E-2</v>
          </cell>
          <cell r="O1635">
            <v>10.882400000000001</v>
          </cell>
          <cell r="P1635">
            <v>41.09</v>
          </cell>
          <cell r="Q1635">
            <v>0.25069999999999998</v>
          </cell>
          <cell r="R1635">
            <v>7.0659999999999998</v>
          </cell>
          <cell r="S1635">
            <v>30.25</v>
          </cell>
          <cell r="T1635">
            <v>0.50329999999999997</v>
          </cell>
          <cell r="U1635">
            <v>7.3289</v>
          </cell>
          <cell r="V1635">
            <v>7.3288993835449219</v>
          </cell>
          <cell r="W1635">
            <v>300381</v>
          </cell>
          <cell r="X1635" t="str">
            <v>持股大于股东增</v>
          </cell>
          <cell r="Y1635">
            <v>3934</v>
          </cell>
          <cell r="Z1635">
            <v>30518</v>
          </cell>
          <cell r="AA1635" t="str">
            <v>持股大于股东增</v>
          </cell>
          <cell r="AB1635">
            <v>3591</v>
          </cell>
          <cell r="AC1635">
            <v>33433</v>
          </cell>
          <cell r="AD1635" t="str">
            <v>持股大于股东增</v>
          </cell>
          <cell r="AE1635">
            <v>6339</v>
          </cell>
          <cell r="AF1635">
            <v>16176</v>
          </cell>
          <cell r="AG1635" t="str">
            <v>持股大于股东增</v>
          </cell>
          <cell r="AH1635">
            <v>4281</v>
          </cell>
          <cell r="AI1635">
            <v>23952</v>
          </cell>
        </row>
        <row r="1636">
          <cell r="A1636">
            <v>300382</v>
          </cell>
          <cell r="B1636">
            <v>56.488095238095241</v>
          </cell>
          <cell r="C1636">
            <v>8.6927050892170161</v>
          </cell>
          <cell r="D1636">
            <v>71.270833333333343</v>
          </cell>
          <cell r="E1636">
            <v>6.1341222879684416</v>
          </cell>
          <cell r="F1636">
            <v>64.988095238095241</v>
          </cell>
          <cell r="G1636">
            <v>10.846629179995631</v>
          </cell>
          <cell r="H1636">
            <v>40.718181818181812</v>
          </cell>
          <cell r="I1636">
            <v>5.7808839757613297</v>
          </cell>
          <cell r="J1636">
            <v>47.45</v>
          </cell>
          <cell r="K1636">
            <v>0.84</v>
          </cell>
          <cell r="L1636">
            <v>5.4585999999999997</v>
          </cell>
          <cell r="M1636">
            <v>34.21</v>
          </cell>
          <cell r="N1636">
            <v>0.12</v>
          </cell>
          <cell r="O1636">
            <v>5.577</v>
          </cell>
          <cell r="P1636">
            <v>54.59</v>
          </cell>
          <cell r="Q1636">
            <v>0.42</v>
          </cell>
          <cell r="R1636">
            <v>5.0328999999999997</v>
          </cell>
          <cell r="S1636">
            <v>29.86</v>
          </cell>
          <cell r="T1636">
            <v>0.55000000000000004</v>
          </cell>
          <cell r="U1636">
            <v>5.1653000000000002</v>
          </cell>
          <cell r="V1636">
            <v>5.1652984619140625</v>
          </cell>
          <cell r="W1636">
            <v>300382</v>
          </cell>
          <cell r="X1636" t="str">
            <v>持股大于股东减</v>
          </cell>
          <cell r="Y1636">
            <v>8945</v>
          </cell>
          <cell r="Z1636">
            <v>13093</v>
          </cell>
          <cell r="AA1636" t="str">
            <v>持股大于股东增</v>
          </cell>
          <cell r="AB1636">
            <v>8930</v>
          </cell>
          <cell r="AC1636">
            <v>13115</v>
          </cell>
          <cell r="AD1636" t="str">
            <v>持股大于股东增</v>
          </cell>
          <cell r="AE1636">
            <v>4956</v>
          </cell>
          <cell r="AF1636">
            <v>23632</v>
          </cell>
          <cell r="AG1636" t="str">
            <v>持股大于股东减</v>
          </cell>
          <cell r="AH1636">
            <v>5689</v>
          </cell>
          <cell r="AI1636">
            <v>20587</v>
          </cell>
        </row>
        <row r="1637">
          <cell r="A1637">
            <v>300383</v>
          </cell>
          <cell r="B1637">
            <v>265.28571428571428</v>
          </cell>
          <cell r="C1637">
            <v>39.901160292221739</v>
          </cell>
          <cell r="D1637">
            <v>90.795454545454547</v>
          </cell>
          <cell r="E1637">
            <v>26.521941180375759</v>
          </cell>
          <cell r="F1637">
            <v>285.47058823529409</v>
          </cell>
          <cell r="G1637">
            <v>37.229105135974841</v>
          </cell>
          <cell r="H1637">
            <v>269.61111111111109</v>
          </cell>
          <cell r="I1637">
            <v>35.823429541595928</v>
          </cell>
          <cell r="J1637">
            <v>55.71</v>
          </cell>
          <cell r="K1637">
            <v>0.21</v>
          </cell>
          <cell r="L1637">
            <v>1.3962000000000001</v>
          </cell>
          <cell r="M1637">
            <v>39.950000000000003</v>
          </cell>
          <cell r="N1637">
            <v>0.11</v>
          </cell>
          <cell r="O1637">
            <v>1.5063</v>
          </cell>
          <cell r="P1637">
            <v>97.06</v>
          </cell>
          <cell r="Q1637">
            <v>0.17</v>
          </cell>
          <cell r="R1637">
            <v>2.6071</v>
          </cell>
          <cell r="S1637">
            <v>97.06</v>
          </cell>
          <cell r="T1637">
            <v>0.27</v>
          </cell>
          <cell r="U1637">
            <v>2.7094</v>
          </cell>
          <cell r="V1637">
            <v>2.7093982696533203</v>
          </cell>
          <cell r="W1637">
            <v>300383</v>
          </cell>
          <cell r="X1637">
            <v>300383</v>
          </cell>
          <cell r="Y1637">
            <v>40740</v>
          </cell>
          <cell r="Z1637">
            <v>13397</v>
          </cell>
          <cell r="AA1637">
            <v>13397</v>
          </cell>
          <cell r="AB1637">
            <v>40211</v>
          </cell>
          <cell r="AC1637">
            <v>13573</v>
          </cell>
          <cell r="AD1637" t="str">
            <v>持股小于股东增</v>
          </cell>
          <cell r="AE1637">
            <v>24065</v>
          </cell>
          <cell r="AF1637">
            <v>11340</v>
          </cell>
          <cell r="AG1637" t="str">
            <v>持股小于股东增</v>
          </cell>
          <cell r="AH1637">
            <v>23895</v>
          </cell>
          <cell r="AI1637">
            <v>11420</v>
          </cell>
        </row>
        <row r="1638">
          <cell r="A1638">
            <v>300384</v>
          </cell>
          <cell r="B1638">
            <v>109.26550739683364</v>
          </cell>
          <cell r="C1638">
            <v>16.318778223540129</v>
          </cell>
          <cell r="D1638">
            <v>45.24128686327078</v>
          </cell>
          <cell r="E1638">
            <v>9.8461089636058645</v>
          </cell>
          <cell r="F1638">
            <v>64.980106100795751</v>
          </cell>
          <cell r="G1638">
            <v>20.329875518672196</v>
          </cell>
          <cell r="H1638">
            <v>54.488662656177702</v>
          </cell>
          <cell r="I1638">
            <v>9.2945239269856934</v>
          </cell>
          <cell r="J1638">
            <v>84.2</v>
          </cell>
          <cell r="K1638">
            <v>0.77059999999999995</v>
          </cell>
          <cell r="L1638">
            <v>5.1597</v>
          </cell>
          <cell r="M1638">
            <v>54</v>
          </cell>
          <cell r="N1638">
            <v>0.2984</v>
          </cell>
          <cell r="O1638">
            <v>5.4843999999999999</v>
          </cell>
          <cell r="P1638">
            <v>97.99</v>
          </cell>
          <cell r="Q1638">
            <v>0.754</v>
          </cell>
          <cell r="R1638">
            <v>4.82</v>
          </cell>
          <cell r="S1638">
            <v>47.1</v>
          </cell>
          <cell r="T1638">
            <v>0.64829999999999999</v>
          </cell>
          <cell r="U1638">
            <v>5.0674999999999999</v>
          </cell>
          <cell r="V1638">
            <v>5.0674972534179688</v>
          </cell>
          <cell r="W1638">
            <v>300384</v>
          </cell>
          <cell r="X1638" t="str">
            <v>持股大于股东增</v>
          </cell>
          <cell r="Y1638">
            <v>9803</v>
          </cell>
          <cell r="Z1638">
            <v>15235</v>
          </cell>
          <cell r="AA1638" t="str">
            <v>持股大于股东减</v>
          </cell>
          <cell r="AB1638">
            <v>11929</v>
          </cell>
          <cell r="AC1638">
            <v>12520</v>
          </cell>
          <cell r="AD1638" t="str">
            <v>持股大于股东增</v>
          </cell>
          <cell r="AE1638">
            <v>9143</v>
          </cell>
          <cell r="AF1638">
            <v>16335</v>
          </cell>
          <cell r="AG1638" t="str">
            <v>持股小于股东减</v>
          </cell>
          <cell r="AH1638">
            <v>13798</v>
          </cell>
          <cell r="AI1638">
            <v>10824</v>
          </cell>
        </row>
        <row r="1639">
          <cell r="A1639">
            <v>300385</v>
          </cell>
          <cell r="B1639">
            <v>99.214937407171647</v>
          </cell>
          <cell r="C1639">
            <v>8.0311904230286988</v>
          </cell>
          <cell r="D1639">
            <v>83.436018957345979</v>
          </cell>
          <cell r="E1639">
            <v>5.9399092396713735</v>
          </cell>
          <cell r="F1639">
            <v>123.8226059654631</v>
          </cell>
          <cell r="G1639">
            <v>7.5063643501225288</v>
          </cell>
          <cell r="H1639">
            <v>79.078249336870044</v>
          </cell>
          <cell r="I1639">
            <v>5.6274221805376134</v>
          </cell>
          <cell r="J1639">
            <v>46.76</v>
          </cell>
          <cell r="K1639">
            <v>0.4713</v>
          </cell>
          <cell r="L1639">
            <v>5.8223000000000003</v>
          </cell>
          <cell r="M1639">
            <v>35.21</v>
          </cell>
          <cell r="N1639">
            <v>0.1055</v>
          </cell>
          <cell r="O1639">
            <v>5.9276999999999997</v>
          </cell>
          <cell r="P1639">
            <v>63.1</v>
          </cell>
          <cell r="Q1639">
            <v>0.25480000000000003</v>
          </cell>
          <cell r="R1639">
            <v>8.4062000000000001</v>
          </cell>
          <cell r="S1639">
            <v>31.8</v>
          </cell>
          <cell r="T1639">
            <v>0.30159999999999998</v>
          </cell>
          <cell r="U1639">
            <v>5.6509</v>
          </cell>
          <cell r="V1639">
            <v>5.6508979797363281</v>
          </cell>
          <cell r="W1639">
            <v>300385</v>
          </cell>
          <cell r="X1639" t="str">
            <v>持股大于股东减</v>
          </cell>
          <cell r="Y1639">
            <v>8904</v>
          </cell>
          <cell r="Z1639">
            <v>13477</v>
          </cell>
          <cell r="AA1639" t="str">
            <v>持股大于股东增</v>
          </cell>
          <cell r="AB1639">
            <v>8247</v>
          </cell>
          <cell r="AC1639">
            <v>14550</v>
          </cell>
          <cell r="AD1639" t="str">
            <v>持股大于股东增</v>
          </cell>
          <cell r="AE1639">
            <v>4925</v>
          </cell>
          <cell r="AF1639">
            <v>16243</v>
          </cell>
          <cell r="AG1639" t="str">
            <v>持股大于股东增</v>
          </cell>
          <cell r="AH1639">
            <v>6263</v>
          </cell>
          <cell r="AI1639">
            <v>19160</v>
          </cell>
        </row>
        <row r="1640">
          <cell r="A1640">
            <v>300386</v>
          </cell>
          <cell r="B1640">
            <v>56.19318181818182</v>
          </cell>
          <cell r="C1640">
            <v>6.88622754491018</v>
          </cell>
          <cell r="D1640">
            <v>253.30423940149629</v>
          </cell>
          <cell r="E1640">
            <v>5.6264886722428411</v>
          </cell>
          <cell r="F1640">
            <v>113.87301587301586</v>
          </cell>
          <cell r="G1640">
            <v>9.8956501348340939</v>
          </cell>
          <cell r="H1640">
            <v>73.3125</v>
          </cell>
          <cell r="I1640">
            <v>5.8365177931693335</v>
          </cell>
          <cell r="J1640">
            <v>49.45</v>
          </cell>
          <cell r="K1640">
            <v>0.88</v>
          </cell>
          <cell r="L1640">
            <v>7.181</v>
          </cell>
          <cell r="M1640">
            <v>40.630000000000003</v>
          </cell>
          <cell r="N1640">
            <v>4.0099999999999997E-2</v>
          </cell>
          <cell r="O1640">
            <v>7.2211999999999996</v>
          </cell>
          <cell r="P1640">
            <v>143.47999999999999</v>
          </cell>
          <cell r="Q1640">
            <v>0.63</v>
          </cell>
          <cell r="R1640">
            <v>14.4993</v>
          </cell>
          <cell r="S1640">
            <v>39.1</v>
          </cell>
          <cell r="T1640">
            <v>0.4</v>
          </cell>
          <cell r="U1640">
            <v>6.6992000000000003</v>
          </cell>
          <cell r="V1640">
            <v>6.6991996765136719</v>
          </cell>
          <cell r="W1640">
            <v>300386</v>
          </cell>
          <cell r="X1640" t="str">
            <v>持股小于股东减</v>
          </cell>
          <cell r="Y1640">
            <v>20627</v>
          </cell>
          <cell r="Z1640">
            <v>10133</v>
          </cell>
          <cell r="AA1640">
            <v>10133</v>
          </cell>
          <cell r="AB1640">
            <v>21258</v>
          </cell>
          <cell r="AC1640">
            <v>9832</v>
          </cell>
          <cell r="AD1640">
            <v>9832</v>
          </cell>
          <cell r="AE1640">
            <v>10644</v>
          </cell>
          <cell r="AF1640">
            <v>8926</v>
          </cell>
          <cell r="AG1640" t="str">
            <v>持股小于股东增</v>
          </cell>
          <cell r="AH1640">
            <v>17566</v>
          </cell>
          <cell r="AI1640">
            <v>11899</v>
          </cell>
        </row>
        <row r="1641">
          <cell r="A1641">
            <v>300387</v>
          </cell>
          <cell r="B1641">
            <v>59.057692307692307</v>
          </cell>
          <cell r="C1641">
            <v>6.1731124869341478</v>
          </cell>
          <cell r="D1641">
            <v>43.821428571428562</v>
          </cell>
          <cell r="E1641">
            <v>4.7798056134473423</v>
          </cell>
          <cell r="F1641">
            <v>62.244897959183675</v>
          </cell>
          <cell r="G1641">
            <v>6.3369381161633482</v>
          </cell>
          <cell r="H1641">
            <v>36.065907241659886</v>
          </cell>
          <cell r="I1641">
            <v>3.4857659641396666</v>
          </cell>
          <cell r="J1641">
            <v>30.71</v>
          </cell>
          <cell r="K1641">
            <v>0.52</v>
          </cell>
          <cell r="L1641">
            <v>4.9748000000000001</v>
          </cell>
          <cell r="M1641">
            <v>24.54</v>
          </cell>
          <cell r="N1641">
            <v>0.14000000000000001</v>
          </cell>
          <cell r="O1641">
            <v>5.1341000000000001</v>
          </cell>
          <cell r="P1641">
            <v>61</v>
          </cell>
          <cell r="Q1641">
            <v>0.49</v>
          </cell>
          <cell r="R1641">
            <v>9.6260999999999992</v>
          </cell>
          <cell r="S1641">
            <v>17.73</v>
          </cell>
          <cell r="T1641">
            <v>0.36870000000000003</v>
          </cell>
          <cell r="U1641">
            <v>5.0864000000000003</v>
          </cell>
          <cell r="V1641">
            <v>5.0863990783691406</v>
          </cell>
          <cell r="W1641">
            <v>300387</v>
          </cell>
          <cell r="X1641" t="str">
            <v>持股大于股东减</v>
          </cell>
          <cell r="Y1641">
            <v>7462</v>
          </cell>
          <cell r="Z1641">
            <v>16708</v>
          </cell>
          <cell r="AA1641" t="str">
            <v>持股大于股东增</v>
          </cell>
          <cell r="AB1641">
            <v>7444</v>
          </cell>
          <cell r="AC1641">
            <v>16749</v>
          </cell>
          <cell r="AD1641" t="str">
            <v>持股大于股东增</v>
          </cell>
          <cell r="AE1641">
            <v>5027</v>
          </cell>
          <cell r="AF1641">
            <v>12132</v>
          </cell>
          <cell r="AG1641" t="str">
            <v>持股大于股东增</v>
          </cell>
          <cell r="AH1641">
            <v>5986</v>
          </cell>
          <cell r="AI1641">
            <v>20377</v>
          </cell>
        </row>
        <row r="1642">
          <cell r="A1642">
            <v>300388</v>
          </cell>
          <cell r="B1642">
            <v>117.96153846153847</v>
          </cell>
          <cell r="C1642">
            <v>10.322081243899978</v>
          </cell>
          <cell r="D1642">
            <v>149.3125</v>
          </cell>
          <cell r="E1642">
            <v>7.9397786566519324</v>
          </cell>
          <cell r="F1642">
            <v>182.72222222222223</v>
          </cell>
          <cell r="G1642">
            <v>11.242138364779874</v>
          </cell>
          <cell r="H1642">
            <v>122.015625</v>
          </cell>
          <cell r="I1642">
            <v>8.6818757921419518</v>
          </cell>
          <cell r="J1642">
            <v>30.67</v>
          </cell>
          <cell r="K1642">
            <v>0.26</v>
          </cell>
          <cell r="L1642">
            <v>2.9712999999999998</v>
          </cell>
          <cell r="M1642">
            <v>23.89</v>
          </cell>
          <cell r="N1642">
            <v>0.04</v>
          </cell>
          <cell r="O1642">
            <v>3.0089000000000001</v>
          </cell>
          <cell r="P1642">
            <v>32.89</v>
          </cell>
          <cell r="Q1642">
            <v>0.09</v>
          </cell>
          <cell r="R1642">
            <v>2.9256000000000002</v>
          </cell>
          <cell r="S1642">
            <v>26.03</v>
          </cell>
          <cell r="T1642">
            <v>0.16</v>
          </cell>
          <cell r="U1642">
            <v>2.9982000000000002</v>
          </cell>
          <cell r="V1642">
            <v>2.998199462890625</v>
          </cell>
          <cell r="W1642">
            <v>300388</v>
          </cell>
          <cell r="X1642" t="str">
            <v>持股小于股东减</v>
          </cell>
          <cell r="Y1642">
            <v>27221</v>
          </cell>
          <cell r="Z1642">
            <v>10236</v>
          </cell>
          <cell r="AA1642" t="str">
            <v>持股小于股东增</v>
          </cell>
          <cell r="AB1642">
            <v>25594</v>
          </cell>
          <cell r="AC1642">
            <v>10887</v>
          </cell>
          <cell r="AD1642" t="str">
            <v>持股小于股东减</v>
          </cell>
          <cell r="AE1642">
            <v>25560</v>
          </cell>
          <cell r="AF1642">
            <v>10355</v>
          </cell>
          <cell r="AG1642" t="str">
            <v>持股小于股东增</v>
          </cell>
          <cell r="AH1642">
            <v>25316</v>
          </cell>
          <cell r="AI1642">
            <v>10455</v>
          </cell>
        </row>
        <row r="1643">
          <cell r="A1643">
            <v>300389</v>
          </cell>
          <cell r="B1643">
            <v>61.392960040085178</v>
          </cell>
          <cell r="C1643">
            <v>9.1715478039560594</v>
          </cell>
          <cell r="D1643">
            <v>66.381766381766383</v>
          </cell>
          <cell r="E1643">
            <v>6.7787980725520498</v>
          </cell>
          <cell r="F1643">
            <v>81.27041742286751</v>
          </cell>
          <cell r="G1643">
            <v>9.5636759712107313</v>
          </cell>
          <cell r="H1643">
            <v>35.845912566163491</v>
          </cell>
          <cell r="I1643">
            <v>4.9277412834765029</v>
          </cell>
          <cell r="J1643">
            <v>49.01</v>
          </cell>
          <cell r="K1643">
            <v>0.79830000000000001</v>
          </cell>
          <cell r="L1643">
            <v>5.3437000000000001</v>
          </cell>
          <cell r="M1643">
            <v>37.28</v>
          </cell>
          <cell r="N1643">
            <v>0.1404</v>
          </cell>
          <cell r="O1643">
            <v>5.4995000000000003</v>
          </cell>
          <cell r="P1643">
            <v>44.78</v>
          </cell>
          <cell r="Q1643">
            <v>0.27550000000000002</v>
          </cell>
          <cell r="R1643">
            <v>4.6822999999999997</v>
          </cell>
          <cell r="S1643">
            <v>24.38</v>
          </cell>
          <cell r="T1643">
            <v>0.5101</v>
          </cell>
          <cell r="U1643">
            <v>4.9474999999999998</v>
          </cell>
          <cell r="V1643">
            <v>4.9474983215332031</v>
          </cell>
          <cell r="W1643">
            <v>300389</v>
          </cell>
          <cell r="X1643" t="str">
            <v>持股大于股东减</v>
          </cell>
          <cell r="Y1643">
            <v>8946</v>
          </cell>
          <cell r="Z1643">
            <v>17914</v>
          </cell>
          <cell r="AA1643" t="str">
            <v>持股大于股东增</v>
          </cell>
          <cell r="AB1643">
            <v>7993</v>
          </cell>
          <cell r="AC1643">
            <v>20043</v>
          </cell>
          <cell r="AD1643" t="str">
            <v>持股大于股东增</v>
          </cell>
          <cell r="AE1643">
            <v>8209</v>
          </cell>
          <cell r="AF1643">
            <v>19507</v>
          </cell>
          <cell r="AG1643" t="str">
            <v>持股大于股东减</v>
          </cell>
          <cell r="AH1643">
            <v>8764</v>
          </cell>
          <cell r="AI1643">
            <v>18286</v>
          </cell>
        </row>
        <row r="1644">
          <cell r="A1644">
            <v>300390</v>
          </cell>
          <cell r="B1644">
            <v>110.95</v>
          </cell>
          <cell r="C1644">
            <v>7.5447961647002826</v>
          </cell>
          <cell r="D1644">
            <v>227.4375</v>
          </cell>
          <cell r="E1644">
            <v>6.1475825252559382</v>
          </cell>
          <cell r="F1644">
            <v>83.75</v>
          </cell>
          <cell r="G1644">
            <v>11.582077167749967</v>
          </cell>
          <cell r="H1644">
            <v>54.75</v>
          </cell>
          <cell r="I1644">
            <v>7.315851010522799</v>
          </cell>
          <cell r="J1644">
            <v>44.38</v>
          </cell>
          <cell r="K1644">
            <v>0.4</v>
          </cell>
          <cell r="L1644">
            <v>5.8822000000000001</v>
          </cell>
          <cell r="M1644">
            <v>36.39</v>
          </cell>
          <cell r="N1644">
            <v>0.04</v>
          </cell>
          <cell r="O1644">
            <v>5.9194000000000004</v>
          </cell>
          <cell r="P1644">
            <v>33.5</v>
          </cell>
          <cell r="Q1644">
            <v>0.2</v>
          </cell>
          <cell r="R1644">
            <v>2.8923999999999999</v>
          </cell>
          <cell r="S1644">
            <v>21.9</v>
          </cell>
          <cell r="T1644">
            <v>0.3</v>
          </cell>
          <cell r="U1644">
            <v>2.9935</v>
          </cell>
          <cell r="V1644">
            <v>2.993499755859375</v>
          </cell>
          <cell r="W1644">
            <v>300390</v>
          </cell>
          <cell r="X1644" t="str">
            <v>持股大于股东减</v>
          </cell>
          <cell r="Y1644">
            <v>9438</v>
          </cell>
          <cell r="Z1644">
            <v>14602</v>
          </cell>
          <cell r="AA1644">
            <v>14602</v>
          </cell>
          <cell r="AB1644">
            <v>14117</v>
          </cell>
          <cell r="AC1644">
            <v>9762</v>
          </cell>
          <cell r="AD1644" t="str">
            <v>持股大于股东增</v>
          </cell>
          <cell r="AE1644">
            <v>5966</v>
          </cell>
          <cell r="AF1644">
            <v>19606</v>
          </cell>
          <cell r="AG1644" t="str">
            <v>持股大于股东减</v>
          </cell>
          <cell r="AH1644">
            <v>7495</v>
          </cell>
          <cell r="AI1644">
            <v>15606</v>
          </cell>
        </row>
        <row r="1645">
          <cell r="A1645">
            <v>300391</v>
          </cell>
          <cell r="B1645">
            <v>740</v>
          </cell>
          <cell r="C1645">
            <v>10.247888104140699</v>
          </cell>
          <cell r="D1645">
            <v>563.60759493670878</v>
          </cell>
          <cell r="E1645">
            <v>8.1915187195290216</v>
          </cell>
          <cell r="F1645">
            <v>219.48310139165008</v>
          </cell>
          <cell r="G1645">
            <v>10.098792535675083</v>
          </cell>
          <cell r="H1645">
            <v>221.71968190854869</v>
          </cell>
          <cell r="I1645">
            <v>6.8011342846688621</v>
          </cell>
          <cell r="J1645">
            <v>22.2</v>
          </cell>
          <cell r="K1645">
            <v>0.03</v>
          </cell>
          <cell r="L1645">
            <v>2.1663000000000001</v>
          </cell>
          <cell r="M1645">
            <v>17.809999999999999</v>
          </cell>
          <cell r="N1645">
            <v>7.9000000000000008E-3</v>
          </cell>
          <cell r="O1645">
            <v>2.1741999999999999</v>
          </cell>
          <cell r="P1645">
            <v>22.08</v>
          </cell>
          <cell r="Q1645">
            <v>5.0299999999999997E-2</v>
          </cell>
          <cell r="R1645">
            <v>2.1863999999999999</v>
          </cell>
          <cell r="S1645">
            <v>14.87</v>
          </cell>
          <cell r="T1645">
            <v>5.0299999999999997E-2</v>
          </cell>
          <cell r="U1645">
            <v>2.1863999999999999</v>
          </cell>
          <cell r="V1645">
            <v>2.1863994598388672</v>
          </cell>
          <cell r="W1645">
            <v>300391</v>
          </cell>
          <cell r="X1645" t="str">
            <v>持股大于股东减</v>
          </cell>
          <cell r="Y1645">
            <v>10879</v>
          </cell>
          <cell r="Z1645">
            <v>15320</v>
          </cell>
          <cell r="AA1645" t="str">
            <v>持股大于股东减</v>
          </cell>
          <cell r="AB1645">
            <v>11204</v>
          </cell>
          <cell r="AC1645">
            <v>14876</v>
          </cell>
          <cell r="AD1645" t="str">
            <v>持股大于股东增</v>
          </cell>
          <cell r="AE1645">
            <v>9588</v>
          </cell>
          <cell r="AF1645">
            <v>17383</v>
          </cell>
          <cell r="AG1645" t="str">
            <v>持股大于股东增</v>
          </cell>
          <cell r="AH1645">
            <v>8835</v>
          </cell>
          <cell r="AI1645">
            <v>18865</v>
          </cell>
        </row>
        <row r="1646">
          <cell r="A1646">
            <v>300392</v>
          </cell>
          <cell r="B1646">
            <v>105.31578947368422</v>
          </cell>
          <cell r="C1646">
            <v>17.087229409504292</v>
          </cell>
          <cell r="D1646">
            <v>132.91666666666666</v>
          </cell>
          <cell r="E1646">
            <v>13.246958182799716</v>
          </cell>
          <cell r="F1646">
            <v>151.97727272727275</v>
          </cell>
          <cell r="G1646">
            <v>21.163736489801085</v>
          </cell>
          <cell r="H1646">
            <v>105</v>
          </cell>
          <cell r="I1646">
            <v>14.687770834283631</v>
          </cell>
          <cell r="J1646">
            <v>40.020000000000003</v>
          </cell>
          <cell r="K1646">
            <v>0.38</v>
          </cell>
          <cell r="L1646">
            <v>2.3420999999999998</v>
          </cell>
          <cell r="M1646">
            <v>31.9</v>
          </cell>
          <cell r="N1646">
            <v>0.06</v>
          </cell>
          <cell r="O1646">
            <v>2.4081000000000001</v>
          </cell>
          <cell r="P1646">
            <v>133.74</v>
          </cell>
          <cell r="Q1646">
            <v>0.44</v>
          </cell>
          <cell r="R1646">
            <v>6.3193000000000001</v>
          </cell>
          <cell r="S1646">
            <v>32.200000000000003</v>
          </cell>
          <cell r="T1646">
            <v>0.23</v>
          </cell>
          <cell r="U1646">
            <v>2.1922999999999999</v>
          </cell>
          <cell r="V1646">
            <v>2.1922988891601563</v>
          </cell>
          <cell r="W1646">
            <v>300392</v>
          </cell>
          <cell r="X1646" t="str">
            <v>持股小于股东减</v>
          </cell>
          <cell r="Y1646">
            <v>30399</v>
          </cell>
          <cell r="Z1646">
            <v>12631</v>
          </cell>
          <cell r="AA1646" t="str">
            <v>持股小于股东增</v>
          </cell>
          <cell r="AB1646">
            <v>29653</v>
          </cell>
          <cell r="AC1646">
            <v>12949</v>
          </cell>
          <cell r="AD1646" t="str">
            <v>持股大于股东增</v>
          </cell>
          <cell r="AE1646">
            <v>6741</v>
          </cell>
          <cell r="AF1646">
            <v>18988</v>
          </cell>
          <cell r="AG1646" t="str">
            <v>持股大于股东增</v>
          </cell>
          <cell r="AH1646">
            <v>16962</v>
          </cell>
          <cell r="AI1646">
            <v>22638</v>
          </cell>
        </row>
        <row r="1647">
          <cell r="A1647">
            <v>300393</v>
          </cell>
          <cell r="B1647">
            <v>57.699999999999996</v>
          </cell>
          <cell r="C1647">
            <v>7.4378034632406642</v>
          </cell>
          <cell r="D1647">
            <v>41.208333333333336</v>
          </cell>
          <cell r="E1647">
            <v>6.7873613703744375</v>
          </cell>
          <cell r="F1647">
            <v>87.162162162162161</v>
          </cell>
          <cell r="G1647">
            <v>10.124793972215683</v>
          </cell>
          <cell r="H1647">
            <v>41.379310344827587</v>
          </cell>
          <cell r="I1647">
            <v>4.8607841052359753</v>
          </cell>
          <cell r="J1647">
            <v>51.93</v>
          </cell>
          <cell r="K1647">
            <v>0.9</v>
          </cell>
          <cell r="L1647">
            <v>6.9819000000000004</v>
          </cell>
          <cell r="M1647">
            <v>49.45</v>
          </cell>
          <cell r="N1647">
            <v>0.3</v>
          </cell>
          <cell r="O1647">
            <v>7.2855999999999996</v>
          </cell>
          <cell r="P1647">
            <v>64.5</v>
          </cell>
          <cell r="Q1647">
            <v>0.37</v>
          </cell>
          <cell r="R1647">
            <v>6.3704999999999998</v>
          </cell>
          <cell r="S1647">
            <v>32</v>
          </cell>
          <cell r="T1647">
            <v>0.57999999999999996</v>
          </cell>
          <cell r="U1647">
            <v>6.5833000000000004</v>
          </cell>
          <cell r="V1647">
            <v>6.5832977294921875</v>
          </cell>
          <cell r="W1647">
            <v>300393</v>
          </cell>
          <cell r="X1647" t="str">
            <v>持股大于股东减</v>
          </cell>
          <cell r="Y1647">
            <v>7451</v>
          </cell>
          <cell r="Z1647">
            <v>16036</v>
          </cell>
          <cell r="AA1647" t="str">
            <v>持股大于股东减</v>
          </cell>
          <cell r="AB1647">
            <v>8089</v>
          </cell>
          <cell r="AC1647">
            <v>14771</v>
          </cell>
          <cell r="AD1647" t="str">
            <v>持股大于股东增</v>
          </cell>
          <cell r="AE1647">
            <v>5104</v>
          </cell>
          <cell r="AF1647">
            <v>23411</v>
          </cell>
          <cell r="AG1647" t="str">
            <v>持股大于股东减</v>
          </cell>
          <cell r="AH1647">
            <v>5634</v>
          </cell>
          <cell r="AI1647">
            <v>21208</v>
          </cell>
        </row>
        <row r="1648">
          <cell r="A1648">
            <v>300394</v>
          </cell>
          <cell r="B1648">
            <v>80.208333333333343</v>
          </cell>
          <cell r="C1648">
            <v>12.680184878193375</v>
          </cell>
          <cell r="D1648">
            <v>55.800674798858033</v>
          </cell>
          <cell r="E1648">
            <v>9.0583526437750166</v>
          </cell>
          <cell r="F1648">
            <v>58.398550724637687</v>
          </cell>
          <cell r="G1648">
            <v>9.6354571431987477</v>
          </cell>
          <cell r="H1648">
            <v>40.643939393939391</v>
          </cell>
          <cell r="I1648">
            <v>6.1895038013821111</v>
          </cell>
          <cell r="J1648">
            <v>115.5</v>
          </cell>
          <cell r="K1648">
            <v>1.44</v>
          </cell>
          <cell r="L1648">
            <v>9.1087000000000007</v>
          </cell>
          <cell r="M1648">
            <v>86</v>
          </cell>
          <cell r="N1648">
            <v>0.38529999999999998</v>
          </cell>
          <cell r="O1648">
            <v>9.4939999999999998</v>
          </cell>
          <cell r="P1648">
            <v>80.59</v>
          </cell>
          <cell r="Q1648">
            <v>0.69</v>
          </cell>
          <cell r="R1648">
            <v>8.3638999999999992</v>
          </cell>
          <cell r="S1648">
            <v>53.65</v>
          </cell>
          <cell r="T1648">
            <v>0.99</v>
          </cell>
          <cell r="U1648">
            <v>8.6678999999999995</v>
          </cell>
          <cell r="V1648">
            <v>8.6678924560546875</v>
          </cell>
          <cell r="W1648">
            <v>300394</v>
          </cell>
          <cell r="X1648" t="str">
            <v>持股大于股东增</v>
          </cell>
          <cell r="Y1648">
            <v>7181</v>
          </cell>
          <cell r="Z1648">
            <v>10352</v>
          </cell>
          <cell r="AA1648">
            <v>10352</v>
          </cell>
          <cell r="AB1648">
            <v>8192</v>
          </cell>
          <cell r="AC1648">
            <v>9074</v>
          </cell>
          <cell r="AD1648">
            <v>9074</v>
          </cell>
          <cell r="AE1648">
            <v>7720</v>
          </cell>
          <cell r="AF1648">
            <v>9629</v>
          </cell>
          <cell r="AG1648" t="str">
            <v>持股大于股东增</v>
          </cell>
          <cell r="AH1648">
            <v>7296</v>
          </cell>
          <cell r="AI1648">
            <v>10189</v>
          </cell>
        </row>
        <row r="1649">
          <cell r="A1649">
            <v>300395</v>
          </cell>
          <cell r="B1649">
            <v>75.057559478127402</v>
          </cell>
          <cell r="C1649">
            <v>8.9022392135445099</v>
          </cell>
          <cell r="D1649">
            <v>107.02702702702703</v>
          </cell>
          <cell r="E1649">
            <v>5.691699604743083</v>
          </cell>
          <cell r="F1649">
            <v>57.977800901838364</v>
          </cell>
          <cell r="G1649">
            <v>6.4466985498302991</v>
          </cell>
          <cell r="H1649">
            <v>33.459214501510573</v>
          </cell>
          <cell r="I1649">
            <v>4.1637686335695623</v>
          </cell>
          <cell r="J1649">
            <v>48.9</v>
          </cell>
          <cell r="K1649">
            <v>0.65149999999999997</v>
          </cell>
          <cell r="L1649">
            <v>5.4930000000000003</v>
          </cell>
          <cell r="M1649">
            <v>31.68</v>
          </cell>
          <cell r="N1649">
            <v>7.3999999999999996E-2</v>
          </cell>
          <cell r="O1649">
            <v>5.5659999999999998</v>
          </cell>
          <cell r="P1649">
            <v>33.43</v>
          </cell>
          <cell r="Q1649">
            <v>0.2883</v>
          </cell>
          <cell r="R1649">
            <v>5.1856</v>
          </cell>
          <cell r="S1649">
            <v>22.15</v>
          </cell>
          <cell r="T1649">
            <v>0.4965</v>
          </cell>
          <cell r="U1649">
            <v>5.3197000000000001</v>
          </cell>
          <cell r="V1649">
            <v>5.3196983337402344</v>
          </cell>
          <cell r="W1649">
            <v>300395</v>
          </cell>
          <cell r="X1649" t="str">
            <v>持股大于股东增</v>
          </cell>
          <cell r="Y1649">
            <v>6760</v>
          </cell>
          <cell r="Z1649">
            <v>19378</v>
          </cell>
          <cell r="AA1649" t="str">
            <v>持股大于股东减</v>
          </cell>
          <cell r="AB1649">
            <v>8729</v>
          </cell>
          <cell r="AC1649">
            <v>15007</v>
          </cell>
          <cell r="AD1649" t="str">
            <v>持股大于股东增</v>
          </cell>
          <cell r="AE1649">
            <v>9629</v>
          </cell>
          <cell r="AF1649">
            <v>13417</v>
          </cell>
          <cell r="AG1649" t="str">
            <v>持股大于股东增</v>
          </cell>
          <cell r="AH1649">
            <v>9039</v>
          </cell>
          <cell r="AI1649">
            <v>14492</v>
          </cell>
        </row>
        <row r="1650">
          <cell r="A1650">
            <v>300396</v>
          </cell>
          <cell r="B1650">
            <v>67.619718309859152</v>
          </cell>
          <cell r="C1650">
            <v>7.3812708515904859</v>
          </cell>
          <cell r="D1650">
            <v>62.250000000000007</v>
          </cell>
          <cell r="E1650">
            <v>5.6168792107795955</v>
          </cell>
          <cell r="F1650">
            <v>76.612903225806448</v>
          </cell>
          <cell r="G1650">
            <v>7.7723598520797204</v>
          </cell>
          <cell r="H1650">
            <v>55.37720706260032</v>
          </cell>
          <cell r="I1650">
            <v>5.8444239748435658</v>
          </cell>
          <cell r="J1650">
            <v>48.01</v>
          </cell>
          <cell r="K1650">
            <v>0.71</v>
          </cell>
          <cell r="L1650">
            <v>6.5042999999999997</v>
          </cell>
          <cell r="M1650">
            <v>37.35</v>
          </cell>
          <cell r="N1650">
            <v>0.15</v>
          </cell>
          <cell r="O1650">
            <v>6.6496000000000004</v>
          </cell>
          <cell r="P1650">
            <v>47.5</v>
          </cell>
          <cell r="Q1650">
            <v>0.31</v>
          </cell>
          <cell r="R1650">
            <v>6.1113999999999997</v>
          </cell>
          <cell r="S1650">
            <v>36.799999999999997</v>
          </cell>
          <cell r="T1650">
            <v>0.49840000000000001</v>
          </cell>
          <cell r="U1650">
            <v>6.2965999999999998</v>
          </cell>
          <cell r="V1650">
            <v>6.2965965270996094</v>
          </cell>
          <cell r="W1650">
            <v>300396</v>
          </cell>
          <cell r="X1650" t="str">
            <v>持股大于股东减</v>
          </cell>
          <cell r="Y1650">
            <v>10938</v>
          </cell>
          <cell r="Z1650">
            <v>14019</v>
          </cell>
          <cell r="AA1650" t="str">
            <v>持股大于股东增</v>
          </cell>
          <cell r="AB1650">
            <v>9782</v>
          </cell>
          <cell r="AC1650">
            <v>15676</v>
          </cell>
          <cell r="AD1650" t="str">
            <v>持股大于股东增</v>
          </cell>
          <cell r="AE1650">
            <v>10334</v>
          </cell>
          <cell r="AF1650">
            <v>14839</v>
          </cell>
          <cell r="AG1650" t="str">
            <v>持股大于股东增</v>
          </cell>
          <cell r="AH1650">
            <v>8148</v>
          </cell>
          <cell r="AI1650">
            <v>18820</v>
          </cell>
        </row>
        <row r="1651">
          <cell r="A1651">
            <v>300397</v>
          </cell>
          <cell r="B1651">
            <v>-176.30434782608694</v>
          </cell>
          <cell r="C1651">
            <v>7.9474741535597042</v>
          </cell>
          <cell r="D1651">
            <v>-176.96875</v>
          </cell>
          <cell r="E1651">
            <v>5.5937493826428817</v>
          </cell>
          <cell r="F1651">
            <v>-696.15384615384608</v>
          </cell>
          <cell r="G1651">
            <v>16.973470746551385</v>
          </cell>
          <cell r="H1651">
            <v>-231.83072677092918</v>
          </cell>
          <cell r="I1651">
            <v>6.432530224277059</v>
          </cell>
          <cell r="J1651">
            <v>81.099999999999994</v>
          </cell>
          <cell r="K1651">
            <v>-0.46</v>
          </cell>
          <cell r="L1651">
            <v>10.204499999999999</v>
          </cell>
          <cell r="M1651">
            <v>56.63</v>
          </cell>
          <cell r="N1651">
            <v>-0.08</v>
          </cell>
          <cell r="O1651">
            <v>10.123799999999999</v>
          </cell>
          <cell r="P1651">
            <v>181</v>
          </cell>
          <cell r="Q1651">
            <v>-0.13</v>
          </cell>
          <cell r="R1651">
            <v>10.6637</v>
          </cell>
          <cell r="S1651">
            <v>67.2</v>
          </cell>
          <cell r="T1651">
            <v>-0.21740000000000001</v>
          </cell>
          <cell r="U1651">
            <v>10.446899999999999</v>
          </cell>
          <cell r="V1651">
            <v>10.4468994140625</v>
          </cell>
          <cell r="W1651">
            <v>300397</v>
          </cell>
          <cell r="X1651">
            <v>300397</v>
          </cell>
          <cell r="Y1651">
            <v>18156</v>
          </cell>
          <cell r="Z1651">
            <v>6609</v>
          </cell>
          <cell r="AA1651">
            <v>6609</v>
          </cell>
          <cell r="AB1651">
            <v>16359</v>
          </cell>
          <cell r="AC1651">
            <v>7335</v>
          </cell>
          <cell r="AD1651" t="str">
            <v>持股大于股东增</v>
          </cell>
          <cell r="AE1651">
            <v>6400</v>
          </cell>
          <cell r="AF1651">
            <v>18750</v>
          </cell>
          <cell r="AG1651" t="str">
            <v>持股大于股东减</v>
          </cell>
          <cell r="AH1651">
            <v>10466</v>
          </cell>
          <cell r="AI1651">
            <v>11465</v>
          </cell>
        </row>
        <row r="1652">
          <cell r="A1652">
            <v>300398</v>
          </cell>
          <cell r="B1652">
            <v>78.792079207920793</v>
          </cell>
          <cell r="C1652">
            <v>11.278984069391688</v>
          </cell>
          <cell r="D1652">
            <v>78.970588235294116</v>
          </cell>
          <cell r="E1652">
            <v>7.436849102592511</v>
          </cell>
          <cell r="F1652">
            <v>70.73</v>
          </cell>
          <cell r="G1652">
            <v>10.81531545307196</v>
          </cell>
          <cell r="H1652">
            <v>42.867977528089881</v>
          </cell>
          <cell r="I1652">
            <v>7.4332222806709911</v>
          </cell>
          <cell r="J1652">
            <v>79.58</v>
          </cell>
          <cell r="K1652">
            <v>1.01</v>
          </cell>
          <cell r="L1652">
            <v>7.0556000000000001</v>
          </cell>
          <cell r="M1652">
            <v>53.7</v>
          </cell>
          <cell r="N1652">
            <v>0.17</v>
          </cell>
          <cell r="O1652">
            <v>7.2207999999999997</v>
          </cell>
          <cell r="P1652">
            <v>70.73</v>
          </cell>
          <cell r="Q1652">
            <v>0.5</v>
          </cell>
          <cell r="R1652">
            <v>6.5397999999999996</v>
          </cell>
          <cell r="S1652">
            <v>50.87</v>
          </cell>
          <cell r="T1652">
            <v>0.89</v>
          </cell>
          <cell r="U1652">
            <v>6.8436000000000003</v>
          </cell>
          <cell r="V1652">
            <v>6.843597412109375</v>
          </cell>
          <cell r="W1652">
            <v>300398</v>
          </cell>
          <cell r="X1652" t="str">
            <v>持股大于股东减</v>
          </cell>
          <cell r="Y1652">
            <v>5996</v>
          </cell>
          <cell r="Z1652">
            <v>17344</v>
          </cell>
          <cell r="AA1652" t="str">
            <v>持股大于股东减</v>
          </cell>
          <cell r="AB1652">
            <v>6530</v>
          </cell>
          <cell r="AC1652">
            <v>15926</v>
          </cell>
          <cell r="AD1652" t="str">
            <v>持股大于股东增</v>
          </cell>
          <cell r="AE1652">
            <v>6165</v>
          </cell>
          <cell r="AF1652">
            <v>16869</v>
          </cell>
          <cell r="AG1652" t="str">
            <v>持股大于股东增</v>
          </cell>
          <cell r="AH1652">
            <v>5291</v>
          </cell>
          <cell r="AI1652">
            <v>19656</v>
          </cell>
        </row>
        <row r="1653">
          <cell r="A1653">
            <v>300399</v>
          </cell>
          <cell r="B1653">
            <v>254.86363636363637</v>
          </cell>
          <cell r="C1653">
            <v>20.004281280102749</v>
          </cell>
          <cell r="D1653">
            <v>123.8888888888889</v>
          </cell>
          <cell r="E1653">
            <v>15.42132014798935</v>
          </cell>
          <cell r="F1653">
            <v>400.33333333333337</v>
          </cell>
          <cell r="G1653">
            <v>24.549867983987738</v>
          </cell>
          <cell r="H1653">
            <v>109.52777777777776</v>
          </cell>
          <cell r="I1653">
            <v>6.607567784964977</v>
          </cell>
          <cell r="J1653">
            <v>56.07</v>
          </cell>
          <cell r="K1653">
            <v>0.22</v>
          </cell>
          <cell r="L1653">
            <v>2.8029000000000002</v>
          </cell>
          <cell r="M1653">
            <v>44.6</v>
          </cell>
          <cell r="N1653">
            <v>0.09</v>
          </cell>
          <cell r="O1653">
            <v>2.8921000000000001</v>
          </cell>
          <cell r="P1653">
            <v>144.12</v>
          </cell>
          <cell r="Q1653">
            <v>0.18</v>
          </cell>
          <cell r="R1653">
            <v>5.8704999999999998</v>
          </cell>
          <cell r="S1653">
            <v>39.43</v>
          </cell>
          <cell r="T1653">
            <v>0.27</v>
          </cell>
          <cell r="U1653">
            <v>5.9673999999999996</v>
          </cell>
          <cell r="V1653">
            <v>5.9673995971679688</v>
          </cell>
          <cell r="W1653">
            <v>300399</v>
          </cell>
          <cell r="X1653" t="str">
            <v>持股小于股东减</v>
          </cell>
          <cell r="Y1653">
            <v>15076</v>
          </cell>
          <cell r="Z1653">
            <v>10082</v>
          </cell>
          <cell r="AA1653">
            <v>10082</v>
          </cell>
          <cell r="AB1653">
            <v>16048</v>
          </cell>
          <cell r="AC1653">
            <v>9471</v>
          </cell>
          <cell r="AD1653">
            <v>9471</v>
          </cell>
          <cell r="AE1653">
            <v>9849</v>
          </cell>
          <cell r="AF1653">
            <v>8122</v>
          </cell>
          <cell r="AG1653" t="str">
            <v>持股大于股东增</v>
          </cell>
          <cell r="AH1653">
            <v>7157</v>
          </cell>
          <cell r="AI1653">
            <v>11177</v>
          </cell>
        </row>
        <row r="1654">
          <cell r="A1654">
            <v>300400</v>
          </cell>
          <cell r="B1654">
            <v>179.74074074074073</v>
          </cell>
          <cell r="C1654">
            <v>15.189358372456965</v>
          </cell>
          <cell r="D1654">
            <v>733.75</v>
          </cell>
          <cell r="E1654">
            <v>9.1564235352842083</v>
          </cell>
          <cell r="F1654">
            <v>144.1875</v>
          </cell>
          <cell r="G1654">
            <v>14.959149267280509</v>
          </cell>
          <cell r="H1654">
            <v>96.497252747252745</v>
          </cell>
          <cell r="I1654">
            <v>8.9308415967454877</v>
          </cell>
          <cell r="J1654">
            <v>48.53</v>
          </cell>
          <cell r="K1654">
            <v>0.27</v>
          </cell>
          <cell r="L1654">
            <v>3.1949999999999998</v>
          </cell>
          <cell r="M1654">
            <v>29.35</v>
          </cell>
          <cell r="N1654">
            <v>0.01</v>
          </cell>
          <cell r="O1654">
            <v>3.2054</v>
          </cell>
          <cell r="P1654">
            <v>46.14</v>
          </cell>
          <cell r="Q1654">
            <v>0.16</v>
          </cell>
          <cell r="R1654">
            <v>3.0844</v>
          </cell>
          <cell r="S1654">
            <v>28.1</v>
          </cell>
          <cell r="T1654">
            <v>0.21840000000000001</v>
          </cell>
          <cell r="U1654">
            <v>3.1463999999999999</v>
          </cell>
          <cell r="V1654">
            <v>3.1463985443115234</v>
          </cell>
          <cell r="W1654">
            <v>300400</v>
          </cell>
          <cell r="X1654" t="str">
            <v>持股大于股东减</v>
          </cell>
          <cell r="Y1654">
            <v>10880</v>
          </cell>
          <cell r="Z1654">
            <v>11029</v>
          </cell>
          <cell r="AA1654">
            <v>11029</v>
          </cell>
          <cell r="AB1654">
            <v>13173</v>
          </cell>
          <cell r="AC1654">
            <v>9109</v>
          </cell>
          <cell r="AD1654" t="str">
            <v>持股大于股东增</v>
          </cell>
          <cell r="AE1654">
            <v>8236</v>
          </cell>
          <cell r="AF1654">
            <v>14570</v>
          </cell>
          <cell r="AG1654" t="str">
            <v>持股大于股东增</v>
          </cell>
          <cell r="AH1654">
            <v>7659</v>
          </cell>
          <cell r="AI1654">
            <v>15667</v>
          </cell>
        </row>
        <row r="1655">
          <cell r="A1655">
            <v>300401</v>
          </cell>
          <cell r="B1655">
            <v>407.85714285714283</v>
          </cell>
          <cell r="C1655">
            <v>7.2735147253643131</v>
          </cell>
          <cell r="D1655">
            <v>443.75</v>
          </cell>
          <cell r="E1655">
            <v>9.025270758122744</v>
          </cell>
          <cell r="F1655">
            <v>186.5</v>
          </cell>
          <cell r="G1655">
            <v>5.711514904042466</v>
          </cell>
          <cell r="H1655">
            <v>249.74999999999997</v>
          </cell>
          <cell r="I1655">
            <v>4.2587476979742167</v>
          </cell>
          <cell r="J1655">
            <v>28.55</v>
          </cell>
          <cell r="K1655">
            <v>7.0000000000000007E-2</v>
          </cell>
          <cell r="L1655">
            <v>3.9251999999999998</v>
          </cell>
          <cell r="M1655">
            <v>35.5</v>
          </cell>
          <cell r="N1655">
            <v>0.02</v>
          </cell>
          <cell r="O1655">
            <v>3.9333999999999998</v>
          </cell>
          <cell r="P1655">
            <v>22.38</v>
          </cell>
          <cell r="Q1655">
            <v>0.06</v>
          </cell>
          <cell r="R1655">
            <v>3.9184000000000001</v>
          </cell>
          <cell r="S1655">
            <v>16.649999999999999</v>
          </cell>
          <cell r="T1655">
            <v>0.05</v>
          </cell>
          <cell r="U1655">
            <v>3.9096000000000002</v>
          </cell>
          <cell r="V1655">
            <v>3.9095993041992188</v>
          </cell>
          <cell r="W1655">
            <v>300401</v>
          </cell>
          <cell r="X1655" t="str">
            <v>持股大于股东增</v>
          </cell>
          <cell r="Y1655">
            <v>11099</v>
          </cell>
          <cell r="Z1655">
            <v>16343</v>
          </cell>
          <cell r="AA1655" t="str">
            <v>持股小于股东减</v>
          </cell>
          <cell r="AB1655">
            <v>14294</v>
          </cell>
          <cell r="AC1655">
            <v>12690</v>
          </cell>
          <cell r="AD1655" t="str">
            <v>持股大于股东增</v>
          </cell>
          <cell r="AE1655">
            <v>12994</v>
          </cell>
          <cell r="AF1655">
            <v>13960</v>
          </cell>
          <cell r="AG1655" t="str">
            <v>持股大于股东增</v>
          </cell>
          <cell r="AH1655">
            <v>12280</v>
          </cell>
          <cell r="AI1655">
            <v>14771</v>
          </cell>
        </row>
        <row r="1656">
          <cell r="A1656">
            <v>300402</v>
          </cell>
          <cell r="B1656">
            <v>1018.9999999999999</v>
          </cell>
          <cell r="C1656">
            <v>5.9081026235686327</v>
          </cell>
          <cell r="D1656">
            <v>-30.679405520169848</v>
          </cell>
          <cell r="E1656">
            <v>5.2415210688591989</v>
          </cell>
          <cell r="F1656">
            <v>1087.5</v>
          </cell>
          <cell r="G1656">
            <v>6.3246968507371548</v>
          </cell>
          <cell r="H1656">
            <v>-135.34928848641658</v>
          </cell>
          <cell r="I1656">
            <v>4.1621911922663806</v>
          </cell>
          <cell r="J1656">
            <v>20.38</v>
          </cell>
          <cell r="K1656">
            <v>0.02</v>
          </cell>
          <cell r="L1656">
            <v>3.4495</v>
          </cell>
          <cell r="M1656">
            <v>17.34</v>
          </cell>
          <cell r="N1656">
            <v>-0.14130000000000001</v>
          </cell>
          <cell r="O1656">
            <v>3.3081999999999998</v>
          </cell>
          <cell r="P1656">
            <v>21.75</v>
          </cell>
          <cell r="Q1656">
            <v>0.01</v>
          </cell>
          <cell r="R1656">
            <v>3.4388999999999998</v>
          </cell>
          <cell r="S1656">
            <v>13.95</v>
          </cell>
          <cell r="T1656">
            <v>-7.7299999999999994E-2</v>
          </cell>
          <cell r="U1656">
            <v>3.3515999999999999</v>
          </cell>
          <cell r="V1656">
            <v>3.3515987396240234</v>
          </cell>
          <cell r="W1656">
            <v>300402</v>
          </cell>
          <cell r="X1656" t="str">
            <v>持股大于股东减</v>
          </cell>
          <cell r="Y1656">
            <v>10929</v>
          </cell>
          <cell r="Z1656">
            <v>18482</v>
          </cell>
          <cell r="AA1656" t="str">
            <v>持股大于股东减</v>
          </cell>
          <cell r="AB1656">
            <v>10971</v>
          </cell>
          <cell r="AC1656">
            <v>18412</v>
          </cell>
          <cell r="AD1656" t="str">
            <v>持股大于股东增</v>
          </cell>
          <cell r="AE1656">
            <v>13045</v>
          </cell>
          <cell r="AF1656">
            <v>15484</v>
          </cell>
          <cell r="AG1656" t="str">
            <v>持股大于股东增</v>
          </cell>
          <cell r="AH1656">
            <v>9782</v>
          </cell>
          <cell r="AI1656">
            <v>20650</v>
          </cell>
        </row>
        <row r="1657">
          <cell r="A1657">
            <v>300403</v>
          </cell>
          <cell r="B1657">
            <v>54.80507706255667</v>
          </cell>
          <cell r="C1657">
            <v>6.6231333063075892</v>
          </cell>
          <cell r="D1657">
            <v>31.087128191629375</v>
          </cell>
          <cell r="E1657">
            <v>4.9689702324602925</v>
          </cell>
          <cell r="F1657">
            <v>55.825734549138808</v>
          </cell>
          <cell r="G1657">
            <v>6.4689583920353151</v>
          </cell>
          <cell r="H1657">
            <v>33.147282291057863</v>
          </cell>
          <cell r="I1657">
            <v>4.2580746880490112</v>
          </cell>
          <cell r="J1657">
            <v>60.45</v>
          </cell>
          <cell r="K1657">
            <v>1.103</v>
          </cell>
          <cell r="L1657">
            <v>9.1271000000000004</v>
          </cell>
          <cell r="M1657">
            <v>47.24</v>
          </cell>
          <cell r="N1657">
            <v>0.37990000000000002</v>
          </cell>
          <cell r="O1657">
            <v>9.5069999999999997</v>
          </cell>
          <cell r="P1657">
            <v>55.1</v>
          </cell>
          <cell r="Q1657">
            <v>0.49349999999999999</v>
          </cell>
          <cell r="R1657">
            <v>8.5175999999999998</v>
          </cell>
          <cell r="S1657">
            <v>37.81</v>
          </cell>
          <cell r="T1657">
            <v>0.85550000000000004</v>
          </cell>
          <cell r="U1657">
            <v>8.8795999999999999</v>
          </cell>
          <cell r="V1657">
            <v>8.8795928955078125</v>
          </cell>
          <cell r="W1657">
            <v>300403</v>
          </cell>
          <cell r="X1657" t="str">
            <v>持股大于股东减</v>
          </cell>
          <cell r="Y1657">
            <v>10986</v>
          </cell>
          <cell r="Z1657">
            <v>12197</v>
          </cell>
          <cell r="AA1657" t="str">
            <v>持股大于股东增</v>
          </cell>
          <cell r="AB1657">
            <v>9713</v>
          </cell>
          <cell r="AC1657">
            <v>13795</v>
          </cell>
          <cell r="AD1657" t="str">
            <v>持股大于股东增</v>
          </cell>
          <cell r="AE1657">
            <v>11000</v>
          </cell>
          <cell r="AF1657">
            <v>12181</v>
          </cell>
          <cell r="AG1657" t="str">
            <v>持股大于股东增</v>
          </cell>
          <cell r="AH1657">
            <v>9145</v>
          </cell>
          <cell r="AI1657">
            <v>14652</v>
          </cell>
        </row>
        <row r="1658">
          <cell r="A1658">
            <v>300404</v>
          </cell>
          <cell r="B1658">
            <v>223.60557768924301</v>
          </cell>
          <cell r="C1658">
            <v>13.836671802773497</v>
          </cell>
          <cell r="D1658">
            <v>7197.916666666667</v>
          </cell>
          <cell r="E1658">
            <v>10.643213603598053</v>
          </cell>
          <cell r="F1658">
            <v>235.88636363636365</v>
          </cell>
          <cell r="G1658">
            <v>16.499221059994277</v>
          </cell>
          <cell r="H1658">
            <v>193.82142857142856</v>
          </cell>
          <cell r="I1658">
            <v>5.6844784514588271</v>
          </cell>
          <cell r="J1658">
            <v>44.9</v>
          </cell>
          <cell r="K1658">
            <v>0.20080000000000001</v>
          </cell>
          <cell r="L1658">
            <v>3.2450000000000001</v>
          </cell>
          <cell r="M1658">
            <v>34.549999999999997</v>
          </cell>
          <cell r="N1658">
            <v>1.1999999999999999E-3</v>
          </cell>
          <cell r="O1658">
            <v>3.2462</v>
          </cell>
          <cell r="P1658">
            <v>103.79</v>
          </cell>
          <cell r="Q1658">
            <v>0.22</v>
          </cell>
          <cell r="R1658">
            <v>6.2906000000000004</v>
          </cell>
          <cell r="S1658">
            <v>36.18</v>
          </cell>
          <cell r="T1658">
            <v>0.14000000000000001</v>
          </cell>
          <cell r="U1658">
            <v>6.3647</v>
          </cell>
          <cell r="V1658">
            <v>6.3646965026855469</v>
          </cell>
          <cell r="W1658">
            <v>300404</v>
          </cell>
          <cell r="X1658">
            <v>300404</v>
          </cell>
          <cell r="Y1658">
            <v>15008</v>
          </cell>
          <cell r="Z1658">
            <v>8884</v>
          </cell>
          <cell r="AA1658">
            <v>8884</v>
          </cell>
          <cell r="AB1658">
            <v>13993</v>
          </cell>
          <cell r="AC1658">
            <v>9529</v>
          </cell>
          <cell r="AD1658">
            <v>9529</v>
          </cell>
          <cell r="AE1658">
            <v>9363</v>
          </cell>
          <cell r="AF1658">
            <v>7120</v>
          </cell>
          <cell r="AG1658">
            <v>7120</v>
          </cell>
          <cell r="AH1658">
            <v>9025</v>
          </cell>
          <cell r="AI1658">
            <v>7387</v>
          </cell>
        </row>
        <row r="1659">
          <cell r="A1659">
            <v>300405</v>
          </cell>
          <cell r="B1659">
            <v>-139.8198625266651</v>
          </cell>
          <cell r="C1659">
            <v>6.8849206349206353</v>
          </cell>
          <cell r="D1659">
            <v>363.84803921568624</v>
          </cell>
          <cell r="E1659">
            <v>3.4566665114329624</v>
          </cell>
          <cell r="F1659">
            <v>847.00996677740875</v>
          </cell>
          <cell r="G1659">
            <v>5.6555013309671693</v>
          </cell>
          <cell r="H1659">
            <v>-338.97783251231533</v>
          </cell>
          <cell r="I1659">
            <v>4.1201234914397977</v>
          </cell>
          <cell r="J1659">
            <v>58.99</v>
          </cell>
          <cell r="K1659">
            <v>-0.4219</v>
          </cell>
          <cell r="L1659">
            <v>8.5679999999999996</v>
          </cell>
          <cell r="M1659">
            <v>29.69</v>
          </cell>
          <cell r="N1659">
            <v>2.0400000000000001E-2</v>
          </cell>
          <cell r="O1659">
            <v>8.5891999999999999</v>
          </cell>
          <cell r="P1659">
            <v>50.99</v>
          </cell>
          <cell r="Q1659">
            <v>3.0099999999999998E-2</v>
          </cell>
          <cell r="R1659">
            <v>9.016</v>
          </cell>
          <cell r="S1659">
            <v>36.700000000000003</v>
          </cell>
          <cell r="T1659">
            <v>-8.1199999999999994E-2</v>
          </cell>
          <cell r="U1659">
            <v>8.9075000000000006</v>
          </cell>
          <cell r="V1659">
            <v>8.9074935913085938</v>
          </cell>
          <cell r="W1659">
            <v>300405</v>
          </cell>
          <cell r="X1659" t="str">
            <v>持股大于股东增</v>
          </cell>
          <cell r="Y1659">
            <v>3873</v>
          </cell>
          <cell r="Z1659">
            <v>17557</v>
          </cell>
          <cell r="AA1659" t="str">
            <v>持股大于股东减</v>
          </cell>
          <cell r="AB1659">
            <v>5512</v>
          </cell>
          <cell r="AC1659">
            <v>12336</v>
          </cell>
          <cell r="AD1659" t="str">
            <v>持股大于股东增</v>
          </cell>
          <cell r="AE1659">
            <v>6488</v>
          </cell>
          <cell r="AF1659">
            <v>10480</v>
          </cell>
          <cell r="AG1659" t="str">
            <v>持股大于股东减</v>
          </cell>
          <cell r="AH1659">
            <v>6492</v>
          </cell>
          <cell r="AI1659">
            <v>10474</v>
          </cell>
        </row>
        <row r="1660">
          <cell r="A1660">
            <v>300406</v>
          </cell>
          <cell r="B1660">
            <v>47.836734693877553</v>
          </cell>
          <cell r="C1660">
            <v>9.9661982610174551</v>
          </cell>
          <cell r="D1660">
            <v>85.736554949337489</v>
          </cell>
          <cell r="E1660">
            <v>8.8565044987017174</v>
          </cell>
          <cell r="F1660">
            <v>54.581487526229893</v>
          </cell>
          <cell r="G1660">
            <v>11.295264287954451</v>
          </cell>
          <cell r="H1660">
            <v>35.194029850746269</v>
          </cell>
          <cell r="I1660">
            <v>7.0065965412729554</v>
          </cell>
          <cell r="J1660">
            <v>46.88</v>
          </cell>
          <cell r="K1660">
            <v>0.98</v>
          </cell>
          <cell r="L1660">
            <v>4.7039</v>
          </cell>
          <cell r="M1660">
            <v>44</v>
          </cell>
          <cell r="N1660">
            <v>0.1283</v>
          </cell>
          <cell r="O1660">
            <v>4.9680999999999997</v>
          </cell>
          <cell r="P1660">
            <v>46.82</v>
          </cell>
          <cell r="Q1660">
            <v>0.4289</v>
          </cell>
          <cell r="R1660">
            <v>4.1451000000000002</v>
          </cell>
          <cell r="S1660">
            <v>31.44</v>
          </cell>
          <cell r="T1660">
            <v>0.67</v>
          </cell>
          <cell r="U1660">
            <v>4.4871999999999996</v>
          </cell>
          <cell r="V1660">
            <v>4.4871978759765625</v>
          </cell>
          <cell r="W1660">
            <v>300406</v>
          </cell>
          <cell r="X1660" t="str">
            <v>持股大于股东减</v>
          </cell>
          <cell r="Y1660">
            <v>15243</v>
          </cell>
          <cell r="Z1660">
            <v>16390</v>
          </cell>
          <cell r="AA1660" t="str">
            <v>持股大于股东增</v>
          </cell>
          <cell r="AB1660">
            <v>14706</v>
          </cell>
          <cell r="AC1660">
            <v>16988</v>
          </cell>
          <cell r="AD1660" t="str">
            <v>持股大于股东增</v>
          </cell>
          <cell r="AE1660">
            <v>15562</v>
          </cell>
          <cell r="AF1660">
            <v>15991</v>
          </cell>
          <cell r="AG1660" t="str">
            <v>持股大于股东增</v>
          </cell>
          <cell r="AH1660">
            <v>14587</v>
          </cell>
          <cell r="AI1660">
            <v>17127</v>
          </cell>
        </row>
        <row r="1661">
          <cell r="A1661">
            <v>300407</v>
          </cell>
          <cell r="B1661">
            <v>71.882352941176464</v>
          </cell>
          <cell r="C1661">
            <v>6.2990773037337409</v>
          </cell>
          <cell r="D1661">
            <v>-252.50000000000003</v>
          </cell>
          <cell r="E1661">
            <v>5.2365069215215252</v>
          </cell>
          <cell r="F1661">
            <v>86.538461538461533</v>
          </cell>
          <cell r="G1661">
            <v>8.0775444264943452</v>
          </cell>
          <cell r="H1661">
            <v>70.499999999999986</v>
          </cell>
          <cell r="I1661">
            <v>6.4302252157440529</v>
          </cell>
          <cell r="J1661">
            <v>36.659999999999997</v>
          </cell>
          <cell r="K1661">
            <v>0.51</v>
          </cell>
          <cell r="L1661">
            <v>5.8198999999999996</v>
          </cell>
          <cell r="M1661">
            <v>30.3</v>
          </cell>
          <cell r="N1661">
            <v>-0.03</v>
          </cell>
          <cell r="O1661">
            <v>5.7862999999999998</v>
          </cell>
          <cell r="P1661">
            <v>45</v>
          </cell>
          <cell r="Q1661">
            <v>0.26</v>
          </cell>
          <cell r="R1661">
            <v>5.5709999999999997</v>
          </cell>
          <cell r="S1661">
            <v>36.659999999999997</v>
          </cell>
          <cell r="T1661">
            <v>0.39</v>
          </cell>
          <cell r="U1661">
            <v>5.7012</v>
          </cell>
          <cell r="V1661">
            <v>5.7011985778808594</v>
          </cell>
          <cell r="W1661">
            <v>300407</v>
          </cell>
          <cell r="X1661" t="str">
            <v>持股大于股东增</v>
          </cell>
          <cell r="Y1661">
            <v>8098</v>
          </cell>
          <cell r="Z1661">
            <v>16794</v>
          </cell>
          <cell r="AA1661" t="str">
            <v>持股大于股东减</v>
          </cell>
          <cell r="AB1661">
            <v>9738</v>
          </cell>
          <cell r="AC1661">
            <v>13965</v>
          </cell>
          <cell r="AD1661" t="str">
            <v>持股大于股东增</v>
          </cell>
          <cell r="AE1661">
            <v>10342</v>
          </cell>
          <cell r="AF1661">
            <v>13150</v>
          </cell>
          <cell r="AG1661" t="str">
            <v>持股大于股东增</v>
          </cell>
          <cell r="AH1661">
            <v>8113</v>
          </cell>
          <cell r="AI1661">
            <v>16763</v>
          </cell>
        </row>
        <row r="1662">
          <cell r="A1662">
            <v>300408</v>
          </cell>
          <cell r="B1662">
            <v>36.549019607843135</v>
          </cell>
          <cell r="C1662">
            <v>7.5258397932816541</v>
          </cell>
          <cell r="D1662">
            <v>65.90384615384616</v>
          </cell>
          <cell r="E1662">
            <v>6.5589772053053652</v>
          </cell>
          <cell r="F1662">
            <v>38.733333333333334</v>
          </cell>
          <cell r="G1662">
            <v>7.9047619047619042</v>
          </cell>
          <cell r="H1662">
            <v>28.195945945945944</v>
          </cell>
          <cell r="I1662">
            <v>5.7837837837837842</v>
          </cell>
          <cell r="J1662">
            <v>37.28</v>
          </cell>
          <cell r="K1662">
            <v>1.02</v>
          </cell>
          <cell r="L1662">
            <v>4.9535999999999998</v>
          </cell>
          <cell r="M1662">
            <v>34.270000000000003</v>
          </cell>
          <cell r="N1662">
            <v>0.13</v>
          </cell>
          <cell r="O1662">
            <v>5.2248999999999999</v>
          </cell>
          <cell r="P1662">
            <v>34.86</v>
          </cell>
          <cell r="Q1662">
            <v>0.45</v>
          </cell>
          <cell r="R1662">
            <v>4.41</v>
          </cell>
          <cell r="S1662">
            <v>27.82</v>
          </cell>
          <cell r="T1662">
            <v>0.74</v>
          </cell>
          <cell r="U1662">
            <v>4.8099999999999996</v>
          </cell>
          <cell r="V1662">
            <v>4.80999755859375</v>
          </cell>
          <cell r="W1662">
            <v>300408</v>
          </cell>
          <cell r="X1662" t="str">
            <v>持股大于股东减</v>
          </cell>
          <cell r="Y1662">
            <v>26298</v>
          </cell>
          <cell r="Z1662">
            <v>32847</v>
          </cell>
          <cell r="AA1662" t="str">
            <v>持股大于股东增</v>
          </cell>
          <cell r="AB1662">
            <v>22828</v>
          </cell>
          <cell r="AC1662">
            <v>37840</v>
          </cell>
          <cell r="AD1662" t="str">
            <v>持股大于股东增</v>
          </cell>
          <cell r="AE1662">
            <v>22922</v>
          </cell>
          <cell r="AF1662">
            <v>37413</v>
          </cell>
          <cell r="AG1662" t="str">
            <v>持股大于股东增</v>
          </cell>
          <cell r="AH1662">
            <v>19289</v>
          </cell>
          <cell r="AI1662">
            <v>44782</v>
          </cell>
        </row>
        <row r="1663">
          <cell r="A1663">
            <v>300409</v>
          </cell>
          <cell r="B1663">
            <v>111.07692307692307</v>
          </cell>
          <cell r="C1663">
            <v>9.6622559761789262</v>
          </cell>
          <cell r="D1663">
            <v>184.02777777777777</v>
          </cell>
          <cell r="E1663">
            <v>6.5019186793989778</v>
          </cell>
          <cell r="F1663">
            <v>73.492462311557787</v>
          </cell>
          <cell r="G1663">
            <v>9.9935084902114877</v>
          </cell>
          <cell r="H1663">
            <v>60.05859375</v>
          </cell>
          <cell r="I1663">
            <v>6.8704336751793011</v>
          </cell>
          <cell r="J1663">
            <v>57.76</v>
          </cell>
          <cell r="K1663">
            <v>0.52</v>
          </cell>
          <cell r="L1663">
            <v>5.9779</v>
          </cell>
          <cell r="M1663">
            <v>66.25</v>
          </cell>
          <cell r="N1663">
            <v>0.09</v>
          </cell>
          <cell r="O1663">
            <v>10.189299999999999</v>
          </cell>
          <cell r="P1663">
            <v>58.5</v>
          </cell>
          <cell r="Q1663">
            <v>0.39800000000000002</v>
          </cell>
          <cell r="R1663">
            <v>5.8537999999999997</v>
          </cell>
          <cell r="S1663">
            <v>41</v>
          </cell>
          <cell r="T1663">
            <v>0.51200000000000001</v>
          </cell>
          <cell r="U1663">
            <v>5.9676</v>
          </cell>
          <cell r="V1663">
            <v>5.9675979614257813</v>
          </cell>
          <cell r="W1663">
            <v>300409</v>
          </cell>
          <cell r="X1663" t="str">
            <v>持股大于股东减</v>
          </cell>
          <cell r="Y1663">
            <v>7442</v>
          </cell>
          <cell r="Z1663">
            <v>13101</v>
          </cell>
          <cell r="AA1663" t="str">
            <v>持股大于股东增</v>
          </cell>
          <cell r="AB1663">
            <v>6474</v>
          </cell>
          <cell r="AC1663">
            <v>16604</v>
          </cell>
          <cell r="AD1663" t="str">
            <v>持股大于股东增</v>
          </cell>
          <cell r="AE1663">
            <v>5662</v>
          </cell>
          <cell r="AF1663">
            <v>17220</v>
          </cell>
          <cell r="AG1663" t="str">
            <v>持股大于股东减</v>
          </cell>
          <cell r="AH1663">
            <v>7213</v>
          </cell>
          <cell r="AI1663">
            <v>13517</v>
          </cell>
        </row>
        <row r="1664">
          <cell r="A1664">
            <v>300410</v>
          </cell>
          <cell r="B1664">
            <v>180.40411742279835</v>
          </cell>
          <cell r="C1664">
            <v>13.157967911464562</v>
          </cell>
          <cell r="D1664">
            <v>723.828125</v>
          </cell>
          <cell r="E1664">
            <v>10.810653131472245</v>
          </cell>
          <cell r="F1664">
            <v>109.82142857142856</v>
          </cell>
          <cell r="G1664">
            <v>9.3317552804078669</v>
          </cell>
          <cell r="H1664">
            <v>84.481668773704172</v>
          </cell>
          <cell r="I1664">
            <v>6.6388495641159375</v>
          </cell>
          <cell r="J1664">
            <v>47.32</v>
          </cell>
          <cell r="K1664">
            <v>0.26229999999999998</v>
          </cell>
          <cell r="L1664">
            <v>3.5962999999999998</v>
          </cell>
          <cell r="M1664">
            <v>37.06</v>
          </cell>
          <cell r="N1664">
            <v>1.2800000000000001E-2</v>
          </cell>
          <cell r="O1664">
            <v>3.4281000000000001</v>
          </cell>
          <cell r="P1664">
            <v>61.5</v>
          </cell>
          <cell r="Q1664">
            <v>0.28000000000000003</v>
          </cell>
          <cell r="R1664">
            <v>6.5903999999999998</v>
          </cell>
          <cell r="S1664">
            <v>44.55</v>
          </cell>
          <cell r="T1664">
            <v>0.39550000000000002</v>
          </cell>
          <cell r="U1664">
            <v>6.7104999999999997</v>
          </cell>
          <cell r="V1664">
            <v>6.7104988098144531</v>
          </cell>
          <cell r="W1664">
            <v>300410</v>
          </cell>
          <cell r="X1664">
            <v>300410</v>
          </cell>
          <cell r="Y1664">
            <v>19460</v>
          </cell>
          <cell r="Z1664">
            <v>8198</v>
          </cell>
          <cell r="AA1664">
            <v>8198</v>
          </cell>
          <cell r="AB1664">
            <v>17755</v>
          </cell>
          <cell r="AC1664">
            <v>8985</v>
          </cell>
          <cell r="AD1664" t="str">
            <v>持股大于股东增</v>
          </cell>
          <cell r="AE1664">
            <v>3996</v>
          </cell>
          <cell r="AF1664">
            <v>15015</v>
          </cell>
          <cell r="AG1664" t="str">
            <v>持股大于股东增</v>
          </cell>
          <cell r="AH1664">
            <v>3712</v>
          </cell>
          <cell r="AI1664">
            <v>16163</v>
          </cell>
        </row>
        <row r="1665">
          <cell r="A1665">
            <v>300411</v>
          </cell>
          <cell r="B1665">
            <v>129.25925925925924</v>
          </cell>
          <cell r="C1665">
            <v>10.20855880890397</v>
          </cell>
          <cell r="D1665">
            <v>234.1836734693878</v>
          </cell>
          <cell r="E1665">
            <v>9.3049522154648141</v>
          </cell>
          <cell r="F1665">
            <v>191.71428571428569</v>
          </cell>
          <cell r="G1665">
            <v>16.328517110266159</v>
          </cell>
          <cell r="H1665">
            <v>96.464285714285737</v>
          </cell>
          <cell r="I1665">
            <v>8.0351033764688395</v>
          </cell>
          <cell r="J1665">
            <v>34.9</v>
          </cell>
          <cell r="K1665">
            <v>0.27</v>
          </cell>
          <cell r="L1665">
            <v>3.4186999999999999</v>
          </cell>
          <cell r="M1665">
            <v>32.130000000000003</v>
          </cell>
          <cell r="N1665">
            <v>3.4299999999999997E-2</v>
          </cell>
          <cell r="O1665">
            <v>3.4529999999999998</v>
          </cell>
          <cell r="P1665">
            <v>53.68</v>
          </cell>
          <cell r="Q1665">
            <v>0.14000000000000001</v>
          </cell>
          <cell r="R1665">
            <v>3.2875000000000001</v>
          </cell>
          <cell r="S1665">
            <v>27.01</v>
          </cell>
          <cell r="T1665">
            <v>0.21</v>
          </cell>
          <cell r="U1665">
            <v>3.3614999999999999</v>
          </cell>
          <cell r="V1665">
            <v>3.3614997863769531</v>
          </cell>
          <cell r="W1665">
            <v>300411</v>
          </cell>
          <cell r="X1665">
            <v>300411</v>
          </cell>
          <cell r="Y1665">
            <v>300411</v>
          </cell>
          <cell r="Z1665">
            <v>300411</v>
          </cell>
          <cell r="AA1665" t="str">
            <v>持股大于股东增</v>
          </cell>
          <cell r="AB1665">
            <v>5369</v>
          </cell>
          <cell r="AC1665">
            <v>14900</v>
          </cell>
          <cell r="AD1665" t="str">
            <v>持股小于股东减</v>
          </cell>
          <cell r="AE1665">
            <v>14928</v>
          </cell>
          <cell r="AF1665">
            <v>10718</v>
          </cell>
          <cell r="AG1665">
            <v>10718</v>
          </cell>
          <cell r="AH1665">
            <v>20044</v>
          </cell>
          <cell r="AI1665">
            <v>7982</v>
          </cell>
        </row>
        <row r="1666">
          <cell r="A1666">
            <v>300412</v>
          </cell>
          <cell r="B1666">
            <v>103.40909090909091</v>
          </cell>
          <cell r="C1666">
            <v>13.604831957899773</v>
          </cell>
          <cell r="D1666">
            <v>131.25</v>
          </cell>
          <cell r="E1666">
            <v>9.2421441774491679</v>
          </cell>
          <cell r="F1666">
            <v>105.19444444444444</v>
          </cell>
          <cell r="G1666">
            <v>12.274333128058858</v>
          </cell>
          <cell r="H1666">
            <v>96.931818181818173</v>
          </cell>
          <cell r="I1666">
            <v>13.18555617387003</v>
          </cell>
          <cell r="J1666">
            <v>45.5</v>
          </cell>
          <cell r="K1666">
            <v>0.44</v>
          </cell>
          <cell r="L1666">
            <v>3.3443999999999998</v>
          </cell>
          <cell r="M1666">
            <v>31.5</v>
          </cell>
          <cell r="N1666">
            <v>0.06</v>
          </cell>
          <cell r="O1666">
            <v>3.4083000000000001</v>
          </cell>
          <cell r="P1666">
            <v>37.869999999999997</v>
          </cell>
          <cell r="Q1666">
            <v>0.18</v>
          </cell>
          <cell r="R1666">
            <v>3.0853000000000002</v>
          </cell>
          <cell r="S1666">
            <v>42.65</v>
          </cell>
          <cell r="T1666">
            <v>0.33</v>
          </cell>
          <cell r="U1666">
            <v>3.2345999999999999</v>
          </cell>
          <cell r="V1666">
            <v>3.2345981597900391</v>
          </cell>
          <cell r="W1666">
            <v>300412</v>
          </cell>
          <cell r="X1666">
            <v>300412</v>
          </cell>
          <cell r="Y1666">
            <v>13011</v>
          </cell>
          <cell r="Z1666">
            <v>9029</v>
          </cell>
          <cell r="AA1666">
            <v>9029</v>
          </cell>
          <cell r="AB1666">
            <v>14015</v>
          </cell>
          <cell r="AC1666">
            <v>8382</v>
          </cell>
          <cell r="AD1666">
            <v>8382</v>
          </cell>
          <cell r="AE1666">
            <v>12287</v>
          </cell>
          <cell r="AF1666">
            <v>9561</v>
          </cell>
          <cell r="AG1666" t="str">
            <v>持股小于股东增</v>
          </cell>
          <cell r="AH1666">
            <v>11579</v>
          </cell>
          <cell r="AI1666">
            <v>10145</v>
          </cell>
        </row>
        <row r="1667">
          <cell r="A1667">
            <v>300413</v>
          </cell>
          <cell r="B1667">
            <v>158.4</v>
          </cell>
          <cell r="C1667">
            <v>10.060975609756099</v>
          </cell>
          <cell r="D1667">
            <v>227.78662420382167</v>
          </cell>
          <cell r="E1667">
            <v>7.211090107120353</v>
          </cell>
          <cell r="F1667">
            <v>207.36607142857144</v>
          </cell>
          <cell r="G1667">
            <v>12.213720386000894</v>
          </cell>
          <cell r="H1667">
            <v>146.25</v>
          </cell>
          <cell r="I1667">
            <v>7.1182728410513141</v>
          </cell>
          <cell r="J1667">
            <v>39.6</v>
          </cell>
          <cell r="K1667">
            <v>0.25</v>
          </cell>
          <cell r="L1667">
            <v>3.9359999999999999</v>
          </cell>
          <cell r="M1667">
            <v>28.61</v>
          </cell>
          <cell r="N1667">
            <v>3.1399999999999997E-2</v>
          </cell>
          <cell r="O1667">
            <v>3.9674999999999998</v>
          </cell>
          <cell r="P1667">
            <v>46.45</v>
          </cell>
          <cell r="Q1667">
            <v>0.112</v>
          </cell>
          <cell r="R1667">
            <v>3.8031000000000001</v>
          </cell>
          <cell r="S1667">
            <v>27.3</v>
          </cell>
          <cell r="T1667">
            <v>0.14000000000000001</v>
          </cell>
          <cell r="U1667">
            <v>3.8351999999999999</v>
          </cell>
          <cell r="V1667">
            <v>3.8351993560791016</v>
          </cell>
          <cell r="W1667">
            <v>300413</v>
          </cell>
          <cell r="X1667" t="str">
            <v>持股小于股东减</v>
          </cell>
          <cell r="Y1667">
            <v>28237</v>
          </cell>
          <cell r="Z1667">
            <v>14201</v>
          </cell>
          <cell r="AA1667" t="str">
            <v>持股小于股东减</v>
          </cell>
          <cell r="AB1667">
            <v>30023</v>
          </cell>
          <cell r="AC1667">
            <v>13356</v>
          </cell>
          <cell r="AD1667" t="str">
            <v>持股大于股东增</v>
          </cell>
          <cell r="AE1667">
            <v>19625</v>
          </cell>
          <cell r="AF1667">
            <v>20433</v>
          </cell>
          <cell r="AG1667" t="str">
            <v>持股大于股东减</v>
          </cell>
          <cell r="AH1667">
            <v>19717</v>
          </cell>
          <cell r="AI1667">
            <v>20337</v>
          </cell>
        </row>
        <row r="1668">
          <cell r="A1668">
            <v>300414</v>
          </cell>
          <cell r="B1668">
            <v>69.261538461538464</v>
          </cell>
          <cell r="C1668">
            <v>11.197333731283889</v>
          </cell>
          <cell r="D1668">
            <v>69.695652173913047</v>
          </cell>
          <cell r="E1668">
            <v>7.9838629345552352</v>
          </cell>
          <cell r="F1668">
            <v>85.632653061224488</v>
          </cell>
          <cell r="G1668">
            <v>11.08088837246151</v>
          </cell>
          <cell r="H1668">
            <v>42.33</v>
          </cell>
          <cell r="I1668">
            <v>7.296137339055794</v>
          </cell>
          <cell r="J1668">
            <v>45.02</v>
          </cell>
          <cell r="K1668">
            <v>0.65</v>
          </cell>
          <cell r="L1668">
            <v>4.0206</v>
          </cell>
          <cell r="M1668">
            <v>32.06</v>
          </cell>
          <cell r="N1668">
            <v>0.115</v>
          </cell>
          <cell r="O1668">
            <v>4.0156000000000001</v>
          </cell>
          <cell r="P1668">
            <v>83.92</v>
          </cell>
          <cell r="Q1668">
            <v>0.49</v>
          </cell>
          <cell r="R1668">
            <v>7.5734000000000004</v>
          </cell>
          <cell r="S1668">
            <v>28.22</v>
          </cell>
          <cell r="T1668">
            <v>0.5</v>
          </cell>
          <cell r="U1668">
            <v>3.8677999999999999</v>
          </cell>
          <cell r="V1668">
            <v>3.8677997589111328</v>
          </cell>
          <cell r="W1668">
            <v>300414</v>
          </cell>
          <cell r="X1668" t="str">
            <v>持股小于股东减</v>
          </cell>
          <cell r="Y1668">
            <v>14924</v>
          </cell>
          <cell r="Z1668">
            <v>11292</v>
          </cell>
          <cell r="AA1668" t="str">
            <v>持股小于股东增</v>
          </cell>
          <cell r="AB1668">
            <v>14411</v>
          </cell>
          <cell r="AC1668">
            <v>11694</v>
          </cell>
          <cell r="AD1668">
            <v>11694</v>
          </cell>
          <cell r="AE1668">
            <v>12974</v>
          </cell>
          <cell r="AF1668">
            <v>6494</v>
          </cell>
          <cell r="AG1668" t="str">
            <v>持股大于股东增</v>
          </cell>
          <cell r="AH1668">
            <v>11918</v>
          </cell>
          <cell r="AI1668">
            <v>14140</v>
          </cell>
        </row>
        <row r="1669">
          <cell r="A1669">
            <v>300415</v>
          </cell>
          <cell r="B1669">
            <v>77.366666666666674</v>
          </cell>
          <cell r="C1669">
            <v>7.2772308271148178</v>
          </cell>
          <cell r="D1669">
            <v>84.049999999999983</v>
          </cell>
          <cell r="E1669">
            <v>5.1801177159409573</v>
          </cell>
          <cell r="F1669">
            <v>56.217948717948715</v>
          </cell>
          <cell r="G1669">
            <v>7.1335610867089638</v>
          </cell>
          <cell r="H1669">
            <v>53.836956521739133</v>
          </cell>
          <cell r="I1669">
            <v>5.3022030958956909</v>
          </cell>
          <cell r="J1669">
            <v>23.21</v>
          </cell>
          <cell r="K1669">
            <v>0.3</v>
          </cell>
          <cell r="L1669">
            <v>3.1894</v>
          </cell>
          <cell r="M1669">
            <v>16.809999999999999</v>
          </cell>
          <cell r="N1669">
            <v>0.05</v>
          </cell>
          <cell r="O1669">
            <v>3.2450999999999999</v>
          </cell>
          <cell r="P1669">
            <v>43.85</v>
          </cell>
          <cell r="Q1669">
            <v>0.39</v>
          </cell>
          <cell r="R1669">
            <v>6.1470000000000002</v>
          </cell>
          <cell r="S1669">
            <v>16.510000000000002</v>
          </cell>
          <cell r="T1669">
            <v>0.23</v>
          </cell>
          <cell r="U1669">
            <v>3.1137999999999999</v>
          </cell>
          <cell r="V1669">
            <v>3.1137981414794922</v>
          </cell>
          <cell r="W1669">
            <v>300415</v>
          </cell>
          <cell r="X1669" t="str">
            <v>持股小于股东减</v>
          </cell>
          <cell r="Y1669">
            <v>16768</v>
          </cell>
          <cell r="Z1669">
            <v>14312</v>
          </cell>
          <cell r="AA1669" t="str">
            <v>持股小于股东增</v>
          </cell>
          <cell r="AB1669">
            <v>16592</v>
          </cell>
          <cell r="AC1669">
            <v>14464</v>
          </cell>
          <cell r="AD1669" t="str">
            <v>持股大于股东增</v>
          </cell>
          <cell r="AE1669">
            <v>10436</v>
          </cell>
          <cell r="AF1669">
            <v>11498</v>
          </cell>
          <cell r="AG1669" t="str">
            <v>持股大于股东增</v>
          </cell>
          <cell r="AH1669">
            <v>12990</v>
          </cell>
          <cell r="AI1669">
            <v>18475</v>
          </cell>
        </row>
        <row r="1670">
          <cell r="A1670">
            <v>300416</v>
          </cell>
          <cell r="B1670">
            <v>104.45569620253164</v>
          </cell>
          <cell r="C1670">
            <v>11.659319543348026</v>
          </cell>
          <cell r="D1670">
            <v>-1574.5</v>
          </cell>
          <cell r="E1670">
            <v>8.905794847139342</v>
          </cell>
          <cell r="F1670">
            <v>152.12499999999997</v>
          </cell>
          <cell r="G1670">
            <v>12.95547174402336</v>
          </cell>
          <cell r="H1670">
            <v>90.607142857142875</v>
          </cell>
          <cell r="I1670">
            <v>7.5589190477609272</v>
          </cell>
          <cell r="J1670">
            <v>82.52</v>
          </cell>
          <cell r="K1670">
            <v>0.79</v>
          </cell>
          <cell r="L1670">
            <v>7.0776000000000003</v>
          </cell>
          <cell r="M1670">
            <v>62.98</v>
          </cell>
          <cell r="N1670">
            <v>-0.01</v>
          </cell>
          <cell r="O1670">
            <v>7.0717999999999996</v>
          </cell>
          <cell r="P1670">
            <v>85.19</v>
          </cell>
          <cell r="Q1670">
            <v>0.28000000000000003</v>
          </cell>
          <cell r="R1670">
            <v>6.5755999999999997</v>
          </cell>
          <cell r="S1670">
            <v>50.74</v>
          </cell>
          <cell r="T1670">
            <v>0.42</v>
          </cell>
          <cell r="U1670">
            <v>6.7126000000000001</v>
          </cell>
          <cell r="V1670">
            <v>6.7125968933105469</v>
          </cell>
          <cell r="W1670">
            <v>300416</v>
          </cell>
          <cell r="X1670">
            <v>300416</v>
          </cell>
          <cell r="Y1670">
            <v>8668</v>
          </cell>
          <cell r="Z1670">
            <v>7245</v>
          </cell>
          <cell r="AA1670">
            <v>7245</v>
          </cell>
          <cell r="AB1670">
            <v>9338</v>
          </cell>
          <cell r="AC1670">
            <v>6725</v>
          </cell>
          <cell r="AD1670" t="str">
            <v>持股大于股东增</v>
          </cell>
          <cell r="AE1670">
            <v>5737</v>
          </cell>
          <cell r="AF1670">
            <v>10946</v>
          </cell>
          <cell r="AG1670">
            <v>10946</v>
          </cell>
          <cell r="AH1670">
            <v>7917</v>
          </cell>
          <cell r="AI1670">
            <v>7932</v>
          </cell>
        </row>
        <row r="1671">
          <cell r="A1671">
            <v>300417</v>
          </cell>
          <cell r="B1671">
            <v>126.59982671122664</v>
          </cell>
          <cell r="C1671">
            <v>11.721292688517075</v>
          </cell>
          <cell r="D1671">
            <v>168.17810457516342</v>
          </cell>
          <cell r="E1671">
            <v>9.3057423459873654</v>
          </cell>
          <cell r="F1671">
            <v>113.85135135135134</v>
          </cell>
          <cell r="G1671">
            <v>9.7742543626432052</v>
          </cell>
          <cell r="H1671">
            <v>64.764991896272292</v>
          </cell>
          <cell r="I1671">
            <v>6.2411413979313339</v>
          </cell>
          <cell r="J1671">
            <v>102.28</v>
          </cell>
          <cell r="K1671">
            <v>0.80789999999999995</v>
          </cell>
          <cell r="L1671">
            <v>8.7260000000000009</v>
          </cell>
          <cell r="M1671">
            <v>82.34</v>
          </cell>
          <cell r="N1671">
            <v>0.12239999999999999</v>
          </cell>
          <cell r="O1671">
            <v>8.8483000000000001</v>
          </cell>
          <cell r="P1671">
            <v>80.88</v>
          </cell>
          <cell r="Q1671">
            <v>0.35520000000000002</v>
          </cell>
          <cell r="R1671">
            <v>8.2748000000000008</v>
          </cell>
          <cell r="S1671">
            <v>53.28</v>
          </cell>
          <cell r="T1671">
            <v>0.61699999999999999</v>
          </cell>
          <cell r="U1671">
            <v>8.5368999999999993</v>
          </cell>
          <cell r="V1671">
            <v>8.536895751953125</v>
          </cell>
          <cell r="W1671">
            <v>300417</v>
          </cell>
          <cell r="X1671">
            <v>300417</v>
          </cell>
          <cell r="Y1671">
            <v>5863</v>
          </cell>
          <cell r="Z1671">
            <v>6958</v>
          </cell>
          <cell r="AA1671">
            <v>6958</v>
          </cell>
          <cell r="AB1671">
            <v>5478</v>
          </cell>
          <cell r="AC1671">
            <v>7447</v>
          </cell>
          <cell r="AD1671">
            <v>7447</v>
          </cell>
          <cell r="AE1671">
            <v>4670</v>
          </cell>
          <cell r="AF1671">
            <v>8736</v>
          </cell>
          <cell r="AG1671">
            <v>8736</v>
          </cell>
          <cell r="AH1671">
            <v>5379</v>
          </cell>
          <cell r="AI1671">
            <v>7585</v>
          </cell>
        </row>
        <row r="1672">
          <cell r="A1672">
            <v>300418</v>
          </cell>
          <cell r="B1672">
            <v>110.54054054054053</v>
          </cell>
          <cell r="C1672">
            <v>16.762295081967213</v>
          </cell>
          <cell r="D1672">
            <v>97.972222222222229</v>
          </cell>
          <cell r="E1672">
            <v>14.222347675309488</v>
          </cell>
          <cell r="F1672">
            <v>111.36428571428571</v>
          </cell>
          <cell r="G1672">
            <v>17.866064675818762</v>
          </cell>
          <cell r="H1672">
            <v>78.046875</v>
          </cell>
          <cell r="I1672">
            <v>11.257606490872211</v>
          </cell>
          <cell r="J1672">
            <v>40.9</v>
          </cell>
          <cell r="K1672">
            <v>0.37</v>
          </cell>
          <cell r="L1672">
            <v>2.44</v>
          </cell>
          <cell r="M1672">
            <v>35.270000000000003</v>
          </cell>
          <cell r="N1672">
            <v>0.09</v>
          </cell>
          <cell r="O1672">
            <v>2.4799000000000002</v>
          </cell>
          <cell r="P1672">
            <v>155.91</v>
          </cell>
          <cell r="Q1672">
            <v>0.7</v>
          </cell>
          <cell r="R1672">
            <v>8.7265999999999995</v>
          </cell>
          <cell r="S1672">
            <v>99.9</v>
          </cell>
          <cell r="T1672">
            <v>0.96</v>
          </cell>
          <cell r="U1672">
            <v>8.8740000000000006</v>
          </cell>
          <cell r="V1672">
            <v>8.873992919921875</v>
          </cell>
          <cell r="W1672">
            <v>300418</v>
          </cell>
          <cell r="X1672">
            <v>300418</v>
          </cell>
          <cell r="Y1672">
            <v>102655</v>
          </cell>
          <cell r="Z1672">
            <v>10980</v>
          </cell>
          <cell r="AA1672">
            <v>10980</v>
          </cell>
          <cell r="AB1672">
            <v>100569</v>
          </cell>
          <cell r="AC1672">
            <v>11208</v>
          </cell>
          <cell r="AD1672" t="str">
            <v>持股小于股东增</v>
          </cell>
          <cell r="AE1672">
            <v>21695</v>
          </cell>
          <cell r="AF1672">
            <v>12906</v>
          </cell>
          <cell r="AG1672">
            <v>12906</v>
          </cell>
          <cell r="AH1672">
            <v>31693</v>
          </cell>
          <cell r="AI1672">
            <v>8834</v>
          </cell>
        </row>
        <row r="1673">
          <cell r="A1673">
            <v>300419</v>
          </cell>
          <cell r="B1673">
            <v>134.50704225352112</v>
          </cell>
          <cell r="C1673">
            <v>6.0550342378899318</v>
          </cell>
          <cell r="D1673">
            <v>153.43103448275863</v>
          </cell>
          <cell r="E1673">
            <v>6.444137891081831</v>
          </cell>
          <cell r="F1673">
            <v>207.45689655172416</v>
          </cell>
          <cell r="G1673">
            <v>18.876878667126856</v>
          </cell>
          <cell r="H1673">
            <v>95.23101265822784</v>
          </cell>
          <cell r="I1673">
            <v>7.7362084789030021</v>
          </cell>
          <cell r="J1673">
            <v>191</v>
          </cell>
          <cell r="K1673">
            <v>1.42</v>
          </cell>
          <cell r="L1673">
            <v>31.544</v>
          </cell>
          <cell r="M1673">
            <v>177.98</v>
          </cell>
          <cell r="N1673">
            <v>0.28999999999999998</v>
          </cell>
          <cell r="O1673">
            <v>27.6189</v>
          </cell>
          <cell r="P1673">
            <v>240.65</v>
          </cell>
          <cell r="Q1673">
            <v>0.57999999999999996</v>
          </cell>
          <cell r="R1673">
            <v>12.7484</v>
          </cell>
          <cell r="S1673">
            <v>100.31</v>
          </cell>
          <cell r="T1673">
            <v>0.79</v>
          </cell>
          <cell r="U1673">
            <v>12.9663</v>
          </cell>
          <cell r="V1673">
            <v>12.966293334960938</v>
          </cell>
          <cell r="W1673">
            <v>300419</v>
          </cell>
          <cell r="X1673">
            <v>300419</v>
          </cell>
          <cell r="Y1673">
            <v>7943</v>
          </cell>
          <cell r="Z1673">
            <v>5174</v>
          </cell>
          <cell r="AA1673">
            <v>5174</v>
          </cell>
          <cell r="AB1673">
            <v>6470</v>
          </cell>
          <cell r="AC1673">
            <v>7330</v>
          </cell>
          <cell r="AD1673" t="str">
            <v>持股大于股东增</v>
          </cell>
          <cell r="AE1673">
            <v>3706</v>
          </cell>
          <cell r="AF1673">
            <v>11090</v>
          </cell>
          <cell r="AG1673">
            <v>11090</v>
          </cell>
          <cell r="AH1673">
            <v>6636</v>
          </cell>
          <cell r="AI1673">
            <v>6193</v>
          </cell>
        </row>
        <row r="1674">
          <cell r="A1674">
            <v>300420</v>
          </cell>
          <cell r="B1674">
            <v>220.46428571428569</v>
          </cell>
          <cell r="C1674">
            <v>7.2897107969910602</v>
          </cell>
          <cell r="D1674">
            <v>318.11294765840222</v>
          </cell>
          <cell r="E1674">
            <v>5.4313061474060484</v>
          </cell>
          <cell r="F1674">
            <v>141.69741697416973</v>
          </cell>
          <cell r="G1674">
            <v>8.0244075730346474</v>
          </cell>
          <cell r="H1674">
            <v>131.42922166590807</v>
          </cell>
          <cell r="I1674">
            <v>7.9071677962620663</v>
          </cell>
          <cell r="J1674">
            <v>61.73</v>
          </cell>
          <cell r="K1674">
            <v>0.28000000000000003</v>
          </cell>
          <cell r="L1674">
            <v>8.4680999999999997</v>
          </cell>
          <cell r="M1674">
            <v>46.19</v>
          </cell>
          <cell r="N1674">
            <v>3.6299999999999999E-2</v>
          </cell>
          <cell r="O1674">
            <v>8.5044000000000004</v>
          </cell>
          <cell r="P1674">
            <v>38.4</v>
          </cell>
          <cell r="Q1674">
            <v>0.13550000000000001</v>
          </cell>
          <cell r="R1674">
            <v>4.7854000000000001</v>
          </cell>
          <cell r="S1674">
            <v>38.5</v>
          </cell>
          <cell r="T1674">
            <v>0.21970000000000001</v>
          </cell>
          <cell r="U1674">
            <v>4.8689999999999998</v>
          </cell>
          <cell r="V1674">
            <v>4.8689994812011719</v>
          </cell>
          <cell r="W1674">
            <v>300420</v>
          </cell>
          <cell r="X1674" t="str">
            <v>持股大于股东增</v>
          </cell>
          <cell r="Y1674">
            <v>4263</v>
          </cell>
          <cell r="Z1674">
            <v>21295</v>
          </cell>
          <cell r="AA1674" t="str">
            <v>持股大于股东减</v>
          </cell>
          <cell r="AB1674">
            <v>4266</v>
          </cell>
          <cell r="AC1674">
            <v>21280</v>
          </cell>
          <cell r="AD1674" t="str">
            <v>持股大于股东增</v>
          </cell>
          <cell r="AE1674">
            <v>6919</v>
          </cell>
          <cell r="AF1674">
            <v>11562</v>
          </cell>
          <cell r="AG1674" t="str">
            <v>持股大于股东增</v>
          </cell>
          <cell r="AH1674">
            <v>4890</v>
          </cell>
          <cell r="AI1674">
            <v>16359</v>
          </cell>
        </row>
        <row r="1675">
          <cell r="A1675">
            <v>300421</v>
          </cell>
          <cell r="B1675">
            <v>75.386444708680131</v>
          </cell>
          <cell r="C1675">
            <v>7.3470333745364647</v>
          </cell>
          <cell r="D1675">
            <v>74.098504837291131</v>
          </cell>
          <cell r="E1675">
            <v>6.36894524974959</v>
          </cell>
          <cell r="F1675">
            <v>93.810483870967744</v>
          </cell>
          <cell r="G1675">
            <v>9.4548188486781957</v>
          </cell>
          <cell r="H1675">
            <v>45.994798439531849</v>
          </cell>
          <cell r="I1675">
            <v>4.6626591789923273</v>
          </cell>
          <cell r="J1675">
            <v>38.04</v>
          </cell>
          <cell r="K1675">
            <v>0.50460000000000005</v>
          </cell>
          <cell r="L1675">
            <v>5.1776</v>
          </cell>
          <cell r="M1675">
            <v>33.700000000000003</v>
          </cell>
          <cell r="N1675">
            <v>0.1137</v>
          </cell>
          <cell r="O1675">
            <v>5.2912999999999997</v>
          </cell>
          <cell r="P1675">
            <v>46.53</v>
          </cell>
          <cell r="Q1675">
            <v>0.248</v>
          </cell>
          <cell r="R1675">
            <v>4.9212999999999996</v>
          </cell>
          <cell r="S1675">
            <v>23.58</v>
          </cell>
          <cell r="T1675">
            <v>0.38450000000000001</v>
          </cell>
          <cell r="U1675">
            <v>5.0571999999999999</v>
          </cell>
          <cell r="V1675">
            <v>5.0571975708007813</v>
          </cell>
          <cell r="W1675">
            <v>300421</v>
          </cell>
          <cell r="X1675" t="str">
            <v>持股大于股东增</v>
          </cell>
          <cell r="Y1675">
            <v>7779</v>
          </cell>
          <cell r="Z1675">
            <v>14397</v>
          </cell>
          <cell r="AA1675">
            <v>14397</v>
          </cell>
          <cell r="AB1675">
            <v>13442</v>
          </cell>
          <cell r="AC1675">
            <v>8332</v>
          </cell>
          <cell r="AD1675">
            <v>8332</v>
          </cell>
          <cell r="AE1675">
            <v>11570</v>
          </cell>
          <cell r="AF1675">
            <v>9680</v>
          </cell>
          <cell r="AG1675" t="str">
            <v>持股大于股东增</v>
          </cell>
          <cell r="AH1675">
            <v>8760</v>
          </cell>
          <cell r="AI1675">
            <v>12785</v>
          </cell>
        </row>
        <row r="1676">
          <cell r="A1676">
            <v>300422</v>
          </cell>
          <cell r="B1676">
            <v>128.74285714285716</v>
          </cell>
          <cell r="C1676">
            <v>15.534716955112737</v>
          </cell>
          <cell r="D1676">
            <v>256.25</v>
          </cell>
          <cell r="E1676">
            <v>10.402922967624074</v>
          </cell>
          <cell r="F1676">
            <v>152.71428571428572</v>
          </cell>
          <cell r="G1676">
            <v>19.204512791031906</v>
          </cell>
          <cell r="H1676">
            <v>118.42857142857143</v>
          </cell>
          <cell r="I1676">
            <v>11.728504226647329</v>
          </cell>
          <cell r="J1676">
            <v>45.06</v>
          </cell>
          <cell r="K1676">
            <v>0.35</v>
          </cell>
          <cell r="L1676">
            <v>2.9005999999999998</v>
          </cell>
          <cell r="M1676">
            <v>30.75</v>
          </cell>
          <cell r="N1676">
            <v>0.03</v>
          </cell>
          <cell r="O1676">
            <v>2.9559000000000002</v>
          </cell>
          <cell r="P1676">
            <v>106.9</v>
          </cell>
          <cell r="Q1676">
            <v>0.35</v>
          </cell>
          <cell r="R1676">
            <v>5.5663999999999998</v>
          </cell>
          <cell r="S1676">
            <v>33.159999999999997</v>
          </cell>
          <cell r="T1676">
            <v>0.21</v>
          </cell>
          <cell r="U1676">
            <v>2.8273000000000001</v>
          </cell>
          <cell r="V1676">
            <v>2.8272991180419922</v>
          </cell>
          <cell r="W1676">
            <v>300422</v>
          </cell>
          <cell r="X1676" t="str">
            <v>持股大于股东减</v>
          </cell>
          <cell r="Y1676">
            <v>10014</v>
          </cell>
          <cell r="Z1676">
            <v>12710</v>
          </cell>
          <cell r="AA1676" t="str">
            <v>持股大于股东减</v>
          </cell>
          <cell r="AB1676">
            <v>10876</v>
          </cell>
          <cell r="AC1676">
            <v>11703</v>
          </cell>
          <cell r="AD1676" t="str">
            <v>持股大于股东增</v>
          </cell>
          <cell r="AE1676">
            <v>6154</v>
          </cell>
          <cell r="AF1676">
            <v>10074</v>
          </cell>
          <cell r="AG1676" t="str">
            <v>持股大于股东增</v>
          </cell>
          <cell r="AH1676">
            <v>8123</v>
          </cell>
          <cell r="AI1676">
            <v>15265</v>
          </cell>
        </row>
        <row r="1677">
          <cell r="A1677">
            <v>300423</v>
          </cell>
          <cell r="B1677">
            <v>94.269230769230774</v>
          </cell>
          <cell r="C1677">
            <v>9.7979252863224815</v>
          </cell>
          <cell r="D1677">
            <v>286.33333333333331</v>
          </cell>
          <cell r="E1677">
            <v>6.8269421816014297</v>
          </cell>
          <cell r="F1677">
            <v>78.442307692307693</v>
          </cell>
          <cell r="G1677">
            <v>8.6089360714210326</v>
          </cell>
          <cell r="H1677">
            <v>67.59375</v>
          </cell>
          <cell r="I1677">
            <v>6.0047054904328636</v>
          </cell>
          <cell r="J1677">
            <v>49.02</v>
          </cell>
          <cell r="K1677">
            <v>0.52</v>
          </cell>
          <cell r="L1677">
            <v>5.0030999999999999</v>
          </cell>
          <cell r="M1677">
            <v>34.36</v>
          </cell>
          <cell r="N1677">
            <v>0.03</v>
          </cell>
          <cell r="O1677">
            <v>5.0330000000000004</v>
          </cell>
          <cell r="P1677">
            <v>40.79</v>
          </cell>
          <cell r="Q1677">
            <v>0.26</v>
          </cell>
          <cell r="R1677">
            <v>4.7381000000000002</v>
          </cell>
          <cell r="S1677">
            <v>28.84</v>
          </cell>
          <cell r="T1677">
            <v>0.32</v>
          </cell>
          <cell r="U1677">
            <v>4.8029000000000002</v>
          </cell>
          <cell r="V1677">
            <v>4.8028984069824219</v>
          </cell>
          <cell r="W1677">
            <v>300423</v>
          </cell>
          <cell r="X1677" t="str">
            <v>持股大于股东增</v>
          </cell>
          <cell r="Y1677">
            <v>8753</v>
          </cell>
          <cell r="Z1677">
            <v>10053</v>
          </cell>
          <cell r="AA1677" t="str">
            <v>持股大于股东增</v>
          </cell>
          <cell r="AB1677">
            <v>7605</v>
          </cell>
          <cell r="AC1677">
            <v>11571</v>
          </cell>
          <cell r="AD1677" t="str">
            <v>持股大于股东增</v>
          </cell>
          <cell r="AE1677">
            <v>7957</v>
          </cell>
          <cell r="AF1677">
            <v>11059</v>
          </cell>
          <cell r="AG1677" t="str">
            <v>持股大于股东减</v>
          </cell>
          <cell r="AH1677">
            <v>7983</v>
          </cell>
          <cell r="AI1677">
            <v>11023</v>
          </cell>
        </row>
        <row r="1678">
          <cell r="A1678">
            <v>300424</v>
          </cell>
          <cell r="B1678">
            <v>134.54237288135593</v>
          </cell>
          <cell r="C1678">
            <v>12.912566083773891</v>
          </cell>
          <cell r="D1678">
            <v>1539.5</v>
          </cell>
          <cell r="E1678">
            <v>10.005524323270398</v>
          </cell>
          <cell r="F1678">
            <v>180.58474189127455</v>
          </cell>
          <cell r="G1678">
            <v>12.912603916572754</v>
          </cell>
          <cell r="H1678">
            <v>104.3626402993052</v>
          </cell>
          <cell r="I1678">
            <v>8.7092511750045993</v>
          </cell>
          <cell r="J1678">
            <v>79.38</v>
          </cell>
          <cell r="K1678">
            <v>0.59</v>
          </cell>
          <cell r="L1678">
            <v>6.1475</v>
          </cell>
          <cell r="M1678">
            <v>61.58</v>
          </cell>
          <cell r="N1678">
            <v>0.01</v>
          </cell>
          <cell r="O1678">
            <v>6.1546000000000003</v>
          </cell>
          <cell r="P1678">
            <v>79.06</v>
          </cell>
          <cell r="Q1678">
            <v>0.21890000000000001</v>
          </cell>
          <cell r="R1678">
            <v>6.1227</v>
          </cell>
          <cell r="S1678">
            <v>52.07</v>
          </cell>
          <cell r="T1678">
            <v>0.37419999999999998</v>
          </cell>
          <cell r="U1678">
            <v>5.9786999999999999</v>
          </cell>
          <cell r="V1678">
            <v>5.97869873046875</v>
          </cell>
          <cell r="W1678">
            <v>300424</v>
          </cell>
          <cell r="X1678">
            <v>300424</v>
          </cell>
          <cell r="Y1678">
            <v>18458</v>
          </cell>
          <cell r="Z1678">
            <v>7209</v>
          </cell>
          <cell r="AA1678">
            <v>7209</v>
          </cell>
          <cell r="AB1678">
            <v>17126</v>
          </cell>
          <cell r="AC1678">
            <v>7770</v>
          </cell>
          <cell r="AD1678">
            <v>7770</v>
          </cell>
          <cell r="AE1678">
            <v>23476</v>
          </cell>
          <cell r="AF1678">
            <v>5668</v>
          </cell>
          <cell r="AG1678">
            <v>5668</v>
          </cell>
          <cell r="AH1678">
            <v>19673</v>
          </cell>
          <cell r="AI1678">
            <v>6764</v>
          </cell>
        </row>
        <row r="1679">
          <cell r="A1679">
            <v>300425</v>
          </cell>
          <cell r="B1679">
            <v>131.11764705882351</v>
          </cell>
          <cell r="C1679">
            <v>7.338030023702923</v>
          </cell>
          <cell r="D1679">
            <v>229.46685878962535</v>
          </cell>
          <cell r="E1679">
            <v>5.2096964145511651</v>
          </cell>
          <cell r="F1679">
            <v>61.194444444444443</v>
          </cell>
          <cell r="G1679">
            <v>7.1123403247850385</v>
          </cell>
          <cell r="H1679">
            <v>38.512461059190038</v>
          </cell>
          <cell r="I1679">
            <v>3.1829299691040167</v>
          </cell>
          <cell r="J1679">
            <v>44.58</v>
          </cell>
          <cell r="K1679">
            <v>0.34</v>
          </cell>
          <cell r="L1679">
            <v>6.0751999999999997</v>
          </cell>
          <cell r="M1679">
            <v>31.85</v>
          </cell>
          <cell r="N1679">
            <v>3.4700000000000002E-2</v>
          </cell>
          <cell r="O1679">
            <v>6.1135999999999999</v>
          </cell>
          <cell r="P1679">
            <v>66.09</v>
          </cell>
          <cell r="Q1679">
            <v>0.54</v>
          </cell>
          <cell r="R1679">
            <v>9.2922999999999991</v>
          </cell>
          <cell r="S1679">
            <v>29.67</v>
          </cell>
          <cell r="T1679">
            <v>0.57779999999999998</v>
          </cell>
          <cell r="U1679">
            <v>9.3216000000000001</v>
          </cell>
          <cell r="V1679">
            <v>9.32159423828125</v>
          </cell>
          <cell r="W1679">
            <v>300425</v>
          </cell>
          <cell r="X1679" t="str">
            <v>持股大于股东增</v>
          </cell>
          <cell r="Y1679">
            <v>10856</v>
          </cell>
          <cell r="Z1679">
            <v>16269</v>
          </cell>
          <cell r="AA1679" t="str">
            <v>持股大于股东减</v>
          </cell>
          <cell r="AB1679">
            <v>11864</v>
          </cell>
          <cell r="AC1679">
            <v>14887</v>
          </cell>
          <cell r="AD1679" t="str">
            <v>持股大于股东增</v>
          </cell>
          <cell r="AE1679">
            <v>6865</v>
          </cell>
          <cell r="AF1679">
            <v>10487</v>
          </cell>
          <cell r="AG1679" t="str">
            <v>持股大于股东增</v>
          </cell>
          <cell r="AH1679">
            <v>6375</v>
          </cell>
          <cell r="AI1679">
            <v>11294</v>
          </cell>
        </row>
        <row r="1680">
          <cell r="A1680">
            <v>300426</v>
          </cell>
          <cell r="B1680">
            <v>112.32876712328768</v>
          </cell>
          <cell r="C1680">
            <v>15.11520737327189</v>
          </cell>
          <cell r="D1680">
            <v>324.89999999999998</v>
          </cell>
          <cell r="E1680">
            <v>11.861560366543756</v>
          </cell>
          <cell r="F1680">
            <v>90.270270270270274</v>
          </cell>
          <cell r="G1680">
            <v>13.040889435512996</v>
          </cell>
          <cell r="H1680">
            <v>77.171875</v>
          </cell>
          <cell r="I1680">
            <v>4.7176930204124519</v>
          </cell>
          <cell r="J1680">
            <v>82</v>
          </cell>
          <cell r="K1680">
            <v>0.73</v>
          </cell>
          <cell r="L1680">
            <v>5.4249999999999998</v>
          </cell>
          <cell r="M1680">
            <v>64.98</v>
          </cell>
          <cell r="N1680">
            <v>0.05</v>
          </cell>
          <cell r="O1680">
            <v>5.4782000000000002</v>
          </cell>
          <cell r="P1680">
            <v>133.6</v>
          </cell>
          <cell r="Q1680">
            <v>0.74</v>
          </cell>
          <cell r="R1680">
            <v>10.2447</v>
          </cell>
          <cell r="S1680">
            <v>49.39</v>
          </cell>
          <cell r="T1680">
            <v>0.48</v>
          </cell>
          <cell r="U1680">
            <v>10.469099999999999</v>
          </cell>
          <cell r="V1680">
            <v>10.469093322753906</v>
          </cell>
          <cell r="W1680">
            <v>300426</v>
          </cell>
          <cell r="X1680">
            <v>300426</v>
          </cell>
          <cell r="Y1680">
            <v>19127</v>
          </cell>
          <cell r="Z1680">
            <v>8365</v>
          </cell>
          <cell r="AA1680" t="str">
            <v>持股小于股东增</v>
          </cell>
          <cell r="AB1680">
            <v>14783</v>
          </cell>
          <cell r="AC1680">
            <v>10823</v>
          </cell>
          <cell r="AD1680">
            <v>10823</v>
          </cell>
          <cell r="AE1680">
            <v>12373</v>
          </cell>
          <cell r="AF1680">
            <v>6465</v>
          </cell>
          <cell r="AG1680">
            <v>6465</v>
          </cell>
          <cell r="AH1680">
            <v>12554</v>
          </cell>
          <cell r="AI1680">
            <v>6372</v>
          </cell>
        </row>
        <row r="1681">
          <cell r="A1681">
            <v>300427</v>
          </cell>
          <cell r="B1681">
            <v>91.578313253012055</v>
          </cell>
          <cell r="C1681">
            <v>11.949754747830461</v>
          </cell>
          <cell r="D1681">
            <v>-262.5</v>
          </cell>
          <cell r="E1681">
            <v>10.006194310763806</v>
          </cell>
          <cell r="F1681">
            <v>248.61538461538461</v>
          </cell>
          <cell r="G1681">
            <v>11.025072488487123</v>
          </cell>
          <cell r="H1681">
            <v>279.69642857142856</v>
          </cell>
          <cell r="I1681">
            <v>9.1678519376986429</v>
          </cell>
          <cell r="J1681">
            <v>76.010000000000005</v>
          </cell>
          <cell r="K1681">
            <v>0.83</v>
          </cell>
          <cell r="L1681">
            <v>6.3608000000000002</v>
          </cell>
          <cell r="M1681">
            <v>63</v>
          </cell>
          <cell r="N1681">
            <v>-0.06</v>
          </cell>
          <cell r="O1681">
            <v>6.2961</v>
          </cell>
          <cell r="P1681">
            <v>64.64</v>
          </cell>
          <cell r="Q1681">
            <v>0.13</v>
          </cell>
          <cell r="R1681">
            <v>5.8630000000000004</v>
          </cell>
          <cell r="S1681">
            <v>52.21</v>
          </cell>
          <cell r="T1681">
            <v>0.14000000000000001</v>
          </cell>
          <cell r="U1681">
            <v>5.6948999999999996</v>
          </cell>
          <cell r="V1681">
            <v>5.6948966979980469</v>
          </cell>
          <cell r="W1681">
            <v>300427</v>
          </cell>
          <cell r="X1681" t="str">
            <v>持股大于股东增</v>
          </cell>
          <cell r="Y1681">
            <v>4496</v>
          </cell>
          <cell r="Z1681">
            <v>19721</v>
          </cell>
          <cell r="AA1681" t="str">
            <v>持股大于股东减</v>
          </cell>
          <cell r="AB1681">
            <v>8111</v>
          </cell>
          <cell r="AC1681">
            <v>10932</v>
          </cell>
          <cell r="AD1681" t="str">
            <v>持股大于股东增</v>
          </cell>
          <cell r="AE1681">
            <v>5436</v>
          </cell>
          <cell r="AF1681">
            <v>16311</v>
          </cell>
          <cell r="AG1681" t="str">
            <v>持股大于股东增</v>
          </cell>
          <cell r="AH1681">
            <v>5426</v>
          </cell>
          <cell r="AI1681">
            <v>16341</v>
          </cell>
        </row>
        <row r="1682">
          <cell r="A1682">
            <v>300428</v>
          </cell>
          <cell r="B1682">
            <v>73.585365853658544</v>
          </cell>
          <cell r="C1682">
            <v>7.726289102014162</v>
          </cell>
          <cell r="D1682">
            <v>61.671052631578945</v>
          </cell>
          <cell r="E1682">
            <v>5.8578713193021041</v>
          </cell>
          <cell r="F1682">
            <v>55.000000000000007</v>
          </cell>
          <cell r="G1682">
            <v>6.9707551876171348</v>
          </cell>
          <cell r="H1682">
            <v>42.102272727272727</v>
          </cell>
          <cell r="I1682">
            <v>4.8660362490149724</v>
          </cell>
          <cell r="J1682">
            <v>60.34</v>
          </cell>
          <cell r="K1682">
            <v>0.82</v>
          </cell>
          <cell r="L1682">
            <v>7.8097000000000003</v>
          </cell>
          <cell r="M1682">
            <v>46.87</v>
          </cell>
          <cell r="N1682">
            <v>0.19</v>
          </cell>
          <cell r="O1682">
            <v>8.0012000000000008</v>
          </cell>
          <cell r="P1682">
            <v>51.7</v>
          </cell>
          <cell r="Q1682">
            <v>0.47</v>
          </cell>
          <cell r="R1682">
            <v>7.4166999999999996</v>
          </cell>
          <cell r="S1682">
            <v>37.049999999999997</v>
          </cell>
          <cell r="T1682">
            <v>0.66</v>
          </cell>
          <cell r="U1682">
            <v>7.6139999999999999</v>
          </cell>
          <cell r="V1682">
            <v>7.6139984130859375</v>
          </cell>
          <cell r="W1682">
            <v>300428</v>
          </cell>
          <cell r="X1682">
            <v>300428</v>
          </cell>
          <cell r="Y1682">
            <v>8514</v>
          </cell>
          <cell r="Z1682">
            <v>9490</v>
          </cell>
          <cell r="AA1682">
            <v>9490</v>
          </cell>
          <cell r="AB1682">
            <v>8952</v>
          </cell>
          <cell r="AC1682">
            <v>9025</v>
          </cell>
          <cell r="AD1682">
            <v>9025</v>
          </cell>
          <cell r="AE1682">
            <v>9482</v>
          </cell>
          <cell r="AF1682">
            <v>8521</v>
          </cell>
          <cell r="AG1682">
            <v>8521</v>
          </cell>
          <cell r="AH1682">
            <v>8367</v>
          </cell>
          <cell r="AI1682">
            <v>9656</v>
          </cell>
        </row>
        <row r="1683">
          <cell r="A1683">
            <v>300429</v>
          </cell>
          <cell r="B1683">
            <v>120.17983745460833</v>
          </cell>
          <cell r="C1683">
            <v>18.430124635375233</v>
          </cell>
          <cell r="D1683">
            <v>72.050223598211218</v>
          </cell>
          <cell r="E1683">
            <v>10.696047390460627</v>
          </cell>
          <cell r="F1683">
            <v>104.37125748502994</v>
          </cell>
          <cell r="G1683">
            <v>17.507030936118923</v>
          </cell>
          <cell r="H1683">
            <v>102.38736263736264</v>
          </cell>
          <cell r="I1683">
            <v>17.030172591059262</v>
          </cell>
          <cell r="J1683">
            <v>139</v>
          </cell>
          <cell r="K1683">
            <v>1.1566000000000001</v>
          </cell>
          <cell r="L1683">
            <v>7.5419999999999998</v>
          </cell>
          <cell r="M1683">
            <v>83.78</v>
          </cell>
          <cell r="N1683">
            <v>0.29070000000000001</v>
          </cell>
          <cell r="O1683">
            <v>7.8327999999999998</v>
          </cell>
          <cell r="P1683">
            <v>122.01</v>
          </cell>
          <cell r="Q1683">
            <v>0.58450000000000002</v>
          </cell>
          <cell r="R1683">
            <v>6.9691999999999998</v>
          </cell>
          <cell r="S1683">
            <v>124.23</v>
          </cell>
          <cell r="T1683">
            <v>0.91</v>
          </cell>
          <cell r="U1683">
            <v>7.2946999999999997</v>
          </cell>
          <cell r="V1683">
            <v>7.2946968078613281</v>
          </cell>
          <cell r="W1683">
            <v>300429</v>
          </cell>
          <cell r="X1683" t="str">
            <v>持股大于股东增</v>
          </cell>
          <cell r="Y1683">
            <v>5616</v>
          </cell>
          <cell r="Z1683">
            <v>14209</v>
          </cell>
          <cell r="AA1683" t="str">
            <v>持股大于股东减</v>
          </cell>
          <cell r="AB1683">
            <v>6609</v>
          </cell>
          <cell r="AC1683">
            <v>12074</v>
          </cell>
          <cell r="AD1683" t="str">
            <v>持股大于股东增</v>
          </cell>
          <cell r="AE1683">
            <v>6106</v>
          </cell>
          <cell r="AF1683">
            <v>13069</v>
          </cell>
          <cell r="AG1683" t="str">
            <v>持股大于股东增</v>
          </cell>
          <cell r="AH1683">
            <v>5880</v>
          </cell>
          <cell r="AI1683">
            <v>13571</v>
          </cell>
        </row>
        <row r="1684">
          <cell r="A1684">
            <v>300430</v>
          </cell>
          <cell r="B1684">
            <v>98.779661016949163</v>
          </cell>
          <cell r="C1684">
            <v>9.2677109008507603</v>
          </cell>
          <cell r="D1684">
            <v>95.854166666666671</v>
          </cell>
          <cell r="E1684">
            <v>7.1845721424109925</v>
          </cell>
          <cell r="F1684">
            <v>73.043859649122808</v>
          </cell>
          <cell r="G1684">
            <v>8.6020949980372308</v>
          </cell>
          <cell r="H1684">
            <v>47.987903225806456</v>
          </cell>
          <cell r="I1684">
            <v>4.0681338064277952</v>
          </cell>
          <cell r="J1684">
            <v>58.28</v>
          </cell>
          <cell r="K1684">
            <v>0.59</v>
          </cell>
          <cell r="L1684">
            <v>6.2885</v>
          </cell>
          <cell r="M1684">
            <v>46.01</v>
          </cell>
          <cell r="N1684">
            <v>0.12</v>
          </cell>
          <cell r="O1684">
            <v>6.4039999999999999</v>
          </cell>
          <cell r="P1684">
            <v>83.27</v>
          </cell>
          <cell r="Q1684">
            <v>0.56999999999999995</v>
          </cell>
          <cell r="R1684">
            <v>9.6801999999999992</v>
          </cell>
          <cell r="S1684">
            <v>39.67</v>
          </cell>
          <cell r="T1684">
            <v>0.62</v>
          </cell>
          <cell r="U1684">
            <v>9.7514000000000003</v>
          </cell>
          <cell r="V1684">
            <v>9.7513961791992188</v>
          </cell>
          <cell r="W1684">
            <v>300430</v>
          </cell>
          <cell r="X1684">
            <v>300430</v>
          </cell>
          <cell r="Y1684">
            <v>9961</v>
          </cell>
          <cell r="Z1684">
            <v>9766</v>
          </cell>
          <cell r="AA1684" t="str">
            <v>持股大于股东增</v>
          </cell>
          <cell r="AB1684">
            <v>9608</v>
          </cell>
          <cell r="AC1684">
            <v>10124</v>
          </cell>
          <cell r="AD1684">
            <v>10124</v>
          </cell>
          <cell r="AE1684">
            <v>6827</v>
          </cell>
          <cell r="AF1684">
            <v>8905</v>
          </cell>
          <cell r="AG1684">
            <v>8905</v>
          </cell>
          <cell r="AH1684">
            <v>6999</v>
          </cell>
          <cell r="AI1684">
            <v>8686</v>
          </cell>
        </row>
        <row r="1685">
          <cell r="A1685">
            <v>300431</v>
          </cell>
          <cell r="B1685">
            <v>136.9</v>
          </cell>
          <cell r="C1685">
            <v>41.098769138396875</v>
          </cell>
          <cell r="D1685">
            <v>2336</v>
          </cell>
          <cell r="E1685">
            <v>39.452795135956762</v>
          </cell>
          <cell r="F1685">
            <v>2563</v>
          </cell>
          <cell r="G1685">
            <v>76.526499129136596</v>
          </cell>
          <cell r="H1685">
            <v>484.25</v>
          </cell>
          <cell r="I1685">
            <v>26.416037821620144</v>
          </cell>
          <cell r="J1685">
            <v>95.83</v>
          </cell>
          <cell r="K1685">
            <v>0.7</v>
          </cell>
          <cell r="L1685">
            <v>2.3317000000000001</v>
          </cell>
          <cell r="M1685">
            <v>93.44</v>
          </cell>
          <cell r="N1685">
            <v>0.01</v>
          </cell>
          <cell r="O1685">
            <v>2.3683999999999998</v>
          </cell>
          <cell r="P1685">
            <v>307.56</v>
          </cell>
          <cell r="Q1685">
            <v>0.06</v>
          </cell>
          <cell r="R1685">
            <v>4.0190000000000001</v>
          </cell>
          <cell r="S1685">
            <v>58.11</v>
          </cell>
          <cell r="T1685">
            <v>0.09</v>
          </cell>
          <cell r="U1685">
            <v>2.1998000000000002</v>
          </cell>
          <cell r="V1685">
            <v>2.199798583984375</v>
          </cell>
          <cell r="W1685">
            <v>300431</v>
          </cell>
          <cell r="X1685">
            <v>300431</v>
          </cell>
          <cell r="Y1685">
            <v>48080</v>
          </cell>
          <cell r="Z1685">
            <v>5718</v>
          </cell>
          <cell r="AA1685">
            <v>5718</v>
          </cell>
          <cell r="AB1685">
            <v>5718</v>
          </cell>
          <cell r="AC1685">
            <v>5718</v>
          </cell>
          <cell r="AD1685" t="str">
            <v>持股小于股东增</v>
          </cell>
          <cell r="AE1685">
            <v>11278</v>
          </cell>
          <cell r="AF1685">
            <v>10640</v>
          </cell>
          <cell r="AG1685">
            <v>10640</v>
          </cell>
          <cell r="AH1685">
            <v>36758</v>
          </cell>
          <cell r="AI1685">
            <v>7182</v>
          </cell>
        </row>
        <row r="1686">
          <cell r="A1686">
            <v>300432</v>
          </cell>
          <cell r="B1686">
            <v>44.339787196930054</v>
          </cell>
          <cell r="C1686">
            <v>10.065732161241785</v>
          </cell>
          <cell r="D1686">
            <v>31.633333333333336</v>
          </cell>
          <cell r="E1686">
            <v>7.7431462140992169</v>
          </cell>
          <cell r="F1686">
            <v>50.588235294117645</v>
          </cell>
          <cell r="G1686">
            <v>12.518923954815419</v>
          </cell>
          <cell r="H1686">
            <v>37.45945945945946</v>
          </cell>
          <cell r="I1686">
            <v>7.7022464885591626</v>
          </cell>
          <cell r="J1686">
            <v>25.42</v>
          </cell>
          <cell r="K1686">
            <v>0.57330000000000003</v>
          </cell>
          <cell r="L1686">
            <v>2.5253999999999999</v>
          </cell>
          <cell r="M1686">
            <v>18.98</v>
          </cell>
          <cell r="N1686">
            <v>0.15</v>
          </cell>
          <cell r="O1686">
            <v>2.4512</v>
          </cell>
          <cell r="P1686">
            <v>86</v>
          </cell>
          <cell r="Q1686">
            <v>0.85</v>
          </cell>
          <cell r="R1686">
            <v>6.8696000000000002</v>
          </cell>
          <cell r="S1686">
            <v>18.48</v>
          </cell>
          <cell r="T1686">
            <v>0.37</v>
          </cell>
          <cell r="U1686">
            <v>2.3993000000000002</v>
          </cell>
          <cell r="V1686">
            <v>2.3992996215820313</v>
          </cell>
          <cell r="W1686">
            <v>300432</v>
          </cell>
          <cell r="X1686" t="str">
            <v>持股小于股东减</v>
          </cell>
          <cell r="Y1686">
            <v>19707</v>
          </cell>
          <cell r="Z1686">
            <v>18267</v>
          </cell>
          <cell r="AA1686" t="str">
            <v>持股大于股东增</v>
          </cell>
          <cell r="AB1686">
            <v>18090</v>
          </cell>
          <cell r="AC1686">
            <v>19900</v>
          </cell>
          <cell r="AD1686">
            <v>19900</v>
          </cell>
          <cell r="AE1686">
            <v>19900</v>
          </cell>
          <cell r="AF1686">
            <v>19900</v>
          </cell>
          <cell r="AG1686" t="str">
            <v>持股大于股东增</v>
          </cell>
          <cell r="AH1686">
            <v>8379</v>
          </cell>
          <cell r="AI1686">
            <v>14321</v>
          </cell>
        </row>
        <row r="1687">
          <cell r="A1687">
            <v>300433</v>
          </cell>
          <cell r="B1687">
            <v>35.480851063829782</v>
          </cell>
          <cell r="C1687">
            <v>5.3851569109944259</v>
          </cell>
          <cell r="D1687">
            <v>68.73725010199918</v>
          </cell>
          <cell r="E1687">
            <v>4.2807414277184206</v>
          </cell>
          <cell r="F1687">
            <v>41.313084112149532</v>
          </cell>
          <cell r="G1687">
            <v>6.1965572345734392</v>
          </cell>
          <cell r="H1687">
            <v>27.018072289156624</v>
          </cell>
          <cell r="I1687">
            <v>4.0364767902584555</v>
          </cell>
          <cell r="J1687">
            <v>83.38</v>
          </cell>
          <cell r="K1687">
            <v>2.35</v>
          </cell>
          <cell r="L1687">
            <v>15.4833</v>
          </cell>
          <cell r="M1687">
            <v>67.39</v>
          </cell>
          <cell r="N1687">
            <v>0.24510000000000001</v>
          </cell>
          <cell r="O1687">
            <v>15.742599999999999</v>
          </cell>
          <cell r="P1687">
            <v>88.41</v>
          </cell>
          <cell r="Q1687">
            <v>1.07</v>
          </cell>
          <cell r="R1687">
            <v>14.2676</v>
          </cell>
          <cell r="S1687">
            <v>59.8</v>
          </cell>
          <cell r="T1687">
            <v>1.66</v>
          </cell>
          <cell r="U1687">
            <v>14.8149</v>
          </cell>
          <cell r="V1687">
            <v>14.814895629882813</v>
          </cell>
          <cell r="W1687">
            <v>300433</v>
          </cell>
          <cell r="X1687">
            <v>300433</v>
          </cell>
          <cell r="Y1687">
            <v>34870</v>
          </cell>
          <cell r="Z1687">
            <v>19310</v>
          </cell>
          <cell r="AA1687" t="str">
            <v>持股小于股东增</v>
          </cell>
          <cell r="AB1687">
            <v>33491</v>
          </cell>
          <cell r="AC1687">
            <v>20105</v>
          </cell>
          <cell r="AD1687">
            <v>20105</v>
          </cell>
          <cell r="AE1687">
            <v>38783</v>
          </cell>
          <cell r="AF1687">
            <v>17362</v>
          </cell>
          <cell r="AG1687" t="str">
            <v>持股小于股东增</v>
          </cell>
          <cell r="AH1687">
            <v>32549</v>
          </cell>
          <cell r="AI1687">
            <v>20687</v>
          </cell>
        </row>
        <row r="1688">
          <cell r="A1688">
            <v>300434</v>
          </cell>
          <cell r="B1688">
            <v>170.10526315789474</v>
          </cell>
          <cell r="C1688">
            <v>11.455508887589275</v>
          </cell>
          <cell r="D1688">
            <v>313.125</v>
          </cell>
          <cell r="E1688">
            <v>8.8219756999471741</v>
          </cell>
          <cell r="F1688">
            <v>113.98076923076923</v>
          </cell>
          <cell r="G1688">
            <v>10.738486067326159</v>
          </cell>
          <cell r="H1688">
            <v>96.217741935483886</v>
          </cell>
          <cell r="I1688">
            <v>7.1372168981730741</v>
          </cell>
          <cell r="J1688">
            <v>64.64</v>
          </cell>
          <cell r="K1688">
            <v>0.38</v>
          </cell>
          <cell r="L1688">
            <v>5.6426999999999996</v>
          </cell>
          <cell r="M1688">
            <v>50.1</v>
          </cell>
          <cell r="N1688">
            <v>0.04</v>
          </cell>
          <cell r="O1688">
            <v>5.6790000000000003</v>
          </cell>
          <cell r="P1688">
            <v>59.27</v>
          </cell>
          <cell r="Q1688">
            <v>0.26</v>
          </cell>
          <cell r="R1688">
            <v>5.5194000000000001</v>
          </cell>
          <cell r="S1688">
            <v>39.770000000000003</v>
          </cell>
          <cell r="T1688">
            <v>0.31</v>
          </cell>
          <cell r="U1688">
            <v>5.5721999999999996</v>
          </cell>
          <cell r="V1688">
            <v>5.5721969604492188</v>
          </cell>
          <cell r="W1688">
            <v>300434</v>
          </cell>
          <cell r="X1688">
            <v>300434</v>
          </cell>
          <cell r="Y1688">
            <v>10603</v>
          </cell>
          <cell r="Z1688">
            <v>6413</v>
          </cell>
          <cell r="AA1688">
            <v>6413</v>
          </cell>
          <cell r="AB1688">
            <v>10274</v>
          </cell>
          <cell r="AC1688">
            <v>6618</v>
          </cell>
          <cell r="AD1688">
            <v>6618</v>
          </cell>
          <cell r="AE1688">
            <v>12209</v>
          </cell>
          <cell r="AF1688">
            <v>5569</v>
          </cell>
          <cell r="AG1688">
            <v>5569</v>
          </cell>
          <cell r="AH1688">
            <v>10209</v>
          </cell>
          <cell r="AI1688">
            <v>6660</v>
          </cell>
        </row>
        <row r="1689">
          <cell r="A1689">
            <v>300435</v>
          </cell>
          <cell r="B1689">
            <v>62.22764227642277</v>
          </cell>
          <cell r="C1689">
            <v>9.7505668934240362</v>
          </cell>
          <cell r="D1689">
            <v>84.48863636363636</v>
          </cell>
          <cell r="E1689">
            <v>9.1774261238798225</v>
          </cell>
          <cell r="F1689">
            <v>56.458333333333336</v>
          </cell>
          <cell r="G1689">
            <v>7.4658732454509149</v>
          </cell>
          <cell r="H1689">
            <v>36.380136986301366</v>
          </cell>
          <cell r="I1689">
            <v>4.5115751653140004</v>
          </cell>
          <cell r="J1689">
            <v>76.540000000000006</v>
          </cell>
          <cell r="K1689">
            <v>1.23</v>
          </cell>
          <cell r="L1689">
            <v>7.8498000000000001</v>
          </cell>
          <cell r="M1689">
            <v>74.349999999999994</v>
          </cell>
          <cell r="N1689">
            <v>0.22</v>
          </cell>
          <cell r="O1689">
            <v>8.1013999999999999</v>
          </cell>
          <cell r="P1689">
            <v>54.2</v>
          </cell>
          <cell r="Q1689">
            <v>0.48</v>
          </cell>
          <cell r="R1689">
            <v>7.2596999999999996</v>
          </cell>
          <cell r="S1689">
            <v>35.409999999999997</v>
          </cell>
          <cell r="T1689">
            <v>0.73</v>
          </cell>
          <cell r="U1689">
            <v>7.8487</v>
          </cell>
          <cell r="V1689">
            <v>7.8486976623535156</v>
          </cell>
          <cell r="W1689">
            <v>300435</v>
          </cell>
          <cell r="X1689">
            <v>300435</v>
          </cell>
          <cell r="Y1689">
            <v>10087</v>
          </cell>
          <cell r="Z1689">
            <v>8089</v>
          </cell>
          <cell r="AA1689">
            <v>8089</v>
          </cell>
          <cell r="AB1689">
            <v>12696</v>
          </cell>
          <cell r="AC1689">
            <v>6427</v>
          </cell>
          <cell r="AD1689">
            <v>6427</v>
          </cell>
          <cell r="AE1689">
            <v>11592</v>
          </cell>
          <cell r="AF1689">
            <v>6901</v>
          </cell>
          <cell r="AG1689">
            <v>6901</v>
          </cell>
          <cell r="AH1689">
            <v>10087</v>
          </cell>
          <cell r="AI1689">
            <v>8089</v>
          </cell>
        </row>
        <row r="1690">
          <cell r="A1690">
            <v>300436</v>
          </cell>
          <cell r="B1690">
            <v>90.282436965696363</v>
          </cell>
          <cell r="C1690">
            <v>22.496966428475126</v>
          </cell>
          <cell r="D1690">
            <v>74.466236345580938</v>
          </cell>
          <cell r="E1690">
            <v>15.342710997442456</v>
          </cell>
          <cell r="F1690">
            <v>85.856321839080451</v>
          </cell>
          <cell r="G1690">
            <v>22.327673820768815</v>
          </cell>
          <cell r="H1690">
            <v>70.63455303381194</v>
          </cell>
          <cell r="I1690">
            <v>17.137719840422541</v>
          </cell>
          <cell r="J1690">
            <v>83.43</v>
          </cell>
          <cell r="K1690">
            <v>0.92410000000000003</v>
          </cell>
          <cell r="L1690">
            <v>3.7084999999999999</v>
          </cell>
          <cell r="M1690">
            <v>59.99</v>
          </cell>
          <cell r="N1690">
            <v>0.2014</v>
          </cell>
          <cell r="O1690">
            <v>3.91</v>
          </cell>
          <cell r="P1690">
            <v>149.38999999999999</v>
          </cell>
          <cell r="Q1690">
            <v>0.87</v>
          </cell>
          <cell r="R1690">
            <v>6.6908000000000003</v>
          </cell>
          <cell r="S1690">
            <v>61</v>
          </cell>
          <cell r="T1690">
            <v>0.64770000000000005</v>
          </cell>
          <cell r="U1690">
            <v>3.5594000000000001</v>
          </cell>
          <cell r="V1690">
            <v>3.5593986511230469</v>
          </cell>
          <cell r="W1690">
            <v>300436</v>
          </cell>
          <cell r="X1690" t="str">
            <v>持股大于股东减</v>
          </cell>
          <cell r="Y1690">
            <v>11541</v>
          </cell>
          <cell r="Z1690">
            <v>12130</v>
          </cell>
          <cell r="AA1690" t="str">
            <v>持股大于股东增</v>
          </cell>
          <cell r="AB1690">
            <v>11352</v>
          </cell>
          <cell r="AC1690">
            <v>12332</v>
          </cell>
          <cell r="AD1690">
            <v>12332</v>
          </cell>
          <cell r="AE1690">
            <v>11356</v>
          </cell>
          <cell r="AF1690">
            <v>6164</v>
          </cell>
          <cell r="AG1690" t="str">
            <v>持股大于股东增</v>
          </cell>
          <cell r="AH1690">
            <v>10994</v>
          </cell>
          <cell r="AI1690">
            <v>12734</v>
          </cell>
        </row>
        <row r="1691">
          <cell r="A1691">
            <v>300437</v>
          </cell>
          <cell r="B1691">
            <v>165.29145178934206</v>
          </cell>
          <cell r="C1691">
            <v>16.666404046452261</v>
          </cell>
          <cell r="D1691">
            <v>183.24670824670824</v>
          </cell>
          <cell r="E1691">
            <v>16.704570580245743</v>
          </cell>
          <cell r="F1691">
            <v>111.94703581101416</v>
          </cell>
          <cell r="G1691">
            <v>12.279659338482869</v>
          </cell>
          <cell r="H1691">
            <v>101.75685172171468</v>
          </cell>
          <cell r="I1691">
            <v>9.4038186777503565</v>
          </cell>
          <cell r="J1691">
            <v>105.77</v>
          </cell>
          <cell r="K1691">
            <v>0.63990000000000002</v>
          </cell>
          <cell r="L1691">
            <v>6.3463000000000003</v>
          </cell>
          <cell r="M1691">
            <v>105.77</v>
          </cell>
          <cell r="N1691">
            <v>0.14430000000000001</v>
          </cell>
          <cell r="O1691">
            <v>6.3318000000000003</v>
          </cell>
          <cell r="P1691">
            <v>74.400000000000006</v>
          </cell>
          <cell r="Q1691">
            <v>0.33229999999999998</v>
          </cell>
          <cell r="R1691">
            <v>6.0587999999999997</v>
          </cell>
          <cell r="S1691">
            <v>57.92</v>
          </cell>
          <cell r="T1691">
            <v>0.4269</v>
          </cell>
          <cell r="U1691">
            <v>6.1592000000000002</v>
          </cell>
          <cell r="V1691">
            <v>6.1591987609863281</v>
          </cell>
          <cell r="W1691">
            <v>300437</v>
          </cell>
          <cell r="X1691">
            <v>300437</v>
          </cell>
          <cell r="Y1691">
            <v>9583</v>
          </cell>
          <cell r="Z1691">
            <v>6960</v>
          </cell>
          <cell r="AA1691">
            <v>6960</v>
          </cell>
          <cell r="AB1691">
            <v>9514</v>
          </cell>
          <cell r="AC1691">
            <v>7010</v>
          </cell>
          <cell r="AD1691">
            <v>7010</v>
          </cell>
          <cell r="AE1691">
            <v>11861</v>
          </cell>
          <cell r="AF1691">
            <v>5623</v>
          </cell>
          <cell r="AG1691">
            <v>5623</v>
          </cell>
          <cell r="AH1691">
            <v>11585</v>
          </cell>
          <cell r="AI1691">
            <v>5757</v>
          </cell>
        </row>
        <row r="1692">
          <cell r="A1692">
            <v>300438</v>
          </cell>
          <cell r="B1692">
            <v>110.17699115044249</v>
          </cell>
          <cell r="C1692">
            <v>12.632412029708997</v>
          </cell>
          <cell r="D1692">
            <v>104.88</v>
          </cell>
          <cell r="E1692">
            <v>10.366607031659269</v>
          </cell>
          <cell r="F1692">
            <v>78.522727272727266</v>
          </cell>
          <cell r="G1692">
            <v>7.515852902467941</v>
          </cell>
          <cell r="H1692">
            <v>58.800000000000011</v>
          </cell>
          <cell r="I1692">
            <v>5.8101741570059824</v>
          </cell>
          <cell r="J1692">
            <v>124.5</v>
          </cell>
          <cell r="K1692">
            <v>1.1299999999999999</v>
          </cell>
          <cell r="L1692">
            <v>9.8556000000000008</v>
          </cell>
          <cell r="M1692">
            <v>104.88</v>
          </cell>
          <cell r="N1692">
            <v>0.25</v>
          </cell>
          <cell r="O1692">
            <v>10.117100000000001</v>
          </cell>
          <cell r="P1692">
            <v>69.099999999999994</v>
          </cell>
          <cell r="Q1692">
            <v>0.44</v>
          </cell>
          <cell r="R1692">
            <v>9.1938999999999993</v>
          </cell>
          <cell r="S1692">
            <v>54.88</v>
          </cell>
          <cell r="T1692">
            <v>0.7</v>
          </cell>
          <cell r="U1692">
            <v>9.4454999999999991</v>
          </cell>
          <cell r="V1692">
            <v>9.44549560546875</v>
          </cell>
          <cell r="W1692">
            <v>300438</v>
          </cell>
          <cell r="X1692">
            <v>300438</v>
          </cell>
          <cell r="Y1692">
            <v>14072</v>
          </cell>
          <cell r="Z1692">
            <v>5969</v>
          </cell>
          <cell r="AA1692">
            <v>5969</v>
          </cell>
          <cell r="AB1692">
            <v>14161</v>
          </cell>
          <cell r="AC1692">
            <v>5931</v>
          </cell>
          <cell r="AD1692">
            <v>5931</v>
          </cell>
          <cell r="AE1692">
            <v>14917</v>
          </cell>
          <cell r="AF1692">
            <v>5631</v>
          </cell>
          <cell r="AG1692">
            <v>5631</v>
          </cell>
          <cell r="AH1692">
            <v>13869</v>
          </cell>
          <cell r="AI1692">
            <v>6056</v>
          </cell>
        </row>
        <row r="1693">
          <cell r="A1693">
            <v>300439</v>
          </cell>
          <cell r="B1693">
            <v>76.961538461538467</v>
          </cell>
          <cell r="C1693">
            <v>10.559366754617415</v>
          </cell>
          <cell r="D1693">
            <v>64.86363636363636</v>
          </cell>
          <cell r="E1693">
            <v>7.3241460723176015</v>
          </cell>
          <cell r="F1693">
            <v>85.633802816901408</v>
          </cell>
          <cell r="G1693">
            <v>11.554761588019536</v>
          </cell>
          <cell r="H1693">
            <v>60.157894736842103</v>
          </cell>
          <cell r="I1693">
            <v>8.3603050085029356</v>
          </cell>
          <cell r="J1693">
            <v>40.020000000000003</v>
          </cell>
          <cell r="K1693">
            <v>0.52</v>
          </cell>
          <cell r="L1693">
            <v>3.79</v>
          </cell>
          <cell r="M1693">
            <v>28.54</v>
          </cell>
          <cell r="N1693">
            <v>0.11</v>
          </cell>
          <cell r="O1693">
            <v>3.8967000000000001</v>
          </cell>
          <cell r="P1693">
            <v>121.6</v>
          </cell>
          <cell r="Q1693">
            <v>0.71</v>
          </cell>
          <cell r="R1693">
            <v>10.5238</v>
          </cell>
          <cell r="S1693">
            <v>30.48</v>
          </cell>
          <cell r="T1693">
            <v>0.38</v>
          </cell>
          <cell r="U1693">
            <v>3.6457999999999999</v>
          </cell>
          <cell r="V1693">
            <v>3.6457996368408203</v>
          </cell>
          <cell r="W1693">
            <v>300439</v>
          </cell>
          <cell r="X1693" t="str">
            <v>持股小于股东减</v>
          </cell>
          <cell r="Y1693">
            <v>25736</v>
          </cell>
          <cell r="Z1693">
            <v>13211</v>
          </cell>
          <cell r="AA1693" t="str">
            <v>持股小于股东增</v>
          </cell>
          <cell r="AB1693">
            <v>24215</v>
          </cell>
          <cell r="AC1693">
            <v>14041</v>
          </cell>
          <cell r="AD1693">
            <v>14041</v>
          </cell>
          <cell r="AE1693">
            <v>13346</v>
          </cell>
          <cell r="AF1693">
            <v>8492</v>
          </cell>
          <cell r="AG1693" t="str">
            <v>持股小于股东增</v>
          </cell>
          <cell r="AH1693">
            <v>19411</v>
          </cell>
          <cell r="AI1693">
            <v>17516</v>
          </cell>
        </row>
        <row r="1694">
          <cell r="A1694">
            <v>300440</v>
          </cell>
          <cell r="B1694">
            <v>68.884978403455449</v>
          </cell>
          <cell r="C1694">
            <v>8.1630331753554497</v>
          </cell>
          <cell r="D1694">
            <v>212.8787878787879</v>
          </cell>
          <cell r="E1694">
            <v>7.39195791055994</v>
          </cell>
          <cell r="F1694">
            <v>81.773567678612196</v>
          </cell>
          <cell r="G1694">
            <v>7.3314233091169561</v>
          </cell>
          <cell r="H1694">
            <v>59.128013426914862</v>
          </cell>
          <cell r="I1694">
            <v>5.1719133176517689</v>
          </cell>
          <cell r="J1694">
            <v>86.12</v>
          </cell>
          <cell r="K1694">
            <v>1.2502</v>
          </cell>
          <cell r="L1694">
            <v>10.55</v>
          </cell>
          <cell r="M1694">
            <v>78.680000000000007</v>
          </cell>
          <cell r="N1694">
            <v>9.2399999999999996E-2</v>
          </cell>
          <cell r="O1694">
            <v>10.644</v>
          </cell>
          <cell r="P1694">
            <v>71.650000000000006</v>
          </cell>
          <cell r="Q1694">
            <v>0.43809999999999999</v>
          </cell>
          <cell r="R1694">
            <v>9.7729999999999997</v>
          </cell>
          <cell r="S1694">
            <v>51.67</v>
          </cell>
          <cell r="T1694">
            <v>0.65539999999999998</v>
          </cell>
          <cell r="U1694">
            <v>9.9905000000000008</v>
          </cell>
          <cell r="V1694">
            <v>9.9904937744140625</v>
          </cell>
          <cell r="W1694">
            <v>300440</v>
          </cell>
          <cell r="X1694">
            <v>300440</v>
          </cell>
          <cell r="Y1694">
            <v>13892</v>
          </cell>
          <cell r="Z1694">
            <v>8062</v>
          </cell>
          <cell r="AA1694">
            <v>8062</v>
          </cell>
          <cell r="AB1694">
            <v>12357</v>
          </cell>
          <cell r="AC1694">
            <v>9063</v>
          </cell>
          <cell r="AD1694">
            <v>9063</v>
          </cell>
          <cell r="AE1694">
            <v>16048</v>
          </cell>
          <cell r="AF1694">
            <v>6979</v>
          </cell>
          <cell r="AG1694">
            <v>6979</v>
          </cell>
          <cell r="AH1694">
            <v>12988</v>
          </cell>
          <cell r="AI1694">
            <v>8623</v>
          </cell>
        </row>
        <row r="1695">
          <cell r="A1695">
            <v>300441</v>
          </cell>
          <cell r="B1695">
            <v>231.63157894736841</v>
          </cell>
          <cell r="C1695">
            <v>16.394725078229772</v>
          </cell>
          <cell r="D1695">
            <v>594.43069306930693</v>
          </cell>
          <cell r="E1695">
            <v>18.327164498034879</v>
          </cell>
          <cell r="F1695">
            <v>86.603448275862064</v>
          </cell>
          <cell r="G1695">
            <v>9.5813066285169288</v>
          </cell>
          <cell r="H1695">
            <v>107.3744292237443</v>
          </cell>
          <cell r="I1695">
            <v>8.8891829058536675</v>
          </cell>
          <cell r="J1695">
            <v>44.01</v>
          </cell>
          <cell r="K1695">
            <v>0.19</v>
          </cell>
          <cell r="L1695">
            <v>2.6844000000000001</v>
          </cell>
          <cell r="M1695">
            <v>48.03</v>
          </cell>
          <cell r="N1695">
            <v>2.0199999999999999E-2</v>
          </cell>
          <cell r="O1695">
            <v>2.6206999999999998</v>
          </cell>
          <cell r="P1695">
            <v>50.23</v>
          </cell>
          <cell r="Q1695">
            <v>0.28999999999999998</v>
          </cell>
          <cell r="R1695">
            <v>5.2424999999999997</v>
          </cell>
          <cell r="S1695">
            <v>47.03</v>
          </cell>
          <cell r="T1695">
            <v>0.32850000000000001</v>
          </cell>
          <cell r="U1695">
            <v>5.2907000000000002</v>
          </cell>
          <cell r="V1695">
            <v>5.2906990051269531</v>
          </cell>
          <cell r="W1695">
            <v>300441</v>
          </cell>
          <cell r="X1695">
            <v>300441</v>
          </cell>
          <cell r="Y1695">
            <v>22994</v>
          </cell>
          <cell r="Z1695">
            <v>7348</v>
          </cell>
          <cell r="AA1695">
            <v>7348</v>
          </cell>
          <cell r="AB1695">
            <v>22140</v>
          </cell>
          <cell r="AC1695">
            <v>7631</v>
          </cell>
          <cell r="AD1695">
            <v>7631</v>
          </cell>
          <cell r="AE1695">
            <v>13096</v>
          </cell>
          <cell r="AF1695">
            <v>6450</v>
          </cell>
          <cell r="AG1695">
            <v>6450</v>
          </cell>
          <cell r="AH1695">
            <v>12822</v>
          </cell>
          <cell r="AI1695">
            <v>6588</v>
          </cell>
        </row>
        <row r="1696">
          <cell r="A1696">
            <v>300442</v>
          </cell>
          <cell r="B1696">
            <v>119.07272727272725</v>
          </cell>
          <cell r="C1696">
            <v>6.7505720823798621</v>
          </cell>
          <cell r="D1696">
            <v>348.45588235294116</v>
          </cell>
          <cell r="E1696">
            <v>4.8678520435939312</v>
          </cell>
          <cell r="F1696">
            <v>103.734375</v>
          </cell>
          <cell r="G1696">
            <v>7.0097454361161855</v>
          </cell>
          <cell r="H1696">
            <v>107.8448275862069</v>
          </cell>
          <cell r="I1696">
            <v>4.4105048282864603</v>
          </cell>
          <cell r="J1696">
            <v>65.489999999999995</v>
          </cell>
          <cell r="K1696">
            <v>0.55000000000000004</v>
          </cell>
          <cell r="L1696">
            <v>9.7013999999999996</v>
          </cell>
          <cell r="M1696">
            <v>47.39</v>
          </cell>
          <cell r="N1696">
            <v>3.4000000000000002E-2</v>
          </cell>
          <cell r="O1696">
            <v>9.7353000000000005</v>
          </cell>
          <cell r="P1696">
            <v>66.39</v>
          </cell>
          <cell r="Q1696">
            <v>0.32</v>
          </cell>
          <cell r="R1696">
            <v>9.4710999999999999</v>
          </cell>
          <cell r="S1696">
            <v>41.7</v>
          </cell>
          <cell r="T1696">
            <v>0.28999999999999998</v>
          </cell>
          <cell r="U1696">
            <v>9.4547000000000008</v>
          </cell>
          <cell r="V1696">
            <v>9.4546966552734375</v>
          </cell>
          <cell r="W1696">
            <v>300442</v>
          </cell>
          <cell r="X1696">
            <v>300442</v>
          </cell>
          <cell r="Y1696">
            <v>13266</v>
          </cell>
          <cell r="Z1696">
            <v>7538</v>
          </cell>
          <cell r="AA1696">
            <v>7538</v>
          </cell>
          <cell r="AB1696">
            <v>12924</v>
          </cell>
          <cell r="AC1696">
            <v>7737</v>
          </cell>
          <cell r="AD1696">
            <v>7737</v>
          </cell>
          <cell r="AE1696">
            <v>12283</v>
          </cell>
          <cell r="AF1696">
            <v>8141</v>
          </cell>
          <cell r="AG1696">
            <v>8141</v>
          </cell>
          <cell r="AH1696">
            <v>10374</v>
          </cell>
          <cell r="AI1696">
            <v>9639</v>
          </cell>
        </row>
        <row r="1697">
          <cell r="A1697">
            <v>300443</v>
          </cell>
          <cell r="B1697">
            <v>69.790613718411549</v>
          </cell>
          <cell r="C1697">
            <v>12.0825</v>
          </cell>
          <cell r="D1697">
            <v>91.950531568670002</v>
          </cell>
          <cell r="E1697">
            <v>10.019030957812742</v>
          </cell>
          <cell r="F1697">
            <v>58.862903225806448</v>
          </cell>
          <cell r="G1697">
            <v>10.046108320143141</v>
          </cell>
          <cell r="H1697">
            <v>34.435279187817265</v>
          </cell>
          <cell r="I1697">
            <v>5.928737169150903</v>
          </cell>
          <cell r="J1697">
            <v>193.32</v>
          </cell>
          <cell r="K1697">
            <v>2.77</v>
          </cell>
          <cell r="L1697">
            <v>16</v>
          </cell>
          <cell r="M1697">
            <v>169.52</v>
          </cell>
          <cell r="N1697">
            <v>0.46089999999999998</v>
          </cell>
          <cell r="O1697">
            <v>16.919799999999999</v>
          </cell>
          <cell r="P1697">
            <v>145.97999999999999</v>
          </cell>
          <cell r="Q1697">
            <v>1.24</v>
          </cell>
          <cell r="R1697">
            <v>14.531000000000001</v>
          </cell>
          <cell r="S1697">
            <v>90.45</v>
          </cell>
          <cell r="T1697">
            <v>1.97</v>
          </cell>
          <cell r="U1697">
            <v>15.2562</v>
          </cell>
          <cell r="V1697">
            <v>15.256195068359375</v>
          </cell>
          <cell r="W1697">
            <v>300443</v>
          </cell>
          <cell r="X1697">
            <v>300443</v>
          </cell>
          <cell r="Y1697">
            <v>10119</v>
          </cell>
          <cell r="Z1697">
            <v>5559</v>
          </cell>
          <cell r="AA1697">
            <v>5559</v>
          </cell>
          <cell r="AB1697">
            <v>11249</v>
          </cell>
          <cell r="AC1697">
            <v>5001</v>
          </cell>
          <cell r="AD1697">
            <v>5001</v>
          </cell>
          <cell r="AE1697">
            <v>8868</v>
          </cell>
          <cell r="AF1697">
            <v>6344</v>
          </cell>
          <cell r="AG1697">
            <v>6344</v>
          </cell>
          <cell r="AH1697">
            <v>6542</v>
          </cell>
          <cell r="AI1697">
            <v>8599</v>
          </cell>
        </row>
        <row r="1698">
          <cell r="A1698">
            <v>300444</v>
          </cell>
          <cell r="B1698">
            <v>84.051282051282058</v>
          </cell>
          <cell r="C1698">
            <v>11.361824546809469</v>
          </cell>
          <cell r="D1698">
            <v>178.66666666666669</v>
          </cell>
          <cell r="E1698">
            <v>7.3459878023709999</v>
          </cell>
          <cell r="F1698">
            <v>191.92307692307691</v>
          </cell>
          <cell r="G1698">
            <v>8.8185914995140049</v>
          </cell>
          <cell r="H1698">
            <v>99.160714285714292</v>
          </cell>
          <cell r="I1698">
            <v>6.7584343508105746</v>
          </cell>
          <cell r="J1698">
            <v>32.78</v>
          </cell>
          <cell r="K1698">
            <v>0.39</v>
          </cell>
          <cell r="L1698">
            <v>2.8851</v>
          </cell>
          <cell r="M1698">
            <v>21.44</v>
          </cell>
          <cell r="N1698">
            <v>0.03</v>
          </cell>
          <cell r="O1698">
            <v>2.9186000000000001</v>
          </cell>
          <cell r="P1698">
            <v>49.9</v>
          </cell>
          <cell r="Q1698">
            <v>0.13</v>
          </cell>
          <cell r="R1698">
            <v>5.6585000000000001</v>
          </cell>
          <cell r="S1698">
            <v>18.510000000000002</v>
          </cell>
          <cell r="T1698">
            <v>0.14000000000000001</v>
          </cell>
          <cell r="U1698">
            <v>2.7387999999999999</v>
          </cell>
          <cell r="V1698">
            <v>2.7387981414794922</v>
          </cell>
          <cell r="W1698">
            <v>300444</v>
          </cell>
          <cell r="X1698" t="str">
            <v>持股小于股东减</v>
          </cell>
          <cell r="Y1698">
            <v>27019</v>
          </cell>
          <cell r="Z1698">
            <v>10488</v>
          </cell>
          <cell r="AA1698" t="str">
            <v>持股小于股东增</v>
          </cell>
          <cell r="AB1698">
            <v>23906</v>
          </cell>
          <cell r="AC1698">
            <v>11854</v>
          </cell>
          <cell r="AD1698">
            <v>11854</v>
          </cell>
          <cell r="AE1698">
            <v>18794</v>
          </cell>
          <cell r="AF1698">
            <v>7339</v>
          </cell>
          <cell r="AG1698" t="str">
            <v>持股小于股东增</v>
          </cell>
          <cell r="AH1698">
            <v>19876</v>
          </cell>
          <cell r="AI1698">
            <v>13880</v>
          </cell>
        </row>
        <row r="1699">
          <cell r="A1699">
            <v>300445</v>
          </cell>
          <cell r="B1699">
            <v>105.92008797653959</v>
          </cell>
          <cell r="C1699">
            <v>12.708919774806473</v>
          </cell>
          <cell r="D1699">
            <v>184.74576271186442</v>
          </cell>
          <cell r="E1699">
            <v>9.4343705370666893</v>
          </cell>
          <cell r="F1699">
            <v>143.556916225995</v>
          </cell>
          <cell r="G1699">
            <v>12.389508070714834</v>
          </cell>
          <cell r="H1699">
            <v>95.715065502183407</v>
          </cell>
          <cell r="I1699">
            <v>8.1191832198916511</v>
          </cell>
          <cell r="J1699">
            <v>57.79</v>
          </cell>
          <cell r="K1699">
            <v>0.54559999999999997</v>
          </cell>
          <cell r="L1699">
            <v>4.5472000000000001</v>
          </cell>
          <cell r="M1699">
            <v>43.6</v>
          </cell>
          <cell r="N1699">
            <v>5.8999999999999997E-2</v>
          </cell>
          <cell r="O1699">
            <v>4.6214000000000004</v>
          </cell>
          <cell r="P1699">
            <v>103.16</v>
          </cell>
          <cell r="Q1699">
            <v>0.35930000000000001</v>
          </cell>
          <cell r="R1699">
            <v>8.3263999999999996</v>
          </cell>
          <cell r="S1699">
            <v>35.07</v>
          </cell>
          <cell r="T1699">
            <v>0.27479999999999999</v>
          </cell>
          <cell r="U1699">
            <v>4.3193999999999999</v>
          </cell>
          <cell r="V1699">
            <v>4.31939697265625</v>
          </cell>
          <cell r="W1699">
            <v>300445</v>
          </cell>
          <cell r="X1699">
            <v>300445</v>
          </cell>
          <cell r="Y1699">
            <v>9528</v>
          </cell>
          <cell r="Z1699">
            <v>8564</v>
          </cell>
          <cell r="AA1699">
            <v>8564</v>
          </cell>
          <cell r="AB1699">
            <v>8872</v>
          </cell>
          <cell r="AC1699">
            <v>9197</v>
          </cell>
          <cell r="AD1699">
            <v>9197</v>
          </cell>
          <cell r="AE1699">
            <v>6583</v>
          </cell>
          <cell r="AF1699">
            <v>6197</v>
          </cell>
          <cell r="AG1699" t="str">
            <v>持股大于股东增</v>
          </cell>
          <cell r="AH1699">
            <v>7905</v>
          </cell>
          <cell r="AI1699">
            <v>10322</v>
          </cell>
        </row>
        <row r="1700">
          <cell r="A1700">
            <v>300446</v>
          </cell>
          <cell r="B1700">
            <v>65.868571428571428</v>
          </cell>
          <cell r="C1700">
            <v>16.606160140605642</v>
          </cell>
          <cell r="D1700">
            <v>46.480331262939956</v>
          </cell>
          <cell r="E1700">
            <v>12.095905172413792</v>
          </cell>
          <cell r="F1700">
            <v>68.982758620689651</v>
          </cell>
          <cell r="G1700">
            <v>19.821977078310269</v>
          </cell>
          <cell r="H1700">
            <v>38.271897810218974</v>
          </cell>
          <cell r="I1700">
            <v>10.674423220802224</v>
          </cell>
          <cell r="J1700">
            <v>115.27</v>
          </cell>
          <cell r="K1700">
            <v>1.75</v>
          </cell>
          <cell r="L1700">
            <v>6.9413999999999998</v>
          </cell>
          <cell r="M1700">
            <v>89.8</v>
          </cell>
          <cell r="N1700">
            <v>0.48299999999999998</v>
          </cell>
          <cell r="O1700">
            <v>7.4240000000000004</v>
          </cell>
          <cell r="P1700">
            <v>120.03</v>
          </cell>
          <cell r="Q1700">
            <v>0.87</v>
          </cell>
          <cell r="R1700">
            <v>6.0553999999999997</v>
          </cell>
          <cell r="S1700">
            <v>69.91</v>
          </cell>
          <cell r="T1700">
            <v>1.37</v>
          </cell>
          <cell r="U1700">
            <v>6.5492999999999997</v>
          </cell>
          <cell r="V1700">
            <v>6.5492973327636719</v>
          </cell>
          <cell r="W1700">
            <v>300446</v>
          </cell>
          <cell r="X1700">
            <v>300446</v>
          </cell>
          <cell r="Y1700">
            <v>9220</v>
          </cell>
          <cell r="Z1700">
            <v>6659</v>
          </cell>
          <cell r="AA1700">
            <v>6659</v>
          </cell>
          <cell r="AB1700">
            <v>9753</v>
          </cell>
          <cell r="AC1700">
            <v>6295</v>
          </cell>
          <cell r="AD1700">
            <v>6295</v>
          </cell>
          <cell r="AE1700">
            <v>11652</v>
          </cell>
          <cell r="AF1700">
            <v>5269</v>
          </cell>
          <cell r="AG1700">
            <v>5269</v>
          </cell>
          <cell r="AH1700">
            <v>8293</v>
          </cell>
          <cell r="AI1700">
            <v>7403</v>
          </cell>
        </row>
        <row r="1701">
          <cell r="A1701">
            <v>300447</v>
          </cell>
          <cell r="B1701">
            <v>105.00724187875025</v>
          </cell>
          <cell r="C1701">
            <v>14.747548129313476</v>
          </cell>
          <cell r="D1701">
            <v>65.734989648033135</v>
          </cell>
          <cell r="E1701">
            <v>10.624207018669047</v>
          </cell>
          <cell r="F1701">
            <v>87.203193948308467</v>
          </cell>
          <cell r="G1701">
            <v>12.982950101673707</v>
          </cell>
          <cell r="H1701">
            <v>54.637837153349381</v>
          </cell>
          <cell r="I1701">
            <v>8.5886181774752171</v>
          </cell>
          <cell r="J1701">
            <v>101.5</v>
          </cell>
          <cell r="K1701">
            <v>0.96660000000000001</v>
          </cell>
          <cell r="L1701">
            <v>6.8825000000000003</v>
          </cell>
          <cell r="M1701">
            <v>76.2</v>
          </cell>
          <cell r="N1701">
            <v>0.2898</v>
          </cell>
          <cell r="O1701">
            <v>7.1722999999999999</v>
          </cell>
          <cell r="P1701">
            <v>83</v>
          </cell>
          <cell r="Q1701">
            <v>0.47589999999999999</v>
          </cell>
          <cell r="R1701">
            <v>6.3929999999999998</v>
          </cell>
          <cell r="S1701">
            <v>57.53</v>
          </cell>
          <cell r="T1701">
            <v>0.78969999999999996</v>
          </cell>
          <cell r="U1701">
            <v>6.6984000000000004</v>
          </cell>
          <cell r="V1701">
            <v>6.6983985900878906</v>
          </cell>
          <cell r="W1701">
            <v>300447</v>
          </cell>
          <cell r="X1701">
            <v>300447</v>
          </cell>
          <cell r="Y1701">
            <v>13413</v>
          </cell>
          <cell r="Z1701">
            <v>6038</v>
          </cell>
          <cell r="AA1701">
            <v>6038</v>
          </cell>
          <cell r="AB1701">
            <v>12844</v>
          </cell>
          <cell r="AC1701">
            <v>6306</v>
          </cell>
          <cell r="AD1701">
            <v>6306</v>
          </cell>
          <cell r="AE1701">
            <v>6306</v>
          </cell>
          <cell r="AF1701">
            <v>6306</v>
          </cell>
          <cell r="AG1701">
            <v>6306</v>
          </cell>
          <cell r="AH1701">
            <v>12866</v>
          </cell>
          <cell r="AI1701">
            <v>6295</v>
          </cell>
        </row>
        <row r="1702">
          <cell r="A1702">
            <v>300448</v>
          </cell>
          <cell r="B1702">
            <v>112.21111111111111</v>
          </cell>
          <cell r="C1702">
            <v>14.003244637335515</v>
          </cell>
          <cell r="D1702">
            <v>-107.11842105263158</v>
          </cell>
          <cell r="E1702">
            <v>11.556369417710018</v>
          </cell>
          <cell r="F1702">
            <v>402.45833333333337</v>
          </cell>
          <cell r="G1702">
            <v>14.769338980718359</v>
          </cell>
          <cell r="H1702">
            <v>301.40000000000003</v>
          </cell>
          <cell r="I1702">
            <v>9.1722458916615945</v>
          </cell>
          <cell r="J1702">
            <v>100.99</v>
          </cell>
          <cell r="K1702">
            <v>0.9</v>
          </cell>
          <cell r="L1702">
            <v>7.2119</v>
          </cell>
          <cell r="M1702">
            <v>81.41</v>
          </cell>
          <cell r="N1702">
            <v>-0.19</v>
          </cell>
          <cell r="O1702">
            <v>7.0446</v>
          </cell>
          <cell r="P1702">
            <v>96.59</v>
          </cell>
          <cell r="Q1702">
            <v>0.12</v>
          </cell>
          <cell r="R1702">
            <v>6.5399000000000003</v>
          </cell>
          <cell r="S1702">
            <v>60.28</v>
          </cell>
          <cell r="T1702">
            <v>0.15</v>
          </cell>
          <cell r="U1702">
            <v>6.5720000000000001</v>
          </cell>
          <cell r="V1702">
            <v>6.5719985961914063</v>
          </cell>
          <cell r="W1702">
            <v>300448</v>
          </cell>
          <cell r="X1702">
            <v>300448</v>
          </cell>
          <cell r="Y1702">
            <v>13601</v>
          </cell>
          <cell r="Z1702">
            <v>5932</v>
          </cell>
          <cell r="AA1702">
            <v>5932</v>
          </cell>
          <cell r="AB1702">
            <v>12526</v>
          </cell>
          <cell r="AC1702">
            <v>6441</v>
          </cell>
          <cell r="AD1702">
            <v>6441</v>
          </cell>
          <cell r="AE1702">
            <v>13459</v>
          </cell>
          <cell r="AF1702">
            <v>5943</v>
          </cell>
          <cell r="AG1702">
            <v>5943</v>
          </cell>
          <cell r="AH1702">
            <v>10808</v>
          </cell>
          <cell r="AI1702">
            <v>7401</v>
          </cell>
        </row>
        <row r="1703">
          <cell r="A1703">
            <v>300449</v>
          </cell>
          <cell r="B1703">
            <v>152.92857142857144</v>
          </cell>
          <cell r="C1703">
            <v>11.910457392716875</v>
          </cell>
          <cell r="D1703">
            <v>-124.61111111111111</v>
          </cell>
          <cell r="E1703">
            <v>10.181686128984669</v>
          </cell>
          <cell r="F1703">
            <v>124.28322114185988</v>
          </cell>
          <cell r="G1703">
            <v>9.7173489278752445</v>
          </cell>
          <cell r="H1703">
            <v>186.36618141097421</v>
          </cell>
          <cell r="I1703">
            <v>7.7536805814386875</v>
          </cell>
          <cell r="J1703">
            <v>107.05</v>
          </cell>
          <cell r="K1703">
            <v>0.7</v>
          </cell>
          <cell r="L1703">
            <v>8.9878999999999998</v>
          </cell>
          <cell r="M1703">
            <v>89.72</v>
          </cell>
          <cell r="N1703">
            <v>-0.18</v>
          </cell>
          <cell r="O1703">
            <v>8.8118999999999996</v>
          </cell>
          <cell r="P1703">
            <v>99.7</v>
          </cell>
          <cell r="Q1703">
            <v>0.40110000000000001</v>
          </cell>
          <cell r="R1703">
            <v>10.26</v>
          </cell>
          <cell r="S1703">
            <v>66.569999999999993</v>
          </cell>
          <cell r="T1703">
            <v>0.26790000000000003</v>
          </cell>
          <cell r="U1703">
            <v>8.5855999999999995</v>
          </cell>
          <cell r="V1703">
            <v>8.5855941772460938</v>
          </cell>
          <cell r="W1703">
            <v>300449</v>
          </cell>
          <cell r="X1703">
            <v>300449</v>
          </cell>
          <cell r="Y1703">
            <v>10796</v>
          </cell>
          <cell r="Z1703">
            <v>6548</v>
          </cell>
          <cell r="AA1703">
            <v>6548</v>
          </cell>
          <cell r="AB1703">
            <v>8556</v>
          </cell>
          <cell r="AC1703">
            <v>8263</v>
          </cell>
          <cell r="AD1703">
            <v>8263</v>
          </cell>
          <cell r="AE1703">
            <v>14043</v>
          </cell>
          <cell r="AF1703">
            <v>5034</v>
          </cell>
          <cell r="AG1703">
            <v>5034</v>
          </cell>
          <cell r="AH1703">
            <v>11617</v>
          </cell>
          <cell r="AI1703">
            <v>6085</v>
          </cell>
        </row>
        <row r="1704">
          <cell r="A1704">
            <v>300450</v>
          </cell>
          <cell r="B1704">
            <v>57.120689655172413</v>
          </cell>
          <cell r="C1704">
            <v>18.561610577820939</v>
          </cell>
          <cell r="D1704">
            <v>26.256944444444446</v>
          </cell>
          <cell r="E1704">
            <v>21.972338447233845</v>
          </cell>
          <cell r="F1704">
            <v>84.546407359962728</v>
          </cell>
          <cell r="G1704">
            <v>15.367843950763628</v>
          </cell>
          <cell r="H1704">
            <v>118.58974358974359</v>
          </cell>
          <cell r="I1704">
            <v>16.269866197625483</v>
          </cell>
          <cell r="J1704">
            <v>99.39</v>
          </cell>
          <cell r="K1704">
            <v>1.74</v>
          </cell>
          <cell r="L1704">
            <v>5.3545999999999996</v>
          </cell>
          <cell r="M1704">
            <v>37.81</v>
          </cell>
          <cell r="N1704">
            <v>0.36</v>
          </cell>
          <cell r="O1704">
            <v>1.7208000000000001</v>
          </cell>
          <cell r="P1704">
            <v>145.19999999999999</v>
          </cell>
          <cell r="Q1704">
            <v>0.85870000000000002</v>
          </cell>
          <cell r="R1704">
            <v>9.4482999999999997</v>
          </cell>
          <cell r="S1704">
            <v>77.7</v>
          </cell>
          <cell r="T1704">
            <v>0.4914</v>
          </cell>
          <cell r="U1704">
            <v>4.7756999999999996</v>
          </cell>
          <cell r="V1704">
            <v>4.7756996154785156</v>
          </cell>
          <cell r="W1704">
            <v>300450</v>
          </cell>
          <cell r="X1704" t="str">
            <v>持股大于股东增</v>
          </cell>
          <cell r="Y1704">
            <v>9236</v>
          </cell>
          <cell r="Z1704">
            <v>14724</v>
          </cell>
          <cell r="AA1704" t="str">
            <v>持股大于股东增</v>
          </cell>
          <cell r="AB1704">
            <v>16786</v>
          </cell>
          <cell r="AC1704">
            <v>24305</v>
          </cell>
          <cell r="AD1704">
            <v>24305</v>
          </cell>
          <cell r="AE1704">
            <v>7763</v>
          </cell>
          <cell r="AF1704">
            <v>8759</v>
          </cell>
          <cell r="AG1704" t="str">
            <v>持股大于股东增</v>
          </cell>
          <cell r="AH1704">
            <v>7706</v>
          </cell>
          <cell r="AI1704">
            <v>17648</v>
          </cell>
        </row>
        <row r="1705">
          <cell r="A1705">
            <v>300451</v>
          </cell>
          <cell r="B1705">
            <v>213.65853658536585</v>
          </cell>
          <cell r="C1705">
            <v>20.508258319774317</v>
          </cell>
          <cell r="D1705">
            <v>3932.2499999999995</v>
          </cell>
          <cell r="E1705">
            <v>18.029573590096284</v>
          </cell>
          <cell r="F1705">
            <v>678.49999999999989</v>
          </cell>
          <cell r="G1705">
            <v>18.534634146341464</v>
          </cell>
          <cell r="H1705">
            <v>242.97727272727272</v>
          </cell>
          <cell r="I1705">
            <v>11.101765316718586</v>
          </cell>
          <cell r="J1705">
            <v>175.2</v>
          </cell>
          <cell r="K1705">
            <v>0.82</v>
          </cell>
          <cell r="L1705">
            <v>8.5428999999999995</v>
          </cell>
          <cell r="M1705">
            <v>157.29</v>
          </cell>
          <cell r="N1705">
            <v>0.01</v>
          </cell>
          <cell r="O1705">
            <v>8.7240000000000002</v>
          </cell>
          <cell r="P1705">
            <v>189.98</v>
          </cell>
          <cell r="Q1705">
            <v>0.14000000000000001</v>
          </cell>
          <cell r="R1705">
            <v>10.25</v>
          </cell>
          <cell r="S1705">
            <v>106.91</v>
          </cell>
          <cell r="T1705">
            <v>0.33</v>
          </cell>
          <cell r="U1705">
            <v>9.6300000000000008</v>
          </cell>
          <cell r="V1705">
            <v>9.6299972534179688</v>
          </cell>
          <cell r="W1705">
            <v>300451</v>
          </cell>
          <cell r="X1705">
            <v>300451</v>
          </cell>
          <cell r="Y1705">
            <v>8892</v>
          </cell>
          <cell r="Z1705">
            <v>7879</v>
          </cell>
          <cell r="AA1705">
            <v>7879</v>
          </cell>
          <cell r="AB1705">
            <v>11645</v>
          </cell>
          <cell r="AC1705">
            <v>6016</v>
          </cell>
          <cell r="AD1705">
            <v>6016</v>
          </cell>
          <cell r="AE1705">
            <v>6843</v>
          </cell>
          <cell r="AF1705">
            <v>9937</v>
          </cell>
          <cell r="AG1705" t="str">
            <v>持股大于股东增</v>
          </cell>
          <cell r="AH1705">
            <v>5329</v>
          </cell>
          <cell r="AI1705">
            <v>12760</v>
          </cell>
        </row>
        <row r="1706">
          <cell r="A1706">
            <v>300452</v>
          </cell>
          <cell r="B1706">
            <v>99.813084112149525</v>
          </cell>
          <cell r="C1706">
            <v>13.644028821094587</v>
          </cell>
          <cell r="D1706">
            <v>82.592592592592595</v>
          </cell>
          <cell r="E1706">
            <v>11.013977379364844</v>
          </cell>
          <cell r="F1706">
            <v>78.303571428571431</v>
          </cell>
          <cell r="G1706">
            <v>11.991850464222718</v>
          </cell>
          <cell r="H1706">
            <v>61.071428571428577</v>
          </cell>
          <cell r="I1706">
            <v>8.316532258064516</v>
          </cell>
          <cell r="J1706">
            <v>106.8</v>
          </cell>
          <cell r="K1706">
            <v>1.07</v>
          </cell>
          <cell r="L1706">
            <v>7.8276000000000003</v>
          </cell>
          <cell r="M1706">
            <v>89.2</v>
          </cell>
          <cell r="N1706">
            <v>0.27</v>
          </cell>
          <cell r="O1706">
            <v>8.0988000000000007</v>
          </cell>
          <cell r="P1706">
            <v>87.7</v>
          </cell>
          <cell r="Q1706">
            <v>0.56000000000000005</v>
          </cell>
          <cell r="R1706">
            <v>7.3132999999999999</v>
          </cell>
          <cell r="S1706">
            <v>62.7</v>
          </cell>
          <cell r="T1706">
            <v>0.77</v>
          </cell>
          <cell r="U1706">
            <v>7.5392000000000001</v>
          </cell>
          <cell r="V1706">
            <v>7.5391998291015625</v>
          </cell>
          <cell r="W1706">
            <v>300452</v>
          </cell>
          <cell r="X1706">
            <v>300452</v>
          </cell>
          <cell r="Y1706">
            <v>8659</v>
          </cell>
          <cell r="Z1706">
            <v>5358</v>
          </cell>
          <cell r="AA1706">
            <v>5358</v>
          </cell>
          <cell r="AB1706">
            <v>8348</v>
          </cell>
          <cell r="AC1706">
            <v>5558</v>
          </cell>
          <cell r="AD1706">
            <v>5558</v>
          </cell>
          <cell r="AE1706">
            <v>7290</v>
          </cell>
          <cell r="AF1706">
            <v>6364</v>
          </cell>
          <cell r="AG1706">
            <v>6364</v>
          </cell>
          <cell r="AH1706">
            <v>7431</v>
          </cell>
          <cell r="AI1706">
            <v>6244</v>
          </cell>
        </row>
        <row r="1707">
          <cell r="A1707">
            <v>300453</v>
          </cell>
          <cell r="B1707">
            <v>93.945205479452056</v>
          </cell>
          <cell r="C1707">
            <v>10.232766338406446</v>
          </cell>
          <cell r="D1707">
            <v>155.79166666666669</v>
          </cell>
          <cell r="E1707">
            <v>11.297608436192231</v>
          </cell>
          <cell r="F1707">
            <v>71.578947368421055</v>
          </cell>
          <cell r="G1707">
            <v>8.5677386839701377</v>
          </cell>
          <cell r="H1707">
            <v>56.05555555555555</v>
          </cell>
          <cell r="I1707">
            <v>6.210759571586852</v>
          </cell>
          <cell r="J1707">
            <v>68.58</v>
          </cell>
          <cell r="K1707">
            <v>0.73</v>
          </cell>
          <cell r="L1707">
            <v>6.702</v>
          </cell>
          <cell r="M1707">
            <v>74.78</v>
          </cell>
          <cell r="N1707">
            <v>0.12</v>
          </cell>
          <cell r="O1707">
            <v>6.6191000000000004</v>
          </cell>
          <cell r="P1707">
            <v>54.4</v>
          </cell>
          <cell r="Q1707">
            <v>0.38</v>
          </cell>
          <cell r="R1707">
            <v>6.3494000000000002</v>
          </cell>
          <cell r="S1707">
            <v>40.36</v>
          </cell>
          <cell r="T1707">
            <v>0.54</v>
          </cell>
          <cell r="U1707">
            <v>6.4984000000000002</v>
          </cell>
          <cell r="V1707">
            <v>6.4983978271484375</v>
          </cell>
          <cell r="W1707">
            <v>300453</v>
          </cell>
          <cell r="X1707">
            <v>300453</v>
          </cell>
          <cell r="Y1707">
            <v>11170</v>
          </cell>
          <cell r="Z1707">
            <v>7104</v>
          </cell>
          <cell r="AA1707">
            <v>7104</v>
          </cell>
          <cell r="AB1707">
            <v>12405</v>
          </cell>
          <cell r="AC1707">
            <v>6397</v>
          </cell>
          <cell r="AD1707">
            <v>6397</v>
          </cell>
          <cell r="AE1707">
            <v>13693</v>
          </cell>
          <cell r="AF1707">
            <v>5795</v>
          </cell>
          <cell r="AG1707">
            <v>5795</v>
          </cell>
          <cell r="AH1707">
            <v>11253</v>
          </cell>
          <cell r="AI1707">
            <v>7052</v>
          </cell>
        </row>
        <row r="1708">
          <cell r="A1708">
            <v>300455</v>
          </cell>
          <cell r="B1708">
            <v>96.326530612244909</v>
          </cell>
          <cell r="C1708">
            <v>11.156809908759987</v>
          </cell>
          <cell r="D1708">
            <v>138.11630847029076</v>
          </cell>
          <cell r="E1708">
            <v>10.139916931572964</v>
          </cell>
          <cell r="F1708">
            <v>175.35714285714283</v>
          </cell>
          <cell r="G1708">
            <v>12.616270106377513</v>
          </cell>
          <cell r="H1708">
            <v>88.903846153846146</v>
          </cell>
          <cell r="I1708">
            <v>7.6996102728090348</v>
          </cell>
          <cell r="J1708">
            <v>47.2</v>
          </cell>
          <cell r="K1708">
            <v>0.49</v>
          </cell>
          <cell r="L1708">
            <v>4.2305999999999999</v>
          </cell>
          <cell r="M1708">
            <v>43.7</v>
          </cell>
          <cell r="N1708">
            <v>7.9100000000000004E-2</v>
          </cell>
          <cell r="O1708">
            <v>4.3097000000000003</v>
          </cell>
          <cell r="P1708">
            <v>49.1</v>
          </cell>
          <cell r="Q1708">
            <v>0.14000000000000001</v>
          </cell>
          <cell r="R1708">
            <v>3.8917999999999999</v>
          </cell>
          <cell r="S1708">
            <v>30.82</v>
          </cell>
          <cell r="T1708">
            <v>0.26</v>
          </cell>
          <cell r="U1708">
            <v>4.0027999999999997</v>
          </cell>
          <cell r="V1708">
            <v>4.0027999877929688</v>
          </cell>
          <cell r="W1708">
            <v>300455</v>
          </cell>
          <cell r="X1708">
            <v>300455</v>
          </cell>
          <cell r="Y1708">
            <v>16746</v>
          </cell>
          <cell r="Z1708">
            <v>8360</v>
          </cell>
          <cell r="AA1708">
            <v>8360</v>
          </cell>
          <cell r="AB1708">
            <v>17569</v>
          </cell>
          <cell r="AC1708">
            <v>7968</v>
          </cell>
          <cell r="AD1708">
            <v>7968</v>
          </cell>
          <cell r="AE1708">
            <v>22310</v>
          </cell>
          <cell r="AF1708">
            <v>6275</v>
          </cell>
          <cell r="AG1708">
            <v>6275</v>
          </cell>
          <cell r="AH1708">
            <v>16563</v>
          </cell>
          <cell r="AI1708">
            <v>8452</v>
          </cell>
        </row>
        <row r="1709">
          <cell r="A1709">
            <v>300456</v>
          </cell>
          <cell r="B1709">
            <v>163.80952380952382</v>
          </cell>
          <cell r="C1709">
            <v>15</v>
          </cell>
          <cell r="D1709">
            <v>1571.1805555555557</v>
          </cell>
          <cell r="E1709">
            <v>13.135931489948472</v>
          </cell>
          <cell r="F1709">
            <v>196.02603631380609</v>
          </cell>
          <cell r="G1709">
            <v>17.500879325901117</v>
          </cell>
          <cell r="H1709">
            <v>271.10332749562173</v>
          </cell>
          <cell r="I1709">
            <v>15.746349501823342</v>
          </cell>
          <cell r="J1709">
            <v>103.2</v>
          </cell>
          <cell r="K1709">
            <v>0.63</v>
          </cell>
          <cell r="L1709">
            <v>6.88</v>
          </cell>
          <cell r="M1709">
            <v>90.5</v>
          </cell>
          <cell r="N1709">
            <v>1.44E-2</v>
          </cell>
          <cell r="O1709">
            <v>6.8895</v>
          </cell>
          <cell r="P1709">
            <v>114.44</v>
          </cell>
          <cell r="Q1709">
            <v>0.29189999999999999</v>
          </cell>
          <cell r="R1709">
            <v>6.5391000000000004</v>
          </cell>
          <cell r="S1709">
            <v>103.2</v>
          </cell>
          <cell r="T1709">
            <v>0.28549999999999998</v>
          </cell>
          <cell r="U1709">
            <v>6.5538999999999996</v>
          </cell>
          <cell r="V1709">
            <v>6.5538978576660156</v>
          </cell>
          <cell r="W1709">
            <v>300456</v>
          </cell>
          <cell r="X1709" t="str">
            <v>持股大于股东增</v>
          </cell>
          <cell r="Y1709">
            <v>7942</v>
          </cell>
          <cell r="Z1709">
            <v>10576</v>
          </cell>
          <cell r="AA1709" t="str">
            <v>持股大于股东增</v>
          </cell>
          <cell r="AB1709">
            <v>7278</v>
          </cell>
          <cell r="AC1709">
            <v>11541</v>
          </cell>
          <cell r="AD1709">
            <v>11541</v>
          </cell>
          <cell r="AE1709">
            <v>11977</v>
          </cell>
          <cell r="AF1709">
            <v>7013</v>
          </cell>
          <cell r="AG1709" t="str">
            <v>持股大于股东增</v>
          </cell>
          <cell r="AH1709">
            <v>7967</v>
          </cell>
          <cell r="AI1709">
            <v>10543</v>
          </cell>
        </row>
        <row r="1710">
          <cell r="A1710">
            <v>300457</v>
          </cell>
          <cell r="B1710">
            <v>116.66666666666667</v>
          </cell>
          <cell r="C1710">
            <v>15.046270108830917</v>
          </cell>
          <cell r="D1710">
            <v>90.458333333333329</v>
          </cell>
          <cell r="E1710">
            <v>14.459837485013987</v>
          </cell>
          <cell r="F1710">
            <v>91.826530612244895</v>
          </cell>
          <cell r="G1710">
            <v>14.40347002144755</v>
          </cell>
          <cell r="H1710">
            <v>76.082409537753605</v>
          </cell>
          <cell r="I1710">
            <v>11.178463595086086</v>
          </cell>
          <cell r="J1710">
            <v>66.5</v>
          </cell>
          <cell r="K1710">
            <v>0.56999999999999995</v>
          </cell>
          <cell r="L1710">
            <v>4.4196999999999997</v>
          </cell>
          <cell r="M1710">
            <v>65.13</v>
          </cell>
          <cell r="N1710">
            <v>0.18</v>
          </cell>
          <cell r="O1710">
            <v>4.5042</v>
          </cell>
          <cell r="P1710">
            <v>89.99</v>
          </cell>
          <cell r="Q1710">
            <v>0.49</v>
          </cell>
          <cell r="R1710">
            <v>6.2477999999999998</v>
          </cell>
          <cell r="S1710">
            <v>48.5</v>
          </cell>
          <cell r="T1710">
            <v>0.47810000000000002</v>
          </cell>
          <cell r="U1710">
            <v>4.3387000000000002</v>
          </cell>
          <cell r="V1710">
            <v>4.3386993408203125</v>
          </cell>
          <cell r="W1710">
            <v>300457</v>
          </cell>
          <cell r="X1710" t="str">
            <v>持股小于股东减</v>
          </cell>
          <cell r="Y1710">
            <v>11476</v>
          </cell>
          <cell r="Z1710">
            <v>10195</v>
          </cell>
          <cell r="AA1710" t="str">
            <v>持股小于股东增</v>
          </cell>
          <cell r="AB1710">
            <v>11016</v>
          </cell>
          <cell r="AC1710">
            <v>10620</v>
          </cell>
          <cell r="AD1710">
            <v>10620</v>
          </cell>
          <cell r="AE1710">
            <v>11033</v>
          </cell>
          <cell r="AF1710">
            <v>7069</v>
          </cell>
          <cell r="AG1710" t="str">
            <v>持股大于股东增</v>
          </cell>
          <cell r="AH1710">
            <v>9182</v>
          </cell>
          <cell r="AI1710">
            <v>12742</v>
          </cell>
        </row>
        <row r="1711">
          <cell r="A1711">
            <v>300458</v>
          </cell>
          <cell r="B1711">
            <v>133.70786516853931</v>
          </cell>
          <cell r="C1711">
            <v>12.422489926300186</v>
          </cell>
          <cell r="D1711">
            <v>85.395833333333343</v>
          </cell>
          <cell r="E1711">
            <v>8.3460590882251147</v>
          </cell>
          <cell r="F1711">
            <v>96.769230769230774</v>
          </cell>
          <cell r="G1711">
            <v>8.2310091382957857</v>
          </cell>
          <cell r="H1711">
            <v>94.672131147540981</v>
          </cell>
          <cell r="I1711">
            <v>8.2002129925452607</v>
          </cell>
          <cell r="J1711">
            <v>119</v>
          </cell>
          <cell r="K1711">
            <v>0.89</v>
          </cell>
          <cell r="L1711">
            <v>9.5793999999999997</v>
          </cell>
          <cell r="M1711">
            <v>81.98</v>
          </cell>
          <cell r="N1711">
            <v>0.24</v>
          </cell>
          <cell r="O1711">
            <v>9.8225999999999996</v>
          </cell>
          <cell r="P1711">
            <v>75.48</v>
          </cell>
          <cell r="Q1711">
            <v>0.39</v>
          </cell>
          <cell r="R1711">
            <v>9.1701999999999995</v>
          </cell>
          <cell r="S1711">
            <v>77</v>
          </cell>
          <cell r="T1711">
            <v>0.61</v>
          </cell>
          <cell r="U1711">
            <v>9.39</v>
          </cell>
          <cell r="V1711">
            <v>9.3899993896484375</v>
          </cell>
          <cell r="W1711">
            <v>300458</v>
          </cell>
          <cell r="X1711" t="str">
            <v>持股大于股东减</v>
          </cell>
          <cell r="Y1711">
            <v>11227</v>
          </cell>
          <cell r="Z1711">
            <v>14251</v>
          </cell>
          <cell r="AA1711" t="str">
            <v>持股小于股东减</v>
          </cell>
          <cell r="AB1711">
            <v>13681</v>
          </cell>
          <cell r="AC1711">
            <v>11695</v>
          </cell>
          <cell r="AD1711">
            <v>11695</v>
          </cell>
          <cell r="AE1711">
            <v>22711</v>
          </cell>
          <cell r="AF1711">
            <v>7045</v>
          </cell>
          <cell r="AG1711" t="str">
            <v>持股大于股东增</v>
          </cell>
          <cell r="AH1711">
            <v>11195</v>
          </cell>
          <cell r="AI1711">
            <v>14292</v>
          </cell>
        </row>
        <row r="1712">
          <cell r="A1712">
            <v>300459</v>
          </cell>
          <cell r="B1712">
            <v>97.894736842105274</v>
          </cell>
          <cell r="C1712">
            <v>7.5303643724696352</v>
          </cell>
          <cell r="D1712">
            <v>130.6418918918919</v>
          </cell>
          <cell r="E1712">
            <v>15.865917203462848</v>
          </cell>
          <cell r="F1712">
            <v>75.178571428571431</v>
          </cell>
          <cell r="G1712">
            <v>7.4319911027945</v>
          </cell>
          <cell r="H1712">
            <v>97.28033472803348</v>
          </cell>
          <cell r="I1712">
            <v>8.0186239006725302</v>
          </cell>
          <cell r="J1712">
            <v>18.600000000000001</v>
          </cell>
          <cell r="K1712">
            <v>0.19</v>
          </cell>
          <cell r="L1712">
            <v>2.4700000000000002</v>
          </cell>
          <cell r="M1712">
            <v>38.67</v>
          </cell>
          <cell r="N1712">
            <v>7.3999999999999996E-2</v>
          </cell>
          <cell r="O1712">
            <v>2.4373</v>
          </cell>
          <cell r="P1712">
            <v>42.1</v>
          </cell>
          <cell r="Q1712">
            <v>0.28000000000000003</v>
          </cell>
          <cell r="R1712">
            <v>5.6646999999999998</v>
          </cell>
          <cell r="S1712">
            <v>18.600000000000001</v>
          </cell>
          <cell r="T1712">
            <v>0.1434</v>
          </cell>
          <cell r="U1712">
            <v>2.3195999999999999</v>
          </cell>
          <cell r="V1712">
            <v>2.3195991516113281</v>
          </cell>
          <cell r="W1712">
            <v>300459</v>
          </cell>
          <cell r="X1712" t="str">
            <v>持股大于股东增</v>
          </cell>
          <cell r="Y1712">
            <v>12715</v>
          </cell>
          <cell r="Z1712">
            <v>20841</v>
          </cell>
          <cell r="AA1712">
            <v>20841</v>
          </cell>
          <cell r="AB1712">
            <v>28370</v>
          </cell>
          <cell r="AC1712">
            <v>9340</v>
          </cell>
          <cell r="AD1712">
            <v>9340</v>
          </cell>
          <cell r="AE1712">
            <v>13890</v>
          </cell>
          <cell r="AF1712">
            <v>7631</v>
          </cell>
          <cell r="AG1712" t="str">
            <v>持股大于股东增</v>
          </cell>
          <cell r="AH1712">
            <v>12758</v>
          </cell>
          <cell r="AI1712">
            <v>20771</v>
          </cell>
        </row>
        <row r="1713">
          <cell r="A1713">
            <v>300460</v>
          </cell>
          <cell r="B1713">
            <v>133.2962962962963</v>
          </cell>
          <cell r="C1713">
            <v>9.3038285551792779</v>
          </cell>
          <cell r="D1713">
            <v>326.25</v>
          </cell>
          <cell r="E1713">
            <v>6.7041689142328735</v>
          </cell>
          <cell r="F1713">
            <v>90.529411764705884</v>
          </cell>
          <cell r="G1713">
            <v>8.1859525012632641</v>
          </cell>
          <cell r="H1713">
            <v>68.75</v>
          </cell>
          <cell r="I1713">
            <v>5.7427758490172023</v>
          </cell>
          <cell r="J1713">
            <v>35.99</v>
          </cell>
          <cell r="K1713">
            <v>0.27</v>
          </cell>
          <cell r="L1713">
            <v>3.8683000000000001</v>
          </cell>
          <cell r="M1713">
            <v>26.1</v>
          </cell>
          <cell r="N1713">
            <v>0.02</v>
          </cell>
          <cell r="O1713">
            <v>3.8931</v>
          </cell>
          <cell r="P1713">
            <v>30.78</v>
          </cell>
          <cell r="Q1713">
            <v>0.17</v>
          </cell>
          <cell r="R1713">
            <v>3.7601</v>
          </cell>
          <cell r="S1713">
            <v>22</v>
          </cell>
          <cell r="T1713">
            <v>0.24</v>
          </cell>
          <cell r="U1713">
            <v>3.8309000000000002</v>
          </cell>
          <cell r="V1713">
            <v>3.8308982849121094</v>
          </cell>
          <cell r="W1713">
            <v>300460</v>
          </cell>
          <cell r="X1713">
            <v>300460</v>
          </cell>
          <cell r="Y1713">
            <v>20426</v>
          </cell>
          <cell r="Z1713">
            <v>8238</v>
          </cell>
          <cell r="AA1713">
            <v>8238</v>
          </cell>
          <cell r="AB1713">
            <v>19583</v>
          </cell>
          <cell r="AC1713">
            <v>8592</v>
          </cell>
          <cell r="AD1713">
            <v>8592</v>
          </cell>
          <cell r="AE1713">
            <v>28224</v>
          </cell>
          <cell r="AF1713">
            <v>5962</v>
          </cell>
          <cell r="AG1713">
            <v>5962</v>
          </cell>
          <cell r="AH1713">
            <v>20844</v>
          </cell>
          <cell r="AI1713">
            <v>8073</v>
          </cell>
        </row>
        <row r="1714">
          <cell r="A1714">
            <v>300461</v>
          </cell>
          <cell r="B1714">
            <v>160.81081081081081</v>
          </cell>
          <cell r="C1714">
            <v>13.773148148148147</v>
          </cell>
          <cell r="D1714">
            <v>152.59375</v>
          </cell>
          <cell r="E1714">
            <v>10.762618470354861</v>
          </cell>
          <cell r="F1714">
            <v>105.39130434782608</v>
          </cell>
          <cell r="G1714">
            <v>10.637644270856189</v>
          </cell>
          <cell r="H1714">
            <v>80.812499999999986</v>
          </cell>
          <cell r="I1714">
            <v>7.8361855412376986</v>
          </cell>
          <cell r="J1714">
            <v>59.5</v>
          </cell>
          <cell r="K1714">
            <v>0.37</v>
          </cell>
          <cell r="L1714">
            <v>4.32</v>
          </cell>
          <cell r="M1714">
            <v>48.83</v>
          </cell>
          <cell r="N1714">
            <v>0.08</v>
          </cell>
          <cell r="O1714">
            <v>4.5369999999999999</v>
          </cell>
          <cell r="P1714">
            <v>48.48</v>
          </cell>
          <cell r="Q1714">
            <v>0.23</v>
          </cell>
          <cell r="R1714">
            <v>4.5574000000000003</v>
          </cell>
          <cell r="S1714">
            <v>34.479999999999997</v>
          </cell>
          <cell r="T1714">
            <v>0.32</v>
          </cell>
          <cell r="U1714">
            <v>4.4001000000000001</v>
          </cell>
          <cell r="V1714">
            <v>4.4000968933105469</v>
          </cell>
          <cell r="W1714">
            <v>300461</v>
          </cell>
          <cell r="X1714">
            <v>300461</v>
          </cell>
          <cell r="Y1714">
            <v>10294</v>
          </cell>
          <cell r="Z1714">
            <v>6477</v>
          </cell>
          <cell r="AA1714">
            <v>6477</v>
          </cell>
          <cell r="AB1714">
            <v>10166</v>
          </cell>
          <cell r="AC1714">
            <v>6559</v>
          </cell>
          <cell r="AD1714">
            <v>6559</v>
          </cell>
          <cell r="AE1714">
            <v>11923</v>
          </cell>
          <cell r="AF1714">
            <v>5592</v>
          </cell>
          <cell r="AG1714">
            <v>5592</v>
          </cell>
          <cell r="AH1714">
            <v>8804</v>
          </cell>
          <cell r="AI1714">
            <v>7573</v>
          </cell>
        </row>
        <row r="1715">
          <cell r="A1715">
            <v>300462</v>
          </cell>
          <cell r="B1715">
            <v>118.97058823529412</v>
          </cell>
          <cell r="C1715">
            <v>11.05614169354398</v>
          </cell>
          <cell r="D1715">
            <v>211.2</v>
          </cell>
          <cell r="E1715">
            <v>11.388514424373147</v>
          </cell>
          <cell r="F1715">
            <v>70.474999999999994</v>
          </cell>
          <cell r="G1715">
            <v>8.0312246264298235</v>
          </cell>
          <cell r="H1715">
            <v>100.33333333333333</v>
          </cell>
          <cell r="I1715">
            <v>6.8132303426421066</v>
          </cell>
          <cell r="J1715">
            <v>40.450000000000003</v>
          </cell>
          <cell r="K1715">
            <v>0.34</v>
          </cell>
          <cell r="L1715">
            <v>3.6585999999999999</v>
          </cell>
          <cell r="M1715">
            <v>42.24</v>
          </cell>
          <cell r="N1715">
            <v>0.05</v>
          </cell>
          <cell r="O1715">
            <v>3.7090000000000001</v>
          </cell>
          <cell r="P1715">
            <v>56.38</v>
          </cell>
          <cell r="Q1715">
            <v>0.4</v>
          </cell>
          <cell r="R1715">
            <v>7.0201000000000002</v>
          </cell>
          <cell r="S1715">
            <v>24.08</v>
          </cell>
          <cell r="T1715">
            <v>0.18</v>
          </cell>
          <cell r="U1715">
            <v>3.5343</v>
          </cell>
          <cell r="V1715">
            <v>3.5342998504638672</v>
          </cell>
          <cell r="W1715">
            <v>300462</v>
          </cell>
          <cell r="X1715" t="str">
            <v>持股小于股东减</v>
          </cell>
          <cell r="Y1715">
            <v>13618</v>
          </cell>
          <cell r="Z1715">
            <v>10116</v>
          </cell>
          <cell r="AA1715" t="str">
            <v>持股小于股东增</v>
          </cell>
          <cell r="AB1715">
            <v>13073</v>
          </cell>
          <cell r="AC1715">
            <v>10537</v>
          </cell>
          <cell r="AD1715">
            <v>10537</v>
          </cell>
          <cell r="AE1715">
            <v>12801</v>
          </cell>
          <cell r="AF1715">
            <v>5380</v>
          </cell>
          <cell r="AG1715" t="str">
            <v>持股小于股东增</v>
          </cell>
          <cell r="AH1715">
            <v>12095</v>
          </cell>
          <cell r="AI1715">
            <v>11389</v>
          </cell>
        </row>
        <row r="1716">
          <cell r="A1716">
            <v>300463</v>
          </cell>
          <cell r="B1716">
            <v>79.857142857142861</v>
          </cell>
          <cell r="C1716">
            <v>10.943719876569682</v>
          </cell>
          <cell r="D1716">
            <v>59.932432432432435</v>
          </cell>
          <cell r="E1716">
            <v>7.9939437089375351</v>
          </cell>
          <cell r="F1716">
            <v>49.863636363636367</v>
          </cell>
          <cell r="G1716">
            <v>8.6776818644754918</v>
          </cell>
          <cell r="H1716">
            <v>52.147435897435898</v>
          </cell>
          <cell r="I1716">
            <v>7.8079259806697436</v>
          </cell>
          <cell r="J1716">
            <v>117.39</v>
          </cell>
          <cell r="K1716">
            <v>1.47</v>
          </cell>
          <cell r="L1716">
            <v>10.726699999999999</v>
          </cell>
          <cell r="M1716">
            <v>88.7</v>
          </cell>
          <cell r="N1716">
            <v>0.37</v>
          </cell>
          <cell r="O1716">
            <v>11.0959</v>
          </cell>
          <cell r="P1716">
            <v>87.76</v>
          </cell>
          <cell r="Q1716">
            <v>0.88</v>
          </cell>
          <cell r="R1716">
            <v>10.113300000000001</v>
          </cell>
          <cell r="S1716">
            <v>81.349999999999994</v>
          </cell>
          <cell r="T1716">
            <v>1.17</v>
          </cell>
          <cell r="U1716">
            <v>10.418900000000001</v>
          </cell>
          <cell r="V1716">
            <v>10.418899536132813</v>
          </cell>
          <cell r="W1716">
            <v>300463</v>
          </cell>
          <cell r="X1716" t="str">
            <v>持股小于股东减</v>
          </cell>
          <cell r="Y1716">
            <v>17745</v>
          </cell>
          <cell r="Z1716">
            <v>10481</v>
          </cell>
          <cell r="AA1716">
            <v>10481</v>
          </cell>
          <cell r="AB1716">
            <v>18731</v>
          </cell>
          <cell r="AC1716">
            <v>9930</v>
          </cell>
          <cell r="AD1716">
            <v>9930</v>
          </cell>
          <cell r="AE1716">
            <v>22550</v>
          </cell>
          <cell r="AF1716">
            <v>8248</v>
          </cell>
          <cell r="AG1716" t="str">
            <v>持股大于股东增</v>
          </cell>
          <cell r="AH1716">
            <v>11982</v>
          </cell>
          <cell r="AI1716">
            <v>15523</v>
          </cell>
        </row>
        <row r="1717">
          <cell r="A1717">
            <v>300464</v>
          </cell>
          <cell r="B1717">
            <v>103.28</v>
          </cell>
          <cell r="C1717">
            <v>9.1886120996441285</v>
          </cell>
          <cell r="D1717">
            <v>120.44444444444444</v>
          </cell>
          <cell r="E1717">
            <v>7.5731377172299359</v>
          </cell>
          <cell r="F1717">
            <v>130.14285714285711</v>
          </cell>
          <cell r="G1717">
            <v>6.7390379671924983</v>
          </cell>
          <cell r="H1717">
            <v>73.800000000000011</v>
          </cell>
          <cell r="I1717">
            <v>5.4456906729634005</v>
          </cell>
          <cell r="J1717">
            <v>51.64</v>
          </cell>
          <cell r="K1717">
            <v>0.5</v>
          </cell>
          <cell r="L1717">
            <v>5.62</v>
          </cell>
          <cell r="M1717">
            <v>43.36</v>
          </cell>
          <cell r="N1717">
            <v>0.09</v>
          </cell>
          <cell r="O1717">
            <v>5.7255000000000003</v>
          </cell>
          <cell r="P1717">
            <v>36.44</v>
          </cell>
          <cell r="Q1717">
            <v>0.14000000000000001</v>
          </cell>
          <cell r="R1717">
            <v>5.4073000000000002</v>
          </cell>
          <cell r="S1717">
            <v>29.52</v>
          </cell>
          <cell r="T1717">
            <v>0.3</v>
          </cell>
          <cell r="U1717">
            <v>5.4207999999999998</v>
          </cell>
          <cell r="V1717">
            <v>5.4207992553710938</v>
          </cell>
          <cell r="W1717">
            <v>300464</v>
          </cell>
          <cell r="X1717">
            <v>300464</v>
          </cell>
          <cell r="Y1717">
            <v>9406</v>
          </cell>
          <cell r="Z1717">
            <v>8953</v>
          </cell>
          <cell r="AA1717">
            <v>8953</v>
          </cell>
          <cell r="AB1717">
            <v>9746</v>
          </cell>
          <cell r="AC1717">
            <v>8640</v>
          </cell>
          <cell r="AD1717">
            <v>8640</v>
          </cell>
          <cell r="AE1717">
            <v>8640</v>
          </cell>
          <cell r="AF1717">
            <v>8640</v>
          </cell>
          <cell r="AG1717">
            <v>8640</v>
          </cell>
          <cell r="AH1717">
            <v>9924</v>
          </cell>
          <cell r="AI1717">
            <v>8330</v>
          </cell>
        </row>
        <row r="1718">
          <cell r="A1718">
            <v>300465</v>
          </cell>
          <cell r="B1718">
            <v>248.60000000000002</v>
          </cell>
          <cell r="C1718">
            <v>15.571144795003489</v>
          </cell>
          <cell r="D1718">
            <v>1709</v>
          </cell>
          <cell r="E1718">
            <v>11.806563039723661</v>
          </cell>
          <cell r="F1718">
            <v>351.15384615384613</v>
          </cell>
          <cell r="G1718">
            <v>16.969313978774416</v>
          </cell>
          <cell r="H1718">
            <v>167.07142857142858</v>
          </cell>
          <cell r="I1718">
            <v>8.5712191725603724</v>
          </cell>
          <cell r="J1718">
            <v>87.01</v>
          </cell>
          <cell r="K1718">
            <v>0.35</v>
          </cell>
          <cell r="L1718">
            <v>5.5879000000000003</v>
          </cell>
          <cell r="M1718">
            <v>68.36</v>
          </cell>
          <cell r="N1718">
            <v>0.01</v>
          </cell>
          <cell r="O1718">
            <v>5.79</v>
          </cell>
          <cell r="P1718">
            <v>91.3</v>
          </cell>
          <cell r="Q1718">
            <v>0.13</v>
          </cell>
          <cell r="R1718">
            <v>5.3803000000000001</v>
          </cell>
          <cell r="S1718">
            <v>46.78</v>
          </cell>
          <cell r="T1718">
            <v>0.21</v>
          </cell>
          <cell r="U1718">
            <v>5.4577999999999998</v>
          </cell>
          <cell r="V1718">
            <v>5.4577980041503906</v>
          </cell>
          <cell r="W1718">
            <v>300465</v>
          </cell>
          <cell r="X1718">
            <v>300465</v>
          </cell>
          <cell r="Y1718">
            <v>13942</v>
          </cell>
          <cell r="Z1718">
            <v>9563</v>
          </cell>
          <cell r="AA1718">
            <v>9563</v>
          </cell>
          <cell r="AB1718">
            <v>21960</v>
          </cell>
          <cell r="AC1718">
            <v>6144</v>
          </cell>
          <cell r="AD1718">
            <v>6144</v>
          </cell>
          <cell r="AE1718">
            <v>22696</v>
          </cell>
          <cell r="AF1718">
            <v>5875</v>
          </cell>
          <cell r="AG1718" t="str">
            <v>持股小于股东增</v>
          </cell>
          <cell r="AH1718">
            <v>12234</v>
          </cell>
          <cell r="AI1718">
            <v>10899</v>
          </cell>
        </row>
        <row r="1719">
          <cell r="A1719">
            <v>300466</v>
          </cell>
          <cell r="B1719">
            <v>142.45652173913044</v>
          </cell>
          <cell r="C1719">
            <v>11.145316007891694</v>
          </cell>
          <cell r="D1719">
            <v>418.65168539325845</v>
          </cell>
          <cell r="E1719">
            <v>12.578064341896498</v>
          </cell>
          <cell r="F1719">
            <v>148.69230769230768</v>
          </cell>
          <cell r="G1719">
            <v>6.9413771433701408</v>
          </cell>
          <cell r="H1719">
            <v>88.956521739130423</v>
          </cell>
          <cell r="I1719">
            <v>4.8232818826358317</v>
          </cell>
          <cell r="J1719">
            <v>65.53</v>
          </cell>
          <cell r="K1719">
            <v>0.46</v>
          </cell>
          <cell r="L1719">
            <v>5.8795999999999999</v>
          </cell>
          <cell r="M1719">
            <v>74.52</v>
          </cell>
          <cell r="N1719">
            <v>4.4499999999999998E-2</v>
          </cell>
          <cell r="O1719">
            <v>5.9245999999999999</v>
          </cell>
          <cell r="P1719">
            <v>38.659999999999997</v>
          </cell>
          <cell r="Q1719">
            <v>0.13</v>
          </cell>
          <cell r="R1719">
            <v>5.5694999999999997</v>
          </cell>
          <cell r="S1719">
            <v>27.28</v>
          </cell>
          <cell r="T1719">
            <v>0.23</v>
          </cell>
          <cell r="U1719">
            <v>5.6558999999999999</v>
          </cell>
          <cell r="V1719">
            <v>5.6558990478515625</v>
          </cell>
          <cell r="W1719">
            <v>300466</v>
          </cell>
          <cell r="X1719">
            <v>300466</v>
          </cell>
          <cell r="Y1719">
            <v>13576</v>
          </cell>
          <cell r="Z1719">
            <v>5892</v>
          </cell>
          <cell r="AA1719">
            <v>5892</v>
          </cell>
          <cell r="AB1719">
            <v>14599</v>
          </cell>
          <cell r="AC1719">
            <v>5479</v>
          </cell>
          <cell r="AD1719">
            <v>5479</v>
          </cell>
          <cell r="AE1719">
            <v>13903</v>
          </cell>
          <cell r="AF1719">
            <v>5754</v>
          </cell>
          <cell r="AG1719">
            <v>5754</v>
          </cell>
          <cell r="AH1719">
            <v>12168</v>
          </cell>
          <cell r="AI1719">
            <v>6574</v>
          </cell>
        </row>
        <row r="1720">
          <cell r="A1720">
            <v>300467</v>
          </cell>
          <cell r="B1720">
            <v>238.89473684210526</v>
          </cell>
          <cell r="C1720">
            <v>33.389730763572167</v>
          </cell>
          <cell r="D1720">
            <v>166.65909090909091</v>
          </cell>
          <cell r="E1720">
            <v>25.673073556699226</v>
          </cell>
          <cell r="F1720">
            <v>154.84375</v>
          </cell>
          <cell r="G1720">
            <v>28.621489703772877</v>
          </cell>
          <cell r="H1720">
            <v>497.47727272727269</v>
          </cell>
          <cell r="I1720">
            <v>86.265468589895164</v>
          </cell>
          <cell r="J1720">
            <v>90.78</v>
          </cell>
          <cell r="K1720">
            <v>0.38</v>
          </cell>
          <cell r="L1720">
            <v>2.7187999999999999</v>
          </cell>
          <cell r="M1720">
            <v>73.33</v>
          </cell>
          <cell r="N1720">
            <v>0.11</v>
          </cell>
          <cell r="O1720">
            <v>2.8563000000000001</v>
          </cell>
          <cell r="P1720">
            <v>297.3</v>
          </cell>
          <cell r="Q1720">
            <v>0.96</v>
          </cell>
          <cell r="R1720">
            <v>10.3873</v>
          </cell>
          <cell r="S1720">
            <v>218.89</v>
          </cell>
          <cell r="T1720">
            <v>0.33</v>
          </cell>
          <cell r="U1720">
            <v>2.5373999999999999</v>
          </cell>
          <cell r="V1720">
            <v>2.5373992919921875</v>
          </cell>
          <cell r="W1720">
            <v>300467</v>
          </cell>
          <cell r="X1720">
            <v>300467</v>
          </cell>
          <cell r="Y1720">
            <v>17175</v>
          </cell>
          <cell r="Z1720">
            <v>9315</v>
          </cell>
          <cell r="AA1720">
            <v>9315</v>
          </cell>
          <cell r="AB1720">
            <v>16843</v>
          </cell>
          <cell r="AC1720">
            <v>9499</v>
          </cell>
          <cell r="AD1720">
            <v>9499</v>
          </cell>
          <cell r="AE1720">
            <v>9499</v>
          </cell>
          <cell r="AF1720">
            <v>9499</v>
          </cell>
          <cell r="AG1720" t="str">
            <v>持股大于股东增</v>
          </cell>
          <cell r="AH1720">
            <v>5837</v>
          </cell>
          <cell r="AI1720">
            <v>27411</v>
          </cell>
        </row>
        <row r="1721">
          <cell r="A1721">
            <v>300468</v>
          </cell>
          <cell r="B1721">
            <v>145.7543859649123</v>
          </cell>
          <cell r="C1721">
            <v>10.776175158244266</v>
          </cell>
          <cell r="D1721">
            <v>195.9375</v>
          </cell>
          <cell r="E1721">
            <v>8.0548811037884924</v>
          </cell>
          <cell r="F1721">
            <v>120.89300758213983</v>
          </cell>
          <cell r="G1721">
            <v>11.520552344251765</v>
          </cell>
          <cell r="H1721">
            <v>93.932926829268297</v>
          </cell>
          <cell r="I1721">
            <v>6.8012344207361499</v>
          </cell>
          <cell r="J1721">
            <v>83.08</v>
          </cell>
          <cell r="K1721">
            <v>0.56999999999999995</v>
          </cell>
          <cell r="L1721">
            <v>7.7096</v>
          </cell>
          <cell r="M1721">
            <v>62.7</v>
          </cell>
          <cell r="N1721">
            <v>0.08</v>
          </cell>
          <cell r="O1721">
            <v>7.7840999999999996</v>
          </cell>
          <cell r="P1721">
            <v>86.1</v>
          </cell>
          <cell r="Q1721">
            <v>0.35610000000000003</v>
          </cell>
          <cell r="R1721">
            <v>7.4736000000000002</v>
          </cell>
          <cell r="S1721">
            <v>51.35</v>
          </cell>
          <cell r="T1721">
            <v>0.41</v>
          </cell>
          <cell r="U1721">
            <v>7.5500999999999996</v>
          </cell>
          <cell r="V1721">
            <v>7.5500984191894531</v>
          </cell>
          <cell r="W1721">
            <v>300468</v>
          </cell>
          <cell r="X1721">
            <v>300468</v>
          </cell>
          <cell r="Y1721">
            <v>12006</v>
          </cell>
          <cell r="Z1721">
            <v>8329</v>
          </cell>
          <cell r="AA1721">
            <v>8329</v>
          </cell>
          <cell r="AB1721">
            <v>13568</v>
          </cell>
          <cell r="AC1721">
            <v>7370</v>
          </cell>
          <cell r="AD1721">
            <v>7370</v>
          </cell>
          <cell r="AE1721">
            <v>13696</v>
          </cell>
          <cell r="AF1721">
            <v>7301</v>
          </cell>
          <cell r="AG1721">
            <v>7301</v>
          </cell>
          <cell r="AH1721">
            <v>10421</v>
          </cell>
          <cell r="AI1721">
            <v>9596</v>
          </cell>
        </row>
        <row r="1722">
          <cell r="A1722">
            <v>300469</v>
          </cell>
          <cell r="B1722">
            <v>187.78287461773701</v>
          </cell>
          <cell r="C1722">
            <v>24.030916740045004</v>
          </cell>
          <cell r="D1722">
            <v>-89.291158536585371</v>
          </cell>
          <cell r="E1722">
            <v>24.428133536292929</v>
          </cell>
          <cell r="F1722">
            <v>-93.934426229508205</v>
          </cell>
          <cell r="G1722">
            <v>10.526315789473685</v>
          </cell>
          <cell r="H1722">
            <v>9571.875</v>
          </cell>
          <cell r="I1722">
            <v>11.336131281504674</v>
          </cell>
          <cell r="J1722">
            <v>122.81</v>
          </cell>
          <cell r="K1722">
            <v>0.65400000000000003</v>
          </cell>
          <cell r="L1722">
            <v>5.1105</v>
          </cell>
          <cell r="M1722">
            <v>117.15</v>
          </cell>
          <cell r="N1722">
            <v>-0.32800000000000001</v>
          </cell>
          <cell r="O1722">
            <v>4.7957000000000001</v>
          </cell>
          <cell r="P1722">
            <v>45.84</v>
          </cell>
          <cell r="Q1722">
            <v>-0.24399999999999999</v>
          </cell>
          <cell r="R1722">
            <v>4.3548</v>
          </cell>
          <cell r="S1722">
            <v>51.05</v>
          </cell>
          <cell r="T1722">
            <v>4.0000000000000001E-3</v>
          </cell>
          <cell r="U1722">
            <v>4.5033000000000003</v>
          </cell>
          <cell r="V1722">
            <v>4.5032997131347656</v>
          </cell>
          <cell r="W1722">
            <v>300469</v>
          </cell>
          <cell r="X1722">
            <v>300469</v>
          </cell>
          <cell r="Y1722">
            <v>9964</v>
          </cell>
          <cell r="Z1722">
            <v>6704</v>
          </cell>
          <cell r="AA1722">
            <v>6704</v>
          </cell>
          <cell r="AB1722">
            <v>6704</v>
          </cell>
          <cell r="AC1722">
            <v>6704</v>
          </cell>
          <cell r="AD1722">
            <v>6704</v>
          </cell>
          <cell r="AE1722">
            <v>6704</v>
          </cell>
          <cell r="AF1722">
            <v>6704</v>
          </cell>
          <cell r="AG1722">
            <v>6704</v>
          </cell>
          <cell r="AH1722">
            <v>6872</v>
          </cell>
          <cell r="AI1722">
            <v>9720</v>
          </cell>
        </row>
        <row r="1723">
          <cell r="A1723">
            <v>300470</v>
          </cell>
          <cell r="B1723">
            <v>64.14772727272728</v>
          </cell>
          <cell r="C1723">
            <v>7.4602209652693352</v>
          </cell>
          <cell r="D1723">
            <v>79.133333333333326</v>
          </cell>
          <cell r="E1723">
            <v>6.1525304030633068</v>
          </cell>
          <cell r="F1723">
            <v>56.636904761904766</v>
          </cell>
          <cell r="G1723">
            <v>6.6906682230175871</v>
          </cell>
          <cell r="H1723">
            <v>41.602564102564109</v>
          </cell>
          <cell r="I1723">
            <v>4.4546640126295562</v>
          </cell>
          <cell r="J1723">
            <v>112.9</v>
          </cell>
          <cell r="K1723">
            <v>1.76</v>
          </cell>
          <cell r="L1723">
            <v>15.133599999999999</v>
          </cell>
          <cell r="M1723">
            <v>94.96</v>
          </cell>
          <cell r="N1723">
            <v>0.3</v>
          </cell>
          <cell r="O1723">
            <v>15.4343</v>
          </cell>
          <cell r="P1723">
            <v>95.15</v>
          </cell>
          <cell r="Q1723">
            <v>0.84</v>
          </cell>
          <cell r="R1723">
            <v>14.221299999999999</v>
          </cell>
          <cell r="S1723">
            <v>64.900000000000006</v>
          </cell>
          <cell r="T1723">
            <v>1.17</v>
          </cell>
          <cell r="U1723">
            <v>14.569000000000001</v>
          </cell>
          <cell r="V1723">
            <v>14.568992614746094</v>
          </cell>
          <cell r="W1723">
            <v>300470</v>
          </cell>
          <cell r="X1723">
            <v>300470</v>
          </cell>
          <cell r="Y1723">
            <v>9907</v>
          </cell>
          <cell r="Z1723">
            <v>5384</v>
          </cell>
          <cell r="AA1723">
            <v>5384</v>
          </cell>
          <cell r="AB1723">
            <v>9203</v>
          </cell>
          <cell r="AC1723">
            <v>5795</v>
          </cell>
          <cell r="AD1723">
            <v>5795</v>
          </cell>
          <cell r="AE1723">
            <v>5795</v>
          </cell>
          <cell r="AF1723">
            <v>5795</v>
          </cell>
          <cell r="AG1723">
            <v>5795</v>
          </cell>
          <cell r="AH1723">
            <v>7698</v>
          </cell>
          <cell r="AI1723">
            <v>6929</v>
          </cell>
        </row>
        <row r="1724">
          <cell r="A1724">
            <v>300471</v>
          </cell>
          <cell r="B1724">
            <v>54.492330168005843</v>
          </cell>
          <cell r="C1724">
            <v>7.5113778243183376</v>
          </cell>
          <cell r="D1724">
            <v>280.84999999999997</v>
          </cell>
          <cell r="E1724">
            <v>5.5697683642709821</v>
          </cell>
          <cell r="F1724">
            <v>53.745748299319729</v>
          </cell>
          <cell r="G1724">
            <v>6.7778343744135539</v>
          </cell>
          <cell r="H1724">
            <v>17.695835399107587</v>
          </cell>
          <cell r="I1724">
            <v>2.2661796848586437</v>
          </cell>
          <cell r="J1724">
            <v>74.599999999999994</v>
          </cell>
          <cell r="K1724">
            <v>1.369</v>
          </cell>
          <cell r="L1724">
            <v>9.9315999999999995</v>
          </cell>
          <cell r="M1724">
            <v>56.17</v>
          </cell>
          <cell r="N1724">
            <v>0.05</v>
          </cell>
          <cell r="O1724">
            <v>10.0848</v>
          </cell>
          <cell r="P1724">
            <v>126.41</v>
          </cell>
          <cell r="Q1724">
            <v>1.1759999999999999</v>
          </cell>
          <cell r="R1724">
            <v>18.650500000000001</v>
          </cell>
          <cell r="S1724">
            <v>47.59</v>
          </cell>
          <cell r="T1724">
            <v>2.0169999999999999</v>
          </cell>
          <cell r="U1724">
            <v>21.0001</v>
          </cell>
          <cell r="V1724">
            <v>21.000091552734375</v>
          </cell>
          <cell r="W1724">
            <v>300471</v>
          </cell>
          <cell r="X1724">
            <v>300471</v>
          </cell>
          <cell r="Y1724">
            <v>18631</v>
          </cell>
          <cell r="Z1724">
            <v>7942</v>
          </cell>
          <cell r="AA1724">
            <v>7942</v>
          </cell>
          <cell r="AB1724">
            <v>16317</v>
          </cell>
          <cell r="AC1724">
            <v>9068</v>
          </cell>
          <cell r="AD1724">
            <v>9068</v>
          </cell>
          <cell r="AE1724">
            <v>14065</v>
          </cell>
          <cell r="AF1724">
            <v>5062</v>
          </cell>
          <cell r="AG1724">
            <v>5062</v>
          </cell>
          <cell r="AH1724">
            <v>10855</v>
          </cell>
          <cell r="AI1724">
            <v>6815</v>
          </cell>
        </row>
        <row r="1725">
          <cell r="A1725">
            <v>300472</v>
          </cell>
          <cell r="B1725">
            <v>135.34883720930233</v>
          </cell>
          <cell r="C1725">
            <v>10.345011464832295</v>
          </cell>
          <cell r="D1725">
            <v>592.25</v>
          </cell>
          <cell r="E1725">
            <v>8.517599683601194</v>
          </cell>
          <cell r="F1725">
            <v>104.97727272727272</v>
          </cell>
          <cell r="G1725">
            <v>8.4450132553249837</v>
          </cell>
          <cell r="H1725">
            <v>122.07954545454547</v>
          </cell>
          <cell r="I1725">
            <v>6.5447035602017705</v>
          </cell>
          <cell r="J1725">
            <v>58.2</v>
          </cell>
          <cell r="K1725">
            <v>0.43</v>
          </cell>
          <cell r="L1725">
            <v>5.6258999999999997</v>
          </cell>
          <cell r="M1725">
            <v>47.38</v>
          </cell>
          <cell r="N1725">
            <v>0.02</v>
          </cell>
          <cell r="O1725">
            <v>5.5625999999999998</v>
          </cell>
          <cell r="P1725">
            <v>46.19</v>
          </cell>
          <cell r="Q1725">
            <v>0.22</v>
          </cell>
          <cell r="R1725">
            <v>5.4695</v>
          </cell>
          <cell r="S1725">
            <v>35.81</v>
          </cell>
          <cell r="T1725">
            <v>0.22</v>
          </cell>
          <cell r="U1725">
            <v>5.4715999999999996</v>
          </cell>
          <cell r="V1725">
            <v>5.4715995788574219</v>
          </cell>
          <cell r="W1725">
            <v>300472</v>
          </cell>
          <cell r="X1725">
            <v>300472</v>
          </cell>
          <cell r="Y1725">
            <v>8164</v>
          </cell>
          <cell r="Z1725">
            <v>8166</v>
          </cell>
          <cell r="AA1725">
            <v>8166</v>
          </cell>
          <cell r="AB1725">
            <v>7061</v>
          </cell>
          <cell r="AC1725">
            <v>9442</v>
          </cell>
          <cell r="AD1725">
            <v>9442</v>
          </cell>
          <cell r="AE1725">
            <v>9442</v>
          </cell>
          <cell r="AF1725">
            <v>9442</v>
          </cell>
          <cell r="AG1725">
            <v>9442</v>
          </cell>
          <cell r="AH1725">
            <v>8083</v>
          </cell>
          <cell r="AI1725">
            <v>8248</v>
          </cell>
        </row>
        <row r="1726">
          <cell r="A1726">
            <v>300473</v>
          </cell>
          <cell r="B1726">
            <v>56.59660673588251</v>
          </cell>
          <cell r="C1726">
            <v>5.9592451622794451</v>
          </cell>
          <cell r="D1726">
            <v>74.281058282208591</v>
          </cell>
          <cell r="E1726">
            <v>5.0937368531762726</v>
          </cell>
          <cell r="F1726">
            <v>38.449953660797036</v>
          </cell>
          <cell r="G1726">
            <v>4.5821339573539861</v>
          </cell>
          <cell r="H1726">
            <v>23.497276833156217</v>
          </cell>
          <cell r="I1726">
            <v>3.1746779556070051</v>
          </cell>
          <cell r="J1726">
            <v>89.4</v>
          </cell>
          <cell r="K1726">
            <v>1.5795999999999999</v>
          </cell>
          <cell r="L1726">
            <v>15.001899999999999</v>
          </cell>
          <cell r="M1726">
            <v>77.489999999999995</v>
          </cell>
          <cell r="N1726">
            <v>0.26079999999999998</v>
          </cell>
          <cell r="O1726">
            <v>15.2128</v>
          </cell>
          <cell r="P1726">
            <v>66.38</v>
          </cell>
          <cell r="Q1726">
            <v>0.86319999999999997</v>
          </cell>
          <cell r="R1726">
            <v>14.486700000000001</v>
          </cell>
          <cell r="S1726">
            <v>47.17</v>
          </cell>
          <cell r="T1726">
            <v>1.5056</v>
          </cell>
          <cell r="U1726">
            <v>14.8582</v>
          </cell>
          <cell r="V1726">
            <v>14.858192443847656</v>
          </cell>
          <cell r="W1726">
            <v>300473</v>
          </cell>
          <cell r="X1726">
            <v>300473</v>
          </cell>
          <cell r="Y1726">
            <v>15829</v>
          </cell>
          <cell r="Z1726">
            <v>6317</v>
          </cell>
          <cell r="AA1726">
            <v>6317</v>
          </cell>
          <cell r="AB1726">
            <v>15382</v>
          </cell>
          <cell r="AC1726">
            <v>6501</v>
          </cell>
          <cell r="AD1726">
            <v>6501</v>
          </cell>
          <cell r="AE1726">
            <v>6501</v>
          </cell>
          <cell r="AF1726">
            <v>6501</v>
          </cell>
          <cell r="AG1726">
            <v>6501</v>
          </cell>
          <cell r="AH1726">
            <v>13649</v>
          </cell>
          <cell r="AI1726">
            <v>7326</v>
          </cell>
        </row>
        <row r="1727">
          <cell r="A1727">
            <v>300474</v>
          </cell>
          <cell r="B1727">
            <v>0</v>
          </cell>
          <cell r="C1727">
            <v>0</v>
          </cell>
          <cell r="D1727">
            <v>5.9878048780487809</v>
          </cell>
          <cell r="E1727">
            <v>6.4393442622950827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0.89</v>
          </cell>
          <cell r="L1727">
            <v>3.94</v>
          </cell>
          <cell r="M1727">
            <v>19.64</v>
          </cell>
          <cell r="N1727">
            <v>0.82</v>
          </cell>
          <cell r="O1727">
            <v>3.05</v>
          </cell>
          <cell r="P1727">
            <v>0</v>
          </cell>
          <cell r="Q1727">
            <v>0.82</v>
          </cell>
          <cell r="R1727">
            <v>3.05</v>
          </cell>
          <cell r="S1727">
            <v>0</v>
          </cell>
          <cell r="T1727">
            <v>0.82</v>
          </cell>
          <cell r="U1727">
            <v>3.05</v>
          </cell>
          <cell r="V1727">
            <v>3.0499992370605469</v>
          </cell>
          <cell r="W1727">
            <v>300474</v>
          </cell>
          <cell r="X1727">
            <v>300474</v>
          </cell>
          <cell r="Y1727">
            <v>300474</v>
          </cell>
          <cell r="Z1727">
            <v>300474</v>
          </cell>
          <cell r="AA1727">
            <v>300474</v>
          </cell>
          <cell r="AB1727">
            <v>300474</v>
          </cell>
          <cell r="AC1727">
            <v>300474</v>
          </cell>
          <cell r="AD1727">
            <v>300474</v>
          </cell>
          <cell r="AE1727">
            <v>300474</v>
          </cell>
          <cell r="AF1727">
            <v>300474</v>
          </cell>
          <cell r="AG1727">
            <v>300474</v>
          </cell>
          <cell r="AH1727">
            <v>300474</v>
          </cell>
          <cell r="AI1727">
            <v>300474</v>
          </cell>
        </row>
        <row r="1728">
          <cell r="A1728">
            <v>300475</v>
          </cell>
          <cell r="B1728">
            <v>52.56666666666667</v>
          </cell>
          <cell r="C1728">
            <v>5.9407432521519654</v>
          </cell>
          <cell r="D1728">
            <v>39.299999999999997</v>
          </cell>
          <cell r="E1728">
            <v>4.3172580467977584</v>
          </cell>
          <cell r="F1728">
            <v>45.139092240117122</v>
          </cell>
          <cell r="G1728">
            <v>6.1190060336614795</v>
          </cell>
          <cell r="H1728">
            <v>34.213590177815412</v>
          </cell>
          <cell r="I1728">
            <v>4.1634466769706338</v>
          </cell>
          <cell r="J1728">
            <v>31.54</v>
          </cell>
          <cell r="K1728">
            <v>0.6</v>
          </cell>
          <cell r="L1728">
            <v>5.3090999999999999</v>
          </cell>
          <cell r="M1728">
            <v>23.58</v>
          </cell>
          <cell r="N1728">
            <v>0.15</v>
          </cell>
          <cell r="O1728">
            <v>5.4618000000000002</v>
          </cell>
          <cell r="P1728">
            <v>30.83</v>
          </cell>
          <cell r="Q1728">
            <v>0.34150000000000003</v>
          </cell>
          <cell r="R1728">
            <v>5.0384000000000002</v>
          </cell>
          <cell r="S1728">
            <v>21.55</v>
          </cell>
          <cell r="T1728">
            <v>0.47239999999999999</v>
          </cell>
          <cell r="U1728">
            <v>5.1760000000000002</v>
          </cell>
          <cell r="V1728">
            <v>5.1759986877441406</v>
          </cell>
          <cell r="W1728">
            <v>300475</v>
          </cell>
          <cell r="X1728">
            <v>300475</v>
          </cell>
          <cell r="Y1728">
            <v>22178</v>
          </cell>
          <cell r="Z1728">
            <v>9017</v>
          </cell>
          <cell r="AA1728">
            <v>9017</v>
          </cell>
          <cell r="AB1728">
            <v>20958</v>
          </cell>
          <cell r="AC1728">
            <v>9542</v>
          </cell>
          <cell r="AD1728">
            <v>9542</v>
          </cell>
          <cell r="AE1728">
            <v>9542</v>
          </cell>
          <cell r="AF1728">
            <v>9542</v>
          </cell>
          <cell r="AG1728">
            <v>9542</v>
          </cell>
          <cell r="AH1728">
            <v>23744</v>
          </cell>
          <cell r="AI1728">
            <v>8423</v>
          </cell>
        </row>
        <row r="1729">
          <cell r="A1729">
            <v>300476</v>
          </cell>
          <cell r="B1729">
            <v>56.234693877551024</v>
          </cell>
          <cell r="C1729">
            <v>6.6041127408685654</v>
          </cell>
          <cell r="D1729">
            <v>50.231481481481481</v>
          </cell>
          <cell r="E1729">
            <v>6.2992765992034467</v>
          </cell>
          <cell r="F1729">
            <v>41.754385964912288</v>
          </cell>
          <cell r="G1729">
            <v>5.9098866444011282</v>
          </cell>
          <cell r="H1729">
            <v>31.568181818181817</v>
          </cell>
          <cell r="I1729">
            <v>3.9185578353020833</v>
          </cell>
          <cell r="J1729">
            <v>55.11</v>
          </cell>
          <cell r="K1729">
            <v>0.98</v>
          </cell>
          <cell r="L1729">
            <v>8.3447999999999993</v>
          </cell>
          <cell r="M1729">
            <v>54.25</v>
          </cell>
          <cell r="N1729">
            <v>0.27</v>
          </cell>
          <cell r="O1729">
            <v>8.6120999999999999</v>
          </cell>
          <cell r="P1729">
            <v>47.6</v>
          </cell>
          <cell r="Q1729">
            <v>0.56999999999999995</v>
          </cell>
          <cell r="R1729">
            <v>8.0542999999999996</v>
          </cell>
          <cell r="S1729">
            <v>32.409999999999997</v>
          </cell>
          <cell r="T1729">
            <v>0.77</v>
          </cell>
          <cell r="U1729">
            <v>8.2708999999999993</v>
          </cell>
          <cell r="V1729">
            <v>8.2708969116210938</v>
          </cell>
          <cell r="W1729">
            <v>300476</v>
          </cell>
          <cell r="X1729">
            <v>300476</v>
          </cell>
          <cell r="Y1729">
            <v>16597</v>
          </cell>
          <cell r="Z1729">
            <v>9011</v>
          </cell>
          <cell r="AA1729">
            <v>9011</v>
          </cell>
          <cell r="AB1729">
            <v>17782</v>
          </cell>
          <cell r="AC1729">
            <v>8410</v>
          </cell>
          <cell r="AD1729">
            <v>8410</v>
          </cell>
          <cell r="AE1729">
            <v>8410</v>
          </cell>
          <cell r="AF1729">
            <v>8410</v>
          </cell>
          <cell r="AG1729">
            <v>8410</v>
          </cell>
          <cell r="AH1729">
            <v>17364</v>
          </cell>
          <cell r="AI1729">
            <v>8446</v>
          </cell>
        </row>
        <row r="1730">
          <cell r="A1730">
            <v>300477</v>
          </cell>
          <cell r="B1730">
            <v>57.608695652173914</v>
          </cell>
          <cell r="C1730">
            <v>7.8246106148962866</v>
          </cell>
          <cell r="D1730">
            <v>-107.6875</v>
          </cell>
          <cell r="E1730">
            <v>7.7733999037536083</v>
          </cell>
          <cell r="F1730">
            <v>54.958333333333336</v>
          </cell>
          <cell r="G1730">
            <v>6.3403300753084446</v>
          </cell>
          <cell r="H1730">
            <v>45.736842105263165</v>
          </cell>
          <cell r="I1730">
            <v>5.3952535427693356</v>
          </cell>
          <cell r="J1730">
            <v>53</v>
          </cell>
          <cell r="K1730">
            <v>0.92</v>
          </cell>
          <cell r="L1730">
            <v>6.7735000000000003</v>
          </cell>
          <cell r="M1730">
            <v>51.69</v>
          </cell>
          <cell r="N1730">
            <v>-0.12</v>
          </cell>
          <cell r="O1730">
            <v>6.6496000000000004</v>
          </cell>
          <cell r="P1730">
            <v>39.57</v>
          </cell>
          <cell r="Q1730">
            <v>0.36</v>
          </cell>
          <cell r="R1730">
            <v>6.2409999999999997</v>
          </cell>
          <cell r="S1730">
            <v>34.76</v>
          </cell>
          <cell r="T1730">
            <v>0.56999999999999995</v>
          </cell>
          <cell r="U1730">
            <v>6.4427000000000003</v>
          </cell>
          <cell r="V1730">
            <v>6.4426994323730469</v>
          </cell>
          <cell r="W1730">
            <v>300477</v>
          </cell>
          <cell r="X1730">
            <v>300477</v>
          </cell>
          <cell r="Y1730">
            <v>12469</v>
          </cell>
          <cell r="Z1730">
            <v>8675</v>
          </cell>
          <cell r="AA1730">
            <v>8675</v>
          </cell>
          <cell r="AB1730">
            <v>12386</v>
          </cell>
          <cell r="AC1730">
            <v>8734</v>
          </cell>
          <cell r="AD1730">
            <v>8734</v>
          </cell>
          <cell r="AE1730">
            <v>8734</v>
          </cell>
          <cell r="AF1730">
            <v>8734</v>
          </cell>
          <cell r="AG1730">
            <v>8734</v>
          </cell>
          <cell r="AH1730">
            <v>11124</v>
          </cell>
          <cell r="AI1730">
            <v>9724</v>
          </cell>
        </row>
        <row r="1731">
          <cell r="A1731">
            <v>300478</v>
          </cell>
          <cell r="B1731">
            <v>91.000000000000014</v>
          </cell>
          <cell r="C1731">
            <v>8.6784741144414177</v>
          </cell>
          <cell r="D1731">
            <v>437.5</v>
          </cell>
          <cell r="E1731">
            <v>7.1156530814166246</v>
          </cell>
          <cell r="F1731">
            <v>79.693548387096769</v>
          </cell>
          <cell r="G1731">
            <v>7.0978121902518208</v>
          </cell>
          <cell r="H1731">
            <v>47.93055555555555</v>
          </cell>
          <cell r="I1731">
            <v>4.8206403307816945</v>
          </cell>
          <cell r="J1731">
            <v>63.7</v>
          </cell>
          <cell r="K1731">
            <v>0.7</v>
          </cell>
          <cell r="L1731">
            <v>7.34</v>
          </cell>
          <cell r="M1731">
            <v>52.5</v>
          </cell>
          <cell r="N1731">
            <v>0.03</v>
          </cell>
          <cell r="O1731">
            <v>7.3780999999999999</v>
          </cell>
          <cell r="P1731">
            <v>49.41</v>
          </cell>
          <cell r="Q1731">
            <v>0.31</v>
          </cell>
          <cell r="R1731">
            <v>6.9612999999999996</v>
          </cell>
          <cell r="S1731">
            <v>34.51</v>
          </cell>
          <cell r="T1731">
            <v>0.54</v>
          </cell>
          <cell r="U1731">
            <v>7.1588000000000003</v>
          </cell>
          <cell r="V1731">
            <v>7.1587982177734375</v>
          </cell>
          <cell r="W1731">
            <v>300478</v>
          </cell>
          <cell r="X1731">
            <v>300478</v>
          </cell>
          <cell r="Y1731">
            <v>9520</v>
          </cell>
          <cell r="Z1731">
            <v>7003</v>
          </cell>
          <cell r="AA1731">
            <v>7003</v>
          </cell>
          <cell r="AB1731">
            <v>9351</v>
          </cell>
          <cell r="AC1731">
            <v>7129</v>
          </cell>
          <cell r="AD1731">
            <v>7129</v>
          </cell>
          <cell r="AE1731">
            <v>7129</v>
          </cell>
          <cell r="AF1731">
            <v>7129</v>
          </cell>
          <cell r="AG1731">
            <v>7129</v>
          </cell>
          <cell r="AH1731">
            <v>8274</v>
          </cell>
          <cell r="AI1731">
            <v>8057</v>
          </cell>
        </row>
        <row r="1732">
          <cell r="A1732">
            <v>300479</v>
          </cell>
          <cell r="B1732">
            <v>152.81690140845072</v>
          </cell>
          <cell r="C1732">
            <v>21.407150185462871</v>
          </cell>
          <cell r="D1732">
            <v>525.125</v>
          </cell>
          <cell r="E1732">
            <v>16.445810252696273</v>
          </cell>
          <cell r="F1732">
            <v>78.068965517241381</v>
          </cell>
          <cell r="G1732">
            <v>9.5519365454392027</v>
          </cell>
          <cell r="H1732">
            <v>76.09375</v>
          </cell>
          <cell r="I1732">
            <v>10.040409038429821</v>
          </cell>
          <cell r="J1732">
            <v>108.5</v>
          </cell>
          <cell r="K1732">
            <v>0.71</v>
          </cell>
          <cell r="L1732">
            <v>5.0683999999999996</v>
          </cell>
          <cell r="M1732">
            <v>84.02</v>
          </cell>
          <cell r="N1732">
            <v>0.04</v>
          </cell>
          <cell r="O1732">
            <v>5.1089000000000002</v>
          </cell>
          <cell r="P1732">
            <v>45.28</v>
          </cell>
          <cell r="Q1732">
            <v>0.28999999999999998</v>
          </cell>
          <cell r="R1732">
            <v>4.7404000000000002</v>
          </cell>
          <cell r="S1732">
            <v>48.7</v>
          </cell>
          <cell r="T1732">
            <v>0.48</v>
          </cell>
          <cell r="U1732">
            <v>4.8503999999999996</v>
          </cell>
          <cell r="V1732">
            <v>4.8503990173339844</v>
          </cell>
          <cell r="W1732">
            <v>300479</v>
          </cell>
          <cell r="X1732">
            <v>300479</v>
          </cell>
          <cell r="Y1732">
            <v>10864</v>
          </cell>
          <cell r="Z1732">
            <v>7363</v>
          </cell>
          <cell r="AA1732">
            <v>7363</v>
          </cell>
          <cell r="AB1732">
            <v>12129</v>
          </cell>
          <cell r="AC1732">
            <v>6595</v>
          </cell>
          <cell r="AD1732">
            <v>6595</v>
          </cell>
          <cell r="AE1732">
            <v>6595</v>
          </cell>
          <cell r="AF1732">
            <v>6595</v>
          </cell>
          <cell r="AG1732">
            <v>6595</v>
          </cell>
          <cell r="AH1732">
            <v>9006</v>
          </cell>
          <cell r="AI1732">
            <v>8882</v>
          </cell>
        </row>
        <row r="1733">
          <cell r="A1733">
            <v>300480</v>
          </cell>
          <cell r="B1733">
            <v>211.20000000000002</v>
          </cell>
          <cell r="C1733">
            <v>12.812683262219165</v>
          </cell>
          <cell r="D1733">
            <v>1257</v>
          </cell>
          <cell r="E1733">
            <v>9.7421092402782357</v>
          </cell>
          <cell r="F1733">
            <v>0</v>
          </cell>
          <cell r="G1733">
            <v>0</v>
          </cell>
          <cell r="H1733">
            <v>136.70287316047654</v>
          </cell>
          <cell r="I1733">
            <v>10.569518662250848</v>
          </cell>
          <cell r="J1733">
            <v>63.36</v>
          </cell>
          <cell r="K1733">
            <v>0.3</v>
          </cell>
          <cell r="L1733">
            <v>4.9451000000000001</v>
          </cell>
          <cell r="M1733">
            <v>50.28</v>
          </cell>
          <cell r="N1733">
            <v>0.01</v>
          </cell>
          <cell r="O1733">
            <v>5.1611000000000002</v>
          </cell>
          <cell r="P1733">
            <v>0</v>
          </cell>
          <cell r="Q1733">
            <v>0.25</v>
          </cell>
          <cell r="R1733">
            <v>4.8673000000000002</v>
          </cell>
          <cell r="S1733">
            <v>52.02</v>
          </cell>
          <cell r="T1733">
            <v>0.28539999999999999</v>
          </cell>
          <cell r="U1733">
            <v>4.9217000000000004</v>
          </cell>
          <cell r="V1733">
            <v>4.9216995239257813</v>
          </cell>
          <cell r="W1733">
            <v>300480</v>
          </cell>
          <cell r="X1733">
            <v>300480</v>
          </cell>
          <cell r="Y1733">
            <v>15744</v>
          </cell>
          <cell r="Z1733">
            <v>5843</v>
          </cell>
          <cell r="AA1733">
            <v>5843</v>
          </cell>
          <cell r="AB1733">
            <v>15998</v>
          </cell>
          <cell r="AC1733">
            <v>5750</v>
          </cell>
          <cell r="AD1733">
            <v>5750</v>
          </cell>
          <cell r="AE1733">
            <v>5750</v>
          </cell>
          <cell r="AF1733">
            <v>5750</v>
          </cell>
          <cell r="AG1733">
            <v>5750</v>
          </cell>
          <cell r="AH1733">
            <v>5750</v>
          </cell>
          <cell r="AI1733">
            <v>5750</v>
          </cell>
        </row>
        <row r="1734">
          <cell r="A1734">
            <v>300481</v>
          </cell>
          <cell r="B1734">
            <v>68.292682926829272</v>
          </cell>
          <cell r="C1734">
            <v>10.362886063768759</v>
          </cell>
          <cell r="D1734">
            <v>81.160769708255742</v>
          </cell>
          <cell r="E1734">
            <v>9.3990367335202354</v>
          </cell>
          <cell r="F1734">
            <v>13.989361702127662</v>
          </cell>
          <cell r="G1734">
            <v>2.6107846251588307</v>
          </cell>
          <cell r="H1734">
            <v>35.707031249999993</v>
          </cell>
          <cell r="I1734">
            <v>5.8476950830998344</v>
          </cell>
          <cell r="J1734">
            <v>56</v>
          </cell>
          <cell r="K1734">
            <v>0.82</v>
          </cell>
          <cell r="L1734">
            <v>5.4039000000000001</v>
          </cell>
          <cell r="M1734">
            <v>52.3</v>
          </cell>
          <cell r="N1734">
            <v>0.16109999999999999</v>
          </cell>
          <cell r="O1734">
            <v>5.5644</v>
          </cell>
          <cell r="P1734">
            <v>13.15</v>
          </cell>
          <cell r="Q1734">
            <v>0.47</v>
          </cell>
          <cell r="R1734">
            <v>5.0368000000000004</v>
          </cell>
          <cell r="S1734">
            <v>30.47</v>
          </cell>
          <cell r="T1734">
            <v>0.64</v>
          </cell>
          <cell r="U1734">
            <v>5.2106000000000003</v>
          </cell>
          <cell r="V1734">
            <v>5.2105979919433594</v>
          </cell>
          <cell r="W1734">
            <v>300481</v>
          </cell>
          <cell r="X1734">
            <v>300481</v>
          </cell>
          <cell r="Y1734">
            <v>11202</v>
          </cell>
          <cell r="Z1734">
            <v>7141</v>
          </cell>
          <cell r="AA1734">
            <v>7141</v>
          </cell>
          <cell r="AB1734">
            <v>11091</v>
          </cell>
          <cell r="AC1734">
            <v>7213</v>
          </cell>
          <cell r="AD1734">
            <v>7213</v>
          </cell>
          <cell r="AE1734">
            <v>7213</v>
          </cell>
          <cell r="AF1734">
            <v>7213</v>
          </cell>
          <cell r="AG1734">
            <v>7213</v>
          </cell>
          <cell r="AH1734">
            <v>9833</v>
          </cell>
          <cell r="AI1734">
            <v>8135</v>
          </cell>
        </row>
        <row r="1735">
          <cell r="A1735">
            <v>300482</v>
          </cell>
          <cell r="B1735">
            <v>74.306748466257673</v>
          </cell>
          <cell r="C1735">
            <v>15.212640357708056</v>
          </cell>
          <cell r="D1735">
            <v>81.25833333333334</v>
          </cell>
          <cell r="E1735">
            <v>11.807228915662652</v>
          </cell>
          <cell r="F1735">
            <v>12.943820224719101</v>
          </cell>
          <cell r="G1735">
            <v>3.0694216857839414</v>
          </cell>
          <cell r="H1735">
            <v>51.150438671942204</v>
          </cell>
          <cell r="I1735">
            <v>10.153798870519536</v>
          </cell>
          <cell r="J1735">
            <v>121.12</v>
          </cell>
          <cell r="K1735">
            <v>1.63</v>
          </cell>
          <cell r="L1735">
            <v>7.9618000000000002</v>
          </cell>
          <cell r="M1735">
            <v>97.51</v>
          </cell>
          <cell r="N1735">
            <v>0.3</v>
          </cell>
          <cell r="O1735">
            <v>8.2584999999999997</v>
          </cell>
          <cell r="P1735">
            <v>23.04</v>
          </cell>
          <cell r="Q1735">
            <v>0.89</v>
          </cell>
          <cell r="R1735">
            <v>7.5063000000000004</v>
          </cell>
          <cell r="S1735">
            <v>79.290000000000006</v>
          </cell>
          <cell r="T1735">
            <v>1.1626000000000001</v>
          </cell>
          <cell r="U1735">
            <v>7.8089000000000004</v>
          </cell>
          <cell r="V1735">
            <v>7.80889892578125</v>
          </cell>
          <cell r="W1735">
            <v>300482</v>
          </cell>
          <cell r="X1735">
            <v>300482</v>
          </cell>
          <cell r="Y1735">
            <v>12640</v>
          </cell>
          <cell r="Z1735">
            <v>6962</v>
          </cell>
          <cell r="AA1735">
            <v>6962</v>
          </cell>
          <cell r="AB1735">
            <v>12474</v>
          </cell>
          <cell r="AC1735">
            <v>7054</v>
          </cell>
          <cell r="AD1735">
            <v>7054</v>
          </cell>
          <cell r="AE1735">
            <v>7054</v>
          </cell>
          <cell r="AF1735">
            <v>7054</v>
          </cell>
          <cell r="AG1735">
            <v>7054</v>
          </cell>
          <cell r="AH1735">
            <v>11443</v>
          </cell>
          <cell r="AI1735">
            <v>7690</v>
          </cell>
        </row>
        <row r="1736">
          <cell r="A1736">
            <v>300483</v>
          </cell>
          <cell r="B1736">
            <v>142.30232558139534</v>
          </cell>
          <cell r="C1736">
            <v>9.6362204724409448</v>
          </cell>
          <cell r="D1736">
            <v>65.277777777777786</v>
          </cell>
          <cell r="E1736">
            <v>7.3901695021856035</v>
          </cell>
          <cell r="F1736">
            <v>24.117647058823525</v>
          </cell>
          <cell r="G1736">
            <v>2.6343265601156531</v>
          </cell>
          <cell r="H1736">
            <v>119.9375</v>
          </cell>
          <cell r="I1736">
            <v>6.2199173486751489</v>
          </cell>
          <cell r="J1736">
            <v>61.19</v>
          </cell>
          <cell r="K1736">
            <v>0.43</v>
          </cell>
          <cell r="L1736">
            <v>6.35</v>
          </cell>
          <cell r="M1736">
            <v>47</v>
          </cell>
          <cell r="N1736">
            <v>0.18</v>
          </cell>
          <cell r="O1736">
            <v>6.3597999999999999</v>
          </cell>
          <cell r="P1736">
            <v>16.399999999999999</v>
          </cell>
          <cell r="Q1736">
            <v>0.34</v>
          </cell>
          <cell r="R1736">
            <v>6.2255000000000003</v>
          </cell>
          <cell r="S1736">
            <v>38.380000000000003</v>
          </cell>
          <cell r="T1736">
            <v>0.24</v>
          </cell>
          <cell r="U1736">
            <v>6.1704999999999997</v>
          </cell>
          <cell r="V1736">
            <v>6.1704978942871094</v>
          </cell>
          <cell r="W1736">
            <v>300483</v>
          </cell>
          <cell r="X1736">
            <v>300483</v>
          </cell>
          <cell r="Y1736">
            <v>8212</v>
          </cell>
          <cell r="Z1736">
            <v>7489</v>
          </cell>
          <cell r="AA1736">
            <v>7489</v>
          </cell>
          <cell r="AB1736">
            <v>7999</v>
          </cell>
          <cell r="AC1736">
            <v>7688</v>
          </cell>
          <cell r="AD1736">
            <v>7688</v>
          </cell>
          <cell r="AE1736">
            <v>7688</v>
          </cell>
          <cell r="AF1736">
            <v>7688</v>
          </cell>
          <cell r="AG1736">
            <v>7688</v>
          </cell>
          <cell r="AH1736">
            <v>7135</v>
          </cell>
          <cell r="AI1736">
            <v>8619</v>
          </cell>
        </row>
        <row r="1737">
          <cell r="A1737">
            <v>300484</v>
          </cell>
          <cell r="B1737">
            <v>0</v>
          </cell>
          <cell r="C1737">
            <v>0</v>
          </cell>
          <cell r="D1737">
            <v>26.305</v>
          </cell>
          <cell r="E1737">
            <v>5.5188981086156073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1.82</v>
          </cell>
          <cell r="L1737">
            <v>6.5664999999999996</v>
          </cell>
          <cell r="M1737">
            <v>52.61</v>
          </cell>
          <cell r="N1737">
            <v>0.5</v>
          </cell>
          <cell r="O1737">
            <v>9.5327000000000002</v>
          </cell>
          <cell r="P1737">
            <v>0</v>
          </cell>
          <cell r="Q1737">
            <v>1.3</v>
          </cell>
          <cell r="R1737">
            <v>4.88</v>
          </cell>
          <cell r="S1737">
            <v>0</v>
          </cell>
          <cell r="T1737">
            <v>0.99</v>
          </cell>
          <cell r="U1737">
            <v>5.74</v>
          </cell>
          <cell r="V1737">
            <v>5.7399978637695313</v>
          </cell>
          <cell r="W1737">
            <v>300484</v>
          </cell>
          <cell r="X1737">
            <v>300484</v>
          </cell>
          <cell r="Y1737">
            <v>300484</v>
          </cell>
          <cell r="Z1737">
            <v>300484</v>
          </cell>
          <cell r="AA1737">
            <v>300484</v>
          </cell>
          <cell r="AB1737">
            <v>300484</v>
          </cell>
          <cell r="AC1737">
            <v>300484</v>
          </cell>
          <cell r="AD1737">
            <v>300484</v>
          </cell>
          <cell r="AE1737">
            <v>300484</v>
          </cell>
          <cell r="AF1737">
            <v>300484</v>
          </cell>
          <cell r="AG1737">
            <v>300484</v>
          </cell>
          <cell r="AH1737">
            <v>300484</v>
          </cell>
          <cell r="AI1737">
            <v>300484</v>
          </cell>
        </row>
        <row r="1738">
          <cell r="A1738">
            <v>300485</v>
          </cell>
          <cell r="B1738">
            <v>73.819095477386938</v>
          </cell>
          <cell r="C1738">
            <v>9.3698175787728033</v>
          </cell>
          <cell r="D1738">
            <v>1.1020000000000001</v>
          </cell>
          <cell r="E1738">
            <v>13.631528166052302</v>
          </cell>
          <cell r="F1738">
            <v>28.63675213675214</v>
          </cell>
          <cell r="G1738">
            <v>4.4975569158075608</v>
          </cell>
          <cell r="H1738">
            <v>36.096153846153847</v>
          </cell>
          <cell r="I1738">
            <v>4.909660417334214</v>
          </cell>
          <cell r="J1738">
            <v>146.9</v>
          </cell>
          <cell r="K1738">
            <v>1.99</v>
          </cell>
          <cell r="L1738">
            <v>15.678000000000001</v>
          </cell>
          <cell r="M1738">
            <v>110.2</v>
          </cell>
          <cell r="N1738">
            <v>25</v>
          </cell>
          <cell r="O1738">
            <v>8.0841999999999992</v>
          </cell>
          <cell r="P1738">
            <v>67.010000000000005</v>
          </cell>
          <cell r="Q1738">
            <v>1.17</v>
          </cell>
          <cell r="R1738">
            <v>14.8992</v>
          </cell>
          <cell r="S1738">
            <v>75.08</v>
          </cell>
          <cell r="T1738">
            <v>1.56</v>
          </cell>
          <cell r="U1738">
            <v>15.292299999999999</v>
          </cell>
          <cell r="V1738">
            <v>15.29229736328125</v>
          </cell>
          <cell r="W1738">
            <v>300485</v>
          </cell>
          <cell r="X1738">
            <v>300485</v>
          </cell>
          <cell r="Y1738">
            <v>19457</v>
          </cell>
          <cell r="Z1738">
            <v>6167</v>
          </cell>
          <cell r="AA1738">
            <v>6167</v>
          </cell>
          <cell r="AB1738">
            <v>18606</v>
          </cell>
          <cell r="AC1738">
            <v>6449</v>
          </cell>
          <cell r="AD1738">
            <v>6449</v>
          </cell>
          <cell r="AE1738">
            <v>6449</v>
          </cell>
          <cell r="AF1738">
            <v>6449</v>
          </cell>
          <cell r="AG1738">
            <v>6449</v>
          </cell>
          <cell r="AH1738">
            <v>16359</v>
          </cell>
          <cell r="AI1738">
            <v>7335</v>
          </cell>
        </row>
        <row r="1739">
          <cell r="A1739">
            <v>300486</v>
          </cell>
          <cell r="B1739">
            <v>166.20000000000002</v>
          </cell>
          <cell r="C1739">
            <v>10.077206030963257</v>
          </cell>
          <cell r="D1739">
            <v>-79.470729751403368</v>
          </cell>
          <cell r="E1739">
            <v>7.7236326793055747</v>
          </cell>
          <cell r="F1739">
            <v>22.982142857142854</v>
          </cell>
          <cell r="G1739">
            <v>2.6211812627291242</v>
          </cell>
          <cell r="H1739">
            <v>139.01475237091677</v>
          </cell>
          <cell r="I1739">
            <v>7.2458395122754986</v>
          </cell>
          <cell r="J1739">
            <v>49.86</v>
          </cell>
          <cell r="K1739">
            <v>0.3</v>
          </cell>
          <cell r="L1739">
            <v>4.9478</v>
          </cell>
          <cell r="M1739">
            <v>39.64</v>
          </cell>
          <cell r="N1739">
            <v>-0.12470000000000001</v>
          </cell>
          <cell r="O1739">
            <v>5.1322999999999999</v>
          </cell>
          <cell r="P1739">
            <v>12.87</v>
          </cell>
          <cell r="Q1739">
            <v>0.28000000000000003</v>
          </cell>
          <cell r="R1739">
            <v>4.91</v>
          </cell>
          <cell r="S1739">
            <v>35.18</v>
          </cell>
          <cell r="T1739">
            <v>0.1898</v>
          </cell>
          <cell r="U1739">
            <v>4.8552</v>
          </cell>
          <cell r="V1739">
            <v>4.8551979064941406</v>
          </cell>
          <cell r="W1739">
            <v>300486</v>
          </cell>
          <cell r="X1739">
            <v>300486</v>
          </cell>
          <cell r="Y1739">
            <v>15879</v>
          </cell>
          <cell r="Z1739">
            <v>8744</v>
          </cell>
          <cell r="AA1739" t="str">
            <v>持股小于股东增</v>
          </cell>
          <cell r="AB1739">
            <v>13631</v>
          </cell>
          <cell r="AC1739">
            <v>10187</v>
          </cell>
          <cell r="AD1739">
            <v>10187</v>
          </cell>
          <cell r="AE1739">
            <v>10187</v>
          </cell>
          <cell r="AF1739">
            <v>10187</v>
          </cell>
          <cell r="AG1739">
            <v>10187</v>
          </cell>
          <cell r="AH1739">
            <v>19234</v>
          </cell>
          <cell r="AI1739">
            <v>7219</v>
          </cell>
        </row>
        <row r="1740">
          <cell r="A1740">
            <v>300487</v>
          </cell>
          <cell r="B1740">
            <v>93.493150684931507</v>
          </cell>
          <cell r="C1740">
            <v>8.0301675451807224</v>
          </cell>
          <cell r="D1740">
            <v>108.65983971504899</v>
          </cell>
          <cell r="E1740">
            <v>5.6680679099797944</v>
          </cell>
          <cell r="F1740">
            <v>0</v>
          </cell>
          <cell r="G1740">
            <v>0</v>
          </cell>
          <cell r="H1740">
            <v>50.90885142255005</v>
          </cell>
          <cell r="I1740">
            <v>4.6354041736627494</v>
          </cell>
          <cell r="J1740">
            <v>68.25</v>
          </cell>
          <cell r="K1740">
            <v>0.73</v>
          </cell>
          <cell r="L1740">
            <v>8.4992000000000001</v>
          </cell>
          <cell r="M1740">
            <v>48.81</v>
          </cell>
          <cell r="N1740">
            <v>0.1123</v>
          </cell>
          <cell r="O1740">
            <v>8.6113999999999997</v>
          </cell>
          <cell r="P1740">
            <v>0</v>
          </cell>
          <cell r="Q1740">
            <v>0.48</v>
          </cell>
          <cell r="R1740">
            <v>8.2200000000000006</v>
          </cell>
          <cell r="S1740">
            <v>38.65</v>
          </cell>
          <cell r="T1740">
            <v>0.56940000000000002</v>
          </cell>
          <cell r="U1740">
            <v>8.3379999999999992</v>
          </cell>
          <cell r="V1740">
            <v>8.3379974365234375</v>
          </cell>
          <cell r="W1740">
            <v>300487</v>
          </cell>
          <cell r="X1740">
            <v>300487</v>
          </cell>
          <cell r="Y1740">
            <v>12348</v>
          </cell>
          <cell r="Z1740">
            <v>6478</v>
          </cell>
          <cell r="AA1740">
            <v>6478</v>
          </cell>
          <cell r="AB1740">
            <v>11087</v>
          </cell>
          <cell r="AC1740">
            <v>7215</v>
          </cell>
          <cell r="AD1740">
            <v>7215</v>
          </cell>
          <cell r="AE1740">
            <v>7215</v>
          </cell>
          <cell r="AF1740">
            <v>7215</v>
          </cell>
          <cell r="AG1740">
            <v>7215</v>
          </cell>
          <cell r="AH1740">
            <v>10353</v>
          </cell>
          <cell r="AI1740">
            <v>7727</v>
          </cell>
        </row>
        <row r="1741">
          <cell r="A1741">
            <v>300488</v>
          </cell>
          <cell r="B1741">
            <v>73.449131513647629</v>
          </cell>
          <cell r="C1741">
            <v>9.2783182003406228</v>
          </cell>
          <cell r="D1741">
            <v>90.399999999999991</v>
          </cell>
          <cell r="E1741">
            <v>7.3989953244733631</v>
          </cell>
          <cell r="F1741">
            <v>0</v>
          </cell>
          <cell r="G1741">
            <v>0</v>
          </cell>
          <cell r="H1741">
            <v>40.157608695652165</v>
          </cell>
          <cell r="I1741">
            <v>5.3061883987720142</v>
          </cell>
          <cell r="J1741">
            <v>88.8</v>
          </cell>
          <cell r="K1741">
            <v>1.2090000000000001</v>
          </cell>
          <cell r="L1741">
            <v>9.5707000000000004</v>
          </cell>
          <cell r="M1741">
            <v>72.319999999999993</v>
          </cell>
          <cell r="N1741">
            <v>0.2</v>
          </cell>
          <cell r="O1741">
            <v>9.7743000000000002</v>
          </cell>
          <cell r="P1741">
            <v>0</v>
          </cell>
          <cell r="Q1741">
            <v>0.63</v>
          </cell>
          <cell r="R1741">
            <v>8.9890000000000008</v>
          </cell>
          <cell r="S1741">
            <v>49.26</v>
          </cell>
          <cell r="T1741">
            <v>0.92</v>
          </cell>
          <cell r="U1741">
            <v>9.2835000000000001</v>
          </cell>
          <cell r="V1741">
            <v>9.2834930419921875</v>
          </cell>
          <cell r="W1741">
            <v>300488</v>
          </cell>
          <cell r="X1741">
            <v>300488</v>
          </cell>
          <cell r="Y1741">
            <v>8629</v>
          </cell>
          <cell r="Z1741">
            <v>7244</v>
          </cell>
          <cell r="AA1741">
            <v>7244</v>
          </cell>
          <cell r="AB1741">
            <v>8771</v>
          </cell>
          <cell r="AC1741">
            <v>7126</v>
          </cell>
          <cell r="AD1741">
            <v>7126</v>
          </cell>
          <cell r="AE1741">
            <v>7126</v>
          </cell>
          <cell r="AF1741">
            <v>7126</v>
          </cell>
          <cell r="AG1741">
            <v>7126</v>
          </cell>
          <cell r="AH1741">
            <v>7594</v>
          </cell>
          <cell r="AI1741">
            <v>8231</v>
          </cell>
        </row>
        <row r="1742">
          <cell r="A1742">
            <v>300489</v>
          </cell>
          <cell r="B1742">
            <v>135.15913126622047</v>
          </cell>
          <cell r="C1742">
            <v>10.407901380006733</v>
          </cell>
          <cell r="D1742">
            <v>229.28736964078797</v>
          </cell>
          <cell r="E1742">
            <v>8.2502918612408269</v>
          </cell>
          <cell r="F1742">
            <v>0</v>
          </cell>
          <cell r="G1742">
            <v>0</v>
          </cell>
          <cell r="H1742">
            <v>104.42341985337823</v>
          </cell>
          <cell r="I1742">
            <v>7.5662463794644292</v>
          </cell>
          <cell r="J1742">
            <v>98.95</v>
          </cell>
          <cell r="K1742">
            <v>0.73209999999999997</v>
          </cell>
          <cell r="L1742">
            <v>9.5071999999999992</v>
          </cell>
          <cell r="M1742">
            <v>79.150000000000006</v>
          </cell>
          <cell r="N1742">
            <v>8.6300000000000002E-2</v>
          </cell>
          <cell r="O1742">
            <v>9.5936000000000003</v>
          </cell>
          <cell r="P1742">
            <v>0</v>
          </cell>
          <cell r="Q1742">
            <v>0.46899999999999997</v>
          </cell>
          <cell r="R1742">
            <v>9.2184000000000008</v>
          </cell>
          <cell r="S1742">
            <v>70.27</v>
          </cell>
          <cell r="T1742">
            <v>0.50470000000000004</v>
          </cell>
          <cell r="U1742">
            <v>9.2873000000000001</v>
          </cell>
          <cell r="V1742">
            <v>9.28729248046875</v>
          </cell>
          <cell r="W1742">
            <v>300489</v>
          </cell>
          <cell r="X1742">
            <v>300489</v>
          </cell>
          <cell r="Y1742">
            <v>8307</v>
          </cell>
          <cell r="Z1742">
            <v>5462</v>
          </cell>
          <cell r="AA1742">
            <v>5462</v>
          </cell>
          <cell r="AB1742">
            <v>7435</v>
          </cell>
          <cell r="AC1742">
            <v>6102</v>
          </cell>
          <cell r="AD1742">
            <v>6102</v>
          </cell>
          <cell r="AE1742">
            <v>6102</v>
          </cell>
          <cell r="AF1742">
            <v>6102</v>
          </cell>
          <cell r="AG1742">
            <v>6102</v>
          </cell>
          <cell r="AH1742">
            <v>8091</v>
          </cell>
          <cell r="AI1742">
            <v>5608</v>
          </cell>
        </row>
        <row r="1743">
          <cell r="A1743">
            <v>300490</v>
          </cell>
          <cell r="B1743">
            <v>21.816666666666666</v>
          </cell>
          <cell r="C1743">
            <v>2.3712049851460035</v>
          </cell>
          <cell r="D1743">
            <v>113.58333333333334</v>
          </cell>
          <cell r="E1743">
            <v>7.2934503424657535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13.09</v>
          </cell>
          <cell r="K1743">
            <v>0.6</v>
          </cell>
          <cell r="L1743">
            <v>5.5204000000000004</v>
          </cell>
          <cell r="M1743">
            <v>40.89</v>
          </cell>
          <cell r="N1743">
            <v>0.09</v>
          </cell>
          <cell r="O1743">
            <v>5.6063999999999998</v>
          </cell>
          <cell r="P1743">
            <v>0</v>
          </cell>
          <cell r="Q1743">
            <v>0.31</v>
          </cell>
          <cell r="R1743">
            <v>4.43</v>
          </cell>
          <cell r="S1743">
            <v>0</v>
          </cell>
          <cell r="T1743">
            <v>0.313</v>
          </cell>
          <cell r="U1743">
            <v>4.5358000000000001</v>
          </cell>
          <cell r="V1743">
            <v>4.535797119140625</v>
          </cell>
          <cell r="W1743">
            <v>300490</v>
          </cell>
          <cell r="X1743">
            <v>300490</v>
          </cell>
          <cell r="Y1743">
            <v>300490</v>
          </cell>
          <cell r="Z1743">
            <v>300490</v>
          </cell>
          <cell r="AA1743">
            <v>300490</v>
          </cell>
          <cell r="AB1743">
            <v>18067</v>
          </cell>
          <cell r="AC1743">
            <v>5534</v>
          </cell>
          <cell r="AD1743">
            <v>5534</v>
          </cell>
          <cell r="AE1743">
            <v>5534</v>
          </cell>
          <cell r="AF1743">
            <v>5534</v>
          </cell>
          <cell r="AG1743">
            <v>5534</v>
          </cell>
          <cell r="AH1743">
            <v>5534</v>
          </cell>
          <cell r="AI1743">
            <v>5534</v>
          </cell>
        </row>
        <row r="1744">
          <cell r="A1744">
            <v>300491</v>
          </cell>
          <cell r="B1744">
            <v>21.253521126760564</v>
          </cell>
          <cell r="C1744">
            <v>3.0546558704453437</v>
          </cell>
          <cell r="D1744">
            <v>228.84375</v>
          </cell>
          <cell r="E1744">
            <v>14.575454798773933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15.09</v>
          </cell>
          <cell r="K1744">
            <v>0.71</v>
          </cell>
          <cell r="L1744">
            <v>4.9400000000000004</v>
          </cell>
          <cell r="M1744">
            <v>73.23</v>
          </cell>
          <cell r="N1744">
            <v>0.08</v>
          </cell>
          <cell r="O1744">
            <v>5.0242000000000004</v>
          </cell>
          <cell r="P1744">
            <v>0</v>
          </cell>
          <cell r="Q1744">
            <v>0.27</v>
          </cell>
          <cell r="R1744">
            <v>3.1602000000000001</v>
          </cell>
          <cell r="S1744">
            <v>0</v>
          </cell>
          <cell r="T1744">
            <v>0.32800000000000001</v>
          </cell>
          <cell r="U1744">
            <v>3.3252000000000002</v>
          </cell>
          <cell r="V1744">
            <v>3.3251991271972656</v>
          </cell>
          <cell r="W1744">
            <v>300491</v>
          </cell>
          <cell r="X1744">
            <v>300491</v>
          </cell>
          <cell r="Y1744">
            <v>300491</v>
          </cell>
          <cell r="Z1744">
            <v>300491</v>
          </cell>
          <cell r="AA1744">
            <v>300491</v>
          </cell>
          <cell r="AB1744">
            <v>12751</v>
          </cell>
          <cell r="AC1744">
            <v>6274</v>
          </cell>
          <cell r="AD1744">
            <v>6274</v>
          </cell>
          <cell r="AE1744">
            <v>6274</v>
          </cell>
          <cell r="AF1744">
            <v>6274</v>
          </cell>
          <cell r="AG1744">
            <v>6274</v>
          </cell>
          <cell r="AH1744">
            <v>6274</v>
          </cell>
          <cell r="AI1744">
            <v>6274</v>
          </cell>
        </row>
        <row r="1745">
          <cell r="A1745">
            <v>300492</v>
          </cell>
          <cell r="B1745">
            <v>40.906976744186046</v>
          </cell>
          <cell r="C1745">
            <v>5.0401146131805152</v>
          </cell>
          <cell r="D1745">
            <v>-918.99999999999989</v>
          </cell>
          <cell r="E1745">
            <v>77.389473684210529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17.59</v>
          </cell>
          <cell r="K1745">
            <v>0.43</v>
          </cell>
          <cell r="L1745">
            <v>3.49</v>
          </cell>
          <cell r="M1745">
            <v>36.76</v>
          </cell>
          <cell r="N1745">
            <v>-0.01</v>
          </cell>
          <cell r="O1745">
            <v>0.47499999999999998</v>
          </cell>
          <cell r="P1745">
            <v>0</v>
          </cell>
          <cell r="Q1745">
            <v>0.41</v>
          </cell>
          <cell r="R1745">
            <v>2.75</v>
          </cell>
          <cell r="S1745">
            <v>0</v>
          </cell>
          <cell r="T1745">
            <v>0.20599999999999999</v>
          </cell>
          <cell r="U1745">
            <v>2.7734999999999999</v>
          </cell>
          <cell r="V1745">
            <v>2.77349853515625</v>
          </cell>
          <cell r="W1745">
            <v>300492</v>
          </cell>
          <cell r="X1745">
            <v>300492</v>
          </cell>
          <cell r="Y1745">
            <v>300492</v>
          </cell>
          <cell r="Z1745">
            <v>300492</v>
          </cell>
          <cell r="AA1745">
            <v>300492</v>
          </cell>
          <cell r="AB1745">
            <v>12299</v>
          </cell>
          <cell r="AC1745">
            <v>6764</v>
          </cell>
          <cell r="AD1745">
            <v>6764</v>
          </cell>
          <cell r="AE1745">
            <v>6764</v>
          </cell>
          <cell r="AF1745">
            <v>6764</v>
          </cell>
          <cell r="AG1745">
            <v>6764</v>
          </cell>
          <cell r="AH1745">
            <v>6764</v>
          </cell>
          <cell r="AI1745">
            <v>6764</v>
          </cell>
        </row>
        <row r="1746">
          <cell r="A1746">
            <v>300493</v>
          </cell>
          <cell r="B1746">
            <v>89.869565217391312</v>
          </cell>
          <cell r="C1746">
            <v>10.924081071796634</v>
          </cell>
          <cell r="D1746">
            <v>150.15625</v>
          </cell>
          <cell r="E1746">
            <v>12.454962544389435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41.34</v>
          </cell>
          <cell r="K1746">
            <v>0.46</v>
          </cell>
          <cell r="L1746">
            <v>3.7843</v>
          </cell>
          <cell r="M1746">
            <v>48.05</v>
          </cell>
          <cell r="N1746">
            <v>0.08</v>
          </cell>
          <cell r="O1746">
            <v>3.8578999999999999</v>
          </cell>
          <cell r="P1746">
            <v>0</v>
          </cell>
          <cell r="Q1746">
            <v>0.22</v>
          </cell>
          <cell r="R1746">
            <v>3.05</v>
          </cell>
          <cell r="S1746">
            <v>0</v>
          </cell>
          <cell r="T1746">
            <v>0.24099999999999999</v>
          </cell>
          <cell r="U1746">
            <v>2.9992999999999999</v>
          </cell>
          <cell r="V1746">
            <v>2.999298095703125</v>
          </cell>
          <cell r="W1746">
            <v>300493</v>
          </cell>
          <cell r="X1746">
            <v>300493</v>
          </cell>
          <cell r="Y1746">
            <v>300493</v>
          </cell>
          <cell r="Z1746">
            <v>300493</v>
          </cell>
          <cell r="AA1746">
            <v>300493</v>
          </cell>
          <cell r="AB1746">
            <v>20930</v>
          </cell>
          <cell r="AC1746">
            <v>5733</v>
          </cell>
          <cell r="AD1746">
            <v>5733</v>
          </cell>
          <cell r="AE1746">
            <v>5733</v>
          </cell>
          <cell r="AF1746">
            <v>5733</v>
          </cell>
          <cell r="AG1746">
            <v>5733</v>
          </cell>
          <cell r="AH1746">
            <v>5733</v>
          </cell>
          <cell r="AI1746">
            <v>5733</v>
          </cell>
        </row>
        <row r="1747">
          <cell r="A1747">
            <v>300494</v>
          </cell>
          <cell r="B1747">
            <v>30.658823529411762</v>
          </cell>
          <cell r="C1747">
            <v>3.9275971726123187</v>
          </cell>
          <cell r="D1747">
            <v>300.35714285714283</v>
          </cell>
          <cell r="E1747">
            <v>12.535213366919555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26.06</v>
          </cell>
          <cell r="K1747">
            <v>0.85</v>
          </cell>
          <cell r="L1747">
            <v>6.6351000000000004</v>
          </cell>
          <cell r="M1747">
            <v>84.1</v>
          </cell>
          <cell r="N1747">
            <v>7.0000000000000007E-2</v>
          </cell>
          <cell r="O1747">
            <v>6.7091000000000003</v>
          </cell>
          <cell r="P1747">
            <v>0</v>
          </cell>
          <cell r="Q1747">
            <v>0.41</v>
          </cell>
          <cell r="R1747">
            <v>3.52</v>
          </cell>
          <cell r="S1747">
            <v>0</v>
          </cell>
          <cell r="T1747">
            <v>0.45</v>
          </cell>
          <cell r="U1747">
            <v>3.3083999999999998</v>
          </cell>
          <cell r="V1747">
            <v>3.3083992004394531</v>
          </cell>
          <cell r="W1747">
            <v>300494</v>
          </cell>
          <cell r="X1747">
            <v>300494</v>
          </cell>
          <cell r="Y1747">
            <v>300494</v>
          </cell>
          <cell r="Z1747">
            <v>300494</v>
          </cell>
          <cell r="AA1747">
            <v>300494</v>
          </cell>
          <cell r="AB1747">
            <v>19352</v>
          </cell>
          <cell r="AC1747">
            <v>6200</v>
          </cell>
          <cell r="AD1747">
            <v>6200</v>
          </cell>
          <cell r="AE1747">
            <v>6200</v>
          </cell>
          <cell r="AF1747">
            <v>6200</v>
          </cell>
          <cell r="AG1747">
            <v>6200</v>
          </cell>
          <cell r="AH1747">
            <v>6200</v>
          </cell>
          <cell r="AI1747">
            <v>6200</v>
          </cell>
        </row>
        <row r="1748">
          <cell r="A1748">
            <v>300495</v>
          </cell>
          <cell r="B1748">
            <v>40.437480186585759</v>
          </cell>
          <cell r="C1748">
            <v>5.8070264434645749</v>
          </cell>
          <cell r="D1748">
            <v>148.95833333333334</v>
          </cell>
          <cell r="E1748">
            <v>9.1762546763605553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89.29</v>
          </cell>
          <cell r="K1748">
            <v>2.2081</v>
          </cell>
          <cell r="L1748">
            <v>15.376200000000001</v>
          </cell>
          <cell r="M1748">
            <v>143</v>
          </cell>
          <cell r="N1748">
            <v>0.24</v>
          </cell>
          <cell r="O1748">
            <v>15.5837</v>
          </cell>
          <cell r="P1748">
            <v>0</v>
          </cell>
          <cell r="Q1748">
            <v>1.29</v>
          </cell>
          <cell r="R1748">
            <v>9.68</v>
          </cell>
          <cell r="S1748">
            <v>0</v>
          </cell>
          <cell r="T1748">
            <v>1.145</v>
          </cell>
          <cell r="U1748">
            <v>9.68</v>
          </cell>
          <cell r="V1748">
            <v>9.67999267578125</v>
          </cell>
          <cell r="W1748">
            <v>300495</v>
          </cell>
          <cell r="X1748">
            <v>300495</v>
          </cell>
          <cell r="Y1748">
            <v>300495</v>
          </cell>
          <cell r="Z1748">
            <v>300495</v>
          </cell>
          <cell r="AA1748">
            <v>300495</v>
          </cell>
          <cell r="AB1748">
            <v>300495</v>
          </cell>
          <cell r="AC1748">
            <v>300495</v>
          </cell>
          <cell r="AD1748">
            <v>300495</v>
          </cell>
          <cell r="AE1748">
            <v>300495</v>
          </cell>
          <cell r="AF1748">
            <v>300495</v>
          </cell>
          <cell r="AG1748">
            <v>300495</v>
          </cell>
          <cell r="AH1748">
            <v>300495</v>
          </cell>
          <cell r="AI1748">
            <v>300495</v>
          </cell>
        </row>
        <row r="1749">
          <cell r="A1749">
            <v>300496</v>
          </cell>
          <cell r="B1749">
            <v>90.050167224080269</v>
          </cell>
          <cell r="C1749">
            <v>14.436699593739043</v>
          </cell>
          <cell r="D1749">
            <v>147.58335882532882</v>
          </cell>
          <cell r="E1749">
            <v>19.253716452160031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140.01</v>
          </cell>
          <cell r="K1749">
            <v>1.5548</v>
          </cell>
          <cell r="L1749">
            <v>9.6981999999999999</v>
          </cell>
          <cell r="M1749">
            <v>192.98</v>
          </cell>
          <cell r="N1749">
            <v>0.32690000000000002</v>
          </cell>
          <cell r="O1749">
            <v>10.023</v>
          </cell>
          <cell r="P1749">
            <v>0</v>
          </cell>
          <cell r="Q1749">
            <v>0.90300000000000002</v>
          </cell>
          <cell r="R1749">
            <v>4.9400000000000004</v>
          </cell>
          <cell r="S1749">
            <v>0</v>
          </cell>
          <cell r="T1749">
            <v>1.012</v>
          </cell>
          <cell r="U1749">
            <v>5.3849999999999998</v>
          </cell>
          <cell r="V1749">
            <v>5.3849983215332031</v>
          </cell>
          <cell r="W1749">
            <v>300496</v>
          </cell>
          <cell r="X1749">
            <v>300496</v>
          </cell>
          <cell r="Y1749">
            <v>300496</v>
          </cell>
          <cell r="Z1749">
            <v>300496</v>
          </cell>
          <cell r="AA1749">
            <v>300496</v>
          </cell>
          <cell r="AB1749">
            <v>300496</v>
          </cell>
          <cell r="AC1749">
            <v>300496</v>
          </cell>
          <cell r="AD1749">
            <v>300496</v>
          </cell>
          <cell r="AE1749">
            <v>300496</v>
          </cell>
          <cell r="AF1749">
            <v>300496</v>
          </cell>
          <cell r="AG1749">
            <v>300496</v>
          </cell>
          <cell r="AH1749">
            <v>300496</v>
          </cell>
          <cell r="AI1749">
            <v>300496</v>
          </cell>
        </row>
        <row r="1750">
          <cell r="A1750">
            <v>300497</v>
          </cell>
          <cell r="B1750">
            <v>24.872832369942198</v>
          </cell>
          <cell r="C1750">
            <v>5.1968599033816432</v>
          </cell>
          <cell r="D1750">
            <v>43.392156862745097</v>
          </cell>
          <cell r="E1750">
            <v>10.066297462956435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43.03</v>
          </cell>
          <cell r="K1750">
            <v>1.73</v>
          </cell>
          <cell r="L1750">
            <v>8.2799999999999994</v>
          </cell>
          <cell r="M1750">
            <v>88.52</v>
          </cell>
          <cell r="N1750">
            <v>0.51</v>
          </cell>
          <cell r="O1750">
            <v>8.7936999999999994</v>
          </cell>
          <cell r="P1750">
            <v>0</v>
          </cell>
          <cell r="Q1750">
            <v>0.75</v>
          </cell>
          <cell r="R1750">
            <v>5.6</v>
          </cell>
          <cell r="S1750">
            <v>0</v>
          </cell>
          <cell r="T1750">
            <v>0.89400000000000002</v>
          </cell>
          <cell r="U1750">
            <v>6.0399000000000003</v>
          </cell>
          <cell r="V1750">
            <v>6.0398979187011719</v>
          </cell>
          <cell r="W1750">
            <v>300497</v>
          </cell>
          <cell r="X1750">
            <v>300497</v>
          </cell>
          <cell r="Y1750">
            <v>300497</v>
          </cell>
          <cell r="Z1750">
            <v>300497</v>
          </cell>
          <cell r="AA1750">
            <v>300497</v>
          </cell>
          <cell r="AB1750">
            <v>12567</v>
          </cell>
          <cell r="AC1750">
            <v>5729</v>
          </cell>
          <cell r="AD1750">
            <v>5729</v>
          </cell>
          <cell r="AE1750">
            <v>5729</v>
          </cell>
          <cell r="AF1750">
            <v>5729</v>
          </cell>
          <cell r="AG1750">
            <v>5729</v>
          </cell>
          <cell r="AH1750">
            <v>5729</v>
          </cell>
          <cell r="AI1750">
            <v>5729</v>
          </cell>
        </row>
        <row r="1751">
          <cell r="A1751">
            <v>300498</v>
          </cell>
          <cell r="B1751">
            <v>26.748538011695906</v>
          </cell>
          <cell r="C1751">
            <v>7.4478132022014529</v>
          </cell>
          <cell r="D1751">
            <v>15.132352941176471</v>
          </cell>
          <cell r="E1751">
            <v>7.3072006817213468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45.74</v>
          </cell>
          <cell r="K1751">
            <v>1.71</v>
          </cell>
          <cell r="L1751">
            <v>6.1414</v>
          </cell>
          <cell r="M1751">
            <v>51.45</v>
          </cell>
          <cell r="N1751">
            <v>0.85</v>
          </cell>
          <cell r="O1751">
            <v>7.0410000000000004</v>
          </cell>
          <cell r="P1751">
            <v>0</v>
          </cell>
          <cell r="Q1751">
            <v>0.52</v>
          </cell>
          <cell r="R1751">
            <v>4.8967000000000001</v>
          </cell>
          <cell r="S1751">
            <v>0</v>
          </cell>
          <cell r="T1751">
            <v>1.321</v>
          </cell>
          <cell r="U1751">
            <v>5.1406999999999998</v>
          </cell>
          <cell r="V1751">
            <v>5.1406974792480469</v>
          </cell>
          <cell r="W1751">
            <v>300498</v>
          </cell>
          <cell r="X1751" t="str">
            <v>持股大于股东增</v>
          </cell>
          <cell r="Y1751">
            <v>50986</v>
          </cell>
          <cell r="Z1751">
            <v>71102</v>
          </cell>
          <cell r="AA1751" t="str">
            <v>持股大于股东增</v>
          </cell>
          <cell r="AB1751">
            <v>36262</v>
          </cell>
          <cell r="AC1751">
            <v>99973</v>
          </cell>
          <cell r="AD1751">
            <v>99973</v>
          </cell>
          <cell r="AE1751">
            <v>99973</v>
          </cell>
          <cell r="AF1751">
            <v>99973</v>
          </cell>
          <cell r="AG1751">
            <v>99973</v>
          </cell>
          <cell r="AH1751">
            <v>99973</v>
          </cell>
          <cell r="AI1751">
            <v>99973</v>
          </cell>
        </row>
        <row r="1752">
          <cell r="A1752">
            <v>300499</v>
          </cell>
          <cell r="B1752">
            <v>0</v>
          </cell>
          <cell r="C1752">
            <v>0</v>
          </cell>
          <cell r="D1752">
            <v>-258.75</v>
          </cell>
          <cell r="E1752">
            <v>7.5616438356164384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1.02</v>
          </cell>
          <cell r="L1752">
            <v>6.4679000000000002</v>
          </cell>
          <cell r="M1752">
            <v>62.1</v>
          </cell>
          <cell r="N1752">
            <v>-0.06</v>
          </cell>
          <cell r="O1752">
            <v>8.2125000000000004</v>
          </cell>
          <cell r="P1752">
            <v>0</v>
          </cell>
          <cell r="Q1752">
            <v>0.28000000000000003</v>
          </cell>
          <cell r="R1752">
            <v>5.7358000000000002</v>
          </cell>
          <cell r="S1752">
            <v>0</v>
          </cell>
          <cell r="T1752">
            <v>0.38</v>
          </cell>
          <cell r="U1752">
            <v>5.8254000000000001</v>
          </cell>
          <cell r="V1752">
            <v>5.8253974914550781</v>
          </cell>
          <cell r="W1752">
            <v>300499</v>
          </cell>
          <cell r="X1752">
            <v>300499</v>
          </cell>
          <cell r="Y1752">
            <v>300499</v>
          </cell>
          <cell r="Z1752">
            <v>300499</v>
          </cell>
          <cell r="AA1752">
            <v>300499</v>
          </cell>
          <cell r="AB1752">
            <v>300499</v>
          </cell>
          <cell r="AC1752">
            <v>300499</v>
          </cell>
          <cell r="AD1752">
            <v>300499</v>
          </cell>
          <cell r="AE1752">
            <v>300499</v>
          </cell>
          <cell r="AF1752">
            <v>300499</v>
          </cell>
          <cell r="AG1752">
            <v>300499</v>
          </cell>
          <cell r="AH1752">
            <v>300499</v>
          </cell>
          <cell r="AI1752">
            <v>300499</v>
          </cell>
        </row>
        <row r="1753">
          <cell r="A1753">
            <v>300500</v>
          </cell>
          <cell r="B1753">
            <v>0</v>
          </cell>
          <cell r="C1753">
            <v>0</v>
          </cell>
          <cell r="D1753">
            <v>126.07142857142856</v>
          </cell>
          <cell r="E1753">
            <v>6.6620114367675081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1.1399999999999999</v>
          </cell>
          <cell r="L1753">
            <v>7.7638999999999996</v>
          </cell>
          <cell r="M1753">
            <v>70.599999999999994</v>
          </cell>
          <cell r="N1753">
            <v>0.14000000000000001</v>
          </cell>
          <cell r="O1753">
            <v>10.5974</v>
          </cell>
          <cell r="P1753">
            <v>0</v>
          </cell>
          <cell r="Q1753">
            <v>0.6</v>
          </cell>
          <cell r="R1753">
            <v>7.32</v>
          </cell>
          <cell r="S1753">
            <v>0</v>
          </cell>
          <cell r="T1753">
            <v>0.6</v>
          </cell>
          <cell r="U1753">
            <v>7.32</v>
          </cell>
          <cell r="V1753">
            <v>7.3199996948242188</v>
          </cell>
          <cell r="W1753">
            <v>300500</v>
          </cell>
          <cell r="X1753">
            <v>300500</v>
          </cell>
          <cell r="Y1753">
            <v>300500</v>
          </cell>
          <cell r="Z1753">
            <v>300500</v>
          </cell>
          <cell r="AA1753">
            <v>300500</v>
          </cell>
          <cell r="AB1753">
            <v>300500</v>
          </cell>
          <cell r="AC1753">
            <v>300500</v>
          </cell>
          <cell r="AD1753">
            <v>300500</v>
          </cell>
          <cell r="AE1753">
            <v>300500</v>
          </cell>
          <cell r="AF1753">
            <v>300500</v>
          </cell>
          <cell r="AG1753">
            <v>300500</v>
          </cell>
          <cell r="AH1753">
            <v>300500</v>
          </cell>
          <cell r="AI1753">
            <v>300500</v>
          </cell>
        </row>
        <row r="1754">
          <cell r="A1754">
            <v>300501</v>
          </cell>
          <cell r="B1754">
            <v>0</v>
          </cell>
          <cell r="C1754">
            <v>0</v>
          </cell>
          <cell r="D1754">
            <v>89.027777777777771</v>
          </cell>
          <cell r="E1754">
            <v>8.7397740553174899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1.47</v>
          </cell>
          <cell r="L1754">
            <v>6.7331000000000003</v>
          </cell>
          <cell r="M1754">
            <v>89.74</v>
          </cell>
          <cell r="N1754">
            <v>0.252</v>
          </cell>
          <cell r="O1754">
            <v>10.268000000000001</v>
          </cell>
          <cell r="P1754">
            <v>0</v>
          </cell>
          <cell r="Q1754">
            <v>1.36</v>
          </cell>
          <cell r="R1754">
            <v>5.76</v>
          </cell>
          <cell r="S1754">
            <v>0</v>
          </cell>
          <cell r="T1754">
            <v>1.1000000000000001</v>
          </cell>
          <cell r="U1754">
            <v>6.37</v>
          </cell>
          <cell r="V1754">
            <v>6.3699989318847656</v>
          </cell>
          <cell r="W1754">
            <v>300501</v>
          </cell>
          <cell r="X1754">
            <v>300501</v>
          </cell>
          <cell r="Y1754">
            <v>300501</v>
          </cell>
          <cell r="Z1754">
            <v>300501</v>
          </cell>
          <cell r="AA1754">
            <v>300501</v>
          </cell>
          <cell r="AB1754">
            <v>10390</v>
          </cell>
          <cell r="AC1754">
            <v>5137</v>
          </cell>
          <cell r="AD1754">
            <v>5137</v>
          </cell>
          <cell r="AE1754">
            <v>5137</v>
          </cell>
          <cell r="AF1754">
            <v>5137</v>
          </cell>
          <cell r="AG1754">
            <v>5137</v>
          </cell>
          <cell r="AH1754">
            <v>5137</v>
          </cell>
          <cell r="AI1754">
            <v>5137</v>
          </cell>
        </row>
        <row r="1755">
          <cell r="A1755">
            <v>300502</v>
          </cell>
          <cell r="B1755">
            <v>0</v>
          </cell>
          <cell r="C1755">
            <v>0</v>
          </cell>
          <cell r="D1755">
            <v>58.425675675675677</v>
          </cell>
          <cell r="E1755">
            <v>7.3598379422754467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1.62</v>
          </cell>
          <cell r="L1755">
            <v>9.0299999999999994</v>
          </cell>
          <cell r="M1755">
            <v>86.47</v>
          </cell>
          <cell r="N1755">
            <v>0.37</v>
          </cell>
          <cell r="O1755">
            <v>11.748900000000001</v>
          </cell>
          <cell r="P1755">
            <v>0</v>
          </cell>
          <cell r="Q1755">
            <v>1.59</v>
          </cell>
          <cell r="R1755">
            <v>7.41</v>
          </cell>
          <cell r="S1755">
            <v>0</v>
          </cell>
          <cell r="T1755">
            <v>1.59</v>
          </cell>
          <cell r="U1755">
            <v>7.41</v>
          </cell>
          <cell r="V1755">
            <v>7.4099998474121094</v>
          </cell>
          <cell r="W1755">
            <v>300502</v>
          </cell>
          <cell r="X1755">
            <v>300502</v>
          </cell>
          <cell r="Y1755">
            <v>300502</v>
          </cell>
          <cell r="Z1755">
            <v>300502</v>
          </cell>
          <cell r="AA1755">
            <v>300502</v>
          </cell>
          <cell r="AB1755">
            <v>300502</v>
          </cell>
          <cell r="AC1755">
            <v>300502</v>
          </cell>
          <cell r="AD1755">
            <v>300502</v>
          </cell>
          <cell r="AE1755">
            <v>300502</v>
          </cell>
          <cell r="AF1755">
            <v>300502</v>
          </cell>
          <cell r="AG1755">
            <v>300502</v>
          </cell>
          <cell r="AH1755">
            <v>300502</v>
          </cell>
          <cell r="AI1755">
            <v>300502</v>
          </cell>
        </row>
        <row r="1756">
          <cell r="A1756">
            <v>300503</v>
          </cell>
          <cell r="B1756">
            <v>0</v>
          </cell>
          <cell r="C1756">
            <v>0</v>
          </cell>
          <cell r="D1756">
            <v>105</v>
          </cell>
          <cell r="E1756">
            <v>6.0140327430671556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0.57999999999999996</v>
          </cell>
          <cell r="L1756">
            <v>6.06</v>
          </cell>
          <cell r="M1756">
            <v>37.799999999999997</v>
          </cell>
          <cell r="N1756">
            <v>0.09</v>
          </cell>
          <cell r="O1756">
            <v>6.2853000000000003</v>
          </cell>
          <cell r="P1756">
            <v>0</v>
          </cell>
          <cell r="Q1756">
            <v>0.53</v>
          </cell>
          <cell r="R1756">
            <v>5.48</v>
          </cell>
          <cell r="S1756">
            <v>0</v>
          </cell>
          <cell r="T1756">
            <v>0.53</v>
          </cell>
          <cell r="U1756">
            <v>5.48</v>
          </cell>
          <cell r="V1756">
            <v>5.4799995422363281</v>
          </cell>
          <cell r="W1756">
            <v>300503</v>
          </cell>
          <cell r="X1756">
            <v>300503</v>
          </cell>
          <cell r="Y1756">
            <v>300503</v>
          </cell>
          <cell r="Z1756">
            <v>300503</v>
          </cell>
          <cell r="AA1756">
            <v>300503</v>
          </cell>
          <cell r="AB1756">
            <v>300503</v>
          </cell>
          <cell r="AC1756">
            <v>300503</v>
          </cell>
          <cell r="AD1756">
            <v>300503</v>
          </cell>
          <cell r="AE1756">
            <v>300503</v>
          </cell>
          <cell r="AF1756">
            <v>300503</v>
          </cell>
          <cell r="AG1756">
            <v>300503</v>
          </cell>
          <cell r="AH1756">
            <v>300503</v>
          </cell>
          <cell r="AI1756">
            <v>300503</v>
          </cell>
        </row>
        <row r="1757">
          <cell r="A1757">
            <v>300505</v>
          </cell>
          <cell r="B1757">
            <v>0</v>
          </cell>
          <cell r="C1757">
            <v>0</v>
          </cell>
          <cell r="D1757">
            <v>118.82022471910112</v>
          </cell>
          <cell r="E1757">
            <v>6.2558540793689925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0.6</v>
          </cell>
          <cell r="L1757">
            <v>5.13</v>
          </cell>
          <cell r="M1757">
            <v>38.07</v>
          </cell>
          <cell r="N1757">
            <v>8.0100000000000005E-2</v>
          </cell>
          <cell r="O1757">
            <v>6.0854999999999997</v>
          </cell>
          <cell r="P1757">
            <v>0</v>
          </cell>
          <cell r="Q1757">
            <v>0.57999999999999996</v>
          </cell>
          <cell r="R1757">
            <v>4.53</v>
          </cell>
          <cell r="S1757">
            <v>0</v>
          </cell>
          <cell r="T1757">
            <v>0.57999999999999996</v>
          </cell>
          <cell r="U1757">
            <v>4.53</v>
          </cell>
          <cell r="V1757">
            <v>4.529998779296875</v>
          </cell>
          <cell r="W1757">
            <v>300505</v>
          </cell>
          <cell r="X1757">
            <v>300505</v>
          </cell>
          <cell r="Y1757">
            <v>300505</v>
          </cell>
          <cell r="Z1757">
            <v>300505</v>
          </cell>
          <cell r="AA1757">
            <v>300505</v>
          </cell>
          <cell r="AB1757">
            <v>300505</v>
          </cell>
          <cell r="AC1757">
            <v>300505</v>
          </cell>
          <cell r="AD1757">
            <v>300505</v>
          </cell>
          <cell r="AE1757">
            <v>300505</v>
          </cell>
          <cell r="AF1757">
            <v>300505</v>
          </cell>
          <cell r="AG1757">
            <v>300505</v>
          </cell>
          <cell r="AH1757">
            <v>300505</v>
          </cell>
          <cell r="AI1757">
            <v>300505</v>
          </cell>
        </row>
        <row r="1758">
          <cell r="A1758">
            <v>300506</v>
          </cell>
          <cell r="B1758">
            <v>0</v>
          </cell>
          <cell r="C1758">
            <v>0</v>
          </cell>
          <cell r="D1758">
            <v>45.190562613430131</v>
          </cell>
          <cell r="E1758">
            <v>4.6707934721440632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0.55000000000000004</v>
          </cell>
          <cell r="L1758">
            <v>3.0531999999999999</v>
          </cell>
          <cell r="M1758">
            <v>19.920000000000002</v>
          </cell>
          <cell r="N1758">
            <v>0.11020000000000001</v>
          </cell>
          <cell r="O1758">
            <v>4.2648000000000001</v>
          </cell>
          <cell r="P1758">
            <v>0</v>
          </cell>
          <cell r="Q1758">
            <v>0.53</v>
          </cell>
          <cell r="R1758">
            <v>2.5</v>
          </cell>
          <cell r="S1758">
            <v>0</v>
          </cell>
          <cell r="T1758">
            <v>0.35</v>
          </cell>
          <cell r="U1758">
            <v>2.85</v>
          </cell>
          <cell r="V1758">
            <v>2.8499984741210938</v>
          </cell>
          <cell r="W1758">
            <v>300506</v>
          </cell>
          <cell r="X1758">
            <v>300506</v>
          </cell>
          <cell r="Y1758">
            <v>300506</v>
          </cell>
          <cell r="Z1758">
            <v>300506</v>
          </cell>
          <cell r="AA1758">
            <v>300506</v>
          </cell>
          <cell r="AB1758">
            <v>300506</v>
          </cell>
          <cell r="AC1758">
            <v>300506</v>
          </cell>
          <cell r="AD1758">
            <v>300506</v>
          </cell>
          <cell r="AE1758">
            <v>300506</v>
          </cell>
          <cell r="AF1758">
            <v>300506</v>
          </cell>
          <cell r="AG1758">
            <v>300506</v>
          </cell>
          <cell r="AH1758">
            <v>300506</v>
          </cell>
          <cell r="AI1758">
            <v>300506</v>
          </cell>
        </row>
        <row r="1759">
          <cell r="A1759">
            <v>300507</v>
          </cell>
          <cell r="B1759">
            <v>0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1.56</v>
          </cell>
          <cell r="L1759">
            <v>6.72</v>
          </cell>
          <cell r="M1759">
            <v>0</v>
          </cell>
          <cell r="N1759">
            <v>1.38</v>
          </cell>
          <cell r="O1759">
            <v>5.27</v>
          </cell>
          <cell r="P1759">
            <v>0</v>
          </cell>
          <cell r="Q1759">
            <v>1.38</v>
          </cell>
          <cell r="R1759">
            <v>5.27</v>
          </cell>
          <cell r="S1759">
            <v>0</v>
          </cell>
          <cell r="T1759">
            <v>1.38</v>
          </cell>
          <cell r="U1759">
            <v>5.27</v>
          </cell>
          <cell r="V1759">
            <v>5.2699966430664063</v>
          </cell>
          <cell r="W1759">
            <v>300507</v>
          </cell>
          <cell r="X1759">
            <v>300507</v>
          </cell>
          <cell r="Y1759">
            <v>300507</v>
          </cell>
          <cell r="Z1759">
            <v>300507</v>
          </cell>
          <cell r="AA1759">
            <v>300507</v>
          </cell>
          <cell r="AB1759">
            <v>300507</v>
          </cell>
          <cell r="AC1759">
            <v>300507</v>
          </cell>
          <cell r="AD1759">
            <v>300507</v>
          </cell>
          <cell r="AE1759">
            <v>300507</v>
          </cell>
          <cell r="AF1759">
            <v>300507</v>
          </cell>
          <cell r="AG1759">
            <v>300507</v>
          </cell>
          <cell r="AH1759">
            <v>300507</v>
          </cell>
          <cell r="AI1759">
            <v>300507</v>
          </cell>
        </row>
        <row r="1760">
          <cell r="A1760">
            <v>300508</v>
          </cell>
          <cell r="B1760">
            <v>0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1.1499999999999999</v>
          </cell>
          <cell r="L1760">
            <v>4.3099999999999996</v>
          </cell>
          <cell r="M1760">
            <v>0</v>
          </cell>
          <cell r="N1760">
            <v>1.37</v>
          </cell>
          <cell r="O1760">
            <v>3.4</v>
          </cell>
          <cell r="P1760">
            <v>0</v>
          </cell>
          <cell r="Q1760">
            <v>1.37</v>
          </cell>
          <cell r="R1760">
            <v>3.4</v>
          </cell>
          <cell r="S1760">
            <v>0</v>
          </cell>
          <cell r="T1760">
            <v>1.37</v>
          </cell>
          <cell r="U1760">
            <v>3.4</v>
          </cell>
          <cell r="V1760">
            <v>3.3999996185302734</v>
          </cell>
          <cell r="W1760">
            <v>300508</v>
          </cell>
          <cell r="X1760">
            <v>300508</v>
          </cell>
          <cell r="Y1760">
            <v>300508</v>
          </cell>
          <cell r="Z1760">
            <v>300508</v>
          </cell>
          <cell r="AA1760">
            <v>300508</v>
          </cell>
          <cell r="AB1760">
            <v>300508</v>
          </cell>
          <cell r="AC1760">
            <v>300508</v>
          </cell>
          <cell r="AD1760">
            <v>300508</v>
          </cell>
          <cell r="AE1760">
            <v>300508</v>
          </cell>
          <cell r="AF1760">
            <v>300508</v>
          </cell>
          <cell r="AG1760">
            <v>300508</v>
          </cell>
          <cell r="AH1760">
            <v>300508</v>
          </cell>
          <cell r="AI1760">
            <v>300508</v>
          </cell>
        </row>
        <row r="1761">
          <cell r="A1761">
            <v>300509</v>
          </cell>
          <cell r="B1761">
            <v>0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1.1499999999999999</v>
          </cell>
          <cell r="L1761">
            <v>4.3099999999999996</v>
          </cell>
          <cell r="M1761">
            <v>0</v>
          </cell>
          <cell r="N1761">
            <v>1.1499999999999999</v>
          </cell>
          <cell r="O1761">
            <v>4.3099999999999996</v>
          </cell>
          <cell r="P1761">
            <v>0</v>
          </cell>
          <cell r="Q1761">
            <v>1.1499999999999999</v>
          </cell>
          <cell r="R1761">
            <v>4.3099999999999996</v>
          </cell>
          <cell r="S1761">
            <v>0</v>
          </cell>
          <cell r="T1761">
            <v>1.1499999999999999</v>
          </cell>
          <cell r="U1761">
            <v>4.3099999999999996</v>
          </cell>
          <cell r="V1761">
            <v>4.30999755859375</v>
          </cell>
          <cell r="W1761">
            <v>300509</v>
          </cell>
          <cell r="X1761">
            <v>300509</v>
          </cell>
          <cell r="Y1761">
            <v>300509</v>
          </cell>
          <cell r="Z1761">
            <v>300509</v>
          </cell>
          <cell r="AA1761">
            <v>300509</v>
          </cell>
          <cell r="AB1761">
            <v>300509</v>
          </cell>
          <cell r="AC1761">
            <v>300509</v>
          </cell>
          <cell r="AD1761">
            <v>300509</v>
          </cell>
          <cell r="AE1761">
            <v>300509</v>
          </cell>
          <cell r="AF1761">
            <v>300509</v>
          </cell>
          <cell r="AG1761">
            <v>300509</v>
          </cell>
          <cell r="AH1761">
            <v>300509</v>
          </cell>
          <cell r="AI1761">
            <v>300509</v>
          </cell>
        </row>
        <row r="1762">
          <cell r="A1762">
            <v>300510</v>
          </cell>
          <cell r="B1762">
            <v>0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0.77</v>
          </cell>
          <cell r="L1762">
            <v>4.9400000000000004</v>
          </cell>
          <cell r="M1762">
            <v>0</v>
          </cell>
          <cell r="N1762">
            <v>0.09</v>
          </cell>
          <cell r="O1762">
            <v>4.7300000000000004</v>
          </cell>
          <cell r="P1762">
            <v>0</v>
          </cell>
          <cell r="Q1762">
            <v>0.7</v>
          </cell>
          <cell r="R1762">
            <v>4.0999999999999996</v>
          </cell>
          <cell r="S1762">
            <v>0</v>
          </cell>
          <cell r="T1762">
            <v>0.7</v>
          </cell>
          <cell r="U1762">
            <v>4.0999999999999996</v>
          </cell>
          <cell r="V1762">
            <v>4.0999984741210938</v>
          </cell>
          <cell r="W1762">
            <v>300510</v>
          </cell>
          <cell r="X1762">
            <v>300510</v>
          </cell>
          <cell r="Y1762">
            <v>300510</v>
          </cell>
          <cell r="Z1762">
            <v>300510</v>
          </cell>
          <cell r="AA1762">
            <v>300510</v>
          </cell>
          <cell r="AB1762">
            <v>300510</v>
          </cell>
          <cell r="AC1762">
            <v>300510</v>
          </cell>
          <cell r="AD1762">
            <v>300510</v>
          </cell>
          <cell r="AE1762">
            <v>300510</v>
          </cell>
          <cell r="AF1762">
            <v>300510</v>
          </cell>
          <cell r="AG1762">
            <v>300510</v>
          </cell>
          <cell r="AH1762">
            <v>300510</v>
          </cell>
          <cell r="AI1762">
            <v>300510</v>
          </cell>
        </row>
        <row r="1763">
          <cell r="A1763">
            <v>300511</v>
          </cell>
          <cell r="B1763">
            <v>0</v>
          </cell>
          <cell r="C1763">
            <v>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1.1000000000000001</v>
          </cell>
          <cell r="L1763">
            <v>5.64</v>
          </cell>
          <cell r="M1763">
            <v>0</v>
          </cell>
          <cell r="N1763">
            <v>1.1000000000000001</v>
          </cell>
          <cell r="O1763">
            <v>5.64</v>
          </cell>
          <cell r="P1763">
            <v>0</v>
          </cell>
          <cell r="Q1763">
            <v>1.1000000000000001</v>
          </cell>
          <cell r="R1763">
            <v>5.64</v>
          </cell>
          <cell r="S1763">
            <v>0</v>
          </cell>
          <cell r="T1763">
            <v>1.1000000000000001</v>
          </cell>
          <cell r="U1763">
            <v>5.64</v>
          </cell>
          <cell r="V1763">
            <v>5.6399993896484375</v>
          </cell>
          <cell r="W1763">
            <v>300511</v>
          </cell>
          <cell r="X1763">
            <v>300511</v>
          </cell>
          <cell r="Y1763">
            <v>300511</v>
          </cell>
          <cell r="Z1763">
            <v>300511</v>
          </cell>
          <cell r="AA1763">
            <v>300511</v>
          </cell>
          <cell r="AB1763">
            <v>300511</v>
          </cell>
          <cell r="AC1763">
            <v>300511</v>
          </cell>
          <cell r="AD1763">
            <v>300511</v>
          </cell>
          <cell r="AE1763">
            <v>300511</v>
          </cell>
          <cell r="AF1763">
            <v>300511</v>
          </cell>
          <cell r="AG1763">
            <v>300511</v>
          </cell>
          <cell r="AH1763">
            <v>300511</v>
          </cell>
          <cell r="AI1763">
            <v>300511</v>
          </cell>
        </row>
        <row r="1764">
          <cell r="A1764">
            <v>300512</v>
          </cell>
          <cell r="B1764">
            <v>0</v>
          </cell>
          <cell r="C1764">
            <v>0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1.32</v>
          </cell>
          <cell r="L1764">
            <v>5.0199999999999996</v>
          </cell>
          <cell r="M1764">
            <v>0</v>
          </cell>
          <cell r="N1764">
            <v>1.32</v>
          </cell>
          <cell r="O1764">
            <v>5.0199999999999996</v>
          </cell>
          <cell r="P1764">
            <v>0</v>
          </cell>
          <cell r="Q1764">
            <v>1.24</v>
          </cell>
          <cell r="R1764">
            <v>4.63</v>
          </cell>
          <cell r="S1764">
            <v>0</v>
          </cell>
          <cell r="T1764">
            <v>1.24</v>
          </cell>
          <cell r="U1764">
            <v>4.63</v>
          </cell>
          <cell r="V1764">
            <v>4.6299972534179688</v>
          </cell>
          <cell r="W1764">
            <v>300512</v>
          </cell>
          <cell r="X1764">
            <v>300512</v>
          </cell>
          <cell r="Y1764">
            <v>300512</v>
          </cell>
          <cell r="Z1764">
            <v>300512</v>
          </cell>
          <cell r="AA1764">
            <v>300512</v>
          </cell>
          <cell r="AB1764">
            <v>300512</v>
          </cell>
          <cell r="AC1764">
            <v>300512</v>
          </cell>
          <cell r="AD1764">
            <v>300512</v>
          </cell>
          <cell r="AE1764">
            <v>300512</v>
          </cell>
          <cell r="AF1764">
            <v>300512</v>
          </cell>
          <cell r="AG1764">
            <v>300512</v>
          </cell>
          <cell r="AH1764">
            <v>300512</v>
          </cell>
          <cell r="AI1764">
            <v>300512</v>
          </cell>
        </row>
        <row r="1765">
          <cell r="A1765">
            <v>300513</v>
          </cell>
          <cell r="B1765">
            <v>0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0.68189999999999995</v>
          </cell>
          <cell r="L1765">
            <v>5.37</v>
          </cell>
          <cell r="M1765">
            <v>0</v>
          </cell>
          <cell r="N1765">
            <v>-3.78E-2</v>
          </cell>
          <cell r="O1765">
            <v>5.3407</v>
          </cell>
          <cell r="P1765">
            <v>0</v>
          </cell>
          <cell r="Q1765">
            <v>0.68189999999999995</v>
          </cell>
          <cell r="R1765">
            <v>5.37</v>
          </cell>
          <cell r="S1765">
            <v>0</v>
          </cell>
          <cell r="T1765">
            <v>0.68189999999999995</v>
          </cell>
          <cell r="U1765">
            <v>5.37</v>
          </cell>
          <cell r="V1765">
            <v>5.3699989318847656</v>
          </cell>
          <cell r="W1765">
            <v>300513</v>
          </cell>
          <cell r="X1765">
            <v>300513</v>
          </cell>
          <cell r="Y1765">
            <v>300513</v>
          </cell>
          <cell r="Z1765">
            <v>300513</v>
          </cell>
          <cell r="AA1765">
            <v>300513</v>
          </cell>
          <cell r="AB1765">
            <v>300513</v>
          </cell>
          <cell r="AC1765">
            <v>300513</v>
          </cell>
          <cell r="AD1765">
            <v>300513</v>
          </cell>
          <cell r="AE1765">
            <v>300513</v>
          </cell>
          <cell r="AF1765">
            <v>300513</v>
          </cell>
          <cell r="AG1765">
            <v>300513</v>
          </cell>
          <cell r="AH1765">
            <v>300513</v>
          </cell>
          <cell r="AI1765">
            <v>300513</v>
          </cell>
        </row>
        <row r="1766">
          <cell r="A1766">
            <v>300515</v>
          </cell>
          <cell r="B1766">
            <v>300515</v>
          </cell>
          <cell r="C1766">
            <v>300515</v>
          </cell>
          <cell r="D1766">
            <v>300515</v>
          </cell>
          <cell r="E1766">
            <v>300515</v>
          </cell>
          <cell r="F1766">
            <v>300515</v>
          </cell>
          <cell r="G1766">
            <v>300515</v>
          </cell>
          <cell r="H1766">
            <v>300515</v>
          </cell>
          <cell r="I1766">
            <v>300515</v>
          </cell>
          <cell r="J1766">
            <v>300515</v>
          </cell>
          <cell r="K1766">
            <v>300515</v>
          </cell>
          <cell r="L1766">
            <v>300515</v>
          </cell>
          <cell r="M1766">
            <v>300515</v>
          </cell>
          <cell r="N1766">
            <v>300515</v>
          </cell>
          <cell r="O1766">
            <v>300515</v>
          </cell>
          <cell r="P1766">
            <v>300515</v>
          </cell>
          <cell r="Q1766">
            <v>300515</v>
          </cell>
          <cell r="R1766">
            <v>300515</v>
          </cell>
          <cell r="S1766">
            <v>300515</v>
          </cell>
          <cell r="T1766">
            <v>300515</v>
          </cell>
          <cell r="U1766">
            <v>300515</v>
          </cell>
          <cell r="V1766">
            <v>300515</v>
          </cell>
          <cell r="W1766">
            <v>300515</v>
          </cell>
          <cell r="X1766">
            <v>300515</v>
          </cell>
          <cell r="Y1766">
            <v>300515</v>
          </cell>
          <cell r="Z1766">
            <v>300515</v>
          </cell>
          <cell r="AA1766">
            <v>300515</v>
          </cell>
          <cell r="AB1766">
            <v>300515</v>
          </cell>
          <cell r="AC1766">
            <v>300515</v>
          </cell>
          <cell r="AD1766">
            <v>300515</v>
          </cell>
          <cell r="AE1766">
            <v>300515</v>
          </cell>
          <cell r="AF1766">
            <v>300515</v>
          </cell>
          <cell r="AG1766">
            <v>300515</v>
          </cell>
          <cell r="AH1766">
            <v>300515</v>
          </cell>
          <cell r="AI1766">
            <v>300515</v>
          </cell>
        </row>
        <row r="1767">
          <cell r="A1767">
            <v>300516</v>
          </cell>
          <cell r="B1767">
            <v>0</v>
          </cell>
          <cell r="C1767">
            <v>0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1.33</v>
          </cell>
          <cell r="L1767">
            <v>0.76</v>
          </cell>
          <cell r="M1767">
            <v>0</v>
          </cell>
          <cell r="N1767">
            <v>0.23</v>
          </cell>
          <cell r="O1767">
            <v>4.6269999999999998</v>
          </cell>
          <cell r="P1767">
            <v>0</v>
          </cell>
          <cell r="Q1767">
            <v>1.33</v>
          </cell>
          <cell r="R1767">
            <v>0.76</v>
          </cell>
          <cell r="S1767">
            <v>0</v>
          </cell>
          <cell r="T1767">
            <v>1.33</v>
          </cell>
          <cell r="U1767">
            <v>0.76</v>
          </cell>
          <cell r="V1767">
            <v>0.75999975204467773</v>
          </cell>
          <cell r="W1767">
            <v>300516</v>
          </cell>
          <cell r="X1767">
            <v>300516</v>
          </cell>
          <cell r="Y1767">
            <v>300516</v>
          </cell>
          <cell r="Z1767">
            <v>300516</v>
          </cell>
          <cell r="AA1767">
            <v>300516</v>
          </cell>
          <cell r="AB1767">
            <v>300516</v>
          </cell>
          <cell r="AC1767">
            <v>300516</v>
          </cell>
          <cell r="AD1767">
            <v>300516</v>
          </cell>
          <cell r="AE1767">
            <v>300516</v>
          </cell>
          <cell r="AF1767">
            <v>300516</v>
          </cell>
          <cell r="AG1767">
            <v>300516</v>
          </cell>
          <cell r="AH1767">
            <v>300516</v>
          </cell>
          <cell r="AI1767">
            <v>300516</v>
          </cell>
        </row>
        <row r="1768">
          <cell r="A1768">
            <v>33</v>
          </cell>
          <cell r="B1768">
            <v>49.428571428571431</v>
          </cell>
          <cell r="C1768">
            <v>355.47945205479454</v>
          </cell>
          <cell r="D1768">
            <v>499.0384615384616</v>
          </cell>
          <cell r="E1768">
            <v>301.74418604651163</v>
          </cell>
          <cell r="F1768">
            <v>-72.1875</v>
          </cell>
          <cell r="G1768">
            <v>-8.0868195343952394</v>
          </cell>
          <cell r="H1768">
            <v>-167.78017241379314</v>
          </cell>
          <cell r="I1768">
            <v>-17.722383472767628</v>
          </cell>
          <cell r="J1768">
            <v>10.38</v>
          </cell>
          <cell r="K1768">
            <v>0.21</v>
          </cell>
          <cell r="L1768">
            <v>2.92E-2</v>
          </cell>
          <cell r="M1768">
            <v>10.38</v>
          </cell>
          <cell r="N1768">
            <v>5.1999999999999998E-3</v>
          </cell>
          <cell r="O1768">
            <v>3.44E-2</v>
          </cell>
          <cell r="P1768">
            <v>4.62</v>
          </cell>
          <cell r="Q1768">
            <v>-3.2000000000000001E-2</v>
          </cell>
          <cell r="R1768">
            <v>-0.57130000000000003</v>
          </cell>
          <cell r="S1768">
            <v>10.38</v>
          </cell>
          <cell r="T1768">
            <v>-4.6399999999999997E-2</v>
          </cell>
          <cell r="U1768">
            <v>-0.5857</v>
          </cell>
          <cell r="V1768">
            <v>-0.58569955825805664</v>
          </cell>
          <cell r="W1768">
            <v>33</v>
          </cell>
          <cell r="X1768" t="str">
            <v>持股小于股东减</v>
          </cell>
          <cell r="Y1768">
            <v>23030</v>
          </cell>
          <cell r="Z1768">
            <v>14303</v>
          </cell>
          <cell r="AA1768" t="str">
            <v>持股小于股东减</v>
          </cell>
          <cell r="AB1768">
            <v>23032</v>
          </cell>
          <cell r="AC1768">
            <v>14301</v>
          </cell>
          <cell r="AD1768" t="str">
            <v>持股小于股东增</v>
          </cell>
          <cell r="AE1768">
            <v>23021</v>
          </cell>
          <cell r="AF1768">
            <v>14308</v>
          </cell>
          <cell r="AG1768" t="str">
            <v>持股小于股东减</v>
          </cell>
          <cell r="AH1768">
            <v>23028</v>
          </cell>
          <cell r="AI1768">
            <v>14304</v>
          </cell>
        </row>
        <row r="1769">
          <cell r="A1769">
            <v>600000</v>
          </cell>
          <cell r="B1769">
            <v>6.8555347091932459</v>
          </cell>
          <cell r="C1769">
            <v>1.1947423489406226</v>
          </cell>
          <cell r="D1769">
            <v>6.4403735632183912</v>
          </cell>
          <cell r="E1769">
            <v>1.1232928204485653</v>
          </cell>
          <cell r="F1769">
            <v>6.6198282591725226</v>
          </cell>
          <cell r="G1769">
            <v>1.1073387307390963</v>
          </cell>
          <cell r="H1769">
            <v>6.2612951807228905</v>
          </cell>
          <cell r="I1769">
            <v>1.1474504933416132</v>
          </cell>
          <cell r="J1769">
            <v>18.27</v>
          </cell>
          <cell r="K1769">
            <v>2.665</v>
          </cell>
          <cell r="L1769">
            <v>15.292</v>
          </cell>
          <cell r="M1769">
            <v>17.93</v>
          </cell>
          <cell r="N1769">
            <v>0.69599999999999995</v>
          </cell>
          <cell r="O1769">
            <v>15.962</v>
          </cell>
          <cell r="P1769">
            <v>16.96</v>
          </cell>
          <cell r="Q1769">
            <v>1.2809999999999999</v>
          </cell>
          <cell r="R1769">
            <v>15.316000000000001</v>
          </cell>
          <cell r="S1769">
            <v>16.63</v>
          </cell>
          <cell r="T1769">
            <v>1.992</v>
          </cell>
          <cell r="U1769">
            <v>14.493</v>
          </cell>
          <cell r="V1769">
            <v>14.492996215820313</v>
          </cell>
          <cell r="W1769">
            <v>600000</v>
          </cell>
          <cell r="X1769" t="str">
            <v>持股小于股东增</v>
          </cell>
          <cell r="Y1769">
            <v>196015</v>
          </cell>
          <cell r="Z1769">
            <v>95163</v>
          </cell>
          <cell r="AA1769" t="str">
            <v>持股小于股东增</v>
          </cell>
          <cell r="AB1769">
            <v>184005</v>
          </cell>
          <cell r="AC1769">
            <v>106806</v>
          </cell>
          <cell r="AD1769">
            <v>106806</v>
          </cell>
          <cell r="AE1769">
            <v>379582</v>
          </cell>
          <cell r="AF1769">
            <v>49142</v>
          </cell>
          <cell r="AG1769" t="str">
            <v>持股小于股东增</v>
          </cell>
          <cell r="AH1769">
            <v>239254</v>
          </cell>
          <cell r="AI1769">
            <v>77965</v>
          </cell>
        </row>
        <row r="1770">
          <cell r="A1770">
            <v>600004</v>
          </cell>
          <cell r="B1770">
            <v>13.055045871559633</v>
          </cell>
          <cell r="C1770">
            <v>1.7097405952252218</v>
          </cell>
          <cell r="D1770">
            <v>10.333333333333334</v>
          </cell>
          <cell r="E1770">
            <v>1.3858000201164518</v>
          </cell>
          <cell r="F1770">
            <v>15.648148148148145</v>
          </cell>
          <cell r="G1770">
            <v>2.1644190007812401</v>
          </cell>
          <cell r="H1770">
            <v>11.101851851851851</v>
          </cell>
          <cell r="I1770">
            <v>1.4923329682365827</v>
          </cell>
          <cell r="J1770">
            <v>14.23</v>
          </cell>
          <cell r="K1770">
            <v>1.0900000000000001</v>
          </cell>
          <cell r="L1770">
            <v>8.3229000000000006</v>
          </cell>
          <cell r="M1770">
            <v>12.4</v>
          </cell>
          <cell r="N1770">
            <v>0.3</v>
          </cell>
          <cell r="O1770">
            <v>8.9479000000000006</v>
          </cell>
          <cell r="P1770">
            <v>16.899999999999999</v>
          </cell>
          <cell r="Q1770">
            <v>0.54</v>
          </cell>
          <cell r="R1770">
            <v>7.8080999999999996</v>
          </cell>
          <cell r="S1770">
            <v>11.99</v>
          </cell>
          <cell r="T1770">
            <v>0.81</v>
          </cell>
          <cell r="U1770">
            <v>8.0343999999999998</v>
          </cell>
          <cell r="V1770">
            <v>8.034393310546875</v>
          </cell>
          <cell r="W1770">
            <v>600004</v>
          </cell>
          <cell r="X1770" t="str">
            <v>持股小于股东增</v>
          </cell>
          <cell r="Y1770">
            <v>39982</v>
          </cell>
          <cell r="Z1770">
            <v>28762</v>
          </cell>
          <cell r="AA1770" t="str">
            <v>持股小于股东增</v>
          </cell>
          <cell r="AB1770">
            <v>39558</v>
          </cell>
          <cell r="AC1770">
            <v>29071</v>
          </cell>
          <cell r="AD1770" t="str">
            <v>持股小于股东增</v>
          </cell>
          <cell r="AE1770">
            <v>47346</v>
          </cell>
          <cell r="AF1770">
            <v>24289</v>
          </cell>
          <cell r="AG1770" t="str">
            <v>持股小于股东增</v>
          </cell>
          <cell r="AH1770">
            <v>41524</v>
          </cell>
          <cell r="AI1770">
            <v>27694</v>
          </cell>
        </row>
        <row r="1771">
          <cell r="A1771">
            <v>600005</v>
          </cell>
          <cell r="B1771">
            <v>-4.663978494623656</v>
          </cell>
          <cell r="C1771">
            <v>1.2380476666190954</v>
          </cell>
          <cell r="D1771">
            <v>242.5</v>
          </cell>
          <cell r="E1771">
            <v>1.0369156214367161</v>
          </cell>
          <cell r="F1771">
            <v>67.596153846153854</v>
          </cell>
          <cell r="G1771">
            <v>1.964290703847551</v>
          </cell>
          <cell r="H1771">
            <v>-28.484848484848481</v>
          </cell>
          <cell r="I1771">
            <v>1.0916269887353385</v>
          </cell>
          <cell r="J1771">
            <v>3.47</v>
          </cell>
          <cell r="K1771">
            <v>-0.74399999999999999</v>
          </cell>
          <cell r="L1771">
            <v>2.8028</v>
          </cell>
          <cell r="M1771">
            <v>2.91</v>
          </cell>
          <cell r="N1771">
            <v>3.0000000000000001E-3</v>
          </cell>
          <cell r="O1771">
            <v>2.8064</v>
          </cell>
          <cell r="P1771">
            <v>7.03</v>
          </cell>
          <cell r="Q1771">
            <v>5.1999999999999998E-2</v>
          </cell>
          <cell r="R1771">
            <v>3.5789</v>
          </cell>
          <cell r="S1771">
            <v>3.76</v>
          </cell>
          <cell r="T1771">
            <v>-9.9000000000000005E-2</v>
          </cell>
          <cell r="U1771">
            <v>3.4443999999999999</v>
          </cell>
          <cell r="V1771">
            <v>3.4443988800048828</v>
          </cell>
          <cell r="W1771">
            <v>600005</v>
          </cell>
          <cell r="X1771">
            <v>600005</v>
          </cell>
          <cell r="Y1771">
            <v>600005</v>
          </cell>
          <cell r="Z1771">
            <v>600005</v>
          </cell>
          <cell r="AA1771">
            <v>600005</v>
          </cell>
          <cell r="AB1771">
            <v>600005</v>
          </cell>
          <cell r="AC1771">
            <v>600005</v>
          </cell>
          <cell r="AD1771">
            <v>600005</v>
          </cell>
          <cell r="AE1771">
            <v>600005</v>
          </cell>
          <cell r="AF1771">
            <v>600005</v>
          </cell>
          <cell r="AG1771">
            <v>600005</v>
          </cell>
          <cell r="AH1771">
            <v>600005</v>
          </cell>
          <cell r="AI1771">
            <v>600005</v>
          </cell>
        </row>
        <row r="1772">
          <cell r="A1772">
            <v>600006</v>
          </cell>
          <cell r="B1772">
            <v>51.451800232288036</v>
          </cell>
          <cell r="C1772">
            <v>2.7729961503552314</v>
          </cell>
          <cell r="D1772">
            <v>25.57660626029654</v>
          </cell>
          <cell r="E1772">
            <v>1.9071895826295262</v>
          </cell>
          <cell r="F1772">
            <v>53.774385072094994</v>
          </cell>
          <cell r="G1772">
            <v>4.0350039777247408</v>
          </cell>
          <cell r="H1772">
            <v>37.5</v>
          </cell>
          <cell r="I1772">
            <v>2.5934258217722785</v>
          </cell>
          <cell r="J1772">
            <v>8.86</v>
          </cell>
          <cell r="K1772">
            <v>0.17219999999999999</v>
          </cell>
          <cell r="L1772">
            <v>3.1951000000000001</v>
          </cell>
          <cell r="M1772">
            <v>6.21</v>
          </cell>
          <cell r="N1772">
            <v>6.0699999999999997E-2</v>
          </cell>
          <cell r="O1772">
            <v>3.2561</v>
          </cell>
          <cell r="P1772">
            <v>12.68</v>
          </cell>
          <cell r="Q1772">
            <v>0.1179</v>
          </cell>
          <cell r="R1772">
            <v>3.1425000000000001</v>
          </cell>
          <cell r="S1772">
            <v>8.3000000000000007</v>
          </cell>
          <cell r="T1772">
            <v>0.16600000000000001</v>
          </cell>
          <cell r="U1772">
            <v>3.2004000000000001</v>
          </cell>
          <cell r="V1772">
            <v>3.2003993988037109</v>
          </cell>
          <cell r="W1772">
            <v>600006</v>
          </cell>
          <cell r="X1772">
            <v>600006</v>
          </cell>
          <cell r="Y1772">
            <v>600006</v>
          </cell>
          <cell r="Z1772">
            <v>600006</v>
          </cell>
          <cell r="AA1772">
            <v>600006</v>
          </cell>
          <cell r="AB1772">
            <v>600006</v>
          </cell>
          <cell r="AC1772">
            <v>600006</v>
          </cell>
          <cell r="AD1772">
            <v>600006</v>
          </cell>
          <cell r="AE1772">
            <v>600006</v>
          </cell>
          <cell r="AF1772">
            <v>600006</v>
          </cell>
          <cell r="AG1772">
            <v>600006</v>
          </cell>
          <cell r="AH1772">
            <v>600006</v>
          </cell>
          <cell r="AI1772">
            <v>600006</v>
          </cell>
        </row>
        <row r="1773">
          <cell r="A1773">
            <v>600007</v>
          </cell>
          <cell r="B1773">
            <v>30.290322580645164</v>
          </cell>
          <cell r="C1773">
            <v>3.34807102617129</v>
          </cell>
          <cell r="D1773">
            <v>21.083333333333332</v>
          </cell>
          <cell r="E1773">
            <v>2.6243905812385462</v>
          </cell>
          <cell r="F1773">
            <v>25.383333333333336</v>
          </cell>
          <cell r="G1773">
            <v>2.8790170132325144</v>
          </cell>
          <cell r="H1773">
            <v>22.336956521739125</v>
          </cell>
          <cell r="I1773">
            <v>2.5144996696277802</v>
          </cell>
          <cell r="J1773">
            <v>18.78</v>
          </cell>
          <cell r="K1773">
            <v>0.62</v>
          </cell>
          <cell r="L1773">
            <v>5.6092000000000004</v>
          </cell>
          <cell r="M1773">
            <v>15.18</v>
          </cell>
          <cell r="N1773">
            <v>0.18</v>
          </cell>
          <cell r="O1773">
            <v>5.7842000000000002</v>
          </cell>
          <cell r="P1773">
            <v>15.23</v>
          </cell>
          <cell r="Q1773">
            <v>0.3</v>
          </cell>
          <cell r="R1773">
            <v>5.29</v>
          </cell>
          <cell r="S1773">
            <v>13.7</v>
          </cell>
          <cell r="T1773">
            <v>0.46</v>
          </cell>
          <cell r="U1773">
            <v>5.4484000000000004</v>
          </cell>
          <cell r="V1773">
            <v>5.4483985900878906</v>
          </cell>
          <cell r="W1773">
            <v>600007</v>
          </cell>
          <cell r="X1773" t="str">
            <v>持股大于股东增</v>
          </cell>
          <cell r="Y1773">
            <v>18021</v>
          </cell>
          <cell r="Z1773">
            <v>55894</v>
          </cell>
          <cell r="AA1773" t="str">
            <v>持股大于股东增</v>
          </cell>
          <cell r="AB1773">
            <v>17830</v>
          </cell>
          <cell r="AC1773">
            <v>56493</v>
          </cell>
          <cell r="AD1773" t="str">
            <v>持股大于股东减</v>
          </cell>
          <cell r="AE1773">
            <v>28021</v>
          </cell>
          <cell r="AF1773">
            <v>35947</v>
          </cell>
          <cell r="AG1773" t="str">
            <v>持股大于股东增</v>
          </cell>
          <cell r="AH1773">
            <v>21614</v>
          </cell>
          <cell r="AI1773">
            <v>46603</v>
          </cell>
        </row>
        <row r="1774">
          <cell r="A1774">
            <v>600008</v>
          </cell>
          <cell r="B1774">
            <v>45.470771976796073</v>
          </cell>
          <cell r="C1774">
            <v>2.8773931213644319</v>
          </cell>
          <cell r="D1774">
            <v>53.140703517587944</v>
          </cell>
          <cell r="E1774">
            <v>2.3909787185936753</v>
          </cell>
          <cell r="F1774">
            <v>82.852193995381057</v>
          </cell>
          <cell r="G1774">
            <v>4.2717232756824339</v>
          </cell>
          <cell r="H1774">
            <v>65.356083086053417</v>
          </cell>
          <cell r="I1774">
            <v>2.6348057541047343</v>
          </cell>
          <cell r="J1774">
            <v>10.19</v>
          </cell>
          <cell r="K1774">
            <v>0.22409999999999999</v>
          </cell>
          <cell r="L1774">
            <v>3.5413999999999999</v>
          </cell>
          <cell r="M1774">
            <v>8.4600000000000009</v>
          </cell>
          <cell r="N1774">
            <v>3.9800000000000002E-2</v>
          </cell>
          <cell r="O1774">
            <v>3.5383</v>
          </cell>
          <cell r="P1774">
            <v>14.35</v>
          </cell>
          <cell r="Q1774">
            <v>8.6599999999999996E-2</v>
          </cell>
          <cell r="R1774">
            <v>3.3593000000000002</v>
          </cell>
          <cell r="S1774">
            <v>8.81</v>
          </cell>
          <cell r="T1774">
            <v>0.1011</v>
          </cell>
          <cell r="U1774">
            <v>3.3437000000000001</v>
          </cell>
          <cell r="V1774">
            <v>3.3436985015869141</v>
          </cell>
          <cell r="W1774">
            <v>600008</v>
          </cell>
          <cell r="X1774">
            <v>600008</v>
          </cell>
          <cell r="Y1774">
            <v>600008</v>
          </cell>
          <cell r="Z1774">
            <v>600008</v>
          </cell>
          <cell r="AA1774">
            <v>600008</v>
          </cell>
          <cell r="AB1774">
            <v>600008</v>
          </cell>
          <cell r="AC1774">
            <v>600008</v>
          </cell>
          <cell r="AD1774">
            <v>600008</v>
          </cell>
          <cell r="AE1774">
            <v>600008</v>
          </cell>
          <cell r="AF1774">
            <v>600008</v>
          </cell>
          <cell r="AG1774">
            <v>600008</v>
          </cell>
          <cell r="AH1774">
            <v>600008</v>
          </cell>
          <cell r="AI1774">
            <v>600008</v>
          </cell>
        </row>
        <row r="1775">
          <cell r="A1775">
            <v>600009</v>
          </cell>
          <cell r="B1775">
            <v>22.534351145038165</v>
          </cell>
          <cell r="C1775">
            <v>2.7994575576819125</v>
          </cell>
          <cell r="D1775">
            <v>22.795454545454543</v>
          </cell>
          <cell r="E1775">
            <v>2.7662351989409428</v>
          </cell>
          <cell r="F1775">
            <v>23.656716417910445</v>
          </cell>
          <cell r="G1775">
            <v>3.2015351209412715</v>
          </cell>
          <cell r="H1775">
            <v>20.79</v>
          </cell>
          <cell r="I1775">
            <v>2.7096774193548385</v>
          </cell>
          <cell r="J1775">
            <v>29.52</v>
          </cell>
          <cell r="K1775">
            <v>1.31</v>
          </cell>
          <cell r="L1775">
            <v>10.5449</v>
          </cell>
          <cell r="M1775">
            <v>30.09</v>
          </cell>
          <cell r="N1775">
            <v>0.33</v>
          </cell>
          <cell r="O1775">
            <v>10.877599999999999</v>
          </cell>
          <cell r="P1775">
            <v>31.7</v>
          </cell>
          <cell r="Q1775">
            <v>0.67</v>
          </cell>
          <cell r="R1775">
            <v>9.9015000000000004</v>
          </cell>
          <cell r="S1775">
            <v>27.72</v>
          </cell>
          <cell r="T1775">
            <v>1</v>
          </cell>
          <cell r="U1775">
            <v>10.23</v>
          </cell>
          <cell r="V1775">
            <v>10.229995727539063</v>
          </cell>
          <cell r="W1775">
            <v>600009</v>
          </cell>
          <cell r="X1775" t="str">
            <v>持股小于股东增</v>
          </cell>
          <cell r="Y1775">
            <v>51227</v>
          </cell>
          <cell r="Z1775">
            <v>37616</v>
          </cell>
          <cell r="AA1775" t="str">
            <v>持股小于股东增</v>
          </cell>
          <cell r="AB1775">
            <v>47325</v>
          </cell>
          <cell r="AC1775">
            <v>40717</v>
          </cell>
          <cell r="AD1775">
            <v>40717</v>
          </cell>
          <cell r="AE1775">
            <v>72403</v>
          </cell>
          <cell r="AF1775">
            <v>26614</v>
          </cell>
          <cell r="AG1775" t="str">
            <v>持股小于股东增</v>
          </cell>
          <cell r="AH1775">
            <v>55258</v>
          </cell>
          <cell r="AI1775">
            <v>34872</v>
          </cell>
        </row>
        <row r="1776">
          <cell r="A1776">
            <v>600010</v>
          </cell>
          <cell r="B1776">
            <v>-28.027950310559007</v>
          </cell>
          <cell r="C1776">
            <v>2.4958517699115044</v>
          </cell>
          <cell r="D1776">
            <v>-43.786982248520715</v>
          </cell>
          <cell r="E1776">
            <v>2.0702196111344242</v>
          </cell>
          <cell r="F1776">
            <v>-107.2314049586777</v>
          </cell>
          <cell r="G1776">
            <v>3.5186440677966102</v>
          </cell>
          <cell r="H1776">
            <v>-46.957671957671955</v>
          </cell>
          <cell r="I1776">
            <v>2.3364485981308407</v>
          </cell>
          <cell r="J1776">
            <v>3.61</v>
          </cell>
          <cell r="K1776">
            <v>-0.1288</v>
          </cell>
          <cell r="L1776">
            <v>1.4463999999999999</v>
          </cell>
          <cell r="M1776">
            <v>2.96</v>
          </cell>
          <cell r="N1776">
            <v>-1.6899999999999998E-2</v>
          </cell>
          <cell r="O1776">
            <v>1.4298</v>
          </cell>
          <cell r="P1776">
            <v>5.19</v>
          </cell>
          <cell r="Q1776">
            <v>-2.4199999999999999E-2</v>
          </cell>
          <cell r="R1776">
            <v>1.4750000000000001</v>
          </cell>
          <cell r="S1776">
            <v>3.55</v>
          </cell>
          <cell r="T1776">
            <v>-5.67E-2</v>
          </cell>
          <cell r="U1776">
            <v>1.5194000000000001</v>
          </cell>
          <cell r="V1776">
            <v>1.5193996429443359</v>
          </cell>
          <cell r="W1776">
            <v>600010</v>
          </cell>
          <cell r="X1776" t="str">
            <v>持股小于股东增</v>
          </cell>
          <cell r="Y1776">
            <v>522952</v>
          </cell>
          <cell r="Z1776">
            <v>62263</v>
          </cell>
          <cell r="AA1776" t="str">
            <v>持股小于股东增</v>
          </cell>
          <cell r="AB1776">
            <v>521700</v>
          </cell>
          <cell r="AC1776">
            <v>62412</v>
          </cell>
          <cell r="AD1776">
            <v>62412</v>
          </cell>
          <cell r="AE1776">
            <v>716137</v>
          </cell>
          <cell r="AF1776">
            <v>45467</v>
          </cell>
          <cell r="AG1776" t="str">
            <v>持股小于股东增</v>
          </cell>
          <cell r="AH1776">
            <v>591028</v>
          </cell>
          <cell r="AI1776">
            <v>55091</v>
          </cell>
        </row>
        <row r="1777">
          <cell r="A1777">
            <v>600011</v>
          </cell>
          <cell r="B1777">
            <v>9.1894736842105278</v>
          </cell>
          <cell r="C1777">
            <v>1.6711012423192513</v>
          </cell>
          <cell r="D1777">
            <v>7.6634615384615383</v>
          </cell>
          <cell r="E1777">
            <v>1.445883676209136</v>
          </cell>
          <cell r="F1777">
            <v>11.134920634920634</v>
          </cell>
          <cell r="G1777">
            <v>2.8898043254376926</v>
          </cell>
          <cell r="H1777">
            <v>7.0516304347826084</v>
          </cell>
          <cell r="I1777">
            <v>1.6727582139196691</v>
          </cell>
          <cell r="J1777">
            <v>8.73</v>
          </cell>
          <cell r="K1777">
            <v>0.95</v>
          </cell>
          <cell r="L1777">
            <v>5.2241</v>
          </cell>
          <cell r="M1777">
            <v>7.97</v>
          </cell>
          <cell r="N1777">
            <v>0.26</v>
          </cell>
          <cell r="O1777">
            <v>5.5122</v>
          </cell>
          <cell r="P1777">
            <v>14.03</v>
          </cell>
          <cell r="Q1777">
            <v>0.63</v>
          </cell>
          <cell r="R1777">
            <v>4.8550000000000004</v>
          </cell>
          <cell r="S1777">
            <v>8.65</v>
          </cell>
          <cell r="T1777">
            <v>0.92</v>
          </cell>
          <cell r="U1777">
            <v>5.1711</v>
          </cell>
          <cell r="V1777">
            <v>5.1710968017578125</v>
          </cell>
          <cell r="W1777">
            <v>600011</v>
          </cell>
          <cell r="X1777" t="str">
            <v>持股大于股东增</v>
          </cell>
          <cell r="Y1777">
            <v>109540</v>
          </cell>
          <cell r="Z1777">
            <v>138765</v>
          </cell>
          <cell r="AA1777" t="str">
            <v>持股大于股东增</v>
          </cell>
          <cell r="AB1777">
            <v>106821</v>
          </cell>
          <cell r="AC1777">
            <v>142297</v>
          </cell>
          <cell r="AD1777" t="str">
            <v>持股小于股东减</v>
          </cell>
          <cell r="AE1777">
            <v>175421</v>
          </cell>
          <cell r="AF1777">
            <v>82204</v>
          </cell>
          <cell r="AG1777" t="str">
            <v>持股大于股东增</v>
          </cell>
          <cell r="AH1777">
            <v>118656</v>
          </cell>
          <cell r="AI1777">
            <v>121531</v>
          </cell>
        </row>
        <row r="1778">
          <cell r="A1778">
            <v>600012</v>
          </cell>
          <cell r="B1778">
            <v>23.642793987621573</v>
          </cell>
          <cell r="C1778">
            <v>2.7321399378780447</v>
          </cell>
          <cell r="D1778">
            <v>22.146118721461189</v>
          </cell>
          <cell r="E1778">
            <v>2.6907606649626503</v>
          </cell>
          <cell r="F1778">
            <v>22.860162028883412</v>
          </cell>
          <cell r="G1778">
            <v>2.8128115112902528</v>
          </cell>
          <cell r="H1778">
            <v>16.735537190082646</v>
          </cell>
          <cell r="I1778">
            <v>1.9876743158824643</v>
          </cell>
          <cell r="J1778">
            <v>13.37</v>
          </cell>
          <cell r="K1778">
            <v>0.5655</v>
          </cell>
          <cell r="L1778">
            <v>4.8936000000000002</v>
          </cell>
          <cell r="M1778">
            <v>13.58</v>
          </cell>
          <cell r="N1778">
            <v>0.15329999999999999</v>
          </cell>
          <cell r="O1778">
            <v>5.0468999999999999</v>
          </cell>
          <cell r="P1778">
            <v>12.98</v>
          </cell>
          <cell r="Q1778">
            <v>0.28389999999999999</v>
          </cell>
          <cell r="R1778">
            <v>4.6146000000000003</v>
          </cell>
          <cell r="S1778">
            <v>9.4499999999999993</v>
          </cell>
          <cell r="T1778">
            <v>0.42349999999999999</v>
          </cell>
          <cell r="U1778">
            <v>4.7542999999999997</v>
          </cell>
          <cell r="V1778">
            <v>4.7542991638183594</v>
          </cell>
          <cell r="W1778">
            <v>600012</v>
          </cell>
          <cell r="X1778" t="str">
            <v>持股大于股东增</v>
          </cell>
          <cell r="Y1778">
            <v>32692</v>
          </cell>
          <cell r="Z1778">
            <v>50734</v>
          </cell>
          <cell r="AA1778" t="str">
            <v>持股小于股东减</v>
          </cell>
          <cell r="AB1778">
            <v>35300</v>
          </cell>
          <cell r="AC1778">
            <v>46986</v>
          </cell>
          <cell r="AD1778" t="str">
            <v>持股小于股东减</v>
          </cell>
          <cell r="AE1778">
            <v>54408</v>
          </cell>
          <cell r="AF1778">
            <v>30484</v>
          </cell>
          <cell r="AG1778" t="str">
            <v>持股小于股东增</v>
          </cell>
          <cell r="AH1778">
            <v>44909</v>
          </cell>
          <cell r="AI1778">
            <v>36932</v>
          </cell>
        </row>
        <row r="1779">
          <cell r="A1779">
            <v>600015</v>
          </cell>
          <cell r="B1779">
            <v>6.8587570621468927</v>
          </cell>
          <cell r="C1779">
            <v>1.1026339691189828</v>
          </cell>
          <cell r="D1779">
            <v>6.1951219512195124</v>
          </cell>
          <cell r="E1779">
            <v>0.76448457486832211</v>
          </cell>
          <cell r="F1779">
            <v>8.7413793103448274</v>
          </cell>
          <cell r="G1779">
            <v>1.4625000000000001</v>
          </cell>
          <cell r="H1779">
            <v>5.832692307692307</v>
          </cell>
          <cell r="I1779">
            <v>0.96316902616085198</v>
          </cell>
          <cell r="J1779">
            <v>12.14</v>
          </cell>
          <cell r="K1779">
            <v>1.77</v>
          </cell>
          <cell r="L1779">
            <v>11.01</v>
          </cell>
          <cell r="M1779">
            <v>10.16</v>
          </cell>
          <cell r="N1779">
            <v>0.41</v>
          </cell>
          <cell r="O1779">
            <v>13.29</v>
          </cell>
          <cell r="P1779">
            <v>15.21</v>
          </cell>
          <cell r="Q1779">
            <v>0.87</v>
          </cell>
          <cell r="R1779">
            <v>10.4</v>
          </cell>
          <cell r="S1779">
            <v>10.11</v>
          </cell>
          <cell r="T1779">
            <v>1.3</v>
          </cell>
          <cell r="U1779">
            <v>10.496600000000001</v>
          </cell>
          <cell r="V1779">
            <v>10.496597290039063</v>
          </cell>
          <cell r="W1779">
            <v>600015</v>
          </cell>
          <cell r="X1779" t="str">
            <v>持股小于股东增</v>
          </cell>
          <cell r="Y1779">
            <v>122470</v>
          </cell>
          <cell r="Z1779">
            <v>87250</v>
          </cell>
          <cell r="AA1779" t="str">
            <v>持股小于股东增</v>
          </cell>
          <cell r="AB1779">
            <v>120804</v>
          </cell>
          <cell r="AC1779">
            <v>88453</v>
          </cell>
          <cell r="AD1779" t="str">
            <v>持股小于股东减</v>
          </cell>
          <cell r="AE1779">
            <v>178557</v>
          </cell>
          <cell r="AF1779">
            <v>51452</v>
          </cell>
          <cell r="AG1779" t="str">
            <v>持股小于股东增</v>
          </cell>
          <cell r="AH1779">
            <v>131297</v>
          </cell>
          <cell r="AI1779">
            <v>81384</v>
          </cell>
        </row>
        <row r="1780">
          <cell r="A1780">
            <v>600016</v>
          </cell>
          <cell r="B1780">
            <v>7.4153846153846157</v>
          </cell>
          <cell r="C1780">
            <v>1.1670702179176757</v>
          </cell>
          <cell r="D1780">
            <v>5.9934210526315788</v>
          </cell>
          <cell r="E1780">
            <v>1.0692488262910798</v>
          </cell>
          <cell r="F1780">
            <v>6.3717948717948714</v>
          </cell>
          <cell r="G1780">
            <v>1.2939338713876594</v>
          </cell>
          <cell r="H1780">
            <v>5.7613636363636358</v>
          </cell>
          <cell r="I1780">
            <v>1.0536159600997506</v>
          </cell>
          <cell r="J1780">
            <v>9.64</v>
          </cell>
          <cell r="K1780">
            <v>1.3</v>
          </cell>
          <cell r="L1780">
            <v>8.26</v>
          </cell>
          <cell r="M1780">
            <v>9.11</v>
          </cell>
          <cell r="N1780">
            <v>0.38</v>
          </cell>
          <cell r="O1780">
            <v>8.52</v>
          </cell>
          <cell r="P1780">
            <v>9.94</v>
          </cell>
          <cell r="Q1780">
            <v>0.78</v>
          </cell>
          <cell r="R1780">
            <v>7.6820000000000004</v>
          </cell>
          <cell r="S1780">
            <v>8.4499999999999993</v>
          </cell>
          <cell r="T1780">
            <v>1.1000000000000001</v>
          </cell>
          <cell r="U1780">
            <v>8.02</v>
          </cell>
          <cell r="V1780">
            <v>8.0199966430664063</v>
          </cell>
          <cell r="W1780">
            <v>600016</v>
          </cell>
          <cell r="X1780" t="str">
            <v>持股小于股东增</v>
          </cell>
          <cell r="Y1780">
            <v>395998</v>
          </cell>
          <cell r="Z1780">
            <v>92135</v>
          </cell>
          <cell r="AA1780" t="str">
            <v>持股小于股东增</v>
          </cell>
          <cell r="AB1780">
            <v>356260</v>
          </cell>
          <cell r="AC1780">
            <v>102412</v>
          </cell>
          <cell r="AD1780" t="str">
            <v>持股小于股东增</v>
          </cell>
          <cell r="AE1780">
            <v>638591</v>
          </cell>
          <cell r="AF1780">
            <v>57134</v>
          </cell>
          <cell r="AG1780" t="str">
            <v>持股小于股东增</v>
          </cell>
          <cell r="AH1780">
            <v>429698</v>
          </cell>
          <cell r="AI1780">
            <v>84909</v>
          </cell>
        </row>
        <row r="1781">
          <cell r="A1781">
            <v>600017</v>
          </cell>
          <cell r="B1781">
            <v>65.399999999999991</v>
          </cell>
          <cell r="C1781">
            <v>1.987419090163187</v>
          </cell>
          <cell r="D1781">
            <v>50.192307692307693</v>
          </cell>
          <cell r="E1781">
            <v>1.5725733566307163</v>
          </cell>
          <cell r="F1781">
            <v>57.928571428571416</v>
          </cell>
          <cell r="G1781">
            <v>2.4870434542610935</v>
          </cell>
          <cell r="H1781">
            <v>35.086956521739125</v>
          </cell>
          <cell r="I1781">
            <v>1.6295623201575042</v>
          </cell>
          <cell r="J1781">
            <v>6.54</v>
          </cell>
          <cell r="K1781">
            <v>0.1</v>
          </cell>
          <cell r="L1781">
            <v>3.2907000000000002</v>
          </cell>
          <cell r="M1781">
            <v>5.22</v>
          </cell>
          <cell r="N1781">
            <v>2.5999999999999999E-2</v>
          </cell>
          <cell r="O1781">
            <v>3.3193999999999999</v>
          </cell>
          <cell r="P1781">
            <v>8.11</v>
          </cell>
          <cell r="Q1781">
            <v>7.0000000000000007E-2</v>
          </cell>
          <cell r="R1781">
            <v>3.2608999999999999</v>
          </cell>
          <cell r="S1781">
            <v>5.38</v>
          </cell>
          <cell r="T1781">
            <v>0.115</v>
          </cell>
          <cell r="U1781">
            <v>3.3014999999999999</v>
          </cell>
          <cell r="V1781">
            <v>3.3014984130859375</v>
          </cell>
          <cell r="W1781">
            <v>600017</v>
          </cell>
          <cell r="X1781">
            <v>600017</v>
          </cell>
          <cell r="Y1781">
            <v>600017</v>
          </cell>
          <cell r="Z1781">
            <v>600017</v>
          </cell>
          <cell r="AA1781">
            <v>600017</v>
          </cell>
          <cell r="AB1781">
            <v>600017</v>
          </cell>
          <cell r="AC1781">
            <v>600017</v>
          </cell>
          <cell r="AD1781">
            <v>600017</v>
          </cell>
          <cell r="AE1781">
            <v>600017</v>
          </cell>
          <cell r="AF1781">
            <v>600017</v>
          </cell>
          <cell r="AG1781">
            <v>600017</v>
          </cell>
          <cell r="AH1781">
            <v>600017</v>
          </cell>
          <cell r="AI1781">
            <v>600017</v>
          </cell>
        </row>
        <row r="1782">
          <cell r="A1782">
            <v>600018</v>
          </cell>
          <cell r="B1782">
            <v>22.712933753943219</v>
          </cell>
          <cell r="C1782">
            <v>2.5192442267319803</v>
          </cell>
          <cell r="D1782">
            <v>26.378326996197718</v>
          </cell>
          <cell r="E1782">
            <v>2.1198579122264234</v>
          </cell>
          <cell r="F1782">
            <v>29.145173176123805</v>
          </cell>
          <cell r="G1782">
            <v>3.2428665136110202</v>
          </cell>
          <cell r="H1782">
            <v>26.508620689655174</v>
          </cell>
          <cell r="I1782">
            <v>2.7786636900015944</v>
          </cell>
          <cell r="J1782">
            <v>6.48</v>
          </cell>
          <cell r="K1782">
            <v>0.2853</v>
          </cell>
          <cell r="L1782">
            <v>2.5722</v>
          </cell>
          <cell r="M1782">
            <v>5.55</v>
          </cell>
          <cell r="N1782">
            <v>5.2600000000000001E-2</v>
          </cell>
          <cell r="O1782">
            <v>2.6181000000000001</v>
          </cell>
          <cell r="P1782">
            <v>7.91</v>
          </cell>
          <cell r="Q1782">
            <v>0.13569999999999999</v>
          </cell>
          <cell r="R1782">
            <v>2.4392</v>
          </cell>
          <cell r="S1782">
            <v>6.97</v>
          </cell>
          <cell r="T1782">
            <v>0.19719999999999999</v>
          </cell>
          <cell r="U1782">
            <v>2.5084</v>
          </cell>
          <cell r="V1782">
            <v>2.5083999633789063</v>
          </cell>
          <cell r="W1782">
            <v>600018</v>
          </cell>
          <cell r="X1782" t="str">
            <v>持股小于股东增</v>
          </cell>
          <cell r="Y1782">
            <v>313139</v>
          </cell>
          <cell r="Z1782">
            <v>74004</v>
          </cell>
          <cell r="AA1782" t="str">
            <v>持股小于股东减</v>
          </cell>
          <cell r="AB1782">
            <v>314844</v>
          </cell>
          <cell r="AC1782">
            <v>73603</v>
          </cell>
          <cell r="AD1782" t="str">
            <v>持股小于股东减</v>
          </cell>
          <cell r="AE1782">
            <v>431455</v>
          </cell>
          <cell r="AF1782">
            <v>53710</v>
          </cell>
          <cell r="AG1782" t="str">
            <v>持股小于股东增</v>
          </cell>
          <cell r="AH1782">
            <v>333163</v>
          </cell>
          <cell r="AI1782">
            <v>69556</v>
          </cell>
        </row>
        <row r="1783">
          <cell r="A1783">
            <v>600019</v>
          </cell>
          <cell r="B1783">
            <v>93</v>
          </cell>
          <cell r="C1783">
            <v>0.81459854014598543</v>
          </cell>
          <cell r="D1783">
            <v>14.583333333333334</v>
          </cell>
          <cell r="E1783">
            <v>0.75535220994475138</v>
          </cell>
          <cell r="F1783">
            <v>23</v>
          </cell>
          <cell r="G1783">
            <v>1.2521131199679092</v>
          </cell>
          <cell r="H1783">
            <v>29.946428571428569</v>
          </cell>
          <cell r="I1783">
            <v>0.80783849010795261</v>
          </cell>
          <cell r="J1783">
            <v>5.58</v>
          </cell>
          <cell r="K1783">
            <v>0.06</v>
          </cell>
          <cell r="L1783">
            <v>6.85</v>
          </cell>
          <cell r="M1783">
            <v>5.25</v>
          </cell>
          <cell r="N1783">
            <v>0.09</v>
          </cell>
          <cell r="O1783">
            <v>6.9504000000000001</v>
          </cell>
          <cell r="P1783">
            <v>8.74</v>
          </cell>
          <cell r="Q1783">
            <v>0.19</v>
          </cell>
          <cell r="R1783">
            <v>6.9802</v>
          </cell>
          <cell r="S1783">
            <v>5.59</v>
          </cell>
          <cell r="T1783">
            <v>0.14000000000000001</v>
          </cell>
          <cell r="U1783">
            <v>6.9196999999999997</v>
          </cell>
          <cell r="V1783">
            <v>6.9196968078613281</v>
          </cell>
          <cell r="W1783">
            <v>600019</v>
          </cell>
          <cell r="X1783" t="str">
            <v>持股小于股东增</v>
          </cell>
          <cell r="Y1783">
            <v>323660</v>
          </cell>
          <cell r="Z1783">
            <v>50879</v>
          </cell>
          <cell r="AA1783" t="str">
            <v>持股小于股东增</v>
          </cell>
          <cell r="AB1783">
            <v>306477</v>
          </cell>
          <cell r="AC1783">
            <v>53731</v>
          </cell>
          <cell r="AD1783">
            <v>53731</v>
          </cell>
          <cell r="AE1783">
            <v>378997</v>
          </cell>
          <cell r="AF1783">
            <v>43454</v>
          </cell>
          <cell r="AG1783">
            <v>43454</v>
          </cell>
          <cell r="AH1783">
            <v>361959</v>
          </cell>
          <cell r="AI1783">
            <v>45500</v>
          </cell>
        </row>
        <row r="1784">
          <cell r="A1784">
            <v>600020</v>
          </cell>
          <cell r="B1784">
            <v>13.430198311407816</v>
          </cell>
          <cell r="C1784">
            <v>1.2693228422439549</v>
          </cell>
          <cell r="D1784">
            <v>18.594182825484765</v>
          </cell>
          <cell r="E1784">
            <v>0.98385885198145873</v>
          </cell>
          <cell r="F1784">
            <v>10.495049504950495</v>
          </cell>
          <cell r="G1784">
            <v>1.4351753350999015</v>
          </cell>
          <cell r="H1784">
            <v>8.0132788559754857</v>
          </cell>
          <cell r="I1784">
            <v>0.9848042630914946</v>
          </cell>
          <cell r="J1784">
            <v>6.84</v>
          </cell>
          <cell r="K1784">
            <v>0.50929999999999997</v>
          </cell>
          <cell r="L1784">
            <v>5.3887</v>
          </cell>
          <cell r="M1784">
            <v>5.37</v>
          </cell>
          <cell r="N1784">
            <v>7.22E-2</v>
          </cell>
          <cell r="O1784">
            <v>5.4581</v>
          </cell>
          <cell r="P1784">
            <v>7.42</v>
          </cell>
          <cell r="Q1784">
            <v>0.35349999999999998</v>
          </cell>
          <cell r="R1784">
            <v>5.1700999999999997</v>
          </cell>
          <cell r="S1784">
            <v>5.23</v>
          </cell>
          <cell r="T1784">
            <v>0.48949999999999999</v>
          </cell>
          <cell r="U1784">
            <v>5.3106999999999998</v>
          </cell>
          <cell r="V1784">
            <v>5.310699462890625</v>
          </cell>
          <cell r="W1784">
            <v>600020</v>
          </cell>
          <cell r="X1784">
            <v>600020</v>
          </cell>
          <cell r="Y1784">
            <v>600020</v>
          </cell>
          <cell r="Z1784">
            <v>600020</v>
          </cell>
          <cell r="AA1784">
            <v>600020</v>
          </cell>
          <cell r="AB1784">
            <v>600020</v>
          </cell>
          <cell r="AC1784">
            <v>600020</v>
          </cell>
          <cell r="AD1784">
            <v>600020</v>
          </cell>
          <cell r="AE1784">
            <v>600020</v>
          </cell>
          <cell r="AF1784">
            <v>600020</v>
          </cell>
          <cell r="AG1784">
            <v>600020</v>
          </cell>
          <cell r="AH1784">
            <v>600020</v>
          </cell>
          <cell r="AI1784">
            <v>600020</v>
          </cell>
        </row>
        <row r="1785">
          <cell r="A1785">
            <v>600021</v>
          </cell>
          <cell r="B1785">
            <v>23.638991488678336</v>
          </cell>
          <cell r="C1785">
            <v>3.0707610146862487</v>
          </cell>
          <cell r="D1785">
            <v>18.709884467265727</v>
          </cell>
          <cell r="E1785">
            <v>2.3590822643952576</v>
          </cell>
          <cell r="F1785">
            <v>31.596286313267449</v>
          </cell>
          <cell r="G1785">
            <v>4.6291217831991407</v>
          </cell>
          <cell r="H1785">
            <v>25.30502111684655</v>
          </cell>
          <cell r="I1785">
            <v>3.1779707838847271</v>
          </cell>
          <cell r="J1785">
            <v>14.72</v>
          </cell>
          <cell r="K1785">
            <v>0.62270000000000003</v>
          </cell>
          <cell r="L1785">
            <v>4.7935999999999996</v>
          </cell>
          <cell r="M1785">
            <v>11.66</v>
          </cell>
          <cell r="N1785">
            <v>0.15579999999999999</v>
          </cell>
          <cell r="O1785">
            <v>4.9425999999999997</v>
          </cell>
          <cell r="P1785">
            <v>21.1</v>
          </cell>
          <cell r="Q1785">
            <v>0.33389999999999997</v>
          </cell>
          <cell r="R1785">
            <v>4.5580999999999996</v>
          </cell>
          <cell r="S1785">
            <v>14.38</v>
          </cell>
          <cell r="T1785">
            <v>0.42620000000000002</v>
          </cell>
          <cell r="U1785">
            <v>4.5248999999999997</v>
          </cell>
          <cell r="V1785">
            <v>4.5248985290527344</v>
          </cell>
          <cell r="W1785">
            <v>600021</v>
          </cell>
          <cell r="X1785">
            <v>600021</v>
          </cell>
          <cell r="Y1785">
            <v>600021</v>
          </cell>
          <cell r="Z1785">
            <v>600021</v>
          </cell>
          <cell r="AA1785">
            <v>600021</v>
          </cell>
          <cell r="AB1785">
            <v>600021</v>
          </cell>
          <cell r="AC1785">
            <v>600021</v>
          </cell>
          <cell r="AD1785">
            <v>600021</v>
          </cell>
          <cell r="AE1785">
            <v>600021</v>
          </cell>
          <cell r="AF1785">
            <v>600021</v>
          </cell>
          <cell r="AG1785">
            <v>600021</v>
          </cell>
          <cell r="AH1785">
            <v>600021</v>
          </cell>
          <cell r="AI1785">
            <v>600021</v>
          </cell>
        </row>
        <row r="1786">
          <cell r="A1786">
            <v>600022</v>
          </cell>
          <cell r="B1786">
            <v>290.65420560747663</v>
          </cell>
          <cell r="C1786">
            <v>1.5754812563323202</v>
          </cell>
          <cell r="D1786">
            <v>-16.835443037974684</v>
          </cell>
          <cell r="E1786">
            <v>1.3778813778813779</v>
          </cell>
          <cell r="F1786">
            <v>2420.8333333333335</v>
          </cell>
          <cell r="G1786">
            <v>3.2174105659541472</v>
          </cell>
          <cell r="H1786">
            <v>-19.635193133047206</v>
          </cell>
          <cell r="I1786">
            <v>1.6280559410697129</v>
          </cell>
          <cell r="J1786">
            <v>3.11</v>
          </cell>
          <cell r="K1786">
            <v>1.0699999999999999E-2</v>
          </cell>
          <cell r="L1786">
            <v>1.974</v>
          </cell>
          <cell r="M1786">
            <v>2.66</v>
          </cell>
          <cell r="N1786">
            <v>-3.95E-2</v>
          </cell>
          <cell r="O1786">
            <v>1.9305000000000001</v>
          </cell>
          <cell r="P1786">
            <v>5.81</v>
          </cell>
          <cell r="Q1786">
            <v>1.1999999999999999E-3</v>
          </cell>
          <cell r="R1786">
            <v>1.8058000000000001</v>
          </cell>
          <cell r="S1786">
            <v>3.05</v>
          </cell>
          <cell r="T1786">
            <v>-0.11650000000000001</v>
          </cell>
          <cell r="U1786">
            <v>1.8734</v>
          </cell>
          <cell r="V1786">
            <v>1.8733997344970703</v>
          </cell>
          <cell r="W1786">
            <v>600022</v>
          </cell>
          <cell r="X1786">
            <v>600022</v>
          </cell>
          <cell r="Y1786">
            <v>268767</v>
          </cell>
          <cell r="Z1786">
            <v>31329</v>
          </cell>
          <cell r="AA1786">
            <v>31329</v>
          </cell>
          <cell r="AB1786">
            <v>265452</v>
          </cell>
          <cell r="AC1786">
            <v>31721</v>
          </cell>
          <cell r="AD1786">
            <v>31721</v>
          </cell>
          <cell r="AE1786">
            <v>31721</v>
          </cell>
          <cell r="AF1786">
            <v>31721</v>
          </cell>
          <cell r="AG1786">
            <v>31721</v>
          </cell>
          <cell r="AH1786">
            <v>31721</v>
          </cell>
          <cell r="AI1786">
            <v>31721</v>
          </cell>
        </row>
        <row r="1787">
          <cell r="A1787">
            <v>600023</v>
          </cell>
          <cell r="B1787">
            <v>13.87037037037037</v>
          </cell>
          <cell r="C1787">
            <v>1.8315645326942827</v>
          </cell>
          <cell r="D1787">
            <v>12.681818181818182</v>
          </cell>
          <cell r="E1787">
            <v>1.3396394017237654</v>
          </cell>
          <cell r="F1787">
            <v>15.5</v>
          </cell>
          <cell r="G1787">
            <v>2.5427421628687874</v>
          </cell>
          <cell r="H1787">
            <v>12.357954545454545</v>
          </cell>
          <cell r="I1787">
            <v>1.827485380116959</v>
          </cell>
          <cell r="J1787">
            <v>7.49</v>
          </cell>
          <cell r="K1787">
            <v>0.54</v>
          </cell>
          <cell r="L1787">
            <v>4.0894000000000004</v>
          </cell>
          <cell r="M1787">
            <v>5.58</v>
          </cell>
          <cell r="N1787">
            <v>0.11</v>
          </cell>
          <cell r="O1787">
            <v>4.1653000000000002</v>
          </cell>
          <cell r="P1787">
            <v>9.92</v>
          </cell>
          <cell r="Q1787">
            <v>0.32</v>
          </cell>
          <cell r="R1787">
            <v>3.9013</v>
          </cell>
          <cell r="S1787">
            <v>7.25</v>
          </cell>
          <cell r="T1787">
            <v>0.44</v>
          </cell>
          <cell r="U1787">
            <v>3.9672000000000001</v>
          </cell>
          <cell r="V1787">
            <v>3.9671993255615234</v>
          </cell>
          <cell r="W1787">
            <v>600023</v>
          </cell>
          <cell r="X1787">
            <v>600023</v>
          </cell>
          <cell r="Y1787">
            <v>280118</v>
          </cell>
          <cell r="Z1787">
            <v>48553</v>
          </cell>
          <cell r="AA1787">
            <v>48553</v>
          </cell>
          <cell r="AB1787">
            <v>274682</v>
          </cell>
          <cell r="AC1787">
            <v>49514</v>
          </cell>
          <cell r="AD1787">
            <v>49514</v>
          </cell>
          <cell r="AE1787">
            <v>49514</v>
          </cell>
          <cell r="AF1787">
            <v>49514</v>
          </cell>
          <cell r="AG1787">
            <v>49514</v>
          </cell>
          <cell r="AH1787">
            <v>319076</v>
          </cell>
          <cell r="AI1787">
            <v>42625</v>
          </cell>
        </row>
        <row r="1788">
          <cell r="A1788">
            <v>600026</v>
          </cell>
          <cell r="B1788">
            <v>94.285714285714278</v>
          </cell>
          <cell r="C1788">
            <v>1.4497983776065775</v>
          </cell>
          <cell r="D1788">
            <v>43.229166666666671</v>
          </cell>
          <cell r="E1788">
            <v>1.0418301063796402</v>
          </cell>
          <cell r="F1788">
            <v>84.251968503937007</v>
          </cell>
          <cell r="G1788">
            <v>2.0624518118735544</v>
          </cell>
          <cell r="H1788">
            <v>47.649082568807337</v>
          </cell>
          <cell r="I1788">
            <v>1.7415906947500785</v>
          </cell>
          <cell r="J1788">
            <v>9.24</v>
          </cell>
          <cell r="K1788">
            <v>9.8000000000000004E-2</v>
          </cell>
          <cell r="L1788">
            <v>6.3733000000000004</v>
          </cell>
          <cell r="M1788">
            <v>6.64</v>
          </cell>
          <cell r="N1788">
            <v>3.8399999999999997E-2</v>
          </cell>
          <cell r="O1788">
            <v>6.3734000000000002</v>
          </cell>
          <cell r="P1788">
            <v>12.84</v>
          </cell>
          <cell r="Q1788">
            <v>7.6200000000000004E-2</v>
          </cell>
          <cell r="R1788">
            <v>6.2256</v>
          </cell>
          <cell r="S1788">
            <v>11.08</v>
          </cell>
          <cell r="T1788">
            <v>0.1744</v>
          </cell>
          <cell r="U1788">
            <v>6.3620000000000001</v>
          </cell>
          <cell r="V1788">
            <v>6.36199951171875</v>
          </cell>
          <cell r="W1788">
            <v>600026</v>
          </cell>
          <cell r="X1788">
            <v>600026</v>
          </cell>
          <cell r="Y1788">
            <v>600026</v>
          </cell>
          <cell r="Z1788">
            <v>600026</v>
          </cell>
          <cell r="AA1788">
            <v>600026</v>
          </cell>
          <cell r="AB1788">
            <v>600026</v>
          </cell>
          <cell r="AC1788">
            <v>600026</v>
          </cell>
          <cell r="AD1788">
            <v>600026</v>
          </cell>
          <cell r="AE1788">
            <v>600026</v>
          </cell>
          <cell r="AF1788">
            <v>600026</v>
          </cell>
          <cell r="AG1788">
            <v>600026</v>
          </cell>
          <cell r="AH1788">
            <v>600026</v>
          </cell>
          <cell r="AI1788">
            <v>600026</v>
          </cell>
        </row>
        <row r="1789">
          <cell r="A1789">
            <v>600027</v>
          </cell>
          <cell r="B1789">
            <v>8.0760095011876487</v>
          </cell>
          <cell r="C1789">
            <v>1.5829783271643736</v>
          </cell>
          <cell r="D1789">
            <v>7.6766304347826093</v>
          </cell>
          <cell r="E1789">
            <v>1.2653691966585296</v>
          </cell>
          <cell r="F1789">
            <v>13.969849246231155</v>
          </cell>
          <cell r="G1789">
            <v>2.9805939744826846</v>
          </cell>
          <cell r="H1789">
            <v>7.6104565537555215</v>
          </cell>
          <cell r="I1789">
            <v>1.6654580613971477</v>
          </cell>
          <cell r="J1789">
            <v>6.8</v>
          </cell>
          <cell r="K1789">
            <v>0.84199999999999997</v>
          </cell>
          <cell r="L1789">
            <v>4.2957000000000001</v>
          </cell>
          <cell r="M1789">
            <v>5.65</v>
          </cell>
          <cell r="N1789">
            <v>0.184</v>
          </cell>
          <cell r="O1789">
            <v>4.4650999999999996</v>
          </cell>
          <cell r="P1789">
            <v>11.12</v>
          </cell>
          <cell r="Q1789">
            <v>0.39800000000000002</v>
          </cell>
          <cell r="R1789">
            <v>3.7307999999999999</v>
          </cell>
          <cell r="S1789">
            <v>6.89</v>
          </cell>
          <cell r="T1789">
            <v>0.67900000000000005</v>
          </cell>
          <cell r="U1789">
            <v>4.1369999999999996</v>
          </cell>
          <cell r="V1789">
            <v>4.1369972229003906</v>
          </cell>
          <cell r="W1789">
            <v>600027</v>
          </cell>
          <cell r="X1789" t="str">
            <v>持股小于股东增</v>
          </cell>
          <cell r="Y1789">
            <v>162214</v>
          </cell>
          <cell r="Z1789">
            <v>60802</v>
          </cell>
          <cell r="AA1789" t="str">
            <v>持股小于股东增</v>
          </cell>
          <cell r="AB1789">
            <v>160026</v>
          </cell>
          <cell r="AC1789">
            <v>61633</v>
          </cell>
          <cell r="AD1789">
            <v>61633</v>
          </cell>
          <cell r="AE1789">
            <v>267297</v>
          </cell>
          <cell r="AF1789">
            <v>32949</v>
          </cell>
          <cell r="AG1789" t="str">
            <v>持股小于股东增</v>
          </cell>
          <cell r="AH1789">
            <v>181878</v>
          </cell>
          <cell r="AI1789">
            <v>54228</v>
          </cell>
        </row>
        <row r="1790">
          <cell r="A1790">
            <v>600028</v>
          </cell>
          <cell r="B1790">
            <v>18.646616541353382</v>
          </cell>
          <cell r="C1790">
            <v>0.88915977986124806</v>
          </cell>
          <cell r="D1790">
            <v>23.333333333333332</v>
          </cell>
          <cell r="E1790">
            <v>0.83974313739326789</v>
          </cell>
          <cell r="F1790">
            <v>17.475247524752472</v>
          </cell>
          <cell r="G1790">
            <v>1.2542860696075468</v>
          </cell>
          <cell r="H1790">
            <v>16.61214953271028</v>
          </cell>
          <cell r="I1790">
            <v>0.84956894234043701</v>
          </cell>
          <cell r="J1790">
            <v>4.96</v>
          </cell>
          <cell r="K1790">
            <v>0.26600000000000001</v>
          </cell>
          <cell r="L1790">
            <v>5.5782999999999996</v>
          </cell>
          <cell r="M1790">
            <v>4.76</v>
          </cell>
          <cell r="N1790">
            <v>5.0999999999999997E-2</v>
          </cell>
          <cell r="O1790">
            <v>5.6684000000000001</v>
          </cell>
          <cell r="P1790">
            <v>7.06</v>
          </cell>
          <cell r="Q1790">
            <v>0.20200000000000001</v>
          </cell>
          <cell r="R1790">
            <v>5.6287000000000003</v>
          </cell>
          <cell r="S1790">
            <v>4.74</v>
          </cell>
          <cell r="T1790">
            <v>0.214</v>
          </cell>
          <cell r="U1790">
            <v>5.5792999999999999</v>
          </cell>
          <cell r="V1790">
            <v>5.5792999267578125</v>
          </cell>
          <cell r="W1790">
            <v>600028</v>
          </cell>
          <cell r="X1790" t="str">
            <v>持股小于股东增</v>
          </cell>
          <cell r="Y1790">
            <v>748210</v>
          </cell>
          <cell r="Z1790">
            <v>161814</v>
          </cell>
          <cell r="AA1790" t="str">
            <v>持股小于股东增</v>
          </cell>
          <cell r="AB1790">
            <v>721830</v>
          </cell>
          <cell r="AC1790">
            <v>167728</v>
          </cell>
          <cell r="AD1790" t="str">
            <v>持股小于股东减</v>
          </cell>
          <cell r="AE1790">
            <v>915654</v>
          </cell>
          <cell r="AF1790">
            <v>132223</v>
          </cell>
          <cell r="AG1790" t="str">
            <v>持股小于股东增</v>
          </cell>
          <cell r="AH1790">
            <v>848982</v>
          </cell>
          <cell r="AI1790">
            <v>142607</v>
          </cell>
        </row>
        <row r="1791">
          <cell r="A1791">
            <v>600029</v>
          </cell>
          <cell r="B1791">
            <v>21.974358974358974</v>
          </cell>
          <cell r="C1791">
            <v>2.1592340639959691</v>
          </cell>
          <cell r="D1791">
            <v>5.8425925925925917</v>
          </cell>
          <cell r="E1791">
            <v>1.489753517801492</v>
          </cell>
          <cell r="F1791">
            <v>20.771428571428572</v>
          </cell>
          <cell r="G1791">
            <v>3.6932611953567527</v>
          </cell>
          <cell r="H1791">
            <v>11.952127659574471</v>
          </cell>
          <cell r="I1791">
            <v>1.8471934497385814</v>
          </cell>
          <cell r="J1791">
            <v>8.57</v>
          </cell>
          <cell r="K1791">
            <v>0.39</v>
          </cell>
          <cell r="L1791">
            <v>3.9689999999999999</v>
          </cell>
          <cell r="M1791">
            <v>6.31</v>
          </cell>
          <cell r="N1791">
            <v>0.27</v>
          </cell>
          <cell r="O1791">
            <v>4.2355999999999998</v>
          </cell>
          <cell r="P1791">
            <v>14.54</v>
          </cell>
          <cell r="Q1791">
            <v>0.35</v>
          </cell>
          <cell r="R1791">
            <v>3.9369000000000001</v>
          </cell>
          <cell r="S1791">
            <v>7.49</v>
          </cell>
          <cell r="T1791">
            <v>0.47</v>
          </cell>
          <cell r="U1791">
            <v>4.0548000000000002</v>
          </cell>
          <cell r="V1791">
            <v>4.0547981262207031</v>
          </cell>
          <cell r="W1791">
            <v>600029</v>
          </cell>
          <cell r="X1791">
            <v>600029</v>
          </cell>
          <cell r="Y1791">
            <v>309426</v>
          </cell>
          <cell r="Z1791">
            <v>31728</v>
          </cell>
          <cell r="AA1791">
            <v>31728</v>
          </cell>
          <cell r="AB1791">
            <v>314844</v>
          </cell>
          <cell r="AC1791">
            <v>31182</v>
          </cell>
          <cell r="AD1791">
            <v>31182</v>
          </cell>
          <cell r="AE1791">
            <v>31182</v>
          </cell>
          <cell r="AF1791">
            <v>31182</v>
          </cell>
          <cell r="AG1791">
            <v>31182</v>
          </cell>
          <cell r="AH1791">
            <v>31182</v>
          </cell>
          <cell r="AI1791">
            <v>31182</v>
          </cell>
        </row>
        <row r="1792">
          <cell r="A1792">
            <v>600030</v>
          </cell>
          <cell r="B1792">
            <v>11.315789473684212</v>
          </cell>
          <cell r="C1792">
            <v>1.6855400696864111</v>
          </cell>
          <cell r="D1792">
            <v>31.785714285714285</v>
          </cell>
          <cell r="E1792">
            <v>1.5510766040136288</v>
          </cell>
          <cell r="F1792">
            <v>11.907079646017701</v>
          </cell>
          <cell r="G1792">
            <v>2.5025806991602266</v>
          </cell>
          <cell r="H1792">
            <v>7.2750000000000004</v>
          </cell>
          <cell r="I1792">
            <v>1.2330321877695556</v>
          </cell>
          <cell r="J1792">
            <v>19.350000000000001</v>
          </cell>
          <cell r="K1792">
            <v>1.71</v>
          </cell>
          <cell r="L1792">
            <v>11.48</v>
          </cell>
          <cell r="M1792">
            <v>17.8</v>
          </cell>
          <cell r="N1792">
            <v>0.14000000000000001</v>
          </cell>
          <cell r="O1792">
            <v>11.475899999999999</v>
          </cell>
          <cell r="P1792">
            <v>26.91</v>
          </cell>
          <cell r="Q1792">
            <v>1.1299999999999999</v>
          </cell>
          <cell r="R1792">
            <v>10.7529</v>
          </cell>
          <cell r="S1792">
            <v>13.58</v>
          </cell>
          <cell r="T1792">
            <v>1.4</v>
          </cell>
          <cell r="U1792">
            <v>11.013500000000001</v>
          </cell>
          <cell r="V1792">
            <v>11.013496398925781</v>
          </cell>
          <cell r="W1792">
            <v>600030</v>
          </cell>
          <cell r="X1792">
            <v>600030</v>
          </cell>
          <cell r="Y1792">
            <v>600030</v>
          </cell>
          <cell r="Z1792">
            <v>600030</v>
          </cell>
          <cell r="AA1792">
            <v>600030</v>
          </cell>
          <cell r="AB1792">
            <v>600030</v>
          </cell>
          <cell r="AC1792">
            <v>600030</v>
          </cell>
          <cell r="AD1792">
            <v>600030</v>
          </cell>
          <cell r="AE1792">
            <v>600030</v>
          </cell>
          <cell r="AF1792">
            <v>600030</v>
          </cell>
          <cell r="AG1792">
            <v>600030</v>
          </cell>
          <cell r="AH1792">
            <v>600030</v>
          </cell>
          <cell r="AI1792">
            <v>600030</v>
          </cell>
        </row>
        <row r="1793">
          <cell r="A1793">
            <v>600031</v>
          </cell>
          <cell r="B1793">
            <v>365.5555555555556</v>
          </cell>
          <cell r="C1793">
            <v>2.2106500923903911</v>
          </cell>
          <cell r="D1793">
            <v>118.54166666666667</v>
          </cell>
          <cell r="E1793">
            <v>1.829581993569132</v>
          </cell>
          <cell r="F1793">
            <v>121.12499999999999</v>
          </cell>
          <cell r="G1793">
            <v>3.1431444419215673</v>
          </cell>
          <cell r="H1793">
            <v>477</v>
          </cell>
          <cell r="I1793">
            <v>2.1358049566794279</v>
          </cell>
          <cell r="J1793">
            <v>6.58</v>
          </cell>
          <cell r="K1793">
            <v>1.7999999999999999E-2</v>
          </cell>
          <cell r="L1793">
            <v>2.9765000000000001</v>
          </cell>
          <cell r="M1793">
            <v>5.69</v>
          </cell>
          <cell r="N1793">
            <v>1.2E-2</v>
          </cell>
          <cell r="O1793">
            <v>3.11</v>
          </cell>
          <cell r="P1793">
            <v>9.69</v>
          </cell>
          <cell r="Q1793">
            <v>0.04</v>
          </cell>
          <cell r="R1793">
            <v>3.0829</v>
          </cell>
          <cell r="S1793">
            <v>6.36</v>
          </cell>
          <cell r="T1793">
            <v>0.01</v>
          </cell>
          <cell r="U1793">
            <v>2.9777999999999998</v>
          </cell>
          <cell r="V1793">
            <v>2.9777984619140625</v>
          </cell>
          <cell r="W1793">
            <v>600031</v>
          </cell>
          <cell r="X1793">
            <v>600031</v>
          </cell>
          <cell r="Y1793">
            <v>600031</v>
          </cell>
          <cell r="Z1793">
            <v>600031</v>
          </cell>
          <cell r="AA1793">
            <v>600031</v>
          </cell>
          <cell r="AB1793">
            <v>600031</v>
          </cell>
          <cell r="AC1793">
            <v>600031</v>
          </cell>
          <cell r="AD1793">
            <v>600031</v>
          </cell>
          <cell r="AE1793">
            <v>600031</v>
          </cell>
          <cell r="AF1793">
            <v>600031</v>
          </cell>
          <cell r="AG1793">
            <v>600031</v>
          </cell>
          <cell r="AH1793">
            <v>600031</v>
          </cell>
          <cell r="AI1793">
            <v>600031</v>
          </cell>
        </row>
        <row r="1794">
          <cell r="A1794">
            <v>600033</v>
          </cell>
          <cell r="B1794">
            <v>21.225710014947683</v>
          </cell>
          <cell r="C1794">
            <v>1.4523882581568988</v>
          </cell>
          <cell r="D1794">
            <v>13.88</v>
          </cell>
          <cell r="E1794">
            <v>1.1583656028842302</v>
          </cell>
          <cell r="F1794">
            <v>25.085616438356166</v>
          </cell>
          <cell r="G1794">
            <v>2.0567176751368805</v>
          </cell>
          <cell r="H1794">
            <v>16.238452655889144</v>
          </cell>
          <cell r="I1794">
            <v>1.290611233480176</v>
          </cell>
          <cell r="J1794">
            <v>4.26</v>
          </cell>
          <cell r="K1794">
            <v>0.20069999999999999</v>
          </cell>
          <cell r="L1794">
            <v>2.9331</v>
          </cell>
          <cell r="M1794">
            <v>3.47</v>
          </cell>
          <cell r="N1794">
            <v>6.25E-2</v>
          </cell>
          <cell r="O1794">
            <v>2.9956</v>
          </cell>
          <cell r="P1794">
            <v>5.86</v>
          </cell>
          <cell r="Q1794">
            <v>0.1168</v>
          </cell>
          <cell r="R1794">
            <v>2.8492000000000002</v>
          </cell>
          <cell r="S1794">
            <v>3.75</v>
          </cell>
          <cell r="T1794">
            <v>0.17319999999999999</v>
          </cell>
          <cell r="U1794">
            <v>2.9056000000000002</v>
          </cell>
          <cell r="V1794">
            <v>2.9055995941162109</v>
          </cell>
          <cell r="W1794">
            <v>600033</v>
          </cell>
          <cell r="X1794">
            <v>600033</v>
          </cell>
          <cell r="Y1794">
            <v>600033</v>
          </cell>
          <cell r="Z1794">
            <v>600033</v>
          </cell>
          <cell r="AA1794">
            <v>600033</v>
          </cell>
          <cell r="AB1794">
            <v>600033</v>
          </cell>
          <cell r="AC1794">
            <v>600033</v>
          </cell>
          <cell r="AD1794">
            <v>600033</v>
          </cell>
          <cell r="AE1794">
            <v>600033</v>
          </cell>
          <cell r="AF1794">
            <v>600033</v>
          </cell>
          <cell r="AG1794">
            <v>600033</v>
          </cell>
          <cell r="AH1794">
            <v>600033</v>
          </cell>
          <cell r="AI1794">
            <v>600033</v>
          </cell>
        </row>
        <row r="1795">
          <cell r="A1795">
            <v>600035</v>
          </cell>
          <cell r="B1795">
            <v>21.866666666666667</v>
          </cell>
          <cell r="C1795">
            <v>2.3441129176344466</v>
          </cell>
          <cell r="D1795">
            <v>14.888888888888891</v>
          </cell>
          <cell r="E1795">
            <v>1.8531323468399947</v>
          </cell>
          <cell r="F1795">
            <v>18.131578947368421</v>
          </cell>
          <cell r="G1795">
            <v>2.553743513713862</v>
          </cell>
          <cell r="H1795">
            <v>12.08333333333333</v>
          </cell>
          <cell r="I1795">
            <v>1.5670593321085051</v>
          </cell>
          <cell r="J1795">
            <v>6.56</v>
          </cell>
          <cell r="K1795">
            <v>0.3</v>
          </cell>
          <cell r="L1795">
            <v>2.7985000000000002</v>
          </cell>
          <cell r="M1795">
            <v>5.36</v>
          </cell>
          <cell r="N1795">
            <v>0.09</v>
          </cell>
          <cell r="O1795">
            <v>2.8923999999999999</v>
          </cell>
          <cell r="P1795">
            <v>6.89</v>
          </cell>
          <cell r="Q1795">
            <v>0.19</v>
          </cell>
          <cell r="R1795">
            <v>2.698</v>
          </cell>
          <cell r="S1795">
            <v>4.3499999999999996</v>
          </cell>
          <cell r="T1795">
            <v>0.27</v>
          </cell>
          <cell r="U1795">
            <v>2.7759</v>
          </cell>
          <cell r="V1795">
            <v>2.7758998870849609</v>
          </cell>
          <cell r="W1795">
            <v>600035</v>
          </cell>
          <cell r="X1795">
            <v>600035</v>
          </cell>
          <cell r="Y1795">
            <v>116963</v>
          </cell>
          <cell r="Z1795">
            <v>12425</v>
          </cell>
          <cell r="AA1795">
            <v>12425</v>
          </cell>
          <cell r="AB1795">
            <v>98438</v>
          </cell>
          <cell r="AC1795">
            <v>14764</v>
          </cell>
          <cell r="AD1795" t="str">
            <v>持股小于股东增</v>
          </cell>
          <cell r="AE1795">
            <v>65536</v>
          </cell>
          <cell r="AF1795">
            <v>22176</v>
          </cell>
          <cell r="AG1795">
            <v>22176</v>
          </cell>
          <cell r="AH1795">
            <v>129377</v>
          </cell>
          <cell r="AI1795">
            <v>11233</v>
          </cell>
        </row>
        <row r="1796">
          <cell r="A1796">
            <v>600036</v>
          </cell>
          <cell r="B1796">
            <v>7.8558951965065491</v>
          </cell>
          <cell r="C1796">
            <v>1.2571628232005589</v>
          </cell>
          <cell r="D1796">
            <v>5.5102739726027394</v>
          </cell>
          <cell r="E1796">
            <v>1.0705256154357952</v>
          </cell>
          <cell r="F1796">
            <v>7.1450381679389308</v>
          </cell>
          <cell r="G1796">
            <v>1.4217145634607207</v>
          </cell>
          <cell r="H1796">
            <v>6.94140625</v>
          </cell>
          <cell r="I1796">
            <v>1.2839595375722543</v>
          </cell>
          <cell r="J1796">
            <v>17.989999999999998</v>
          </cell>
          <cell r="K1796">
            <v>2.29</v>
          </cell>
          <cell r="L1796">
            <v>14.31</v>
          </cell>
          <cell r="M1796">
            <v>16.09</v>
          </cell>
          <cell r="N1796">
            <v>0.73</v>
          </cell>
          <cell r="O1796">
            <v>15.03</v>
          </cell>
          <cell r="P1796">
            <v>18.72</v>
          </cell>
          <cell r="Q1796">
            <v>1.31</v>
          </cell>
          <cell r="R1796">
            <v>13.167199999999999</v>
          </cell>
          <cell r="S1796">
            <v>17.77</v>
          </cell>
          <cell r="T1796">
            <v>1.92</v>
          </cell>
          <cell r="U1796">
            <v>13.84</v>
          </cell>
          <cell r="V1796">
            <v>13.839996337890625</v>
          </cell>
          <cell r="W1796">
            <v>600036</v>
          </cell>
          <cell r="X1796" t="str">
            <v>持股小于股东增</v>
          </cell>
          <cell r="Y1796">
            <v>266723</v>
          </cell>
          <cell r="Z1796">
            <v>94554</v>
          </cell>
          <cell r="AA1796" t="str">
            <v>持股小于股东增</v>
          </cell>
          <cell r="AB1796">
            <v>262669</v>
          </cell>
          <cell r="AC1796">
            <v>96013</v>
          </cell>
          <cell r="AD1796" t="str">
            <v>持股小于股东增</v>
          </cell>
          <cell r="AE1796">
            <v>426896</v>
          </cell>
          <cell r="AF1796">
            <v>59077</v>
          </cell>
          <cell r="AG1796" t="str">
            <v>持股小于股东增</v>
          </cell>
          <cell r="AH1796">
            <v>279910</v>
          </cell>
          <cell r="AI1796">
            <v>90099</v>
          </cell>
        </row>
        <row r="1797">
          <cell r="A1797">
            <v>600037</v>
          </cell>
          <cell r="B1797">
            <v>36.282440175261208</v>
          </cell>
          <cell r="C1797">
            <v>2.5988605089083099</v>
          </cell>
          <cell r="D1797">
            <v>29.883107088989441</v>
          </cell>
          <cell r="E1797">
            <v>1.8830937388618272</v>
          </cell>
          <cell r="F1797">
            <v>57.883131201764058</v>
          </cell>
          <cell r="G1797">
            <v>4.6746308525636264</v>
          </cell>
          <cell r="H1797">
            <v>35.096404377279839</v>
          </cell>
          <cell r="I1797">
            <v>2.6214768431346793</v>
          </cell>
          <cell r="J1797">
            <v>21.53</v>
          </cell>
          <cell r="K1797">
            <v>0.59340000000000004</v>
          </cell>
          <cell r="L1797">
            <v>8.2843999999999998</v>
          </cell>
          <cell r="M1797">
            <v>15.85</v>
          </cell>
          <cell r="N1797">
            <v>0.1326</v>
          </cell>
          <cell r="O1797">
            <v>8.4169999999999998</v>
          </cell>
          <cell r="P1797">
            <v>31.5</v>
          </cell>
          <cell r="Q1797">
            <v>0.27210000000000001</v>
          </cell>
          <cell r="R1797">
            <v>6.7385000000000002</v>
          </cell>
          <cell r="S1797">
            <v>17.96</v>
          </cell>
          <cell r="T1797">
            <v>0.38379999999999997</v>
          </cell>
          <cell r="U1797">
            <v>6.8510999999999997</v>
          </cell>
          <cell r="V1797">
            <v>6.8510971069335938</v>
          </cell>
          <cell r="W1797">
            <v>600037</v>
          </cell>
          <cell r="X1797">
            <v>600037</v>
          </cell>
          <cell r="Y1797">
            <v>72871</v>
          </cell>
          <cell r="Z1797">
            <v>19099</v>
          </cell>
          <cell r="AA1797">
            <v>19099</v>
          </cell>
          <cell r="AB1797">
            <v>74953</v>
          </cell>
          <cell r="AC1797">
            <v>18568</v>
          </cell>
          <cell r="AD1797">
            <v>18568</v>
          </cell>
          <cell r="AE1797">
            <v>62859</v>
          </cell>
          <cell r="AF1797">
            <v>18586</v>
          </cell>
          <cell r="AG1797">
            <v>18586</v>
          </cell>
          <cell r="AH1797">
            <v>59782</v>
          </cell>
          <cell r="AI1797">
            <v>19543</v>
          </cell>
        </row>
        <row r="1798">
          <cell r="A1798">
            <v>600038</v>
          </cell>
          <cell r="B1798">
            <v>71.122201240895606</v>
          </cell>
          <cell r="C1798">
            <v>4.7464736752090593</v>
          </cell>
          <cell r="D1798">
            <v>115.2542372881356</v>
          </cell>
          <cell r="E1798">
            <v>3.8791681893946826</v>
          </cell>
          <cell r="F1798">
            <v>97.743767750078888</v>
          </cell>
          <cell r="G1798">
            <v>5.8089924515917293</v>
          </cell>
          <cell r="H1798">
            <v>64.987752602571959</v>
          </cell>
          <cell r="I1798">
            <v>3.9125505774353209</v>
          </cell>
          <cell r="J1798">
            <v>52.73</v>
          </cell>
          <cell r="K1798">
            <v>0.74139999999999995</v>
          </cell>
          <cell r="L1798">
            <v>11.109299999999999</v>
          </cell>
          <cell r="M1798">
            <v>43.52</v>
          </cell>
          <cell r="N1798">
            <v>9.4399999999999998E-2</v>
          </cell>
          <cell r="O1798">
            <v>11.2189</v>
          </cell>
          <cell r="P1798">
            <v>61.95</v>
          </cell>
          <cell r="Q1798">
            <v>0.31690000000000002</v>
          </cell>
          <cell r="R1798">
            <v>10.6645</v>
          </cell>
          <cell r="S1798">
            <v>42.45</v>
          </cell>
          <cell r="T1798">
            <v>0.4899</v>
          </cell>
          <cell r="U1798">
            <v>10.8497</v>
          </cell>
          <cell r="V1798">
            <v>10.849693298339844</v>
          </cell>
          <cell r="W1798">
            <v>600038</v>
          </cell>
          <cell r="X1798">
            <v>600038</v>
          </cell>
          <cell r="Y1798">
            <v>33657</v>
          </cell>
          <cell r="Z1798">
            <v>17514</v>
          </cell>
          <cell r="AA1798">
            <v>17514</v>
          </cell>
          <cell r="AB1798">
            <v>32324</v>
          </cell>
          <cell r="AC1798">
            <v>18236</v>
          </cell>
          <cell r="AD1798">
            <v>18236</v>
          </cell>
          <cell r="AE1798">
            <v>34850</v>
          </cell>
          <cell r="AF1798">
            <v>16914</v>
          </cell>
          <cell r="AG1798">
            <v>16914</v>
          </cell>
          <cell r="AH1798">
            <v>41087</v>
          </cell>
          <cell r="AI1798">
            <v>14347</v>
          </cell>
        </row>
        <row r="1799">
          <cell r="A1799">
            <v>600039</v>
          </cell>
          <cell r="B1799">
            <v>15.022091310751103</v>
          </cell>
          <cell r="C1799">
            <v>1.784901830399328</v>
          </cell>
          <cell r="D1799">
            <v>26.799999999999997</v>
          </cell>
          <cell r="E1799">
            <v>1.3987473903966594</v>
          </cell>
          <cell r="F1799">
            <v>30.372093023255815</v>
          </cell>
          <cell r="G1799">
            <v>2.5635992462311559</v>
          </cell>
          <cell r="H1799">
            <v>22.832764505119453</v>
          </cell>
          <cell r="I1799">
            <v>1.6987240525614167</v>
          </cell>
          <cell r="J1799">
            <v>5.0999999999999996</v>
          </cell>
          <cell r="K1799">
            <v>0.33950000000000002</v>
          </cell>
          <cell r="L1799">
            <v>2.8573</v>
          </cell>
          <cell r="M1799">
            <v>4.0199999999999996</v>
          </cell>
          <cell r="N1799">
            <v>3.7499999999999999E-2</v>
          </cell>
          <cell r="O1799">
            <v>2.8740000000000001</v>
          </cell>
          <cell r="P1799">
            <v>6.53</v>
          </cell>
          <cell r="Q1799">
            <v>0.1075</v>
          </cell>
          <cell r="R1799">
            <v>2.5472000000000001</v>
          </cell>
          <cell r="S1799">
            <v>4.46</v>
          </cell>
          <cell r="T1799">
            <v>0.14649999999999999</v>
          </cell>
          <cell r="U1799">
            <v>2.6255000000000002</v>
          </cell>
          <cell r="V1799">
            <v>2.6254997253417969</v>
          </cell>
          <cell r="W1799">
            <v>600039</v>
          </cell>
          <cell r="X1799">
            <v>600039</v>
          </cell>
          <cell r="Y1799">
            <v>600039</v>
          </cell>
          <cell r="Z1799">
            <v>600039</v>
          </cell>
          <cell r="AA1799">
            <v>600039</v>
          </cell>
          <cell r="AB1799">
            <v>600039</v>
          </cell>
          <cell r="AC1799">
            <v>600039</v>
          </cell>
          <cell r="AD1799">
            <v>600039</v>
          </cell>
          <cell r="AE1799">
            <v>600039</v>
          </cell>
          <cell r="AF1799">
            <v>600039</v>
          </cell>
          <cell r="AG1799">
            <v>600039</v>
          </cell>
          <cell r="AH1799">
            <v>600039</v>
          </cell>
          <cell r="AI1799">
            <v>600039</v>
          </cell>
        </row>
        <row r="1800">
          <cell r="A1800">
            <v>600048</v>
          </cell>
          <cell r="B1800">
            <v>9.2521739130434799</v>
          </cell>
          <cell r="C1800">
            <v>1.600216570663699</v>
          </cell>
          <cell r="D1800">
            <v>17.846153846153843</v>
          </cell>
          <cell r="E1800">
            <v>1.3694587096393365</v>
          </cell>
          <cell r="F1800">
            <v>12.413043478260869</v>
          </cell>
          <cell r="G1800">
            <v>1.9120650972775677</v>
          </cell>
          <cell r="H1800">
            <v>9.9875000000000007</v>
          </cell>
          <cell r="I1800">
            <v>1.3069650276441913</v>
          </cell>
          <cell r="J1800">
            <v>10.64</v>
          </cell>
          <cell r="K1800">
            <v>1.1499999999999999</v>
          </cell>
          <cell r="L1800">
            <v>6.6490999999999998</v>
          </cell>
          <cell r="M1800">
            <v>9.2799999999999994</v>
          </cell>
          <cell r="N1800">
            <v>0.13</v>
          </cell>
          <cell r="O1800">
            <v>6.7763999999999998</v>
          </cell>
          <cell r="P1800">
            <v>11.42</v>
          </cell>
          <cell r="Q1800">
            <v>0.46</v>
          </cell>
          <cell r="R1800">
            <v>5.9725999999999999</v>
          </cell>
          <cell r="S1800">
            <v>7.99</v>
          </cell>
          <cell r="T1800">
            <v>0.6</v>
          </cell>
          <cell r="U1800">
            <v>6.1134000000000004</v>
          </cell>
          <cell r="V1800">
            <v>6.1133995056152344</v>
          </cell>
          <cell r="W1800">
            <v>600048</v>
          </cell>
          <cell r="X1800">
            <v>600048</v>
          </cell>
          <cell r="Y1800">
            <v>306305</v>
          </cell>
          <cell r="Z1800">
            <v>35112</v>
          </cell>
          <cell r="AA1800">
            <v>35112</v>
          </cell>
          <cell r="AB1800">
            <v>296462</v>
          </cell>
          <cell r="AC1800">
            <v>36283</v>
          </cell>
          <cell r="AD1800">
            <v>36283</v>
          </cell>
          <cell r="AE1800">
            <v>36283</v>
          </cell>
          <cell r="AF1800">
            <v>36283</v>
          </cell>
          <cell r="AG1800">
            <v>36283</v>
          </cell>
          <cell r="AH1800">
            <v>347293</v>
          </cell>
          <cell r="AI1800">
            <v>30968</v>
          </cell>
        </row>
        <row r="1801">
          <cell r="A1801">
            <v>600050</v>
          </cell>
          <cell r="B1801">
            <v>37.72893772893773</v>
          </cell>
          <cell r="C1801">
            <v>1.6648706896551722</v>
          </cell>
          <cell r="D1801">
            <v>159.05797101449275</v>
          </cell>
          <cell r="E1801">
            <v>1.18058356864327</v>
          </cell>
          <cell r="F1801">
            <v>33.716651333946643</v>
          </cell>
          <cell r="G1801">
            <v>1.9867729170054751</v>
          </cell>
          <cell r="H1801">
            <v>35.520094562647749</v>
          </cell>
          <cell r="I1801">
            <v>1.6244121303854262</v>
          </cell>
          <cell r="J1801">
            <v>6.18</v>
          </cell>
          <cell r="K1801">
            <v>0.1638</v>
          </cell>
          <cell r="L1801">
            <v>3.7120000000000002</v>
          </cell>
          <cell r="M1801">
            <v>4.3899999999999997</v>
          </cell>
          <cell r="N1801">
            <v>6.8999999999999999E-3</v>
          </cell>
          <cell r="O1801">
            <v>3.7185000000000001</v>
          </cell>
          <cell r="P1801">
            <v>7.33</v>
          </cell>
          <cell r="Q1801">
            <v>0.1087</v>
          </cell>
          <cell r="R1801">
            <v>3.6894</v>
          </cell>
          <cell r="S1801">
            <v>6.01</v>
          </cell>
          <cell r="T1801">
            <v>0.12690000000000001</v>
          </cell>
          <cell r="U1801">
            <v>3.6998000000000002</v>
          </cell>
          <cell r="V1801">
            <v>3.699798583984375</v>
          </cell>
          <cell r="W1801">
            <v>600050</v>
          </cell>
          <cell r="X1801">
            <v>600050</v>
          </cell>
          <cell r="Y1801">
            <v>653588</v>
          </cell>
          <cell r="Z1801">
            <v>32431</v>
          </cell>
          <cell r="AA1801">
            <v>32431</v>
          </cell>
          <cell r="AB1801">
            <v>660707</v>
          </cell>
          <cell r="AC1801">
            <v>32081</v>
          </cell>
          <cell r="AD1801">
            <v>32081</v>
          </cell>
          <cell r="AE1801">
            <v>32081</v>
          </cell>
          <cell r="AF1801">
            <v>32081</v>
          </cell>
          <cell r="AG1801">
            <v>32081</v>
          </cell>
          <cell r="AH1801">
            <v>32081</v>
          </cell>
          <cell r="AI1801">
            <v>32081</v>
          </cell>
        </row>
        <row r="1802">
          <cell r="A1802">
            <v>600051</v>
          </cell>
          <cell r="B1802">
            <v>31.523809523809526</v>
          </cell>
          <cell r="C1802">
            <v>2.1940145162893976</v>
          </cell>
          <cell r="D1802">
            <v>187.04379562043795</v>
          </cell>
          <cell r="E1802">
            <v>1.7674851703683268</v>
          </cell>
          <cell r="F1802">
            <v>20.293296089385475</v>
          </cell>
          <cell r="G1802">
            <v>2.1412361107017595</v>
          </cell>
          <cell r="H1802">
            <v>17.631926121372032</v>
          </cell>
          <cell r="I1802">
            <v>1.4637031196096792</v>
          </cell>
          <cell r="J1802">
            <v>13.24</v>
          </cell>
          <cell r="K1802">
            <v>0.42</v>
          </cell>
          <cell r="L1802">
            <v>6.0346000000000002</v>
          </cell>
          <cell r="M1802">
            <v>10.25</v>
          </cell>
          <cell r="N1802">
            <v>1.37E-2</v>
          </cell>
          <cell r="O1802">
            <v>5.7991999999999999</v>
          </cell>
          <cell r="P1802">
            <v>14.53</v>
          </cell>
          <cell r="Q1802">
            <v>0.35799999999999998</v>
          </cell>
          <cell r="R1802">
            <v>6.7858000000000001</v>
          </cell>
          <cell r="S1802">
            <v>8.91</v>
          </cell>
          <cell r="T1802">
            <v>0.379</v>
          </cell>
          <cell r="U1802">
            <v>6.0872999999999999</v>
          </cell>
          <cell r="V1802">
            <v>6.0872993469238281</v>
          </cell>
          <cell r="W1802">
            <v>600051</v>
          </cell>
          <cell r="X1802" t="str">
            <v>持股小于股东增</v>
          </cell>
          <cell r="Y1802">
            <v>30425</v>
          </cell>
          <cell r="Z1802">
            <v>10217</v>
          </cell>
          <cell r="AA1802" t="str">
            <v>持股小于股东增</v>
          </cell>
          <cell r="AB1802">
            <v>29592</v>
          </cell>
          <cell r="AC1802">
            <v>10505</v>
          </cell>
          <cell r="AD1802">
            <v>10505</v>
          </cell>
          <cell r="AE1802">
            <v>33209</v>
          </cell>
          <cell r="AF1802">
            <v>9361</v>
          </cell>
          <cell r="AG1802">
            <v>9361</v>
          </cell>
          <cell r="AH1802">
            <v>33607</v>
          </cell>
          <cell r="AI1802">
            <v>9250</v>
          </cell>
        </row>
        <row r="1803">
          <cell r="A1803">
            <v>600052</v>
          </cell>
          <cell r="B1803">
            <v>-11.773333333333333</v>
          </cell>
          <cell r="C1803">
            <v>5.917040809488709</v>
          </cell>
          <cell r="D1803">
            <v>-172.75</v>
          </cell>
          <cell r="E1803">
            <v>3.7977466336905747</v>
          </cell>
          <cell r="F1803">
            <v>-67.125</v>
          </cell>
          <cell r="G1803">
            <v>4.9538745387453869</v>
          </cell>
          <cell r="H1803">
            <v>-34.5625</v>
          </cell>
          <cell r="I1803">
            <v>2.6010065377922018</v>
          </cell>
          <cell r="J1803">
            <v>8.83</v>
          </cell>
          <cell r="K1803">
            <v>-0.75</v>
          </cell>
          <cell r="L1803">
            <v>1.4923</v>
          </cell>
          <cell r="M1803">
            <v>6.91</v>
          </cell>
          <cell r="N1803">
            <v>-0.01</v>
          </cell>
          <cell r="O1803">
            <v>1.8194999999999999</v>
          </cell>
          <cell r="P1803">
            <v>10.74</v>
          </cell>
          <cell r="Q1803">
            <v>-0.08</v>
          </cell>
          <cell r="R1803">
            <v>2.1680000000000001</v>
          </cell>
          <cell r="S1803">
            <v>5.53</v>
          </cell>
          <cell r="T1803">
            <v>-0.12</v>
          </cell>
          <cell r="U1803">
            <v>2.1261000000000001</v>
          </cell>
          <cell r="V1803">
            <v>2.1260986328125</v>
          </cell>
          <cell r="W1803">
            <v>600052</v>
          </cell>
          <cell r="X1803">
            <v>600052</v>
          </cell>
          <cell r="Y1803">
            <v>56632</v>
          </cell>
          <cell r="Z1803">
            <v>15393</v>
          </cell>
          <cell r="AA1803">
            <v>15393</v>
          </cell>
          <cell r="AB1803">
            <v>63880</v>
          </cell>
          <cell r="AC1803">
            <v>13647</v>
          </cell>
          <cell r="AD1803">
            <v>13647</v>
          </cell>
          <cell r="AE1803">
            <v>53355</v>
          </cell>
          <cell r="AF1803">
            <v>16339</v>
          </cell>
          <cell r="AG1803">
            <v>16339</v>
          </cell>
          <cell r="AH1803">
            <v>66743</v>
          </cell>
          <cell r="AI1803">
            <v>13061</v>
          </cell>
        </row>
        <row r="1804">
          <cell r="A1804">
            <v>600053</v>
          </cell>
          <cell r="B1804">
            <v>88.833408987743979</v>
          </cell>
          <cell r="C1804">
            <v>22.006897068745783</v>
          </cell>
          <cell r="D1804">
            <v>149.52966714905935</v>
          </cell>
          <cell r="E1804">
            <v>15.262186115214179</v>
          </cell>
          <cell r="F1804">
            <v>103.93700787401573</v>
          </cell>
          <cell r="G1804">
            <v>6.5156226862135345</v>
          </cell>
          <cell r="H1804">
            <v>147.32142857142856</v>
          </cell>
          <cell r="I1804">
            <v>6.5034241513524158</v>
          </cell>
          <cell r="J1804">
            <v>58.71</v>
          </cell>
          <cell r="K1804">
            <v>0.66090000000000004</v>
          </cell>
          <cell r="L1804">
            <v>2.6678000000000002</v>
          </cell>
          <cell r="M1804">
            <v>41.33</v>
          </cell>
          <cell r="N1804">
            <v>6.9099999999999995E-2</v>
          </cell>
          <cell r="O1804">
            <v>2.7080000000000002</v>
          </cell>
          <cell r="P1804">
            <v>13.2</v>
          </cell>
          <cell r="Q1804">
            <v>6.3500000000000001E-2</v>
          </cell>
          <cell r="R1804">
            <v>2.0259</v>
          </cell>
          <cell r="S1804">
            <v>13.2</v>
          </cell>
          <cell r="T1804">
            <v>6.7199999999999996E-2</v>
          </cell>
          <cell r="U1804">
            <v>2.0297000000000001</v>
          </cell>
          <cell r="V1804">
            <v>2.0296993255615234</v>
          </cell>
          <cell r="W1804">
            <v>600053</v>
          </cell>
          <cell r="X1804" t="str">
            <v>持股小于股东减</v>
          </cell>
          <cell r="Y1804">
            <v>31327</v>
          </cell>
          <cell r="Z1804">
            <v>13839</v>
          </cell>
          <cell r="AA1804" t="str">
            <v>持股小于股东增</v>
          </cell>
          <cell r="AB1804">
            <v>25595</v>
          </cell>
          <cell r="AC1804">
            <v>16938</v>
          </cell>
          <cell r="AD1804" t="str">
            <v>持股大于股东增</v>
          </cell>
          <cell r="AE1804">
            <v>12809</v>
          </cell>
          <cell r="AF1804">
            <v>33846</v>
          </cell>
          <cell r="AG1804" t="str">
            <v>持股大于股东增</v>
          </cell>
          <cell r="AH1804">
            <v>12796</v>
          </cell>
          <cell r="AI1804">
            <v>33880</v>
          </cell>
        </row>
        <row r="1805">
          <cell r="A1805">
            <v>600054</v>
          </cell>
          <cell r="B1805">
            <v>38.08064516129032</v>
          </cell>
          <cell r="C1805">
            <v>3.9507371027927913</v>
          </cell>
          <cell r="D1805">
            <v>51.982758620689651</v>
          </cell>
          <cell r="E1805">
            <v>3.9592258827005464</v>
          </cell>
          <cell r="F1805">
            <v>42.150170648464169</v>
          </cell>
          <cell r="G1805">
            <v>4.5219690805532951</v>
          </cell>
          <cell r="H1805">
            <v>23.848439821693912</v>
          </cell>
          <cell r="I1805">
            <v>3.2266711341933325</v>
          </cell>
          <cell r="J1805">
            <v>23.61</v>
          </cell>
          <cell r="K1805">
            <v>0.62</v>
          </cell>
          <cell r="L1805">
            <v>5.9760999999999997</v>
          </cell>
          <cell r="M1805">
            <v>24.12</v>
          </cell>
          <cell r="N1805">
            <v>0.11600000000000001</v>
          </cell>
          <cell r="O1805">
            <v>6.0921000000000003</v>
          </cell>
          <cell r="P1805">
            <v>22.23</v>
          </cell>
          <cell r="Q1805">
            <v>0.26369999999999999</v>
          </cell>
          <cell r="R1805">
            <v>4.9160000000000004</v>
          </cell>
          <cell r="S1805">
            <v>19.260000000000002</v>
          </cell>
          <cell r="T1805">
            <v>0.60570000000000002</v>
          </cell>
          <cell r="U1805">
            <v>5.9690000000000003</v>
          </cell>
          <cell r="V1805">
            <v>5.9689979553222656</v>
          </cell>
          <cell r="W1805">
            <v>600054</v>
          </cell>
          <cell r="X1805" t="str">
            <v>持股小于股东增</v>
          </cell>
          <cell r="Y1805">
            <v>31851</v>
          </cell>
          <cell r="Z1805">
            <v>15641</v>
          </cell>
          <cell r="AA1805" t="str">
            <v>持股小于股东减</v>
          </cell>
          <cell r="AB1805">
            <v>32564</v>
          </cell>
          <cell r="AC1805">
            <v>15299</v>
          </cell>
          <cell r="AD1805" t="str">
            <v>持股小于股东增</v>
          </cell>
          <cell r="AE1805">
            <v>36008</v>
          </cell>
          <cell r="AF1805">
            <v>13090</v>
          </cell>
          <cell r="AG1805" t="str">
            <v>持股小于股东增</v>
          </cell>
          <cell r="AH1805">
            <v>37546</v>
          </cell>
          <cell r="AI1805">
            <v>13269</v>
          </cell>
        </row>
        <row r="1806">
          <cell r="A1806">
            <v>600055</v>
          </cell>
          <cell r="B1806">
            <v>227.52688172043011</v>
          </cell>
          <cell r="C1806">
            <v>13.113534952900348</v>
          </cell>
          <cell r="D1806">
            <v>-188.28947368421055</v>
          </cell>
          <cell r="E1806">
            <v>4.438034983252698</v>
          </cell>
          <cell r="F1806">
            <v>271.23655913978496</v>
          </cell>
          <cell r="G1806">
            <v>16.076606864026004</v>
          </cell>
          <cell r="H1806">
            <v>173.65384615384616</v>
          </cell>
          <cell r="I1806">
            <v>8.5670914898327055</v>
          </cell>
          <cell r="J1806">
            <v>42.32</v>
          </cell>
          <cell r="K1806">
            <v>0.186</v>
          </cell>
          <cell r="L1806">
            <v>3.2271999999999998</v>
          </cell>
          <cell r="M1806">
            <v>28.62</v>
          </cell>
          <cell r="N1806">
            <v>-3.7999999999999999E-2</v>
          </cell>
          <cell r="O1806">
            <v>6.4488000000000003</v>
          </cell>
          <cell r="P1806">
            <v>50.45</v>
          </cell>
          <cell r="Q1806">
            <v>9.2999999999999999E-2</v>
          </cell>
          <cell r="R1806">
            <v>3.1381000000000001</v>
          </cell>
          <cell r="S1806">
            <v>27.09</v>
          </cell>
          <cell r="T1806">
            <v>0.11700000000000001</v>
          </cell>
          <cell r="U1806">
            <v>3.1621000000000001</v>
          </cell>
          <cell r="V1806">
            <v>3.1620998382568359</v>
          </cell>
          <cell r="W1806">
            <v>600055</v>
          </cell>
          <cell r="X1806" t="str">
            <v>持股大于股东增</v>
          </cell>
          <cell r="Y1806">
            <v>14189</v>
          </cell>
          <cell r="Z1806">
            <v>15254</v>
          </cell>
          <cell r="AA1806" t="str">
            <v>持股小于股东减</v>
          </cell>
          <cell r="AB1806">
            <v>18026</v>
          </cell>
          <cell r="AC1806">
            <v>13393</v>
          </cell>
          <cell r="AD1806" t="str">
            <v>持股大于股东增</v>
          </cell>
          <cell r="AE1806">
            <v>13178</v>
          </cell>
          <cell r="AF1806">
            <v>16425</v>
          </cell>
          <cell r="AG1806" t="str">
            <v>持股小于股东减</v>
          </cell>
          <cell r="AH1806">
            <v>15318</v>
          </cell>
          <cell r="AI1806">
            <v>14130</v>
          </cell>
        </row>
        <row r="1807">
          <cell r="A1807">
            <v>600056</v>
          </cell>
          <cell r="B1807">
            <v>27.401548854836051</v>
          </cell>
          <cell r="C1807">
            <v>3.1179691015449227</v>
          </cell>
          <cell r="D1807">
            <v>12.960760998810938</v>
          </cell>
          <cell r="E1807">
            <v>2.3614370825058675</v>
          </cell>
          <cell r="F1807">
            <v>32.981029810298104</v>
          </cell>
          <cell r="G1807">
            <v>4.740481059499464</v>
          </cell>
          <cell r="H1807">
            <v>20.386497064579256</v>
          </cell>
          <cell r="I1807">
            <v>2.6715648561317127</v>
          </cell>
          <cell r="J1807">
            <v>16.63</v>
          </cell>
          <cell r="K1807">
            <v>0.6069</v>
          </cell>
          <cell r="L1807">
            <v>5.3335999999999997</v>
          </cell>
          <cell r="M1807">
            <v>13.08</v>
          </cell>
          <cell r="N1807">
            <v>0.25230000000000002</v>
          </cell>
          <cell r="O1807">
            <v>5.5389999999999997</v>
          </cell>
          <cell r="P1807">
            <v>24.34</v>
          </cell>
          <cell r="Q1807">
            <v>0.36899999999999999</v>
          </cell>
          <cell r="R1807">
            <v>5.1345000000000001</v>
          </cell>
          <cell r="S1807">
            <v>13.89</v>
          </cell>
          <cell r="T1807">
            <v>0.51100000000000001</v>
          </cell>
          <cell r="U1807">
            <v>5.1992000000000003</v>
          </cell>
          <cell r="V1807">
            <v>5.1991996765136719</v>
          </cell>
          <cell r="W1807">
            <v>600056</v>
          </cell>
          <cell r="X1807">
            <v>600056</v>
          </cell>
          <cell r="Y1807">
            <v>65929</v>
          </cell>
          <cell r="Z1807">
            <v>15357</v>
          </cell>
          <cell r="AA1807">
            <v>15357</v>
          </cell>
          <cell r="AB1807">
            <v>65179</v>
          </cell>
          <cell r="AC1807">
            <v>15534</v>
          </cell>
          <cell r="AD1807">
            <v>15534</v>
          </cell>
          <cell r="AE1807">
            <v>74060</v>
          </cell>
          <cell r="AF1807">
            <v>13671</v>
          </cell>
          <cell r="AG1807">
            <v>13671</v>
          </cell>
          <cell r="AH1807">
            <v>67947</v>
          </cell>
          <cell r="AI1807">
            <v>14901</v>
          </cell>
        </row>
        <row r="1808">
          <cell r="A1808">
            <v>600057</v>
          </cell>
          <cell r="B1808">
            <v>46.571428571428562</v>
          </cell>
          <cell r="C1808">
            <v>2.5288470862018806</v>
          </cell>
          <cell r="D1808">
            <v>36.428571428571423</v>
          </cell>
          <cell r="E1808">
            <v>1.9539106947876557</v>
          </cell>
          <cell r="F1808">
            <v>41.67647058823529</v>
          </cell>
          <cell r="G1808">
            <v>3.7118533071381794</v>
          </cell>
          <cell r="H1808">
            <v>48.703125</v>
          </cell>
          <cell r="I1808">
            <v>2.7263900915794168</v>
          </cell>
          <cell r="J1808">
            <v>13.04</v>
          </cell>
          <cell r="K1808">
            <v>0.28000000000000003</v>
          </cell>
          <cell r="L1808">
            <v>5.1565000000000003</v>
          </cell>
          <cell r="M1808">
            <v>10.199999999999999</v>
          </cell>
          <cell r="N1808">
            <v>7.0000000000000007E-2</v>
          </cell>
          <cell r="O1808">
            <v>5.2202999999999999</v>
          </cell>
          <cell r="P1808">
            <v>14.17</v>
          </cell>
          <cell r="Q1808">
            <v>0.17</v>
          </cell>
          <cell r="R1808">
            <v>3.8174999999999999</v>
          </cell>
          <cell r="S1808">
            <v>10.39</v>
          </cell>
          <cell r="T1808">
            <v>0.16</v>
          </cell>
          <cell r="U1808">
            <v>3.8109000000000002</v>
          </cell>
          <cell r="V1808">
            <v>3.8108997344970703</v>
          </cell>
          <cell r="W1808">
            <v>600057</v>
          </cell>
          <cell r="X1808" t="str">
            <v>持股小于股东增</v>
          </cell>
          <cell r="Y1808">
            <v>52002</v>
          </cell>
          <cell r="Z1808">
            <v>22514</v>
          </cell>
          <cell r="AA1808" t="str">
            <v>持股小于股东增</v>
          </cell>
          <cell r="AB1808">
            <v>47421</v>
          </cell>
          <cell r="AC1808">
            <v>24689</v>
          </cell>
          <cell r="AD1808" t="str">
            <v>持股小于股东减</v>
          </cell>
          <cell r="AE1808">
            <v>51025</v>
          </cell>
          <cell r="AF1808">
            <v>20308</v>
          </cell>
          <cell r="AG1808">
            <v>20308</v>
          </cell>
          <cell r="AH1808">
            <v>54123</v>
          </cell>
          <cell r="AI1808">
            <v>19146</v>
          </cell>
        </row>
        <row r="1809">
          <cell r="A1809">
            <v>600058</v>
          </cell>
          <cell r="B1809">
            <v>-6.155431422528336</v>
          </cell>
          <cell r="C1809">
            <v>4.8925577084725296</v>
          </cell>
          <cell r="D1809">
            <v>27.30590577305906</v>
          </cell>
          <cell r="E1809">
            <v>3.4361104732480219</v>
          </cell>
          <cell r="F1809">
            <v>-59.638554216867476</v>
          </cell>
          <cell r="G1809">
            <v>4.2370243560812391</v>
          </cell>
          <cell r="H1809">
            <v>-32.200805523590333</v>
          </cell>
          <cell r="I1809">
            <v>5.2375938794132102</v>
          </cell>
          <cell r="J1809">
            <v>22.7</v>
          </cell>
          <cell r="K1809">
            <v>-3.6878000000000002</v>
          </cell>
          <cell r="L1809">
            <v>4.6397000000000004</v>
          </cell>
          <cell r="M1809">
            <v>16.46</v>
          </cell>
          <cell r="N1809">
            <v>0.1507</v>
          </cell>
          <cell r="O1809">
            <v>4.7903000000000002</v>
          </cell>
          <cell r="P1809">
            <v>32.67</v>
          </cell>
          <cell r="Q1809">
            <v>-0.27389999999999998</v>
          </cell>
          <cell r="R1809">
            <v>7.7106000000000003</v>
          </cell>
          <cell r="S1809">
            <v>37.31</v>
          </cell>
          <cell r="T1809">
            <v>-0.86899999999999999</v>
          </cell>
          <cell r="U1809">
            <v>7.1234999999999999</v>
          </cell>
          <cell r="V1809">
            <v>7.1234970092773438</v>
          </cell>
          <cell r="W1809">
            <v>600058</v>
          </cell>
          <cell r="X1809">
            <v>600058</v>
          </cell>
          <cell r="Y1809">
            <v>97600</v>
          </cell>
          <cell r="Z1809">
            <v>10982</v>
          </cell>
          <cell r="AA1809">
            <v>10982</v>
          </cell>
          <cell r="AB1809">
            <v>87018</v>
          </cell>
          <cell r="AC1809">
            <v>12318</v>
          </cell>
          <cell r="AD1809">
            <v>12318</v>
          </cell>
          <cell r="AE1809">
            <v>55854</v>
          </cell>
          <cell r="AF1809">
            <v>19191</v>
          </cell>
          <cell r="AG1809">
            <v>19191</v>
          </cell>
          <cell r="AH1809">
            <v>56232</v>
          </cell>
          <cell r="AI1809">
            <v>19062</v>
          </cell>
        </row>
        <row r="1810">
          <cell r="A1810">
            <v>600059</v>
          </cell>
          <cell r="B1810">
            <v>68.6875</v>
          </cell>
          <cell r="C1810">
            <v>2.3557403755466004</v>
          </cell>
          <cell r="D1810">
            <v>28.6875</v>
          </cell>
          <cell r="E1810">
            <v>1.9360553399696305</v>
          </cell>
          <cell r="F1810">
            <v>85.111111111111114</v>
          </cell>
          <cell r="G1810">
            <v>3.2830447454140237</v>
          </cell>
          <cell r="H1810">
            <v>60.204545454545453</v>
          </cell>
          <cell r="I1810">
            <v>1.9172728259689502</v>
          </cell>
          <cell r="J1810">
            <v>10.99</v>
          </cell>
          <cell r="K1810">
            <v>0.16</v>
          </cell>
          <cell r="L1810">
            <v>4.6651999999999996</v>
          </cell>
          <cell r="M1810">
            <v>9.18</v>
          </cell>
          <cell r="N1810">
            <v>0.08</v>
          </cell>
          <cell r="O1810">
            <v>4.7416</v>
          </cell>
          <cell r="P1810">
            <v>15.32</v>
          </cell>
          <cell r="Q1810">
            <v>0.09</v>
          </cell>
          <cell r="R1810">
            <v>4.6664000000000003</v>
          </cell>
          <cell r="S1810">
            <v>8.83</v>
          </cell>
          <cell r="T1810">
            <v>0.11</v>
          </cell>
          <cell r="U1810">
            <v>4.6055000000000001</v>
          </cell>
          <cell r="V1810">
            <v>4.605499267578125</v>
          </cell>
          <cell r="W1810">
            <v>600059</v>
          </cell>
          <cell r="X1810">
            <v>600059</v>
          </cell>
          <cell r="Y1810">
            <v>50616</v>
          </cell>
          <cell r="Z1810">
            <v>15973</v>
          </cell>
          <cell r="AA1810">
            <v>15973</v>
          </cell>
          <cell r="AB1810">
            <v>47123</v>
          </cell>
          <cell r="AC1810">
            <v>17157</v>
          </cell>
          <cell r="AD1810">
            <v>17157</v>
          </cell>
          <cell r="AE1810">
            <v>58724</v>
          </cell>
          <cell r="AF1810">
            <v>13768</v>
          </cell>
          <cell r="AG1810">
            <v>13768</v>
          </cell>
          <cell r="AH1810">
            <v>52429</v>
          </cell>
          <cell r="AI1810">
            <v>15421</v>
          </cell>
        </row>
        <row r="1811">
          <cell r="A1811">
            <v>600060</v>
          </cell>
          <cell r="B1811">
            <v>17.284710017574696</v>
          </cell>
          <cell r="C1811">
            <v>2.1657271205848678</v>
          </cell>
          <cell r="D1811">
            <v>10.221130221130222</v>
          </cell>
          <cell r="E1811">
            <v>1.7535540029296155</v>
          </cell>
          <cell r="F1811">
            <v>25.721757322175733</v>
          </cell>
          <cell r="G1811">
            <v>2.9196300298018358</v>
          </cell>
          <cell r="H1811">
            <v>14.164315937940763</v>
          </cell>
          <cell r="I1811">
            <v>1.5472971411403083</v>
          </cell>
          <cell r="J1811">
            <v>19.670000000000002</v>
          </cell>
          <cell r="K1811">
            <v>1.1379999999999999</v>
          </cell>
          <cell r="L1811">
            <v>9.0823999999999998</v>
          </cell>
          <cell r="M1811">
            <v>16.64</v>
          </cell>
          <cell r="N1811">
            <v>0.40699999999999997</v>
          </cell>
          <cell r="O1811">
            <v>9.4893000000000001</v>
          </cell>
          <cell r="P1811">
            <v>24.59</v>
          </cell>
          <cell r="Q1811">
            <v>0.47799999999999998</v>
          </cell>
          <cell r="R1811">
            <v>8.4222999999999999</v>
          </cell>
          <cell r="S1811">
            <v>13.39</v>
          </cell>
          <cell r="T1811">
            <v>0.70899999999999996</v>
          </cell>
          <cell r="U1811">
            <v>8.6538000000000004</v>
          </cell>
          <cell r="V1811">
            <v>8.6537933349609375</v>
          </cell>
          <cell r="W1811">
            <v>600060</v>
          </cell>
          <cell r="X1811" t="str">
            <v>持股小于股东增</v>
          </cell>
          <cell r="Y1811">
            <v>61204</v>
          </cell>
          <cell r="Z1811">
            <v>21379</v>
          </cell>
          <cell r="AA1811" t="str">
            <v>持股小于股东增</v>
          </cell>
          <cell r="AB1811">
            <v>58143</v>
          </cell>
          <cell r="AC1811">
            <v>22504</v>
          </cell>
          <cell r="AD1811" t="str">
            <v>持股小于股东减</v>
          </cell>
          <cell r="AE1811">
            <v>56492</v>
          </cell>
          <cell r="AF1811">
            <v>23162</v>
          </cell>
          <cell r="AG1811">
            <v>23162</v>
          </cell>
          <cell r="AH1811">
            <v>65488</v>
          </cell>
          <cell r="AI1811">
            <v>19980</v>
          </cell>
        </row>
        <row r="1812">
          <cell r="A1812">
            <v>600061</v>
          </cell>
          <cell r="B1812">
            <v>19.496240601503757</v>
          </cell>
          <cell r="C1812">
            <v>3.6225708657567166</v>
          </cell>
          <cell r="D1812">
            <v>26.597222222222221</v>
          </cell>
          <cell r="E1812">
            <v>2.6863996633232796</v>
          </cell>
          <cell r="F1812">
            <v>23.637499999999999</v>
          </cell>
          <cell r="G1812">
            <v>5.4842592189788437</v>
          </cell>
          <cell r="H1812">
            <v>10.535714285714285</v>
          </cell>
          <cell r="I1812">
            <v>2.096301981183025</v>
          </cell>
          <cell r="J1812">
            <v>25.93</v>
          </cell>
          <cell r="K1812">
            <v>1.33</v>
          </cell>
          <cell r="L1812">
            <v>7.1578999999999997</v>
          </cell>
          <cell r="M1812">
            <v>19.149999999999999</v>
          </cell>
          <cell r="N1812">
            <v>0.18</v>
          </cell>
          <cell r="O1812">
            <v>7.1284999999999998</v>
          </cell>
          <cell r="P1812">
            <v>37.82</v>
          </cell>
          <cell r="Q1812">
            <v>0.8</v>
          </cell>
          <cell r="R1812">
            <v>6.8960999999999997</v>
          </cell>
          <cell r="S1812">
            <v>14.75</v>
          </cell>
          <cell r="T1812">
            <v>1.05</v>
          </cell>
          <cell r="U1812">
            <v>7.0362</v>
          </cell>
          <cell r="V1812">
            <v>7.0361976623535156</v>
          </cell>
          <cell r="W1812">
            <v>600061</v>
          </cell>
          <cell r="X1812" t="str">
            <v>持股小于股东减</v>
          </cell>
          <cell r="Y1812">
            <v>61007</v>
          </cell>
          <cell r="Z1812">
            <v>60552</v>
          </cell>
          <cell r="AA1812">
            <v>60552</v>
          </cell>
          <cell r="AB1812">
            <v>74621</v>
          </cell>
          <cell r="AC1812">
            <v>49505</v>
          </cell>
          <cell r="AD1812" t="str">
            <v>持股大于股东减</v>
          </cell>
          <cell r="AE1812">
            <v>39854</v>
          </cell>
          <cell r="AF1812">
            <v>92692</v>
          </cell>
          <cell r="AG1812" t="str">
            <v>持股大于股东减</v>
          </cell>
          <cell r="AH1812">
            <v>47604</v>
          </cell>
          <cell r="AI1812">
            <v>77601</v>
          </cell>
        </row>
        <row r="1813">
          <cell r="A1813">
            <v>600062</v>
          </cell>
          <cell r="B1813">
            <v>24.997260273972604</v>
          </cell>
          <cell r="C1813">
            <v>2.7061014817714821</v>
          </cell>
          <cell r="D1813">
            <v>17.225972994440031</v>
          </cell>
          <cell r="E1813">
            <v>1.9986867418526157</v>
          </cell>
          <cell r="F1813">
            <v>22.432804962095105</v>
          </cell>
          <cell r="G1813">
            <v>2.4762031551620849</v>
          </cell>
          <cell r="H1813">
            <v>19.772545889864325</v>
          </cell>
          <cell r="I1813">
            <v>1.8542426793900271</v>
          </cell>
          <cell r="J1813">
            <v>22.81</v>
          </cell>
          <cell r="K1813">
            <v>0.91249999999999998</v>
          </cell>
          <cell r="L1813">
            <v>8.4291</v>
          </cell>
          <cell r="M1813">
            <v>17.350000000000001</v>
          </cell>
          <cell r="N1813">
            <v>0.25180000000000002</v>
          </cell>
          <cell r="O1813">
            <v>8.6806999999999999</v>
          </cell>
          <cell r="P1813">
            <v>26.04</v>
          </cell>
          <cell r="Q1813">
            <v>0.58040000000000003</v>
          </cell>
          <cell r="R1813">
            <v>10.5161</v>
          </cell>
          <cell r="S1813">
            <v>19.82</v>
          </cell>
          <cell r="T1813">
            <v>0.75180000000000002</v>
          </cell>
          <cell r="U1813">
            <v>10.689</v>
          </cell>
          <cell r="V1813">
            <v>10.688995361328125</v>
          </cell>
          <cell r="W1813">
            <v>600062</v>
          </cell>
          <cell r="X1813" t="str">
            <v>持股小于股东增</v>
          </cell>
          <cell r="Y1813">
            <v>28083</v>
          </cell>
          <cell r="Z1813">
            <v>25797</v>
          </cell>
          <cell r="AA1813" t="str">
            <v>持股小于股东减</v>
          </cell>
          <cell r="AB1813">
            <v>29177</v>
          </cell>
          <cell r="AC1813">
            <v>24830</v>
          </cell>
          <cell r="AD1813">
            <v>24830</v>
          </cell>
          <cell r="AE1813">
            <v>29984</v>
          </cell>
          <cell r="AF1813">
            <v>19066</v>
          </cell>
          <cell r="AG1813" t="str">
            <v>持股小于股东增</v>
          </cell>
          <cell r="AH1813">
            <v>26388</v>
          </cell>
          <cell r="AI1813">
            <v>21664</v>
          </cell>
        </row>
        <row r="1814">
          <cell r="A1814">
            <v>600063</v>
          </cell>
          <cell r="B1814">
            <v>96.428571428571416</v>
          </cell>
          <cell r="C1814">
            <v>3.0275846602377219</v>
          </cell>
          <cell r="D1814">
            <v>77.5</v>
          </cell>
          <cell r="E1814">
            <v>2.3416108016240207</v>
          </cell>
          <cell r="F1814">
            <v>141.5151515151515</v>
          </cell>
          <cell r="G1814">
            <v>3.4655485881785459</v>
          </cell>
          <cell r="H1814">
            <v>81.477272727272734</v>
          </cell>
          <cell r="I1814">
            <v>2.3917938453840382</v>
          </cell>
          <cell r="J1814">
            <v>6.75</v>
          </cell>
          <cell r="K1814">
            <v>7.0000000000000007E-2</v>
          </cell>
          <cell r="L1814">
            <v>2.2294999999999998</v>
          </cell>
          <cell r="M1814">
            <v>4.96</v>
          </cell>
          <cell r="N1814">
            <v>1.6E-2</v>
          </cell>
          <cell r="O1814">
            <v>2.1181999999999999</v>
          </cell>
          <cell r="P1814">
            <v>9.34</v>
          </cell>
          <cell r="Q1814">
            <v>3.3000000000000002E-2</v>
          </cell>
          <cell r="R1814">
            <v>2.6951000000000001</v>
          </cell>
          <cell r="S1814">
            <v>4.78</v>
          </cell>
          <cell r="T1814">
            <v>4.3999999999999997E-2</v>
          </cell>
          <cell r="U1814">
            <v>1.9984999999999999</v>
          </cell>
          <cell r="V1814">
            <v>1.998499870300293</v>
          </cell>
          <cell r="W1814">
            <v>600063</v>
          </cell>
          <cell r="X1814">
            <v>600063</v>
          </cell>
          <cell r="Y1814">
            <v>600063</v>
          </cell>
          <cell r="Z1814">
            <v>600063</v>
          </cell>
          <cell r="AA1814">
            <v>600063</v>
          </cell>
          <cell r="AB1814">
            <v>600063</v>
          </cell>
          <cell r="AC1814">
            <v>600063</v>
          </cell>
          <cell r="AD1814">
            <v>600063</v>
          </cell>
          <cell r="AE1814">
            <v>600063</v>
          </cell>
          <cell r="AF1814">
            <v>600063</v>
          </cell>
          <cell r="AG1814">
            <v>600063</v>
          </cell>
          <cell r="AH1814">
            <v>600063</v>
          </cell>
          <cell r="AI1814">
            <v>600063</v>
          </cell>
        </row>
        <row r="1815">
          <cell r="A1815">
            <v>600064</v>
          </cell>
          <cell r="B1815">
            <v>17.290145985401459</v>
          </cell>
          <cell r="C1815">
            <v>1.6310054567675967</v>
          </cell>
          <cell r="D1815">
            <v>11.778571428571428</v>
          </cell>
          <cell r="E1815">
            <v>1.4591241715554848</v>
          </cell>
          <cell r="F1815">
            <v>14.617691154422788</v>
          </cell>
          <cell r="G1815">
            <v>1.4608054656598346</v>
          </cell>
          <cell r="H1815">
            <v>12.791755888650963</v>
          </cell>
          <cell r="I1815">
            <v>1.5981460302172996</v>
          </cell>
          <cell r="J1815">
            <v>18.95</v>
          </cell>
          <cell r="K1815">
            <v>1.0960000000000001</v>
          </cell>
          <cell r="L1815">
            <v>11.618600000000001</v>
          </cell>
          <cell r="M1815">
            <v>16.489999999999998</v>
          </cell>
          <cell r="N1815">
            <v>0.35</v>
          </cell>
          <cell r="O1815">
            <v>11.301299999999999</v>
          </cell>
          <cell r="P1815">
            <v>19.5</v>
          </cell>
          <cell r="Q1815">
            <v>0.66700000000000004</v>
          </cell>
          <cell r="R1815">
            <v>13.348800000000001</v>
          </cell>
          <cell r="S1815">
            <v>15.93</v>
          </cell>
          <cell r="T1815">
            <v>0.93400000000000005</v>
          </cell>
          <cell r="U1815">
            <v>9.9678000000000004</v>
          </cell>
          <cell r="V1815">
            <v>9.9677963256835938</v>
          </cell>
          <cell r="W1815">
            <v>600064</v>
          </cell>
          <cell r="X1815">
            <v>600064</v>
          </cell>
          <cell r="Y1815">
            <v>66437</v>
          </cell>
          <cell r="Z1815">
            <v>11655</v>
          </cell>
          <cell r="AA1815">
            <v>11655</v>
          </cell>
          <cell r="AB1815">
            <v>65408</v>
          </cell>
          <cell r="AC1815">
            <v>11810</v>
          </cell>
          <cell r="AD1815">
            <v>11810</v>
          </cell>
          <cell r="AE1815">
            <v>62668</v>
          </cell>
          <cell r="AF1815">
            <v>12356</v>
          </cell>
          <cell r="AG1815">
            <v>12356</v>
          </cell>
          <cell r="AH1815">
            <v>70136</v>
          </cell>
          <cell r="AI1815">
            <v>11040</v>
          </cell>
        </row>
        <row r="1816">
          <cell r="A1816">
            <v>600066</v>
          </cell>
          <cell r="B1816">
            <v>14.056249999999999</v>
          </cell>
          <cell r="C1816">
            <v>3.871645234037425</v>
          </cell>
          <cell r="D1816">
            <v>28.333333333333329</v>
          </cell>
          <cell r="E1816">
            <v>3.2408568705162293</v>
          </cell>
          <cell r="F1816">
            <v>23.895348837209305</v>
          </cell>
          <cell r="G1816">
            <v>4.429547561054469</v>
          </cell>
          <cell r="H1816">
            <v>16.785714285714288</v>
          </cell>
          <cell r="I1816">
            <v>3.7194579087941442</v>
          </cell>
          <cell r="J1816">
            <v>22.49</v>
          </cell>
          <cell r="K1816">
            <v>1.6</v>
          </cell>
          <cell r="L1816">
            <v>5.8089000000000004</v>
          </cell>
          <cell r="M1816">
            <v>19.38</v>
          </cell>
          <cell r="N1816">
            <v>0.17100000000000001</v>
          </cell>
          <cell r="O1816">
            <v>5.9798999999999998</v>
          </cell>
          <cell r="P1816">
            <v>20.55</v>
          </cell>
          <cell r="Q1816">
            <v>0.43</v>
          </cell>
          <cell r="R1816">
            <v>4.6393000000000004</v>
          </cell>
          <cell r="S1816">
            <v>18.8</v>
          </cell>
          <cell r="T1816">
            <v>0.84</v>
          </cell>
          <cell r="U1816">
            <v>5.0545</v>
          </cell>
          <cell r="V1816">
            <v>5.0544967651367188</v>
          </cell>
          <cell r="W1816">
            <v>600066</v>
          </cell>
          <cell r="X1816" t="str">
            <v>持股小于股东增</v>
          </cell>
          <cell r="Y1816">
            <v>50250</v>
          </cell>
          <cell r="Z1816">
            <v>44058</v>
          </cell>
          <cell r="AA1816" t="str">
            <v>持股小于股东减</v>
          </cell>
          <cell r="AB1816">
            <v>59377</v>
          </cell>
          <cell r="AC1816">
            <v>37286</v>
          </cell>
          <cell r="AD1816">
            <v>37286</v>
          </cell>
          <cell r="AE1816">
            <v>82425</v>
          </cell>
          <cell r="AF1816">
            <v>26885</v>
          </cell>
          <cell r="AG1816" t="str">
            <v>持股小于股东增</v>
          </cell>
          <cell r="AH1816">
            <v>60133</v>
          </cell>
          <cell r="AI1816">
            <v>36817</v>
          </cell>
        </row>
        <row r="1817">
          <cell r="A1817">
            <v>600067</v>
          </cell>
          <cell r="B1817">
            <v>58.266666666666673</v>
          </cell>
          <cell r="C1817">
            <v>1.8413567892131044</v>
          </cell>
          <cell r="D1817" t="e">
            <v>#DIV/0!</v>
          </cell>
          <cell r="E1817">
            <v>1.3912567615920524</v>
          </cell>
          <cell r="F1817">
            <v>20.666666666666668</v>
          </cell>
          <cell r="G1817">
            <v>2.0614272058517935</v>
          </cell>
          <cell r="H1817">
            <v>29.208333333333332</v>
          </cell>
          <cell r="I1817">
            <v>1.4708350818296265</v>
          </cell>
          <cell r="J1817">
            <v>8.74</v>
          </cell>
          <cell r="K1817">
            <v>0.15</v>
          </cell>
          <cell r="L1817">
            <v>4.7465000000000002</v>
          </cell>
          <cell r="M1817">
            <v>6.61</v>
          </cell>
          <cell r="N1817">
            <v>0</v>
          </cell>
          <cell r="O1817">
            <v>4.7511000000000001</v>
          </cell>
          <cell r="P1817">
            <v>9.92</v>
          </cell>
          <cell r="Q1817">
            <v>0.24</v>
          </cell>
          <cell r="R1817">
            <v>4.8121999999999998</v>
          </cell>
          <cell r="S1817">
            <v>7.01</v>
          </cell>
          <cell r="T1817">
            <v>0.18</v>
          </cell>
          <cell r="U1817">
            <v>4.766</v>
          </cell>
          <cell r="V1817">
            <v>4.7659988403320313</v>
          </cell>
          <cell r="W1817">
            <v>600067</v>
          </cell>
          <cell r="X1817">
            <v>600067</v>
          </cell>
          <cell r="Y1817">
            <v>94753</v>
          </cell>
          <cell r="Z1817">
            <v>15701</v>
          </cell>
          <cell r="AA1817">
            <v>15701</v>
          </cell>
          <cell r="AB1817">
            <v>86519</v>
          </cell>
          <cell r="AC1817">
            <v>17196</v>
          </cell>
          <cell r="AD1817">
            <v>17196</v>
          </cell>
          <cell r="AE1817">
            <v>74547</v>
          </cell>
          <cell r="AF1817">
            <v>19892</v>
          </cell>
          <cell r="AG1817">
            <v>19892</v>
          </cell>
          <cell r="AH1817">
            <v>112939</v>
          </cell>
          <cell r="AI1817">
            <v>13130</v>
          </cell>
        </row>
        <row r="1818">
          <cell r="A1818">
            <v>600068</v>
          </cell>
          <cell r="B1818">
            <v>13.499142367066897</v>
          </cell>
          <cell r="C1818">
            <v>1.7904267904267905</v>
          </cell>
          <cell r="D1818">
            <v>10.749999999999998</v>
          </cell>
          <cell r="E1818">
            <v>1.3414443924504755</v>
          </cell>
          <cell r="F1818">
            <v>21.410256410256409</v>
          </cell>
          <cell r="G1818">
            <v>2.8000670674746697</v>
          </cell>
          <cell r="H1818">
            <v>13.769230769230768</v>
          </cell>
          <cell r="I1818">
            <v>1.7195830731543302</v>
          </cell>
          <cell r="J1818">
            <v>7.87</v>
          </cell>
          <cell r="K1818">
            <v>0.58299999999999996</v>
          </cell>
          <cell r="L1818">
            <v>4.3956</v>
          </cell>
          <cell r="M1818">
            <v>6.02</v>
          </cell>
          <cell r="N1818">
            <v>0.14000000000000001</v>
          </cell>
          <cell r="O1818">
            <v>4.4877000000000002</v>
          </cell>
          <cell r="P1818">
            <v>11.69</v>
          </cell>
          <cell r="Q1818">
            <v>0.27300000000000002</v>
          </cell>
          <cell r="R1818">
            <v>4.1749000000000001</v>
          </cell>
          <cell r="S1818">
            <v>7.16</v>
          </cell>
          <cell r="T1818">
            <v>0.39</v>
          </cell>
          <cell r="U1818">
            <v>4.1638000000000002</v>
          </cell>
          <cell r="V1818">
            <v>4.1637992858886719</v>
          </cell>
          <cell r="W1818">
            <v>600068</v>
          </cell>
          <cell r="X1818">
            <v>600068</v>
          </cell>
          <cell r="Y1818">
            <v>600068</v>
          </cell>
          <cell r="Z1818">
            <v>600068</v>
          </cell>
          <cell r="AA1818">
            <v>600068</v>
          </cell>
          <cell r="AB1818">
            <v>600068</v>
          </cell>
          <cell r="AC1818">
            <v>600068</v>
          </cell>
          <cell r="AD1818">
            <v>600068</v>
          </cell>
          <cell r="AE1818">
            <v>600068</v>
          </cell>
          <cell r="AF1818">
            <v>600068</v>
          </cell>
          <cell r="AG1818">
            <v>600068</v>
          </cell>
          <cell r="AH1818">
            <v>600068</v>
          </cell>
          <cell r="AI1818">
            <v>600068</v>
          </cell>
        </row>
        <row r="1819">
          <cell r="A1819">
            <v>600069</v>
          </cell>
          <cell r="B1819">
            <v>105</v>
          </cell>
          <cell r="C1819">
            <v>2.709257921354113</v>
          </cell>
          <cell r="D1819">
            <v>-38</v>
          </cell>
          <cell r="E1819">
            <v>2.3963424247201637</v>
          </cell>
          <cell r="F1819">
            <v>-37.777777777777779</v>
          </cell>
          <cell r="G1819">
            <v>6.9994853319608845</v>
          </cell>
          <cell r="H1819">
            <v>-32.619577308120135</v>
          </cell>
          <cell r="I1819">
            <v>2.1317195507578237</v>
          </cell>
          <cell r="J1819">
            <v>5.25</v>
          </cell>
          <cell r="K1819">
            <v>0.05</v>
          </cell>
          <cell r="L1819">
            <v>1.9378</v>
          </cell>
          <cell r="M1819">
            <v>4.5599999999999996</v>
          </cell>
          <cell r="N1819">
            <v>-0.03</v>
          </cell>
          <cell r="O1819">
            <v>1.9029</v>
          </cell>
          <cell r="P1819">
            <v>6.8</v>
          </cell>
          <cell r="Q1819">
            <v>-0.09</v>
          </cell>
          <cell r="R1819">
            <v>0.97150000000000003</v>
          </cell>
          <cell r="S1819">
            <v>3.91</v>
          </cell>
          <cell r="T1819">
            <v>-8.9899999999999994E-2</v>
          </cell>
          <cell r="U1819">
            <v>1.8342000000000001</v>
          </cell>
          <cell r="V1819">
            <v>1.8341999053955078</v>
          </cell>
          <cell r="W1819">
            <v>600069</v>
          </cell>
          <cell r="X1819" t="str">
            <v>持股小于股东增</v>
          </cell>
          <cell r="Y1819">
            <v>46776</v>
          </cell>
          <cell r="Z1819">
            <v>26703</v>
          </cell>
          <cell r="AA1819" t="str">
            <v>持股小于股东增</v>
          </cell>
          <cell r="AB1819">
            <v>44139</v>
          </cell>
          <cell r="AC1819">
            <v>28299</v>
          </cell>
          <cell r="AD1819">
            <v>28299</v>
          </cell>
          <cell r="AE1819">
            <v>54380</v>
          </cell>
          <cell r="AF1819">
            <v>15177</v>
          </cell>
          <cell r="AG1819" t="str">
            <v>持股小于股东增</v>
          </cell>
          <cell r="AH1819">
            <v>48706</v>
          </cell>
          <cell r="AI1819">
            <v>25645</v>
          </cell>
        </row>
        <row r="1820">
          <cell r="A1820">
            <v>600070</v>
          </cell>
          <cell r="B1820">
            <v>135.71428571428569</v>
          </cell>
          <cell r="C1820">
            <v>3.5924973528966873</v>
          </cell>
          <cell r="D1820">
            <v>829.375</v>
          </cell>
          <cell r="E1820">
            <v>5.3715997409326421</v>
          </cell>
          <cell r="F1820">
            <v>10192.857142857143</v>
          </cell>
          <cell r="G1820">
            <v>4.5438624422862599</v>
          </cell>
          <cell r="H1820">
            <v>7125</v>
          </cell>
          <cell r="I1820">
            <v>3.4056282487901059</v>
          </cell>
          <cell r="J1820">
            <v>9.5</v>
          </cell>
          <cell r="K1820">
            <v>7.0000000000000007E-2</v>
          </cell>
          <cell r="L1820">
            <v>2.6444000000000001</v>
          </cell>
          <cell r="M1820">
            <v>13.27</v>
          </cell>
          <cell r="N1820">
            <v>4.0000000000000001E-3</v>
          </cell>
          <cell r="O1820">
            <v>2.4704000000000002</v>
          </cell>
          <cell r="P1820">
            <v>14.27</v>
          </cell>
          <cell r="Q1820">
            <v>6.9999999999999999E-4</v>
          </cell>
          <cell r="R1820">
            <v>3.1404999999999998</v>
          </cell>
          <cell r="S1820">
            <v>9.5</v>
          </cell>
          <cell r="T1820">
            <v>1E-3</v>
          </cell>
          <cell r="U1820">
            <v>2.7894999999999999</v>
          </cell>
          <cell r="V1820">
            <v>2.7894992828369141</v>
          </cell>
          <cell r="W1820">
            <v>600070</v>
          </cell>
          <cell r="X1820" t="str">
            <v>持股小于股东增</v>
          </cell>
          <cell r="Y1820">
            <v>29728</v>
          </cell>
          <cell r="Z1820">
            <v>11995</v>
          </cell>
          <cell r="AA1820" t="str">
            <v>持股小于股东增</v>
          </cell>
          <cell r="AB1820">
            <v>27727</v>
          </cell>
          <cell r="AC1820">
            <v>12861</v>
          </cell>
          <cell r="AD1820" t="str">
            <v>持股小于股东增</v>
          </cell>
          <cell r="AE1820">
            <v>24865</v>
          </cell>
          <cell r="AF1820">
            <v>14341</v>
          </cell>
          <cell r="AG1820" t="str">
            <v>持股小于股东减</v>
          </cell>
          <cell r="AH1820">
            <v>29807</v>
          </cell>
          <cell r="AI1820">
            <v>11964</v>
          </cell>
        </row>
        <row r="1821">
          <cell r="A1821">
            <v>600071</v>
          </cell>
          <cell r="B1821">
            <v>309.5808383233533</v>
          </cell>
          <cell r="C1821">
            <v>11.975909196201066</v>
          </cell>
          <cell r="D1821">
            <v>-110.12773722627738</v>
          </cell>
          <cell r="E1821">
            <v>11.638783086639988</v>
          </cell>
          <cell r="F1821">
            <v>-482.12851405622496</v>
          </cell>
          <cell r="G1821">
            <v>11.721343487600079</v>
          </cell>
          <cell r="H1821">
            <v>-169.68616262482169</v>
          </cell>
          <cell r="I1821">
            <v>7.9173322683706067</v>
          </cell>
          <cell r="J1821">
            <v>25.85</v>
          </cell>
          <cell r="K1821">
            <v>8.3500000000000005E-2</v>
          </cell>
          <cell r="L1821">
            <v>2.1585000000000001</v>
          </cell>
          <cell r="M1821">
            <v>24.14</v>
          </cell>
          <cell r="N1821">
            <v>-5.4800000000000001E-2</v>
          </cell>
          <cell r="O1821">
            <v>2.0741000000000001</v>
          </cell>
          <cell r="P1821">
            <v>24.01</v>
          </cell>
          <cell r="Q1821">
            <v>-2.4899999999999999E-2</v>
          </cell>
          <cell r="R1821">
            <v>2.0484</v>
          </cell>
          <cell r="S1821">
            <v>15.86</v>
          </cell>
          <cell r="T1821">
            <v>-7.0099999999999996E-2</v>
          </cell>
          <cell r="U1821">
            <v>2.0032000000000001</v>
          </cell>
          <cell r="V1821">
            <v>2.0031986236572266</v>
          </cell>
          <cell r="W1821">
            <v>600071</v>
          </cell>
          <cell r="X1821" t="str">
            <v>持股大于股东增</v>
          </cell>
          <cell r="Y1821">
            <v>10287</v>
          </cell>
          <cell r="Z1821">
            <v>23084</v>
          </cell>
          <cell r="AA1821" t="str">
            <v>持股大于股东减</v>
          </cell>
          <cell r="AB1821">
            <v>11666</v>
          </cell>
          <cell r="AC1821">
            <v>20355</v>
          </cell>
          <cell r="AD1821" t="str">
            <v>持股大于股东增</v>
          </cell>
          <cell r="AE1821">
            <v>11907</v>
          </cell>
          <cell r="AF1821">
            <v>19943</v>
          </cell>
          <cell r="AG1821" t="str">
            <v>持股大于股东增</v>
          </cell>
          <cell r="AH1821">
            <v>10450</v>
          </cell>
          <cell r="AI1821">
            <v>22724</v>
          </cell>
        </row>
        <row r="1822">
          <cell r="A1822">
            <v>600072</v>
          </cell>
          <cell r="B1822">
            <v>416.38297872340428</v>
          </cell>
          <cell r="C1822">
            <v>8.1166272655634373</v>
          </cell>
          <cell r="D1822">
            <v>-88.833333333333343</v>
          </cell>
          <cell r="E1822">
            <v>6.7590987868284236</v>
          </cell>
          <cell r="F1822">
            <v>-235.73770491803282</v>
          </cell>
          <cell r="G1822">
            <v>12.485890422853174</v>
          </cell>
          <cell r="H1822">
            <v>-207.44680851063831</v>
          </cell>
          <cell r="I1822">
            <v>11.453239945376856</v>
          </cell>
          <cell r="J1822">
            <v>19.57</v>
          </cell>
          <cell r="K1822">
            <v>4.7E-2</v>
          </cell>
          <cell r="L1822">
            <v>2.4110999999999998</v>
          </cell>
          <cell r="M1822">
            <v>15.99</v>
          </cell>
          <cell r="N1822">
            <v>-4.4999999999999998E-2</v>
          </cell>
          <cell r="O1822">
            <v>2.3656999999999999</v>
          </cell>
          <cell r="P1822">
            <v>28.76</v>
          </cell>
          <cell r="Q1822">
            <v>-6.0999999999999999E-2</v>
          </cell>
          <cell r="R1822">
            <v>2.3033999999999999</v>
          </cell>
          <cell r="S1822">
            <v>26</v>
          </cell>
          <cell r="T1822">
            <v>-9.4E-2</v>
          </cell>
          <cell r="U1822">
            <v>2.2700999999999998</v>
          </cell>
          <cell r="V1822">
            <v>2.2700996398925781</v>
          </cell>
          <cell r="W1822">
            <v>600072</v>
          </cell>
          <cell r="X1822">
            <v>600072</v>
          </cell>
          <cell r="Y1822">
            <v>85315</v>
          </cell>
          <cell r="Z1822">
            <v>5607</v>
          </cell>
          <cell r="AA1822">
            <v>5607</v>
          </cell>
          <cell r="AB1822">
            <v>79552</v>
          </cell>
          <cell r="AC1822">
            <v>6014</v>
          </cell>
          <cell r="AD1822">
            <v>6014</v>
          </cell>
          <cell r="AE1822">
            <v>55712</v>
          </cell>
          <cell r="AF1822">
            <v>8587</v>
          </cell>
          <cell r="AG1822">
            <v>8587</v>
          </cell>
          <cell r="AH1822">
            <v>78593</v>
          </cell>
          <cell r="AI1822">
            <v>6087</v>
          </cell>
        </row>
        <row r="1823">
          <cell r="A1823">
            <v>600073</v>
          </cell>
          <cell r="B1823">
            <v>83.235294117647058</v>
          </cell>
          <cell r="C1823">
            <v>4.4707740916271721</v>
          </cell>
          <cell r="D1823">
            <v>20.784671532846716</v>
          </cell>
          <cell r="E1823">
            <v>3.4558087320610458</v>
          </cell>
          <cell r="F1823">
            <v>76.117647058823522</v>
          </cell>
          <cell r="G1823">
            <v>3.849013950444689</v>
          </cell>
          <cell r="H1823">
            <v>87.607758620689651</v>
          </cell>
          <cell r="I1823">
            <v>4.0388685206712571</v>
          </cell>
          <cell r="J1823">
            <v>14.15</v>
          </cell>
          <cell r="K1823">
            <v>0.17</v>
          </cell>
          <cell r="L1823">
            <v>3.165</v>
          </cell>
          <cell r="M1823">
            <v>11.39</v>
          </cell>
          <cell r="N1823">
            <v>0.13700000000000001</v>
          </cell>
          <cell r="O1823">
            <v>3.2959000000000001</v>
          </cell>
          <cell r="P1823">
            <v>12.94</v>
          </cell>
          <cell r="Q1823">
            <v>8.5000000000000006E-2</v>
          </cell>
          <cell r="R1823">
            <v>3.3618999999999999</v>
          </cell>
          <cell r="S1823">
            <v>13.55</v>
          </cell>
          <cell r="T1823">
            <v>0.11600000000000001</v>
          </cell>
          <cell r="U1823">
            <v>3.3549000000000002</v>
          </cell>
          <cell r="V1823">
            <v>3.3548984527587891</v>
          </cell>
          <cell r="W1823">
            <v>600073</v>
          </cell>
          <cell r="X1823">
            <v>600073</v>
          </cell>
          <cell r="Y1823">
            <v>57807</v>
          </cell>
          <cell r="Z1823">
            <v>16221</v>
          </cell>
          <cell r="AA1823">
            <v>16221</v>
          </cell>
          <cell r="AB1823">
            <v>64660</v>
          </cell>
          <cell r="AC1823">
            <v>14502</v>
          </cell>
          <cell r="AD1823">
            <v>14502</v>
          </cell>
          <cell r="AE1823">
            <v>61326</v>
          </cell>
          <cell r="AF1823">
            <v>15290</v>
          </cell>
          <cell r="AG1823">
            <v>15290</v>
          </cell>
          <cell r="AH1823">
            <v>62140</v>
          </cell>
          <cell r="AI1823">
            <v>15090</v>
          </cell>
        </row>
        <row r="1824">
          <cell r="A1824">
            <v>600074</v>
          </cell>
          <cell r="B1824">
            <v>91.5</v>
          </cell>
          <cell r="C1824">
            <v>26.147007461501822</v>
          </cell>
          <cell r="D1824">
            <v>67.083333333333343</v>
          </cell>
          <cell r="E1824">
            <v>23.032904148783981</v>
          </cell>
          <cell r="F1824">
            <v>174.33333333333334</v>
          </cell>
          <cell r="G1824">
            <v>40.030616150019142</v>
          </cell>
          <cell r="H1824">
            <v>102.97500000000001</v>
          </cell>
          <cell r="I1824">
            <v>22.405352480417754</v>
          </cell>
          <cell r="J1824">
            <v>16.47</v>
          </cell>
          <cell r="K1824">
            <v>0.18</v>
          </cell>
          <cell r="L1824">
            <v>0.62990000000000002</v>
          </cell>
          <cell r="M1824">
            <v>16.100000000000001</v>
          </cell>
          <cell r="N1824">
            <v>0.06</v>
          </cell>
          <cell r="O1824">
            <v>0.69899999999999995</v>
          </cell>
          <cell r="P1824">
            <v>20.92</v>
          </cell>
          <cell r="Q1824">
            <v>0.06</v>
          </cell>
          <cell r="R1824">
            <v>0.52259999999999995</v>
          </cell>
          <cell r="S1824">
            <v>13.73</v>
          </cell>
          <cell r="T1824">
            <v>0.1</v>
          </cell>
          <cell r="U1824">
            <v>0.61280000000000001</v>
          </cell>
          <cell r="V1824">
            <v>0.61279964447021484</v>
          </cell>
          <cell r="W1824">
            <v>600074</v>
          </cell>
          <cell r="X1824">
            <v>600074</v>
          </cell>
          <cell r="Y1824">
            <v>600074</v>
          </cell>
          <cell r="Z1824">
            <v>600074</v>
          </cell>
          <cell r="AA1824">
            <v>600074</v>
          </cell>
          <cell r="AB1824">
            <v>600074</v>
          </cell>
          <cell r="AC1824">
            <v>600074</v>
          </cell>
          <cell r="AD1824">
            <v>600074</v>
          </cell>
          <cell r="AE1824">
            <v>103618</v>
          </cell>
          <cell r="AF1824">
            <v>21771</v>
          </cell>
          <cell r="AG1824">
            <v>21771</v>
          </cell>
          <cell r="AH1824">
            <v>104267</v>
          </cell>
          <cell r="AI1824">
            <v>21636</v>
          </cell>
        </row>
        <row r="1825">
          <cell r="A1825">
            <v>600075</v>
          </cell>
          <cell r="B1825">
            <v>114.17910447761196</v>
          </cell>
          <cell r="C1825">
            <v>2.967745510973177</v>
          </cell>
          <cell r="D1825">
            <v>42.103174603174601</v>
          </cell>
          <cell r="E1825">
            <v>2.8892761832144216</v>
          </cell>
          <cell r="F1825">
            <v>133.33333333333334</v>
          </cell>
          <cell r="G1825">
            <v>4.4757748685241125</v>
          </cell>
          <cell r="H1825">
            <v>135.29999999999998</v>
          </cell>
          <cell r="I1825">
            <v>2.5300833076211044</v>
          </cell>
          <cell r="J1825">
            <v>10.71</v>
          </cell>
          <cell r="K1825">
            <v>9.3799999999999994E-2</v>
          </cell>
          <cell r="L1825">
            <v>3.6088</v>
          </cell>
          <cell r="M1825">
            <v>10.61</v>
          </cell>
          <cell r="N1825">
            <v>6.3E-2</v>
          </cell>
          <cell r="O1825">
            <v>3.6722000000000001</v>
          </cell>
          <cell r="P1825">
            <v>16</v>
          </cell>
          <cell r="Q1825">
            <v>0.06</v>
          </cell>
          <cell r="R1825">
            <v>3.5748000000000002</v>
          </cell>
          <cell r="S1825">
            <v>9.02</v>
          </cell>
          <cell r="T1825">
            <v>0.05</v>
          </cell>
          <cell r="U1825">
            <v>3.5651000000000002</v>
          </cell>
          <cell r="V1825">
            <v>3.5650997161865234</v>
          </cell>
          <cell r="W1825">
            <v>600075</v>
          </cell>
          <cell r="X1825">
            <v>600075</v>
          </cell>
          <cell r="Y1825">
            <v>58685</v>
          </cell>
          <cell r="Z1825">
            <v>7473</v>
          </cell>
          <cell r="AA1825">
            <v>7473</v>
          </cell>
          <cell r="AB1825">
            <v>49089</v>
          </cell>
          <cell r="AC1825">
            <v>8934</v>
          </cell>
          <cell r="AD1825">
            <v>8934</v>
          </cell>
          <cell r="AE1825">
            <v>47836</v>
          </cell>
          <cell r="AF1825">
            <v>9168</v>
          </cell>
          <cell r="AG1825">
            <v>9168</v>
          </cell>
          <cell r="AH1825">
            <v>61627</v>
          </cell>
          <cell r="AI1825">
            <v>7166</v>
          </cell>
        </row>
        <row r="1826">
          <cell r="A1826">
            <v>600076</v>
          </cell>
          <cell r="B1826">
            <v>22.93191394987802</v>
          </cell>
          <cell r="C1826">
            <v>4.2094121478586546</v>
          </cell>
          <cell r="D1826">
            <v>25.568181818181817</v>
          </cell>
          <cell r="E1826">
            <v>4.3888737174735697</v>
          </cell>
          <cell r="F1826">
            <v>-198.00000000000003</v>
          </cell>
          <cell r="G1826">
            <v>37.991685321394314</v>
          </cell>
          <cell r="H1826">
            <v>-119.55</v>
          </cell>
          <cell r="I1826">
            <v>27.081209650016987</v>
          </cell>
          <cell r="J1826">
            <v>10.34</v>
          </cell>
          <cell r="K1826">
            <v>0.45090000000000002</v>
          </cell>
          <cell r="L1826">
            <v>2.4563999999999999</v>
          </cell>
          <cell r="M1826">
            <v>11.25</v>
          </cell>
          <cell r="N1826">
            <v>0.11</v>
          </cell>
          <cell r="O1826">
            <v>2.5632999999999999</v>
          </cell>
          <cell r="P1826">
            <v>11.88</v>
          </cell>
          <cell r="Q1826">
            <v>-0.03</v>
          </cell>
          <cell r="R1826">
            <v>0.31269999999999998</v>
          </cell>
          <cell r="S1826">
            <v>7.97</v>
          </cell>
          <cell r="T1826">
            <v>-0.05</v>
          </cell>
          <cell r="U1826">
            <v>0.29430000000000001</v>
          </cell>
          <cell r="V1826">
            <v>0.29429984092712402</v>
          </cell>
          <cell r="W1826">
            <v>600076</v>
          </cell>
          <cell r="X1826" t="str">
            <v>持股小于股东增</v>
          </cell>
          <cell r="Y1826">
            <v>44113</v>
          </cell>
          <cell r="Z1826">
            <v>23445</v>
          </cell>
          <cell r="AA1826" t="str">
            <v>持股小于股东增</v>
          </cell>
          <cell r="AB1826">
            <v>37559</v>
          </cell>
          <cell r="AC1826">
            <v>27537</v>
          </cell>
          <cell r="AD1826">
            <v>27537</v>
          </cell>
          <cell r="AE1826">
            <v>42912</v>
          </cell>
          <cell r="AF1826">
            <v>8518</v>
          </cell>
          <cell r="AG1826">
            <v>8518</v>
          </cell>
          <cell r="AH1826">
            <v>54411</v>
          </cell>
          <cell r="AI1826">
            <v>6718</v>
          </cell>
        </row>
        <row r="1827">
          <cell r="A1827">
            <v>600077</v>
          </cell>
          <cell r="B1827">
            <v>121.16666666666666</v>
          </cell>
          <cell r="C1827">
            <v>2.5758219954648522</v>
          </cell>
          <cell r="D1827">
            <v>-50.833333333333336</v>
          </cell>
          <cell r="E1827">
            <v>1.9638705061706314</v>
          </cell>
          <cell r="F1827">
            <v>976.99999999999989</v>
          </cell>
          <cell r="G1827">
            <v>3.5005374417771407</v>
          </cell>
          <cell r="H1827">
            <v>432.50000000000011</v>
          </cell>
          <cell r="I1827">
            <v>1.8714842059714409</v>
          </cell>
          <cell r="J1827">
            <v>7.27</v>
          </cell>
          <cell r="K1827">
            <v>0.06</v>
          </cell>
          <cell r="L1827">
            <v>2.8224</v>
          </cell>
          <cell r="M1827">
            <v>5.49</v>
          </cell>
          <cell r="N1827">
            <v>-2.7E-2</v>
          </cell>
          <cell r="O1827">
            <v>2.7955000000000001</v>
          </cell>
          <cell r="P1827">
            <v>9.77</v>
          </cell>
          <cell r="Q1827">
            <v>5.0000000000000001E-3</v>
          </cell>
          <cell r="R1827">
            <v>2.7909999999999999</v>
          </cell>
          <cell r="S1827">
            <v>5.19</v>
          </cell>
          <cell r="T1827">
            <v>8.9999999999999993E-3</v>
          </cell>
          <cell r="U1827">
            <v>2.7732000000000001</v>
          </cell>
          <cell r="V1827">
            <v>2.7731990814208984</v>
          </cell>
          <cell r="W1827">
            <v>600077</v>
          </cell>
          <cell r="X1827" t="str">
            <v>持股小于股东减</v>
          </cell>
          <cell r="Y1827">
            <v>45770</v>
          </cell>
          <cell r="Z1827">
            <v>29279</v>
          </cell>
          <cell r="AA1827" t="str">
            <v>持股小于股东减</v>
          </cell>
          <cell r="AB1827">
            <v>55558</v>
          </cell>
          <cell r="AC1827">
            <v>24121</v>
          </cell>
          <cell r="AD1827" t="str">
            <v>持股大于股东减</v>
          </cell>
          <cell r="AE1827">
            <v>34148</v>
          </cell>
          <cell r="AF1827">
            <v>39244</v>
          </cell>
          <cell r="AG1827" t="str">
            <v>持股小于股东减</v>
          </cell>
          <cell r="AH1827">
            <v>37405</v>
          </cell>
          <cell r="AI1827">
            <v>35827</v>
          </cell>
        </row>
        <row r="1828">
          <cell r="A1828">
            <v>600078</v>
          </cell>
          <cell r="B1828">
            <v>292.59259259259261</v>
          </cell>
          <cell r="C1828">
            <v>2.9315719162832123</v>
          </cell>
          <cell r="D1828">
            <v>102.21893491124261</v>
          </cell>
          <cell r="E1828">
            <v>2.5482169856547552</v>
          </cell>
          <cell r="F1828">
            <v>244.23076923076925</v>
          </cell>
          <cell r="G1828">
            <v>5.6542870923459354</v>
          </cell>
          <cell r="H1828">
            <v>144.54113924050631</v>
          </cell>
          <cell r="I1828">
            <v>2.2572275759822089</v>
          </cell>
          <cell r="J1828">
            <v>7.9</v>
          </cell>
          <cell r="K1828">
            <v>2.7E-2</v>
          </cell>
          <cell r="L1828">
            <v>2.6947999999999999</v>
          </cell>
          <cell r="M1828">
            <v>6.91</v>
          </cell>
          <cell r="N1828">
            <v>1.6899999999999998E-2</v>
          </cell>
          <cell r="O1828">
            <v>2.7117</v>
          </cell>
          <cell r="P1828">
            <v>15.24</v>
          </cell>
          <cell r="Q1828">
            <v>3.1199999999999999E-2</v>
          </cell>
          <cell r="R1828">
            <v>2.6953</v>
          </cell>
          <cell r="S1828">
            <v>6.09</v>
          </cell>
          <cell r="T1828">
            <v>3.1600000000000003E-2</v>
          </cell>
          <cell r="U1828">
            <v>2.698</v>
          </cell>
          <cell r="V1828">
            <v>2.6979999542236328</v>
          </cell>
          <cell r="W1828">
            <v>600078</v>
          </cell>
          <cell r="X1828">
            <v>600078</v>
          </cell>
          <cell r="Y1828">
            <v>62752</v>
          </cell>
          <cell r="Z1828">
            <v>10558</v>
          </cell>
          <cell r="AA1828">
            <v>10558</v>
          </cell>
          <cell r="AB1828">
            <v>55052</v>
          </cell>
          <cell r="AC1828">
            <v>12035</v>
          </cell>
          <cell r="AD1828">
            <v>12035</v>
          </cell>
          <cell r="AE1828">
            <v>57239</v>
          </cell>
          <cell r="AF1828">
            <v>11575</v>
          </cell>
          <cell r="AG1828">
            <v>11575</v>
          </cell>
          <cell r="AH1828">
            <v>55331</v>
          </cell>
          <cell r="AI1828">
            <v>11974</v>
          </cell>
        </row>
        <row r="1829">
          <cell r="A1829">
            <v>600079</v>
          </cell>
          <cell r="B1829">
            <v>42.807692307692307</v>
          </cell>
          <cell r="C1829">
            <v>3.6325065274151438</v>
          </cell>
          <cell r="D1829">
            <v>38.750000000000007</v>
          </cell>
          <cell r="E1829">
            <v>3.0178148424570854</v>
          </cell>
          <cell r="F1829">
            <v>36.323529411764703</v>
          </cell>
          <cell r="G1829">
            <v>3.1324506670724901</v>
          </cell>
          <cell r="H1829">
            <v>32.335714285714289</v>
          </cell>
          <cell r="I1829">
            <v>2.5369019199085439</v>
          </cell>
          <cell r="J1829">
            <v>22.26</v>
          </cell>
          <cell r="K1829">
            <v>0.52</v>
          </cell>
          <cell r="L1829">
            <v>6.1280000000000001</v>
          </cell>
          <cell r="M1829">
            <v>18.600000000000001</v>
          </cell>
          <cell r="N1829">
            <v>0.12</v>
          </cell>
          <cell r="O1829">
            <v>6.1634000000000002</v>
          </cell>
          <cell r="P1829">
            <v>37.049999999999997</v>
          </cell>
          <cell r="Q1829">
            <v>0.51</v>
          </cell>
          <cell r="R1829">
            <v>11.8278</v>
          </cell>
          <cell r="S1829">
            <v>15.09</v>
          </cell>
          <cell r="T1829">
            <v>0.35</v>
          </cell>
          <cell r="U1829">
            <v>5.9481999999999999</v>
          </cell>
          <cell r="V1829">
            <v>5.9481964111328125</v>
          </cell>
          <cell r="W1829">
            <v>600079</v>
          </cell>
          <cell r="X1829" t="str">
            <v>持股小于股东增</v>
          </cell>
          <cell r="Y1829">
            <v>45786</v>
          </cell>
          <cell r="Z1829">
            <v>28088</v>
          </cell>
          <cell r="AA1829" t="str">
            <v>持股小于股东减</v>
          </cell>
          <cell r="AB1829">
            <v>51114</v>
          </cell>
          <cell r="AC1829">
            <v>25160</v>
          </cell>
          <cell r="AD1829">
            <v>25160</v>
          </cell>
          <cell r="AE1829">
            <v>34610</v>
          </cell>
          <cell r="AF1829">
            <v>18579</v>
          </cell>
          <cell r="AG1829">
            <v>18579</v>
          </cell>
          <cell r="AH1829">
            <v>79958</v>
          </cell>
          <cell r="AI1829">
            <v>16084</v>
          </cell>
        </row>
        <row r="1830">
          <cell r="A1830">
            <v>600080</v>
          </cell>
          <cell r="B1830">
            <v>172.23557692307693</v>
          </cell>
          <cell r="C1830">
            <v>4.1858970614009463</v>
          </cell>
          <cell r="D1830">
            <v>279.5</v>
          </cell>
          <cell r="E1830">
            <v>3.256247451505796</v>
          </cell>
          <cell r="F1830">
            <v>168.3080808080808</v>
          </cell>
          <cell r="G1830">
            <v>3.9439036657889286</v>
          </cell>
          <cell r="H1830">
            <v>87.308762169680094</v>
          </cell>
          <cell r="I1830">
            <v>2.4529628978371725</v>
          </cell>
          <cell r="J1830">
            <v>14.33</v>
          </cell>
          <cell r="K1830">
            <v>8.3199999999999996E-2</v>
          </cell>
          <cell r="L1830">
            <v>3.4234</v>
          </cell>
          <cell r="M1830">
            <v>11.18</v>
          </cell>
          <cell r="N1830">
            <v>0.01</v>
          </cell>
          <cell r="O1830">
            <v>3.4333999999999998</v>
          </cell>
          <cell r="P1830">
            <v>13.33</v>
          </cell>
          <cell r="Q1830">
            <v>3.9600000000000003E-2</v>
          </cell>
          <cell r="R1830">
            <v>3.3799000000000001</v>
          </cell>
          <cell r="S1830">
            <v>8.3699999999999992</v>
          </cell>
          <cell r="T1830">
            <v>7.1900000000000006E-2</v>
          </cell>
          <cell r="U1830">
            <v>3.4121999999999999</v>
          </cell>
          <cell r="V1830">
            <v>3.4121990203857422</v>
          </cell>
          <cell r="W1830">
            <v>600080</v>
          </cell>
          <cell r="X1830">
            <v>600080</v>
          </cell>
          <cell r="Y1830">
            <v>32257</v>
          </cell>
          <cell r="Z1830">
            <v>9464</v>
          </cell>
          <cell r="AA1830">
            <v>9464</v>
          </cell>
          <cell r="AB1830">
            <v>35585</v>
          </cell>
          <cell r="AC1830">
            <v>8579</v>
          </cell>
          <cell r="AD1830" t="str">
            <v>持股小于股东增</v>
          </cell>
          <cell r="AE1830">
            <v>25919</v>
          </cell>
          <cell r="AF1830">
            <v>11778</v>
          </cell>
          <cell r="AG1830" t="str">
            <v>持股小于股东减</v>
          </cell>
          <cell r="AH1830">
            <v>29335</v>
          </cell>
          <cell r="AI1830">
            <v>10407</v>
          </cell>
        </row>
        <row r="1831">
          <cell r="A1831">
            <v>600081</v>
          </cell>
          <cell r="B1831">
            <v>45.986895986895988</v>
          </cell>
          <cell r="C1831">
            <v>6.5252760023242304</v>
          </cell>
          <cell r="D1831">
            <v>44.929364278506561</v>
          </cell>
          <cell r="E1831">
            <v>5.0293685756240816</v>
          </cell>
          <cell r="F1831">
            <v>28.122513922036596</v>
          </cell>
          <cell r="G1831">
            <v>6.3682219419924344</v>
          </cell>
          <cell r="H1831">
            <v>28.830227743271223</v>
          </cell>
          <cell r="I1831">
            <v>4.9316766520083819</v>
          </cell>
          <cell r="J1831">
            <v>22.46</v>
          </cell>
          <cell r="K1831">
            <v>0.4884</v>
          </cell>
          <cell r="L1831">
            <v>3.4420000000000002</v>
          </cell>
          <cell r="M1831">
            <v>17.809999999999999</v>
          </cell>
          <cell r="N1831">
            <v>9.9099999999999994E-2</v>
          </cell>
          <cell r="O1831">
            <v>3.5411999999999999</v>
          </cell>
          <cell r="P1831">
            <v>21.21</v>
          </cell>
          <cell r="Q1831">
            <v>0.37709999999999999</v>
          </cell>
          <cell r="R1831">
            <v>3.3306</v>
          </cell>
          <cell r="S1831">
            <v>16.71</v>
          </cell>
          <cell r="T1831">
            <v>0.43469999999999998</v>
          </cell>
          <cell r="U1831">
            <v>3.3883000000000001</v>
          </cell>
          <cell r="V1831">
            <v>3.3882999420166016</v>
          </cell>
          <cell r="W1831">
            <v>600081</v>
          </cell>
          <cell r="X1831">
            <v>600081</v>
          </cell>
          <cell r="Y1831">
            <v>31886</v>
          </cell>
          <cell r="Z1831">
            <v>9833</v>
          </cell>
          <cell r="AA1831">
            <v>9833</v>
          </cell>
          <cell r="AB1831">
            <v>31530</v>
          </cell>
          <cell r="AC1831">
            <v>9944</v>
          </cell>
          <cell r="AD1831" t="str">
            <v>持股小于股东减</v>
          </cell>
          <cell r="AE1831">
            <v>23055</v>
          </cell>
          <cell r="AF1831">
            <v>13600</v>
          </cell>
          <cell r="AG1831">
            <v>13600</v>
          </cell>
          <cell r="AH1831">
            <v>35000</v>
          </cell>
          <cell r="AI1831">
            <v>8958</v>
          </cell>
        </row>
        <row r="1832">
          <cell r="A1832">
            <v>600082</v>
          </cell>
          <cell r="B1832">
            <v>442.85714285714283</v>
          </cell>
          <cell r="C1832">
            <v>2.623252391464312</v>
          </cell>
          <cell r="D1832">
            <v>-51.086956521739133</v>
          </cell>
          <cell r="E1832">
            <v>2.2730654761904763</v>
          </cell>
          <cell r="F1832">
            <v>343.60902255639104</v>
          </cell>
          <cell r="G1832">
            <v>3.366234531526223</v>
          </cell>
          <cell r="H1832">
            <v>-487.50000000000006</v>
          </cell>
          <cell r="I1832">
            <v>1.930286944578492</v>
          </cell>
          <cell r="J1832">
            <v>7.13</v>
          </cell>
          <cell r="K1832">
            <v>1.61E-2</v>
          </cell>
          <cell r="L1832">
            <v>2.718</v>
          </cell>
          <cell r="M1832">
            <v>6.11</v>
          </cell>
          <cell r="N1832">
            <v>-2.9899999999999999E-2</v>
          </cell>
          <cell r="O1832">
            <v>2.6880000000000002</v>
          </cell>
          <cell r="P1832">
            <v>9.14</v>
          </cell>
          <cell r="Q1832">
            <v>1.3299999999999999E-2</v>
          </cell>
          <cell r="R1832">
            <v>2.7151999999999998</v>
          </cell>
          <cell r="S1832">
            <v>5.2</v>
          </cell>
          <cell r="T1832">
            <v>-8.0000000000000002E-3</v>
          </cell>
          <cell r="U1832">
            <v>2.6939000000000002</v>
          </cell>
          <cell r="V1832">
            <v>2.6938991546630859</v>
          </cell>
          <cell r="W1832">
            <v>600082</v>
          </cell>
          <cell r="X1832">
            <v>600082</v>
          </cell>
          <cell r="Y1832">
            <v>49900</v>
          </cell>
          <cell r="Z1832">
            <v>12948</v>
          </cell>
          <cell r="AA1832">
            <v>12948</v>
          </cell>
          <cell r="AB1832">
            <v>52004</v>
          </cell>
          <cell r="AC1832">
            <v>12424</v>
          </cell>
          <cell r="AD1832">
            <v>12424</v>
          </cell>
          <cell r="AE1832">
            <v>56095</v>
          </cell>
          <cell r="AF1832">
            <v>11518</v>
          </cell>
          <cell r="AG1832">
            <v>11518</v>
          </cell>
          <cell r="AH1832">
            <v>55856</v>
          </cell>
          <cell r="AI1832">
            <v>11567</v>
          </cell>
        </row>
        <row r="1833">
          <cell r="A1833">
            <v>600083</v>
          </cell>
          <cell r="B1833">
            <v>462.0408163265306</v>
          </cell>
          <cell r="C1833">
            <v>100.62222222222222</v>
          </cell>
          <cell r="D1833">
            <v>639.0625</v>
          </cell>
          <cell r="E1833">
            <v>87.430525865754589</v>
          </cell>
          <cell r="F1833">
            <v>179.76190476190476</v>
          </cell>
          <cell r="G1833">
            <v>70.167286245353154</v>
          </cell>
          <cell r="H1833">
            <v>191.25000000000003</v>
          </cell>
          <cell r="I1833">
            <v>53.488372093023258</v>
          </cell>
          <cell r="J1833">
            <v>22.64</v>
          </cell>
          <cell r="K1833">
            <v>4.9000000000000002E-2</v>
          </cell>
          <cell r="L1833">
            <v>0.22500000000000001</v>
          </cell>
          <cell r="M1833">
            <v>20.45</v>
          </cell>
          <cell r="N1833">
            <v>8.0000000000000002E-3</v>
          </cell>
          <cell r="O1833">
            <v>0.2339</v>
          </cell>
          <cell r="P1833">
            <v>15.1</v>
          </cell>
          <cell r="Q1833">
            <v>4.2000000000000003E-2</v>
          </cell>
          <cell r="R1833">
            <v>0.2152</v>
          </cell>
          <cell r="S1833">
            <v>11.73</v>
          </cell>
          <cell r="T1833">
            <v>4.5999999999999999E-2</v>
          </cell>
          <cell r="U1833">
            <v>0.21929999999999999</v>
          </cell>
          <cell r="V1833">
            <v>0.21929991245269775</v>
          </cell>
          <cell r="W1833">
            <v>600083</v>
          </cell>
          <cell r="X1833" t="str">
            <v>持股大于股东增</v>
          </cell>
          <cell r="Y1833">
            <v>14888</v>
          </cell>
          <cell r="Z1833">
            <v>15448</v>
          </cell>
          <cell r="AA1833" t="str">
            <v>持股小于股东减</v>
          </cell>
          <cell r="AB1833">
            <v>15479</v>
          </cell>
          <cell r="AC1833">
            <v>14858</v>
          </cell>
          <cell r="AD1833" t="str">
            <v>持股小于股东减</v>
          </cell>
          <cell r="AE1833">
            <v>19419</v>
          </cell>
          <cell r="AF1833">
            <v>11844</v>
          </cell>
          <cell r="AG1833" t="str">
            <v>持股小于股东增</v>
          </cell>
          <cell r="AH1833">
            <v>18316</v>
          </cell>
          <cell r="AI1833">
            <v>12557</v>
          </cell>
        </row>
        <row r="1834">
          <cell r="A1834">
            <v>600084</v>
          </cell>
          <cell r="B1834">
            <v>537.68115942028987</v>
          </cell>
          <cell r="C1834">
            <v>3.403669724770642</v>
          </cell>
          <cell r="D1834">
            <v>-38.0625</v>
          </cell>
          <cell r="E1834">
            <v>2.8456614176907622</v>
          </cell>
          <cell r="F1834">
            <v>-151.76211453744492</v>
          </cell>
          <cell r="G1834">
            <v>6.4975480950584679</v>
          </cell>
          <cell r="H1834">
            <v>-43.870967741935488</v>
          </cell>
          <cell r="I1834">
            <v>2.6239629558170945</v>
          </cell>
          <cell r="J1834">
            <v>7.42</v>
          </cell>
          <cell r="K1834">
            <v>1.38E-2</v>
          </cell>
          <cell r="L1834">
            <v>2.1800000000000002</v>
          </cell>
          <cell r="M1834">
            <v>6.09</v>
          </cell>
          <cell r="N1834">
            <v>-0.04</v>
          </cell>
          <cell r="O1834">
            <v>2.1400999999999999</v>
          </cell>
          <cell r="P1834">
            <v>13.78</v>
          </cell>
          <cell r="Q1834">
            <v>-4.5400000000000003E-2</v>
          </cell>
          <cell r="R1834">
            <v>2.1208</v>
          </cell>
          <cell r="S1834">
            <v>5.44</v>
          </cell>
          <cell r="T1834">
            <v>-9.2999999999999999E-2</v>
          </cell>
          <cell r="U1834">
            <v>2.0731999999999999</v>
          </cell>
          <cell r="V1834">
            <v>2.0731983184814453</v>
          </cell>
          <cell r="W1834">
            <v>600084</v>
          </cell>
          <cell r="X1834" t="str">
            <v>持股小于股东增</v>
          </cell>
          <cell r="Y1834">
            <v>50214</v>
          </cell>
          <cell r="Z1834">
            <v>22378</v>
          </cell>
          <cell r="AA1834" t="str">
            <v>持股小于股东增</v>
          </cell>
          <cell r="AB1834">
            <v>48087</v>
          </cell>
          <cell r="AC1834">
            <v>23368</v>
          </cell>
          <cell r="AD1834">
            <v>23368</v>
          </cell>
          <cell r="AE1834">
            <v>66605</v>
          </cell>
          <cell r="AF1834">
            <v>16871</v>
          </cell>
          <cell r="AG1834" t="str">
            <v>持股小于股东增</v>
          </cell>
          <cell r="AH1834">
            <v>52171</v>
          </cell>
          <cell r="AI1834">
            <v>21539</v>
          </cell>
        </row>
        <row r="1835">
          <cell r="A1835">
            <v>600085</v>
          </cell>
          <cell r="B1835">
            <v>69.16279069767441</v>
          </cell>
          <cell r="C1835">
            <v>8.595375722543352</v>
          </cell>
          <cell r="D1835">
            <v>39.283854166666671</v>
          </cell>
          <cell r="E1835">
            <v>5.6081194118631155</v>
          </cell>
          <cell r="F1835">
            <v>49.191780821917803</v>
          </cell>
          <cell r="G1835">
            <v>7.3888888888888875</v>
          </cell>
          <cell r="H1835">
            <v>34.392857142857139</v>
          </cell>
          <cell r="I1835">
            <v>4.4895104895104891</v>
          </cell>
          <cell r="J1835">
            <v>44.61</v>
          </cell>
          <cell r="K1835">
            <v>0.64500000000000002</v>
          </cell>
          <cell r="L1835">
            <v>5.19</v>
          </cell>
          <cell r="M1835">
            <v>30.17</v>
          </cell>
          <cell r="N1835">
            <v>0.192</v>
          </cell>
          <cell r="O1835">
            <v>5.3796999999999997</v>
          </cell>
          <cell r="P1835">
            <v>35.909999999999997</v>
          </cell>
          <cell r="Q1835">
            <v>0.36499999999999999</v>
          </cell>
          <cell r="R1835">
            <v>4.8600000000000003</v>
          </cell>
          <cell r="S1835">
            <v>22.47</v>
          </cell>
          <cell r="T1835">
            <v>0.49</v>
          </cell>
          <cell r="U1835">
            <v>5.0049999999999999</v>
          </cell>
          <cell r="V1835">
            <v>5.0049972534179688</v>
          </cell>
          <cell r="W1835">
            <v>600085</v>
          </cell>
          <cell r="X1835" t="str">
            <v>持股小于股东增</v>
          </cell>
          <cell r="Y1835">
            <v>57397</v>
          </cell>
          <cell r="Z1835">
            <v>23894</v>
          </cell>
          <cell r="AA1835" t="str">
            <v>持股小于股东减</v>
          </cell>
          <cell r="AB1835">
            <v>68554</v>
          </cell>
          <cell r="AC1835">
            <v>20005</v>
          </cell>
          <cell r="AD1835" t="str">
            <v>持股小于股东增</v>
          </cell>
          <cell r="AE1835">
            <v>56525</v>
          </cell>
          <cell r="AF1835">
            <v>24263</v>
          </cell>
          <cell r="AG1835" t="str">
            <v>持股小于股东减</v>
          </cell>
          <cell r="AH1835">
            <v>57825</v>
          </cell>
          <cell r="AI1835">
            <v>23717</v>
          </cell>
        </row>
        <row r="1836">
          <cell r="A1836">
            <v>600086</v>
          </cell>
          <cell r="B1836">
            <v>53.336221837088388</v>
          </cell>
          <cell r="C1836">
            <v>6.0357930865408198</v>
          </cell>
          <cell r="D1836">
            <v>27.320799059929499</v>
          </cell>
          <cell r="E1836">
            <v>4.3772945495622704</v>
          </cell>
          <cell r="F1836">
            <v>42.913008778930575</v>
          </cell>
          <cell r="G1836">
            <v>8.9117608061522144</v>
          </cell>
          <cell r="H1836">
            <v>100.57193136823582</v>
          </cell>
          <cell r="I1836">
            <v>4.9955747861146627</v>
          </cell>
          <cell r="J1836">
            <v>12.31</v>
          </cell>
          <cell r="K1836">
            <v>0.23080000000000001</v>
          </cell>
          <cell r="L1836">
            <v>2.0394999999999999</v>
          </cell>
          <cell r="M1836">
            <v>9.3000000000000007</v>
          </cell>
          <cell r="N1836">
            <v>8.5099999999999995E-2</v>
          </cell>
          <cell r="O1836">
            <v>2.1246</v>
          </cell>
          <cell r="P1836">
            <v>53.77</v>
          </cell>
          <cell r="Q1836">
            <v>0.62649999999999995</v>
          </cell>
          <cell r="R1836">
            <v>6.0335999999999999</v>
          </cell>
          <cell r="S1836">
            <v>30.48</v>
          </cell>
          <cell r="T1836">
            <v>0.2273</v>
          </cell>
          <cell r="U1836">
            <v>6.1013999999999999</v>
          </cell>
          <cell r="V1836">
            <v>6.1013984680175781</v>
          </cell>
          <cell r="W1836">
            <v>600086</v>
          </cell>
          <cell r="X1836">
            <v>600086</v>
          </cell>
          <cell r="Y1836">
            <v>91285</v>
          </cell>
          <cell r="Z1836">
            <v>14788</v>
          </cell>
          <cell r="AA1836">
            <v>14788</v>
          </cell>
          <cell r="AB1836">
            <v>85377</v>
          </cell>
          <cell r="AC1836">
            <v>15812</v>
          </cell>
          <cell r="AD1836" t="str">
            <v>持股大于股东减</v>
          </cell>
          <cell r="AE1836">
            <v>15439</v>
          </cell>
          <cell r="AF1836">
            <v>29146</v>
          </cell>
          <cell r="AG1836" t="str">
            <v>持股小于股东减</v>
          </cell>
          <cell r="AH1836">
            <v>39693</v>
          </cell>
          <cell r="AI1836">
            <v>11337</v>
          </cell>
        </row>
        <row r="1837">
          <cell r="A1837">
            <v>600088</v>
          </cell>
          <cell r="B1837">
            <v>376.375</v>
          </cell>
          <cell r="C1837">
            <v>8.6804854844754509</v>
          </cell>
          <cell r="D1837">
            <v>-204.72222222222223</v>
          </cell>
          <cell r="E1837">
            <v>6.4250842729280482</v>
          </cell>
          <cell r="F1837">
            <v>175.38043478260872</v>
          </cell>
          <cell r="G1837">
            <v>9.2705909391249399</v>
          </cell>
          <cell r="H1837">
            <v>116.68032786885247</v>
          </cell>
          <cell r="I1837">
            <v>5.4058672742808316</v>
          </cell>
          <cell r="J1837">
            <v>30.11</v>
          </cell>
          <cell r="K1837">
            <v>0.08</v>
          </cell>
          <cell r="L1837">
            <v>3.4687000000000001</v>
          </cell>
          <cell r="M1837">
            <v>22.11</v>
          </cell>
          <cell r="N1837">
            <v>-2.7E-2</v>
          </cell>
          <cell r="O1837">
            <v>3.4411999999999998</v>
          </cell>
          <cell r="P1837">
            <v>32.270000000000003</v>
          </cell>
          <cell r="Q1837">
            <v>9.1999999999999998E-2</v>
          </cell>
          <cell r="R1837">
            <v>3.4809000000000001</v>
          </cell>
          <cell r="S1837">
            <v>18.98</v>
          </cell>
          <cell r="T1837">
            <v>0.122</v>
          </cell>
          <cell r="U1837">
            <v>3.5110000000000001</v>
          </cell>
          <cell r="V1837">
            <v>3.5109996795654297</v>
          </cell>
          <cell r="W1837">
            <v>600088</v>
          </cell>
          <cell r="X1837" t="str">
            <v>持股小于股东减</v>
          </cell>
          <cell r="Y1837">
            <v>23673</v>
          </cell>
          <cell r="Z1837">
            <v>14000</v>
          </cell>
          <cell r="AA1837" t="str">
            <v>持股小于股东增</v>
          </cell>
          <cell r="AB1837">
            <v>23253</v>
          </cell>
          <cell r="AC1837">
            <v>14252</v>
          </cell>
          <cell r="AD1837" t="str">
            <v>持股小于股东增</v>
          </cell>
          <cell r="AE1837">
            <v>20013</v>
          </cell>
          <cell r="AF1837">
            <v>16560</v>
          </cell>
          <cell r="AG1837" t="str">
            <v>持股小于股东减</v>
          </cell>
          <cell r="AH1837">
            <v>21942</v>
          </cell>
          <cell r="AI1837">
            <v>15104</v>
          </cell>
        </row>
        <row r="1838">
          <cell r="A1838">
            <v>600089</v>
          </cell>
          <cell r="B1838">
            <v>20.237276478679505</v>
          </cell>
          <cell r="C1838">
            <v>1.8299413859046316</v>
          </cell>
          <cell r="D1838">
            <v>13.349941383352871</v>
          </cell>
          <cell r="E1838">
            <v>1.3526154028893409</v>
          </cell>
          <cell r="F1838">
            <v>21.60782025094835</v>
          </cell>
          <cell r="G1838">
            <v>2.4051578537092371</v>
          </cell>
          <cell r="H1838">
            <v>15.8607544141252</v>
          </cell>
          <cell r="I1838">
            <v>1.672962763086886</v>
          </cell>
          <cell r="J1838">
            <v>11.77</v>
          </cell>
          <cell r="K1838">
            <v>0.58160000000000001</v>
          </cell>
          <cell r="L1838">
            <v>6.4318999999999997</v>
          </cell>
          <cell r="M1838">
            <v>9.11</v>
          </cell>
          <cell r="N1838">
            <v>0.1706</v>
          </cell>
          <cell r="O1838">
            <v>6.7351000000000001</v>
          </cell>
          <cell r="P1838">
            <v>14.81</v>
          </cell>
          <cell r="Q1838">
            <v>0.3427</v>
          </cell>
          <cell r="R1838">
            <v>6.1576000000000004</v>
          </cell>
          <cell r="S1838">
            <v>10.54</v>
          </cell>
          <cell r="T1838">
            <v>0.49840000000000001</v>
          </cell>
          <cell r="U1838">
            <v>6.3002000000000002</v>
          </cell>
          <cell r="V1838">
            <v>6.3001976013183594</v>
          </cell>
          <cell r="W1838">
            <v>600089</v>
          </cell>
          <cell r="X1838">
            <v>600089</v>
          </cell>
          <cell r="Y1838">
            <v>600089</v>
          </cell>
          <cell r="Z1838">
            <v>600089</v>
          </cell>
          <cell r="AA1838">
            <v>600089</v>
          </cell>
          <cell r="AB1838">
            <v>600089</v>
          </cell>
          <cell r="AC1838">
            <v>600089</v>
          </cell>
          <cell r="AD1838">
            <v>600089</v>
          </cell>
          <cell r="AE1838">
            <v>600089</v>
          </cell>
          <cell r="AF1838">
            <v>600089</v>
          </cell>
          <cell r="AG1838">
            <v>600089</v>
          </cell>
          <cell r="AH1838">
            <v>600089</v>
          </cell>
          <cell r="AI1838">
            <v>600089</v>
          </cell>
        </row>
        <row r="1839">
          <cell r="A1839">
            <v>600090</v>
          </cell>
          <cell r="B1839">
            <v>561.42857142857133</v>
          </cell>
          <cell r="C1839">
            <v>15.895486167286846</v>
          </cell>
          <cell r="D1839">
            <v>58.017241379310349</v>
          </cell>
          <cell r="E1839">
            <v>10.396230787054916</v>
          </cell>
          <cell r="F1839">
            <v>115.1829268292683</v>
          </cell>
          <cell r="G1839">
            <v>14.426454864823585</v>
          </cell>
          <cell r="H1839">
            <v>50.240384615384613</v>
          </cell>
          <cell r="I1839">
            <v>7.5494870683427244</v>
          </cell>
          <cell r="J1839">
            <v>19.649999999999999</v>
          </cell>
          <cell r="K1839">
            <v>3.5000000000000003E-2</v>
          </cell>
          <cell r="L1839">
            <v>1.2362</v>
          </cell>
          <cell r="M1839">
            <v>13.46</v>
          </cell>
          <cell r="N1839">
            <v>5.8000000000000003E-2</v>
          </cell>
          <cell r="O1839">
            <v>1.2947</v>
          </cell>
          <cell r="P1839">
            <v>18.89</v>
          </cell>
          <cell r="Q1839">
            <v>8.2000000000000003E-2</v>
          </cell>
          <cell r="R1839">
            <v>1.3093999999999999</v>
          </cell>
          <cell r="S1839">
            <v>10.45</v>
          </cell>
          <cell r="T1839">
            <v>0.156</v>
          </cell>
          <cell r="U1839">
            <v>1.3842000000000001</v>
          </cell>
          <cell r="V1839">
            <v>1.3841991424560547</v>
          </cell>
          <cell r="W1839">
            <v>600090</v>
          </cell>
          <cell r="X1839">
            <v>600090</v>
          </cell>
          <cell r="Y1839">
            <v>40533</v>
          </cell>
          <cell r="Z1839">
            <v>9076</v>
          </cell>
          <cell r="AA1839">
            <v>9076</v>
          </cell>
          <cell r="AB1839">
            <v>42464</v>
          </cell>
          <cell r="AC1839">
            <v>8664</v>
          </cell>
          <cell r="AD1839">
            <v>8664</v>
          </cell>
          <cell r="AE1839">
            <v>45300</v>
          </cell>
          <cell r="AF1839">
            <v>8121</v>
          </cell>
          <cell r="AG1839">
            <v>8121</v>
          </cell>
          <cell r="AH1839">
            <v>46570</v>
          </cell>
          <cell r="AI1839">
            <v>7900</v>
          </cell>
        </row>
        <row r="1840">
          <cell r="A1840">
            <v>600091</v>
          </cell>
          <cell r="B1840">
            <v>135.79999999999998</v>
          </cell>
          <cell r="C1840">
            <v>6.7937365551053084</v>
          </cell>
          <cell r="D1840">
            <v>-70.1875</v>
          </cell>
          <cell r="E1840">
            <v>5.7228762166845035</v>
          </cell>
          <cell r="F1840">
            <v>-28.125</v>
          </cell>
          <cell r="G1840">
            <v>20.868758695316121</v>
          </cell>
          <cell r="H1840">
            <v>-14.670731707317072</v>
          </cell>
          <cell r="I1840">
            <v>16.788779568767008</v>
          </cell>
          <cell r="J1840">
            <v>13.58</v>
          </cell>
          <cell r="K1840">
            <v>0.1</v>
          </cell>
          <cell r="L1840">
            <v>1.9988999999999999</v>
          </cell>
          <cell r="M1840">
            <v>11.23</v>
          </cell>
          <cell r="N1840">
            <v>-0.04</v>
          </cell>
          <cell r="O1840">
            <v>1.9622999999999999</v>
          </cell>
          <cell r="P1840">
            <v>13.5</v>
          </cell>
          <cell r="Q1840">
            <v>-0.24</v>
          </cell>
          <cell r="R1840">
            <v>0.64690000000000003</v>
          </cell>
          <cell r="S1840">
            <v>8.02</v>
          </cell>
          <cell r="T1840">
            <v>-0.41</v>
          </cell>
          <cell r="U1840">
            <v>0.47770000000000001</v>
          </cell>
          <cell r="V1840">
            <v>0.47769999504089355</v>
          </cell>
          <cell r="W1840">
            <v>600091</v>
          </cell>
          <cell r="X1840" t="str">
            <v>持股大于股东增</v>
          </cell>
          <cell r="Y1840">
            <v>18590</v>
          </cell>
          <cell r="Z1840">
            <v>23529</v>
          </cell>
          <cell r="AA1840" t="str">
            <v>持股大于股东增</v>
          </cell>
          <cell r="AB1840">
            <v>17989</v>
          </cell>
          <cell r="AC1840">
            <v>24315</v>
          </cell>
          <cell r="AD1840" t="str">
            <v>持股小于股东增</v>
          </cell>
          <cell r="AE1840">
            <v>20224</v>
          </cell>
          <cell r="AF1840">
            <v>16639</v>
          </cell>
          <cell r="AG1840" t="str">
            <v>持股小于股东增</v>
          </cell>
          <cell r="AH1840">
            <v>19165</v>
          </cell>
          <cell r="AI1840">
            <v>17559</v>
          </cell>
        </row>
        <row r="1841">
          <cell r="A1841">
            <v>600093</v>
          </cell>
          <cell r="B1841">
            <v>35.356371490280779</v>
          </cell>
          <cell r="C1841">
            <v>3.2805611222444893</v>
          </cell>
          <cell r="D1841">
            <v>38.885542168674696</v>
          </cell>
          <cell r="E1841">
            <v>2.5457987418903194</v>
          </cell>
          <cell r="F1841">
            <v>69.318181818181813</v>
          </cell>
          <cell r="G1841">
            <v>1.112042877456521</v>
          </cell>
          <cell r="H1841">
            <v>44.285714285714292</v>
          </cell>
          <cell r="I1841">
            <v>2.5834409767073629</v>
          </cell>
          <cell r="J1841">
            <v>16.37</v>
          </cell>
          <cell r="K1841">
            <v>0.46300000000000002</v>
          </cell>
          <cell r="L1841">
            <v>4.99</v>
          </cell>
          <cell r="M1841">
            <v>12.91</v>
          </cell>
          <cell r="N1841">
            <v>8.3000000000000004E-2</v>
          </cell>
          <cell r="O1841">
            <v>5.0711000000000004</v>
          </cell>
          <cell r="P1841">
            <v>18.3</v>
          </cell>
          <cell r="Q1841">
            <v>0.13200000000000001</v>
          </cell>
          <cell r="R1841">
            <v>16.456199999999999</v>
          </cell>
          <cell r="S1841">
            <v>12.4</v>
          </cell>
          <cell r="T1841">
            <v>0.21</v>
          </cell>
          <cell r="U1841">
            <v>4.7998000000000003</v>
          </cell>
          <cell r="V1841">
            <v>4.7997970581054688</v>
          </cell>
          <cell r="W1841">
            <v>600093</v>
          </cell>
          <cell r="X1841" t="str">
            <v>持股小于股东减</v>
          </cell>
          <cell r="Y1841">
            <v>38957</v>
          </cell>
          <cell r="Z1841">
            <v>28812</v>
          </cell>
          <cell r="AA1841" t="str">
            <v>持股大于股东增</v>
          </cell>
          <cell r="AB1841">
            <v>33229</v>
          </cell>
          <cell r="AC1841">
            <v>33779</v>
          </cell>
          <cell r="AD1841" t="str">
            <v>持股小于股东增</v>
          </cell>
          <cell r="AE1841">
            <v>30135</v>
          </cell>
          <cell r="AF1841">
            <v>10700</v>
          </cell>
          <cell r="AG1841" t="str">
            <v>持股大于股东增</v>
          </cell>
          <cell r="AH1841">
            <v>28950</v>
          </cell>
          <cell r="AI1841">
            <v>38771</v>
          </cell>
        </row>
        <row r="1842">
          <cell r="A1842">
            <v>600094</v>
          </cell>
          <cell r="B1842">
            <v>46.72239331280246</v>
          </cell>
          <cell r="C1842">
            <v>4.2777733021831947</v>
          </cell>
          <cell r="D1842">
            <v>25.858516483516482</v>
          </cell>
          <cell r="E1842">
            <v>2.9467011035454331</v>
          </cell>
          <cell r="F1842">
            <v>156.00924499229583</v>
          </cell>
          <cell r="G1842">
            <v>7.2807679861935073</v>
          </cell>
          <cell r="H1842">
            <v>43.786764705882355</v>
          </cell>
          <cell r="I1842">
            <v>2.7797227279092569</v>
          </cell>
          <cell r="J1842">
            <v>10.62</v>
          </cell>
          <cell r="K1842">
            <v>0.2273</v>
          </cell>
          <cell r="L1842">
            <v>2.4826000000000001</v>
          </cell>
          <cell r="M1842">
            <v>7.53</v>
          </cell>
          <cell r="N1842">
            <v>7.2800000000000004E-2</v>
          </cell>
          <cell r="O1842">
            <v>2.5554000000000001</v>
          </cell>
          <cell r="P1842">
            <v>20.25</v>
          </cell>
          <cell r="Q1842">
            <v>6.4899999999999999E-2</v>
          </cell>
          <cell r="R1842">
            <v>2.7812999999999999</v>
          </cell>
          <cell r="S1842">
            <v>7.94</v>
          </cell>
          <cell r="T1842">
            <v>0.13600000000000001</v>
          </cell>
          <cell r="U1842">
            <v>2.8563999999999998</v>
          </cell>
          <cell r="V1842">
            <v>2.8563995361328125</v>
          </cell>
          <cell r="W1842">
            <v>600094</v>
          </cell>
          <cell r="X1842">
            <v>600094</v>
          </cell>
          <cell r="Y1842">
            <v>98377</v>
          </cell>
          <cell r="Z1842">
            <v>20447</v>
          </cell>
          <cell r="AA1842">
            <v>20447</v>
          </cell>
          <cell r="AB1842">
            <v>94636</v>
          </cell>
          <cell r="AC1842">
            <v>21255</v>
          </cell>
          <cell r="AD1842" t="str">
            <v>持股小于股东减</v>
          </cell>
          <cell r="AE1842">
            <v>51812</v>
          </cell>
          <cell r="AF1842">
            <v>38824</v>
          </cell>
          <cell r="AG1842">
            <v>38824</v>
          </cell>
          <cell r="AH1842">
            <v>98083</v>
          </cell>
          <cell r="AI1842">
            <v>20508</v>
          </cell>
        </row>
        <row r="1843">
          <cell r="A1843">
            <v>600095</v>
          </cell>
          <cell r="B1843">
            <v>275.49504950495054</v>
          </cell>
          <cell r="C1843">
            <v>5.5932458917533552</v>
          </cell>
          <cell r="D1843">
            <v>-354.47761194029852</v>
          </cell>
          <cell r="E1843">
            <v>4.8076923076923075</v>
          </cell>
          <cell r="F1843">
            <v>-224.74576271186442</v>
          </cell>
          <cell r="G1843">
            <v>6.812927092431794</v>
          </cell>
          <cell r="H1843">
            <v>-266.72535211267603</v>
          </cell>
          <cell r="I1843">
            <v>5.2358735095904612</v>
          </cell>
          <cell r="J1843">
            <v>11.13</v>
          </cell>
          <cell r="K1843">
            <v>4.0399999999999998E-2</v>
          </cell>
          <cell r="L1843">
            <v>1.9899</v>
          </cell>
          <cell r="M1843">
            <v>9.5</v>
          </cell>
          <cell r="N1843">
            <v>-6.7000000000000002E-3</v>
          </cell>
          <cell r="O1843">
            <v>1.976</v>
          </cell>
          <cell r="P1843">
            <v>13.26</v>
          </cell>
          <cell r="Q1843">
            <v>-2.9499999999999998E-2</v>
          </cell>
          <cell r="R1843">
            <v>1.9462999999999999</v>
          </cell>
          <cell r="S1843">
            <v>10.1</v>
          </cell>
          <cell r="T1843">
            <v>-2.8400000000000002E-2</v>
          </cell>
          <cell r="U1843">
            <v>1.929</v>
          </cell>
          <cell r="V1843">
            <v>1.9289999008178711</v>
          </cell>
          <cell r="W1843">
            <v>600095</v>
          </cell>
          <cell r="X1843">
            <v>600095</v>
          </cell>
          <cell r="Y1843">
            <v>55078</v>
          </cell>
          <cell r="Z1843">
            <v>6559</v>
          </cell>
          <cell r="AA1843">
            <v>6559</v>
          </cell>
          <cell r="AB1843">
            <v>48146</v>
          </cell>
          <cell r="AC1843">
            <v>7503</v>
          </cell>
          <cell r="AD1843">
            <v>7503</v>
          </cell>
          <cell r="AE1843">
            <v>49544</v>
          </cell>
          <cell r="AF1843">
            <v>7291</v>
          </cell>
          <cell r="AG1843">
            <v>7291</v>
          </cell>
          <cell r="AH1843">
            <v>68385</v>
          </cell>
          <cell r="AI1843">
            <v>5282</v>
          </cell>
        </row>
        <row r="1844">
          <cell r="A1844">
            <v>600096</v>
          </cell>
          <cell r="B1844">
            <v>144.75446428571431</v>
          </cell>
          <cell r="C1844">
            <v>2.5990942246803739</v>
          </cell>
          <cell r="D1844">
            <v>-8.1839702401082164</v>
          </cell>
          <cell r="E1844">
            <v>1.8827190508606437</v>
          </cell>
          <cell r="F1844">
            <v>253.94736842105263</v>
          </cell>
          <cell r="G1844">
            <v>3.1289897659337318</v>
          </cell>
          <cell r="H1844">
            <v>197.88918205804748</v>
          </cell>
          <cell r="I1844">
            <v>2.028932578570414</v>
          </cell>
          <cell r="J1844">
            <v>12.97</v>
          </cell>
          <cell r="K1844">
            <v>8.9599999999999999E-2</v>
          </cell>
          <cell r="L1844">
            <v>4.9901999999999997</v>
          </cell>
          <cell r="M1844">
            <v>9.68</v>
          </cell>
          <cell r="N1844">
            <v>-0.29570000000000002</v>
          </cell>
          <cell r="O1844">
            <v>5.1414999999999997</v>
          </cell>
          <cell r="P1844">
            <v>15.44</v>
          </cell>
          <cell r="Q1844">
            <v>3.04E-2</v>
          </cell>
          <cell r="R1844">
            <v>4.9344999999999999</v>
          </cell>
          <cell r="S1844">
            <v>10</v>
          </cell>
          <cell r="T1844">
            <v>3.7900000000000003E-2</v>
          </cell>
          <cell r="U1844">
            <v>4.9287000000000001</v>
          </cell>
          <cell r="V1844">
            <v>4.9286994934082031</v>
          </cell>
          <cell r="W1844">
            <v>600096</v>
          </cell>
          <cell r="X1844" t="str">
            <v>持股小于股东减</v>
          </cell>
          <cell r="Y1844">
            <v>52602</v>
          </cell>
          <cell r="Z1844">
            <v>21464</v>
          </cell>
          <cell r="AA1844" t="str">
            <v>持股小于股东增</v>
          </cell>
          <cell r="AB1844">
            <v>53700</v>
          </cell>
          <cell r="AC1844">
            <v>24736</v>
          </cell>
          <cell r="AD1844" t="str">
            <v>持股小于股东减</v>
          </cell>
          <cell r="AE1844">
            <v>46964</v>
          </cell>
          <cell r="AF1844">
            <v>24041</v>
          </cell>
          <cell r="AG1844" t="str">
            <v>持股小于股东减</v>
          </cell>
          <cell r="AH1844">
            <v>48703</v>
          </cell>
          <cell r="AI1844">
            <v>23182</v>
          </cell>
        </row>
        <row r="1845">
          <cell r="A1845">
            <v>600097</v>
          </cell>
          <cell r="B1845">
            <v>-35.709090909090911</v>
          </cell>
          <cell r="C1845">
            <v>5.0439159689763216</v>
          </cell>
          <cell r="D1845">
            <v>-9.0777777777777775</v>
          </cell>
          <cell r="E1845">
            <v>4.7563602491704025</v>
          </cell>
          <cell r="F1845">
            <v>506.66666666666669</v>
          </cell>
          <cell r="G1845">
            <v>6.9076779749596673</v>
          </cell>
          <cell r="H1845">
            <v>284.99999999999994</v>
          </cell>
          <cell r="I1845">
            <v>6.7552553219856888</v>
          </cell>
          <cell r="J1845">
            <v>19.64</v>
          </cell>
          <cell r="K1845">
            <v>-0.55000000000000004</v>
          </cell>
          <cell r="L1845">
            <v>3.8938000000000001</v>
          </cell>
          <cell r="M1845">
            <v>16.34</v>
          </cell>
          <cell r="N1845">
            <v>-0.45</v>
          </cell>
          <cell r="O1845">
            <v>3.4354</v>
          </cell>
          <cell r="P1845">
            <v>30.4</v>
          </cell>
          <cell r="Q1845">
            <v>0.03</v>
          </cell>
          <cell r="R1845">
            <v>4.4009</v>
          </cell>
          <cell r="S1845">
            <v>30.4</v>
          </cell>
          <cell r="T1845">
            <v>0.08</v>
          </cell>
          <cell r="U1845">
            <v>4.5002000000000004</v>
          </cell>
          <cell r="V1845">
            <v>4.5001983642578125</v>
          </cell>
          <cell r="W1845">
            <v>600097</v>
          </cell>
          <cell r="X1845">
            <v>600097</v>
          </cell>
          <cell r="Y1845">
            <v>22589</v>
          </cell>
          <cell r="Z1845">
            <v>8968</v>
          </cell>
          <cell r="AA1845" t="str">
            <v>持股小于股东增</v>
          </cell>
          <cell r="AB1845">
            <v>18786</v>
          </cell>
          <cell r="AC1845">
            <v>10784</v>
          </cell>
          <cell r="AD1845" t="str">
            <v>持股大于股东减</v>
          </cell>
          <cell r="AE1845">
            <v>12900</v>
          </cell>
          <cell r="AF1845">
            <v>15705</v>
          </cell>
          <cell r="AG1845" t="str">
            <v>持股大于股东增</v>
          </cell>
          <cell r="AH1845">
            <v>12866</v>
          </cell>
          <cell r="AI1845">
            <v>15746</v>
          </cell>
        </row>
        <row r="1846">
          <cell r="A1846">
            <v>600098</v>
          </cell>
          <cell r="B1846">
            <v>26.433654248639598</v>
          </cell>
          <cell r="C1846">
            <v>2.3347814030871614</v>
          </cell>
          <cell r="D1846">
            <v>34.053833605220227</v>
          </cell>
          <cell r="E1846">
            <v>1.5277650718141067</v>
          </cell>
          <cell r="F1846">
            <v>35.809086268504338</v>
          </cell>
          <cell r="G1846">
            <v>2.7367599726909195</v>
          </cell>
          <cell r="H1846">
            <v>19.1701244813278</v>
          </cell>
          <cell r="I1846">
            <v>1.7462627331657627</v>
          </cell>
          <cell r="J1846">
            <v>12.63</v>
          </cell>
          <cell r="K1846">
            <v>0.4778</v>
          </cell>
          <cell r="L1846">
            <v>5.4095000000000004</v>
          </cell>
          <cell r="M1846">
            <v>8.35</v>
          </cell>
          <cell r="N1846">
            <v>6.13E-2</v>
          </cell>
          <cell r="O1846">
            <v>5.4654999999999996</v>
          </cell>
          <cell r="P1846">
            <v>14.03</v>
          </cell>
          <cell r="Q1846">
            <v>0.19589999999999999</v>
          </cell>
          <cell r="R1846">
            <v>5.1265000000000001</v>
          </cell>
          <cell r="S1846">
            <v>9.24</v>
          </cell>
          <cell r="T1846">
            <v>0.36149999999999999</v>
          </cell>
          <cell r="U1846">
            <v>5.2912999999999997</v>
          </cell>
          <cell r="V1846">
            <v>5.2912979125976563</v>
          </cell>
          <cell r="W1846">
            <v>600098</v>
          </cell>
          <cell r="X1846">
            <v>600098</v>
          </cell>
          <cell r="Y1846">
            <v>67551</v>
          </cell>
          <cell r="Z1846">
            <v>40357</v>
          </cell>
          <cell r="AA1846">
            <v>40357</v>
          </cell>
          <cell r="AB1846">
            <v>69460</v>
          </cell>
          <cell r="AC1846">
            <v>39248</v>
          </cell>
          <cell r="AD1846">
            <v>39248</v>
          </cell>
          <cell r="AE1846">
            <v>86630</v>
          </cell>
          <cell r="AF1846">
            <v>31469</v>
          </cell>
          <cell r="AG1846">
            <v>31469</v>
          </cell>
          <cell r="AH1846">
            <v>90629</v>
          </cell>
          <cell r="AI1846">
            <v>30080</v>
          </cell>
        </row>
        <row r="1847">
          <cell r="A1847">
            <v>600099</v>
          </cell>
          <cell r="B1847">
            <v>1313.8888888888887</v>
          </cell>
          <cell r="C1847">
            <v>6.5791913946587535</v>
          </cell>
          <cell r="D1847">
            <v>459.74576271186442</v>
          </cell>
          <cell r="E1847">
            <v>5.0171090354203276</v>
          </cell>
          <cell r="F1847">
            <v>1012.8787878787879</v>
          </cell>
          <cell r="G1847">
            <v>6.2186046511627904</v>
          </cell>
          <cell r="H1847">
            <v>919.95412844036684</v>
          </cell>
          <cell r="I1847">
            <v>6.2064803639402095</v>
          </cell>
          <cell r="J1847">
            <v>14.19</v>
          </cell>
          <cell r="K1847">
            <v>1.0800000000000001E-2</v>
          </cell>
          <cell r="L1847">
            <v>2.1568000000000001</v>
          </cell>
          <cell r="M1847">
            <v>10.85</v>
          </cell>
          <cell r="N1847">
            <v>5.8999999999999999E-3</v>
          </cell>
          <cell r="O1847">
            <v>2.1625999999999999</v>
          </cell>
          <cell r="P1847">
            <v>13.37</v>
          </cell>
          <cell r="Q1847">
            <v>6.6E-3</v>
          </cell>
          <cell r="R1847">
            <v>2.15</v>
          </cell>
          <cell r="S1847">
            <v>13.37</v>
          </cell>
          <cell r="T1847">
            <v>1.09E-2</v>
          </cell>
          <cell r="U1847">
            <v>2.1541999999999999</v>
          </cell>
          <cell r="V1847">
            <v>2.1541996002197266</v>
          </cell>
          <cell r="W1847">
            <v>600099</v>
          </cell>
          <cell r="X1847" t="str">
            <v>持股小于股东减</v>
          </cell>
          <cell r="Y1847">
            <v>21619</v>
          </cell>
          <cell r="Z1847">
            <v>10135</v>
          </cell>
          <cell r="AA1847" t="str">
            <v>持股小于股东增</v>
          </cell>
          <cell r="AB1847">
            <v>15748</v>
          </cell>
          <cell r="AC1847">
            <v>13914</v>
          </cell>
          <cell r="AD1847" t="str">
            <v>持股小于股东减</v>
          </cell>
          <cell r="AE1847">
            <v>17307</v>
          </cell>
          <cell r="AF1847">
            <v>12660</v>
          </cell>
          <cell r="AG1847" t="str">
            <v>与上期同等小于</v>
          </cell>
          <cell r="AH1847">
            <v>17307</v>
          </cell>
          <cell r="AI1847">
            <v>12660</v>
          </cell>
        </row>
        <row r="1848">
          <cell r="A1848">
            <v>600100</v>
          </cell>
          <cell r="B1848">
            <v>40.647482014388487</v>
          </cell>
          <cell r="C1848">
            <v>3.0358492150113339</v>
          </cell>
          <cell r="D1848">
            <v>1.8245783956244301</v>
          </cell>
          <cell r="E1848">
            <v>1.6652800166398003</v>
          </cell>
          <cell r="F1848">
            <v>32.242703533026109</v>
          </cell>
          <cell r="G1848">
            <v>3.5584715017122703</v>
          </cell>
          <cell r="H1848">
            <v>53.154263183834402</v>
          </cell>
          <cell r="I1848">
            <v>2.4869426861748125</v>
          </cell>
          <cell r="J1848">
            <v>18.079999999999998</v>
          </cell>
          <cell r="K1848">
            <v>0.44479999999999997</v>
          </cell>
          <cell r="L1848">
            <v>5.9554999999999998</v>
          </cell>
          <cell r="M1848">
            <v>12.81</v>
          </cell>
          <cell r="N1848">
            <v>1.7552000000000001</v>
          </cell>
          <cell r="O1848">
            <v>7.6924000000000001</v>
          </cell>
          <cell r="P1848">
            <v>20.99</v>
          </cell>
          <cell r="Q1848">
            <v>0.32550000000000001</v>
          </cell>
          <cell r="R1848">
            <v>5.8986000000000001</v>
          </cell>
          <cell r="S1848">
            <v>14.38</v>
          </cell>
          <cell r="T1848">
            <v>0.2029</v>
          </cell>
          <cell r="U1848">
            <v>5.7821999999999996</v>
          </cell>
          <cell r="V1848">
            <v>5.7821998596191406</v>
          </cell>
          <cell r="W1848">
            <v>600100</v>
          </cell>
          <cell r="X1848">
            <v>600100</v>
          </cell>
          <cell r="Y1848">
            <v>600100</v>
          </cell>
          <cell r="Z1848">
            <v>600100</v>
          </cell>
          <cell r="AA1848">
            <v>600100</v>
          </cell>
          <cell r="AB1848">
            <v>600100</v>
          </cell>
          <cell r="AC1848">
            <v>600100</v>
          </cell>
          <cell r="AD1848">
            <v>600100</v>
          </cell>
          <cell r="AE1848">
            <v>600100</v>
          </cell>
          <cell r="AF1848">
            <v>600100</v>
          </cell>
          <cell r="AG1848">
            <v>600100</v>
          </cell>
          <cell r="AH1848">
            <v>600100</v>
          </cell>
          <cell r="AI1848">
            <v>600100</v>
          </cell>
        </row>
        <row r="1849">
          <cell r="A1849">
            <v>600101</v>
          </cell>
          <cell r="B1849">
            <v>53</v>
          </cell>
          <cell r="C1849">
            <v>2.4431886086971368</v>
          </cell>
          <cell r="D1849">
            <v>30.184210526315791</v>
          </cell>
          <cell r="E1849">
            <v>1.9272776153510101</v>
          </cell>
          <cell r="F1849">
            <v>46.468531468531467</v>
          </cell>
          <cell r="G1849">
            <v>2.3252558831248358</v>
          </cell>
          <cell r="H1849">
            <v>32.704460966542747</v>
          </cell>
          <cell r="I1849">
            <v>2.0079427573693041</v>
          </cell>
          <cell r="J1849">
            <v>14.31</v>
          </cell>
          <cell r="K1849">
            <v>0.27</v>
          </cell>
          <cell r="L1849">
            <v>5.8571</v>
          </cell>
          <cell r="M1849">
            <v>11.47</v>
          </cell>
          <cell r="N1849">
            <v>9.5000000000000001E-2</v>
          </cell>
          <cell r="O1849">
            <v>5.9513999999999996</v>
          </cell>
          <cell r="P1849">
            <v>13.29</v>
          </cell>
          <cell r="Q1849">
            <v>0.14299999999999999</v>
          </cell>
          <cell r="R1849">
            <v>5.7154999999999996</v>
          </cell>
          <cell r="S1849">
            <v>11.73</v>
          </cell>
          <cell r="T1849">
            <v>0.26900000000000002</v>
          </cell>
          <cell r="U1849">
            <v>5.8418000000000001</v>
          </cell>
          <cell r="V1849">
            <v>5.841796875</v>
          </cell>
          <cell r="W1849">
            <v>600101</v>
          </cell>
          <cell r="X1849">
            <v>600101</v>
          </cell>
          <cell r="Y1849">
            <v>52095</v>
          </cell>
          <cell r="Z1849">
            <v>6222</v>
          </cell>
          <cell r="AA1849">
            <v>6222</v>
          </cell>
          <cell r="AB1849">
            <v>49047</v>
          </cell>
          <cell r="AC1849">
            <v>6609</v>
          </cell>
          <cell r="AD1849">
            <v>6609</v>
          </cell>
          <cell r="AE1849">
            <v>35953</v>
          </cell>
          <cell r="AF1849">
            <v>9016</v>
          </cell>
          <cell r="AG1849" t="str">
            <v>持股小于股东增</v>
          </cell>
          <cell r="AH1849">
            <v>30067</v>
          </cell>
          <cell r="AI1849">
            <v>10781</v>
          </cell>
        </row>
        <row r="1850">
          <cell r="A1850">
            <v>600103</v>
          </cell>
          <cell r="B1850">
            <v>-56.014492753623188</v>
          </cell>
          <cell r="C1850">
            <v>7.4801625701567636</v>
          </cell>
          <cell r="D1850">
            <v>-62.093023255813954</v>
          </cell>
          <cell r="E1850">
            <v>5.277722870132437</v>
          </cell>
          <cell r="F1850">
            <v>-60.142857142857139</v>
          </cell>
          <cell r="G1850">
            <v>7.6448156891229351</v>
          </cell>
          <cell r="H1850">
            <v>-46.886227544910177</v>
          </cell>
          <cell r="I1850">
            <v>4.7982351319055052</v>
          </cell>
          <cell r="J1850">
            <v>7.73</v>
          </cell>
          <cell r="K1850">
            <v>-0.13800000000000001</v>
          </cell>
          <cell r="L1850">
            <v>1.0334000000000001</v>
          </cell>
          <cell r="M1850">
            <v>5.34</v>
          </cell>
          <cell r="N1850">
            <v>-2.1499999999999998E-2</v>
          </cell>
          <cell r="O1850">
            <v>1.0118</v>
          </cell>
          <cell r="P1850">
            <v>8.42</v>
          </cell>
          <cell r="Q1850">
            <v>-7.0000000000000007E-2</v>
          </cell>
          <cell r="R1850">
            <v>1.1013999999999999</v>
          </cell>
          <cell r="S1850">
            <v>5.22</v>
          </cell>
          <cell r="T1850">
            <v>-8.3500000000000005E-2</v>
          </cell>
          <cell r="U1850">
            <v>1.0879000000000001</v>
          </cell>
          <cell r="V1850">
            <v>1.0878992080688477</v>
          </cell>
          <cell r="W1850">
            <v>600103</v>
          </cell>
          <cell r="X1850">
            <v>600103</v>
          </cell>
          <cell r="Y1850">
            <v>600103</v>
          </cell>
          <cell r="Z1850">
            <v>600103</v>
          </cell>
          <cell r="AA1850">
            <v>600103</v>
          </cell>
          <cell r="AB1850">
            <v>600103</v>
          </cell>
          <cell r="AC1850">
            <v>600103</v>
          </cell>
          <cell r="AD1850">
            <v>600103</v>
          </cell>
          <cell r="AE1850">
            <v>600103</v>
          </cell>
          <cell r="AF1850">
            <v>600103</v>
          </cell>
          <cell r="AG1850">
            <v>600103</v>
          </cell>
          <cell r="AH1850">
            <v>600103</v>
          </cell>
          <cell r="AI1850">
            <v>600103</v>
          </cell>
        </row>
        <row r="1851">
          <cell r="A1851">
            <v>600104</v>
          </cell>
          <cell r="B1851">
            <v>7.8534418948926721</v>
          </cell>
          <cell r="C1851">
            <v>1.3359439432381215</v>
          </cell>
          <cell r="D1851">
            <v>6.9652777777777777</v>
          </cell>
          <cell r="E1851">
            <v>1.2037275951250832</v>
          </cell>
          <cell r="F1851">
            <v>8.7937743190661486</v>
          </cell>
          <cell r="G1851">
            <v>1.5665398185309185</v>
          </cell>
          <cell r="H1851">
            <v>6.5352697095435692</v>
          </cell>
          <cell r="I1851">
            <v>1.1171624074849882</v>
          </cell>
          <cell r="J1851">
            <v>21.22</v>
          </cell>
          <cell r="K1851">
            <v>2.702</v>
          </cell>
          <cell r="L1851">
            <v>15.883900000000001</v>
          </cell>
          <cell r="M1851">
            <v>20.059999999999999</v>
          </cell>
          <cell r="N1851">
            <v>0.72</v>
          </cell>
          <cell r="O1851">
            <v>16.664899999999999</v>
          </cell>
          <cell r="P1851">
            <v>22.6</v>
          </cell>
          <cell r="Q1851">
            <v>1.2849999999999999</v>
          </cell>
          <cell r="R1851">
            <v>14.4267</v>
          </cell>
          <cell r="S1851">
            <v>16.8</v>
          </cell>
          <cell r="T1851">
            <v>1.9279999999999999</v>
          </cell>
          <cell r="U1851">
            <v>15.0381</v>
          </cell>
          <cell r="V1851">
            <v>15.038093566894531</v>
          </cell>
          <cell r="W1851">
            <v>600104</v>
          </cell>
          <cell r="X1851" t="str">
            <v>持股大于股东增</v>
          </cell>
          <cell r="Y1851">
            <v>127409</v>
          </cell>
          <cell r="Z1851">
            <v>86536</v>
          </cell>
          <cell r="AA1851" t="str">
            <v>持股小于股东增</v>
          </cell>
          <cell r="AB1851">
            <v>121140</v>
          </cell>
          <cell r="AC1851">
            <v>91015</v>
          </cell>
          <cell r="AD1851">
            <v>91015</v>
          </cell>
          <cell r="AE1851">
            <v>226324</v>
          </cell>
          <cell r="AF1851">
            <v>48715</v>
          </cell>
          <cell r="AG1851" t="str">
            <v>持股小于股东增</v>
          </cell>
          <cell r="AH1851">
            <v>164462</v>
          </cell>
          <cell r="AI1851">
            <v>67040</v>
          </cell>
        </row>
        <row r="1852">
          <cell r="A1852">
            <v>600105</v>
          </cell>
          <cell r="B1852">
            <v>57.524999999999999</v>
          </cell>
          <cell r="C1852">
            <v>4.9647226357693066</v>
          </cell>
          <cell r="D1852">
            <v>42.421052631578952</v>
          </cell>
          <cell r="E1852">
            <v>3.4081779356420991</v>
          </cell>
          <cell r="F1852">
            <v>58.061224489795919</v>
          </cell>
          <cell r="G1852">
            <v>5.0590144257485168</v>
          </cell>
          <cell r="H1852">
            <v>39.868421052631575</v>
          </cell>
          <cell r="I1852">
            <v>3.1411053847520884</v>
          </cell>
          <cell r="J1852">
            <v>23.01</v>
          </cell>
          <cell r="K1852">
            <v>0.4</v>
          </cell>
          <cell r="L1852">
            <v>4.6346999999999996</v>
          </cell>
          <cell r="M1852">
            <v>16.12</v>
          </cell>
          <cell r="N1852">
            <v>9.5000000000000001E-2</v>
          </cell>
          <cell r="O1852">
            <v>4.7298</v>
          </cell>
          <cell r="P1852">
            <v>22.76</v>
          </cell>
          <cell r="Q1852">
            <v>0.19600000000000001</v>
          </cell>
          <cell r="R1852">
            <v>4.4988999999999999</v>
          </cell>
          <cell r="S1852">
            <v>14.14</v>
          </cell>
          <cell r="T1852">
            <v>0.26600000000000001</v>
          </cell>
          <cell r="U1852">
            <v>4.5015999999999998</v>
          </cell>
          <cell r="V1852">
            <v>4.5015983581542969</v>
          </cell>
          <cell r="W1852">
            <v>600105</v>
          </cell>
          <cell r="X1852" t="str">
            <v>持股小于股东增</v>
          </cell>
          <cell r="Y1852">
            <v>37491</v>
          </cell>
          <cell r="Z1852">
            <v>12602</v>
          </cell>
          <cell r="AA1852" t="str">
            <v>持股小于股东减</v>
          </cell>
          <cell r="AB1852">
            <v>41391</v>
          </cell>
          <cell r="AC1852">
            <v>11415</v>
          </cell>
          <cell r="AD1852" t="str">
            <v>持股小于股东增</v>
          </cell>
          <cell r="AE1852">
            <v>34334</v>
          </cell>
          <cell r="AF1852">
            <v>11095</v>
          </cell>
          <cell r="AG1852" t="str">
            <v>持股小于股东减</v>
          </cell>
          <cell r="AH1852">
            <v>47021</v>
          </cell>
          <cell r="AI1852">
            <v>10048</v>
          </cell>
        </row>
        <row r="1853">
          <cell r="A1853">
            <v>600106</v>
          </cell>
          <cell r="B1853">
            <v>42.16</v>
          </cell>
          <cell r="C1853">
            <v>2.9370785264448527</v>
          </cell>
          <cell r="D1853">
            <v>42.699999999999996</v>
          </cell>
          <cell r="E1853">
            <v>2.4641486568370023</v>
          </cell>
          <cell r="F1853">
            <v>35.644171779141104</v>
          </cell>
          <cell r="G1853">
            <v>3.3173461231015184</v>
          </cell>
          <cell r="H1853">
            <v>41.214807090719496</v>
          </cell>
          <cell r="I1853">
            <v>3.1941329777562277</v>
          </cell>
          <cell r="J1853">
            <v>10.54</v>
          </cell>
          <cell r="K1853">
            <v>0.25</v>
          </cell>
          <cell r="L1853">
            <v>3.5886</v>
          </cell>
          <cell r="M1853">
            <v>8.5399999999999991</v>
          </cell>
          <cell r="N1853">
            <v>0.05</v>
          </cell>
          <cell r="O1853">
            <v>3.4657</v>
          </cell>
          <cell r="P1853">
            <v>11.62</v>
          </cell>
          <cell r="Q1853">
            <v>0.16300000000000001</v>
          </cell>
          <cell r="R1853">
            <v>3.5028000000000001</v>
          </cell>
          <cell r="S1853">
            <v>10.54</v>
          </cell>
          <cell r="T1853">
            <v>0.1918</v>
          </cell>
          <cell r="U1853">
            <v>3.2997999999999998</v>
          </cell>
          <cell r="V1853">
            <v>3.2997989654541016</v>
          </cell>
          <cell r="W1853">
            <v>600106</v>
          </cell>
          <cell r="X1853">
            <v>600106</v>
          </cell>
          <cell r="Y1853">
            <v>54066</v>
          </cell>
          <cell r="Z1853">
            <v>16789</v>
          </cell>
          <cell r="AA1853">
            <v>16789</v>
          </cell>
          <cell r="AB1853">
            <v>64262</v>
          </cell>
          <cell r="AC1853">
            <v>14125</v>
          </cell>
          <cell r="AD1853">
            <v>14125</v>
          </cell>
          <cell r="AE1853">
            <v>57584</v>
          </cell>
          <cell r="AF1853">
            <v>15763</v>
          </cell>
          <cell r="AG1853">
            <v>15763</v>
          </cell>
          <cell r="AH1853">
            <v>54148</v>
          </cell>
          <cell r="AI1853">
            <v>16764</v>
          </cell>
        </row>
        <row r="1854">
          <cell r="A1854">
            <v>600107</v>
          </cell>
          <cell r="B1854">
            <v>2086</v>
          </cell>
          <cell r="C1854">
            <v>14.238907849829351</v>
          </cell>
          <cell r="D1854">
            <v>-401.875</v>
          </cell>
          <cell r="E1854">
            <v>13.280550774526679</v>
          </cell>
          <cell r="F1854">
            <v>1225</v>
          </cell>
          <cell r="G1854">
            <v>10.058847680306554</v>
          </cell>
          <cell r="H1854">
            <v>1314.375</v>
          </cell>
          <cell r="I1854">
            <v>9.5935404406733262</v>
          </cell>
          <cell r="J1854">
            <v>20.86</v>
          </cell>
          <cell r="K1854">
            <v>0.01</v>
          </cell>
          <cell r="L1854">
            <v>1.4650000000000001</v>
          </cell>
          <cell r="M1854">
            <v>19.29</v>
          </cell>
          <cell r="N1854">
            <v>-1.2E-2</v>
          </cell>
          <cell r="O1854">
            <v>1.4524999999999999</v>
          </cell>
          <cell r="P1854">
            <v>14.7</v>
          </cell>
          <cell r="Q1854">
            <v>6.0000000000000001E-3</v>
          </cell>
          <cell r="R1854">
            <v>1.4614</v>
          </cell>
          <cell r="S1854">
            <v>14.02</v>
          </cell>
          <cell r="T1854">
            <v>8.0000000000000002E-3</v>
          </cell>
          <cell r="U1854">
            <v>1.4614</v>
          </cell>
          <cell r="V1854">
            <v>1.4613990783691406</v>
          </cell>
          <cell r="W1854">
            <v>600107</v>
          </cell>
          <cell r="X1854" t="str">
            <v>持股小于股东增</v>
          </cell>
          <cell r="Y1854">
            <v>25032</v>
          </cell>
          <cell r="Z1854">
            <v>14381</v>
          </cell>
          <cell r="AA1854" t="str">
            <v>持股小于股东增</v>
          </cell>
          <cell r="AB1854">
            <v>24206</v>
          </cell>
          <cell r="AC1854">
            <v>14872</v>
          </cell>
          <cell r="AD1854">
            <v>14872</v>
          </cell>
          <cell r="AE1854">
            <v>38716</v>
          </cell>
          <cell r="AF1854">
            <v>9298</v>
          </cell>
          <cell r="AG1854" t="str">
            <v>持股小于股东增</v>
          </cell>
          <cell r="AH1854">
            <v>33592</v>
          </cell>
          <cell r="AI1854">
            <v>10716</v>
          </cell>
        </row>
        <row r="1855">
          <cell r="A1855">
            <v>600108</v>
          </cell>
          <cell r="B1855">
            <v>116.1392405063291</v>
          </cell>
          <cell r="C1855">
            <v>3.0341862676201896</v>
          </cell>
          <cell r="D1855">
            <v>202.53623188405797</v>
          </cell>
          <cell r="E1855">
            <v>2.322007144637368</v>
          </cell>
          <cell r="F1855">
            <v>115.88366890380314</v>
          </cell>
          <cell r="G1855">
            <v>4.2788699818271931</v>
          </cell>
          <cell r="H1855">
            <v>97.257194244604321</v>
          </cell>
          <cell r="I1855">
            <v>3.0267411107846018</v>
          </cell>
          <cell r="J1855">
            <v>7.34</v>
          </cell>
          <cell r="K1855">
            <v>6.3200000000000006E-2</v>
          </cell>
          <cell r="L1855">
            <v>2.4190999999999998</v>
          </cell>
          <cell r="M1855">
            <v>5.59</v>
          </cell>
          <cell r="N1855">
            <v>6.8999999999999999E-3</v>
          </cell>
          <cell r="O1855">
            <v>2.4074</v>
          </cell>
          <cell r="P1855">
            <v>10.36</v>
          </cell>
          <cell r="Q1855">
            <v>4.4699999999999997E-2</v>
          </cell>
          <cell r="R1855">
            <v>2.4211999999999998</v>
          </cell>
          <cell r="S1855">
            <v>7.21</v>
          </cell>
          <cell r="T1855">
            <v>5.5599999999999997E-2</v>
          </cell>
          <cell r="U1855">
            <v>2.3820999999999999</v>
          </cell>
          <cell r="V1855">
            <v>2.3820991516113281</v>
          </cell>
          <cell r="W1855">
            <v>600108</v>
          </cell>
          <cell r="X1855">
            <v>600108</v>
          </cell>
          <cell r="Y1855">
            <v>600108</v>
          </cell>
          <cell r="Z1855">
            <v>600108</v>
          </cell>
          <cell r="AA1855">
            <v>600108</v>
          </cell>
          <cell r="AB1855">
            <v>600108</v>
          </cell>
          <cell r="AC1855">
            <v>600108</v>
          </cell>
          <cell r="AD1855">
            <v>600108</v>
          </cell>
          <cell r="AE1855">
            <v>600108</v>
          </cell>
          <cell r="AF1855">
            <v>600108</v>
          </cell>
          <cell r="AG1855">
            <v>600108</v>
          </cell>
          <cell r="AH1855">
            <v>600108</v>
          </cell>
          <cell r="AI1855">
            <v>600108</v>
          </cell>
        </row>
        <row r="1856">
          <cell r="A1856">
            <v>600109</v>
          </cell>
          <cell r="B1856">
            <v>20.124843945068665</v>
          </cell>
          <cell r="C1856">
            <v>2.9585581617296191</v>
          </cell>
          <cell r="D1856">
            <v>34.357142857142861</v>
          </cell>
          <cell r="E1856">
            <v>2.6284153005464481</v>
          </cell>
          <cell r="F1856">
            <v>28.372093023255811</v>
          </cell>
          <cell r="G1856">
            <v>4.7199922623077661</v>
          </cell>
          <cell r="H1856">
            <v>15.727902946273829</v>
          </cell>
          <cell r="I1856">
            <v>2.2850452287877929</v>
          </cell>
          <cell r="J1856">
            <v>16.12</v>
          </cell>
          <cell r="K1856">
            <v>0.80100000000000005</v>
          </cell>
          <cell r="L1856">
            <v>5.4485999999999999</v>
          </cell>
          <cell r="M1856">
            <v>14.43</v>
          </cell>
          <cell r="N1856">
            <v>0.105</v>
          </cell>
          <cell r="O1856">
            <v>5.49</v>
          </cell>
          <cell r="P1856">
            <v>24.4</v>
          </cell>
          <cell r="Q1856">
            <v>0.43</v>
          </cell>
          <cell r="R1856">
            <v>5.1695000000000002</v>
          </cell>
          <cell r="S1856">
            <v>12.1</v>
          </cell>
          <cell r="T1856">
            <v>0.57699999999999996</v>
          </cell>
          <cell r="U1856">
            <v>5.2953000000000001</v>
          </cell>
          <cell r="V1856">
            <v>5.2952995300292969</v>
          </cell>
          <cell r="W1856">
            <v>600109</v>
          </cell>
          <cell r="X1856">
            <v>600109</v>
          </cell>
          <cell r="Y1856">
            <v>600109</v>
          </cell>
          <cell r="Z1856">
            <v>600109</v>
          </cell>
          <cell r="AA1856">
            <v>600109</v>
          </cell>
          <cell r="AB1856">
            <v>600109</v>
          </cell>
          <cell r="AC1856">
            <v>600109</v>
          </cell>
          <cell r="AD1856">
            <v>600109</v>
          </cell>
          <cell r="AE1856">
            <v>600109</v>
          </cell>
          <cell r="AF1856">
            <v>600109</v>
          </cell>
          <cell r="AG1856">
            <v>600109</v>
          </cell>
          <cell r="AH1856">
            <v>600109</v>
          </cell>
          <cell r="AI1856">
            <v>600109</v>
          </cell>
        </row>
        <row r="1857">
          <cell r="A1857">
            <v>600110</v>
          </cell>
          <cell r="B1857">
            <v>76.770087509944304</v>
          </cell>
          <cell r="C1857">
            <v>5.9366348815749008</v>
          </cell>
          <cell r="D1857">
            <v>217.20779220779221</v>
          </cell>
          <cell r="E1857">
            <v>4.1721234798877456</v>
          </cell>
          <cell r="F1857">
            <v>221.45161290322582</v>
          </cell>
          <cell r="G1857">
            <v>8.703093306288034</v>
          </cell>
          <cell r="H1857">
            <v>332.17741935483872</v>
          </cell>
          <cell r="I1857">
            <v>8.703093306288034</v>
          </cell>
          <cell r="J1857">
            <v>9.65</v>
          </cell>
          <cell r="K1857">
            <v>0.12570000000000001</v>
          </cell>
          <cell r="L1857">
            <v>1.6254999999999999</v>
          </cell>
          <cell r="M1857">
            <v>6.69</v>
          </cell>
          <cell r="N1857">
            <v>7.7000000000000002E-3</v>
          </cell>
          <cell r="O1857">
            <v>1.6034999999999999</v>
          </cell>
          <cell r="P1857">
            <v>13.73</v>
          </cell>
          <cell r="Q1857">
            <v>3.1E-2</v>
          </cell>
          <cell r="R1857">
            <v>1.5775999999999999</v>
          </cell>
          <cell r="S1857">
            <v>13.73</v>
          </cell>
          <cell r="T1857">
            <v>3.1E-2</v>
          </cell>
          <cell r="U1857">
            <v>1.5775999999999999</v>
          </cell>
          <cell r="V1857">
            <v>1.5775995254516602</v>
          </cell>
          <cell r="W1857">
            <v>600110</v>
          </cell>
          <cell r="X1857">
            <v>600110</v>
          </cell>
          <cell r="Y1857">
            <v>600110</v>
          </cell>
          <cell r="Z1857">
            <v>600110</v>
          </cell>
          <cell r="AA1857">
            <v>600110</v>
          </cell>
          <cell r="AB1857">
            <v>600110</v>
          </cell>
          <cell r="AC1857">
            <v>600110</v>
          </cell>
          <cell r="AD1857">
            <v>600110</v>
          </cell>
          <cell r="AE1857">
            <v>95212</v>
          </cell>
          <cell r="AF1857">
            <v>12081</v>
          </cell>
          <cell r="AG1857">
            <v>12081</v>
          </cell>
          <cell r="AH1857">
            <v>94966</v>
          </cell>
          <cell r="AI1857">
            <v>12112</v>
          </cell>
        </row>
        <row r="1858">
          <cell r="A1858">
            <v>600111</v>
          </cell>
          <cell r="B1858">
            <v>155.77777777777777</v>
          </cell>
          <cell r="C1858">
            <v>6.1252129844029879</v>
          </cell>
          <cell r="D1858">
            <v>1585</v>
          </cell>
          <cell r="E1858">
            <v>5.5349425989785672</v>
          </cell>
          <cell r="F1858">
            <v>125.97222222222224</v>
          </cell>
          <cell r="G1858">
            <v>7.9753792042207072</v>
          </cell>
          <cell r="H1858">
            <v>114.30722891566265</v>
          </cell>
          <cell r="I1858">
            <v>5.5346517325866289</v>
          </cell>
          <cell r="J1858">
            <v>14.02</v>
          </cell>
          <cell r="K1858">
            <v>0.09</v>
          </cell>
          <cell r="L1858">
            <v>2.2888999999999999</v>
          </cell>
          <cell r="M1858">
            <v>12.68</v>
          </cell>
          <cell r="N1858">
            <v>2E-3</v>
          </cell>
          <cell r="O1858">
            <v>2.2909000000000002</v>
          </cell>
          <cell r="P1858">
            <v>18.14</v>
          </cell>
          <cell r="Q1858">
            <v>7.1999999999999995E-2</v>
          </cell>
          <cell r="R1858">
            <v>2.2745000000000002</v>
          </cell>
          <cell r="S1858">
            <v>12.65</v>
          </cell>
          <cell r="T1858">
            <v>8.3000000000000004E-2</v>
          </cell>
          <cell r="U1858">
            <v>2.2856000000000001</v>
          </cell>
          <cell r="V1858">
            <v>2.2855987548828125</v>
          </cell>
          <cell r="W1858">
            <v>600111</v>
          </cell>
          <cell r="X1858">
            <v>600111</v>
          </cell>
          <cell r="Y1858">
            <v>600111</v>
          </cell>
          <cell r="Z1858">
            <v>600111</v>
          </cell>
          <cell r="AA1858">
            <v>600111</v>
          </cell>
          <cell r="AB1858">
            <v>600111</v>
          </cell>
          <cell r="AC1858">
            <v>600111</v>
          </cell>
          <cell r="AD1858">
            <v>600111</v>
          </cell>
          <cell r="AE1858">
            <v>600111</v>
          </cell>
          <cell r="AF1858">
            <v>600111</v>
          </cell>
          <cell r="AG1858">
            <v>600111</v>
          </cell>
          <cell r="AH1858">
            <v>600111</v>
          </cell>
          <cell r="AI1858">
            <v>600111</v>
          </cell>
        </row>
        <row r="1859">
          <cell r="A1859">
            <v>600112</v>
          </cell>
          <cell r="B1859">
            <v>-48.327566320645907</v>
          </cell>
          <cell r="C1859">
            <v>7.3605621431708395</v>
          </cell>
          <cell r="D1859">
            <v>336.43617021276594</v>
          </cell>
          <cell r="E1859">
            <v>5.532715185444367</v>
          </cell>
          <cell r="F1859">
            <v>1417.9104477611941</v>
          </cell>
          <cell r="G1859">
            <v>7.6268464996788694</v>
          </cell>
          <cell r="H1859">
            <v>1049.1573033707866</v>
          </cell>
          <cell r="I1859">
            <v>4.993182000481271</v>
          </cell>
          <cell r="J1859">
            <v>16.760000000000002</v>
          </cell>
          <cell r="K1859">
            <v>-0.3468</v>
          </cell>
          <cell r="L1859">
            <v>2.2770000000000001</v>
          </cell>
          <cell r="M1859">
            <v>12.65</v>
          </cell>
          <cell r="N1859">
            <v>9.4000000000000004E-3</v>
          </cell>
          <cell r="O1859">
            <v>2.2864</v>
          </cell>
          <cell r="P1859">
            <v>19</v>
          </cell>
          <cell r="Q1859">
            <v>6.7000000000000002E-3</v>
          </cell>
          <cell r="R1859">
            <v>2.4912000000000001</v>
          </cell>
          <cell r="S1859">
            <v>12.45</v>
          </cell>
          <cell r="T1859">
            <v>8.8999999999999999E-3</v>
          </cell>
          <cell r="U1859">
            <v>2.4933999999999998</v>
          </cell>
          <cell r="V1859">
            <v>2.4933986663818359</v>
          </cell>
          <cell r="W1859">
            <v>600112</v>
          </cell>
          <cell r="X1859">
            <v>600112</v>
          </cell>
          <cell r="Y1859">
            <v>600112</v>
          </cell>
          <cell r="Z1859">
            <v>600112</v>
          </cell>
          <cell r="AA1859">
            <v>600112</v>
          </cell>
          <cell r="AB1859">
            <v>600112</v>
          </cell>
          <cell r="AC1859">
            <v>600112</v>
          </cell>
          <cell r="AD1859">
            <v>600112</v>
          </cell>
          <cell r="AE1859">
            <v>46162</v>
          </cell>
          <cell r="AF1859">
            <v>11030</v>
          </cell>
          <cell r="AG1859">
            <v>11030</v>
          </cell>
          <cell r="AH1859">
            <v>11030</v>
          </cell>
          <cell r="AI1859">
            <v>11030</v>
          </cell>
        </row>
        <row r="1860">
          <cell r="A1860">
            <v>600113</v>
          </cell>
          <cell r="B1860">
            <v>51.103448275862071</v>
          </cell>
          <cell r="C1860">
            <v>9.958338932939121</v>
          </cell>
          <cell r="D1860">
            <v>43.035714285714285</v>
          </cell>
          <cell r="E1860">
            <v>7.7382481376830219</v>
          </cell>
          <cell r="F1860">
            <v>225.99999999999997</v>
          </cell>
          <cell r="G1860">
            <v>9.6200915185697564</v>
          </cell>
          <cell r="H1860">
            <v>159.56249999999997</v>
          </cell>
          <cell r="I1860">
            <v>4.5297280034066105</v>
          </cell>
          <cell r="J1860">
            <v>14.82</v>
          </cell>
          <cell r="K1860">
            <v>0.28999999999999998</v>
          </cell>
          <cell r="L1860">
            <v>1.4882</v>
          </cell>
          <cell r="M1860">
            <v>12.05</v>
          </cell>
          <cell r="N1860">
            <v>7.0000000000000007E-2</v>
          </cell>
          <cell r="O1860">
            <v>1.5571999999999999</v>
          </cell>
          <cell r="P1860">
            <v>18.079999999999998</v>
          </cell>
          <cell r="Q1860">
            <v>0.04</v>
          </cell>
          <cell r="R1860">
            <v>1.8794</v>
          </cell>
          <cell r="S1860">
            <v>8.51</v>
          </cell>
          <cell r="T1860">
            <v>0.04</v>
          </cell>
          <cell r="U1860">
            <v>1.8787</v>
          </cell>
          <cell r="V1860">
            <v>1.8786993026733398</v>
          </cell>
          <cell r="W1860">
            <v>600113</v>
          </cell>
          <cell r="X1860">
            <v>600113</v>
          </cell>
          <cell r="Y1860">
            <v>35160</v>
          </cell>
          <cell r="Z1860">
            <v>9061</v>
          </cell>
          <cell r="AA1860">
            <v>9061</v>
          </cell>
          <cell r="AB1860">
            <v>35819</v>
          </cell>
          <cell r="AC1860">
            <v>8894</v>
          </cell>
          <cell r="AD1860" t="str">
            <v>持股小于股东增</v>
          </cell>
          <cell r="AE1860">
            <v>25645</v>
          </cell>
          <cell r="AF1860">
            <v>12423</v>
          </cell>
          <cell r="AG1860" t="str">
            <v>持股小于股东减</v>
          </cell>
          <cell r="AH1860">
            <v>29958</v>
          </cell>
          <cell r="AI1860">
            <v>10634</v>
          </cell>
        </row>
        <row r="1861">
          <cell r="A1861">
            <v>600114</v>
          </cell>
          <cell r="B1861">
            <v>37.581395348837212</v>
          </cell>
          <cell r="C1861">
            <v>4.13711886536443</v>
          </cell>
          <cell r="D1861">
            <v>43.972222222222221</v>
          </cell>
          <cell r="E1861">
            <v>3.9400652114393813</v>
          </cell>
          <cell r="F1861">
            <v>39.043478260869563</v>
          </cell>
          <cell r="G1861">
            <v>4.7228358051961719</v>
          </cell>
          <cell r="H1861">
            <v>29.588709677419356</v>
          </cell>
          <cell r="I1861">
            <v>3.2481674280250719</v>
          </cell>
          <cell r="J1861">
            <v>16.16</v>
          </cell>
          <cell r="K1861">
            <v>0.43</v>
          </cell>
          <cell r="L1861">
            <v>3.9060999999999999</v>
          </cell>
          <cell r="M1861">
            <v>15.83</v>
          </cell>
          <cell r="N1861">
            <v>0.09</v>
          </cell>
          <cell r="O1861">
            <v>4.0176999999999996</v>
          </cell>
          <cell r="P1861">
            <v>17.96</v>
          </cell>
          <cell r="Q1861">
            <v>0.23</v>
          </cell>
          <cell r="R1861">
            <v>3.8028</v>
          </cell>
          <cell r="S1861">
            <v>12.23</v>
          </cell>
          <cell r="T1861">
            <v>0.31</v>
          </cell>
          <cell r="U1861">
            <v>3.7652000000000001</v>
          </cell>
          <cell r="V1861">
            <v>3.7651996612548828</v>
          </cell>
          <cell r="W1861">
            <v>600114</v>
          </cell>
          <cell r="X1861" t="str">
            <v>持股小于股东减</v>
          </cell>
          <cell r="Y1861">
            <v>32225</v>
          </cell>
          <cell r="Z1861">
            <v>12126</v>
          </cell>
          <cell r="AA1861" t="str">
            <v>持股小于股东增</v>
          </cell>
          <cell r="AB1861">
            <v>24878</v>
          </cell>
          <cell r="AC1861">
            <v>15707</v>
          </cell>
          <cell r="AD1861" t="str">
            <v>持股小于股东减</v>
          </cell>
          <cell r="AE1861">
            <v>21990</v>
          </cell>
          <cell r="AF1861">
            <v>17153</v>
          </cell>
          <cell r="AG1861" t="str">
            <v>持股小于股东减</v>
          </cell>
          <cell r="AH1861">
            <v>28889</v>
          </cell>
          <cell r="AI1861">
            <v>13526</v>
          </cell>
        </row>
        <row r="1862">
          <cell r="A1862">
            <v>600115</v>
          </cell>
          <cell r="B1862">
            <v>21.43661971830986</v>
          </cell>
          <cell r="C1862">
            <v>2.8459237097980554</v>
          </cell>
          <cell r="D1862">
            <v>7.6767676767676765</v>
          </cell>
          <cell r="E1862">
            <v>2.1272129312154502</v>
          </cell>
          <cell r="F1862">
            <v>21.906116642958747</v>
          </cell>
          <cell r="G1862">
            <v>4.9951346091469349</v>
          </cell>
          <cell r="H1862">
            <v>13.045812455261276</v>
          </cell>
          <cell r="I1862">
            <v>2.6899376406774658</v>
          </cell>
          <cell r="J1862">
            <v>7.61</v>
          </cell>
          <cell r="K1862">
            <v>0.35499999999999998</v>
          </cell>
          <cell r="L1862">
            <v>2.6739999999999999</v>
          </cell>
          <cell r="M1862">
            <v>6.08</v>
          </cell>
          <cell r="N1862">
            <v>0.19800000000000001</v>
          </cell>
          <cell r="O1862">
            <v>2.8582000000000001</v>
          </cell>
          <cell r="P1862">
            <v>12.32</v>
          </cell>
          <cell r="Q1862">
            <v>0.28120000000000001</v>
          </cell>
          <cell r="R1862">
            <v>2.4664000000000001</v>
          </cell>
          <cell r="S1862">
            <v>7.29</v>
          </cell>
          <cell r="T1862">
            <v>0.41909999999999997</v>
          </cell>
          <cell r="U1862">
            <v>2.7101000000000002</v>
          </cell>
          <cell r="V1862">
            <v>2.7100982666015625</v>
          </cell>
          <cell r="W1862">
            <v>600115</v>
          </cell>
          <cell r="X1862">
            <v>600115</v>
          </cell>
          <cell r="Y1862">
            <v>334523</v>
          </cell>
          <cell r="Z1862">
            <v>39280</v>
          </cell>
          <cell r="AA1862">
            <v>39280</v>
          </cell>
          <cell r="AB1862">
            <v>319274</v>
          </cell>
          <cell r="AC1862">
            <v>41156</v>
          </cell>
          <cell r="AD1862">
            <v>41156</v>
          </cell>
          <cell r="AE1862">
            <v>282572</v>
          </cell>
          <cell r="AF1862">
            <v>44853</v>
          </cell>
          <cell r="AG1862">
            <v>44853</v>
          </cell>
          <cell r="AH1862">
            <v>389031</v>
          </cell>
          <cell r="AI1862">
            <v>33776</v>
          </cell>
        </row>
        <row r="1863">
          <cell r="A1863">
            <v>600116</v>
          </cell>
          <cell r="B1863">
            <v>33.90625</v>
          </cell>
          <cell r="C1863">
            <v>3.1990800801981365</v>
          </cell>
          <cell r="D1863">
            <v>184.20212765957447</v>
          </cell>
          <cell r="E1863">
            <v>5.0023834630996582</v>
          </cell>
          <cell r="F1863">
            <v>25.357142857142858</v>
          </cell>
          <cell r="G1863">
            <v>2.8003029060044806</v>
          </cell>
          <cell r="H1863">
            <v>16.029661016949152</v>
          </cell>
          <cell r="I1863">
            <v>1.9250732779677577</v>
          </cell>
          <cell r="J1863">
            <v>21.7</v>
          </cell>
          <cell r="K1863">
            <v>0.64</v>
          </cell>
          <cell r="L1863">
            <v>6.7831999999999999</v>
          </cell>
          <cell r="M1863">
            <v>34.630000000000003</v>
          </cell>
          <cell r="N1863">
            <v>4.7E-2</v>
          </cell>
          <cell r="O1863">
            <v>6.9226999999999999</v>
          </cell>
          <cell r="P1863">
            <v>17.75</v>
          </cell>
          <cell r="Q1863">
            <v>0.35</v>
          </cell>
          <cell r="R1863">
            <v>6.3385999999999996</v>
          </cell>
          <cell r="S1863">
            <v>12.61</v>
          </cell>
          <cell r="T1863">
            <v>0.59</v>
          </cell>
          <cell r="U1863">
            <v>6.5503999999999998</v>
          </cell>
          <cell r="V1863">
            <v>6.5503997802734375</v>
          </cell>
          <cell r="W1863">
            <v>600116</v>
          </cell>
          <cell r="X1863" t="str">
            <v>持股小于股东增</v>
          </cell>
          <cell r="Y1863">
            <v>28641</v>
          </cell>
          <cell r="Z1863">
            <v>11556</v>
          </cell>
          <cell r="AA1863">
            <v>11556</v>
          </cell>
          <cell r="AB1863">
            <v>47869</v>
          </cell>
          <cell r="AC1863">
            <v>6914</v>
          </cell>
          <cell r="AD1863">
            <v>6914</v>
          </cell>
          <cell r="AE1863">
            <v>36199</v>
          </cell>
          <cell r="AF1863">
            <v>9143</v>
          </cell>
          <cell r="AG1863">
            <v>9143</v>
          </cell>
          <cell r="AH1863">
            <v>36044</v>
          </cell>
          <cell r="AI1863">
            <v>9183</v>
          </cell>
        </row>
        <row r="1864">
          <cell r="A1864">
            <v>600117</v>
          </cell>
          <cell r="B1864">
            <v>-3.1972477064220182</v>
          </cell>
          <cell r="C1864">
            <v>4.81986031394786</v>
          </cell>
          <cell r="D1864">
            <v>-4.5882352941176467</v>
          </cell>
          <cell r="E1864">
            <v>5.6598639455782314</v>
          </cell>
          <cell r="F1864">
            <v>-15.734375</v>
          </cell>
          <cell r="G1864">
            <v>3.0347778916279911</v>
          </cell>
          <cell r="H1864">
            <v>-5.6470588235294112</v>
          </cell>
          <cell r="I1864">
            <v>1.7340648919596289</v>
          </cell>
          <cell r="J1864">
            <v>6.97</v>
          </cell>
          <cell r="K1864">
            <v>-2.1800000000000002</v>
          </cell>
          <cell r="L1864">
            <v>1.4460999999999999</v>
          </cell>
          <cell r="M1864">
            <v>6.24</v>
          </cell>
          <cell r="N1864">
            <v>-0.34</v>
          </cell>
          <cell r="O1864">
            <v>1.1025</v>
          </cell>
          <cell r="P1864">
            <v>10.07</v>
          </cell>
          <cell r="Q1864">
            <v>-0.32</v>
          </cell>
          <cell r="R1864">
            <v>3.3182</v>
          </cell>
          <cell r="S1864">
            <v>5.12</v>
          </cell>
          <cell r="T1864">
            <v>-0.68</v>
          </cell>
          <cell r="U1864">
            <v>2.9525999999999999</v>
          </cell>
          <cell r="V1864">
            <v>2.9525985717773438</v>
          </cell>
          <cell r="W1864">
            <v>600117</v>
          </cell>
          <cell r="X1864">
            <v>600117</v>
          </cell>
          <cell r="Y1864">
            <v>67429</v>
          </cell>
          <cell r="Z1864">
            <v>10992</v>
          </cell>
          <cell r="AA1864">
            <v>10992</v>
          </cell>
          <cell r="AB1864">
            <v>64268</v>
          </cell>
          <cell r="AC1864">
            <v>11533</v>
          </cell>
          <cell r="AD1864">
            <v>11533</v>
          </cell>
          <cell r="AE1864">
            <v>65444</v>
          </cell>
          <cell r="AF1864">
            <v>11326</v>
          </cell>
          <cell r="AG1864">
            <v>11326</v>
          </cell>
          <cell r="AH1864">
            <v>68341</v>
          </cell>
          <cell r="AI1864">
            <v>10845</v>
          </cell>
        </row>
        <row r="1865">
          <cell r="A1865">
            <v>600118</v>
          </cell>
          <cell r="B1865">
            <v>132.9375</v>
          </cell>
          <cell r="C1865">
            <v>10.950652560043245</v>
          </cell>
          <cell r="D1865">
            <v>178.5</v>
          </cell>
          <cell r="E1865">
            <v>9.0712742980561565</v>
          </cell>
          <cell r="F1865">
            <v>203.42857142857142</v>
          </cell>
          <cell r="G1865">
            <v>15.373404226606571</v>
          </cell>
          <cell r="H1865">
            <v>134.17500000000001</v>
          </cell>
          <cell r="I1865">
            <v>9.4955017117380116</v>
          </cell>
          <cell r="J1865">
            <v>42.54</v>
          </cell>
          <cell r="K1865">
            <v>0.32</v>
          </cell>
          <cell r="L1865">
            <v>3.8847</v>
          </cell>
          <cell r="M1865">
            <v>35.700000000000003</v>
          </cell>
          <cell r="N1865">
            <v>0.05</v>
          </cell>
          <cell r="O1865">
            <v>3.9355000000000002</v>
          </cell>
          <cell r="P1865">
            <v>56.96</v>
          </cell>
          <cell r="Q1865">
            <v>0.14000000000000001</v>
          </cell>
          <cell r="R1865">
            <v>3.7050999999999998</v>
          </cell>
          <cell r="S1865">
            <v>35.78</v>
          </cell>
          <cell r="T1865">
            <v>0.2</v>
          </cell>
          <cell r="U1865">
            <v>3.7681</v>
          </cell>
          <cell r="V1865">
            <v>3.7680988311767578</v>
          </cell>
          <cell r="W1865">
            <v>600118</v>
          </cell>
          <cell r="X1865">
            <v>600118</v>
          </cell>
          <cell r="Y1865">
            <v>600118</v>
          </cell>
          <cell r="Z1865">
            <v>600118</v>
          </cell>
          <cell r="AA1865">
            <v>600118</v>
          </cell>
          <cell r="AB1865">
            <v>600118</v>
          </cell>
          <cell r="AC1865">
            <v>600118</v>
          </cell>
          <cell r="AD1865">
            <v>600118</v>
          </cell>
          <cell r="AE1865">
            <v>600118</v>
          </cell>
          <cell r="AF1865">
            <v>600118</v>
          </cell>
          <cell r="AG1865">
            <v>600118</v>
          </cell>
          <cell r="AH1865">
            <v>600118</v>
          </cell>
          <cell r="AI1865">
            <v>600118</v>
          </cell>
        </row>
        <row r="1866">
          <cell r="A1866">
            <v>600119</v>
          </cell>
          <cell r="B1866">
            <v>70.642857142857139</v>
          </cell>
          <cell r="C1866">
            <v>7.248873089749698</v>
          </cell>
          <cell r="D1866">
            <v>59.607142857142854</v>
          </cell>
          <cell r="E1866">
            <v>5.9722321620267662</v>
          </cell>
          <cell r="F1866">
            <v>146.0625</v>
          </cell>
          <cell r="G1866">
            <v>9.375</v>
          </cell>
          <cell r="H1866">
            <v>46.067307692307693</v>
          </cell>
          <cell r="I1866">
            <v>5.9625149342891284</v>
          </cell>
          <cell r="J1866">
            <v>19.78</v>
          </cell>
          <cell r="K1866">
            <v>0.28000000000000003</v>
          </cell>
          <cell r="L1866">
            <v>2.7286999999999999</v>
          </cell>
          <cell r="M1866">
            <v>16.690000000000001</v>
          </cell>
          <cell r="N1866">
            <v>7.0000000000000007E-2</v>
          </cell>
          <cell r="O1866">
            <v>2.7946</v>
          </cell>
          <cell r="P1866">
            <v>23.37</v>
          </cell>
          <cell r="Q1866">
            <v>0.08</v>
          </cell>
          <cell r="R1866">
            <v>2.4927999999999999</v>
          </cell>
          <cell r="S1866">
            <v>15.97</v>
          </cell>
          <cell r="T1866">
            <v>0.26</v>
          </cell>
          <cell r="U1866">
            <v>2.6783999999999999</v>
          </cell>
          <cell r="V1866">
            <v>2.6783981323242188</v>
          </cell>
          <cell r="W1866">
            <v>600119</v>
          </cell>
          <cell r="X1866">
            <v>600119</v>
          </cell>
          <cell r="Y1866">
            <v>39178</v>
          </cell>
          <cell r="Z1866">
            <v>7846</v>
          </cell>
          <cell r="AA1866">
            <v>7846</v>
          </cell>
          <cell r="AB1866">
            <v>39607</v>
          </cell>
          <cell r="AC1866">
            <v>7761</v>
          </cell>
          <cell r="AD1866" t="str">
            <v>持股小于股东增</v>
          </cell>
          <cell r="AE1866">
            <v>29838</v>
          </cell>
          <cell r="AF1866">
            <v>10302</v>
          </cell>
          <cell r="AG1866">
            <v>10302</v>
          </cell>
          <cell r="AH1866">
            <v>40740</v>
          </cell>
          <cell r="AI1866">
            <v>7545</v>
          </cell>
        </row>
        <row r="1867">
          <cell r="A1867">
            <v>600120</v>
          </cell>
          <cell r="B1867">
            <v>17.120689655172413</v>
          </cell>
          <cell r="C1867">
            <v>1.9573444768587873</v>
          </cell>
          <cell r="D1867">
            <v>17.732142857142854</v>
          </cell>
          <cell r="E1867">
            <v>1.6912779111951357</v>
          </cell>
          <cell r="F1867">
            <v>28.720338983050848</v>
          </cell>
          <cell r="G1867">
            <v>3.1822791466346154</v>
          </cell>
          <cell r="H1867">
            <v>15.202247191011233</v>
          </cell>
          <cell r="I1867">
            <v>1.9687230582868618</v>
          </cell>
          <cell r="J1867">
            <v>19.86</v>
          </cell>
          <cell r="K1867">
            <v>1.1599999999999999</v>
          </cell>
          <cell r="L1867">
            <v>10.1464</v>
          </cell>
          <cell r="M1867">
            <v>19.86</v>
          </cell>
          <cell r="N1867">
            <v>0.28000000000000003</v>
          </cell>
          <cell r="O1867">
            <v>11.742599999999999</v>
          </cell>
          <cell r="P1867">
            <v>33.89</v>
          </cell>
          <cell r="Q1867">
            <v>0.59</v>
          </cell>
          <cell r="R1867">
            <v>10.6496</v>
          </cell>
          <cell r="S1867">
            <v>18.04</v>
          </cell>
          <cell r="T1867">
            <v>0.89</v>
          </cell>
          <cell r="U1867">
            <v>9.1632999999999996</v>
          </cell>
          <cell r="V1867">
            <v>9.163299560546875</v>
          </cell>
          <cell r="W1867">
            <v>600120</v>
          </cell>
          <cell r="X1867" t="str">
            <v>持股小于股东增</v>
          </cell>
          <cell r="Y1867">
            <v>24849</v>
          </cell>
          <cell r="Z1867">
            <v>20341</v>
          </cell>
          <cell r="AA1867" t="str">
            <v>与上期同等小于</v>
          </cell>
          <cell r="AB1867">
            <v>24849</v>
          </cell>
          <cell r="AC1867">
            <v>20341</v>
          </cell>
          <cell r="AD1867">
            <v>20341</v>
          </cell>
          <cell r="AE1867">
            <v>26660</v>
          </cell>
          <cell r="AF1867">
            <v>18959</v>
          </cell>
          <cell r="AG1867" t="str">
            <v>持股小于股东增</v>
          </cell>
          <cell r="AH1867">
            <v>25221</v>
          </cell>
          <cell r="AI1867">
            <v>20041</v>
          </cell>
        </row>
        <row r="1868">
          <cell r="A1868">
            <v>600121</v>
          </cell>
          <cell r="B1868">
            <v>-13.619402985074625</v>
          </cell>
          <cell r="C1868">
            <v>2.1550451673850151</v>
          </cell>
          <cell r="D1868">
            <v>-10.40268456375839</v>
          </cell>
          <cell r="E1868">
            <v>1.4824113093636988</v>
          </cell>
          <cell r="F1868">
            <v>-26.705882352941174</v>
          </cell>
          <cell r="G1868">
            <v>2.3294594525257191</v>
          </cell>
          <cell r="H1868">
            <v>-8.9107142857142865</v>
          </cell>
          <cell r="I1868">
            <v>1.3594878082005177</v>
          </cell>
          <cell r="J1868">
            <v>7.3</v>
          </cell>
          <cell r="K1868">
            <v>-0.53600000000000003</v>
          </cell>
          <cell r="L1868">
            <v>3.3874</v>
          </cell>
          <cell r="M1868">
            <v>4.96</v>
          </cell>
          <cell r="N1868">
            <v>-0.1192</v>
          </cell>
          <cell r="O1868">
            <v>3.3458999999999999</v>
          </cell>
          <cell r="P1868">
            <v>9.08</v>
          </cell>
          <cell r="Q1868">
            <v>-0.17</v>
          </cell>
          <cell r="R1868">
            <v>3.8978999999999999</v>
          </cell>
          <cell r="S1868">
            <v>4.99</v>
          </cell>
          <cell r="T1868">
            <v>-0.42</v>
          </cell>
          <cell r="U1868">
            <v>3.6705000000000001</v>
          </cell>
          <cell r="V1868">
            <v>3.6704998016357422</v>
          </cell>
          <cell r="W1868">
            <v>600121</v>
          </cell>
          <cell r="X1868">
            <v>600121</v>
          </cell>
          <cell r="Y1868">
            <v>69380</v>
          </cell>
          <cell r="Z1868">
            <v>14634</v>
          </cell>
          <cell r="AA1868">
            <v>14634</v>
          </cell>
          <cell r="AB1868">
            <v>63171</v>
          </cell>
          <cell r="AC1868">
            <v>16072</v>
          </cell>
          <cell r="AD1868">
            <v>16072</v>
          </cell>
          <cell r="AE1868">
            <v>62315</v>
          </cell>
          <cell r="AF1868">
            <v>16293</v>
          </cell>
          <cell r="AG1868">
            <v>16293</v>
          </cell>
          <cell r="AH1868">
            <v>64304</v>
          </cell>
          <cell r="AI1868">
            <v>15789</v>
          </cell>
        </row>
        <row r="1869">
          <cell r="A1869">
            <v>600122</v>
          </cell>
          <cell r="B1869">
            <v>52.585973463308967</v>
          </cell>
          <cell r="C1869">
            <v>2.8925496738061907</v>
          </cell>
          <cell r="D1869">
            <v>106.70329670329672</v>
          </cell>
          <cell r="E1869">
            <v>2.9895320197044337</v>
          </cell>
          <cell r="F1869">
            <v>36.151475121092034</v>
          </cell>
          <cell r="G1869">
            <v>2.3751319919575313</v>
          </cell>
          <cell r="H1869">
            <v>22.711759230530564</v>
          </cell>
          <cell r="I1869">
            <v>1.6049200006577542</v>
          </cell>
          <cell r="J1869">
            <v>19.420000000000002</v>
          </cell>
          <cell r="K1869">
            <v>0.36930000000000002</v>
          </cell>
          <cell r="L1869">
            <v>6.7138</v>
          </cell>
          <cell r="M1869">
            <v>19.420000000000002</v>
          </cell>
          <cell r="N1869">
            <v>4.5499999999999999E-2</v>
          </cell>
          <cell r="O1869">
            <v>6.4960000000000004</v>
          </cell>
          <cell r="P1869">
            <v>16.420000000000002</v>
          </cell>
          <cell r="Q1869">
            <v>0.2271</v>
          </cell>
          <cell r="R1869">
            <v>6.9132999999999996</v>
          </cell>
          <cell r="S1869">
            <v>9.76</v>
          </cell>
          <cell r="T1869">
            <v>0.32229999999999998</v>
          </cell>
          <cell r="U1869">
            <v>6.0812999999999997</v>
          </cell>
          <cell r="V1869">
            <v>6.081298828125</v>
          </cell>
          <cell r="W1869">
            <v>600122</v>
          </cell>
          <cell r="X1869">
            <v>600122</v>
          </cell>
          <cell r="Y1869">
            <v>68565</v>
          </cell>
          <cell r="Z1869">
            <v>16775</v>
          </cell>
          <cell r="AA1869">
            <v>16775</v>
          </cell>
          <cell r="AB1869">
            <v>68565</v>
          </cell>
          <cell r="AC1869">
            <v>16775</v>
          </cell>
          <cell r="AD1869">
            <v>16775</v>
          </cell>
          <cell r="AE1869">
            <v>83267</v>
          </cell>
          <cell r="AF1869">
            <v>13767</v>
          </cell>
          <cell r="AG1869">
            <v>13767</v>
          </cell>
          <cell r="AH1869">
            <v>103752</v>
          </cell>
          <cell r="AI1869">
            <v>11043</v>
          </cell>
        </row>
        <row r="1870">
          <cell r="A1870">
            <v>600123</v>
          </cell>
          <cell r="B1870">
            <v>669.16666666666663</v>
          </cell>
          <cell r="C1870">
            <v>0.95294606301548668</v>
          </cell>
          <cell r="D1870">
            <v>-14.161631419939578</v>
          </cell>
          <cell r="E1870">
            <v>0.90051149052661916</v>
          </cell>
          <cell r="F1870">
            <v>84.604316546762576</v>
          </cell>
          <cell r="G1870">
            <v>1.3872014155116486</v>
          </cell>
          <cell r="H1870">
            <v>60.636467889908253</v>
          </cell>
          <cell r="I1870">
            <v>0.82731913395528955</v>
          </cell>
          <cell r="J1870">
            <v>8.0299999999999994</v>
          </cell>
          <cell r="K1870">
            <v>1.2E-2</v>
          </cell>
          <cell r="L1870">
            <v>8.4265000000000008</v>
          </cell>
          <cell r="M1870">
            <v>7.5</v>
          </cell>
          <cell r="N1870">
            <v>-0.13239999999999999</v>
          </cell>
          <cell r="O1870">
            <v>8.3285999999999998</v>
          </cell>
          <cell r="P1870">
            <v>11.76</v>
          </cell>
          <cell r="Q1870">
            <v>6.9500000000000006E-2</v>
          </cell>
          <cell r="R1870">
            <v>8.4774999999999991</v>
          </cell>
          <cell r="S1870">
            <v>7.05</v>
          </cell>
          <cell r="T1870">
            <v>8.72E-2</v>
          </cell>
          <cell r="U1870">
            <v>8.5214999999999996</v>
          </cell>
          <cell r="V1870">
            <v>8.5214996337890625</v>
          </cell>
          <cell r="W1870">
            <v>600123</v>
          </cell>
          <cell r="X1870">
            <v>600123</v>
          </cell>
          <cell r="Y1870">
            <v>89754</v>
          </cell>
          <cell r="Z1870">
            <v>12728</v>
          </cell>
          <cell r="AA1870">
            <v>12728</v>
          </cell>
          <cell r="AB1870">
            <v>83590</v>
          </cell>
          <cell r="AC1870">
            <v>13666</v>
          </cell>
          <cell r="AD1870">
            <v>13666</v>
          </cell>
          <cell r="AE1870">
            <v>94725</v>
          </cell>
          <cell r="AF1870">
            <v>12060</v>
          </cell>
          <cell r="AG1870">
            <v>12060</v>
          </cell>
          <cell r="AH1870">
            <v>94140</v>
          </cell>
          <cell r="AI1870">
            <v>12135</v>
          </cell>
        </row>
        <row r="1871">
          <cell r="A1871">
            <v>600125</v>
          </cell>
          <cell r="B1871">
            <v>42.744186046511629</v>
          </cell>
          <cell r="C1871">
            <v>2.4677103192717702</v>
          </cell>
          <cell r="D1871">
            <v>42.865853658536587</v>
          </cell>
          <cell r="E1871">
            <v>1.8671978751660026</v>
          </cell>
          <cell r="F1871">
            <v>64.291666666666671</v>
          </cell>
          <cell r="G1871">
            <v>4.2519771831684539</v>
          </cell>
          <cell r="H1871">
            <v>34.129213483146067</v>
          </cell>
          <cell r="I1871">
            <v>2.1969676421926279</v>
          </cell>
          <cell r="J1871">
            <v>9.19</v>
          </cell>
          <cell r="K1871">
            <v>0.215</v>
          </cell>
          <cell r="L1871">
            <v>3.7241</v>
          </cell>
          <cell r="M1871">
            <v>7.03</v>
          </cell>
          <cell r="N1871">
            <v>4.1000000000000002E-2</v>
          </cell>
          <cell r="O1871">
            <v>3.7650000000000001</v>
          </cell>
          <cell r="P1871">
            <v>15.43</v>
          </cell>
          <cell r="Q1871">
            <v>0.12</v>
          </cell>
          <cell r="R1871">
            <v>3.6288999999999998</v>
          </cell>
          <cell r="S1871">
            <v>8.1</v>
          </cell>
          <cell r="T1871">
            <v>0.17799999999999999</v>
          </cell>
          <cell r="U1871">
            <v>3.6869000000000001</v>
          </cell>
          <cell r="V1871">
            <v>3.6868991851806641</v>
          </cell>
          <cell r="W1871">
            <v>600125</v>
          </cell>
          <cell r="X1871">
            <v>600125</v>
          </cell>
          <cell r="Y1871">
            <v>118220</v>
          </cell>
          <cell r="Z1871">
            <v>11043</v>
          </cell>
          <cell r="AA1871">
            <v>11043</v>
          </cell>
          <cell r="AB1871">
            <v>106841</v>
          </cell>
          <cell r="AC1871">
            <v>12219</v>
          </cell>
          <cell r="AD1871">
            <v>12219</v>
          </cell>
          <cell r="AE1871">
            <v>84480</v>
          </cell>
          <cell r="AF1871">
            <v>15453</v>
          </cell>
          <cell r="AG1871">
            <v>15453</v>
          </cell>
          <cell r="AH1871">
            <v>100818</v>
          </cell>
          <cell r="AI1871">
            <v>12949</v>
          </cell>
        </row>
        <row r="1872">
          <cell r="A1872">
            <v>600126</v>
          </cell>
          <cell r="B1872">
            <v>-6.2384615384615376</v>
          </cell>
          <cell r="C1872">
            <v>3.072551619624929</v>
          </cell>
          <cell r="D1872">
            <v>34.549999999999997</v>
          </cell>
          <cell r="E1872">
            <v>1.2990186863180058</v>
          </cell>
          <cell r="F1872">
            <v>-13.557142857142859</v>
          </cell>
          <cell r="G1872">
            <v>2.6438959157519362</v>
          </cell>
          <cell r="H1872">
            <v>-10.438775510204083</v>
          </cell>
          <cell r="I1872">
            <v>1.9769835058120997</v>
          </cell>
          <cell r="J1872">
            <v>8.11</v>
          </cell>
          <cell r="K1872">
            <v>-1.3</v>
          </cell>
          <cell r="L1872">
            <v>2.6395</v>
          </cell>
          <cell r="M1872">
            <v>6.91</v>
          </cell>
          <cell r="N1872">
            <v>0.05</v>
          </cell>
          <cell r="O1872">
            <v>5.3193999999999999</v>
          </cell>
          <cell r="P1872">
            <v>9.49</v>
          </cell>
          <cell r="Q1872">
            <v>-0.35</v>
          </cell>
          <cell r="R1872">
            <v>3.5893999999999999</v>
          </cell>
          <cell r="S1872">
            <v>6.82</v>
          </cell>
          <cell r="T1872">
            <v>-0.49</v>
          </cell>
          <cell r="U1872">
            <v>3.4497</v>
          </cell>
          <cell r="V1872">
            <v>3.4496994018554688</v>
          </cell>
          <cell r="W1872">
            <v>600126</v>
          </cell>
          <cell r="X1872">
            <v>600126</v>
          </cell>
          <cell r="Y1872">
            <v>43501</v>
          </cell>
          <cell r="Z1872">
            <v>19285</v>
          </cell>
          <cell r="AA1872" t="str">
            <v>持股大于股东增</v>
          </cell>
          <cell r="AB1872">
            <v>41186</v>
          </cell>
          <cell r="AC1872">
            <v>51694</v>
          </cell>
          <cell r="AD1872" t="str">
            <v>持股小于股东增</v>
          </cell>
          <cell r="AE1872">
            <v>36842</v>
          </cell>
          <cell r="AF1872">
            <v>22771</v>
          </cell>
          <cell r="AG1872">
            <v>22771</v>
          </cell>
          <cell r="AH1872">
            <v>63010</v>
          </cell>
          <cell r="AI1872">
            <v>13314</v>
          </cell>
        </row>
        <row r="1873">
          <cell r="A1873">
            <v>600127</v>
          </cell>
          <cell r="B1873">
            <v>-27.211895910780669</v>
          </cell>
          <cell r="C1873">
            <v>6.4025190238782477</v>
          </cell>
          <cell r="D1873">
            <v>140.14423076923077</v>
          </cell>
          <cell r="E1873">
            <v>5.053306752188611</v>
          </cell>
          <cell r="F1873">
            <v>-37.01347305389222</v>
          </cell>
          <cell r="G1873">
            <v>7.734417768045672</v>
          </cell>
          <cell r="H1873">
            <v>-27.648698884758367</v>
          </cell>
          <cell r="I1873">
            <v>4.7252223634053365</v>
          </cell>
          <cell r="J1873">
            <v>7.32</v>
          </cell>
          <cell r="K1873">
            <v>-0.26900000000000002</v>
          </cell>
          <cell r="L1873">
            <v>1.1433</v>
          </cell>
          <cell r="M1873">
            <v>5.83</v>
          </cell>
          <cell r="N1873">
            <v>1.04E-2</v>
          </cell>
          <cell r="O1873">
            <v>1.1536999999999999</v>
          </cell>
          <cell r="P1873">
            <v>9.89</v>
          </cell>
          <cell r="Q1873">
            <v>-0.1336</v>
          </cell>
          <cell r="R1873">
            <v>1.2786999999999999</v>
          </cell>
          <cell r="S1873">
            <v>5.95</v>
          </cell>
          <cell r="T1873">
            <v>-0.16139999999999999</v>
          </cell>
          <cell r="U1873">
            <v>1.2592000000000001</v>
          </cell>
          <cell r="V1873">
            <v>1.2591991424560547</v>
          </cell>
          <cell r="W1873">
            <v>600127</v>
          </cell>
          <cell r="X1873">
            <v>600127</v>
          </cell>
          <cell r="Y1873">
            <v>600127</v>
          </cell>
          <cell r="Z1873">
            <v>600127</v>
          </cell>
          <cell r="AA1873">
            <v>600127</v>
          </cell>
          <cell r="AB1873">
            <v>600127</v>
          </cell>
          <cell r="AC1873">
            <v>600127</v>
          </cell>
          <cell r="AD1873">
            <v>600127</v>
          </cell>
          <cell r="AE1873">
            <v>600127</v>
          </cell>
          <cell r="AF1873">
            <v>600127</v>
          </cell>
          <cell r="AG1873">
            <v>600127</v>
          </cell>
          <cell r="AH1873">
            <v>600127</v>
          </cell>
          <cell r="AI1873">
            <v>600127</v>
          </cell>
        </row>
        <row r="1874">
          <cell r="A1874">
            <v>600128</v>
          </cell>
          <cell r="B1874">
            <v>58.367499068207238</v>
          </cell>
          <cell r="C1874">
            <v>2.5540243007420695</v>
          </cell>
          <cell r="D1874">
            <v>168.58974358974359</v>
          </cell>
          <cell r="E1874">
            <v>2.1451176144334605</v>
          </cell>
          <cell r="F1874">
            <v>107.88262370540851</v>
          </cell>
          <cell r="G1874">
            <v>3.0779080074854721</v>
          </cell>
          <cell r="H1874">
            <v>67.948717948717942</v>
          </cell>
          <cell r="I1874">
            <v>1.9409071993341656</v>
          </cell>
          <cell r="J1874">
            <v>15.66</v>
          </cell>
          <cell r="K1874">
            <v>0.26829999999999998</v>
          </cell>
          <cell r="L1874">
            <v>6.1315</v>
          </cell>
          <cell r="M1874">
            <v>13.15</v>
          </cell>
          <cell r="N1874">
            <v>1.95E-2</v>
          </cell>
          <cell r="O1874">
            <v>6.1302000000000003</v>
          </cell>
          <cell r="P1874">
            <v>18.75</v>
          </cell>
          <cell r="Q1874">
            <v>8.6900000000000005E-2</v>
          </cell>
          <cell r="R1874">
            <v>6.0918000000000001</v>
          </cell>
          <cell r="S1874">
            <v>11.66</v>
          </cell>
          <cell r="T1874">
            <v>0.12870000000000001</v>
          </cell>
          <cell r="U1874">
            <v>6.0075000000000003</v>
          </cell>
          <cell r="V1874">
            <v>6.0074996948242188</v>
          </cell>
          <cell r="W1874">
            <v>600128</v>
          </cell>
          <cell r="X1874">
            <v>600128</v>
          </cell>
          <cell r="Y1874">
            <v>29422</v>
          </cell>
          <cell r="Z1874">
            <v>8387</v>
          </cell>
          <cell r="AA1874">
            <v>8387</v>
          </cell>
          <cell r="AB1874">
            <v>27329</v>
          </cell>
          <cell r="AC1874">
            <v>9029</v>
          </cell>
          <cell r="AD1874" t="str">
            <v>持股小于股东增</v>
          </cell>
          <cell r="AE1874">
            <v>23788</v>
          </cell>
          <cell r="AF1874">
            <v>10373</v>
          </cell>
          <cell r="AG1874">
            <v>10373</v>
          </cell>
          <cell r="AH1874">
            <v>26320</v>
          </cell>
          <cell r="AI1874">
            <v>9375</v>
          </cell>
        </row>
        <row r="1875">
          <cell r="A1875">
            <v>600129</v>
          </cell>
          <cell r="B1875">
            <v>39.252852410747145</v>
          </cell>
          <cell r="C1875">
            <v>8.9486491021983543</v>
          </cell>
          <cell r="D1875">
            <v>1.9436966208689195</v>
          </cell>
          <cell r="E1875">
            <v>4.4539580397266469</v>
          </cell>
          <cell r="F1875">
            <v>32.281783681214421</v>
          </cell>
          <cell r="G1875">
            <v>8.5559816433016902</v>
          </cell>
          <cell r="H1875">
            <v>24.98420720151611</v>
          </cell>
          <cell r="I1875">
            <v>5.3932431050352845</v>
          </cell>
          <cell r="J1875">
            <v>21.33</v>
          </cell>
          <cell r="K1875">
            <v>0.54339999999999999</v>
          </cell>
          <cell r="L1875">
            <v>2.3835999999999999</v>
          </cell>
          <cell r="M1875">
            <v>16.75</v>
          </cell>
          <cell r="N1875">
            <v>2.1543999999999999</v>
          </cell>
          <cell r="O1875">
            <v>3.7606999999999999</v>
          </cell>
          <cell r="P1875">
            <v>27.22</v>
          </cell>
          <cell r="Q1875">
            <v>0.42159999999999997</v>
          </cell>
          <cell r="R1875">
            <v>3.1814</v>
          </cell>
          <cell r="S1875">
            <v>15.82</v>
          </cell>
          <cell r="T1875">
            <v>0.47489999999999999</v>
          </cell>
          <cell r="U1875">
            <v>2.9333</v>
          </cell>
          <cell r="V1875">
            <v>2.9332981109619141</v>
          </cell>
          <cell r="W1875">
            <v>600129</v>
          </cell>
          <cell r="X1875" t="str">
            <v>持股小于股东减</v>
          </cell>
          <cell r="Y1875">
            <v>34815</v>
          </cell>
          <cell r="Z1875">
            <v>12261</v>
          </cell>
          <cell r="AA1875" t="str">
            <v>持股小于股东增</v>
          </cell>
          <cell r="AB1875">
            <v>34506</v>
          </cell>
          <cell r="AC1875">
            <v>12371</v>
          </cell>
          <cell r="AD1875" t="str">
            <v>持股小于股东增</v>
          </cell>
          <cell r="AE1875">
            <v>22158</v>
          </cell>
          <cell r="AF1875">
            <v>19265</v>
          </cell>
          <cell r="AG1875" t="str">
            <v>持股小于股东减</v>
          </cell>
          <cell r="AH1875">
            <v>34149</v>
          </cell>
          <cell r="AI1875">
            <v>12500</v>
          </cell>
        </row>
        <row r="1876">
          <cell r="A1876">
            <v>600130</v>
          </cell>
          <cell r="B1876">
            <v>137.375</v>
          </cell>
          <cell r="C1876">
            <v>8.75</v>
          </cell>
          <cell r="D1876">
            <v>216.75</v>
          </cell>
          <cell r="E1876">
            <v>6.8278469050244128</v>
          </cell>
          <cell r="F1876">
            <v>270.16666666666669</v>
          </cell>
          <cell r="G1876">
            <v>13.544451871657754</v>
          </cell>
          <cell r="H1876">
            <v>113.25</v>
          </cell>
          <cell r="I1876">
            <v>4.9880254356263931</v>
          </cell>
          <cell r="J1876">
            <v>10.99</v>
          </cell>
          <cell r="K1876">
            <v>0.08</v>
          </cell>
          <cell r="L1876">
            <v>1.256</v>
          </cell>
          <cell r="M1876">
            <v>8.67</v>
          </cell>
          <cell r="N1876">
            <v>0.01</v>
          </cell>
          <cell r="O1876">
            <v>1.2698</v>
          </cell>
          <cell r="P1876">
            <v>16.21</v>
          </cell>
          <cell r="Q1876">
            <v>0.03</v>
          </cell>
          <cell r="R1876">
            <v>1.1968000000000001</v>
          </cell>
          <cell r="S1876">
            <v>6.04</v>
          </cell>
          <cell r="T1876">
            <v>0.04</v>
          </cell>
          <cell r="U1876">
            <v>1.2109000000000001</v>
          </cell>
          <cell r="V1876">
            <v>1.2108993530273438</v>
          </cell>
          <cell r="W1876">
            <v>600130</v>
          </cell>
          <cell r="X1876">
            <v>600130</v>
          </cell>
          <cell r="Y1876">
            <v>600130</v>
          </cell>
          <cell r="Z1876">
            <v>600130</v>
          </cell>
          <cell r="AA1876">
            <v>600130</v>
          </cell>
          <cell r="AB1876">
            <v>600130</v>
          </cell>
          <cell r="AC1876">
            <v>600130</v>
          </cell>
          <cell r="AD1876">
            <v>600130</v>
          </cell>
          <cell r="AE1876">
            <v>70553</v>
          </cell>
          <cell r="AF1876">
            <v>10885</v>
          </cell>
          <cell r="AG1876">
            <v>10885</v>
          </cell>
          <cell r="AH1876">
            <v>10885</v>
          </cell>
          <cell r="AI1876">
            <v>10885</v>
          </cell>
        </row>
        <row r="1877">
          <cell r="A1877">
            <v>600131</v>
          </cell>
          <cell r="B1877">
            <v>39.520000000000003</v>
          </cell>
          <cell r="C1877">
            <v>5.4913294797687868</v>
          </cell>
          <cell r="D1877">
            <v>23.132183908045981</v>
          </cell>
          <cell r="E1877">
            <v>4.2682926829268295</v>
          </cell>
          <cell r="F1877">
            <v>35.723684210526315</v>
          </cell>
          <cell r="G1877">
            <v>6.3871081573839907</v>
          </cell>
          <cell r="H1877">
            <v>21.46875</v>
          </cell>
          <cell r="I1877">
            <v>3.841637309176313</v>
          </cell>
          <cell r="J1877">
            <v>9.8800000000000008</v>
          </cell>
          <cell r="K1877">
            <v>0.25</v>
          </cell>
          <cell r="L1877">
            <v>1.7991999999999999</v>
          </cell>
          <cell r="M1877">
            <v>8.0500000000000007</v>
          </cell>
          <cell r="N1877">
            <v>8.6999999999999994E-2</v>
          </cell>
          <cell r="O1877">
            <v>1.8859999999999999</v>
          </cell>
          <cell r="P1877">
            <v>10.86</v>
          </cell>
          <cell r="Q1877">
            <v>0.152</v>
          </cell>
          <cell r="R1877">
            <v>1.7002999999999999</v>
          </cell>
          <cell r="S1877">
            <v>6.87</v>
          </cell>
          <cell r="T1877">
            <v>0.24</v>
          </cell>
          <cell r="U1877">
            <v>1.7883</v>
          </cell>
          <cell r="V1877">
            <v>1.788299560546875</v>
          </cell>
          <cell r="W1877">
            <v>600131</v>
          </cell>
          <cell r="X1877">
            <v>600131</v>
          </cell>
          <cell r="Y1877">
            <v>48571</v>
          </cell>
          <cell r="Z1877">
            <v>10379</v>
          </cell>
          <cell r="AA1877">
            <v>10379</v>
          </cell>
          <cell r="AB1877">
            <v>46804</v>
          </cell>
          <cell r="AC1877">
            <v>10770</v>
          </cell>
          <cell r="AD1877">
            <v>10770</v>
          </cell>
          <cell r="AE1877">
            <v>10770</v>
          </cell>
          <cell r="AF1877">
            <v>10770</v>
          </cell>
          <cell r="AG1877">
            <v>10770</v>
          </cell>
          <cell r="AH1877">
            <v>10770</v>
          </cell>
          <cell r="AI1877">
            <v>10770</v>
          </cell>
        </row>
        <row r="1878">
          <cell r="A1878">
            <v>600132</v>
          </cell>
          <cell r="B1878">
            <v>-114.21428571428571</v>
          </cell>
          <cell r="C1878">
            <v>6.7803078488741892</v>
          </cell>
          <cell r="D1878">
            <v>64.971209213051822</v>
          </cell>
          <cell r="E1878">
            <v>5.6173249253235973</v>
          </cell>
          <cell r="F1878">
            <v>66.235294117647058</v>
          </cell>
          <cell r="G1878">
            <v>8.6349693251533743</v>
          </cell>
          <cell r="H1878">
            <v>27.766853932584272</v>
          </cell>
          <cell r="I1878">
            <v>4.7179266895761742</v>
          </cell>
          <cell r="J1878">
            <v>15.99</v>
          </cell>
          <cell r="K1878">
            <v>-0.14000000000000001</v>
          </cell>
          <cell r="L1878">
            <v>2.3582999999999998</v>
          </cell>
          <cell r="M1878">
            <v>13.54</v>
          </cell>
          <cell r="N1878">
            <v>5.21E-2</v>
          </cell>
          <cell r="O1878">
            <v>2.4104000000000001</v>
          </cell>
          <cell r="P1878">
            <v>22.52</v>
          </cell>
          <cell r="Q1878">
            <v>0.17</v>
          </cell>
          <cell r="R1878">
            <v>2.6080000000000001</v>
          </cell>
          <cell r="S1878">
            <v>13.18</v>
          </cell>
          <cell r="T1878">
            <v>0.35599999999999998</v>
          </cell>
          <cell r="U1878">
            <v>2.7936000000000001</v>
          </cell>
          <cell r="V1878">
            <v>2.7935981750488281</v>
          </cell>
          <cell r="W1878">
            <v>600132</v>
          </cell>
          <cell r="X1878" t="str">
            <v>持股小于股东增</v>
          </cell>
          <cell r="Y1878">
            <v>38031</v>
          </cell>
          <cell r="Z1878">
            <v>12725</v>
          </cell>
          <cell r="AA1878" t="str">
            <v>持股小于股东增</v>
          </cell>
          <cell r="AB1878">
            <v>37302</v>
          </cell>
          <cell r="AC1878">
            <v>12974</v>
          </cell>
          <cell r="AD1878" t="str">
            <v>持股小于股东增</v>
          </cell>
          <cell r="AE1878">
            <v>46963</v>
          </cell>
          <cell r="AF1878">
            <v>10305</v>
          </cell>
          <cell r="AG1878" t="str">
            <v>持股小于股东增</v>
          </cell>
          <cell r="AH1878">
            <v>39551</v>
          </cell>
          <cell r="AI1878">
            <v>12236</v>
          </cell>
        </row>
        <row r="1879">
          <cell r="A1879">
            <v>600133</v>
          </cell>
          <cell r="B1879">
            <v>54.041983028137565</v>
          </cell>
          <cell r="C1879">
            <v>4.4838064181427404</v>
          </cell>
          <cell r="D1879">
            <v>113.42105263157895</v>
          </cell>
          <cell r="E1879">
            <v>3.1884594044756795</v>
          </cell>
          <cell r="F1879">
            <v>293.62244897959187</v>
          </cell>
          <cell r="G1879">
            <v>4.7765281985309374</v>
          </cell>
          <cell r="H1879">
            <v>119.375</v>
          </cell>
          <cell r="I1879">
            <v>3.9108890617961425</v>
          </cell>
          <cell r="J1879">
            <v>12.1</v>
          </cell>
          <cell r="K1879">
            <v>0.22389999999999999</v>
          </cell>
          <cell r="L1879">
            <v>2.6985999999999999</v>
          </cell>
          <cell r="M1879">
            <v>8.6199999999999992</v>
          </cell>
          <cell r="N1879">
            <v>1.9E-2</v>
          </cell>
          <cell r="O1879">
            <v>2.7035</v>
          </cell>
          <cell r="P1879">
            <v>11.51</v>
          </cell>
          <cell r="Q1879">
            <v>1.9599999999999999E-2</v>
          </cell>
          <cell r="R1879">
            <v>2.4097</v>
          </cell>
          <cell r="S1879">
            <v>9.5500000000000007</v>
          </cell>
          <cell r="T1879">
            <v>0.06</v>
          </cell>
          <cell r="U1879">
            <v>2.4419</v>
          </cell>
          <cell r="V1879">
            <v>2.4418983459472656</v>
          </cell>
          <cell r="W1879">
            <v>600133</v>
          </cell>
          <cell r="X1879">
            <v>600133</v>
          </cell>
          <cell r="Y1879">
            <v>600133</v>
          </cell>
          <cell r="Z1879">
            <v>600133</v>
          </cell>
          <cell r="AA1879">
            <v>600133</v>
          </cell>
          <cell r="AB1879">
            <v>600133</v>
          </cell>
          <cell r="AC1879">
            <v>600133</v>
          </cell>
          <cell r="AD1879">
            <v>600133</v>
          </cell>
          <cell r="AE1879">
            <v>600133</v>
          </cell>
          <cell r="AF1879">
            <v>600133</v>
          </cell>
          <cell r="AG1879">
            <v>600133</v>
          </cell>
          <cell r="AH1879">
            <v>600133</v>
          </cell>
          <cell r="AI1879">
            <v>600133</v>
          </cell>
        </row>
        <row r="1880">
          <cell r="A1880">
            <v>600135</v>
          </cell>
          <cell r="B1880">
            <v>213.3990147783251</v>
          </cell>
          <cell r="C1880">
            <v>5.0153981522217341</v>
          </cell>
          <cell r="D1880">
            <v>103.17357512953367</v>
          </cell>
          <cell r="E1880">
            <v>3.6556820268037455</v>
          </cell>
          <cell r="F1880">
            <v>354.6099290780142</v>
          </cell>
          <cell r="G1880">
            <v>4.7096500729995761</v>
          </cell>
          <cell r="H1880">
            <v>115.56386651323361</v>
          </cell>
          <cell r="I1880">
            <v>3.111348638349289</v>
          </cell>
          <cell r="J1880">
            <v>21.66</v>
          </cell>
          <cell r="K1880">
            <v>0.10150000000000001</v>
          </cell>
          <cell r="L1880">
            <v>4.3186999999999998</v>
          </cell>
          <cell r="M1880">
            <v>15.93</v>
          </cell>
          <cell r="N1880">
            <v>3.8600000000000002E-2</v>
          </cell>
          <cell r="O1880">
            <v>4.3575999999999997</v>
          </cell>
          <cell r="P1880">
            <v>20</v>
          </cell>
          <cell r="Q1880">
            <v>2.8199999999999999E-2</v>
          </cell>
          <cell r="R1880">
            <v>4.2465999999999999</v>
          </cell>
          <cell r="S1880">
            <v>13.39</v>
          </cell>
          <cell r="T1880">
            <v>8.6900000000000005E-2</v>
          </cell>
          <cell r="U1880">
            <v>4.3036000000000003</v>
          </cell>
          <cell r="V1880">
            <v>4.3035964965820313</v>
          </cell>
          <cell r="W1880">
            <v>600135</v>
          </cell>
          <cell r="X1880" t="str">
            <v>持股小于股东增</v>
          </cell>
          <cell r="Y1880">
            <v>22431</v>
          </cell>
          <cell r="Z1880">
            <v>16628</v>
          </cell>
          <cell r="AA1880" t="str">
            <v>持股小于股东减</v>
          </cell>
          <cell r="AB1880">
            <v>23961</v>
          </cell>
          <cell r="AC1880">
            <v>15566</v>
          </cell>
          <cell r="AD1880" t="str">
            <v>持股小于股东增</v>
          </cell>
          <cell r="AE1880">
            <v>20405</v>
          </cell>
          <cell r="AF1880">
            <v>18279</v>
          </cell>
          <cell r="AG1880" t="str">
            <v>持股小于股东减</v>
          </cell>
          <cell r="AH1880">
            <v>34580</v>
          </cell>
          <cell r="AI1880">
            <v>10786</v>
          </cell>
        </row>
        <row r="1881">
          <cell r="A1881">
            <v>600136</v>
          </cell>
          <cell r="B1881">
            <v>178.17142857142858</v>
          </cell>
          <cell r="C1881">
            <v>11.76714784413624</v>
          </cell>
          <cell r="D1881">
            <v>7185.7142857142862</v>
          </cell>
          <cell r="E1881">
            <v>6.5255464983026652</v>
          </cell>
          <cell r="F1881">
            <v>84.133333333333326</v>
          </cell>
          <cell r="G1881">
            <v>4.9403981287557004</v>
          </cell>
          <cell r="H1881">
            <v>107.38043478260869</v>
          </cell>
          <cell r="I1881">
            <v>6.3559158463617065</v>
          </cell>
          <cell r="J1881">
            <v>62.36</v>
          </cell>
          <cell r="K1881">
            <v>0.35</v>
          </cell>
          <cell r="L1881">
            <v>5.2995000000000001</v>
          </cell>
          <cell r="M1881">
            <v>60.36</v>
          </cell>
          <cell r="N1881">
            <v>2.0999999999999999E-3</v>
          </cell>
          <cell r="O1881">
            <v>9.2498000000000005</v>
          </cell>
          <cell r="P1881">
            <v>25.24</v>
          </cell>
          <cell r="Q1881">
            <v>0.15</v>
          </cell>
          <cell r="R1881">
            <v>5.1089000000000002</v>
          </cell>
          <cell r="S1881">
            <v>32.93</v>
          </cell>
          <cell r="T1881">
            <v>0.23</v>
          </cell>
          <cell r="U1881">
            <v>5.181</v>
          </cell>
          <cell r="V1881">
            <v>5.180999755859375</v>
          </cell>
          <cell r="W1881">
            <v>600136</v>
          </cell>
          <cell r="X1881" t="str">
            <v>持股大于股东减</v>
          </cell>
          <cell r="Y1881">
            <v>9639</v>
          </cell>
          <cell r="Z1881">
            <v>17016</v>
          </cell>
          <cell r="AA1881" t="str">
            <v>持股大于股东增</v>
          </cell>
          <cell r="AB1881">
            <v>8726</v>
          </cell>
          <cell r="AC1881">
            <v>27915</v>
          </cell>
          <cell r="AD1881" t="str">
            <v>与上期同等大于</v>
          </cell>
          <cell r="AE1881">
            <v>7275</v>
          </cell>
          <cell r="AF1881">
            <v>22545</v>
          </cell>
          <cell r="AG1881" t="str">
            <v>持股大于股东增</v>
          </cell>
          <cell r="AH1881">
            <v>7141</v>
          </cell>
          <cell r="AI1881">
            <v>22968</v>
          </cell>
        </row>
        <row r="1882">
          <cell r="A1882">
            <v>600137</v>
          </cell>
          <cell r="B1882">
            <v>-179.48356807511735</v>
          </cell>
          <cell r="C1882">
            <v>8.4405978848828731</v>
          </cell>
          <cell r="D1882">
            <v>233.17567567567568</v>
          </cell>
          <cell r="E1882">
            <v>7.5580376697328076</v>
          </cell>
          <cell r="F1882">
            <v>1992.727272727273</v>
          </cell>
          <cell r="G1882">
            <v>9.2238422857623767</v>
          </cell>
          <cell r="H1882">
            <v>975</v>
          </cell>
          <cell r="I1882">
            <v>4.0992221988648314</v>
          </cell>
          <cell r="J1882">
            <v>38.229999999999997</v>
          </cell>
          <cell r="K1882">
            <v>-0.21299999999999999</v>
          </cell>
          <cell r="L1882">
            <v>4.5293000000000001</v>
          </cell>
          <cell r="M1882">
            <v>34.51</v>
          </cell>
          <cell r="N1882">
            <v>3.6999999999999998E-2</v>
          </cell>
          <cell r="O1882">
            <v>4.5659999999999998</v>
          </cell>
          <cell r="P1882">
            <v>43.84</v>
          </cell>
          <cell r="Q1882">
            <v>1.0999999999999999E-2</v>
          </cell>
          <cell r="R1882">
            <v>4.7529000000000003</v>
          </cell>
          <cell r="S1882">
            <v>19.5</v>
          </cell>
          <cell r="T1882">
            <v>1.4999999999999999E-2</v>
          </cell>
          <cell r="U1882">
            <v>4.7569999999999997</v>
          </cell>
          <cell r="V1882">
            <v>4.7569999694824219</v>
          </cell>
          <cell r="W1882">
            <v>600137</v>
          </cell>
          <cell r="X1882">
            <v>600137</v>
          </cell>
          <cell r="Y1882">
            <v>11200</v>
          </cell>
          <cell r="Z1882">
            <v>8680</v>
          </cell>
          <cell r="AA1882">
            <v>8680</v>
          </cell>
          <cell r="AB1882">
            <v>12778</v>
          </cell>
          <cell r="AC1882">
            <v>7608</v>
          </cell>
          <cell r="AD1882" t="str">
            <v>持股大于股东增</v>
          </cell>
          <cell r="AE1882">
            <v>8462</v>
          </cell>
          <cell r="AF1882">
            <v>11488</v>
          </cell>
          <cell r="AG1882">
            <v>11488</v>
          </cell>
          <cell r="AH1882">
            <v>14833</v>
          </cell>
          <cell r="AI1882">
            <v>6554</v>
          </cell>
        </row>
        <row r="1883">
          <cell r="A1883">
            <v>600138</v>
          </cell>
          <cell r="B1883">
            <v>56.853658536585364</v>
          </cell>
          <cell r="C1883">
            <v>3.6264915910823468</v>
          </cell>
          <cell r="D1883">
            <v>47.78133577310156</v>
          </cell>
          <cell r="E1883">
            <v>3.1963889526432561</v>
          </cell>
          <cell r="F1883">
            <v>46.174027109750767</v>
          </cell>
          <cell r="G1883">
            <v>3.3349123638086215</v>
          </cell>
          <cell r="H1883">
            <v>38.097043214556486</v>
          </cell>
          <cell r="I1883">
            <v>3.1426873885987678</v>
          </cell>
          <cell r="J1883">
            <v>23.31</v>
          </cell>
          <cell r="K1883">
            <v>0.41</v>
          </cell>
          <cell r="L1883">
            <v>6.4276999999999997</v>
          </cell>
          <cell r="M1883">
            <v>20.89</v>
          </cell>
          <cell r="N1883">
            <v>0.10929999999999999</v>
          </cell>
          <cell r="O1883">
            <v>6.5354999999999999</v>
          </cell>
          <cell r="P1883">
            <v>21.12</v>
          </cell>
          <cell r="Q1883">
            <v>0.22869999999999999</v>
          </cell>
          <cell r="R1883">
            <v>6.3330000000000002</v>
          </cell>
          <cell r="S1883">
            <v>20.100000000000001</v>
          </cell>
          <cell r="T1883">
            <v>0.3957</v>
          </cell>
          <cell r="U1883">
            <v>6.3958000000000004</v>
          </cell>
          <cell r="V1883">
            <v>6.3957977294921875</v>
          </cell>
          <cell r="W1883">
            <v>600138</v>
          </cell>
          <cell r="X1883">
            <v>600138</v>
          </cell>
          <cell r="Y1883">
            <v>44086</v>
          </cell>
          <cell r="Z1883">
            <v>16418</v>
          </cell>
          <cell r="AA1883">
            <v>16418</v>
          </cell>
          <cell r="AB1883">
            <v>39420</v>
          </cell>
          <cell r="AC1883">
            <v>18362</v>
          </cell>
          <cell r="AD1883">
            <v>18362</v>
          </cell>
          <cell r="AE1883">
            <v>45247</v>
          </cell>
          <cell r="AF1883">
            <v>15997</v>
          </cell>
          <cell r="AG1883">
            <v>15997</v>
          </cell>
          <cell r="AH1883">
            <v>51124</v>
          </cell>
          <cell r="AI1883">
            <v>14158</v>
          </cell>
        </row>
        <row r="1884">
          <cell r="A1884">
            <v>600139</v>
          </cell>
          <cell r="B1884">
            <v>-44.90547507979376</v>
          </cell>
          <cell r="C1884">
            <v>11.822882999353588</v>
          </cell>
          <cell r="D1884">
            <v>-39.02529761904762</v>
          </cell>
          <cell r="E1884">
            <v>7.0878378378378377</v>
          </cell>
          <cell r="F1884">
            <v>970.17543859649129</v>
          </cell>
          <cell r="G1884">
            <v>11.232988015437741</v>
          </cell>
          <cell r="H1884">
            <v>3318</v>
          </cell>
          <cell r="I1884">
            <v>11.282260532490055</v>
          </cell>
          <cell r="J1884">
            <v>18.29</v>
          </cell>
          <cell r="K1884">
            <v>-0.4073</v>
          </cell>
          <cell r="L1884">
            <v>1.5469999999999999</v>
          </cell>
          <cell r="M1884">
            <v>10.49</v>
          </cell>
          <cell r="N1884">
            <v>-6.7199999999999996E-2</v>
          </cell>
          <cell r="O1884">
            <v>1.48</v>
          </cell>
          <cell r="P1884">
            <v>22.12</v>
          </cell>
          <cell r="Q1884">
            <v>1.14E-2</v>
          </cell>
          <cell r="R1884">
            <v>1.9692000000000001</v>
          </cell>
          <cell r="S1884">
            <v>22.12</v>
          </cell>
          <cell r="T1884">
            <v>5.0000000000000001E-3</v>
          </cell>
          <cell r="U1884">
            <v>1.9605999999999999</v>
          </cell>
          <cell r="V1884">
            <v>1.9605998992919922</v>
          </cell>
          <cell r="W1884">
            <v>600139</v>
          </cell>
          <cell r="X1884">
            <v>600139</v>
          </cell>
          <cell r="Y1884">
            <v>42241</v>
          </cell>
          <cell r="Z1884">
            <v>15669</v>
          </cell>
          <cell r="AA1884">
            <v>15669</v>
          </cell>
          <cell r="AB1884">
            <v>50376</v>
          </cell>
          <cell r="AC1884">
            <v>13139</v>
          </cell>
          <cell r="AD1884">
            <v>13139</v>
          </cell>
          <cell r="AE1884">
            <v>35027</v>
          </cell>
          <cell r="AF1884">
            <v>18896</v>
          </cell>
          <cell r="AG1884">
            <v>18896</v>
          </cell>
          <cell r="AH1884">
            <v>35036</v>
          </cell>
          <cell r="AI1884">
            <v>18891</v>
          </cell>
        </row>
        <row r="1885">
          <cell r="A1885">
            <v>600141</v>
          </cell>
          <cell r="B1885">
            <v>100.4120879120879</v>
          </cell>
          <cell r="C1885">
            <v>1.5908942523232279</v>
          </cell>
          <cell r="D1885">
            <v>102.41071428571429</v>
          </cell>
          <cell r="E1885">
            <v>1.2448042716212844</v>
          </cell>
          <cell r="F1885">
            <v>88.906088751289985</v>
          </cell>
          <cell r="G1885">
            <v>1.882895484547799</v>
          </cell>
          <cell r="H1885">
            <v>45</v>
          </cell>
          <cell r="I1885">
            <v>1.296498373974956</v>
          </cell>
          <cell r="J1885">
            <v>14.62</v>
          </cell>
          <cell r="K1885">
            <v>0.14560000000000001</v>
          </cell>
          <cell r="L1885">
            <v>9.1898</v>
          </cell>
          <cell r="M1885">
            <v>11.47</v>
          </cell>
          <cell r="N1885">
            <v>2.8000000000000001E-2</v>
          </cell>
          <cell r="O1885">
            <v>9.2142999999999997</v>
          </cell>
          <cell r="P1885">
            <v>17.23</v>
          </cell>
          <cell r="Q1885">
            <v>9.69E-2</v>
          </cell>
          <cell r="R1885">
            <v>9.1508000000000003</v>
          </cell>
          <cell r="S1885">
            <v>12</v>
          </cell>
          <cell r="T1885">
            <v>0.2</v>
          </cell>
          <cell r="U1885">
            <v>9.2556999999999992</v>
          </cell>
          <cell r="V1885">
            <v>9.2556991577148438</v>
          </cell>
          <cell r="W1885">
            <v>600141</v>
          </cell>
          <cell r="X1885">
            <v>600141</v>
          </cell>
          <cell r="Y1885">
            <v>35912</v>
          </cell>
          <cell r="Z1885">
            <v>14757</v>
          </cell>
          <cell r="AA1885">
            <v>14757</v>
          </cell>
          <cell r="AB1885">
            <v>35327</v>
          </cell>
          <cell r="AC1885">
            <v>15002</v>
          </cell>
          <cell r="AD1885">
            <v>15002</v>
          </cell>
          <cell r="AE1885">
            <v>28267</v>
          </cell>
          <cell r="AF1885">
            <v>18749</v>
          </cell>
          <cell r="AG1885">
            <v>18749</v>
          </cell>
          <cell r="AH1885">
            <v>26863</v>
          </cell>
          <cell r="AI1885">
            <v>19729</v>
          </cell>
        </row>
        <row r="1886">
          <cell r="A1886">
            <v>600143</v>
          </cell>
          <cell r="B1886">
            <v>30.714285714285712</v>
          </cell>
          <cell r="C1886">
            <v>2.6430634949904723</v>
          </cell>
          <cell r="D1886">
            <v>16.435185185185187</v>
          </cell>
          <cell r="E1886">
            <v>1.9070072818431418</v>
          </cell>
          <cell r="F1886">
            <v>35.058823529411761</v>
          </cell>
          <cell r="G1886">
            <v>3.7352719979944848</v>
          </cell>
          <cell r="H1886">
            <v>24.857142857142861</v>
          </cell>
          <cell r="I1886">
            <v>2.1524663677130045</v>
          </cell>
          <cell r="J1886">
            <v>8.6</v>
          </cell>
          <cell r="K1886">
            <v>0.28000000000000003</v>
          </cell>
          <cell r="L1886">
            <v>3.2538</v>
          </cell>
          <cell r="M1886">
            <v>6.39</v>
          </cell>
          <cell r="N1886">
            <v>9.7199999999999995E-2</v>
          </cell>
          <cell r="O1886">
            <v>3.3508</v>
          </cell>
          <cell r="P1886">
            <v>11.92</v>
          </cell>
          <cell r="Q1886">
            <v>0.17</v>
          </cell>
          <cell r="R1886">
            <v>3.1911999999999998</v>
          </cell>
          <cell r="S1886">
            <v>6.96</v>
          </cell>
          <cell r="T1886">
            <v>0.21</v>
          </cell>
          <cell r="U1886">
            <v>3.2334999999999998</v>
          </cell>
          <cell r="V1886">
            <v>3.2334995269775391</v>
          </cell>
          <cell r="W1886">
            <v>600143</v>
          </cell>
          <cell r="X1886">
            <v>600143</v>
          </cell>
          <cell r="Y1886">
            <v>600143</v>
          </cell>
          <cell r="Z1886">
            <v>600143</v>
          </cell>
          <cell r="AA1886">
            <v>600143</v>
          </cell>
          <cell r="AB1886">
            <v>600143</v>
          </cell>
          <cell r="AC1886">
            <v>600143</v>
          </cell>
          <cell r="AD1886">
            <v>600143</v>
          </cell>
          <cell r="AE1886">
            <v>600143</v>
          </cell>
          <cell r="AF1886">
            <v>600143</v>
          </cell>
          <cell r="AG1886">
            <v>600143</v>
          </cell>
          <cell r="AH1886">
            <v>600143</v>
          </cell>
          <cell r="AI1886">
            <v>600143</v>
          </cell>
        </row>
        <row r="1887">
          <cell r="A1887">
            <v>600145</v>
          </cell>
          <cell r="B1887">
            <v>46.25</v>
          </cell>
          <cell r="C1887">
            <v>4.625</v>
          </cell>
          <cell r="D1887">
            <v>-333.92857142857144</v>
          </cell>
          <cell r="E1887">
            <v>4.6264225630875808</v>
          </cell>
          <cell r="F1887">
            <v>-432.46753246753246</v>
          </cell>
          <cell r="G1887">
            <v>-1.7475728155339807</v>
          </cell>
          <cell r="H1887">
            <v>-405.46875000000006</v>
          </cell>
          <cell r="I1887">
            <v>-1.3611329661683713</v>
          </cell>
          <cell r="J1887">
            <v>7.4</v>
          </cell>
          <cell r="K1887">
            <v>0.16</v>
          </cell>
          <cell r="L1887">
            <v>1.6</v>
          </cell>
          <cell r="M1887">
            <v>1.87</v>
          </cell>
          <cell r="N1887">
            <v>-1.4E-3</v>
          </cell>
          <cell r="O1887">
            <v>0.4042</v>
          </cell>
          <cell r="P1887">
            <v>6.66</v>
          </cell>
          <cell r="Q1887">
            <v>-7.7000000000000002E-3</v>
          </cell>
          <cell r="R1887">
            <v>-3.8109999999999999</v>
          </cell>
          <cell r="S1887">
            <v>5.19</v>
          </cell>
          <cell r="T1887">
            <v>-9.5999999999999992E-3</v>
          </cell>
          <cell r="U1887">
            <v>-3.8130000000000002</v>
          </cell>
          <cell r="V1887">
            <v>-3.8129997253417969</v>
          </cell>
          <cell r="W1887">
            <v>600145</v>
          </cell>
          <cell r="X1887" t="str">
            <v>持股小于股东减</v>
          </cell>
          <cell r="Y1887">
            <v>32762</v>
          </cell>
          <cell r="Z1887">
            <v>11528</v>
          </cell>
          <cell r="AA1887" t="str">
            <v>持股大于股东增</v>
          </cell>
          <cell r="AB1887">
            <v>32762</v>
          </cell>
          <cell r="AC1887">
            <v>45513</v>
          </cell>
          <cell r="AD1887" t="str">
            <v>持股小于股东增</v>
          </cell>
          <cell r="AE1887">
            <v>21357</v>
          </cell>
          <cell r="AF1887">
            <v>17684</v>
          </cell>
          <cell r="AG1887" t="str">
            <v>持股小于股东增</v>
          </cell>
          <cell r="AH1887">
            <v>20747</v>
          </cell>
          <cell r="AI1887">
            <v>18204</v>
          </cell>
        </row>
        <row r="1888">
          <cell r="A1888">
            <v>600146</v>
          </cell>
          <cell r="B1888">
            <v>-107.67213114754099</v>
          </cell>
          <cell r="C1888">
            <v>77.691033830139588</v>
          </cell>
          <cell r="D1888">
            <v>-675.25</v>
          </cell>
          <cell r="E1888">
            <v>65.399515738498792</v>
          </cell>
          <cell r="F1888">
            <v>-260.16949152542372</v>
          </cell>
          <cell r="G1888">
            <v>44.909303686366293</v>
          </cell>
          <cell r="H1888">
            <v>-199.35</v>
          </cell>
          <cell r="I1888">
            <v>41.589735565639174</v>
          </cell>
          <cell r="J1888">
            <v>32.840000000000003</v>
          </cell>
          <cell r="K1888">
            <v>-0.30499999999999999</v>
          </cell>
          <cell r="L1888">
            <v>0.42270000000000002</v>
          </cell>
          <cell r="M1888">
            <v>27.01</v>
          </cell>
          <cell r="N1888">
            <v>-0.01</v>
          </cell>
          <cell r="O1888">
            <v>0.41299999999999998</v>
          </cell>
          <cell r="P1888">
            <v>30.7</v>
          </cell>
          <cell r="Q1888">
            <v>-5.8999999999999997E-2</v>
          </cell>
          <cell r="R1888">
            <v>0.68359999999999999</v>
          </cell>
          <cell r="S1888">
            <v>26.58</v>
          </cell>
          <cell r="T1888">
            <v>-0.1</v>
          </cell>
          <cell r="U1888">
            <v>0.6391</v>
          </cell>
          <cell r="V1888">
            <v>0.6390995979309082</v>
          </cell>
          <cell r="W1888">
            <v>600146</v>
          </cell>
          <cell r="X1888" t="str">
            <v>持股大于股东减</v>
          </cell>
          <cell r="Y1888">
            <v>13967</v>
          </cell>
          <cell r="Z1888">
            <v>14319</v>
          </cell>
          <cell r="AA1888" t="str">
            <v>持股小于股东减</v>
          </cell>
          <cell r="AB1888">
            <v>15486</v>
          </cell>
          <cell r="AC1888">
            <v>12914</v>
          </cell>
          <cell r="AD1888" t="str">
            <v>持股大于股东增</v>
          </cell>
          <cell r="AE1888">
            <v>10710</v>
          </cell>
          <cell r="AF1888">
            <v>18674</v>
          </cell>
          <cell r="AG1888" t="str">
            <v>持股大于股东增</v>
          </cell>
          <cell r="AH1888">
            <v>10424</v>
          </cell>
          <cell r="AI1888">
            <v>19186</v>
          </cell>
        </row>
        <row r="1889">
          <cell r="A1889">
            <v>600148</v>
          </cell>
          <cell r="B1889">
            <v>3464.5569620253164</v>
          </cell>
          <cell r="C1889">
            <v>10.612640558355952</v>
          </cell>
          <cell r="D1889">
            <v>5482.5</v>
          </cell>
          <cell r="E1889">
            <v>8.556379243074522</v>
          </cell>
          <cell r="F1889">
            <v>220.01828153564901</v>
          </cell>
          <cell r="G1889">
            <v>9.2569802322898234</v>
          </cell>
          <cell r="H1889">
            <v>800.4</v>
          </cell>
          <cell r="I1889">
            <v>10.373653719040398</v>
          </cell>
          <cell r="J1889">
            <v>27.37</v>
          </cell>
          <cell r="K1889">
            <v>7.9000000000000008E-3</v>
          </cell>
          <cell r="L1889">
            <v>2.5790000000000002</v>
          </cell>
          <cell r="M1889">
            <v>21.93</v>
          </cell>
          <cell r="N1889">
            <v>1E-3</v>
          </cell>
          <cell r="O1889">
            <v>2.5630000000000002</v>
          </cell>
          <cell r="P1889">
            <v>24.07</v>
          </cell>
          <cell r="Q1889">
            <v>5.4699999999999999E-2</v>
          </cell>
          <cell r="R1889">
            <v>2.6002000000000001</v>
          </cell>
          <cell r="S1889">
            <v>26.68</v>
          </cell>
          <cell r="T1889">
            <v>2.5000000000000001E-2</v>
          </cell>
          <cell r="U1889">
            <v>2.5718999999999999</v>
          </cell>
          <cell r="V1889">
            <v>2.5718994140625</v>
          </cell>
          <cell r="W1889">
            <v>600148</v>
          </cell>
          <cell r="X1889">
            <v>600148</v>
          </cell>
          <cell r="Y1889">
            <v>25452</v>
          </cell>
          <cell r="Z1889">
            <v>5560</v>
          </cell>
          <cell r="AA1889">
            <v>5560</v>
          </cell>
          <cell r="AB1889">
            <v>22928</v>
          </cell>
          <cell r="AC1889">
            <v>6172</v>
          </cell>
          <cell r="AD1889" t="str">
            <v>持股小于股东增</v>
          </cell>
          <cell r="AE1889">
            <v>12143</v>
          </cell>
          <cell r="AF1889">
            <v>11654</v>
          </cell>
          <cell r="AG1889">
            <v>11654</v>
          </cell>
          <cell r="AH1889">
            <v>11654</v>
          </cell>
          <cell r="AI1889">
            <v>11654</v>
          </cell>
        </row>
        <row r="1890">
          <cell r="A1890">
            <v>600149</v>
          </cell>
          <cell r="B1890">
            <v>-90.456431535269715</v>
          </cell>
          <cell r="C1890">
            <v>27.801056658772087</v>
          </cell>
          <cell r="D1890">
            <v>-93.731563421828909</v>
          </cell>
          <cell r="E1890">
            <v>24.679611650485437</v>
          </cell>
          <cell r="F1890">
            <v>-884.58333333333337</v>
          </cell>
          <cell r="G1890">
            <v>30.070821529745047</v>
          </cell>
          <cell r="H1890">
            <v>-2268.3962264150946</v>
          </cell>
          <cell r="I1890">
            <v>22.501403705783268</v>
          </cell>
          <cell r="J1890">
            <v>15.26</v>
          </cell>
          <cell r="K1890">
            <v>-0.16869999999999999</v>
          </cell>
          <cell r="L1890">
            <v>0.54890000000000005</v>
          </cell>
          <cell r="M1890">
            <v>12.71</v>
          </cell>
          <cell r="N1890">
            <v>-3.39E-2</v>
          </cell>
          <cell r="O1890">
            <v>0.51500000000000001</v>
          </cell>
          <cell r="P1890">
            <v>21.23</v>
          </cell>
          <cell r="Q1890">
            <v>-1.2E-2</v>
          </cell>
          <cell r="R1890">
            <v>0.70599999999999996</v>
          </cell>
          <cell r="S1890">
            <v>16.03</v>
          </cell>
          <cell r="T1890">
            <v>-5.3E-3</v>
          </cell>
          <cell r="U1890">
            <v>0.71240000000000003</v>
          </cell>
          <cell r="V1890">
            <v>0.71239995956420898</v>
          </cell>
          <cell r="W1890">
            <v>600149</v>
          </cell>
          <cell r="X1890">
            <v>600149</v>
          </cell>
          <cell r="Y1890">
            <v>64960</v>
          </cell>
          <cell r="Z1890">
            <v>5852</v>
          </cell>
          <cell r="AA1890">
            <v>5852</v>
          </cell>
          <cell r="AB1890">
            <v>57425</v>
          </cell>
          <cell r="AC1890">
            <v>6620</v>
          </cell>
          <cell r="AD1890">
            <v>6620</v>
          </cell>
          <cell r="AE1890">
            <v>47004</v>
          </cell>
          <cell r="AF1890">
            <v>8087</v>
          </cell>
          <cell r="AG1890">
            <v>8087</v>
          </cell>
          <cell r="AH1890">
            <v>8087</v>
          </cell>
          <cell r="AI1890">
            <v>8087</v>
          </cell>
        </row>
        <row r="1891">
          <cell r="A1891">
            <v>600150</v>
          </cell>
          <cell r="B1891">
            <v>870.74999999999989</v>
          </cell>
          <cell r="C1891">
            <v>2.7351111948737277</v>
          </cell>
          <cell r="D1891">
            <v>74.761904761904759</v>
          </cell>
          <cell r="E1891">
            <v>1.9564624790684997</v>
          </cell>
          <cell r="F1891">
            <v>206</v>
          </cell>
          <cell r="G1891">
            <v>4.040610092894803</v>
          </cell>
          <cell r="H1891">
            <v>213.87096774193549</v>
          </cell>
          <cell r="I1891">
            <v>2.7587283011507702</v>
          </cell>
          <cell r="J1891">
            <v>34.83</v>
          </cell>
          <cell r="K1891">
            <v>0.04</v>
          </cell>
          <cell r="L1891">
            <v>12.734400000000001</v>
          </cell>
          <cell r="M1891">
            <v>25.12</v>
          </cell>
          <cell r="N1891">
            <v>8.4000000000000005E-2</v>
          </cell>
          <cell r="O1891">
            <v>12.839499999999999</v>
          </cell>
          <cell r="P1891">
            <v>51.5</v>
          </cell>
          <cell r="Q1891">
            <v>0.125</v>
          </cell>
          <cell r="R1891">
            <v>12.7456</v>
          </cell>
          <cell r="S1891">
            <v>35.36</v>
          </cell>
          <cell r="T1891">
            <v>0.124</v>
          </cell>
          <cell r="U1891">
            <v>12.817500000000001</v>
          </cell>
          <cell r="V1891">
            <v>12.817497253417969</v>
          </cell>
          <cell r="W1891">
            <v>600150</v>
          </cell>
          <cell r="X1891">
            <v>600150</v>
          </cell>
          <cell r="Y1891">
            <v>130128</v>
          </cell>
          <cell r="Z1891">
            <v>10590</v>
          </cell>
          <cell r="AA1891">
            <v>10590</v>
          </cell>
          <cell r="AB1891">
            <v>135687</v>
          </cell>
          <cell r="AC1891">
            <v>10156</v>
          </cell>
          <cell r="AD1891">
            <v>10156</v>
          </cell>
          <cell r="AE1891">
            <v>10156</v>
          </cell>
          <cell r="AF1891">
            <v>10156</v>
          </cell>
          <cell r="AG1891">
            <v>10156</v>
          </cell>
          <cell r="AH1891">
            <v>134540</v>
          </cell>
          <cell r="AI1891">
            <v>10243</v>
          </cell>
        </row>
        <row r="1892">
          <cell r="A1892">
            <v>600151</v>
          </cell>
          <cell r="B1892">
            <v>89.50036205648081</v>
          </cell>
          <cell r="C1892">
            <v>3.7459085949812096</v>
          </cell>
          <cell r="D1892">
            <v>75.33692722371967</v>
          </cell>
          <cell r="E1892">
            <v>3.3730577764368683</v>
          </cell>
          <cell r="F1892">
            <v>-572.5</v>
          </cell>
          <cell r="G1892">
            <v>4.9473781673405144</v>
          </cell>
          <cell r="H1892">
            <v>361.9736842105263</v>
          </cell>
          <cell r="I1892">
            <v>2.9106491033169339</v>
          </cell>
          <cell r="J1892">
            <v>12.36</v>
          </cell>
          <cell r="K1892">
            <v>0.1381</v>
          </cell>
          <cell r="L1892">
            <v>3.2995999999999999</v>
          </cell>
          <cell r="M1892">
            <v>11.18</v>
          </cell>
          <cell r="N1892">
            <v>3.7100000000000001E-2</v>
          </cell>
          <cell r="O1892">
            <v>3.3144999999999998</v>
          </cell>
          <cell r="P1892">
            <v>16.03</v>
          </cell>
          <cell r="Q1892">
            <v>-1.4E-2</v>
          </cell>
          <cell r="R1892">
            <v>3.2401</v>
          </cell>
          <cell r="S1892">
            <v>9.17</v>
          </cell>
          <cell r="T1892">
            <v>1.9E-2</v>
          </cell>
          <cell r="U1892">
            <v>3.1505000000000001</v>
          </cell>
          <cell r="V1892">
            <v>3.1504993438720703</v>
          </cell>
          <cell r="W1892">
            <v>600151</v>
          </cell>
          <cell r="X1892">
            <v>600151</v>
          </cell>
          <cell r="Y1892">
            <v>600151</v>
          </cell>
          <cell r="Z1892">
            <v>600151</v>
          </cell>
          <cell r="AA1892">
            <v>600151</v>
          </cell>
          <cell r="AB1892">
            <v>600151</v>
          </cell>
          <cell r="AC1892">
            <v>600151</v>
          </cell>
          <cell r="AD1892">
            <v>600151</v>
          </cell>
          <cell r="AE1892">
            <v>600151</v>
          </cell>
          <cell r="AF1892">
            <v>600151</v>
          </cell>
          <cell r="AG1892">
            <v>600151</v>
          </cell>
          <cell r="AH1892">
            <v>600151</v>
          </cell>
          <cell r="AI1892">
            <v>600151</v>
          </cell>
        </row>
        <row r="1893">
          <cell r="A1893">
            <v>600152</v>
          </cell>
          <cell r="B1893">
            <v>80.557398805573996</v>
          </cell>
          <cell r="C1893">
            <v>6.007819072598604</v>
          </cell>
          <cell r="D1893">
            <v>-70.155038759689916</v>
          </cell>
          <cell r="E1893">
            <v>5.4332599559735844</v>
          </cell>
          <cell r="F1893">
            <v>92.770167427701679</v>
          </cell>
          <cell r="G1893">
            <v>6.2848009898948236</v>
          </cell>
          <cell r="H1893">
            <v>86.679389312977108</v>
          </cell>
          <cell r="I1893">
            <v>3.9322632590514779</v>
          </cell>
          <cell r="J1893">
            <v>12.14</v>
          </cell>
          <cell r="K1893">
            <v>0.1507</v>
          </cell>
          <cell r="L1893">
            <v>2.0207000000000002</v>
          </cell>
          <cell r="M1893">
            <v>10.86</v>
          </cell>
          <cell r="N1893">
            <v>-3.8699999999999998E-2</v>
          </cell>
          <cell r="O1893">
            <v>1.9987999999999999</v>
          </cell>
          <cell r="P1893">
            <v>12.19</v>
          </cell>
          <cell r="Q1893">
            <v>6.5699999999999995E-2</v>
          </cell>
          <cell r="R1893">
            <v>1.9396</v>
          </cell>
          <cell r="S1893">
            <v>7.57</v>
          </cell>
          <cell r="T1893">
            <v>6.5500000000000003E-2</v>
          </cell>
          <cell r="U1893">
            <v>1.9251</v>
          </cell>
          <cell r="V1893">
            <v>1.9250993728637695</v>
          </cell>
          <cell r="W1893">
            <v>600152</v>
          </cell>
          <cell r="X1893">
            <v>600152</v>
          </cell>
          <cell r="Y1893">
            <v>31076</v>
          </cell>
          <cell r="Z1893">
            <v>9444</v>
          </cell>
          <cell r="AA1893" t="str">
            <v>持股小于股东增</v>
          </cell>
          <cell r="AB1893">
            <v>26971</v>
          </cell>
          <cell r="AC1893">
            <v>10881</v>
          </cell>
          <cell r="AD1893" t="str">
            <v>持股小于股东减</v>
          </cell>
          <cell r="AE1893">
            <v>26831</v>
          </cell>
          <cell r="AF1893">
            <v>10938</v>
          </cell>
          <cell r="AG1893" t="str">
            <v>持股小于股东减</v>
          </cell>
          <cell r="AH1893">
            <v>29234</v>
          </cell>
          <cell r="AI1893">
            <v>10039</v>
          </cell>
        </row>
        <row r="1894">
          <cell r="A1894">
            <v>600153</v>
          </cell>
          <cell r="B1894">
            <v>18.827956989247312</v>
          </cell>
          <cell r="C1894">
            <v>2.5998515219005198</v>
          </cell>
          <cell r="D1894">
            <v>39.340909090909086</v>
          </cell>
          <cell r="E1894">
            <v>2.5549438384673286</v>
          </cell>
          <cell r="F1894">
            <v>33.673076923076927</v>
          </cell>
          <cell r="G1894">
            <v>2.7654500371148352</v>
          </cell>
          <cell r="H1894">
            <v>50.509615384615387</v>
          </cell>
          <cell r="I1894">
            <v>2.7654500371148352</v>
          </cell>
          <cell r="J1894">
            <v>17.510000000000002</v>
          </cell>
          <cell r="K1894">
            <v>0.93</v>
          </cell>
          <cell r="L1894">
            <v>6.7350000000000003</v>
          </cell>
          <cell r="M1894">
            <v>17.309999999999999</v>
          </cell>
          <cell r="N1894">
            <v>0.11</v>
          </cell>
          <cell r="O1894">
            <v>6.7751000000000001</v>
          </cell>
          <cell r="P1894">
            <v>17.510000000000002</v>
          </cell>
          <cell r="Q1894">
            <v>0.26</v>
          </cell>
          <cell r="R1894">
            <v>6.3316999999999997</v>
          </cell>
          <cell r="S1894">
            <v>17.510000000000002</v>
          </cell>
          <cell r="T1894">
            <v>0.26</v>
          </cell>
          <cell r="U1894">
            <v>6.3316999999999997</v>
          </cell>
          <cell r="V1894">
            <v>6.3316993713378906</v>
          </cell>
          <cell r="W1894">
            <v>600153</v>
          </cell>
          <cell r="X1894">
            <v>600153</v>
          </cell>
          <cell r="Y1894">
            <v>600153</v>
          </cell>
          <cell r="Z1894">
            <v>600153</v>
          </cell>
          <cell r="AA1894">
            <v>600153</v>
          </cell>
          <cell r="AB1894">
            <v>600153</v>
          </cell>
          <cell r="AC1894">
            <v>600153</v>
          </cell>
          <cell r="AD1894">
            <v>600153</v>
          </cell>
          <cell r="AE1894">
            <v>600153</v>
          </cell>
          <cell r="AF1894">
            <v>600153</v>
          </cell>
          <cell r="AG1894">
            <v>600153</v>
          </cell>
          <cell r="AH1894">
            <v>600153</v>
          </cell>
          <cell r="AI1894">
            <v>600153</v>
          </cell>
        </row>
        <row r="1895">
          <cell r="A1895">
            <v>600155</v>
          </cell>
          <cell r="B1895">
            <v>31.872340425531917</v>
          </cell>
          <cell r="C1895">
            <v>20.177801724137932</v>
          </cell>
          <cell r="D1895">
            <v>-175.25</v>
          </cell>
          <cell r="E1895">
            <v>19.450610432852386</v>
          </cell>
          <cell r="F1895">
            <v>-68.090909090909093</v>
          </cell>
          <cell r="G1895">
            <v>95.841330774152283</v>
          </cell>
          <cell r="H1895">
            <v>18.725000000000001</v>
          </cell>
          <cell r="I1895">
            <v>17.228292121909142</v>
          </cell>
          <cell r="J1895">
            <v>14.98</v>
          </cell>
          <cell r="K1895">
            <v>0.47</v>
          </cell>
          <cell r="L1895">
            <v>0.74239999999999995</v>
          </cell>
          <cell r="M1895">
            <v>14.02</v>
          </cell>
          <cell r="N1895">
            <v>-0.02</v>
          </cell>
          <cell r="O1895">
            <v>0.7208</v>
          </cell>
          <cell r="P1895">
            <v>14.98</v>
          </cell>
          <cell r="Q1895">
            <v>-0.11</v>
          </cell>
          <cell r="R1895">
            <v>0.15629999999999999</v>
          </cell>
          <cell r="S1895">
            <v>14.98</v>
          </cell>
          <cell r="T1895">
            <v>0.6</v>
          </cell>
          <cell r="U1895">
            <v>0.86950000000000005</v>
          </cell>
          <cell r="V1895">
            <v>0.86949968338012695</v>
          </cell>
          <cell r="W1895">
            <v>600155</v>
          </cell>
          <cell r="X1895" t="str">
            <v>持股大于股东增</v>
          </cell>
          <cell r="Y1895">
            <v>20039</v>
          </cell>
          <cell r="Z1895">
            <v>23783</v>
          </cell>
          <cell r="AA1895" t="str">
            <v>持股小于股东减</v>
          </cell>
          <cell r="AB1895">
            <v>23721</v>
          </cell>
          <cell r="AC1895">
            <v>20092</v>
          </cell>
          <cell r="AD1895" t="str">
            <v>持股大于股东减</v>
          </cell>
          <cell r="AE1895">
            <v>21628</v>
          </cell>
          <cell r="AF1895">
            <v>22036</v>
          </cell>
          <cell r="AG1895" t="str">
            <v>与上期同等大于</v>
          </cell>
          <cell r="AH1895">
            <v>21628</v>
          </cell>
          <cell r="AI1895">
            <v>22036</v>
          </cell>
        </row>
        <row r="1896">
          <cell r="A1896">
            <v>600156</v>
          </cell>
          <cell r="B1896">
            <v>596.13733905579397</v>
          </cell>
          <cell r="C1896">
            <v>7.9731358705011202</v>
          </cell>
          <cell r="D1896">
            <v>-94.180327868852459</v>
          </cell>
          <cell r="E1896">
            <v>6.7130170600607624</v>
          </cell>
          <cell r="F1896">
            <v>-1512.8205128205129</v>
          </cell>
          <cell r="G1896">
            <v>6.9739952718676133</v>
          </cell>
          <cell r="H1896">
            <v>-493.3098591549296</v>
          </cell>
          <cell r="I1896">
            <v>5.5539037878337396</v>
          </cell>
          <cell r="J1896">
            <v>13.89</v>
          </cell>
          <cell r="K1896">
            <v>2.3300000000000001E-2</v>
          </cell>
          <cell r="L1896">
            <v>1.7421</v>
          </cell>
          <cell r="M1896">
            <v>11.49</v>
          </cell>
          <cell r="N1896">
            <v>-3.0499999999999999E-2</v>
          </cell>
          <cell r="O1896">
            <v>1.7116</v>
          </cell>
          <cell r="P1896">
            <v>11.8</v>
          </cell>
          <cell r="Q1896">
            <v>-3.8999999999999998E-3</v>
          </cell>
          <cell r="R1896">
            <v>1.6919999999999999</v>
          </cell>
          <cell r="S1896">
            <v>9.34</v>
          </cell>
          <cell r="T1896">
            <v>-1.4200000000000001E-2</v>
          </cell>
          <cell r="U1896">
            <v>1.6817</v>
          </cell>
          <cell r="V1896">
            <v>1.6816997528076172</v>
          </cell>
          <cell r="W1896">
            <v>600156</v>
          </cell>
          <cell r="X1896" t="str">
            <v>持股小于股东增</v>
          </cell>
          <cell r="Y1896">
            <v>25440</v>
          </cell>
          <cell r="Z1896">
            <v>15806</v>
          </cell>
          <cell r="AA1896" t="str">
            <v>持股小于股东增</v>
          </cell>
          <cell r="AB1896">
            <v>23413</v>
          </cell>
          <cell r="AC1896">
            <v>17174</v>
          </cell>
          <cell r="AD1896" t="str">
            <v>持股小于股东增</v>
          </cell>
          <cell r="AE1896">
            <v>27139</v>
          </cell>
          <cell r="AF1896">
            <v>14816</v>
          </cell>
          <cell r="AG1896" t="str">
            <v>持股小于股东减</v>
          </cell>
          <cell r="AH1896">
            <v>27996</v>
          </cell>
          <cell r="AI1896">
            <v>14363</v>
          </cell>
        </row>
        <row r="1897">
          <cell r="A1897">
            <v>600157</v>
          </cell>
          <cell r="B1897">
            <v>81.818181818181813</v>
          </cell>
          <cell r="C1897">
            <v>2.6098375006839194</v>
          </cell>
          <cell r="D1897">
            <v>217.22222222222226</v>
          </cell>
          <cell r="E1897">
            <v>2.1581939614726502</v>
          </cell>
          <cell r="F1897">
            <v>74.298056155507552</v>
          </cell>
          <cell r="G1897">
            <v>3.8418583873129326</v>
          </cell>
          <cell r="H1897">
            <v>59.225621414913959</v>
          </cell>
          <cell r="I1897">
            <v>2.3195731536085371</v>
          </cell>
          <cell r="J1897">
            <v>4.7699999999999996</v>
          </cell>
          <cell r="K1897">
            <v>5.8299999999999998E-2</v>
          </cell>
          <cell r="L1897">
            <v>1.8277000000000001</v>
          </cell>
          <cell r="M1897">
            <v>3.91</v>
          </cell>
          <cell r="N1897">
            <v>4.4999999999999997E-3</v>
          </cell>
          <cell r="O1897">
            <v>1.8117000000000001</v>
          </cell>
          <cell r="P1897">
            <v>6.88</v>
          </cell>
          <cell r="Q1897">
            <v>4.6300000000000001E-2</v>
          </cell>
          <cell r="R1897">
            <v>1.7907999999999999</v>
          </cell>
          <cell r="S1897">
            <v>4.13</v>
          </cell>
          <cell r="T1897">
            <v>5.2299999999999999E-2</v>
          </cell>
          <cell r="U1897">
            <v>1.7805</v>
          </cell>
          <cell r="V1897">
            <v>1.7804994583129883</v>
          </cell>
          <cell r="W1897">
            <v>600157</v>
          </cell>
          <cell r="X1897">
            <v>600157</v>
          </cell>
          <cell r="Y1897">
            <v>296590</v>
          </cell>
          <cell r="Z1897">
            <v>37744</v>
          </cell>
          <cell r="AA1897">
            <v>37744</v>
          </cell>
          <cell r="AB1897">
            <v>289341</v>
          </cell>
          <cell r="AC1897">
            <v>38690</v>
          </cell>
          <cell r="AD1897">
            <v>38690</v>
          </cell>
          <cell r="AE1897">
            <v>38690</v>
          </cell>
          <cell r="AF1897">
            <v>38690</v>
          </cell>
          <cell r="AG1897">
            <v>38690</v>
          </cell>
          <cell r="AH1897">
            <v>331705</v>
          </cell>
          <cell r="AI1897">
            <v>33748</v>
          </cell>
        </row>
        <row r="1898">
          <cell r="A1898">
            <v>600158</v>
          </cell>
          <cell r="B1898">
            <v>283.47826086956519</v>
          </cell>
          <cell r="C1898">
            <v>14.170062483020917</v>
          </cell>
          <cell r="D1898">
            <v>-378.88888888888891</v>
          </cell>
          <cell r="E1898">
            <v>11.19807344972908</v>
          </cell>
          <cell r="F1898">
            <v>981.16438356164383</v>
          </cell>
          <cell r="G1898">
            <v>16.248865698729581</v>
          </cell>
          <cell r="H1898">
            <v>228.920741989882</v>
          </cell>
          <cell r="I1898">
            <v>10.011615686708335</v>
          </cell>
          <cell r="J1898">
            <v>26.08</v>
          </cell>
          <cell r="K1898">
            <v>9.1999999999999998E-2</v>
          </cell>
          <cell r="L1898">
            <v>1.8405</v>
          </cell>
          <cell r="M1898">
            <v>20.46</v>
          </cell>
          <cell r="N1898">
            <v>-1.35E-2</v>
          </cell>
          <cell r="O1898">
            <v>1.8270999999999999</v>
          </cell>
          <cell r="P1898">
            <v>28.65</v>
          </cell>
          <cell r="Q1898">
            <v>1.46E-2</v>
          </cell>
          <cell r="R1898">
            <v>1.7632000000000001</v>
          </cell>
          <cell r="S1898">
            <v>18.100000000000001</v>
          </cell>
          <cell r="T1898">
            <v>5.9299999999999999E-2</v>
          </cell>
          <cell r="U1898">
            <v>1.8079000000000001</v>
          </cell>
          <cell r="V1898">
            <v>1.8078994750976563</v>
          </cell>
          <cell r="W1898">
            <v>600158</v>
          </cell>
          <cell r="X1898">
            <v>600158</v>
          </cell>
          <cell r="Y1898">
            <v>600158</v>
          </cell>
          <cell r="Z1898">
            <v>600158</v>
          </cell>
          <cell r="AA1898">
            <v>600158</v>
          </cell>
          <cell r="AB1898">
            <v>600158</v>
          </cell>
          <cell r="AC1898">
            <v>600158</v>
          </cell>
          <cell r="AD1898">
            <v>600158</v>
          </cell>
          <cell r="AE1898">
            <v>73221</v>
          </cell>
          <cell r="AF1898">
            <v>11523</v>
          </cell>
          <cell r="AG1898">
            <v>11523</v>
          </cell>
          <cell r="AH1898">
            <v>11523</v>
          </cell>
          <cell r="AI1898">
            <v>11523</v>
          </cell>
        </row>
        <row r="1899">
          <cell r="A1899">
            <v>600159</v>
          </cell>
          <cell r="B1899">
            <v>85.933147632311972</v>
          </cell>
          <cell r="C1899">
            <v>2.3836198570600735</v>
          </cell>
          <cell r="D1899">
            <v>47.007722007722009</v>
          </cell>
          <cell r="E1899">
            <v>1.8831445033061367</v>
          </cell>
          <cell r="F1899">
            <v>-2065.6565656565654</v>
          </cell>
          <cell r="G1899">
            <v>32.761935277154755</v>
          </cell>
          <cell r="H1899">
            <v>117.46323529411765</v>
          </cell>
          <cell r="I1899">
            <v>1.6745941271276388</v>
          </cell>
          <cell r="J1899">
            <v>6.17</v>
          </cell>
          <cell r="K1899">
            <v>7.1800000000000003E-2</v>
          </cell>
          <cell r="L1899">
            <v>2.5884999999999998</v>
          </cell>
          <cell r="M1899">
            <v>4.87</v>
          </cell>
          <cell r="N1899">
            <v>2.5899999999999999E-2</v>
          </cell>
          <cell r="O1899">
            <v>2.5861000000000001</v>
          </cell>
          <cell r="P1899">
            <v>81.8</v>
          </cell>
          <cell r="Q1899">
            <v>-1.9800000000000002E-2</v>
          </cell>
          <cell r="R1899">
            <v>2.4967999999999999</v>
          </cell>
          <cell r="S1899">
            <v>4.26</v>
          </cell>
          <cell r="T1899">
            <v>2.7199999999999998E-2</v>
          </cell>
          <cell r="U1899">
            <v>2.5438999999999998</v>
          </cell>
          <cell r="V1899">
            <v>2.5438995361328125</v>
          </cell>
          <cell r="W1899">
            <v>600159</v>
          </cell>
          <cell r="X1899">
            <v>600159</v>
          </cell>
          <cell r="Y1899">
            <v>64679</v>
          </cell>
          <cell r="Z1899">
            <v>12832</v>
          </cell>
          <cell r="AA1899">
            <v>12832</v>
          </cell>
          <cell r="AB1899">
            <v>60030</v>
          </cell>
          <cell r="AC1899">
            <v>13826</v>
          </cell>
          <cell r="AD1899">
            <v>13826</v>
          </cell>
          <cell r="AE1899">
            <v>67577</v>
          </cell>
          <cell r="AF1899">
            <v>12282</v>
          </cell>
          <cell r="AG1899">
            <v>12282</v>
          </cell>
          <cell r="AH1899">
            <v>62217</v>
          </cell>
          <cell r="AI1899">
            <v>13340</v>
          </cell>
        </row>
        <row r="1900">
          <cell r="A1900">
            <v>600160</v>
          </cell>
          <cell r="B1900">
            <v>260.77777777777777</v>
          </cell>
          <cell r="C1900">
            <v>5.8573959919139487</v>
          </cell>
          <cell r="D1900">
            <v>-158.42105263157893</v>
          </cell>
          <cell r="E1900">
            <v>3.0172413793103443</v>
          </cell>
          <cell r="F1900">
            <v>117.23404255319149</v>
          </cell>
          <cell r="G1900">
            <v>2.7821257258268113</v>
          </cell>
          <cell r="H1900">
            <v>119.7077922077922</v>
          </cell>
          <cell r="I1900">
            <v>3.0775780037061149</v>
          </cell>
          <cell r="J1900">
            <v>23.47</v>
          </cell>
          <cell r="K1900">
            <v>0.09</v>
          </cell>
          <cell r="L1900">
            <v>4.0068999999999999</v>
          </cell>
          <cell r="M1900">
            <v>12.04</v>
          </cell>
          <cell r="N1900">
            <v>-1.9E-2</v>
          </cell>
          <cell r="O1900">
            <v>3.9904000000000002</v>
          </cell>
          <cell r="P1900">
            <v>11.02</v>
          </cell>
          <cell r="Q1900">
            <v>4.7E-2</v>
          </cell>
          <cell r="R1900">
            <v>3.9609999999999999</v>
          </cell>
          <cell r="S1900">
            <v>12.29</v>
          </cell>
          <cell r="T1900">
            <v>7.6999999999999999E-2</v>
          </cell>
          <cell r="U1900">
            <v>3.9933999999999998</v>
          </cell>
          <cell r="V1900">
            <v>3.9933986663818359</v>
          </cell>
          <cell r="W1900">
            <v>600160</v>
          </cell>
          <cell r="X1900" t="str">
            <v>持股大于股东增</v>
          </cell>
          <cell r="Y1900">
            <v>41809</v>
          </cell>
          <cell r="Z1900">
            <v>43314</v>
          </cell>
          <cell r="AA1900">
            <v>43314</v>
          </cell>
          <cell r="AB1900">
            <v>89356</v>
          </cell>
          <cell r="AC1900">
            <v>20266</v>
          </cell>
          <cell r="AD1900">
            <v>20266</v>
          </cell>
          <cell r="AE1900">
            <v>79761</v>
          </cell>
          <cell r="AF1900">
            <v>22704</v>
          </cell>
          <cell r="AG1900">
            <v>22704</v>
          </cell>
          <cell r="AH1900">
            <v>68302</v>
          </cell>
          <cell r="AI1900">
            <v>26513</v>
          </cell>
        </row>
        <row r="1901">
          <cell r="A1901">
            <v>600161</v>
          </cell>
          <cell r="B1901">
            <v>1746.5</v>
          </cell>
          <cell r="C1901">
            <v>9.2736154622205706</v>
          </cell>
          <cell r="D1901">
            <v>-7237.5</v>
          </cell>
          <cell r="E1901">
            <v>7.6886303880168914</v>
          </cell>
          <cell r="F1901">
            <v>171.18181818181816</v>
          </cell>
          <cell r="G1901">
            <v>9.7164529528625589</v>
          </cell>
          <cell r="H1901">
            <v>232.21874999999997</v>
          </cell>
          <cell r="I1901">
            <v>6.4379467186484725</v>
          </cell>
          <cell r="J1901">
            <v>34.93</v>
          </cell>
          <cell r="K1901">
            <v>0.02</v>
          </cell>
          <cell r="L1901">
            <v>3.7665999999999999</v>
          </cell>
          <cell r="M1901">
            <v>28.95</v>
          </cell>
          <cell r="N1901">
            <v>-1E-3</v>
          </cell>
          <cell r="O1901">
            <v>3.7652999999999999</v>
          </cell>
          <cell r="P1901">
            <v>37.659999999999997</v>
          </cell>
          <cell r="Q1901">
            <v>0.11</v>
          </cell>
          <cell r="R1901">
            <v>3.8759000000000001</v>
          </cell>
          <cell r="S1901">
            <v>24.77</v>
          </cell>
          <cell r="T1901">
            <v>0.08</v>
          </cell>
          <cell r="U1901">
            <v>3.8475000000000001</v>
          </cell>
          <cell r="V1901">
            <v>3.8474998474121094</v>
          </cell>
          <cell r="W1901">
            <v>600161</v>
          </cell>
          <cell r="X1901" t="str">
            <v>持股小于股东增</v>
          </cell>
          <cell r="Y1901">
            <v>25591</v>
          </cell>
          <cell r="Z1901">
            <v>20142</v>
          </cell>
          <cell r="AA1901">
            <v>20142</v>
          </cell>
          <cell r="AB1901">
            <v>28994</v>
          </cell>
          <cell r="AC1901">
            <v>17778</v>
          </cell>
          <cell r="AD1901" t="str">
            <v>持股小于股东减</v>
          </cell>
          <cell r="AE1901">
            <v>24708</v>
          </cell>
          <cell r="AF1901">
            <v>20862</v>
          </cell>
          <cell r="AG1901">
            <v>20862</v>
          </cell>
          <cell r="AH1901">
            <v>31893</v>
          </cell>
          <cell r="AI1901">
            <v>16162</v>
          </cell>
        </row>
        <row r="1902">
          <cell r="A1902">
            <v>600162</v>
          </cell>
          <cell r="B1902">
            <v>27.732115677321154</v>
          </cell>
          <cell r="C1902">
            <v>3.2936837918941393</v>
          </cell>
          <cell r="D1902">
            <v>24.178571428571423</v>
          </cell>
          <cell r="E1902">
            <v>2.3892712193400389</v>
          </cell>
          <cell r="F1902">
            <v>27.928571428571431</v>
          </cell>
          <cell r="G1902">
            <v>4.8044235101372106</v>
          </cell>
          <cell r="H1902">
            <v>17.055555555555554</v>
          </cell>
          <cell r="I1902">
            <v>2.4584584584584581</v>
          </cell>
          <cell r="J1902">
            <v>9.11</v>
          </cell>
          <cell r="K1902">
            <v>0.32850000000000001</v>
          </cell>
          <cell r="L1902">
            <v>2.7658999999999998</v>
          </cell>
          <cell r="M1902">
            <v>6.77</v>
          </cell>
          <cell r="N1902">
            <v>7.0000000000000007E-2</v>
          </cell>
          <cell r="O1902">
            <v>2.8334999999999999</v>
          </cell>
          <cell r="P1902">
            <v>11.73</v>
          </cell>
          <cell r="Q1902">
            <v>0.21</v>
          </cell>
          <cell r="R1902">
            <v>2.4415</v>
          </cell>
          <cell r="S1902">
            <v>6.14</v>
          </cell>
          <cell r="T1902">
            <v>0.27</v>
          </cell>
          <cell r="U1902">
            <v>2.4975000000000001</v>
          </cell>
          <cell r="V1902">
            <v>2.4974994659423828</v>
          </cell>
          <cell r="W1902">
            <v>600162</v>
          </cell>
          <cell r="X1902">
            <v>600162</v>
          </cell>
          <cell r="Y1902">
            <v>54884</v>
          </cell>
          <cell r="Z1902">
            <v>29087</v>
          </cell>
          <cell r="AA1902">
            <v>29087</v>
          </cell>
          <cell r="AB1902">
            <v>52516</v>
          </cell>
          <cell r="AC1902">
            <v>30399</v>
          </cell>
          <cell r="AD1902">
            <v>30399</v>
          </cell>
          <cell r="AE1902">
            <v>54251</v>
          </cell>
          <cell r="AF1902">
            <v>14152</v>
          </cell>
          <cell r="AG1902">
            <v>14152</v>
          </cell>
          <cell r="AH1902">
            <v>65753</v>
          </cell>
          <cell r="AI1902">
            <v>11677</v>
          </cell>
        </row>
        <row r="1903">
          <cell r="A1903">
            <v>600163</v>
          </cell>
          <cell r="B1903">
            <v>1220</v>
          </cell>
          <cell r="C1903">
            <v>4.9603577963000616</v>
          </cell>
          <cell r="D1903">
            <v>38.269230769230766</v>
          </cell>
          <cell r="E1903">
            <v>3.9421553090332804</v>
          </cell>
          <cell r="F1903">
            <v>-61.893939393939391</v>
          </cell>
          <cell r="G1903">
            <v>5.8303004353100691</v>
          </cell>
          <cell r="H1903">
            <v>-88.166666666666671</v>
          </cell>
          <cell r="I1903">
            <v>3.7269268705086658</v>
          </cell>
          <cell r="J1903">
            <v>7.32</v>
          </cell>
          <cell r="K1903">
            <v>6.0000000000000001E-3</v>
          </cell>
          <cell r="L1903">
            <v>1.4757</v>
          </cell>
          <cell r="M1903">
            <v>5.97</v>
          </cell>
          <cell r="N1903">
            <v>3.9E-2</v>
          </cell>
          <cell r="O1903">
            <v>1.5144</v>
          </cell>
          <cell r="P1903">
            <v>8.17</v>
          </cell>
          <cell r="Q1903">
            <v>-6.6000000000000003E-2</v>
          </cell>
          <cell r="R1903">
            <v>1.4013</v>
          </cell>
          <cell r="S1903">
            <v>5.29</v>
          </cell>
          <cell r="T1903">
            <v>-4.4999999999999998E-2</v>
          </cell>
          <cell r="U1903">
            <v>1.4194</v>
          </cell>
          <cell r="V1903">
            <v>1.4193992614746094</v>
          </cell>
          <cell r="W1903">
            <v>600163</v>
          </cell>
          <cell r="X1903" t="str">
            <v>持股大于股东增</v>
          </cell>
          <cell r="Y1903">
            <v>28156</v>
          </cell>
          <cell r="Z1903">
            <v>35497</v>
          </cell>
          <cell r="AA1903" t="str">
            <v>持股大于股东减</v>
          </cell>
          <cell r="AB1903">
            <v>28909</v>
          </cell>
          <cell r="AC1903">
            <v>34572</v>
          </cell>
          <cell r="AD1903" t="str">
            <v>持股大于股东增</v>
          </cell>
          <cell r="AE1903">
            <v>28853</v>
          </cell>
          <cell r="AF1903">
            <v>34639</v>
          </cell>
          <cell r="AG1903" t="str">
            <v>持股大于股东增</v>
          </cell>
          <cell r="AH1903">
            <v>28220</v>
          </cell>
          <cell r="AI1903">
            <v>35416</v>
          </cell>
        </row>
        <row r="1904">
          <cell r="A1904">
            <v>600165</v>
          </cell>
          <cell r="B1904">
            <v>346.71641791044777</v>
          </cell>
          <cell r="C1904">
            <v>16.513826686571409</v>
          </cell>
          <cell r="D1904">
            <v>-119.31034482758621</v>
          </cell>
          <cell r="E1904">
            <v>10.087463556851311</v>
          </cell>
          <cell r="F1904">
            <v>-55.187793427230055</v>
          </cell>
          <cell r="G1904">
            <v>7.4694201747418596</v>
          </cell>
          <cell r="H1904">
            <v>-335.71428571428567</v>
          </cell>
          <cell r="I1904">
            <v>8.592321755027422</v>
          </cell>
          <cell r="J1904">
            <v>23.23</v>
          </cell>
          <cell r="K1904">
            <v>6.7000000000000004E-2</v>
          </cell>
          <cell r="L1904">
            <v>1.4067000000000001</v>
          </cell>
          <cell r="M1904">
            <v>13.84</v>
          </cell>
          <cell r="N1904">
            <v>-2.9000000000000001E-2</v>
          </cell>
          <cell r="O1904">
            <v>1.3720000000000001</v>
          </cell>
          <cell r="P1904">
            <v>23.51</v>
          </cell>
          <cell r="Q1904">
            <v>-0.21299999999999999</v>
          </cell>
          <cell r="R1904">
            <v>3.1475</v>
          </cell>
          <cell r="S1904">
            <v>28.2</v>
          </cell>
          <cell r="T1904">
            <v>-6.3E-2</v>
          </cell>
          <cell r="U1904">
            <v>3.282</v>
          </cell>
          <cell r="V1904">
            <v>3.2819995880126953</v>
          </cell>
          <cell r="W1904">
            <v>600165</v>
          </cell>
          <cell r="X1904" t="str">
            <v>持股小于股东减</v>
          </cell>
          <cell r="Y1904">
            <v>30524</v>
          </cell>
          <cell r="Z1904">
            <v>22437</v>
          </cell>
          <cell r="AA1904" t="str">
            <v>持股小于股东减</v>
          </cell>
          <cell r="AB1904">
            <v>34030</v>
          </cell>
          <cell r="AC1904">
            <v>20125</v>
          </cell>
          <cell r="AD1904" t="str">
            <v>持股大于股东增</v>
          </cell>
          <cell r="AE1904">
            <v>15977</v>
          </cell>
          <cell r="AF1904">
            <v>17146</v>
          </cell>
          <cell r="AG1904" t="str">
            <v>持股大于股东增</v>
          </cell>
          <cell r="AH1904">
            <v>10412</v>
          </cell>
          <cell r="AI1904">
            <v>26311</v>
          </cell>
        </row>
        <row r="1905">
          <cell r="A1905">
            <v>600166</v>
          </cell>
          <cell r="B1905">
            <v>48.692307692307693</v>
          </cell>
          <cell r="C1905">
            <v>1.1385711202244766</v>
          </cell>
          <cell r="D1905">
            <v>61.818181818181827</v>
          </cell>
          <cell r="E1905">
            <v>0.97613493630001791</v>
          </cell>
          <cell r="F1905">
            <v>95.978260869565219</v>
          </cell>
          <cell r="G1905">
            <v>1.614584285688164</v>
          </cell>
          <cell r="H1905">
            <v>90.3125</v>
          </cell>
          <cell r="I1905">
            <v>1.056885296860429</v>
          </cell>
          <cell r="J1905">
            <v>6.33</v>
          </cell>
          <cell r="K1905">
            <v>0.13</v>
          </cell>
          <cell r="L1905">
            <v>5.5595999999999997</v>
          </cell>
          <cell r="M1905">
            <v>5.44</v>
          </cell>
          <cell r="N1905">
            <v>2.1999999999999999E-2</v>
          </cell>
          <cell r="O1905">
            <v>5.5730000000000004</v>
          </cell>
          <cell r="P1905">
            <v>8.83</v>
          </cell>
          <cell r="Q1905">
            <v>4.5999999999999999E-2</v>
          </cell>
          <cell r="R1905">
            <v>5.4688999999999997</v>
          </cell>
          <cell r="S1905">
            <v>5.78</v>
          </cell>
          <cell r="T1905">
            <v>4.8000000000000001E-2</v>
          </cell>
          <cell r="U1905">
            <v>5.4688999999999997</v>
          </cell>
          <cell r="V1905">
            <v>5.4688987731933594</v>
          </cell>
          <cell r="W1905">
            <v>600166</v>
          </cell>
          <cell r="X1905">
            <v>600166</v>
          </cell>
          <cell r="Y1905">
            <v>600166</v>
          </cell>
          <cell r="Z1905">
            <v>600166</v>
          </cell>
          <cell r="AA1905">
            <v>600166</v>
          </cell>
          <cell r="AB1905">
            <v>600166</v>
          </cell>
          <cell r="AC1905">
            <v>600166</v>
          </cell>
          <cell r="AD1905">
            <v>600166</v>
          </cell>
          <cell r="AE1905">
            <v>600166</v>
          </cell>
          <cell r="AF1905">
            <v>600166</v>
          </cell>
          <cell r="AG1905">
            <v>600166</v>
          </cell>
          <cell r="AH1905">
            <v>600166</v>
          </cell>
          <cell r="AI1905">
            <v>600166</v>
          </cell>
        </row>
        <row r="1906">
          <cell r="A1906">
            <v>600167</v>
          </cell>
          <cell r="B1906">
            <v>24.026284348864994</v>
          </cell>
          <cell r="C1906">
            <v>3.6406097251891816</v>
          </cell>
          <cell r="D1906">
            <v>6.0530029794574247</v>
          </cell>
          <cell r="E1906">
            <v>2.5058833076361275</v>
          </cell>
          <cell r="F1906">
            <v>20.506288807514728</v>
          </cell>
          <cell r="G1906">
            <v>4.8467515851662313</v>
          </cell>
          <cell r="H1906">
            <v>29.727650407755039</v>
          </cell>
          <cell r="I1906">
            <v>4.8269529859276332</v>
          </cell>
          <cell r="J1906">
            <v>20.11</v>
          </cell>
          <cell r="K1906">
            <v>0.83699999999999997</v>
          </cell>
          <cell r="L1906">
            <v>5.5237999999999996</v>
          </cell>
          <cell r="M1906">
            <v>15.44</v>
          </cell>
          <cell r="N1906">
            <v>0.63770000000000004</v>
          </cell>
          <cell r="O1906">
            <v>6.1615000000000002</v>
          </cell>
          <cell r="P1906">
            <v>25.76</v>
          </cell>
          <cell r="Q1906">
            <v>0.62809999999999999</v>
          </cell>
          <cell r="R1906">
            <v>5.3148999999999997</v>
          </cell>
          <cell r="S1906">
            <v>25.76</v>
          </cell>
          <cell r="T1906">
            <v>0.64990000000000003</v>
          </cell>
          <cell r="U1906">
            <v>5.3367000000000004</v>
          </cell>
          <cell r="V1906">
            <v>5.3366966247558594</v>
          </cell>
          <cell r="W1906">
            <v>600167</v>
          </cell>
          <cell r="X1906" t="str">
            <v>持股小于股东减</v>
          </cell>
          <cell r="Y1906">
            <v>15435</v>
          </cell>
          <cell r="Z1906">
            <v>13670</v>
          </cell>
          <cell r="AA1906" t="str">
            <v>持股大于股东增</v>
          </cell>
          <cell r="AB1906">
            <v>13800</v>
          </cell>
          <cell r="AC1906">
            <v>15289</v>
          </cell>
          <cell r="AD1906" t="str">
            <v>持股大于股东减</v>
          </cell>
          <cell r="AE1906">
            <v>12155</v>
          </cell>
          <cell r="AF1906">
            <v>17359</v>
          </cell>
          <cell r="AG1906" t="str">
            <v>持股大于股东增</v>
          </cell>
          <cell r="AH1906">
            <v>12116</v>
          </cell>
          <cell r="AI1906">
            <v>17414</v>
          </cell>
        </row>
        <row r="1907">
          <cell r="A1907">
            <v>600168</v>
          </cell>
          <cell r="B1907">
            <v>20.595744680851066</v>
          </cell>
          <cell r="C1907">
            <v>1.5700522269439128</v>
          </cell>
          <cell r="D1907">
            <v>22</v>
          </cell>
          <cell r="E1907">
            <v>1.5787070258986236</v>
          </cell>
          <cell r="F1907">
            <v>26.557692307692307</v>
          </cell>
          <cell r="G1907">
            <v>2.3181642690480588</v>
          </cell>
          <cell r="H1907">
            <v>20.166666666666668</v>
          </cell>
          <cell r="I1907">
            <v>1.5985467756584921</v>
          </cell>
          <cell r="J1907">
            <v>9.68</v>
          </cell>
          <cell r="K1907">
            <v>0.47</v>
          </cell>
          <cell r="L1907">
            <v>6.1654</v>
          </cell>
          <cell r="M1907">
            <v>9.68</v>
          </cell>
          <cell r="N1907">
            <v>0.11</v>
          </cell>
          <cell r="O1907">
            <v>6.1315999999999997</v>
          </cell>
          <cell r="P1907">
            <v>13.81</v>
          </cell>
          <cell r="Q1907">
            <v>0.26</v>
          </cell>
          <cell r="R1907">
            <v>5.9573</v>
          </cell>
          <cell r="S1907">
            <v>9.68</v>
          </cell>
          <cell r="T1907">
            <v>0.36</v>
          </cell>
          <cell r="U1907">
            <v>6.0555000000000003</v>
          </cell>
          <cell r="V1907">
            <v>6.0554962158203125</v>
          </cell>
          <cell r="W1907">
            <v>600168</v>
          </cell>
          <cell r="X1907">
            <v>600168</v>
          </cell>
          <cell r="Y1907">
            <v>45534</v>
          </cell>
          <cell r="Z1907">
            <v>15583</v>
          </cell>
          <cell r="AA1907">
            <v>15583</v>
          </cell>
          <cell r="AB1907">
            <v>45390</v>
          </cell>
          <cell r="AC1907">
            <v>15632</v>
          </cell>
          <cell r="AD1907">
            <v>15632</v>
          </cell>
          <cell r="AE1907">
            <v>49696</v>
          </cell>
          <cell r="AF1907">
            <v>14278</v>
          </cell>
          <cell r="AG1907">
            <v>14278</v>
          </cell>
          <cell r="AH1907">
            <v>45534</v>
          </cell>
          <cell r="AI1907">
            <v>15583</v>
          </cell>
        </row>
        <row r="1908">
          <cell r="A1908">
            <v>600169</v>
          </cell>
          <cell r="B1908">
            <v>630.76923076923072</v>
          </cell>
          <cell r="C1908">
            <v>2.5597574027827328</v>
          </cell>
          <cell r="D1908">
            <v>-12.131952017448201</v>
          </cell>
          <cell r="E1908">
            <v>2.0684205633540951</v>
          </cell>
          <cell r="F1908">
            <v>1435.483870967742</v>
          </cell>
          <cell r="G1908">
            <v>3.9799660137733652</v>
          </cell>
          <cell r="H1908">
            <v>853.33333333333348</v>
          </cell>
          <cell r="I1908">
            <v>2.2879613906515326</v>
          </cell>
          <cell r="J1908">
            <v>5.74</v>
          </cell>
          <cell r="K1908">
            <v>9.1000000000000004E-3</v>
          </cell>
          <cell r="L1908">
            <v>2.2423999999999999</v>
          </cell>
          <cell r="M1908">
            <v>4.45</v>
          </cell>
          <cell r="N1908">
            <v>-9.1700000000000004E-2</v>
          </cell>
          <cell r="O1908">
            <v>2.1514000000000002</v>
          </cell>
          <cell r="P1908">
            <v>8.9</v>
          </cell>
          <cell r="Q1908">
            <v>3.0999999999999999E-3</v>
          </cell>
          <cell r="R1908">
            <v>2.2362000000000002</v>
          </cell>
          <cell r="S1908">
            <v>5.12</v>
          </cell>
          <cell r="T1908">
            <v>4.4999999999999997E-3</v>
          </cell>
          <cell r="U1908">
            <v>2.2378</v>
          </cell>
          <cell r="V1908">
            <v>2.2377986907958984</v>
          </cell>
          <cell r="W1908">
            <v>600169</v>
          </cell>
          <cell r="X1908">
            <v>600169</v>
          </cell>
          <cell r="Y1908">
            <v>600169</v>
          </cell>
          <cell r="Z1908">
            <v>600169</v>
          </cell>
          <cell r="AA1908">
            <v>600169</v>
          </cell>
          <cell r="AB1908">
            <v>600169</v>
          </cell>
          <cell r="AC1908">
            <v>600169</v>
          </cell>
          <cell r="AD1908">
            <v>600169</v>
          </cell>
          <cell r="AE1908">
            <v>600169</v>
          </cell>
          <cell r="AF1908">
            <v>600169</v>
          </cell>
          <cell r="AG1908">
            <v>600169</v>
          </cell>
          <cell r="AH1908">
            <v>600169</v>
          </cell>
          <cell r="AI1908">
            <v>600169</v>
          </cell>
        </row>
        <row r="1909">
          <cell r="A1909">
            <v>600170</v>
          </cell>
          <cell r="B1909">
            <v>22.838709677419356</v>
          </cell>
          <cell r="C1909">
            <v>1.9095396067643013</v>
          </cell>
          <cell r="D1909">
            <v>16.8125</v>
          </cell>
          <cell r="E1909">
            <v>1.427017850985385</v>
          </cell>
          <cell r="F1909">
            <v>29.312500000000004</v>
          </cell>
          <cell r="G1909">
            <v>2.8986402966625464</v>
          </cell>
          <cell r="H1909">
            <v>24.96875</v>
          </cell>
          <cell r="I1909">
            <v>2.4893292207994517</v>
          </cell>
          <cell r="J1909">
            <v>7.08</v>
          </cell>
          <cell r="K1909">
            <v>0.31</v>
          </cell>
          <cell r="L1909">
            <v>3.7077</v>
          </cell>
          <cell r="M1909">
            <v>5.38</v>
          </cell>
          <cell r="N1909">
            <v>0.08</v>
          </cell>
          <cell r="O1909">
            <v>3.7700999999999998</v>
          </cell>
          <cell r="P1909">
            <v>9.3800000000000008</v>
          </cell>
          <cell r="Q1909">
            <v>0.16</v>
          </cell>
          <cell r="R1909">
            <v>3.2360000000000002</v>
          </cell>
          <cell r="S1909">
            <v>7.99</v>
          </cell>
          <cell r="T1909">
            <v>0.24</v>
          </cell>
          <cell r="U1909">
            <v>3.2097000000000002</v>
          </cell>
          <cell r="V1909">
            <v>3.2096996307373047</v>
          </cell>
          <cell r="W1909">
            <v>600170</v>
          </cell>
          <cell r="X1909">
            <v>600170</v>
          </cell>
          <cell r="Y1909">
            <v>600170</v>
          </cell>
          <cell r="Z1909">
            <v>600170</v>
          </cell>
          <cell r="AA1909">
            <v>600170</v>
          </cell>
          <cell r="AB1909">
            <v>600170</v>
          </cell>
          <cell r="AC1909">
            <v>600170</v>
          </cell>
          <cell r="AD1909">
            <v>600170</v>
          </cell>
          <cell r="AE1909">
            <v>600170</v>
          </cell>
          <cell r="AF1909">
            <v>600170</v>
          </cell>
          <cell r="AG1909">
            <v>600170</v>
          </cell>
          <cell r="AH1909">
            <v>178106</v>
          </cell>
          <cell r="AI1909">
            <v>33368</v>
          </cell>
        </row>
        <row r="1910">
          <cell r="A1910">
            <v>600171</v>
          </cell>
          <cell r="B1910">
            <v>264.875</v>
          </cell>
          <cell r="C1910">
            <v>7.8131337340068585</v>
          </cell>
          <cell r="D1910">
            <v>241.25</v>
          </cell>
          <cell r="E1910">
            <v>5.6598240469208205</v>
          </cell>
          <cell r="F1910">
            <v>370.45454545454544</v>
          </cell>
          <cell r="G1910">
            <v>9.160391143081938</v>
          </cell>
          <cell r="H1910">
            <v>180.69444444444446</v>
          </cell>
          <cell r="I1910">
            <v>4.835532428916558</v>
          </cell>
          <cell r="J1910">
            <v>21.19</v>
          </cell>
          <cell r="K1910">
            <v>0.08</v>
          </cell>
          <cell r="L1910">
            <v>2.7121</v>
          </cell>
          <cell r="M1910">
            <v>15.44</v>
          </cell>
          <cell r="N1910">
            <v>1.6E-2</v>
          </cell>
          <cell r="O1910">
            <v>2.7280000000000002</v>
          </cell>
          <cell r="P1910">
            <v>24.45</v>
          </cell>
          <cell r="Q1910">
            <v>3.3000000000000002E-2</v>
          </cell>
          <cell r="R1910">
            <v>2.6690999999999998</v>
          </cell>
          <cell r="S1910">
            <v>13.01</v>
          </cell>
          <cell r="T1910">
            <v>5.3999999999999999E-2</v>
          </cell>
          <cell r="U1910">
            <v>2.6905000000000001</v>
          </cell>
          <cell r="V1910">
            <v>2.6904983520507813</v>
          </cell>
          <cell r="W1910">
            <v>600171</v>
          </cell>
          <cell r="X1910">
            <v>600171</v>
          </cell>
          <cell r="Y1910">
            <v>56967</v>
          </cell>
          <cell r="Z1910">
            <v>11828</v>
          </cell>
          <cell r="AA1910">
            <v>11828</v>
          </cell>
          <cell r="AB1910">
            <v>59316</v>
          </cell>
          <cell r="AC1910">
            <v>11359</v>
          </cell>
          <cell r="AD1910">
            <v>11359</v>
          </cell>
          <cell r="AE1910">
            <v>54021</v>
          </cell>
          <cell r="AF1910">
            <v>12473</v>
          </cell>
          <cell r="AG1910">
            <v>12473</v>
          </cell>
          <cell r="AH1910">
            <v>57416</v>
          </cell>
          <cell r="AI1910">
            <v>11735</v>
          </cell>
        </row>
        <row r="1911">
          <cell r="A1911">
            <v>600172</v>
          </cell>
          <cell r="B1911">
            <v>63.164462191165455</v>
          </cell>
          <cell r="C1911">
            <v>4.4325744308231174</v>
          </cell>
          <cell r="D1911">
            <v>31.421838177533388</v>
          </cell>
          <cell r="E1911">
            <v>2.7429198381677296</v>
          </cell>
          <cell r="F1911">
            <v>66.043119847812292</v>
          </cell>
          <cell r="G1911">
            <v>4.1084812623274152</v>
          </cell>
          <cell r="H1911">
            <v>46.879035729659918</v>
          </cell>
          <cell r="I1911">
            <v>2.8213348877878173</v>
          </cell>
          <cell r="J1911">
            <v>25.31</v>
          </cell>
          <cell r="K1911">
            <v>0.4007</v>
          </cell>
          <cell r="L1911">
            <v>5.71</v>
          </cell>
          <cell r="M1911">
            <v>16</v>
          </cell>
          <cell r="N1911">
            <v>0.1273</v>
          </cell>
          <cell r="O1911">
            <v>5.8331999999999997</v>
          </cell>
          <cell r="P1911">
            <v>20.83</v>
          </cell>
          <cell r="Q1911">
            <v>0.15770000000000001</v>
          </cell>
          <cell r="R1911">
            <v>5.07</v>
          </cell>
          <cell r="S1911">
            <v>14.52</v>
          </cell>
          <cell r="T1911">
            <v>0.23230000000000001</v>
          </cell>
          <cell r="U1911">
            <v>5.1464999999999996</v>
          </cell>
          <cell r="V1911">
            <v>5.1464996337890625</v>
          </cell>
          <cell r="W1911">
            <v>600172</v>
          </cell>
          <cell r="X1911" t="str">
            <v>持股大于股东增</v>
          </cell>
          <cell r="Y1911">
            <v>28103</v>
          </cell>
          <cell r="Z1911">
            <v>28196</v>
          </cell>
          <cell r="AA1911" t="str">
            <v>持股小于股东减</v>
          </cell>
          <cell r="AB1911">
            <v>39248</v>
          </cell>
          <cell r="AC1911">
            <v>20189</v>
          </cell>
          <cell r="AD1911" t="str">
            <v>持股小于股东减</v>
          </cell>
          <cell r="AE1911">
            <v>33161</v>
          </cell>
          <cell r="AF1911">
            <v>20959</v>
          </cell>
          <cell r="AG1911">
            <v>20959</v>
          </cell>
          <cell r="AH1911">
            <v>37423</v>
          </cell>
          <cell r="AI1911">
            <v>18572</v>
          </cell>
        </row>
        <row r="1912">
          <cell r="A1912">
            <v>600173</v>
          </cell>
          <cell r="B1912">
            <v>120.04801920768307</v>
          </cell>
          <cell r="C1912">
            <v>4.447805008228439</v>
          </cell>
          <cell r="D1912">
            <v>75.099601593625493</v>
          </cell>
          <cell r="E1912">
            <v>3.3166182809888274</v>
          </cell>
          <cell r="F1912">
            <v>70.92307692307692</v>
          </cell>
          <cell r="G1912">
            <v>4.1348999910305864</v>
          </cell>
          <cell r="H1912">
            <v>50.342465753424662</v>
          </cell>
          <cell r="I1912">
            <v>2.1890636168691926</v>
          </cell>
          <cell r="J1912">
            <v>10</v>
          </cell>
          <cell r="K1912">
            <v>8.3299999999999999E-2</v>
          </cell>
          <cell r="L1912">
            <v>2.2483</v>
          </cell>
          <cell r="M1912">
            <v>7.54</v>
          </cell>
          <cell r="N1912">
            <v>2.5100000000000001E-2</v>
          </cell>
          <cell r="O1912">
            <v>2.2734000000000001</v>
          </cell>
          <cell r="P1912">
            <v>9.2200000000000006</v>
          </cell>
          <cell r="Q1912">
            <v>6.5000000000000002E-2</v>
          </cell>
          <cell r="R1912">
            <v>2.2298</v>
          </cell>
          <cell r="S1912">
            <v>4.9000000000000004</v>
          </cell>
          <cell r="T1912">
            <v>7.2999999999999995E-2</v>
          </cell>
          <cell r="U1912">
            <v>2.2383999999999999</v>
          </cell>
          <cell r="V1912">
            <v>2.2383995056152344</v>
          </cell>
          <cell r="W1912">
            <v>600173</v>
          </cell>
          <cell r="X1912" t="str">
            <v>持股小于股东增</v>
          </cell>
          <cell r="Y1912">
            <v>32822</v>
          </cell>
          <cell r="Z1912">
            <v>22093</v>
          </cell>
          <cell r="AA1912" t="str">
            <v>持股小于股东增</v>
          </cell>
          <cell r="AB1912">
            <v>30980</v>
          </cell>
          <cell r="AC1912">
            <v>23406</v>
          </cell>
          <cell r="AD1912">
            <v>23406</v>
          </cell>
          <cell r="AE1912">
            <v>43886</v>
          </cell>
          <cell r="AF1912">
            <v>16523</v>
          </cell>
          <cell r="AG1912">
            <v>16523</v>
          </cell>
          <cell r="AH1912">
            <v>43671</v>
          </cell>
          <cell r="AI1912">
            <v>16604</v>
          </cell>
        </row>
        <row r="1913">
          <cell r="A1913">
            <v>600175</v>
          </cell>
          <cell r="B1913">
            <v>361.5</v>
          </cell>
          <cell r="C1913">
            <v>3.9193364774760124</v>
          </cell>
          <cell r="D1913">
            <v>-34.740259740259738</v>
          </cell>
          <cell r="E1913">
            <v>2.9515612931700317</v>
          </cell>
          <cell r="F1913">
            <v>76</v>
          </cell>
          <cell r="G1913">
            <v>5.6135907987759843</v>
          </cell>
          <cell r="H1913">
            <v>349.5</v>
          </cell>
          <cell r="I1913">
            <v>2.5183744055339385</v>
          </cell>
          <cell r="J1913">
            <v>7.23</v>
          </cell>
          <cell r="K1913">
            <v>0.02</v>
          </cell>
          <cell r="L1913">
            <v>1.8447</v>
          </cell>
          <cell r="M1913">
            <v>5.35</v>
          </cell>
          <cell r="N1913">
            <v>-3.85E-2</v>
          </cell>
          <cell r="O1913">
            <v>1.8126</v>
          </cell>
          <cell r="P1913">
            <v>10.64</v>
          </cell>
          <cell r="Q1913">
            <v>7.0000000000000007E-2</v>
          </cell>
          <cell r="R1913">
            <v>1.8954</v>
          </cell>
          <cell r="S1913">
            <v>4.66</v>
          </cell>
          <cell r="T1913">
            <v>0.01</v>
          </cell>
          <cell r="U1913">
            <v>1.8504</v>
          </cell>
          <cell r="V1913">
            <v>1.8503999710083008</v>
          </cell>
          <cell r="W1913">
            <v>600175</v>
          </cell>
          <cell r="X1913">
            <v>600175</v>
          </cell>
          <cell r="Y1913">
            <v>114058</v>
          </cell>
          <cell r="Z1913">
            <v>21489</v>
          </cell>
          <cell r="AA1913">
            <v>21489</v>
          </cell>
          <cell r="AB1913">
            <v>107112</v>
          </cell>
          <cell r="AC1913">
            <v>22882</v>
          </cell>
          <cell r="AD1913">
            <v>22882</v>
          </cell>
          <cell r="AE1913">
            <v>96142</v>
          </cell>
          <cell r="AF1913">
            <v>25493</v>
          </cell>
          <cell r="AG1913">
            <v>25493</v>
          </cell>
          <cell r="AH1913">
            <v>108820</v>
          </cell>
          <cell r="AI1913">
            <v>22523</v>
          </cell>
        </row>
        <row r="1914">
          <cell r="A1914">
            <v>600176</v>
          </cell>
          <cell r="B1914">
            <v>22.556591211717709</v>
          </cell>
          <cell r="C1914">
            <v>2.2815019663476215</v>
          </cell>
          <cell r="D1914">
            <v>16.538579772517675</v>
          </cell>
          <cell r="E1914">
            <v>2.3547691735329197</v>
          </cell>
          <cell r="F1914">
            <v>24.528643944887598</v>
          </cell>
          <cell r="G1914">
            <v>5.2441860465116275</v>
          </cell>
          <cell r="H1914">
            <v>17.90355677154583</v>
          </cell>
          <cell r="I1914">
            <v>3.860263618766707</v>
          </cell>
          <cell r="J1914">
            <v>25.41</v>
          </cell>
          <cell r="K1914">
            <v>1.1265000000000001</v>
          </cell>
          <cell r="L1914">
            <v>11.1374</v>
          </cell>
          <cell r="M1914">
            <v>21.52</v>
          </cell>
          <cell r="N1914">
            <v>0.32529999999999998</v>
          </cell>
          <cell r="O1914">
            <v>9.1388999999999996</v>
          </cell>
          <cell r="P1914">
            <v>27.06</v>
          </cell>
          <cell r="Q1914">
            <v>0.55159999999999998</v>
          </cell>
          <cell r="R1914">
            <v>5.16</v>
          </cell>
          <cell r="S1914">
            <v>20.94</v>
          </cell>
          <cell r="T1914">
            <v>0.87719999999999998</v>
          </cell>
          <cell r="U1914">
            <v>5.4245000000000001</v>
          </cell>
          <cell r="V1914">
            <v>5.42449951171875</v>
          </cell>
          <cell r="W1914">
            <v>600176</v>
          </cell>
          <cell r="X1914">
            <v>600176</v>
          </cell>
          <cell r="Y1914">
            <v>50388</v>
          </cell>
          <cell r="Z1914">
            <v>17318</v>
          </cell>
          <cell r="AA1914" t="str">
            <v>持股小于股东增</v>
          </cell>
          <cell r="AB1914">
            <v>53691</v>
          </cell>
          <cell r="AC1914">
            <v>20590</v>
          </cell>
          <cell r="AD1914">
            <v>20590</v>
          </cell>
          <cell r="AE1914">
            <v>45749</v>
          </cell>
          <cell r="AF1914">
            <v>19074</v>
          </cell>
          <cell r="AG1914">
            <v>19074</v>
          </cell>
          <cell r="AH1914">
            <v>48309</v>
          </cell>
          <cell r="AI1914">
            <v>18063</v>
          </cell>
        </row>
        <row r="1915">
          <cell r="A1915">
            <v>600177</v>
          </cell>
          <cell r="B1915">
            <v>8.3061224489795933</v>
          </cell>
          <cell r="C1915">
            <v>1.7987757717720374</v>
          </cell>
          <cell r="D1915">
            <v>3.4388646288209608</v>
          </cell>
          <cell r="E1915">
            <v>1.6763306983602557</v>
          </cell>
          <cell r="F1915">
            <v>7.023076923076923</v>
          </cell>
          <cell r="G1915">
            <v>2.1439222270491132</v>
          </cell>
          <cell r="H1915">
            <v>6.256849315068493</v>
          </cell>
          <cell r="I1915">
            <v>1.4202922210431803</v>
          </cell>
          <cell r="J1915">
            <v>16.28</v>
          </cell>
          <cell r="K1915">
            <v>1.96</v>
          </cell>
          <cell r="L1915">
            <v>9.0505999999999993</v>
          </cell>
          <cell r="M1915">
            <v>15.12</v>
          </cell>
          <cell r="N1915">
            <v>1.0992</v>
          </cell>
          <cell r="O1915">
            <v>9.0197000000000003</v>
          </cell>
          <cell r="P1915">
            <v>18.260000000000002</v>
          </cell>
          <cell r="Q1915">
            <v>1.3</v>
          </cell>
          <cell r="R1915">
            <v>8.5170999999999992</v>
          </cell>
          <cell r="S1915">
            <v>12.18</v>
          </cell>
          <cell r="T1915">
            <v>1.46</v>
          </cell>
          <cell r="U1915">
            <v>8.5756999999999994</v>
          </cell>
          <cell r="V1915">
            <v>8.5756988525390625</v>
          </cell>
          <cell r="W1915">
            <v>600177</v>
          </cell>
          <cell r="X1915">
            <v>600177</v>
          </cell>
          <cell r="Y1915">
            <v>600177</v>
          </cell>
          <cell r="Z1915">
            <v>600177</v>
          </cell>
          <cell r="AA1915">
            <v>600177</v>
          </cell>
          <cell r="AB1915">
            <v>600177</v>
          </cell>
          <cell r="AC1915">
            <v>600177</v>
          </cell>
          <cell r="AD1915">
            <v>600177</v>
          </cell>
          <cell r="AE1915">
            <v>600177</v>
          </cell>
          <cell r="AF1915">
            <v>600177</v>
          </cell>
          <cell r="AG1915">
            <v>600177</v>
          </cell>
          <cell r="AH1915">
            <v>600177</v>
          </cell>
          <cell r="AI1915">
            <v>600177</v>
          </cell>
        </row>
        <row r="1916">
          <cell r="A1916">
            <v>600178</v>
          </cell>
          <cell r="B1916">
            <v>221.4990138067061</v>
          </cell>
          <cell r="C1916">
            <v>2.9672100827014032</v>
          </cell>
          <cell r="D1916">
            <v>323.35526315789474</v>
          </cell>
          <cell r="E1916">
            <v>2.5920945072910899</v>
          </cell>
          <cell r="F1916">
            <v>41.261137765592871</v>
          </cell>
          <cell r="G1916">
            <v>3.1040527998350003</v>
          </cell>
          <cell r="H1916">
            <v>82.723325062034746</v>
          </cell>
          <cell r="I1916">
            <v>2.3311918185393998</v>
          </cell>
          <cell r="J1916">
            <v>11.23</v>
          </cell>
          <cell r="K1916">
            <v>5.0700000000000002E-2</v>
          </cell>
          <cell r="L1916">
            <v>3.7847</v>
          </cell>
          <cell r="M1916">
            <v>9.83</v>
          </cell>
          <cell r="N1916">
            <v>7.6E-3</v>
          </cell>
          <cell r="O1916">
            <v>3.7923</v>
          </cell>
          <cell r="P1916">
            <v>12.04</v>
          </cell>
          <cell r="Q1916">
            <v>0.1459</v>
          </cell>
          <cell r="R1916">
            <v>3.8788</v>
          </cell>
          <cell r="S1916">
            <v>8.89</v>
          </cell>
          <cell r="T1916">
            <v>8.0600000000000005E-2</v>
          </cell>
          <cell r="U1916">
            <v>3.8134999999999999</v>
          </cell>
          <cell r="V1916">
            <v>3.8134994506835938</v>
          </cell>
          <cell r="W1916">
            <v>600178</v>
          </cell>
          <cell r="X1916" t="str">
            <v>持股小于股东增</v>
          </cell>
          <cell r="Y1916">
            <v>34037</v>
          </cell>
          <cell r="Z1916">
            <v>13575</v>
          </cell>
          <cell r="AA1916" t="str">
            <v>持股小于股东减</v>
          </cell>
          <cell r="AB1916">
            <v>37816</v>
          </cell>
          <cell r="AC1916">
            <v>12219</v>
          </cell>
          <cell r="AD1916" t="str">
            <v>持股小于股东减</v>
          </cell>
          <cell r="AE1916">
            <v>30013</v>
          </cell>
          <cell r="AF1916">
            <v>15395</v>
          </cell>
          <cell r="AG1916" t="str">
            <v>持股小于股东减</v>
          </cell>
          <cell r="AH1916">
            <v>36490</v>
          </cell>
          <cell r="AI1916">
            <v>12663</v>
          </cell>
        </row>
        <row r="1917">
          <cell r="A1917">
            <v>600179</v>
          </cell>
          <cell r="B1917">
            <v>-24.797101449275363</v>
          </cell>
          <cell r="C1917">
            <v>-23.820130864541277</v>
          </cell>
          <cell r="D1917">
            <v>-29.18181818181818</v>
          </cell>
          <cell r="E1917">
            <v>-15.329512893982807</v>
          </cell>
          <cell r="F1917">
            <v>-19.69047619047619</v>
          </cell>
          <cell r="G1917">
            <v>-38.644859813084111</v>
          </cell>
          <cell r="H1917">
            <v>-14.163461538461538</v>
          </cell>
          <cell r="I1917">
            <v>-17.945906432748536</v>
          </cell>
          <cell r="J1917">
            <v>17.11</v>
          </cell>
          <cell r="K1917">
            <v>-0.69</v>
          </cell>
          <cell r="L1917">
            <v>-0.71830000000000005</v>
          </cell>
          <cell r="M1917">
            <v>12.84</v>
          </cell>
          <cell r="N1917">
            <v>-0.11</v>
          </cell>
          <cell r="O1917">
            <v>-0.83760000000000001</v>
          </cell>
          <cell r="P1917">
            <v>16.54</v>
          </cell>
          <cell r="Q1917">
            <v>-0.42</v>
          </cell>
          <cell r="R1917">
            <v>-0.42799999999999999</v>
          </cell>
          <cell r="S1917">
            <v>9.82</v>
          </cell>
          <cell r="T1917">
            <v>-0.52</v>
          </cell>
          <cell r="U1917">
            <v>-0.54720000000000002</v>
          </cell>
          <cell r="V1917">
            <v>-0.54719972610473633</v>
          </cell>
          <cell r="W1917">
            <v>600179</v>
          </cell>
          <cell r="X1917" t="str">
            <v>持股小于股东增</v>
          </cell>
          <cell r="Y1917">
            <v>32530</v>
          </cell>
          <cell r="Z1917">
            <v>11988</v>
          </cell>
          <cell r="AA1917" t="str">
            <v>持股小于股东增</v>
          </cell>
          <cell r="AB1917">
            <v>26684</v>
          </cell>
          <cell r="AC1917">
            <v>14615</v>
          </cell>
          <cell r="AD1917">
            <v>14615</v>
          </cell>
          <cell r="AE1917">
            <v>40520</v>
          </cell>
          <cell r="AF1917">
            <v>9624</v>
          </cell>
          <cell r="AG1917">
            <v>9624</v>
          </cell>
          <cell r="AH1917">
            <v>40742</v>
          </cell>
          <cell r="AI1917">
            <v>9572</v>
          </cell>
        </row>
        <row r="1918">
          <cell r="A1918">
            <v>600180</v>
          </cell>
          <cell r="B1918">
            <v>48.96872920825016</v>
          </cell>
          <cell r="C1918">
            <v>5.4432501725668079</v>
          </cell>
          <cell r="D1918">
            <v>28.769559032716927</v>
          </cell>
          <cell r="E1918">
            <v>3.8433216941019976</v>
          </cell>
          <cell r="F1918">
            <v>102.57695060844668</v>
          </cell>
          <cell r="G1918">
            <v>6.6552108489689763</v>
          </cell>
          <cell r="H1918">
            <v>63.84375</v>
          </cell>
          <cell r="I1918">
            <v>5.3342036553524803</v>
          </cell>
          <cell r="J1918">
            <v>22.08</v>
          </cell>
          <cell r="K1918">
            <v>0.45090000000000002</v>
          </cell>
          <cell r="L1918">
            <v>4.0564</v>
          </cell>
          <cell r="M1918">
            <v>16.18</v>
          </cell>
          <cell r="N1918">
            <v>0.1406</v>
          </cell>
          <cell r="O1918">
            <v>4.2099000000000002</v>
          </cell>
          <cell r="P1918">
            <v>28.66</v>
          </cell>
          <cell r="Q1918">
            <v>0.13969999999999999</v>
          </cell>
          <cell r="R1918">
            <v>4.3064</v>
          </cell>
          <cell r="S1918">
            <v>20.43</v>
          </cell>
          <cell r="T1918">
            <v>0.24</v>
          </cell>
          <cell r="U1918">
            <v>3.83</v>
          </cell>
          <cell r="V1918">
            <v>3.8299999237060547</v>
          </cell>
          <cell r="W1918">
            <v>600180</v>
          </cell>
          <cell r="X1918" t="str">
            <v>持股大于股东减</v>
          </cell>
          <cell r="Y1918">
            <v>23155</v>
          </cell>
          <cell r="Z1918">
            <v>43938</v>
          </cell>
          <cell r="AA1918" t="str">
            <v>持股大于股东增</v>
          </cell>
          <cell r="AB1918">
            <v>21544</v>
          </cell>
          <cell r="AC1918">
            <v>47181</v>
          </cell>
          <cell r="AD1918" t="str">
            <v>持股大于股东减</v>
          </cell>
          <cell r="AE1918">
            <v>20848</v>
          </cell>
          <cell r="AF1918">
            <v>42377</v>
          </cell>
          <cell r="AG1918" t="str">
            <v>持股大于股东增</v>
          </cell>
          <cell r="AH1918">
            <v>17197</v>
          </cell>
          <cell r="AI1918">
            <v>59161</v>
          </cell>
        </row>
        <row r="1919">
          <cell r="A1919">
            <v>600182</v>
          </cell>
          <cell r="B1919">
            <v>37.361344537815128</v>
          </cell>
          <cell r="C1919">
            <v>6.7137809187279149</v>
          </cell>
          <cell r="D1919">
            <v>42.79545454545454</v>
          </cell>
          <cell r="E1919">
            <v>5.5077805077805069</v>
          </cell>
          <cell r="F1919">
            <v>39.935483870967744</v>
          </cell>
          <cell r="G1919">
            <v>8.1702689325193862</v>
          </cell>
          <cell r="H1919">
            <v>21.570000000000004</v>
          </cell>
          <cell r="I1919">
            <v>4.4765432867415873</v>
          </cell>
          <cell r="J1919">
            <v>22.23</v>
          </cell>
          <cell r="K1919">
            <v>0.59499999999999997</v>
          </cell>
          <cell r="L1919">
            <v>3.3111000000000002</v>
          </cell>
          <cell r="M1919">
            <v>18.829999999999998</v>
          </cell>
          <cell r="N1919">
            <v>0.11</v>
          </cell>
          <cell r="O1919">
            <v>3.4188000000000001</v>
          </cell>
          <cell r="P1919">
            <v>24.76</v>
          </cell>
          <cell r="Q1919">
            <v>0.31</v>
          </cell>
          <cell r="R1919">
            <v>3.0305</v>
          </cell>
          <cell r="S1919">
            <v>14.38</v>
          </cell>
          <cell r="T1919">
            <v>0.5</v>
          </cell>
          <cell r="U1919">
            <v>3.2122999999999999</v>
          </cell>
          <cell r="V1919">
            <v>3.2122993469238281</v>
          </cell>
          <cell r="W1919">
            <v>600182</v>
          </cell>
          <cell r="X1919" t="str">
            <v>持股小于股东减</v>
          </cell>
          <cell r="Y1919">
            <v>30124</v>
          </cell>
          <cell r="Z1919">
            <v>11286</v>
          </cell>
          <cell r="AA1919" t="str">
            <v>持股小于股东增</v>
          </cell>
          <cell r="AB1919">
            <v>27429</v>
          </cell>
          <cell r="AC1919">
            <v>12395</v>
          </cell>
          <cell r="AD1919" t="str">
            <v>持股小于股东增</v>
          </cell>
          <cell r="AE1919">
            <v>27444</v>
          </cell>
          <cell r="AF1919">
            <v>12388</v>
          </cell>
          <cell r="AG1919" t="str">
            <v>持股小于股东减</v>
          </cell>
          <cell r="AH1919">
            <v>29885</v>
          </cell>
          <cell r="AI1919">
            <v>11376</v>
          </cell>
        </row>
        <row r="1920">
          <cell r="A1920">
            <v>600183</v>
          </cell>
          <cell r="B1920">
            <v>26.026315789473685</v>
          </cell>
          <cell r="C1920">
            <v>3.039429607547866</v>
          </cell>
          <cell r="D1920">
            <v>19.02272727272727</v>
          </cell>
          <cell r="E1920">
            <v>2.4892933618843682</v>
          </cell>
          <cell r="F1920">
            <v>31.843749999999996</v>
          </cell>
          <cell r="G1920">
            <v>3.3853820598006643</v>
          </cell>
          <cell r="H1920">
            <v>22.90625</v>
          </cell>
          <cell r="I1920">
            <v>2.3462006273606044</v>
          </cell>
          <cell r="J1920">
            <v>9.89</v>
          </cell>
          <cell r="K1920">
            <v>0.38</v>
          </cell>
          <cell r="L1920">
            <v>3.2538999999999998</v>
          </cell>
          <cell r="M1920">
            <v>8.3699999999999992</v>
          </cell>
          <cell r="N1920">
            <v>0.11</v>
          </cell>
          <cell r="O1920">
            <v>3.3624000000000001</v>
          </cell>
          <cell r="P1920">
            <v>10.19</v>
          </cell>
          <cell r="Q1920">
            <v>0.16</v>
          </cell>
          <cell r="R1920">
            <v>3.01</v>
          </cell>
          <cell r="S1920">
            <v>7.33</v>
          </cell>
          <cell r="T1920">
            <v>0.24</v>
          </cell>
          <cell r="U1920">
            <v>3.1242000000000001</v>
          </cell>
          <cell r="V1920">
            <v>3.1241989135742188</v>
          </cell>
          <cell r="W1920">
            <v>600183</v>
          </cell>
          <cell r="X1920">
            <v>600183</v>
          </cell>
          <cell r="Y1920">
            <v>74767</v>
          </cell>
          <cell r="Z1920">
            <v>19227</v>
          </cell>
          <cell r="AA1920" t="str">
            <v>持股小于股东增</v>
          </cell>
          <cell r="AB1920">
            <v>69709</v>
          </cell>
          <cell r="AC1920">
            <v>20622</v>
          </cell>
          <cell r="AD1920">
            <v>20622</v>
          </cell>
          <cell r="AE1920">
            <v>87404</v>
          </cell>
          <cell r="AF1920">
            <v>16280</v>
          </cell>
          <cell r="AG1920">
            <v>16280</v>
          </cell>
          <cell r="AH1920">
            <v>86126</v>
          </cell>
          <cell r="AI1920">
            <v>16522</v>
          </cell>
        </row>
        <row r="1921">
          <cell r="A1921">
            <v>600184</v>
          </cell>
          <cell r="B1921">
            <v>262.81818181818181</v>
          </cell>
          <cell r="C1921">
            <v>6.5558528731461747</v>
          </cell>
          <cell r="D1921">
            <v>5707.4999999999991</v>
          </cell>
          <cell r="E1921">
            <v>5.1720622550463284</v>
          </cell>
          <cell r="F1921">
            <v>352</v>
          </cell>
          <cell r="G1921">
            <v>11.748508490133089</v>
          </cell>
          <cell r="H1921">
            <v>536.25</v>
          </cell>
          <cell r="I1921">
            <v>8.9625203693644764</v>
          </cell>
          <cell r="J1921">
            <v>28.91</v>
          </cell>
          <cell r="K1921">
            <v>0.11</v>
          </cell>
          <cell r="L1921">
            <v>4.4097999999999997</v>
          </cell>
          <cell r="M1921">
            <v>22.83</v>
          </cell>
          <cell r="N1921">
            <v>1E-3</v>
          </cell>
          <cell r="O1921">
            <v>4.4141000000000004</v>
          </cell>
          <cell r="P1921">
            <v>28.16</v>
          </cell>
          <cell r="Q1921">
            <v>0.04</v>
          </cell>
          <cell r="R1921">
            <v>2.3969</v>
          </cell>
          <cell r="S1921">
            <v>21.45</v>
          </cell>
          <cell r="T1921">
            <v>0.03</v>
          </cell>
          <cell r="U1921">
            <v>2.3933</v>
          </cell>
          <cell r="V1921">
            <v>2.3932991027832031</v>
          </cell>
          <cell r="W1921">
            <v>600184</v>
          </cell>
          <cell r="X1921">
            <v>600184</v>
          </cell>
          <cell r="Y1921">
            <v>33288</v>
          </cell>
          <cell r="Z1921">
            <v>15283</v>
          </cell>
          <cell r="AA1921">
            <v>15283</v>
          </cell>
          <cell r="AB1921">
            <v>33027</v>
          </cell>
          <cell r="AC1921">
            <v>15404</v>
          </cell>
          <cell r="AD1921" t="str">
            <v>持股小于股东减</v>
          </cell>
          <cell r="AE1921">
            <v>26544</v>
          </cell>
          <cell r="AF1921">
            <v>15776</v>
          </cell>
          <cell r="AG1921" t="str">
            <v>持股小于股东减</v>
          </cell>
          <cell r="AH1921">
            <v>37095</v>
          </cell>
          <cell r="AI1921">
            <v>11288</v>
          </cell>
        </row>
        <row r="1922">
          <cell r="A1922">
            <v>600185</v>
          </cell>
          <cell r="B1922">
            <v>8.962025316455696</v>
          </cell>
          <cell r="C1922">
            <v>3.1421512789029098</v>
          </cell>
          <cell r="D1922">
            <v>15.925925925925924</v>
          </cell>
          <cell r="E1922">
            <v>2.4502122567594515</v>
          </cell>
          <cell r="F1922">
            <v>10.141509433962264</v>
          </cell>
          <cell r="G1922">
            <v>5.3758959826637778</v>
          </cell>
          <cell r="H1922">
            <v>7.994791666666667</v>
          </cell>
          <cell r="I1922">
            <v>2.559314403854811</v>
          </cell>
          <cell r="J1922">
            <v>21.24</v>
          </cell>
          <cell r="K1922">
            <v>2.37</v>
          </cell>
          <cell r="L1922">
            <v>6.7596999999999996</v>
          </cell>
          <cell r="M1922">
            <v>17.2</v>
          </cell>
          <cell r="N1922">
            <v>0.27</v>
          </cell>
          <cell r="O1922">
            <v>7.0198</v>
          </cell>
          <cell r="P1922">
            <v>32.25</v>
          </cell>
          <cell r="Q1922">
            <v>1.59</v>
          </cell>
          <cell r="R1922">
            <v>5.9989999999999997</v>
          </cell>
          <cell r="S1922">
            <v>15.35</v>
          </cell>
          <cell r="T1922">
            <v>1.44</v>
          </cell>
          <cell r="U1922">
            <v>5.9977</v>
          </cell>
          <cell r="V1922">
            <v>5.9976997375488281</v>
          </cell>
          <cell r="W1922">
            <v>600185</v>
          </cell>
          <cell r="X1922">
            <v>600185</v>
          </cell>
          <cell r="Y1922">
            <v>33209</v>
          </cell>
          <cell r="Z1922">
            <v>17395</v>
          </cell>
          <cell r="AA1922">
            <v>17395</v>
          </cell>
          <cell r="AB1922">
            <v>29508</v>
          </cell>
          <cell r="AC1922">
            <v>19577</v>
          </cell>
          <cell r="AD1922" t="str">
            <v>持股小于股东增</v>
          </cell>
          <cell r="AE1922">
            <v>27088</v>
          </cell>
          <cell r="AF1922">
            <v>21323</v>
          </cell>
          <cell r="AG1922">
            <v>21323</v>
          </cell>
          <cell r="AH1922">
            <v>35581</v>
          </cell>
          <cell r="AI1922">
            <v>16235</v>
          </cell>
        </row>
        <row r="1923">
          <cell r="A1923">
            <v>600186</v>
          </cell>
          <cell r="B1923">
            <v>-16.771094402673349</v>
          </cell>
          <cell r="C1923">
            <v>93.372093023255815</v>
          </cell>
          <cell r="D1923">
            <v>128.67647058823528</v>
          </cell>
          <cell r="E1923">
            <v>54.6875</v>
          </cell>
          <cell r="F1923">
            <v>-11.089906700593724</v>
          </cell>
          <cell r="G1923">
            <v>112.23175965665236</v>
          </cell>
          <cell r="H1923">
            <v>-17.203947368421055</v>
          </cell>
          <cell r="I1923">
            <v>96.139705882352956</v>
          </cell>
          <cell r="J1923">
            <v>8.0299999999999994</v>
          </cell>
          <cell r="K1923">
            <v>-0.4788</v>
          </cell>
          <cell r="L1923">
            <v>8.5999999999999993E-2</v>
          </cell>
          <cell r="M1923">
            <v>5.25</v>
          </cell>
          <cell r="N1923">
            <v>1.0200000000000001E-2</v>
          </cell>
          <cell r="O1923">
            <v>9.6000000000000002E-2</v>
          </cell>
          <cell r="P1923">
            <v>10.46</v>
          </cell>
          <cell r="Q1923">
            <v>-0.47160000000000002</v>
          </cell>
          <cell r="R1923">
            <v>9.3200000000000005E-2</v>
          </cell>
          <cell r="S1923">
            <v>10.46</v>
          </cell>
          <cell r="T1923">
            <v>-0.45600000000000002</v>
          </cell>
          <cell r="U1923">
            <v>0.10879999999999999</v>
          </cell>
          <cell r="V1923">
            <v>0.10879999399185181</v>
          </cell>
          <cell r="W1923">
            <v>600186</v>
          </cell>
          <cell r="X1923">
            <v>600186</v>
          </cell>
          <cell r="Y1923">
            <v>105896</v>
          </cell>
          <cell r="Z1923">
            <v>10028</v>
          </cell>
          <cell r="AA1923">
            <v>10028</v>
          </cell>
          <cell r="AB1923">
            <v>98740</v>
          </cell>
          <cell r="AC1923">
            <v>10755</v>
          </cell>
          <cell r="AD1923">
            <v>10755</v>
          </cell>
          <cell r="AE1923">
            <v>81043</v>
          </cell>
          <cell r="AF1923">
            <v>13104</v>
          </cell>
          <cell r="AG1923">
            <v>13104</v>
          </cell>
          <cell r="AH1923">
            <v>80940</v>
          </cell>
          <cell r="AI1923">
            <v>13121</v>
          </cell>
        </row>
        <row r="1924">
          <cell r="A1924">
            <v>600187</v>
          </cell>
          <cell r="B1924">
            <v>-76.666666666666657</v>
          </cell>
          <cell r="C1924">
            <v>3.5524283507808478</v>
          </cell>
          <cell r="D1924">
            <v>-177.85714285714286</v>
          </cell>
          <cell r="E1924">
            <v>2.8592754205661137</v>
          </cell>
          <cell r="F1924">
            <v>464.28571428571428</v>
          </cell>
          <cell r="G1924">
            <v>4.2453600391879389</v>
          </cell>
          <cell r="H1924">
            <v>-250.1677852348993</v>
          </cell>
          <cell r="I1924">
            <v>2.7328714395688989</v>
          </cell>
          <cell r="J1924">
            <v>6.21</v>
          </cell>
          <cell r="K1924">
            <v>-8.1000000000000003E-2</v>
          </cell>
          <cell r="L1924">
            <v>1.7481</v>
          </cell>
          <cell r="M1924">
            <v>4.9800000000000004</v>
          </cell>
          <cell r="N1924">
            <v>-7.0000000000000001E-3</v>
          </cell>
          <cell r="O1924">
            <v>1.7417</v>
          </cell>
          <cell r="P1924">
            <v>7.8</v>
          </cell>
          <cell r="Q1924">
            <v>8.3999999999999995E-3</v>
          </cell>
          <cell r="R1924">
            <v>1.8372999999999999</v>
          </cell>
          <cell r="S1924">
            <v>4.97</v>
          </cell>
          <cell r="T1924">
            <v>-1.49E-2</v>
          </cell>
          <cell r="U1924">
            <v>1.8186</v>
          </cell>
          <cell r="V1924">
            <v>1.8185997009277344</v>
          </cell>
          <cell r="W1924">
            <v>600187</v>
          </cell>
          <cell r="X1924">
            <v>600187</v>
          </cell>
          <cell r="Y1924">
            <v>125931</v>
          </cell>
          <cell r="Z1924">
            <v>11558</v>
          </cell>
          <cell r="AA1924">
            <v>11558</v>
          </cell>
          <cell r="AB1924">
            <v>122740</v>
          </cell>
          <cell r="AC1924">
            <v>11859</v>
          </cell>
          <cell r="AD1924">
            <v>11859</v>
          </cell>
          <cell r="AE1924">
            <v>11859</v>
          </cell>
          <cell r="AF1924">
            <v>11859</v>
          </cell>
          <cell r="AG1924">
            <v>11859</v>
          </cell>
          <cell r="AH1924">
            <v>11859</v>
          </cell>
          <cell r="AI1924">
            <v>11859</v>
          </cell>
        </row>
        <row r="1925">
          <cell r="A1925">
            <v>600188</v>
          </cell>
          <cell r="B1925">
            <v>54.061784897025163</v>
          </cell>
          <cell r="C1925">
            <v>1.1675892062864484</v>
          </cell>
          <cell r="D1925">
            <v>52.783300198807154</v>
          </cell>
          <cell r="E1925">
            <v>1.2587561782171177</v>
          </cell>
          <cell r="F1925">
            <v>68.136769078295345</v>
          </cell>
          <cell r="G1925">
            <v>1.6383480685365679</v>
          </cell>
          <cell r="H1925">
            <v>27.155172413793103</v>
          </cell>
          <cell r="I1925">
            <v>1.0840248293306147</v>
          </cell>
          <cell r="J1925">
            <v>9.4499999999999993</v>
          </cell>
          <cell r="K1925">
            <v>0.17480000000000001</v>
          </cell>
          <cell r="L1925">
            <v>8.0936000000000003</v>
          </cell>
          <cell r="M1925">
            <v>10.62</v>
          </cell>
          <cell r="N1925">
            <v>5.0299999999999997E-2</v>
          </cell>
          <cell r="O1925">
            <v>8.4368999999999996</v>
          </cell>
          <cell r="P1925">
            <v>13.75</v>
          </cell>
          <cell r="Q1925">
            <v>0.1009</v>
          </cell>
          <cell r="R1925">
            <v>8.3925999999999998</v>
          </cell>
          <cell r="S1925">
            <v>8.4</v>
          </cell>
          <cell r="T1925">
            <v>0.23200000000000001</v>
          </cell>
          <cell r="U1925">
            <v>7.7488999999999999</v>
          </cell>
          <cell r="V1925">
            <v>7.7488975524902344</v>
          </cell>
          <cell r="W1925">
            <v>600188</v>
          </cell>
          <cell r="X1925" t="str">
            <v>持股大于股东增</v>
          </cell>
          <cell r="Y1925">
            <v>59676</v>
          </cell>
          <cell r="Z1925">
            <v>82418</v>
          </cell>
          <cell r="AA1925" t="str">
            <v>持股大于股东增</v>
          </cell>
          <cell r="AB1925">
            <v>56894</v>
          </cell>
          <cell r="AC1925">
            <v>86448</v>
          </cell>
          <cell r="AD1925" t="str">
            <v>持股小于股东增</v>
          </cell>
          <cell r="AE1925">
            <v>73879</v>
          </cell>
          <cell r="AF1925">
            <v>66573</v>
          </cell>
          <cell r="AG1925" t="str">
            <v>持股大于股东增</v>
          </cell>
          <cell r="AH1925">
            <v>62117</v>
          </cell>
          <cell r="AI1925">
            <v>79179</v>
          </cell>
        </row>
        <row r="1926">
          <cell r="A1926">
            <v>600189</v>
          </cell>
          <cell r="B1926">
            <v>92.071428571428569</v>
          </cell>
          <cell r="C1926">
            <v>3.0147110414668945</v>
          </cell>
          <cell r="D1926">
            <v>9.0916666666666668</v>
          </cell>
          <cell r="E1926">
            <v>2.2725852479846691</v>
          </cell>
          <cell r="F1926">
            <v>-114.75</v>
          </cell>
          <cell r="G1926">
            <v>4.5070699135899446</v>
          </cell>
          <cell r="H1926">
            <v>-35.663793103448278</v>
          </cell>
          <cell r="I1926">
            <v>3.5639521360452795</v>
          </cell>
          <cell r="J1926">
            <v>12.89</v>
          </cell>
          <cell r="K1926">
            <v>0.14000000000000001</v>
          </cell>
          <cell r="L1926">
            <v>4.2756999999999996</v>
          </cell>
          <cell r="M1926">
            <v>10.91</v>
          </cell>
          <cell r="N1926">
            <v>0.3</v>
          </cell>
          <cell r="O1926">
            <v>4.8007</v>
          </cell>
          <cell r="P1926">
            <v>18.36</v>
          </cell>
          <cell r="Q1926">
            <v>-0.08</v>
          </cell>
          <cell r="R1926">
            <v>4.0735999999999999</v>
          </cell>
          <cell r="S1926">
            <v>13.79</v>
          </cell>
          <cell r="T1926">
            <v>-0.28999999999999998</v>
          </cell>
          <cell r="U1926">
            <v>3.8693</v>
          </cell>
          <cell r="V1926">
            <v>3.8692989349365234</v>
          </cell>
          <cell r="W1926">
            <v>600189</v>
          </cell>
          <cell r="X1926">
            <v>600189</v>
          </cell>
          <cell r="Y1926">
            <v>35558</v>
          </cell>
          <cell r="Z1926">
            <v>8732</v>
          </cell>
          <cell r="AA1926" t="str">
            <v>持股小于股东增</v>
          </cell>
          <cell r="AB1926">
            <v>29979</v>
          </cell>
          <cell r="AC1926">
            <v>10357</v>
          </cell>
          <cell r="AD1926" t="str">
            <v>持股小于股东增</v>
          </cell>
          <cell r="AE1926">
            <v>26494</v>
          </cell>
          <cell r="AF1926">
            <v>11719</v>
          </cell>
          <cell r="AG1926" t="str">
            <v>持股小于股东增</v>
          </cell>
          <cell r="AH1926">
            <v>26055</v>
          </cell>
          <cell r="AI1926">
            <v>11917</v>
          </cell>
        </row>
        <row r="1927">
          <cell r="A1927">
            <v>600190</v>
          </cell>
          <cell r="B1927">
            <v>88.992248062015506</v>
          </cell>
          <cell r="C1927">
            <v>1.953510533301569</v>
          </cell>
          <cell r="D1927">
            <v>183.58208955223878</v>
          </cell>
          <cell r="E1927">
            <v>1.6695510536495979</v>
          </cell>
          <cell r="F1927">
            <v>7.2363636363636354</v>
          </cell>
          <cell r="G1927">
            <v>2.6871012389022044</v>
          </cell>
          <cell r="H1927">
            <v>60.737704918032797</v>
          </cell>
          <cell r="I1927">
            <v>1.6829052258635961</v>
          </cell>
          <cell r="J1927">
            <v>5.74</v>
          </cell>
          <cell r="K1927">
            <v>6.4500000000000002E-2</v>
          </cell>
          <cell r="L1927">
            <v>2.9382999999999999</v>
          </cell>
          <cell r="M1927">
            <v>4.92</v>
          </cell>
          <cell r="N1927">
            <v>6.7000000000000002E-3</v>
          </cell>
          <cell r="O1927">
            <v>2.9468999999999999</v>
          </cell>
          <cell r="P1927">
            <v>7.96</v>
          </cell>
          <cell r="Q1927">
            <v>0.55000000000000004</v>
          </cell>
          <cell r="R1927">
            <v>2.9622999999999999</v>
          </cell>
          <cell r="S1927">
            <v>4.9400000000000004</v>
          </cell>
          <cell r="T1927">
            <v>6.0999999999999999E-2</v>
          </cell>
          <cell r="U1927">
            <v>2.9354</v>
          </cell>
          <cell r="V1927">
            <v>2.9353981018066406</v>
          </cell>
          <cell r="W1927">
            <v>600190</v>
          </cell>
          <cell r="X1927">
            <v>600190</v>
          </cell>
          <cell r="Y1927">
            <v>600190</v>
          </cell>
          <cell r="Z1927">
            <v>600190</v>
          </cell>
          <cell r="AA1927">
            <v>600190</v>
          </cell>
          <cell r="AB1927">
            <v>600190</v>
          </cell>
          <cell r="AC1927">
            <v>600190</v>
          </cell>
          <cell r="AD1927">
            <v>600190</v>
          </cell>
          <cell r="AE1927">
            <v>600190</v>
          </cell>
          <cell r="AF1927">
            <v>600190</v>
          </cell>
          <cell r="AG1927">
            <v>600190</v>
          </cell>
          <cell r="AH1927">
            <v>600190</v>
          </cell>
          <cell r="AI1927">
            <v>600190</v>
          </cell>
        </row>
        <row r="1928">
          <cell r="A1928">
            <v>600191</v>
          </cell>
          <cell r="B1928">
            <v>68.692509855453352</v>
          </cell>
          <cell r="C1928">
            <v>4.4183835182250393</v>
          </cell>
          <cell r="D1928">
            <v>1046.9512195121952</v>
          </cell>
          <cell r="E1928">
            <v>3.8841759981902508</v>
          </cell>
          <cell r="F1928">
            <v>17.875887619635687</v>
          </cell>
          <cell r="G1928">
            <v>2.6154714850367022</v>
          </cell>
          <cell r="H1928">
            <v>35.197368421052637</v>
          </cell>
          <cell r="I1928">
            <v>3.6159119436130154</v>
          </cell>
          <cell r="J1928">
            <v>20.91</v>
          </cell>
          <cell r="K1928">
            <v>0.3044</v>
          </cell>
          <cell r="L1928">
            <v>4.7324999999999999</v>
          </cell>
          <cell r="M1928">
            <v>17.170000000000002</v>
          </cell>
          <cell r="N1928">
            <v>4.1000000000000003E-3</v>
          </cell>
          <cell r="O1928">
            <v>4.4204999999999997</v>
          </cell>
          <cell r="P1928">
            <v>11.58</v>
          </cell>
          <cell r="Q1928">
            <v>0.32390000000000002</v>
          </cell>
          <cell r="R1928">
            <v>4.4275000000000002</v>
          </cell>
          <cell r="S1928">
            <v>14.98</v>
          </cell>
          <cell r="T1928">
            <v>0.31919999999999998</v>
          </cell>
          <cell r="U1928">
            <v>4.1428000000000003</v>
          </cell>
          <cell r="V1928">
            <v>4.1427993774414063</v>
          </cell>
          <cell r="W1928">
            <v>600191</v>
          </cell>
          <cell r="X1928" t="str">
            <v>持股小于股东增</v>
          </cell>
          <cell r="Y1928">
            <v>28036</v>
          </cell>
          <cell r="Z1928">
            <v>17296</v>
          </cell>
          <cell r="AA1928" t="str">
            <v>持股小于股东增</v>
          </cell>
          <cell r="AB1928">
            <v>23388</v>
          </cell>
          <cell r="AC1928">
            <v>20734</v>
          </cell>
          <cell r="AD1928" t="str">
            <v>持股小于股东增</v>
          </cell>
          <cell r="AE1928">
            <v>26642</v>
          </cell>
          <cell r="AF1928">
            <v>18201</v>
          </cell>
          <cell r="AG1928" t="str">
            <v>持股小于股东减</v>
          </cell>
          <cell r="AH1928">
            <v>29523</v>
          </cell>
          <cell r="AI1928">
            <v>16425</v>
          </cell>
        </row>
        <row r="1929">
          <cell r="A1929">
            <v>600192</v>
          </cell>
          <cell r="B1929">
            <v>112.88209606986899</v>
          </cell>
          <cell r="C1929">
            <v>2.4204686439289311</v>
          </cell>
          <cell r="D1929">
            <v>211.75</v>
          </cell>
          <cell r="E1929">
            <v>1.9789719626168225</v>
          </cell>
          <cell r="F1929">
            <v>98.343949044585983</v>
          </cell>
          <cell r="G1929">
            <v>3.6253492685904813</v>
          </cell>
          <cell r="H1929">
            <v>64.382022471910119</v>
          </cell>
          <cell r="I1929">
            <v>1.789101468280917</v>
          </cell>
          <cell r="J1929">
            <v>10.34</v>
          </cell>
          <cell r="K1929">
            <v>9.1600000000000001E-2</v>
          </cell>
          <cell r="L1929">
            <v>4.2718999999999996</v>
          </cell>
          <cell r="M1929">
            <v>8.4700000000000006</v>
          </cell>
          <cell r="N1929">
            <v>0.01</v>
          </cell>
          <cell r="O1929">
            <v>4.28</v>
          </cell>
          <cell r="P1929">
            <v>15.44</v>
          </cell>
          <cell r="Q1929">
            <v>7.85E-2</v>
          </cell>
          <cell r="R1929">
            <v>4.2588999999999997</v>
          </cell>
          <cell r="S1929">
            <v>7.64</v>
          </cell>
          <cell r="T1929">
            <v>8.8999999999999996E-2</v>
          </cell>
          <cell r="U1929">
            <v>4.2702999999999998</v>
          </cell>
          <cell r="V1929">
            <v>4.2702980041503906</v>
          </cell>
          <cell r="W1929">
            <v>600192</v>
          </cell>
          <cell r="X1929" t="str">
            <v>持股小于股东减</v>
          </cell>
          <cell r="Y1929">
            <v>40241</v>
          </cell>
          <cell r="Z1929">
            <v>10977</v>
          </cell>
          <cell r="AA1929" t="str">
            <v>持股小于股东增</v>
          </cell>
          <cell r="AB1929">
            <v>38859</v>
          </cell>
          <cell r="AC1929">
            <v>11367</v>
          </cell>
          <cell r="AD1929" t="str">
            <v>持股小于股东增</v>
          </cell>
          <cell r="AE1929">
            <v>34756</v>
          </cell>
          <cell r="AF1929">
            <v>12709</v>
          </cell>
          <cell r="AG1929" t="str">
            <v>持股小于股东减</v>
          </cell>
          <cell r="AH1929">
            <v>37780</v>
          </cell>
          <cell r="AI1929">
            <v>11692</v>
          </cell>
        </row>
        <row r="1930">
          <cell r="A1930">
            <v>600193</v>
          </cell>
          <cell r="B1930">
            <v>98.333333333333343</v>
          </cell>
          <cell r="C1930">
            <v>16.339869281045754</v>
          </cell>
          <cell r="D1930">
            <v>1487.5</v>
          </cell>
          <cell r="E1930">
            <v>13.146266018559436</v>
          </cell>
          <cell r="F1930">
            <v>216.5</v>
          </cell>
          <cell r="G1930">
            <v>21.132259638848218</v>
          </cell>
          <cell r="H1930">
            <v>337</v>
          </cell>
          <cell r="I1930">
            <v>16.619405745284183</v>
          </cell>
          <cell r="J1930">
            <v>14.75</v>
          </cell>
          <cell r="K1930">
            <v>0.15</v>
          </cell>
          <cell r="L1930">
            <v>0.90269999999999995</v>
          </cell>
          <cell r="M1930">
            <v>11.9</v>
          </cell>
          <cell r="N1930">
            <v>2E-3</v>
          </cell>
          <cell r="O1930">
            <v>0.9052</v>
          </cell>
          <cell r="P1930">
            <v>17.32</v>
          </cell>
          <cell r="Q1930">
            <v>0.04</v>
          </cell>
          <cell r="R1930">
            <v>0.8196</v>
          </cell>
          <cell r="S1930">
            <v>13.48</v>
          </cell>
          <cell r="T1930">
            <v>0.03</v>
          </cell>
          <cell r="U1930">
            <v>0.81110000000000004</v>
          </cell>
          <cell r="V1930">
            <v>0.81109952926635742</v>
          </cell>
          <cell r="W1930">
            <v>600193</v>
          </cell>
          <cell r="X1930">
            <v>600193</v>
          </cell>
          <cell r="Y1930">
            <v>82967</v>
          </cell>
          <cell r="Z1930">
            <v>5127</v>
          </cell>
          <cell r="AA1930">
            <v>5127</v>
          </cell>
          <cell r="AB1930">
            <v>73158</v>
          </cell>
          <cell r="AC1930">
            <v>5814</v>
          </cell>
          <cell r="AD1930">
            <v>5814</v>
          </cell>
          <cell r="AE1930">
            <v>55177</v>
          </cell>
          <cell r="AF1930">
            <v>7709</v>
          </cell>
          <cell r="AG1930">
            <v>7709</v>
          </cell>
          <cell r="AH1930">
            <v>48020</v>
          </cell>
          <cell r="AI1930">
            <v>8858</v>
          </cell>
        </row>
        <row r="1931">
          <cell r="A1931">
            <v>600195</v>
          </cell>
          <cell r="B1931">
            <v>33.333333333333336</v>
          </cell>
          <cell r="C1931">
            <v>3.0255430552607372</v>
          </cell>
          <cell r="D1931">
            <v>25.092445853143161</v>
          </cell>
          <cell r="E1931">
            <v>2.6183060937629192</v>
          </cell>
          <cell r="F1931">
            <v>41.60497482973053</v>
          </cell>
          <cell r="G1931">
            <v>4.1518299079505327</v>
          </cell>
          <cell r="H1931">
            <v>24.088614694335387</v>
          </cell>
          <cell r="I1931">
            <v>2.4704139884675667</v>
          </cell>
          <cell r="J1931">
            <v>21.38</v>
          </cell>
          <cell r="K1931">
            <v>0.64139999999999997</v>
          </cell>
          <cell r="L1931">
            <v>7.0664999999999996</v>
          </cell>
          <cell r="M1931">
            <v>19</v>
          </cell>
          <cell r="N1931">
            <v>0.1893</v>
          </cell>
          <cell r="O1931">
            <v>7.2565999999999997</v>
          </cell>
          <cell r="P1931">
            <v>28.1</v>
          </cell>
          <cell r="Q1931">
            <v>0.3377</v>
          </cell>
          <cell r="R1931">
            <v>6.7680999999999996</v>
          </cell>
          <cell r="S1931">
            <v>17.18</v>
          </cell>
          <cell r="T1931">
            <v>0.53490000000000004</v>
          </cell>
          <cell r="U1931">
            <v>6.9542999999999999</v>
          </cell>
          <cell r="V1931">
            <v>6.9542999267578125</v>
          </cell>
          <cell r="W1931">
            <v>600195</v>
          </cell>
          <cell r="X1931" t="str">
            <v>持股小于股东减</v>
          </cell>
          <cell r="Y1931">
            <v>34122</v>
          </cell>
          <cell r="Z1931">
            <v>12595</v>
          </cell>
          <cell r="AA1931" t="str">
            <v>持股小于股东增</v>
          </cell>
          <cell r="AB1931">
            <v>27389</v>
          </cell>
          <cell r="AC1931">
            <v>15692</v>
          </cell>
          <cell r="AD1931" t="str">
            <v>持股小于股东增</v>
          </cell>
          <cell r="AE1931">
            <v>22690</v>
          </cell>
          <cell r="AF1931">
            <v>18942</v>
          </cell>
          <cell r="AG1931" t="str">
            <v>持股小于股东减</v>
          </cell>
          <cell r="AH1931">
            <v>24487</v>
          </cell>
          <cell r="AI1931">
            <v>17552</v>
          </cell>
        </row>
        <row r="1932">
          <cell r="A1932">
            <v>600196</v>
          </cell>
          <cell r="B1932">
            <v>21.953271028037381</v>
          </cell>
          <cell r="C1932">
            <v>2.9897287734348148</v>
          </cell>
          <cell r="D1932">
            <v>18.453703703703702</v>
          </cell>
          <cell r="E1932">
            <v>2.4651502220243176</v>
          </cell>
          <cell r="F1932">
            <v>25.839285714285712</v>
          </cell>
          <cell r="G1932">
            <v>3.8238441922228246</v>
          </cell>
          <cell r="H1932">
            <v>20.04878048780488</v>
          </cell>
          <cell r="I1932">
            <v>2.8848178563908196</v>
          </cell>
          <cell r="J1932">
            <v>23.49</v>
          </cell>
          <cell r="K1932">
            <v>1.07</v>
          </cell>
          <cell r="L1932">
            <v>7.8569000000000004</v>
          </cell>
          <cell r="M1932">
            <v>19.93</v>
          </cell>
          <cell r="N1932">
            <v>0.27</v>
          </cell>
          <cell r="O1932">
            <v>8.0846999999999998</v>
          </cell>
          <cell r="P1932">
            <v>28.94</v>
          </cell>
          <cell r="Q1932">
            <v>0.56000000000000005</v>
          </cell>
          <cell r="R1932">
            <v>7.5682999999999998</v>
          </cell>
          <cell r="S1932">
            <v>21.92</v>
          </cell>
          <cell r="T1932">
            <v>0.82</v>
          </cell>
          <cell r="U1932">
            <v>7.5983999999999998</v>
          </cell>
          <cell r="V1932">
            <v>7.5983963012695313</v>
          </cell>
          <cell r="W1932">
            <v>600196</v>
          </cell>
          <cell r="X1932">
            <v>600196</v>
          </cell>
          <cell r="Y1932">
            <v>95141</v>
          </cell>
          <cell r="Z1932">
            <v>24322</v>
          </cell>
          <cell r="AA1932">
            <v>24322</v>
          </cell>
          <cell r="AB1932">
            <v>87381</v>
          </cell>
          <cell r="AC1932">
            <v>26482</v>
          </cell>
          <cell r="AD1932">
            <v>26482</v>
          </cell>
          <cell r="AE1932">
            <v>91720</v>
          </cell>
          <cell r="AF1932">
            <v>25200</v>
          </cell>
          <cell r="AG1932" t="str">
            <v>持股小于股东增</v>
          </cell>
          <cell r="AH1932">
            <v>73142</v>
          </cell>
          <cell r="AI1932">
            <v>31601</v>
          </cell>
        </row>
        <row r="1933">
          <cell r="A1933">
            <v>600197</v>
          </cell>
          <cell r="B1933">
            <v>22.915689034881904</v>
          </cell>
          <cell r="C1933">
            <v>3.5460992907801416</v>
          </cell>
          <cell r="D1933">
            <v>15.904522613065327</v>
          </cell>
          <cell r="E1933">
            <v>2.9235849710181743</v>
          </cell>
          <cell r="F1933">
            <v>25.899400399733508</v>
          </cell>
          <cell r="G1933">
            <v>4.1007383966244726</v>
          </cell>
          <cell r="H1933">
            <v>14.596153846153845</v>
          </cell>
          <cell r="I1933">
            <v>2.5224955756624041</v>
          </cell>
          <cell r="J1933">
            <v>14.65</v>
          </cell>
          <cell r="K1933">
            <v>0.63929999999999998</v>
          </cell>
          <cell r="L1933">
            <v>4.1313000000000004</v>
          </cell>
          <cell r="M1933">
            <v>12.66</v>
          </cell>
          <cell r="N1933">
            <v>0.19900000000000001</v>
          </cell>
          <cell r="O1933">
            <v>4.3303000000000003</v>
          </cell>
          <cell r="P1933">
            <v>15.55</v>
          </cell>
          <cell r="Q1933">
            <v>0.30020000000000002</v>
          </cell>
          <cell r="R1933">
            <v>3.7919999999999998</v>
          </cell>
          <cell r="S1933">
            <v>10.119999999999999</v>
          </cell>
          <cell r="T1933">
            <v>0.52</v>
          </cell>
          <cell r="U1933">
            <v>4.0118999999999998</v>
          </cell>
          <cell r="V1933">
            <v>4.0118980407714844</v>
          </cell>
          <cell r="W1933">
            <v>600197</v>
          </cell>
          <cell r="X1933" t="str">
            <v>持股小于股东减</v>
          </cell>
          <cell r="Y1933">
            <v>35021</v>
          </cell>
          <cell r="Z1933">
            <v>12592</v>
          </cell>
          <cell r="AA1933" t="str">
            <v>持股小于股东增</v>
          </cell>
          <cell r="AB1933">
            <v>28921</v>
          </cell>
          <cell r="AC1933">
            <v>15248</v>
          </cell>
          <cell r="AD1933" t="str">
            <v>持股小于股东增</v>
          </cell>
          <cell r="AE1933">
            <v>29922</v>
          </cell>
          <cell r="AF1933">
            <v>14738</v>
          </cell>
          <cell r="AG1933" t="str">
            <v>持股小于股东增</v>
          </cell>
          <cell r="AH1933">
            <v>28885</v>
          </cell>
          <cell r="AI1933">
            <v>15267</v>
          </cell>
        </row>
        <row r="1934">
          <cell r="A1934">
            <v>600198</v>
          </cell>
          <cell r="B1934">
            <v>766.14906832298141</v>
          </cell>
          <cell r="C1934">
            <v>5.3451488495038353</v>
          </cell>
          <cell r="D1934">
            <v>-24.460641399416911</v>
          </cell>
          <cell r="E1934">
            <v>3.775962555413038</v>
          </cell>
          <cell r="F1934">
            <v>-53.277209861695724</v>
          </cell>
          <cell r="G1934">
            <v>8.375082711031288</v>
          </cell>
          <cell r="H1934">
            <v>-29.0625</v>
          </cell>
          <cell r="I1934">
            <v>4.4533722912101288</v>
          </cell>
          <cell r="J1934">
            <v>24.67</v>
          </cell>
          <cell r="K1934">
            <v>3.2199999999999999E-2</v>
          </cell>
          <cell r="L1934">
            <v>4.6154000000000002</v>
          </cell>
          <cell r="M1934">
            <v>16.78</v>
          </cell>
          <cell r="N1934">
            <v>-0.17150000000000001</v>
          </cell>
          <cell r="O1934">
            <v>4.4439000000000002</v>
          </cell>
          <cell r="P1934">
            <v>35.44</v>
          </cell>
          <cell r="Q1934">
            <v>-0.33260000000000001</v>
          </cell>
          <cell r="R1934">
            <v>4.2316000000000003</v>
          </cell>
          <cell r="S1934">
            <v>18.29</v>
          </cell>
          <cell r="T1934">
            <v>-0.47199999999999998</v>
          </cell>
          <cell r="U1934">
            <v>4.1070000000000002</v>
          </cell>
          <cell r="V1934">
            <v>4.1069984436035156</v>
          </cell>
          <cell r="W1934">
            <v>600198</v>
          </cell>
          <cell r="X1934">
            <v>600198</v>
          </cell>
          <cell r="Y1934">
            <v>66457</v>
          </cell>
          <cell r="Z1934">
            <v>13273</v>
          </cell>
          <cell r="AA1934">
            <v>13273</v>
          </cell>
          <cell r="AB1934">
            <v>78141</v>
          </cell>
          <cell r="AC1934">
            <v>11288</v>
          </cell>
          <cell r="AD1934" t="str">
            <v>持股小于股东减</v>
          </cell>
          <cell r="AE1934">
            <v>43283</v>
          </cell>
          <cell r="AF1934">
            <v>20380</v>
          </cell>
          <cell r="AG1934">
            <v>20380</v>
          </cell>
          <cell r="AH1934">
            <v>58422</v>
          </cell>
          <cell r="AI1934">
            <v>15098</v>
          </cell>
        </row>
        <row r="1935">
          <cell r="A1935">
            <v>600199</v>
          </cell>
          <cell r="B1935">
            <v>111.55555555555556</v>
          </cell>
          <cell r="C1935">
            <v>2.4898941051013068</v>
          </cell>
          <cell r="D1935">
            <v>42.323232323232325</v>
          </cell>
          <cell r="E1935">
            <v>2.0531164249313996</v>
          </cell>
          <cell r="F1935">
            <v>113.45218800648298</v>
          </cell>
          <cell r="G1935">
            <v>3.5008752188047012</v>
          </cell>
          <cell r="H1935">
            <v>86.429608127721337</v>
          </cell>
          <cell r="I1935">
            <v>1.9821259174197416</v>
          </cell>
          <cell r="J1935">
            <v>10.039999999999999</v>
          </cell>
          <cell r="K1935">
            <v>0.09</v>
          </cell>
          <cell r="L1935">
            <v>4.0323000000000002</v>
          </cell>
          <cell r="M1935">
            <v>8.3800000000000008</v>
          </cell>
          <cell r="N1935">
            <v>4.9500000000000002E-2</v>
          </cell>
          <cell r="O1935">
            <v>4.0815999999999999</v>
          </cell>
          <cell r="P1935">
            <v>14</v>
          </cell>
          <cell r="Q1935">
            <v>6.1699999999999998E-2</v>
          </cell>
          <cell r="R1935">
            <v>3.9990000000000001</v>
          </cell>
          <cell r="S1935">
            <v>7.94</v>
          </cell>
          <cell r="T1935">
            <v>6.8900000000000003E-2</v>
          </cell>
          <cell r="U1935">
            <v>4.0057999999999998</v>
          </cell>
          <cell r="V1935">
            <v>4.00579833984375</v>
          </cell>
          <cell r="W1935">
            <v>600199</v>
          </cell>
          <cell r="X1935">
            <v>600199</v>
          </cell>
          <cell r="Y1935">
            <v>52152</v>
          </cell>
          <cell r="Z1935">
            <v>10656</v>
          </cell>
          <cell r="AA1935">
            <v>10656</v>
          </cell>
          <cell r="AB1935">
            <v>48328</v>
          </cell>
          <cell r="AC1935">
            <v>11500</v>
          </cell>
          <cell r="AD1935">
            <v>11500</v>
          </cell>
          <cell r="AE1935">
            <v>11500</v>
          </cell>
          <cell r="AF1935">
            <v>11500</v>
          </cell>
          <cell r="AG1935">
            <v>11500</v>
          </cell>
          <cell r="AH1935">
            <v>50603</v>
          </cell>
          <cell r="AI1935">
            <v>10983</v>
          </cell>
        </row>
        <row r="1936">
          <cell r="A1936">
            <v>600200</v>
          </cell>
          <cell r="B1936">
            <v>362.20779220779224</v>
          </cell>
          <cell r="C1936">
            <v>12.112920738327903</v>
          </cell>
          <cell r="D1936">
            <v>-399.82142857142856</v>
          </cell>
          <cell r="E1936">
            <v>9.7065071313998352</v>
          </cell>
          <cell r="F1936">
            <v>656.25</v>
          </cell>
          <cell r="G1936">
            <v>23.079821641650444</v>
          </cell>
          <cell r="H1936">
            <v>367.0454545454545</v>
          </cell>
          <cell r="I1936">
            <v>6.7404006677796326</v>
          </cell>
          <cell r="J1936">
            <v>27.89</v>
          </cell>
          <cell r="K1936">
            <v>7.6999999999999999E-2</v>
          </cell>
          <cell r="L1936">
            <v>2.3025000000000002</v>
          </cell>
          <cell r="M1936">
            <v>22.39</v>
          </cell>
          <cell r="N1936">
            <v>-1.4E-2</v>
          </cell>
          <cell r="O1936">
            <v>2.3067000000000002</v>
          </cell>
          <cell r="P1936">
            <v>36.75</v>
          </cell>
          <cell r="Q1936">
            <v>2.8000000000000001E-2</v>
          </cell>
          <cell r="R1936">
            <v>1.5923</v>
          </cell>
          <cell r="S1936">
            <v>16.149999999999999</v>
          </cell>
          <cell r="T1936">
            <v>3.3000000000000002E-2</v>
          </cell>
          <cell r="U1936">
            <v>2.3959999999999999</v>
          </cell>
          <cell r="V1936">
            <v>2.3959999084472656</v>
          </cell>
          <cell r="W1936">
            <v>600200</v>
          </cell>
          <cell r="X1936">
            <v>600200</v>
          </cell>
          <cell r="Y1936">
            <v>600200</v>
          </cell>
          <cell r="Z1936">
            <v>600200</v>
          </cell>
          <cell r="AA1936">
            <v>600200</v>
          </cell>
          <cell r="AB1936">
            <v>600200</v>
          </cell>
          <cell r="AC1936">
            <v>600200</v>
          </cell>
          <cell r="AD1936">
            <v>600200</v>
          </cell>
          <cell r="AE1936">
            <v>600200</v>
          </cell>
          <cell r="AF1936">
            <v>600200</v>
          </cell>
          <cell r="AG1936">
            <v>600200</v>
          </cell>
          <cell r="AH1936">
            <v>600200</v>
          </cell>
          <cell r="AI1936">
            <v>600200</v>
          </cell>
        </row>
        <row r="1937">
          <cell r="A1937">
            <v>600201</v>
          </cell>
          <cell r="B1937">
            <v>43.494117647058822</v>
          </cell>
          <cell r="C1937">
            <v>10.236743735290046</v>
          </cell>
          <cell r="D1937">
            <v>22.75</v>
          </cell>
          <cell r="E1937">
            <v>7.8311270849679824</v>
          </cell>
          <cell r="F1937">
            <v>39.07692307692308</v>
          </cell>
          <cell r="G1937">
            <v>11.088417343581909</v>
          </cell>
          <cell r="H1937">
            <v>25.44755244755245</v>
          </cell>
          <cell r="I1937">
            <v>6.9901457961159457</v>
          </cell>
          <cell r="J1937">
            <v>36.97</v>
          </cell>
          <cell r="K1937">
            <v>0.85</v>
          </cell>
          <cell r="L1937">
            <v>3.6114999999999999</v>
          </cell>
          <cell r="M1937">
            <v>30.94</v>
          </cell>
          <cell r="N1937">
            <v>0.34</v>
          </cell>
          <cell r="O1937">
            <v>3.9508999999999999</v>
          </cell>
          <cell r="P1937">
            <v>71.12</v>
          </cell>
          <cell r="Q1937">
            <v>0.91</v>
          </cell>
          <cell r="R1937">
            <v>6.4138999999999999</v>
          </cell>
          <cell r="S1937">
            <v>48.52</v>
          </cell>
          <cell r="T1937">
            <v>1.43</v>
          </cell>
          <cell r="U1937">
            <v>6.9412000000000003</v>
          </cell>
          <cell r="V1937">
            <v>6.9411964416503906</v>
          </cell>
          <cell r="W1937">
            <v>600201</v>
          </cell>
          <cell r="X1937" t="str">
            <v>持股大于股东增</v>
          </cell>
          <cell r="Y1937">
            <v>21423</v>
          </cell>
          <cell r="Z1937">
            <v>26739</v>
          </cell>
          <cell r="AA1937" t="str">
            <v>持股大于股东增</v>
          </cell>
          <cell r="AB1937">
            <v>18478</v>
          </cell>
          <cell r="AC1937">
            <v>31000</v>
          </cell>
          <cell r="AD1937" t="str">
            <v>持股大于股东减</v>
          </cell>
          <cell r="AE1937">
            <v>12582</v>
          </cell>
          <cell r="AF1937">
            <v>22763</v>
          </cell>
          <cell r="AG1937" t="str">
            <v>持股大于股东减</v>
          </cell>
          <cell r="AH1937">
            <v>13190</v>
          </cell>
          <cell r="AI1937">
            <v>21714</v>
          </cell>
        </row>
        <row r="1938">
          <cell r="A1938">
            <v>600202</v>
          </cell>
          <cell r="B1938">
            <v>362.63736263736263</v>
          </cell>
          <cell r="C1938">
            <v>5.8637999200390913</v>
          </cell>
          <cell r="D1938">
            <v>-47.296296296296291</v>
          </cell>
          <cell r="E1938">
            <v>5.848140685107162</v>
          </cell>
          <cell r="F1938">
            <v>1683.9285714285713</v>
          </cell>
          <cell r="G1938">
            <v>8.424155797748794</v>
          </cell>
          <cell r="H1938">
            <v>-129.10216718266253</v>
          </cell>
          <cell r="I1938">
            <v>5.1704096340726267</v>
          </cell>
          <cell r="J1938">
            <v>13.2</v>
          </cell>
          <cell r="K1938">
            <v>3.6400000000000002E-2</v>
          </cell>
          <cell r="L1938">
            <v>2.2511000000000001</v>
          </cell>
          <cell r="M1938">
            <v>12.77</v>
          </cell>
          <cell r="N1938">
            <v>-6.7500000000000004E-2</v>
          </cell>
          <cell r="O1938">
            <v>2.1836000000000002</v>
          </cell>
          <cell r="P1938">
            <v>18.86</v>
          </cell>
          <cell r="Q1938">
            <v>5.5999999999999999E-3</v>
          </cell>
          <cell r="R1938">
            <v>2.2387999999999999</v>
          </cell>
          <cell r="S1938">
            <v>11.12</v>
          </cell>
          <cell r="T1938">
            <v>-6.4600000000000005E-2</v>
          </cell>
          <cell r="U1938">
            <v>2.1507000000000001</v>
          </cell>
          <cell r="V1938">
            <v>2.1506996154785156</v>
          </cell>
          <cell r="W1938">
            <v>600202</v>
          </cell>
          <cell r="X1938">
            <v>600202</v>
          </cell>
          <cell r="Y1938">
            <v>51892</v>
          </cell>
          <cell r="Z1938">
            <v>7387</v>
          </cell>
          <cell r="AA1938">
            <v>7387</v>
          </cell>
          <cell r="AB1938">
            <v>46137</v>
          </cell>
          <cell r="AC1938">
            <v>8308</v>
          </cell>
          <cell r="AD1938">
            <v>8308</v>
          </cell>
          <cell r="AE1938">
            <v>49131</v>
          </cell>
          <cell r="AF1938">
            <v>7802</v>
          </cell>
          <cell r="AG1938">
            <v>7802</v>
          </cell>
          <cell r="AH1938">
            <v>49537</v>
          </cell>
          <cell r="AI1938">
            <v>7738</v>
          </cell>
        </row>
        <row r="1939">
          <cell r="A1939">
            <v>600203</v>
          </cell>
          <cell r="B1939">
            <v>44.225806451612904</v>
          </cell>
          <cell r="C1939">
            <v>3.1710419798774141</v>
          </cell>
          <cell r="D1939">
            <v>59.3</v>
          </cell>
          <cell r="E1939">
            <v>2.7773224363627849</v>
          </cell>
          <cell r="F1939">
            <v>127.21417069243157</v>
          </cell>
          <cell r="G1939">
            <v>3.5653841814284104</v>
          </cell>
          <cell r="H1939">
            <v>351.75</v>
          </cell>
          <cell r="I1939">
            <v>2.3630180123441242</v>
          </cell>
          <cell r="J1939">
            <v>13.71</v>
          </cell>
          <cell r="K1939">
            <v>0.31</v>
          </cell>
          <cell r="L1939">
            <v>4.3235000000000001</v>
          </cell>
          <cell r="M1939">
            <v>11.86</v>
          </cell>
          <cell r="N1939">
            <v>0.05</v>
          </cell>
          <cell r="O1939">
            <v>4.2702999999999998</v>
          </cell>
          <cell r="P1939">
            <v>15.8</v>
          </cell>
          <cell r="Q1939">
            <v>6.2100000000000002E-2</v>
          </cell>
          <cell r="R1939">
            <v>4.4314999999999998</v>
          </cell>
          <cell r="S1939">
            <v>9.3800000000000008</v>
          </cell>
          <cell r="T1939">
            <v>0.02</v>
          </cell>
          <cell r="U1939">
            <v>3.9695</v>
          </cell>
          <cell r="V1939">
            <v>3.9694995880126953</v>
          </cell>
          <cell r="W1939">
            <v>600203</v>
          </cell>
          <cell r="X1939" t="str">
            <v>持股小于股东增</v>
          </cell>
          <cell r="Y1939">
            <v>24342</v>
          </cell>
          <cell r="Z1939">
            <v>15622</v>
          </cell>
          <cell r="AA1939" t="str">
            <v>持股小于股东增</v>
          </cell>
          <cell r="AB1939">
            <v>21538</v>
          </cell>
          <cell r="AC1939">
            <v>17656</v>
          </cell>
          <cell r="AD1939" t="str">
            <v>持股小于股东减</v>
          </cell>
          <cell r="AE1939">
            <v>23627</v>
          </cell>
          <cell r="AF1939">
            <v>16095</v>
          </cell>
          <cell r="AG1939" t="str">
            <v>持股小于股东减</v>
          </cell>
          <cell r="AH1939">
            <v>25927</v>
          </cell>
          <cell r="AI1939">
            <v>14667</v>
          </cell>
        </row>
        <row r="1940">
          <cell r="A1940">
            <v>600206</v>
          </cell>
          <cell r="B1940">
            <v>397.5</v>
          </cell>
          <cell r="C1940">
            <v>4.8309178743961354</v>
          </cell>
          <cell r="D1940">
            <v>657.5</v>
          </cell>
          <cell r="E1940">
            <v>3.1932977173385138</v>
          </cell>
          <cell r="F1940">
            <v>299.44444444444446</v>
          </cell>
          <cell r="G1940">
            <v>4.9279249078109295</v>
          </cell>
          <cell r="H1940">
            <v>532.03125</v>
          </cell>
          <cell r="I1940">
            <v>3.4707357348174424</v>
          </cell>
          <cell r="J1940">
            <v>15.9</v>
          </cell>
          <cell r="K1940">
            <v>0.04</v>
          </cell>
          <cell r="L1940">
            <v>3.2913000000000001</v>
          </cell>
          <cell r="M1940">
            <v>10.52</v>
          </cell>
          <cell r="N1940">
            <v>4.0000000000000001E-3</v>
          </cell>
          <cell r="O1940">
            <v>3.2944</v>
          </cell>
          <cell r="P1940">
            <v>16.170000000000002</v>
          </cell>
          <cell r="Q1940">
            <v>2.7E-2</v>
          </cell>
          <cell r="R1940">
            <v>3.2812999999999999</v>
          </cell>
          <cell r="S1940">
            <v>11.35</v>
          </cell>
          <cell r="T1940">
            <v>1.6E-2</v>
          </cell>
          <cell r="U1940">
            <v>3.2702</v>
          </cell>
          <cell r="V1940">
            <v>3.2701988220214844</v>
          </cell>
          <cell r="W1940">
            <v>600206</v>
          </cell>
          <cell r="X1940">
            <v>600206</v>
          </cell>
          <cell r="Y1940">
            <v>64620</v>
          </cell>
          <cell r="Z1940">
            <v>12980</v>
          </cell>
          <cell r="AA1940">
            <v>12980</v>
          </cell>
          <cell r="AB1940">
            <v>56597</v>
          </cell>
          <cell r="AC1940">
            <v>14820</v>
          </cell>
          <cell r="AD1940" t="str">
            <v>持股小于股东增</v>
          </cell>
          <cell r="AE1940">
            <v>35945</v>
          </cell>
          <cell r="AF1940">
            <v>23335</v>
          </cell>
          <cell r="AG1940">
            <v>23335</v>
          </cell>
          <cell r="AH1940">
            <v>55474</v>
          </cell>
          <cell r="AI1940">
            <v>15120</v>
          </cell>
        </row>
        <row r="1941">
          <cell r="A1941">
            <v>600207</v>
          </cell>
          <cell r="B1941">
            <v>547.03703703703707</v>
          </cell>
          <cell r="C1941">
            <v>12.853537551126969</v>
          </cell>
          <cell r="D1941" t="e">
            <v>#DIV/0!</v>
          </cell>
          <cell r="E1941">
            <v>9.7416717404540307</v>
          </cell>
          <cell r="F1941">
            <v>-31.502890173410407</v>
          </cell>
          <cell r="G1941">
            <v>8.8617886178861802</v>
          </cell>
          <cell r="H1941">
            <v>52.846975088967973</v>
          </cell>
          <cell r="I1941">
            <v>4.9204771371769382</v>
          </cell>
          <cell r="J1941">
            <v>14.77</v>
          </cell>
          <cell r="K1941">
            <v>2.7E-2</v>
          </cell>
          <cell r="L1941">
            <v>1.1491</v>
          </cell>
          <cell r="M1941">
            <v>11.2</v>
          </cell>
          <cell r="N1941">
            <v>0</v>
          </cell>
          <cell r="O1941">
            <v>1.1496999999999999</v>
          </cell>
          <cell r="P1941">
            <v>8.7200000000000006</v>
          </cell>
          <cell r="Q1941">
            <v>-0.1384</v>
          </cell>
          <cell r="R1941">
            <v>0.98399999999999999</v>
          </cell>
          <cell r="S1941">
            <v>5.94</v>
          </cell>
          <cell r="T1941">
            <v>8.43E-2</v>
          </cell>
          <cell r="U1941">
            <v>1.2072000000000001</v>
          </cell>
          <cell r="V1941">
            <v>1.2071990966796875</v>
          </cell>
          <cell r="W1941">
            <v>600207</v>
          </cell>
          <cell r="X1941">
            <v>600207</v>
          </cell>
          <cell r="Y1941">
            <v>53068</v>
          </cell>
          <cell r="Z1941">
            <v>13002</v>
          </cell>
          <cell r="AA1941">
            <v>13002</v>
          </cell>
          <cell r="AB1941">
            <v>52093</v>
          </cell>
          <cell r="AC1941">
            <v>13245</v>
          </cell>
          <cell r="AD1941">
            <v>13245</v>
          </cell>
          <cell r="AE1941">
            <v>38095</v>
          </cell>
          <cell r="AF1941">
            <v>18112</v>
          </cell>
          <cell r="AG1941">
            <v>18112</v>
          </cell>
          <cell r="AH1941">
            <v>47378</v>
          </cell>
          <cell r="AI1941">
            <v>14563</v>
          </cell>
        </row>
        <row r="1942">
          <cell r="A1942">
            <v>600208</v>
          </cell>
          <cell r="B1942">
            <v>34.071428571428562</v>
          </cell>
          <cell r="C1942">
            <v>1.7992531402059522</v>
          </cell>
          <cell r="D1942">
            <v>83.958333333333343</v>
          </cell>
          <cell r="E1942">
            <v>1.5870515496396647</v>
          </cell>
          <cell r="F1942">
            <v>71.481481481481481</v>
          </cell>
          <cell r="G1942">
            <v>3.0229461978228525</v>
          </cell>
          <cell r="H1942">
            <v>51.88356164383562</v>
          </cell>
          <cell r="I1942">
            <v>1.9772905246671888</v>
          </cell>
          <cell r="J1942">
            <v>4.7699999999999996</v>
          </cell>
          <cell r="K1942">
            <v>0.14000000000000001</v>
          </cell>
          <cell r="L1942">
            <v>2.6511</v>
          </cell>
          <cell r="M1942">
            <v>4.03</v>
          </cell>
          <cell r="N1942">
            <v>1.2E-2</v>
          </cell>
          <cell r="O1942">
            <v>2.5392999999999999</v>
          </cell>
          <cell r="P1942">
            <v>7.72</v>
          </cell>
          <cell r="Q1942">
            <v>5.3999999999999999E-2</v>
          </cell>
          <cell r="R1942">
            <v>2.5537999999999998</v>
          </cell>
          <cell r="S1942">
            <v>5.05</v>
          </cell>
          <cell r="T1942">
            <v>7.2999999999999995E-2</v>
          </cell>
          <cell r="U1942">
            <v>2.5539999999999998</v>
          </cell>
          <cell r="V1942">
            <v>2.5539989471435547</v>
          </cell>
          <cell r="W1942">
            <v>600208</v>
          </cell>
          <cell r="X1942" t="str">
            <v>持股小于股东减</v>
          </cell>
          <cell r="Y1942">
            <v>159223</v>
          </cell>
          <cell r="Z1942">
            <v>57150</v>
          </cell>
          <cell r="AA1942" t="str">
            <v>持股小于股东增</v>
          </cell>
          <cell r="AB1942">
            <v>154961</v>
          </cell>
          <cell r="AC1942">
            <v>58722</v>
          </cell>
          <cell r="AD1942" t="str">
            <v>持股小于股东减</v>
          </cell>
          <cell r="AE1942">
            <v>149595</v>
          </cell>
          <cell r="AF1942">
            <v>54401</v>
          </cell>
          <cell r="AG1942" t="str">
            <v>持股小于股东增</v>
          </cell>
          <cell r="AH1942">
            <v>129972</v>
          </cell>
          <cell r="AI1942">
            <v>62614</v>
          </cell>
        </row>
        <row r="1943">
          <cell r="A1943">
            <v>600209</v>
          </cell>
          <cell r="B1943">
            <v>2352.6315789473683</v>
          </cell>
          <cell r="C1943">
            <v>8.1604089332440815</v>
          </cell>
          <cell r="D1943">
            <v>-173.90625</v>
          </cell>
          <cell r="E1943">
            <v>6.8513388734995386</v>
          </cell>
          <cell r="F1943">
            <v>-218</v>
          </cell>
          <cell r="G1943">
            <v>8.1378709637279911</v>
          </cell>
          <cell r="H1943">
            <v>-121.5</v>
          </cell>
          <cell r="I1943">
            <v>4.5759839307011489</v>
          </cell>
          <cell r="J1943">
            <v>13.41</v>
          </cell>
          <cell r="K1943">
            <v>5.7000000000000002E-3</v>
          </cell>
          <cell r="L1943">
            <v>1.6433</v>
          </cell>
          <cell r="M1943">
            <v>11.13</v>
          </cell>
          <cell r="N1943">
            <v>-1.6E-2</v>
          </cell>
          <cell r="O1943">
            <v>1.6245000000000001</v>
          </cell>
          <cell r="P1943">
            <v>13.08</v>
          </cell>
          <cell r="Q1943">
            <v>-0.03</v>
          </cell>
          <cell r="R1943">
            <v>1.6073</v>
          </cell>
          <cell r="S1943">
            <v>7.29</v>
          </cell>
          <cell r="T1943">
            <v>-4.4999999999999998E-2</v>
          </cell>
          <cell r="U1943">
            <v>1.5931</v>
          </cell>
          <cell r="V1943">
            <v>1.5930995941162109</v>
          </cell>
          <cell r="W1943">
            <v>600209</v>
          </cell>
          <cell r="X1943" t="str">
            <v>持股小于股东增</v>
          </cell>
          <cell r="Y1943">
            <v>40249</v>
          </cell>
          <cell r="Z1943">
            <v>10907</v>
          </cell>
          <cell r="AA1943" t="str">
            <v>持股小于股东减</v>
          </cell>
          <cell r="AB1943">
            <v>41702</v>
          </cell>
          <cell r="AC1943">
            <v>10527</v>
          </cell>
          <cell r="AD1943">
            <v>10527</v>
          </cell>
          <cell r="AE1943">
            <v>52775</v>
          </cell>
          <cell r="AF1943">
            <v>8318</v>
          </cell>
          <cell r="AG1943" t="str">
            <v>持股小于股东增</v>
          </cell>
          <cell r="AH1943">
            <v>43738</v>
          </cell>
          <cell r="AI1943">
            <v>10037</v>
          </cell>
        </row>
        <row r="1944">
          <cell r="A1944">
            <v>600210</v>
          </cell>
          <cell r="B1944">
            <v>109.85915492957747</v>
          </cell>
          <cell r="C1944">
            <v>2.9011381388083017</v>
          </cell>
          <cell r="D1944">
            <v>42.121212121212118</v>
          </cell>
          <cell r="E1944">
            <v>2.0639221945877719</v>
          </cell>
          <cell r="F1944">
            <v>33.75</v>
          </cell>
          <cell r="G1944">
            <v>3.042640590352248</v>
          </cell>
          <cell r="H1944">
            <v>43.325242718446603</v>
          </cell>
          <cell r="I1944">
            <v>2.2374309028691761</v>
          </cell>
          <cell r="J1944">
            <v>7.8</v>
          </cell>
          <cell r="K1944">
            <v>7.0999999999999994E-2</v>
          </cell>
          <cell r="L1944">
            <v>2.6886000000000001</v>
          </cell>
          <cell r="M1944">
            <v>5.56</v>
          </cell>
          <cell r="N1944">
            <v>3.3000000000000002E-2</v>
          </cell>
          <cell r="O1944">
            <v>2.6939000000000002</v>
          </cell>
          <cell r="P1944">
            <v>8.3699999999999992</v>
          </cell>
          <cell r="Q1944">
            <v>0.124</v>
          </cell>
          <cell r="R1944">
            <v>2.7509000000000001</v>
          </cell>
          <cell r="S1944">
            <v>5.95</v>
          </cell>
          <cell r="T1944">
            <v>0.10299999999999999</v>
          </cell>
          <cell r="U1944">
            <v>2.6593</v>
          </cell>
          <cell r="V1944">
            <v>2.6592998504638672</v>
          </cell>
          <cell r="W1944">
            <v>600210</v>
          </cell>
          <cell r="X1944">
            <v>600210</v>
          </cell>
          <cell r="Y1944">
            <v>600210</v>
          </cell>
          <cell r="Z1944">
            <v>600210</v>
          </cell>
          <cell r="AA1944">
            <v>600210</v>
          </cell>
          <cell r="AB1944">
            <v>600210</v>
          </cell>
          <cell r="AC1944">
            <v>600210</v>
          </cell>
          <cell r="AD1944">
            <v>600210</v>
          </cell>
          <cell r="AE1944">
            <v>600210</v>
          </cell>
          <cell r="AF1944">
            <v>600210</v>
          </cell>
          <cell r="AG1944">
            <v>600210</v>
          </cell>
          <cell r="AH1944">
            <v>600210</v>
          </cell>
          <cell r="AI1944">
            <v>600210</v>
          </cell>
        </row>
        <row r="1945">
          <cell r="A1945">
            <v>600211</v>
          </cell>
          <cell r="B1945">
            <v>69.602543720190781</v>
          </cell>
          <cell r="C1945">
            <v>13.022398048722449</v>
          </cell>
          <cell r="D1945">
            <v>80.597826086956516</v>
          </cell>
          <cell r="E1945">
            <v>12.70489462562111</v>
          </cell>
          <cell r="F1945">
            <v>179.07738095238093</v>
          </cell>
          <cell r="G1945">
            <v>20.771912866365174</v>
          </cell>
          <cell r="H1945">
            <v>63.238636363636367</v>
          </cell>
          <cell r="I1945">
            <v>11.689825755427419</v>
          </cell>
          <cell r="J1945">
            <v>43.78</v>
          </cell>
          <cell r="K1945">
            <v>0.629</v>
          </cell>
          <cell r="L1945">
            <v>3.3618999999999999</v>
          </cell>
          <cell r="M1945">
            <v>44.49</v>
          </cell>
          <cell r="N1945">
            <v>0.13800000000000001</v>
          </cell>
          <cell r="O1945">
            <v>3.5017999999999998</v>
          </cell>
          <cell r="P1945">
            <v>60.17</v>
          </cell>
          <cell r="Q1945">
            <v>0.16800000000000001</v>
          </cell>
          <cell r="R1945">
            <v>2.8967000000000001</v>
          </cell>
          <cell r="S1945">
            <v>37.1</v>
          </cell>
          <cell r="T1945">
            <v>0.44</v>
          </cell>
          <cell r="U1945">
            <v>3.1737000000000002</v>
          </cell>
          <cell r="V1945">
            <v>3.1736984252929688</v>
          </cell>
          <cell r="W1945">
            <v>600211</v>
          </cell>
          <cell r="X1945" t="str">
            <v>持股小于股东减</v>
          </cell>
          <cell r="Y1945">
            <v>13061</v>
          </cell>
          <cell r="Z1945">
            <v>11146</v>
          </cell>
          <cell r="AA1945" t="str">
            <v>持股大于股东增</v>
          </cell>
          <cell r="AB1945">
            <v>10571</v>
          </cell>
          <cell r="AC1945">
            <v>13772</v>
          </cell>
          <cell r="AD1945" t="str">
            <v>持股大于股东增</v>
          </cell>
          <cell r="AE1945">
            <v>10955</v>
          </cell>
          <cell r="AF1945">
            <v>13289</v>
          </cell>
          <cell r="AG1945" t="str">
            <v>持股小于股东减</v>
          </cell>
          <cell r="AH1945">
            <v>12107</v>
          </cell>
          <cell r="AI1945">
            <v>12025</v>
          </cell>
        </row>
        <row r="1946">
          <cell r="A1946">
            <v>600212</v>
          </cell>
          <cell r="B1946">
            <v>-18.620378719567178</v>
          </cell>
          <cell r="C1946">
            <v>9.4572933363865364</v>
          </cell>
          <cell r="D1946">
            <v>104.71153846153847</v>
          </cell>
          <cell r="E1946">
            <v>8.1499775482712167</v>
          </cell>
          <cell r="F1946">
            <v>-13.584905660377359</v>
          </cell>
          <cell r="G1946">
            <v>8.0341319330489007</v>
          </cell>
          <cell r="H1946">
            <v>-11.765980498374864</v>
          </cell>
          <cell r="I1946">
            <v>4.7886764997685036</v>
          </cell>
          <cell r="J1946">
            <v>12.39</v>
          </cell>
          <cell r="K1946">
            <v>-0.66539999999999999</v>
          </cell>
          <cell r="L1946">
            <v>1.3101</v>
          </cell>
          <cell r="M1946">
            <v>10.89</v>
          </cell>
          <cell r="N1946">
            <v>2.5999999999999999E-2</v>
          </cell>
          <cell r="O1946">
            <v>1.3362000000000001</v>
          </cell>
          <cell r="P1946">
            <v>12.24</v>
          </cell>
          <cell r="Q1946">
            <v>-0.45050000000000001</v>
          </cell>
          <cell r="R1946">
            <v>1.5235000000000001</v>
          </cell>
          <cell r="S1946">
            <v>7.24</v>
          </cell>
          <cell r="T1946">
            <v>-0.46150000000000002</v>
          </cell>
          <cell r="U1946">
            <v>1.5119</v>
          </cell>
          <cell r="V1946">
            <v>1.5118999481201172</v>
          </cell>
          <cell r="W1946">
            <v>600212</v>
          </cell>
          <cell r="X1946">
            <v>600212</v>
          </cell>
          <cell r="Y1946">
            <v>47100</v>
          </cell>
          <cell r="Z1946">
            <v>70864</v>
          </cell>
          <cell r="AA1946">
            <v>70864</v>
          </cell>
          <cell r="AB1946">
            <v>47628</v>
          </cell>
          <cell r="AC1946">
            <v>10743</v>
          </cell>
          <cell r="AD1946">
            <v>10743</v>
          </cell>
          <cell r="AE1946">
            <v>10743</v>
          </cell>
          <cell r="AF1946">
            <v>10743</v>
          </cell>
          <cell r="AG1946">
            <v>10743</v>
          </cell>
          <cell r="AH1946">
            <v>10743</v>
          </cell>
          <cell r="AI1946">
            <v>10743</v>
          </cell>
        </row>
        <row r="1947">
          <cell r="A1947">
            <v>600213</v>
          </cell>
          <cell r="B1947">
            <v>166.44444444444446</v>
          </cell>
          <cell r="C1947">
            <v>50.000000000000007</v>
          </cell>
          <cell r="D1947">
            <v>-47.333333333333336</v>
          </cell>
          <cell r="E1947">
            <v>46.787479406919275</v>
          </cell>
          <cell r="F1947">
            <v>-35.157894736842103</v>
          </cell>
          <cell r="G1947">
            <v>633.17535545023691</v>
          </cell>
          <cell r="H1947">
            <v>-20.55</v>
          </cell>
          <cell r="I1947">
            <v>-66.969273743016757</v>
          </cell>
          <cell r="J1947">
            <v>14.98</v>
          </cell>
          <cell r="K1947">
            <v>0.09</v>
          </cell>
          <cell r="L1947">
            <v>0.29959999999999998</v>
          </cell>
          <cell r="M1947">
            <v>11.36</v>
          </cell>
          <cell r="N1947">
            <v>-0.06</v>
          </cell>
          <cell r="O1947">
            <v>0.24279999999999999</v>
          </cell>
          <cell r="P1947">
            <v>13.36</v>
          </cell>
          <cell r="Q1947">
            <v>-0.19</v>
          </cell>
          <cell r="R1947">
            <v>2.1100000000000001E-2</v>
          </cell>
          <cell r="S1947">
            <v>9.59</v>
          </cell>
          <cell r="T1947">
            <v>-0.35</v>
          </cell>
          <cell r="U1947">
            <v>-0.14319999999999999</v>
          </cell>
          <cell r="V1947">
            <v>-0.14319992065429688</v>
          </cell>
          <cell r="W1947">
            <v>600213</v>
          </cell>
          <cell r="X1947" t="str">
            <v>持股小于股东减</v>
          </cell>
          <cell r="Y1947">
            <v>18644</v>
          </cell>
          <cell r="Z1947">
            <v>11800</v>
          </cell>
          <cell r="AA1947" t="str">
            <v>持股小于股东减</v>
          </cell>
          <cell r="AB1947">
            <v>18883</v>
          </cell>
          <cell r="AC1947">
            <v>11650</v>
          </cell>
          <cell r="AD1947" t="str">
            <v>持股小于股东减</v>
          </cell>
          <cell r="AE1947">
            <v>18792</v>
          </cell>
          <cell r="AF1947">
            <v>11707</v>
          </cell>
          <cell r="AG1947" t="str">
            <v>持股小于股东增</v>
          </cell>
          <cell r="AH1947">
            <v>18281</v>
          </cell>
          <cell r="AI1947">
            <v>12034</v>
          </cell>
        </row>
        <row r="1948">
          <cell r="A1948">
            <v>600215</v>
          </cell>
          <cell r="B1948">
            <v>1114</v>
          </cell>
          <cell r="C1948">
            <v>2.1419781572065837</v>
          </cell>
          <cell r="D1948">
            <v>-39.366515837104068</v>
          </cell>
          <cell r="E1948">
            <v>1.3497265640150486</v>
          </cell>
          <cell r="F1948">
            <v>-84.52566096423017</v>
          </cell>
          <cell r="G1948">
            <v>2.1203136581750086</v>
          </cell>
          <cell r="H1948">
            <v>-45.83647324792765</v>
          </cell>
          <cell r="I1948">
            <v>1.603337155509865</v>
          </cell>
          <cell r="J1948">
            <v>11.14</v>
          </cell>
          <cell r="K1948">
            <v>0.01</v>
          </cell>
          <cell r="L1948">
            <v>5.2008000000000001</v>
          </cell>
          <cell r="M1948">
            <v>6.96</v>
          </cell>
          <cell r="N1948">
            <v>-4.4200000000000003E-2</v>
          </cell>
          <cell r="O1948">
            <v>5.1566000000000001</v>
          </cell>
          <cell r="P1948">
            <v>10.87</v>
          </cell>
          <cell r="Q1948">
            <v>-6.4299999999999996E-2</v>
          </cell>
          <cell r="R1948">
            <v>5.1265999999999998</v>
          </cell>
          <cell r="S1948">
            <v>8.11</v>
          </cell>
          <cell r="T1948">
            <v>-0.13270000000000001</v>
          </cell>
          <cell r="U1948">
            <v>5.0582000000000003</v>
          </cell>
          <cell r="V1948">
            <v>5.058197021484375</v>
          </cell>
          <cell r="W1948">
            <v>600215</v>
          </cell>
          <cell r="X1948" t="str">
            <v>持股小于股东增</v>
          </cell>
          <cell r="Y1948">
            <v>30985</v>
          </cell>
          <cell r="Z1948">
            <v>15008</v>
          </cell>
          <cell r="AA1948" t="str">
            <v>持股小于股东减</v>
          </cell>
          <cell r="AB1948">
            <v>33124</v>
          </cell>
          <cell r="AC1948">
            <v>14039</v>
          </cell>
          <cell r="AD1948" t="str">
            <v>持股小于股东减</v>
          </cell>
          <cell r="AE1948">
            <v>36856</v>
          </cell>
          <cell r="AF1948">
            <v>12617</v>
          </cell>
          <cell r="AG1948" t="str">
            <v>持股小于股东增</v>
          </cell>
          <cell r="AH1948">
            <v>35111</v>
          </cell>
          <cell r="AI1948">
            <v>13244</v>
          </cell>
        </row>
        <row r="1949">
          <cell r="A1949">
            <v>600216</v>
          </cell>
          <cell r="B1949">
            <v>72.764705882352928</v>
          </cell>
          <cell r="C1949">
            <v>1.7557306081896245</v>
          </cell>
          <cell r="D1949">
            <v>47.678571428571423</v>
          </cell>
          <cell r="E1949">
            <v>1.8956874884625761</v>
          </cell>
          <cell r="F1949">
            <v>46.111111111111114</v>
          </cell>
          <cell r="G1949">
            <v>1.8816061662274361</v>
          </cell>
          <cell r="H1949">
            <v>32.8125</v>
          </cell>
          <cell r="I1949">
            <v>1.2493931518976498</v>
          </cell>
          <cell r="J1949">
            <v>12.37</v>
          </cell>
          <cell r="K1949">
            <v>0.17</v>
          </cell>
          <cell r="L1949">
            <v>7.0454999999999997</v>
          </cell>
          <cell r="M1949">
            <v>13.35</v>
          </cell>
          <cell r="N1949">
            <v>7.0000000000000007E-2</v>
          </cell>
          <cell r="O1949">
            <v>7.0423</v>
          </cell>
          <cell r="P1949">
            <v>13.28</v>
          </cell>
          <cell r="Q1949">
            <v>0.14399999999999999</v>
          </cell>
          <cell r="R1949">
            <v>7.0578000000000003</v>
          </cell>
          <cell r="S1949">
            <v>8.75</v>
          </cell>
          <cell r="T1949">
            <v>0.2</v>
          </cell>
          <cell r="U1949">
            <v>7.0034000000000001</v>
          </cell>
          <cell r="V1949">
            <v>7.0033988952636719</v>
          </cell>
          <cell r="W1949">
            <v>600216</v>
          </cell>
          <cell r="X1949">
            <v>600216</v>
          </cell>
          <cell r="Y1949">
            <v>57060</v>
          </cell>
          <cell r="Z1949">
            <v>16405</v>
          </cell>
          <cell r="AA1949">
            <v>16405</v>
          </cell>
          <cell r="AB1949">
            <v>55420</v>
          </cell>
          <cell r="AC1949">
            <v>16891</v>
          </cell>
          <cell r="AD1949">
            <v>16891</v>
          </cell>
          <cell r="AE1949">
            <v>59727</v>
          </cell>
          <cell r="AF1949">
            <v>15673</v>
          </cell>
          <cell r="AG1949">
            <v>15673</v>
          </cell>
          <cell r="AH1949">
            <v>58785</v>
          </cell>
          <cell r="AI1949">
            <v>15924</v>
          </cell>
        </row>
        <row r="1950">
          <cell r="A1950">
            <v>600217</v>
          </cell>
          <cell r="B1950">
            <v>60.161662817551964</v>
          </cell>
          <cell r="C1950">
            <v>15.957120980091883</v>
          </cell>
          <cell r="D1950">
            <v>10549.999999999998</v>
          </cell>
          <cell r="E1950">
            <v>7.6255872786411274</v>
          </cell>
          <cell r="F1950">
            <v>76.8</v>
          </cell>
          <cell r="G1950">
            <v>26.396288021996906</v>
          </cell>
          <cell r="H1950">
            <v>38.75</v>
          </cell>
          <cell r="I1950">
            <v>10.168935542069871</v>
          </cell>
          <cell r="J1950">
            <v>10.42</v>
          </cell>
          <cell r="K1950">
            <v>0.17319999999999999</v>
          </cell>
          <cell r="L1950">
            <v>0.65300000000000002</v>
          </cell>
          <cell r="M1950">
            <v>8.44</v>
          </cell>
          <cell r="N1950">
            <v>2.0000000000000001E-4</v>
          </cell>
          <cell r="O1950">
            <v>1.1068</v>
          </cell>
          <cell r="P1950">
            <v>15.36</v>
          </cell>
          <cell r="Q1950">
            <v>0.1</v>
          </cell>
          <cell r="R1950">
            <v>0.58189999999999997</v>
          </cell>
          <cell r="S1950">
            <v>6.2</v>
          </cell>
          <cell r="T1950">
            <v>0.12</v>
          </cell>
          <cell r="U1950">
            <v>0.60970000000000002</v>
          </cell>
          <cell r="V1950">
            <v>0.60969972610473633</v>
          </cell>
          <cell r="W1950">
            <v>600217</v>
          </cell>
          <cell r="X1950" t="str">
            <v>持股大于股东增</v>
          </cell>
          <cell r="Y1950">
            <v>34694</v>
          </cell>
          <cell r="Z1950">
            <v>38669</v>
          </cell>
          <cell r="AA1950" t="str">
            <v>持股小于股东减</v>
          </cell>
          <cell r="AB1950">
            <v>38243</v>
          </cell>
          <cell r="AC1950">
            <v>35080</v>
          </cell>
          <cell r="AD1950" t="str">
            <v>持股小于股东增</v>
          </cell>
          <cell r="AE1950">
            <v>39857</v>
          </cell>
          <cell r="AF1950">
            <v>33660</v>
          </cell>
          <cell r="AG1950" t="str">
            <v>持股小于股东减</v>
          </cell>
          <cell r="AH1950">
            <v>39913</v>
          </cell>
          <cell r="AI1950">
            <v>33612</v>
          </cell>
        </row>
        <row r="1951">
          <cell r="A1951">
            <v>600218</v>
          </cell>
          <cell r="B1951">
            <v>61.68181818181818</v>
          </cell>
          <cell r="C1951">
            <v>2.769726905335347</v>
          </cell>
          <cell r="D1951">
            <v>34.227748691099478</v>
          </cell>
          <cell r="E1951">
            <v>2.0990106957237176</v>
          </cell>
          <cell r="F1951">
            <v>49.930069930069934</v>
          </cell>
          <cell r="G1951">
            <v>2.9727704221833622</v>
          </cell>
          <cell r="H1951">
            <v>35.551010587102979</v>
          </cell>
          <cell r="I1951">
            <v>2.0217984769802335</v>
          </cell>
          <cell r="J1951">
            <v>13.57</v>
          </cell>
          <cell r="K1951">
            <v>0.22</v>
          </cell>
          <cell r="L1951">
            <v>4.8994</v>
          </cell>
          <cell r="M1951">
            <v>10.46</v>
          </cell>
          <cell r="N1951">
            <v>7.6399999999999996E-2</v>
          </cell>
          <cell r="O1951">
            <v>4.9832999999999998</v>
          </cell>
          <cell r="P1951">
            <v>14.28</v>
          </cell>
          <cell r="Q1951">
            <v>0.14299999999999999</v>
          </cell>
          <cell r="R1951">
            <v>4.8036000000000003</v>
          </cell>
          <cell r="S1951">
            <v>9.85</v>
          </cell>
          <cell r="T1951">
            <v>0.20780000000000001</v>
          </cell>
          <cell r="U1951">
            <v>4.8719000000000001</v>
          </cell>
          <cell r="V1951">
            <v>4.8718986511230469</v>
          </cell>
          <cell r="W1951">
            <v>600218</v>
          </cell>
          <cell r="X1951" t="str">
            <v>持股小于股东增</v>
          </cell>
          <cell r="Y1951">
            <v>19933</v>
          </cell>
          <cell r="Z1951">
            <v>18499</v>
          </cell>
          <cell r="AA1951" t="str">
            <v>持股小于股东减</v>
          </cell>
          <cell r="AB1951">
            <v>28793</v>
          </cell>
          <cell r="AC1951">
            <v>12807</v>
          </cell>
          <cell r="AD1951" t="str">
            <v>持股大于股东增</v>
          </cell>
          <cell r="AE1951">
            <v>17592</v>
          </cell>
          <cell r="AF1951">
            <v>20961</v>
          </cell>
          <cell r="AG1951" t="str">
            <v>持股小于股东减</v>
          </cell>
          <cell r="AH1951">
            <v>24577</v>
          </cell>
          <cell r="AI1951">
            <v>15004</v>
          </cell>
        </row>
        <row r="1952">
          <cell r="A1952">
            <v>600219</v>
          </cell>
          <cell r="B1952">
            <v>31.333333333333336</v>
          </cell>
          <cell r="C1952">
            <v>0.7869777900037076</v>
          </cell>
          <cell r="D1952">
            <v>57.833333333333336</v>
          </cell>
          <cell r="E1952">
            <v>0.82742175856929967</v>
          </cell>
          <cell r="F1952">
            <v>38.807692307692307</v>
          </cell>
          <cell r="G1952">
            <v>1.2236087362510761</v>
          </cell>
          <cell r="H1952">
            <v>23.500000000000004</v>
          </cell>
          <cell r="I1952">
            <v>0.78820330374576242</v>
          </cell>
          <cell r="J1952">
            <v>6.58</v>
          </cell>
          <cell r="K1952">
            <v>0.21</v>
          </cell>
          <cell r="L1952">
            <v>8.3611000000000004</v>
          </cell>
          <cell r="M1952">
            <v>6.94</v>
          </cell>
          <cell r="N1952">
            <v>0.03</v>
          </cell>
          <cell r="O1952">
            <v>8.3874999999999993</v>
          </cell>
          <cell r="P1952">
            <v>10.09</v>
          </cell>
          <cell r="Q1952">
            <v>0.13</v>
          </cell>
          <cell r="R1952">
            <v>8.2461000000000002</v>
          </cell>
          <cell r="S1952">
            <v>6.58</v>
          </cell>
          <cell r="T1952">
            <v>0.21</v>
          </cell>
          <cell r="U1952">
            <v>8.3481000000000005</v>
          </cell>
          <cell r="V1952">
            <v>8.3480987548828125</v>
          </cell>
          <cell r="W1952">
            <v>600219</v>
          </cell>
          <cell r="X1952">
            <v>600219</v>
          </cell>
          <cell r="Y1952">
            <v>600219</v>
          </cell>
          <cell r="Z1952">
            <v>600219</v>
          </cell>
          <cell r="AA1952">
            <v>600219</v>
          </cell>
          <cell r="AB1952">
            <v>600219</v>
          </cell>
          <cell r="AC1952">
            <v>600219</v>
          </cell>
          <cell r="AD1952">
            <v>600219</v>
          </cell>
          <cell r="AE1952">
            <v>600219</v>
          </cell>
          <cell r="AF1952">
            <v>600219</v>
          </cell>
          <cell r="AG1952">
            <v>600219</v>
          </cell>
          <cell r="AH1952">
            <v>600219</v>
          </cell>
          <cell r="AI1952">
            <v>600219</v>
          </cell>
        </row>
        <row r="1953">
          <cell r="A1953">
            <v>600220</v>
          </cell>
          <cell r="B1953">
            <v>91.987179487179489</v>
          </cell>
          <cell r="C1953">
            <v>5.6837310624814341</v>
          </cell>
          <cell r="D1953">
            <v>57.978723404255319</v>
          </cell>
          <cell r="E1953">
            <v>4.2383590940021394</v>
          </cell>
          <cell r="F1953">
            <v>262.34177215189868</v>
          </cell>
          <cell r="G1953">
            <v>8.6058341119069848</v>
          </cell>
          <cell r="H1953">
            <v>95.640326975476825</v>
          </cell>
          <cell r="I1953">
            <v>4.7551310709205445</v>
          </cell>
          <cell r="J1953">
            <v>5.74</v>
          </cell>
          <cell r="K1953">
            <v>6.2399999999999997E-2</v>
          </cell>
          <cell r="L1953">
            <v>1.0099</v>
          </cell>
          <cell r="M1953">
            <v>4.3600000000000003</v>
          </cell>
          <cell r="N1953">
            <v>1.8800000000000001E-2</v>
          </cell>
          <cell r="O1953">
            <v>1.0286999999999999</v>
          </cell>
          <cell r="P1953">
            <v>8.2899999999999991</v>
          </cell>
          <cell r="Q1953">
            <v>1.5800000000000002E-2</v>
          </cell>
          <cell r="R1953">
            <v>0.96330000000000005</v>
          </cell>
          <cell r="S1953">
            <v>4.68</v>
          </cell>
          <cell r="T1953">
            <v>3.6700000000000003E-2</v>
          </cell>
          <cell r="U1953">
            <v>0.98419999999999996</v>
          </cell>
          <cell r="V1953">
            <v>0.98419952392578125</v>
          </cell>
          <cell r="W1953">
            <v>600220</v>
          </cell>
          <cell r="X1953">
            <v>600220</v>
          </cell>
          <cell r="Y1953">
            <v>600220</v>
          </cell>
          <cell r="Z1953">
            <v>600220</v>
          </cell>
          <cell r="AA1953">
            <v>600220</v>
          </cell>
          <cell r="AB1953">
            <v>600220</v>
          </cell>
          <cell r="AC1953">
            <v>600220</v>
          </cell>
          <cell r="AD1953">
            <v>600220</v>
          </cell>
          <cell r="AE1953">
            <v>600220</v>
          </cell>
          <cell r="AF1953">
            <v>600220</v>
          </cell>
          <cell r="AG1953">
            <v>600220</v>
          </cell>
          <cell r="AH1953">
            <v>600220</v>
          </cell>
          <cell r="AI1953">
            <v>600220</v>
          </cell>
        </row>
        <row r="1954">
          <cell r="A1954">
            <v>600221</v>
          </cell>
          <cell r="B1954">
            <v>15.813008130081302</v>
          </cell>
          <cell r="C1954">
            <v>1.4153689419298501</v>
          </cell>
          <cell r="D1954">
            <v>6.6990701606086223</v>
          </cell>
          <cell r="E1954">
            <v>1.0350344467300094</v>
          </cell>
          <cell r="F1954">
            <v>24.296577946768057</v>
          </cell>
          <cell r="G1954">
            <v>2.6319041146669959</v>
          </cell>
          <cell r="H1954">
            <v>13.933823529411766</v>
          </cell>
          <cell r="I1954">
            <v>1.5376501135994807</v>
          </cell>
          <cell r="J1954">
            <v>3.89</v>
          </cell>
          <cell r="K1954">
            <v>0.246</v>
          </cell>
          <cell r="L1954">
            <v>2.7484000000000002</v>
          </cell>
          <cell r="M1954">
            <v>3.17</v>
          </cell>
          <cell r="N1954">
            <v>0.1183</v>
          </cell>
          <cell r="O1954">
            <v>3.0627</v>
          </cell>
          <cell r="P1954">
            <v>6.39</v>
          </cell>
          <cell r="Q1954">
            <v>0.13150000000000001</v>
          </cell>
          <cell r="R1954">
            <v>2.4279000000000002</v>
          </cell>
          <cell r="S1954">
            <v>3.79</v>
          </cell>
          <cell r="T1954">
            <v>0.20399999999999999</v>
          </cell>
          <cell r="U1954">
            <v>2.4647999999999999</v>
          </cell>
          <cell r="V1954">
            <v>2.4647998809814453</v>
          </cell>
          <cell r="W1954">
            <v>600221</v>
          </cell>
          <cell r="X1954">
            <v>600221</v>
          </cell>
          <cell r="Y1954">
            <v>600221</v>
          </cell>
          <cell r="Z1954">
            <v>600221</v>
          </cell>
          <cell r="AA1954">
            <v>600221</v>
          </cell>
          <cell r="AB1954">
            <v>600221</v>
          </cell>
          <cell r="AC1954">
            <v>600221</v>
          </cell>
          <cell r="AD1954">
            <v>600221</v>
          </cell>
          <cell r="AE1954">
            <v>600221</v>
          </cell>
          <cell r="AF1954">
            <v>600221</v>
          </cell>
          <cell r="AG1954">
            <v>600221</v>
          </cell>
          <cell r="AH1954">
            <v>600221</v>
          </cell>
          <cell r="AI1954">
            <v>600221</v>
          </cell>
        </row>
        <row r="1955">
          <cell r="A1955">
            <v>600222</v>
          </cell>
          <cell r="B1955">
            <v>941</v>
          </cell>
          <cell r="C1955">
            <v>3.6470041082086659</v>
          </cell>
          <cell r="D1955">
            <v>945.65217391304338</v>
          </cell>
          <cell r="E1955">
            <v>3.3689591078066914</v>
          </cell>
          <cell r="F1955">
            <v>1867.1874999999998</v>
          </cell>
          <cell r="G1955">
            <v>4.6431207988499041</v>
          </cell>
          <cell r="H1955">
            <v>1370.8333333333335</v>
          </cell>
          <cell r="I1955">
            <v>2.5562332465716171</v>
          </cell>
          <cell r="J1955">
            <v>9.41</v>
          </cell>
          <cell r="K1955">
            <v>0.01</v>
          </cell>
          <cell r="L1955">
            <v>2.5802</v>
          </cell>
          <cell r="M1955">
            <v>8.6999999999999993</v>
          </cell>
          <cell r="N1955">
            <v>2.3E-3</v>
          </cell>
          <cell r="O1955">
            <v>2.5823999999999998</v>
          </cell>
          <cell r="P1955">
            <v>11.95</v>
          </cell>
          <cell r="Q1955">
            <v>3.2000000000000002E-3</v>
          </cell>
          <cell r="R1955">
            <v>2.5737000000000001</v>
          </cell>
          <cell r="S1955">
            <v>6.58</v>
          </cell>
          <cell r="T1955">
            <v>3.5999999999999999E-3</v>
          </cell>
          <cell r="U1955">
            <v>2.5741000000000001</v>
          </cell>
          <cell r="V1955">
            <v>2.5740985870361328</v>
          </cell>
          <cell r="W1955">
            <v>600222</v>
          </cell>
          <cell r="X1955">
            <v>600222</v>
          </cell>
          <cell r="Y1955">
            <v>53674</v>
          </cell>
          <cell r="Z1955">
            <v>10692</v>
          </cell>
          <cell r="AA1955">
            <v>10692</v>
          </cell>
          <cell r="AB1955">
            <v>47912</v>
          </cell>
          <cell r="AC1955">
            <v>11977</v>
          </cell>
          <cell r="AD1955">
            <v>11977</v>
          </cell>
          <cell r="AE1955">
            <v>49145</v>
          </cell>
          <cell r="AF1955">
            <v>11677</v>
          </cell>
          <cell r="AG1955">
            <v>11677</v>
          </cell>
          <cell r="AH1955">
            <v>56106</v>
          </cell>
          <cell r="AI1955">
            <v>10228</v>
          </cell>
        </row>
        <row r="1956">
          <cell r="A1956">
            <v>600223</v>
          </cell>
          <cell r="B1956">
            <v>83.545454545454547</v>
          </cell>
          <cell r="C1956">
            <v>4.3062649360386107</v>
          </cell>
          <cell r="D1956">
            <v>75.625</v>
          </cell>
          <cell r="E1956">
            <v>2.8109464294011057</v>
          </cell>
          <cell r="F1956">
            <v>133</v>
          </cell>
          <cell r="G1956">
            <v>5.1495498983641479</v>
          </cell>
          <cell r="H1956">
            <v>53.8125</v>
          </cell>
          <cell r="I1956">
            <v>2.7268408551068886</v>
          </cell>
          <cell r="J1956">
            <v>9.19</v>
          </cell>
          <cell r="K1956">
            <v>0.11</v>
          </cell>
          <cell r="L1956">
            <v>2.1341000000000001</v>
          </cell>
          <cell r="M1956">
            <v>6.05</v>
          </cell>
          <cell r="N1956">
            <v>0.02</v>
          </cell>
          <cell r="O1956">
            <v>2.1522999999999999</v>
          </cell>
          <cell r="P1956">
            <v>10.64</v>
          </cell>
          <cell r="Q1956">
            <v>0.04</v>
          </cell>
          <cell r="R1956">
            <v>2.0661999999999998</v>
          </cell>
          <cell r="S1956">
            <v>5.74</v>
          </cell>
          <cell r="T1956">
            <v>0.08</v>
          </cell>
          <cell r="U1956">
            <v>2.105</v>
          </cell>
          <cell r="V1956">
            <v>2.1049995422363281</v>
          </cell>
          <cell r="W1956">
            <v>600223</v>
          </cell>
          <cell r="X1956" t="str">
            <v>持股小于股东增</v>
          </cell>
          <cell r="Y1956">
            <v>32381</v>
          </cell>
          <cell r="Z1956">
            <v>30912</v>
          </cell>
          <cell r="AA1956" t="str">
            <v>持股小于股东减</v>
          </cell>
          <cell r="AB1956">
            <v>32601</v>
          </cell>
          <cell r="AC1956">
            <v>30703</v>
          </cell>
          <cell r="AD1956" t="str">
            <v>持股小于股东减</v>
          </cell>
          <cell r="AE1956">
            <v>38314</v>
          </cell>
          <cell r="AF1956">
            <v>26125</v>
          </cell>
          <cell r="AG1956" t="str">
            <v>持股小于股东减</v>
          </cell>
          <cell r="AH1956">
            <v>39314</v>
          </cell>
          <cell r="AI1956">
            <v>25460</v>
          </cell>
        </row>
        <row r="1957">
          <cell r="A1957">
            <v>600225</v>
          </cell>
          <cell r="B1957">
            <v>-10.896103896103897</v>
          </cell>
          <cell r="C1957">
            <v>4.1645984314504121</v>
          </cell>
          <cell r="D1957">
            <v>-3.6973684210526314</v>
          </cell>
          <cell r="E1957">
            <v>3.4484874516782233</v>
          </cell>
          <cell r="F1957">
            <v>-13.67945823927765</v>
          </cell>
          <cell r="G1957">
            <v>5.1640391989774175</v>
          </cell>
          <cell r="H1957">
            <v>-7.1584699453551908</v>
          </cell>
          <cell r="I1957">
            <v>2.3475650732494064</v>
          </cell>
          <cell r="J1957">
            <v>8.39</v>
          </cell>
          <cell r="K1957">
            <v>-0.77</v>
          </cell>
          <cell r="L1957">
            <v>2.0146000000000002</v>
          </cell>
          <cell r="M1957">
            <v>5.62</v>
          </cell>
          <cell r="N1957">
            <v>-0.38</v>
          </cell>
          <cell r="O1957">
            <v>1.6296999999999999</v>
          </cell>
          <cell r="P1957">
            <v>12.12</v>
          </cell>
          <cell r="Q1957">
            <v>-0.443</v>
          </cell>
          <cell r="R1957">
            <v>2.347</v>
          </cell>
          <cell r="S1957">
            <v>5.24</v>
          </cell>
          <cell r="T1957">
            <v>-0.54900000000000004</v>
          </cell>
          <cell r="U1957">
            <v>2.2321</v>
          </cell>
          <cell r="V1957">
            <v>2.2320995330810547</v>
          </cell>
          <cell r="W1957">
            <v>600225</v>
          </cell>
          <cell r="X1957" t="str">
            <v>持股大于股东增</v>
          </cell>
          <cell r="Y1957">
            <v>24018</v>
          </cell>
          <cell r="Z1957">
            <v>38949</v>
          </cell>
          <cell r="AA1957" t="str">
            <v>持股大于股东减</v>
          </cell>
          <cell r="AB1957">
            <v>28082</v>
          </cell>
          <cell r="AC1957">
            <v>33312</v>
          </cell>
          <cell r="AD1957" t="str">
            <v>持股大于股东增</v>
          </cell>
          <cell r="AE1957">
            <v>27894</v>
          </cell>
          <cell r="AF1957">
            <v>33537</v>
          </cell>
          <cell r="AG1957" t="str">
            <v>持股小于股东减</v>
          </cell>
          <cell r="AH1957">
            <v>33011</v>
          </cell>
          <cell r="AI1957">
            <v>28338</v>
          </cell>
        </row>
        <row r="1958">
          <cell r="A1958">
            <v>600226</v>
          </cell>
          <cell r="B1958">
            <v>80.538461538461547</v>
          </cell>
          <cell r="C1958">
            <v>8.1358302898438115</v>
          </cell>
          <cell r="D1958">
            <v>34.970457902511086</v>
          </cell>
          <cell r="E1958">
            <v>6.9966752862947921</v>
          </cell>
          <cell r="F1958">
            <v>31.565217391304344</v>
          </cell>
          <cell r="G1958">
            <v>4.0237211106800421</v>
          </cell>
          <cell r="H1958">
            <v>31.114285714285717</v>
          </cell>
          <cell r="I1958">
            <v>4.1590284142988079</v>
          </cell>
          <cell r="J1958">
            <v>10.47</v>
          </cell>
          <cell r="K1958">
            <v>0.13</v>
          </cell>
          <cell r="L1958">
            <v>1.2868999999999999</v>
          </cell>
          <cell r="M1958">
            <v>9.4700000000000006</v>
          </cell>
          <cell r="N1958">
            <v>6.7699999999999996E-2</v>
          </cell>
          <cell r="O1958">
            <v>1.3534999999999999</v>
          </cell>
          <cell r="P1958">
            <v>14.52</v>
          </cell>
          <cell r="Q1958">
            <v>0.23</v>
          </cell>
          <cell r="R1958">
            <v>3.6086</v>
          </cell>
          <cell r="S1958">
            <v>14.52</v>
          </cell>
          <cell r="T1958">
            <v>0.35</v>
          </cell>
          <cell r="U1958">
            <v>3.4912000000000001</v>
          </cell>
          <cell r="V1958">
            <v>3.4911994934082031</v>
          </cell>
          <cell r="W1958">
            <v>600226</v>
          </cell>
          <cell r="X1958">
            <v>600226</v>
          </cell>
          <cell r="Y1958">
            <v>82836</v>
          </cell>
          <cell r="Z1958">
            <v>13218</v>
          </cell>
          <cell r="AA1958">
            <v>13218</v>
          </cell>
          <cell r="AB1958">
            <v>65776</v>
          </cell>
          <cell r="AC1958">
            <v>16647</v>
          </cell>
          <cell r="AD1958" t="str">
            <v>持股小于股东增</v>
          </cell>
          <cell r="AE1958">
            <v>27900</v>
          </cell>
          <cell r="AF1958">
            <v>14535</v>
          </cell>
          <cell r="AG1958" t="str">
            <v>持股小于股东增</v>
          </cell>
          <cell r="AH1958">
            <v>27819</v>
          </cell>
          <cell r="AI1958">
            <v>14578</v>
          </cell>
        </row>
        <row r="1959">
          <cell r="A1959">
            <v>600227</v>
          </cell>
          <cell r="B1959">
            <v>236.61971830985917</v>
          </cell>
          <cell r="C1959">
            <v>1.6661157024793389</v>
          </cell>
          <cell r="D1959">
            <v>-23.185185185185183</v>
          </cell>
          <cell r="E1959">
            <v>2.1172968950821889</v>
          </cell>
          <cell r="F1959">
            <v>-39.8362892223738</v>
          </cell>
          <cell r="G1959">
            <v>4.1045825133539493</v>
          </cell>
          <cell r="H1959">
            <v>-25.145454545454545</v>
          </cell>
          <cell r="I1959">
            <v>1.6234680940977604</v>
          </cell>
          <cell r="J1959">
            <v>5.04</v>
          </cell>
          <cell r="K1959">
            <v>2.1299999999999999E-2</v>
          </cell>
          <cell r="L1959">
            <v>3.0249999999999999</v>
          </cell>
          <cell r="M1959">
            <v>6.26</v>
          </cell>
          <cell r="N1959">
            <v>-6.7500000000000004E-2</v>
          </cell>
          <cell r="O1959">
            <v>2.9565999999999999</v>
          </cell>
          <cell r="P1959">
            <v>11.68</v>
          </cell>
          <cell r="Q1959">
            <v>-0.14660000000000001</v>
          </cell>
          <cell r="R1959">
            <v>2.8456000000000001</v>
          </cell>
          <cell r="S1959">
            <v>4.6100000000000003</v>
          </cell>
          <cell r="T1959">
            <v>-0.13750000000000001</v>
          </cell>
          <cell r="U1959">
            <v>2.8395999999999999</v>
          </cell>
          <cell r="V1959">
            <v>2.839599609375</v>
          </cell>
          <cell r="W1959">
            <v>600227</v>
          </cell>
          <cell r="X1959">
            <v>600227</v>
          </cell>
          <cell r="Y1959">
            <v>600227</v>
          </cell>
          <cell r="Z1959">
            <v>600227</v>
          </cell>
          <cell r="AA1959">
            <v>600227</v>
          </cell>
          <cell r="AB1959">
            <v>600227</v>
          </cell>
          <cell r="AC1959">
            <v>600227</v>
          </cell>
          <cell r="AD1959">
            <v>600227</v>
          </cell>
          <cell r="AE1959">
            <v>600227</v>
          </cell>
          <cell r="AF1959">
            <v>600227</v>
          </cell>
          <cell r="AG1959">
            <v>600227</v>
          </cell>
          <cell r="AH1959">
            <v>600227</v>
          </cell>
          <cell r="AI1959">
            <v>600227</v>
          </cell>
        </row>
        <row r="1960">
          <cell r="A1960">
            <v>600228</v>
          </cell>
          <cell r="B1960">
            <v>-161.49999999999997</v>
          </cell>
          <cell r="C1960">
            <v>66.570486397361904</v>
          </cell>
          <cell r="D1960">
            <v>-92.84482758620689</v>
          </cell>
          <cell r="E1960">
            <v>49.999999999999993</v>
          </cell>
          <cell r="F1960">
            <v>-362.5</v>
          </cell>
          <cell r="G1960">
            <v>45.411838396492328</v>
          </cell>
          <cell r="H1960">
            <v>-125</v>
          </cell>
          <cell r="I1960">
            <v>35.16174402250352</v>
          </cell>
          <cell r="J1960">
            <v>16.149999999999999</v>
          </cell>
          <cell r="K1960">
            <v>-0.1</v>
          </cell>
          <cell r="L1960">
            <v>0.24260000000000001</v>
          </cell>
          <cell r="M1960">
            <v>10.77</v>
          </cell>
          <cell r="N1960">
            <v>-2.9000000000000001E-2</v>
          </cell>
          <cell r="O1960">
            <v>0.21540000000000001</v>
          </cell>
          <cell r="P1960">
            <v>14.5</v>
          </cell>
          <cell r="Q1960">
            <v>-0.02</v>
          </cell>
          <cell r="R1960">
            <v>0.31929999999999997</v>
          </cell>
          <cell r="S1960">
            <v>10</v>
          </cell>
          <cell r="T1960">
            <v>-0.06</v>
          </cell>
          <cell r="U1960">
            <v>0.28439999999999999</v>
          </cell>
          <cell r="V1960">
            <v>0.28439998626708984</v>
          </cell>
          <cell r="W1960">
            <v>600228</v>
          </cell>
          <cell r="X1960">
            <v>600228</v>
          </cell>
          <cell r="Y1960">
            <v>24365</v>
          </cell>
          <cell r="Z1960">
            <v>9904</v>
          </cell>
          <cell r="AA1960" t="str">
            <v>持股小于股东增</v>
          </cell>
          <cell r="AB1960">
            <v>22433</v>
          </cell>
          <cell r="AC1960">
            <v>10757</v>
          </cell>
          <cell r="AD1960">
            <v>10757</v>
          </cell>
          <cell r="AE1960">
            <v>27487</v>
          </cell>
          <cell r="AF1960">
            <v>8779</v>
          </cell>
          <cell r="AG1960" t="str">
            <v>持股小于股东增</v>
          </cell>
          <cell r="AH1960">
            <v>23906</v>
          </cell>
          <cell r="AI1960">
            <v>10094</v>
          </cell>
        </row>
        <row r="1961">
          <cell r="A1961">
            <v>600229</v>
          </cell>
          <cell r="B1961">
            <v>29.460306981350062</v>
          </cell>
          <cell r="C1961">
            <v>6.5427754563448426</v>
          </cell>
          <cell r="D1961">
            <v>40.176322418136017</v>
          </cell>
          <cell r="E1961">
            <v>4.5448069525573445</v>
          </cell>
          <cell r="F1961">
            <v>64.166666666666671</v>
          </cell>
          <cell r="G1961">
            <v>6.2820219952354535</v>
          </cell>
          <cell r="H1961">
            <v>19.241695804195807</v>
          </cell>
          <cell r="I1961">
            <v>4.5615262074056808</v>
          </cell>
          <cell r="J1961">
            <v>17.850000000000001</v>
          </cell>
          <cell r="K1961">
            <v>0.60589999999999999</v>
          </cell>
          <cell r="L1961">
            <v>2.7282000000000002</v>
          </cell>
          <cell r="M1961">
            <v>12.76</v>
          </cell>
          <cell r="N1961">
            <v>7.9399999999999998E-2</v>
          </cell>
          <cell r="O1961">
            <v>2.8075999999999999</v>
          </cell>
          <cell r="P1961">
            <v>19.25</v>
          </cell>
          <cell r="Q1961">
            <v>0.15</v>
          </cell>
          <cell r="R1961">
            <v>3.0642999999999998</v>
          </cell>
          <cell r="S1961">
            <v>11.74</v>
          </cell>
          <cell r="T1961">
            <v>0.45760000000000001</v>
          </cell>
          <cell r="U1961">
            <v>2.5737000000000001</v>
          </cell>
          <cell r="V1961">
            <v>2.573699951171875</v>
          </cell>
          <cell r="W1961">
            <v>600229</v>
          </cell>
          <cell r="X1961">
            <v>600229</v>
          </cell>
          <cell r="Y1961">
            <v>55803</v>
          </cell>
          <cell r="Z1961">
            <v>12581</v>
          </cell>
          <cell r="AA1961">
            <v>12581</v>
          </cell>
          <cell r="AB1961">
            <v>55337</v>
          </cell>
          <cell r="AC1961">
            <v>12687</v>
          </cell>
          <cell r="AD1961">
            <v>12687</v>
          </cell>
          <cell r="AE1961">
            <v>52366</v>
          </cell>
          <cell r="AF1961">
            <v>7558</v>
          </cell>
          <cell r="AG1961">
            <v>7558</v>
          </cell>
          <cell r="AH1961">
            <v>61348</v>
          </cell>
          <cell r="AI1961">
            <v>11444</v>
          </cell>
        </row>
        <row r="1962">
          <cell r="A1962">
            <v>600230</v>
          </cell>
          <cell r="B1962">
            <v>-7.4804668660171698</v>
          </cell>
          <cell r="C1962">
            <v>4.0312938607891047</v>
          </cell>
          <cell r="D1962">
            <v>-14.515011547344111</v>
          </cell>
          <cell r="E1962">
            <v>3.4541507515594514</v>
          </cell>
          <cell r="F1962">
            <v>-9.853236327145007</v>
          </cell>
          <cell r="G1962">
            <v>3.0859589848353894</v>
          </cell>
          <cell r="H1962">
            <v>-4.9719618989092034</v>
          </cell>
          <cell r="I1962">
            <v>1.8759238327101995</v>
          </cell>
          <cell r="J1962">
            <v>15.51</v>
          </cell>
          <cell r="K1962">
            <v>-2.0733999999999999</v>
          </cell>
          <cell r="L1962">
            <v>3.8473999999999999</v>
          </cell>
          <cell r="M1962">
            <v>12.57</v>
          </cell>
          <cell r="N1962">
            <v>-0.2165</v>
          </cell>
          <cell r="O1962">
            <v>3.6391</v>
          </cell>
          <cell r="P1962">
            <v>15.71</v>
          </cell>
          <cell r="Q1962">
            <v>-0.79720000000000002</v>
          </cell>
          <cell r="R1962">
            <v>5.0907999999999998</v>
          </cell>
          <cell r="S1962">
            <v>8.6300000000000008</v>
          </cell>
          <cell r="T1962">
            <v>-1.3018000000000001</v>
          </cell>
          <cell r="U1962">
            <v>4.6003999999999996</v>
          </cell>
          <cell r="V1962">
            <v>4.6003990173339844</v>
          </cell>
          <cell r="W1962">
            <v>600230</v>
          </cell>
          <cell r="X1962" t="str">
            <v>持股大于股东增</v>
          </cell>
          <cell r="Y1962">
            <v>15902</v>
          </cell>
          <cell r="Z1962">
            <v>18500</v>
          </cell>
          <cell r="AA1962" t="str">
            <v>持股大于股东增</v>
          </cell>
          <cell r="AB1962">
            <v>13481</v>
          </cell>
          <cell r="AC1962">
            <v>21822</v>
          </cell>
          <cell r="AD1962" t="str">
            <v>持股小于股东增</v>
          </cell>
          <cell r="AE1962">
            <v>21411</v>
          </cell>
          <cell r="AF1962">
            <v>13740</v>
          </cell>
          <cell r="AG1962" t="str">
            <v>持股小于股东增</v>
          </cell>
          <cell r="AH1962">
            <v>20777</v>
          </cell>
          <cell r="AI1962">
            <v>14159</v>
          </cell>
        </row>
        <row r="1963">
          <cell r="A1963">
            <v>600231</v>
          </cell>
          <cell r="B1963">
            <v>114</v>
          </cell>
          <cell r="C1963">
            <v>1.6881802700101189</v>
          </cell>
          <cell r="D1963">
            <v>-15.074999999999999</v>
          </cell>
          <cell r="E1963">
            <v>1.5265822784810126</v>
          </cell>
          <cell r="F1963">
            <v>-22.833333333333336</v>
          </cell>
          <cell r="G1963">
            <v>2.2369781744951833</v>
          </cell>
          <cell r="H1963">
            <v>-16.125</v>
          </cell>
          <cell r="I1963">
            <v>1.306702027736339</v>
          </cell>
          <cell r="J1963">
            <v>6.84</v>
          </cell>
          <cell r="K1963">
            <v>0.06</v>
          </cell>
          <cell r="L1963">
            <v>4.0517000000000003</v>
          </cell>
          <cell r="M1963">
            <v>6.03</v>
          </cell>
          <cell r="N1963">
            <v>-0.1</v>
          </cell>
          <cell r="O1963">
            <v>3.95</v>
          </cell>
          <cell r="P1963">
            <v>8.2200000000000006</v>
          </cell>
          <cell r="Q1963">
            <v>-0.18</v>
          </cell>
          <cell r="R1963">
            <v>3.6745999999999999</v>
          </cell>
          <cell r="S1963">
            <v>4.7300000000000004</v>
          </cell>
          <cell r="T1963">
            <v>-0.22</v>
          </cell>
          <cell r="U1963">
            <v>3.6198000000000001</v>
          </cell>
          <cell r="V1963">
            <v>3.6197986602783203</v>
          </cell>
          <cell r="W1963">
            <v>600231</v>
          </cell>
          <cell r="X1963" t="str">
            <v>持股小于股东增</v>
          </cell>
          <cell r="Y1963">
            <v>40964</v>
          </cell>
          <cell r="Z1963">
            <v>30748</v>
          </cell>
          <cell r="AA1963" t="str">
            <v>持股小于股东减</v>
          </cell>
          <cell r="AB1963">
            <v>57366</v>
          </cell>
          <cell r="AC1963">
            <v>21956</v>
          </cell>
          <cell r="AD1963">
            <v>21956</v>
          </cell>
          <cell r="AE1963">
            <v>66866</v>
          </cell>
          <cell r="AF1963">
            <v>12024</v>
          </cell>
          <cell r="AG1963">
            <v>12024</v>
          </cell>
          <cell r="AH1963">
            <v>66169</v>
          </cell>
          <cell r="AI1963">
            <v>12150</v>
          </cell>
        </row>
        <row r="1964">
          <cell r="A1964">
            <v>600232</v>
          </cell>
          <cell r="B1964">
            <v>139.75</v>
          </cell>
          <cell r="C1964">
            <v>3.4663442160419189</v>
          </cell>
          <cell r="D1964">
            <v>281.38888888888891</v>
          </cell>
          <cell r="E1964">
            <v>3.1333127126507887</v>
          </cell>
          <cell r="F1964">
            <v>207.75862068965517</v>
          </cell>
          <cell r="G1964">
            <v>3.7981466305238607</v>
          </cell>
          <cell r="H1964">
            <v>83.382352941176464</v>
          </cell>
          <cell r="I1964">
            <v>2.3541134707604159</v>
          </cell>
          <cell r="J1964">
            <v>11.18</v>
          </cell>
          <cell r="K1964">
            <v>0.08</v>
          </cell>
          <cell r="L1964">
            <v>3.2252999999999998</v>
          </cell>
          <cell r="M1964">
            <v>10.130000000000001</v>
          </cell>
          <cell r="N1964">
            <v>8.9999999999999993E-3</v>
          </cell>
          <cell r="O1964">
            <v>3.2330000000000001</v>
          </cell>
          <cell r="P1964">
            <v>12.05</v>
          </cell>
          <cell r="Q1964">
            <v>2.9000000000000001E-2</v>
          </cell>
          <cell r="R1964">
            <v>3.1726000000000001</v>
          </cell>
          <cell r="S1964">
            <v>7.56</v>
          </cell>
          <cell r="T1964">
            <v>6.8000000000000005E-2</v>
          </cell>
          <cell r="U1964">
            <v>3.2113999999999998</v>
          </cell>
          <cell r="V1964">
            <v>3.2113990783691406</v>
          </cell>
          <cell r="W1964">
            <v>600232</v>
          </cell>
          <cell r="X1964" t="str">
            <v>持股小于股东增</v>
          </cell>
          <cell r="Y1964">
            <v>31861</v>
          </cell>
          <cell r="Z1964">
            <v>11447</v>
          </cell>
          <cell r="AA1964" t="str">
            <v>持股小于股东增</v>
          </cell>
          <cell r="AB1964">
            <v>28517</v>
          </cell>
          <cell r="AC1964">
            <v>16671</v>
          </cell>
          <cell r="AD1964">
            <v>16671</v>
          </cell>
          <cell r="AE1964">
            <v>46340</v>
          </cell>
          <cell r="AF1964">
            <v>7870</v>
          </cell>
          <cell r="AG1964" t="str">
            <v>持股小于股东增</v>
          </cell>
          <cell r="AH1964">
            <v>32364</v>
          </cell>
          <cell r="AI1964">
            <v>11269</v>
          </cell>
        </row>
        <row r="1965">
          <cell r="A1965">
            <v>600233</v>
          </cell>
          <cell r="B1965">
            <v>91.849415204678351</v>
          </cell>
          <cell r="C1965">
            <v>3.8753354100484221</v>
          </cell>
          <cell r="D1965">
            <v>81.274256144890046</v>
          </cell>
          <cell r="E1965">
            <v>3.829625114294422</v>
          </cell>
          <cell r="F1965">
            <v>74.857839155158402</v>
          </cell>
          <cell r="G1965">
            <v>2.910428905312362</v>
          </cell>
          <cell r="H1965">
            <v>51.513346043851286</v>
          </cell>
          <cell r="I1965">
            <v>2.2444783651599636</v>
          </cell>
          <cell r="J1965">
            <v>25.13</v>
          </cell>
          <cell r="K1965">
            <v>0.27360000000000001</v>
          </cell>
          <cell r="L1965">
            <v>6.4846000000000004</v>
          </cell>
          <cell r="M1965">
            <v>25.13</v>
          </cell>
          <cell r="N1965">
            <v>7.7299999999999994E-2</v>
          </cell>
          <cell r="O1965">
            <v>6.5620000000000003</v>
          </cell>
          <cell r="P1965">
            <v>18.43</v>
          </cell>
          <cell r="Q1965">
            <v>0.1231</v>
          </cell>
          <cell r="R1965">
            <v>6.3323999999999998</v>
          </cell>
          <cell r="S1965">
            <v>14.41</v>
          </cell>
          <cell r="T1965">
            <v>0.20979999999999999</v>
          </cell>
          <cell r="U1965">
            <v>6.4202000000000004</v>
          </cell>
          <cell r="V1965">
            <v>6.420196533203125</v>
          </cell>
          <cell r="W1965">
            <v>600233</v>
          </cell>
          <cell r="X1965" t="str">
            <v>持股大于股东增</v>
          </cell>
          <cell r="Y1965">
            <v>12745</v>
          </cell>
          <cell r="Z1965">
            <v>12946</v>
          </cell>
          <cell r="AA1965" t="str">
            <v>持股小于股东减</v>
          </cell>
          <cell r="AB1965">
            <v>13176</v>
          </cell>
          <cell r="AC1965">
            <v>12522</v>
          </cell>
          <cell r="AD1965">
            <v>12522</v>
          </cell>
          <cell r="AE1965">
            <v>20733</v>
          </cell>
          <cell r="AF1965">
            <v>7958</v>
          </cell>
          <cell r="AG1965">
            <v>7958</v>
          </cell>
          <cell r="AH1965">
            <v>18721</v>
          </cell>
          <cell r="AI1965">
            <v>8813</v>
          </cell>
        </row>
        <row r="1966">
          <cell r="A1966">
            <v>600234</v>
          </cell>
          <cell r="B1966">
            <v>-254.375</v>
          </cell>
          <cell r="C1966">
            <v>87.980977086035452</v>
          </cell>
          <cell r="D1966">
            <v>-501.75</v>
          </cell>
          <cell r="E1966">
            <v>90.080789946140044</v>
          </cell>
          <cell r="F1966">
            <v>-140.38888888888889</v>
          </cell>
          <cell r="G1966">
            <v>112.96379079123825</v>
          </cell>
          <cell r="H1966">
            <v>-114.75</v>
          </cell>
          <cell r="I1966">
            <v>44.513715710723197</v>
          </cell>
          <cell r="J1966">
            <v>20.350000000000001</v>
          </cell>
          <cell r="K1966">
            <v>-0.08</v>
          </cell>
          <cell r="L1966">
            <v>0.23130000000000001</v>
          </cell>
          <cell r="M1966">
            <v>20.07</v>
          </cell>
          <cell r="N1966">
            <v>-0.01</v>
          </cell>
          <cell r="O1966">
            <v>0.2228</v>
          </cell>
          <cell r="P1966">
            <v>25.27</v>
          </cell>
          <cell r="Q1966">
            <v>-0.09</v>
          </cell>
          <cell r="R1966">
            <v>0.22370000000000001</v>
          </cell>
          <cell r="S1966">
            <v>10.71</v>
          </cell>
          <cell r="T1966">
            <v>-7.0000000000000007E-2</v>
          </cell>
          <cell r="U1966">
            <v>0.24060000000000001</v>
          </cell>
          <cell r="V1966">
            <v>0.24059998989105225</v>
          </cell>
          <cell r="W1966">
            <v>600234</v>
          </cell>
          <cell r="X1966">
            <v>600234</v>
          </cell>
          <cell r="Y1966">
            <v>600234</v>
          </cell>
          <cell r="Z1966">
            <v>600234</v>
          </cell>
          <cell r="AA1966">
            <v>600234</v>
          </cell>
          <cell r="AB1966">
            <v>600234</v>
          </cell>
          <cell r="AC1966">
            <v>600234</v>
          </cell>
          <cell r="AD1966" t="str">
            <v>持股小于股东增</v>
          </cell>
          <cell r="AE1966">
            <v>19366</v>
          </cell>
          <cell r="AF1966">
            <v>10453</v>
          </cell>
          <cell r="AG1966">
            <v>10453</v>
          </cell>
          <cell r="AH1966">
            <v>31015</v>
          </cell>
          <cell r="AI1966">
            <v>6527</v>
          </cell>
        </row>
        <row r="1967">
          <cell r="A1967">
            <v>600235</v>
          </cell>
          <cell r="B1967">
            <v>-29.795454545454543</v>
          </cell>
          <cell r="C1967">
            <v>3.6913980008447136</v>
          </cell>
          <cell r="D1967">
            <v>416.78571428571428</v>
          </cell>
          <cell r="E1967">
            <v>3.2793795312763443</v>
          </cell>
          <cell r="F1967">
            <v>-172.85714285714283</v>
          </cell>
          <cell r="G1967">
            <v>3.0564817621501463</v>
          </cell>
          <cell r="H1967">
            <v>-85.11363636363636</v>
          </cell>
          <cell r="I1967">
            <v>1.9072112446526788</v>
          </cell>
          <cell r="J1967">
            <v>13.11</v>
          </cell>
          <cell r="K1967">
            <v>-0.44</v>
          </cell>
          <cell r="L1967">
            <v>3.5514999999999999</v>
          </cell>
          <cell r="M1967">
            <v>11.67</v>
          </cell>
          <cell r="N1967">
            <v>7.0000000000000001E-3</v>
          </cell>
          <cell r="O1967">
            <v>3.5586000000000002</v>
          </cell>
          <cell r="P1967">
            <v>12.1</v>
          </cell>
          <cell r="Q1967">
            <v>-3.5000000000000003E-2</v>
          </cell>
          <cell r="R1967">
            <v>3.9588000000000001</v>
          </cell>
          <cell r="S1967">
            <v>7.49</v>
          </cell>
          <cell r="T1967">
            <v>-6.6000000000000003E-2</v>
          </cell>
          <cell r="U1967">
            <v>3.9272</v>
          </cell>
          <cell r="V1967">
            <v>3.9271984100341797</v>
          </cell>
          <cell r="W1967">
            <v>600235</v>
          </cell>
          <cell r="X1967" t="str">
            <v>持股小于股东增</v>
          </cell>
          <cell r="Y1967">
            <v>20917</v>
          </cell>
          <cell r="Z1967">
            <v>16794</v>
          </cell>
          <cell r="AA1967" t="str">
            <v>持股小于股东增</v>
          </cell>
          <cell r="AB1967">
            <v>20278</v>
          </cell>
          <cell r="AC1967">
            <v>17324</v>
          </cell>
          <cell r="AD1967" t="str">
            <v>持股小于股东减</v>
          </cell>
          <cell r="AE1967">
            <v>23796</v>
          </cell>
          <cell r="AF1967">
            <v>14762</v>
          </cell>
          <cell r="AG1967" t="str">
            <v>持股小于股东增</v>
          </cell>
          <cell r="AH1967">
            <v>23018</v>
          </cell>
          <cell r="AI1967">
            <v>15261</v>
          </cell>
        </row>
        <row r="1968">
          <cell r="A1968">
            <v>600236</v>
          </cell>
          <cell r="B1968">
            <v>13.798192215458403</v>
          </cell>
          <cell r="C1968">
            <v>3.6135265700483097</v>
          </cell>
          <cell r="D1968">
            <v>12.5</v>
          </cell>
          <cell r="E1968">
            <v>2.7666343892654588</v>
          </cell>
          <cell r="F1968">
            <v>21.056603773584904</v>
          </cell>
          <cell r="G1968">
            <v>6</v>
          </cell>
          <cell r="H1968">
            <v>13.889664804469273</v>
          </cell>
          <cell r="I1968">
            <v>3.3970384792744786</v>
          </cell>
          <cell r="J1968">
            <v>7.48</v>
          </cell>
          <cell r="K1968">
            <v>0.54210000000000003</v>
          </cell>
          <cell r="L1968">
            <v>2.0699999999999998</v>
          </cell>
          <cell r="M1968">
            <v>6</v>
          </cell>
          <cell r="N1968">
            <v>0.12</v>
          </cell>
          <cell r="O1968">
            <v>2.1686999999999999</v>
          </cell>
          <cell r="P1968">
            <v>11.16</v>
          </cell>
          <cell r="Q1968">
            <v>0.26500000000000001</v>
          </cell>
          <cell r="R1968">
            <v>1.86</v>
          </cell>
          <cell r="S1968">
            <v>6.63</v>
          </cell>
          <cell r="T1968">
            <v>0.35799999999999998</v>
          </cell>
          <cell r="U1968">
            <v>1.9517</v>
          </cell>
          <cell r="V1968">
            <v>1.9516992568969727</v>
          </cell>
          <cell r="W1968">
            <v>600236</v>
          </cell>
          <cell r="X1968" t="str">
            <v>持股小于股东增</v>
          </cell>
          <cell r="Y1968">
            <v>102469</v>
          </cell>
          <cell r="Z1968">
            <v>59172</v>
          </cell>
          <cell r="AA1968" t="str">
            <v>持股小于股东增</v>
          </cell>
          <cell r="AB1968">
            <v>97871</v>
          </cell>
          <cell r="AC1968">
            <v>61952</v>
          </cell>
          <cell r="AD1968">
            <v>61952</v>
          </cell>
          <cell r="AE1968">
            <v>61952</v>
          </cell>
          <cell r="AF1968">
            <v>61952</v>
          </cell>
          <cell r="AG1968">
            <v>61952</v>
          </cell>
          <cell r="AH1968">
            <v>113851</v>
          </cell>
          <cell r="AI1968">
            <v>20030</v>
          </cell>
        </row>
        <row r="1969">
          <cell r="A1969">
            <v>600237</v>
          </cell>
          <cell r="B1969">
            <v>286.5</v>
          </cell>
          <cell r="C1969">
            <v>2.2595528214834975</v>
          </cell>
          <cell r="D1969">
            <v>640.51724137931035</v>
          </cell>
          <cell r="E1969">
            <v>2.9266947650372237</v>
          </cell>
          <cell r="F1969">
            <v>1784.8484848484848</v>
          </cell>
          <cell r="G1969">
            <v>4.6911711998725654</v>
          </cell>
          <cell r="H1969">
            <v>-104.81707317073172</v>
          </cell>
          <cell r="I1969">
            <v>2.3192746701206186</v>
          </cell>
          <cell r="J1969">
            <v>5.73</v>
          </cell>
          <cell r="K1969">
            <v>0.02</v>
          </cell>
          <cell r="L1969">
            <v>2.5358999999999998</v>
          </cell>
          <cell r="M1969">
            <v>7.43</v>
          </cell>
          <cell r="N1969">
            <v>2.8999999999999998E-3</v>
          </cell>
          <cell r="O1969">
            <v>2.5387</v>
          </cell>
          <cell r="P1969">
            <v>11.78</v>
          </cell>
          <cell r="Q1969">
            <v>3.3E-3</v>
          </cell>
          <cell r="R1969">
            <v>2.5110999999999999</v>
          </cell>
          <cell r="S1969">
            <v>5.73</v>
          </cell>
          <cell r="T1969">
            <v>-4.1000000000000002E-2</v>
          </cell>
          <cell r="U1969">
            <v>2.4706000000000001</v>
          </cell>
          <cell r="V1969">
            <v>2.4705982208251953</v>
          </cell>
          <cell r="W1969">
            <v>600237</v>
          </cell>
          <cell r="X1969">
            <v>600237</v>
          </cell>
          <cell r="Y1969">
            <v>46839</v>
          </cell>
          <cell r="Z1969">
            <v>12049</v>
          </cell>
          <cell r="AA1969">
            <v>12049</v>
          </cell>
          <cell r="AB1969">
            <v>12049</v>
          </cell>
          <cell r="AC1969">
            <v>12049</v>
          </cell>
          <cell r="AD1969">
            <v>12049</v>
          </cell>
          <cell r="AE1969">
            <v>47018</v>
          </cell>
          <cell r="AF1969">
            <v>12003</v>
          </cell>
          <cell r="AG1969">
            <v>12003</v>
          </cell>
          <cell r="AH1969">
            <v>49856</v>
          </cell>
          <cell r="AI1969">
            <v>11319</v>
          </cell>
        </row>
        <row r="1970">
          <cell r="A1970">
            <v>600238</v>
          </cell>
          <cell r="B1970">
            <v>539.33333333333337</v>
          </cell>
          <cell r="C1970">
            <v>8.0621854601624392</v>
          </cell>
          <cell r="D1970">
            <v>-51.081730769230774</v>
          </cell>
          <cell r="E1970">
            <v>6.556955515556699</v>
          </cell>
          <cell r="F1970">
            <v>2236.3636363636365</v>
          </cell>
          <cell r="G1970">
            <v>7.4496542674001915</v>
          </cell>
          <cell r="H1970">
            <v>-262.24137931034483</v>
          </cell>
          <cell r="I1970">
            <v>5.2032019704433496</v>
          </cell>
          <cell r="J1970">
            <v>16.18</v>
          </cell>
          <cell r="K1970">
            <v>0.03</v>
          </cell>
          <cell r="L1970">
            <v>2.0068999999999999</v>
          </cell>
          <cell r="M1970">
            <v>12.75</v>
          </cell>
          <cell r="N1970">
            <v>-6.2399999999999997E-2</v>
          </cell>
          <cell r="O1970">
            <v>1.9444999999999999</v>
          </cell>
          <cell r="P1970">
            <v>14.76</v>
          </cell>
          <cell r="Q1970">
            <v>3.3E-3</v>
          </cell>
          <cell r="R1970">
            <v>1.9813000000000001</v>
          </cell>
          <cell r="S1970">
            <v>10.14</v>
          </cell>
          <cell r="T1970">
            <v>-2.9000000000000001E-2</v>
          </cell>
          <cell r="U1970">
            <v>1.9488000000000001</v>
          </cell>
          <cell r="V1970">
            <v>1.9487991333007813</v>
          </cell>
          <cell r="W1970">
            <v>600238</v>
          </cell>
          <cell r="X1970" t="str">
            <v>持股小于股东减</v>
          </cell>
          <cell r="Y1970">
            <v>30478</v>
          </cell>
          <cell r="Z1970">
            <v>14705</v>
          </cell>
          <cell r="AA1970" t="str">
            <v>持股小于股东增</v>
          </cell>
          <cell r="AB1970">
            <v>28363</v>
          </cell>
          <cell r="AC1970">
            <v>15802</v>
          </cell>
          <cell r="AD1970" t="str">
            <v>持股小于股东减</v>
          </cell>
          <cell r="AE1970">
            <v>29821</v>
          </cell>
          <cell r="AF1970">
            <v>15029</v>
          </cell>
          <cell r="AG1970" t="str">
            <v>持股小于股东增</v>
          </cell>
          <cell r="AH1970">
            <v>27973</v>
          </cell>
          <cell r="AI1970">
            <v>16022</v>
          </cell>
        </row>
        <row r="1971">
          <cell r="A1971">
            <v>600239</v>
          </cell>
          <cell r="B1971">
            <v>27.423076923076923</v>
          </cell>
          <cell r="C1971">
            <v>1.7753099945221849</v>
          </cell>
          <cell r="D1971">
            <v>-9.5384615384615383</v>
          </cell>
          <cell r="E1971">
            <v>1.277527366387637</v>
          </cell>
          <cell r="F1971">
            <v>-28.562838244137101</v>
          </cell>
          <cell r="G1971">
            <v>2.6569710529995807</v>
          </cell>
          <cell r="H1971">
            <v>-18.177189409368637</v>
          </cell>
          <cell r="I1971">
            <v>1.685695668187098</v>
          </cell>
          <cell r="J1971">
            <v>7.13</v>
          </cell>
          <cell r="K1971">
            <v>0.26</v>
          </cell>
          <cell r="L1971">
            <v>4.0162000000000004</v>
          </cell>
          <cell r="M1971">
            <v>4.96</v>
          </cell>
          <cell r="N1971">
            <v>-0.13</v>
          </cell>
          <cell r="O1971">
            <v>3.8824999999999998</v>
          </cell>
          <cell r="P1971">
            <v>9.5</v>
          </cell>
          <cell r="Q1971">
            <v>-0.1663</v>
          </cell>
          <cell r="R1971">
            <v>3.5754999999999999</v>
          </cell>
          <cell r="S1971">
            <v>5.95</v>
          </cell>
          <cell r="T1971">
            <v>-0.2455</v>
          </cell>
          <cell r="U1971">
            <v>3.5297000000000001</v>
          </cell>
          <cell r="V1971">
            <v>3.5296993255615234</v>
          </cell>
          <cell r="W1971">
            <v>600239</v>
          </cell>
          <cell r="X1971">
            <v>600239</v>
          </cell>
          <cell r="Y1971">
            <v>68844</v>
          </cell>
          <cell r="Z1971">
            <v>15549</v>
          </cell>
          <cell r="AA1971">
            <v>15549</v>
          </cell>
          <cell r="AB1971">
            <v>69299</v>
          </cell>
          <cell r="AC1971">
            <v>15446</v>
          </cell>
          <cell r="AD1971">
            <v>15446</v>
          </cell>
          <cell r="AE1971">
            <v>85347</v>
          </cell>
          <cell r="AF1971">
            <v>12542</v>
          </cell>
          <cell r="AG1971">
            <v>12542</v>
          </cell>
          <cell r="AH1971">
            <v>83385</v>
          </cell>
          <cell r="AI1971">
            <v>12837</v>
          </cell>
        </row>
        <row r="1972">
          <cell r="A1972">
            <v>600240</v>
          </cell>
          <cell r="B1972">
            <v>24.2741935483871</v>
          </cell>
          <cell r="C1972">
            <v>4.6717367685860625</v>
          </cell>
          <cell r="D1972">
            <v>20.826923076923077</v>
          </cell>
          <cell r="E1972">
            <v>3.2285952778440259</v>
          </cell>
          <cell r="F1972">
            <v>24.291626870423432</v>
          </cell>
          <cell r="G1972">
            <v>5.0598494645047918</v>
          </cell>
          <cell r="H1972">
            <v>16.467189434585226</v>
          </cell>
          <cell r="I1972">
            <v>3.4473820632452052</v>
          </cell>
          <cell r="J1972">
            <v>15.05</v>
          </cell>
          <cell r="K1972">
            <v>0.62</v>
          </cell>
          <cell r="L1972">
            <v>3.2214999999999998</v>
          </cell>
          <cell r="M1972">
            <v>10.83</v>
          </cell>
          <cell r="N1972">
            <v>0.13</v>
          </cell>
          <cell r="O1972">
            <v>3.3544</v>
          </cell>
          <cell r="P1972">
            <v>15.26</v>
          </cell>
          <cell r="Q1972">
            <v>0.31409999999999999</v>
          </cell>
          <cell r="R1972">
            <v>3.0158999999999998</v>
          </cell>
          <cell r="S1972">
            <v>10.64</v>
          </cell>
          <cell r="T1972">
            <v>0.48459999999999998</v>
          </cell>
          <cell r="U1972">
            <v>3.0863999999999998</v>
          </cell>
          <cell r="V1972">
            <v>3.0863990783691406</v>
          </cell>
          <cell r="W1972">
            <v>600240</v>
          </cell>
          <cell r="X1972" t="str">
            <v>持股小于股东减</v>
          </cell>
          <cell r="Y1972">
            <v>42710</v>
          </cell>
          <cell r="Z1972">
            <v>33347</v>
          </cell>
          <cell r="AA1972" t="str">
            <v>持股小于股东增</v>
          </cell>
          <cell r="AB1972">
            <v>42205</v>
          </cell>
          <cell r="AC1972">
            <v>33746</v>
          </cell>
          <cell r="AD1972" t="str">
            <v>持股小于股东减</v>
          </cell>
          <cell r="AE1972">
            <v>44672</v>
          </cell>
          <cell r="AF1972">
            <v>31882</v>
          </cell>
          <cell r="AG1972" t="str">
            <v>持股小于股东增</v>
          </cell>
          <cell r="AH1972">
            <v>40938</v>
          </cell>
          <cell r="AI1972">
            <v>34790</v>
          </cell>
        </row>
        <row r="1973">
          <cell r="A1973">
            <v>600241</v>
          </cell>
          <cell r="B1973">
            <v>164.33333333333334</v>
          </cell>
          <cell r="C1973">
            <v>4.6949400038092817</v>
          </cell>
          <cell r="D1973">
            <v>-60.583333333333329</v>
          </cell>
          <cell r="E1973">
            <v>4.6977480533746885</v>
          </cell>
          <cell r="F1973">
            <v>-29.1</v>
          </cell>
          <cell r="G1973">
            <v>8.720930232558139</v>
          </cell>
          <cell r="H1973">
            <v>-23.345398138572904</v>
          </cell>
          <cell r="I1973">
            <v>3.1989513957772422</v>
          </cell>
          <cell r="J1973">
            <v>14.79</v>
          </cell>
          <cell r="K1973">
            <v>0.09</v>
          </cell>
          <cell r="L1973">
            <v>3.1501999999999999</v>
          </cell>
          <cell r="M1973">
            <v>14.54</v>
          </cell>
          <cell r="N1973">
            <v>-0.06</v>
          </cell>
          <cell r="O1973">
            <v>3.0951</v>
          </cell>
          <cell r="P1973">
            <v>14.55</v>
          </cell>
          <cell r="Q1973">
            <v>-0.25</v>
          </cell>
          <cell r="R1973">
            <v>1.6684000000000001</v>
          </cell>
          <cell r="S1973">
            <v>9.0299999999999994</v>
          </cell>
          <cell r="T1973">
            <v>-0.29010000000000002</v>
          </cell>
          <cell r="U1973">
            <v>2.8228</v>
          </cell>
          <cell r="V1973">
            <v>2.8227996826171875</v>
          </cell>
          <cell r="W1973">
            <v>600241</v>
          </cell>
          <cell r="X1973" t="str">
            <v>持股大于股东增</v>
          </cell>
          <cell r="Y1973">
            <v>11928</v>
          </cell>
          <cell r="Z1973">
            <v>18963</v>
          </cell>
          <cell r="AA1973" t="str">
            <v>持股大于股东增</v>
          </cell>
          <cell r="AB1973">
            <v>11119</v>
          </cell>
          <cell r="AC1973">
            <v>20342</v>
          </cell>
          <cell r="AD1973" t="str">
            <v>持股小于股东减</v>
          </cell>
          <cell r="AE1973">
            <v>14894</v>
          </cell>
          <cell r="AF1973">
            <v>12098</v>
          </cell>
          <cell r="AG1973" t="str">
            <v>持股大于股东增</v>
          </cell>
          <cell r="AH1973">
            <v>12974</v>
          </cell>
          <cell r="AI1973">
            <v>17434</v>
          </cell>
        </row>
        <row r="1974">
          <cell r="A1974">
            <v>600242</v>
          </cell>
          <cell r="B1974">
            <v>246.85714285714286</v>
          </cell>
          <cell r="C1974">
            <v>73.75160051216389</v>
          </cell>
          <cell r="D1974">
            <v>-135.5</v>
          </cell>
          <cell r="E1974">
            <v>64.832535885167474</v>
          </cell>
          <cell r="F1974">
            <v>-47.175572519083964</v>
          </cell>
          <cell r="G1974">
            <v>-34.505862646566158</v>
          </cell>
          <cell r="H1974">
            <v>-177.72727272727272</v>
          </cell>
          <cell r="I1974">
            <v>114.83113069016154</v>
          </cell>
          <cell r="J1974">
            <v>17.28</v>
          </cell>
          <cell r="K1974">
            <v>7.0000000000000007E-2</v>
          </cell>
          <cell r="L1974">
            <v>0.23430000000000001</v>
          </cell>
          <cell r="M1974">
            <v>13.55</v>
          </cell>
          <cell r="N1974">
            <v>-2.5000000000000001E-2</v>
          </cell>
          <cell r="O1974">
            <v>0.20899999999999999</v>
          </cell>
          <cell r="P1974">
            <v>12.36</v>
          </cell>
          <cell r="Q1974">
            <v>-0.13100000000000001</v>
          </cell>
          <cell r="R1974">
            <v>-0.35820000000000002</v>
          </cell>
          <cell r="S1974">
            <v>7.82</v>
          </cell>
          <cell r="T1974">
            <v>-3.3000000000000002E-2</v>
          </cell>
          <cell r="U1974">
            <v>6.8099999999999994E-2</v>
          </cell>
          <cell r="V1974">
            <v>6.80999755859375E-2</v>
          </cell>
          <cell r="W1974">
            <v>600242</v>
          </cell>
          <cell r="X1974" t="str">
            <v>持股大于股东增</v>
          </cell>
          <cell r="Y1974">
            <v>12407</v>
          </cell>
          <cell r="Z1974">
            <v>22030</v>
          </cell>
          <cell r="AA1974" t="str">
            <v>持股大于股东增</v>
          </cell>
          <cell r="AB1974">
            <v>11923</v>
          </cell>
          <cell r="AC1974">
            <v>22925</v>
          </cell>
          <cell r="AD1974" t="str">
            <v>持股大于股东增</v>
          </cell>
          <cell r="AE1974">
            <v>14452</v>
          </cell>
          <cell r="AF1974">
            <v>18913</v>
          </cell>
          <cell r="AG1974" t="str">
            <v>持股大于股东减</v>
          </cell>
          <cell r="AH1974">
            <v>14636</v>
          </cell>
          <cell r="AI1974">
            <v>18675</v>
          </cell>
        </row>
        <row r="1975">
          <cell r="A1975">
            <v>600243</v>
          </cell>
          <cell r="B1975">
            <v>371.71428571428567</v>
          </cell>
          <cell r="C1975">
            <v>3.1551632148227191</v>
          </cell>
          <cell r="D1975">
            <v>-48.75</v>
          </cell>
          <cell r="E1975">
            <v>2.3944595888897071</v>
          </cell>
          <cell r="F1975">
            <v>-90.136476426798993</v>
          </cell>
          <cell r="G1975">
            <v>4.8034645773413995</v>
          </cell>
          <cell r="H1975">
            <v>-80.618311533888232</v>
          </cell>
          <cell r="I1975">
            <v>2.9919904679949689</v>
          </cell>
          <cell r="J1975">
            <v>13.01</v>
          </cell>
          <cell r="K1975">
            <v>3.5000000000000003E-2</v>
          </cell>
          <cell r="L1975">
            <v>4.1234000000000002</v>
          </cell>
          <cell r="M1975">
            <v>9.75</v>
          </cell>
          <cell r="N1975">
            <v>-0.05</v>
          </cell>
          <cell r="O1975">
            <v>4.0719000000000003</v>
          </cell>
          <cell r="P1975">
            <v>14.53</v>
          </cell>
          <cell r="Q1975">
            <v>-8.0600000000000005E-2</v>
          </cell>
          <cell r="R1975">
            <v>3.0249000000000001</v>
          </cell>
          <cell r="S1975">
            <v>9.0399999999999991</v>
          </cell>
          <cell r="T1975">
            <v>-8.4099999999999994E-2</v>
          </cell>
          <cell r="U1975">
            <v>3.0213999999999999</v>
          </cell>
          <cell r="V1975">
            <v>3.0213985443115234</v>
          </cell>
          <cell r="W1975">
            <v>600243</v>
          </cell>
          <cell r="X1975" t="str">
            <v>持股小于股东增</v>
          </cell>
          <cell r="Y1975">
            <v>23098</v>
          </cell>
          <cell r="Z1975">
            <v>18999</v>
          </cell>
          <cell r="AA1975" t="str">
            <v>持股小于股东增</v>
          </cell>
          <cell r="AB1975">
            <v>22717</v>
          </cell>
          <cell r="AC1975">
            <v>19318</v>
          </cell>
          <cell r="AD1975" t="str">
            <v>持股小于股东增</v>
          </cell>
          <cell r="AE1975">
            <v>22404</v>
          </cell>
          <cell r="AF1975">
            <v>10571</v>
          </cell>
          <cell r="AG1975">
            <v>10571</v>
          </cell>
          <cell r="AH1975">
            <v>24049</v>
          </cell>
          <cell r="AI1975">
            <v>9848</v>
          </cell>
        </row>
        <row r="1976">
          <cell r="A1976">
            <v>600246</v>
          </cell>
          <cell r="B1976">
            <v>-15.106340687736036</v>
          </cell>
          <cell r="C1976">
            <v>3.1646887362065375</v>
          </cell>
          <cell r="D1976">
            <v>364.10256410256409</v>
          </cell>
          <cell r="E1976">
            <v>2.3612554562461026</v>
          </cell>
          <cell r="F1976">
            <v>218.03278688524591</v>
          </cell>
          <cell r="G1976">
            <v>1.8266721604175253</v>
          </cell>
          <cell r="H1976">
            <v>109.09090909090909</v>
          </cell>
          <cell r="I1976">
            <v>1.4732462572042424</v>
          </cell>
          <cell r="J1976">
            <v>7.6</v>
          </cell>
          <cell r="K1976">
            <v>-0.50309999999999999</v>
          </cell>
          <cell r="L1976">
            <v>2.4015</v>
          </cell>
          <cell r="M1976">
            <v>5.68</v>
          </cell>
          <cell r="N1976">
            <v>3.8999999999999998E-3</v>
          </cell>
          <cell r="O1976">
            <v>2.4055</v>
          </cell>
          <cell r="P1976">
            <v>5.32</v>
          </cell>
          <cell r="Q1976">
            <v>1.2200000000000001E-2</v>
          </cell>
          <cell r="R1976">
            <v>2.9123999999999999</v>
          </cell>
          <cell r="S1976">
            <v>4.32</v>
          </cell>
          <cell r="T1976">
            <v>2.9700000000000001E-2</v>
          </cell>
          <cell r="U1976">
            <v>2.9323000000000001</v>
          </cell>
          <cell r="V1976">
            <v>2.9322986602783203</v>
          </cell>
          <cell r="W1976">
            <v>600246</v>
          </cell>
          <cell r="X1976" t="str">
            <v>持股小于股东增</v>
          </cell>
          <cell r="Y1976">
            <v>56531</v>
          </cell>
          <cell r="Z1976">
            <v>21524</v>
          </cell>
          <cell r="AA1976" t="str">
            <v>持股小于股东增</v>
          </cell>
          <cell r="AB1976">
            <v>55404</v>
          </cell>
          <cell r="AC1976">
            <v>21962</v>
          </cell>
          <cell r="AD1976">
            <v>21962</v>
          </cell>
          <cell r="AE1976">
            <v>77814</v>
          </cell>
          <cell r="AF1976">
            <v>15637</v>
          </cell>
          <cell r="AG1976">
            <v>15637</v>
          </cell>
          <cell r="AH1976">
            <v>68696</v>
          </cell>
          <cell r="AI1976">
            <v>17712</v>
          </cell>
        </row>
        <row r="1977">
          <cell r="A1977">
            <v>600247</v>
          </cell>
          <cell r="B1977">
            <v>243.70709382151028</v>
          </cell>
          <cell r="C1977">
            <v>71.524513096037609</v>
          </cell>
          <cell r="D1977">
            <v>-174.13127413127413</v>
          </cell>
          <cell r="E1977">
            <v>66.226138032305442</v>
          </cell>
          <cell r="F1977">
            <v>-716.94444444444446</v>
          </cell>
          <cell r="G1977">
            <v>219.65957446808511</v>
          </cell>
          <cell r="H1977">
            <v>-255.81081081081081</v>
          </cell>
          <cell r="I1977">
            <v>127.7327935222672</v>
          </cell>
          <cell r="J1977">
            <v>21.3</v>
          </cell>
          <cell r="K1977">
            <v>8.7400000000000005E-2</v>
          </cell>
          <cell r="L1977">
            <v>0.29780000000000001</v>
          </cell>
          <cell r="M1977">
            <v>18.04</v>
          </cell>
          <cell r="N1977">
            <v>-2.5899999999999999E-2</v>
          </cell>
          <cell r="O1977">
            <v>0.27239999999999998</v>
          </cell>
          <cell r="P1977">
            <v>25.81</v>
          </cell>
          <cell r="Q1977">
            <v>-1.7999999999999999E-2</v>
          </cell>
          <cell r="R1977">
            <v>0.11749999999999999</v>
          </cell>
          <cell r="S1977">
            <v>12.62</v>
          </cell>
          <cell r="T1977">
            <v>-3.6999999999999998E-2</v>
          </cell>
          <cell r="U1977">
            <v>9.8799999999999999E-2</v>
          </cell>
          <cell r="V1977">
            <v>9.8799943923950195E-2</v>
          </cell>
          <cell r="W1977">
            <v>600247</v>
          </cell>
          <cell r="X1977" t="str">
            <v>持股小于股东减</v>
          </cell>
          <cell r="Y1977">
            <v>28542</v>
          </cell>
          <cell r="Z1977">
            <v>11787</v>
          </cell>
          <cell r="AA1977" t="str">
            <v>持股小于股东增</v>
          </cell>
          <cell r="AB1977">
            <v>26191</v>
          </cell>
          <cell r="AC1977">
            <v>12845</v>
          </cell>
          <cell r="AD1977" t="str">
            <v>持股小于股东增</v>
          </cell>
          <cell r="AE1977">
            <v>23381</v>
          </cell>
          <cell r="AF1977">
            <v>14389</v>
          </cell>
          <cell r="AG1977" t="str">
            <v>持股小于股东减</v>
          </cell>
          <cell r="AH1977">
            <v>26540</v>
          </cell>
          <cell r="AI1977">
            <v>12676</v>
          </cell>
        </row>
        <row r="1978">
          <cell r="A1978">
            <v>600248</v>
          </cell>
          <cell r="B1978">
            <v>44.387954634337113</v>
          </cell>
          <cell r="C1978">
            <v>2.9451450516373447</v>
          </cell>
          <cell r="D1978">
            <v>52.602905569007255</v>
          </cell>
          <cell r="E1978">
            <v>2.2305500654534254</v>
          </cell>
          <cell r="F1978">
            <v>44.634628044766295</v>
          </cell>
          <cell r="G1978">
            <v>3.6381197681905992</v>
          </cell>
          <cell r="H1978">
            <v>27.888349514563107</v>
          </cell>
          <cell r="I1978">
            <v>2.0229229387841334</v>
          </cell>
          <cell r="J1978">
            <v>11.35</v>
          </cell>
          <cell r="K1978">
            <v>0.25569999999999998</v>
          </cell>
          <cell r="L1978">
            <v>3.8538000000000001</v>
          </cell>
          <cell r="M1978">
            <v>8.69</v>
          </cell>
          <cell r="N1978">
            <v>4.1300000000000003E-2</v>
          </cell>
          <cell r="O1978">
            <v>3.8959000000000001</v>
          </cell>
          <cell r="P1978">
            <v>13.56</v>
          </cell>
          <cell r="Q1978">
            <v>0.15190000000000001</v>
          </cell>
          <cell r="R1978">
            <v>3.7271999999999998</v>
          </cell>
          <cell r="S1978">
            <v>7.66</v>
          </cell>
          <cell r="T1978">
            <v>0.20599999999999999</v>
          </cell>
          <cell r="U1978">
            <v>3.7866</v>
          </cell>
          <cell r="V1978">
            <v>3.7865982055664063</v>
          </cell>
          <cell r="W1978">
            <v>600248</v>
          </cell>
          <cell r="X1978" t="str">
            <v>持股小于股东减</v>
          </cell>
          <cell r="Y1978">
            <v>28210</v>
          </cell>
          <cell r="Z1978">
            <v>16791</v>
          </cell>
          <cell r="AA1978" t="str">
            <v>持股小于股东增</v>
          </cell>
          <cell r="AB1978">
            <v>22172</v>
          </cell>
          <cell r="AC1978">
            <v>21364</v>
          </cell>
          <cell r="AD1978" t="str">
            <v>持股大于股东增</v>
          </cell>
          <cell r="AE1978">
            <v>18580</v>
          </cell>
          <cell r="AF1978">
            <v>25494</v>
          </cell>
          <cell r="AG1978" t="str">
            <v>持股小于股东减</v>
          </cell>
          <cell r="AH1978">
            <v>22348</v>
          </cell>
          <cell r="AI1978">
            <v>21196</v>
          </cell>
        </row>
        <row r="1979">
          <cell r="A1979">
            <v>600249</v>
          </cell>
          <cell r="B1979">
            <v>-28.59341335795629</v>
          </cell>
          <cell r="C1979">
            <v>2.3929114184890397</v>
          </cell>
          <cell r="D1979">
            <v>-22.56610576923077</v>
          </cell>
          <cell r="E1979">
            <v>2.0095796205613978</v>
          </cell>
          <cell r="F1979">
            <v>-32.995830851697441</v>
          </cell>
          <cell r="G1979">
            <v>2.557473917459145</v>
          </cell>
          <cell r="H1979">
            <v>-24.56</v>
          </cell>
          <cell r="I1979">
            <v>1.6144299537231803</v>
          </cell>
          <cell r="J1979">
            <v>9.2899999999999991</v>
          </cell>
          <cell r="K1979">
            <v>-0.32490000000000002</v>
          </cell>
          <cell r="L1979">
            <v>3.8822999999999999</v>
          </cell>
          <cell r="M1979">
            <v>7.51</v>
          </cell>
          <cell r="N1979">
            <v>-8.3199999999999996E-2</v>
          </cell>
          <cell r="O1979">
            <v>3.7370999999999999</v>
          </cell>
          <cell r="P1979">
            <v>11.08</v>
          </cell>
          <cell r="Q1979">
            <v>-0.16789999999999999</v>
          </cell>
          <cell r="R1979">
            <v>4.3323999999999998</v>
          </cell>
          <cell r="S1979">
            <v>6.14</v>
          </cell>
          <cell r="T1979">
            <v>-0.1875</v>
          </cell>
          <cell r="U1979">
            <v>3.8031999999999999</v>
          </cell>
          <cell r="V1979">
            <v>3.8031997680664063</v>
          </cell>
          <cell r="W1979">
            <v>600249</v>
          </cell>
          <cell r="X1979">
            <v>600249</v>
          </cell>
          <cell r="Y1979">
            <v>600249</v>
          </cell>
          <cell r="Z1979">
            <v>600249</v>
          </cell>
          <cell r="AA1979">
            <v>600249</v>
          </cell>
          <cell r="AB1979">
            <v>600249</v>
          </cell>
          <cell r="AC1979">
            <v>600249</v>
          </cell>
          <cell r="AD1979">
            <v>600249</v>
          </cell>
          <cell r="AE1979">
            <v>600249</v>
          </cell>
          <cell r="AF1979">
            <v>600249</v>
          </cell>
          <cell r="AG1979">
            <v>600249</v>
          </cell>
          <cell r="AH1979">
            <v>600249</v>
          </cell>
          <cell r="AI1979">
            <v>600249</v>
          </cell>
        </row>
        <row r="1980">
          <cell r="A1980">
            <v>600250</v>
          </cell>
          <cell r="B1980">
            <v>-96.294117647058826</v>
          </cell>
          <cell r="C1980">
            <v>12.926405559065067</v>
          </cell>
          <cell r="D1980">
            <v>-41.53125</v>
          </cell>
          <cell r="E1980">
            <v>11.280875986758339</v>
          </cell>
          <cell r="F1980">
            <v>-17.328947368421051</v>
          </cell>
          <cell r="G1980">
            <v>11.917473531807076</v>
          </cell>
          <cell r="H1980">
            <v>-36.434210526315788</v>
          </cell>
          <cell r="I1980">
            <v>7.337626202400827</v>
          </cell>
          <cell r="J1980">
            <v>16.37</v>
          </cell>
          <cell r="K1980">
            <v>-0.17</v>
          </cell>
          <cell r="L1980">
            <v>1.2664</v>
          </cell>
          <cell r="M1980">
            <v>13.29</v>
          </cell>
          <cell r="N1980">
            <v>-0.08</v>
          </cell>
          <cell r="O1980">
            <v>1.1780999999999999</v>
          </cell>
          <cell r="P1980">
            <v>13.17</v>
          </cell>
          <cell r="Q1980">
            <v>-0.38</v>
          </cell>
          <cell r="R1980">
            <v>1.1051</v>
          </cell>
          <cell r="S1980">
            <v>9.23</v>
          </cell>
          <cell r="T1980">
            <v>-0.19</v>
          </cell>
          <cell r="U1980">
            <v>1.2579</v>
          </cell>
          <cell r="V1980">
            <v>1.257899284362793</v>
          </cell>
          <cell r="W1980">
            <v>600250</v>
          </cell>
          <cell r="X1980" t="str">
            <v>持股大于股东增</v>
          </cell>
          <cell r="Y1980">
            <v>13842</v>
          </cell>
          <cell r="Z1980">
            <v>18688</v>
          </cell>
          <cell r="AA1980" t="str">
            <v>持股大于股东减</v>
          </cell>
          <cell r="AB1980">
            <v>14399</v>
          </cell>
          <cell r="AC1980">
            <v>17966</v>
          </cell>
          <cell r="AD1980" t="str">
            <v>持股小于股东减</v>
          </cell>
          <cell r="AE1980">
            <v>18255</v>
          </cell>
          <cell r="AF1980">
            <v>14171</v>
          </cell>
          <cell r="AG1980" t="str">
            <v>持股小于股东增</v>
          </cell>
          <cell r="AH1980">
            <v>17275</v>
          </cell>
          <cell r="AI1980">
            <v>14974</v>
          </cell>
        </row>
        <row r="1981">
          <cell r="A1981">
            <v>600251</v>
          </cell>
          <cell r="B1981">
            <v>67.624177139437464</v>
          </cell>
          <cell r="C1981">
            <v>4.6141282155982042</v>
          </cell>
          <cell r="D1981">
            <v>-333.19672131147541</v>
          </cell>
          <cell r="E1981">
            <v>3.3373014244078649</v>
          </cell>
          <cell r="F1981">
            <v>47.558459422283356</v>
          </cell>
          <cell r="G1981">
            <v>5.9026888604353394</v>
          </cell>
          <cell r="H1981">
            <v>39.854452054794521</v>
          </cell>
          <cell r="I1981">
            <v>3.7782557526074427</v>
          </cell>
          <cell r="J1981">
            <v>11.3</v>
          </cell>
          <cell r="K1981">
            <v>0.1671</v>
          </cell>
          <cell r="L1981">
            <v>2.4489999999999998</v>
          </cell>
          <cell r="M1981">
            <v>8.1300000000000008</v>
          </cell>
          <cell r="N1981">
            <v>-6.1000000000000004E-3</v>
          </cell>
          <cell r="O1981">
            <v>2.4361000000000002</v>
          </cell>
          <cell r="P1981">
            <v>13.83</v>
          </cell>
          <cell r="Q1981">
            <v>0.1454</v>
          </cell>
          <cell r="R1981">
            <v>2.343</v>
          </cell>
          <cell r="S1981">
            <v>9.31</v>
          </cell>
          <cell r="T1981">
            <v>0.17519999999999999</v>
          </cell>
          <cell r="U1981">
            <v>2.4641000000000002</v>
          </cell>
          <cell r="V1981">
            <v>2.4640998840332031</v>
          </cell>
          <cell r="W1981">
            <v>600251</v>
          </cell>
          <cell r="X1981">
            <v>600251</v>
          </cell>
          <cell r="Y1981">
            <v>54972</v>
          </cell>
          <cell r="Z1981">
            <v>14277</v>
          </cell>
          <cell r="AA1981">
            <v>14277</v>
          </cell>
          <cell r="AB1981">
            <v>53166</v>
          </cell>
          <cell r="AC1981">
            <v>14762</v>
          </cell>
          <cell r="AD1981">
            <v>14762</v>
          </cell>
          <cell r="AE1981">
            <v>50261</v>
          </cell>
          <cell r="AF1981">
            <v>15615</v>
          </cell>
          <cell r="AG1981">
            <v>15615</v>
          </cell>
          <cell r="AH1981">
            <v>54993</v>
          </cell>
          <cell r="AI1981">
            <v>14271</v>
          </cell>
        </row>
        <row r="1982">
          <cell r="A1982">
            <v>600252</v>
          </cell>
          <cell r="B1982">
            <v>48.933333333333337</v>
          </cell>
          <cell r="C1982">
            <v>5.1519618165227765</v>
          </cell>
          <cell r="D1982">
            <v>30.75</v>
          </cell>
          <cell r="E1982">
            <v>3.3940397350993377</v>
          </cell>
          <cell r="F1982">
            <v>21.495327102803738</v>
          </cell>
          <cell r="G1982">
            <v>4.7854854146727153</v>
          </cell>
          <cell r="H1982">
            <v>22.014705882352942</v>
          </cell>
          <cell r="I1982">
            <v>3.5607249892964181</v>
          </cell>
          <cell r="J1982">
            <v>7.34</v>
          </cell>
          <cell r="K1982">
            <v>0.15</v>
          </cell>
          <cell r="L1982">
            <v>1.4247000000000001</v>
          </cell>
          <cell r="M1982">
            <v>4.92</v>
          </cell>
          <cell r="N1982">
            <v>0.04</v>
          </cell>
          <cell r="O1982">
            <v>1.4496</v>
          </cell>
          <cell r="P1982">
            <v>23</v>
          </cell>
          <cell r="Q1982">
            <v>0.53500000000000003</v>
          </cell>
          <cell r="R1982">
            <v>4.8061999999999996</v>
          </cell>
          <cell r="S1982">
            <v>4.99</v>
          </cell>
          <cell r="T1982">
            <v>0.17</v>
          </cell>
          <cell r="U1982">
            <v>1.4014</v>
          </cell>
          <cell r="V1982">
            <v>1.4013996124267578</v>
          </cell>
          <cell r="W1982">
            <v>600252</v>
          </cell>
          <cell r="X1982">
            <v>600252</v>
          </cell>
          <cell r="Y1982">
            <v>600252</v>
          </cell>
          <cell r="Z1982">
            <v>600252</v>
          </cell>
          <cell r="AA1982">
            <v>600252</v>
          </cell>
          <cell r="AB1982">
            <v>600252</v>
          </cell>
          <cell r="AC1982">
            <v>600252</v>
          </cell>
          <cell r="AD1982">
            <v>600252</v>
          </cell>
          <cell r="AE1982">
            <v>60764</v>
          </cell>
          <cell r="AF1982">
            <v>19063</v>
          </cell>
          <cell r="AG1982">
            <v>19063</v>
          </cell>
          <cell r="AH1982">
            <v>19063</v>
          </cell>
          <cell r="AI1982">
            <v>19063</v>
          </cell>
        </row>
        <row r="1983">
          <cell r="A1983">
            <v>600255</v>
          </cell>
          <cell r="B1983">
            <v>271</v>
          </cell>
          <cell r="C1983">
            <v>2.9697002903950467</v>
          </cell>
          <cell r="D1983">
            <v>-53.874999999999993</v>
          </cell>
          <cell r="E1983">
            <v>2.401649392622311</v>
          </cell>
          <cell r="F1983">
            <v>-223.25</v>
          </cell>
          <cell r="G1983">
            <v>4.8813818738384169</v>
          </cell>
          <cell r="H1983">
            <v>-53.125</v>
          </cell>
          <cell r="I1983">
            <v>2.4328811036693572</v>
          </cell>
          <cell r="J1983">
            <v>5.42</v>
          </cell>
          <cell r="K1983">
            <v>0.02</v>
          </cell>
          <cell r="L1983">
            <v>1.8250999999999999</v>
          </cell>
          <cell r="M1983">
            <v>4.3099999999999996</v>
          </cell>
          <cell r="N1983">
            <v>-0.02</v>
          </cell>
          <cell r="O1983">
            <v>1.7946</v>
          </cell>
          <cell r="P1983">
            <v>8.93</v>
          </cell>
          <cell r="Q1983">
            <v>-0.02</v>
          </cell>
          <cell r="R1983">
            <v>1.8293999999999999</v>
          </cell>
          <cell r="S1983">
            <v>4.25</v>
          </cell>
          <cell r="T1983">
            <v>-0.06</v>
          </cell>
          <cell r="U1983">
            <v>1.7468999999999999</v>
          </cell>
          <cell r="V1983">
            <v>1.7468996047973633</v>
          </cell>
          <cell r="W1983">
            <v>600255</v>
          </cell>
          <cell r="X1983">
            <v>600255</v>
          </cell>
          <cell r="Y1983">
            <v>600255</v>
          </cell>
          <cell r="Z1983">
            <v>600255</v>
          </cell>
          <cell r="AA1983">
            <v>600255</v>
          </cell>
          <cell r="AB1983">
            <v>600255</v>
          </cell>
          <cell r="AC1983">
            <v>600255</v>
          </cell>
          <cell r="AD1983">
            <v>600255</v>
          </cell>
          <cell r="AE1983">
            <v>600255</v>
          </cell>
          <cell r="AF1983">
            <v>600255</v>
          </cell>
          <cell r="AG1983">
            <v>600255</v>
          </cell>
          <cell r="AH1983">
            <v>600255</v>
          </cell>
          <cell r="AI1983">
            <v>600255</v>
          </cell>
        </row>
        <row r="1984">
          <cell r="A1984">
            <v>600256</v>
          </cell>
          <cell r="B1984">
            <v>140.12605042016804</v>
          </cell>
          <cell r="C1984">
            <v>3.1955157380347821</v>
          </cell>
          <cell r="D1984">
            <v>220.09803921568627</v>
          </cell>
          <cell r="E1984">
            <v>2.1511042974177168</v>
          </cell>
          <cell r="F1984">
            <v>66.752246469833125</v>
          </cell>
          <cell r="G1984">
            <v>4.8464513723845473</v>
          </cell>
          <cell r="H1984">
            <v>73.282442748091611</v>
          </cell>
          <cell r="I1984">
            <v>3.0573735250561316</v>
          </cell>
          <cell r="J1984">
            <v>6.67</v>
          </cell>
          <cell r="K1984">
            <v>4.7600000000000003E-2</v>
          </cell>
          <cell r="L1984">
            <v>2.0872999999999999</v>
          </cell>
          <cell r="M1984">
            <v>4.49</v>
          </cell>
          <cell r="N1984">
            <v>5.1000000000000004E-3</v>
          </cell>
          <cell r="O1984">
            <v>2.0872999999999999</v>
          </cell>
          <cell r="P1984">
            <v>10.4</v>
          </cell>
          <cell r="Q1984">
            <v>7.7899999999999997E-2</v>
          </cell>
          <cell r="R1984">
            <v>2.1459000000000001</v>
          </cell>
          <cell r="S1984">
            <v>6.4</v>
          </cell>
          <cell r="T1984">
            <v>6.5500000000000003E-2</v>
          </cell>
          <cell r="U1984">
            <v>2.0933000000000002</v>
          </cell>
          <cell r="V1984">
            <v>2.0932998657226563</v>
          </cell>
          <cell r="W1984">
            <v>600256</v>
          </cell>
          <cell r="X1984">
            <v>600256</v>
          </cell>
          <cell r="Y1984">
            <v>600256</v>
          </cell>
          <cell r="Z1984">
            <v>600256</v>
          </cell>
          <cell r="AA1984">
            <v>600256</v>
          </cell>
          <cell r="AB1984">
            <v>600256</v>
          </cell>
          <cell r="AC1984">
            <v>600256</v>
          </cell>
          <cell r="AD1984">
            <v>600256</v>
          </cell>
          <cell r="AE1984">
            <v>600256</v>
          </cell>
          <cell r="AF1984">
            <v>600256</v>
          </cell>
          <cell r="AG1984">
            <v>600256</v>
          </cell>
          <cell r="AH1984">
            <v>600256</v>
          </cell>
          <cell r="AI1984">
            <v>600256</v>
          </cell>
        </row>
        <row r="1985">
          <cell r="A1985">
            <v>600257</v>
          </cell>
          <cell r="B1985">
            <v>2417.7419354838712</v>
          </cell>
          <cell r="C1985">
            <v>8.5863214572115929</v>
          </cell>
          <cell r="D1985">
            <v>216.1654135338346</v>
          </cell>
          <cell r="E1985">
            <v>6.5374339150702063</v>
          </cell>
          <cell r="F1985">
            <v>518.40490797546011</v>
          </cell>
          <cell r="G1985">
            <v>9.4460902129562339</v>
          </cell>
          <cell r="H1985">
            <v>639.35643564356428</v>
          </cell>
          <cell r="I1985">
            <v>4.9205623499828546</v>
          </cell>
          <cell r="J1985">
            <v>14.99</v>
          </cell>
          <cell r="K1985">
            <v>6.1999999999999998E-3</v>
          </cell>
          <cell r="L1985">
            <v>1.7458</v>
          </cell>
          <cell r="M1985">
            <v>11.5</v>
          </cell>
          <cell r="N1985">
            <v>1.3299999999999999E-2</v>
          </cell>
          <cell r="O1985">
            <v>1.7591000000000001</v>
          </cell>
          <cell r="P1985">
            <v>16.899999999999999</v>
          </cell>
          <cell r="Q1985">
            <v>1.6299999999999999E-2</v>
          </cell>
          <cell r="R1985">
            <v>1.7890999999999999</v>
          </cell>
          <cell r="S1985">
            <v>8.61</v>
          </cell>
          <cell r="T1985">
            <v>1.01E-2</v>
          </cell>
          <cell r="U1985">
            <v>1.7498</v>
          </cell>
          <cell r="V1985">
            <v>1.7497997283935547</v>
          </cell>
          <cell r="W1985">
            <v>600257</v>
          </cell>
          <cell r="X1985" t="str">
            <v>持股小于股东增</v>
          </cell>
          <cell r="Y1985">
            <v>32506</v>
          </cell>
          <cell r="Z1985">
            <v>13137</v>
          </cell>
          <cell r="AA1985" t="str">
            <v>持股小于股东减</v>
          </cell>
          <cell r="AB1985">
            <v>32896</v>
          </cell>
          <cell r="AC1985">
            <v>12981</v>
          </cell>
          <cell r="AD1985" t="str">
            <v>持股小于股东减</v>
          </cell>
          <cell r="AE1985">
            <v>38862</v>
          </cell>
          <cell r="AF1985">
            <v>10988</v>
          </cell>
          <cell r="AG1985">
            <v>10988</v>
          </cell>
          <cell r="AH1985">
            <v>45509</v>
          </cell>
          <cell r="AI1985">
            <v>9383</v>
          </cell>
        </row>
        <row r="1986">
          <cell r="A1986">
            <v>600258</v>
          </cell>
          <cell r="B1986">
            <v>69.077883059856717</v>
          </cell>
          <cell r="C1986">
            <v>5.831853745146625</v>
          </cell>
          <cell r="D1986">
            <v>181.08552631578948</v>
          </cell>
          <cell r="E1986">
            <v>4.3812176681257462</v>
          </cell>
          <cell r="F1986">
            <v>51.628934290447262</v>
          </cell>
          <cell r="G1986">
            <v>3.6776997659645603</v>
          </cell>
          <cell r="H1986">
            <v>48.328738800827011</v>
          </cell>
          <cell r="I1986">
            <v>3.8146916627567777</v>
          </cell>
          <cell r="J1986">
            <v>29.89</v>
          </cell>
          <cell r="K1986">
            <v>0.43269999999999997</v>
          </cell>
          <cell r="L1986">
            <v>5.1253000000000002</v>
          </cell>
          <cell r="M1986">
            <v>22.02</v>
          </cell>
          <cell r="N1986">
            <v>3.04E-2</v>
          </cell>
          <cell r="O1986">
            <v>5.0259999999999998</v>
          </cell>
          <cell r="P1986">
            <v>18.7</v>
          </cell>
          <cell r="Q1986">
            <v>0.18110000000000001</v>
          </cell>
          <cell r="R1986">
            <v>5.0846999999999998</v>
          </cell>
          <cell r="S1986">
            <v>18.7</v>
          </cell>
          <cell r="T1986">
            <v>0.29020000000000001</v>
          </cell>
          <cell r="U1986">
            <v>4.9020999999999999</v>
          </cell>
          <cell r="V1986">
            <v>4.902099609375</v>
          </cell>
          <cell r="W1986">
            <v>600258</v>
          </cell>
          <cell r="X1986" t="str">
            <v>持股小于股东减</v>
          </cell>
          <cell r="Y1986">
            <v>22901</v>
          </cell>
          <cell r="Z1986">
            <v>10104</v>
          </cell>
          <cell r="AA1986" t="str">
            <v>持股小于股东增</v>
          </cell>
          <cell r="AB1986">
            <v>20714</v>
          </cell>
          <cell r="AC1986">
            <v>11171</v>
          </cell>
          <cell r="AD1986" t="str">
            <v>与上期同等小于</v>
          </cell>
          <cell r="AE1986">
            <v>22622</v>
          </cell>
          <cell r="AF1986">
            <v>10228</v>
          </cell>
          <cell r="AG1986" t="str">
            <v>与上期同等小于</v>
          </cell>
          <cell r="AH1986">
            <v>22622</v>
          </cell>
          <cell r="AI1986">
            <v>10228</v>
          </cell>
        </row>
        <row r="1987">
          <cell r="A1987">
            <v>600259</v>
          </cell>
          <cell r="B1987">
            <v>-37.714285714285715</v>
          </cell>
          <cell r="C1987">
            <v>19.547832954882026</v>
          </cell>
          <cell r="D1987">
            <v>-42.32</v>
          </cell>
          <cell r="E1987">
            <v>23.826145704312577</v>
          </cell>
          <cell r="F1987">
            <v>-225.61538461538458</v>
          </cell>
          <cell r="G1987">
            <v>19.954417117392929</v>
          </cell>
          <cell r="H1987">
            <v>-98.209459459459467</v>
          </cell>
          <cell r="I1987">
            <v>17.894736842105264</v>
          </cell>
          <cell r="J1987">
            <v>39.6</v>
          </cell>
          <cell r="K1987">
            <v>-1.05</v>
          </cell>
          <cell r="L1987">
            <v>2.0257999999999998</v>
          </cell>
          <cell r="M1987">
            <v>42.32</v>
          </cell>
          <cell r="N1987">
            <v>-0.25</v>
          </cell>
          <cell r="O1987">
            <v>1.7762</v>
          </cell>
          <cell r="P1987">
            <v>58.66</v>
          </cell>
          <cell r="Q1987">
            <v>-0.13</v>
          </cell>
          <cell r="R1987">
            <v>2.9397000000000002</v>
          </cell>
          <cell r="S1987">
            <v>48.45</v>
          </cell>
          <cell r="T1987">
            <v>-0.37</v>
          </cell>
          <cell r="U1987">
            <v>2.7075</v>
          </cell>
          <cell r="V1987">
            <v>2.7074985504150391</v>
          </cell>
          <cell r="W1987">
            <v>600259</v>
          </cell>
          <cell r="X1987">
            <v>600259</v>
          </cell>
          <cell r="Y1987">
            <v>37152</v>
          </cell>
          <cell r="Z1987">
            <v>7055</v>
          </cell>
          <cell r="AA1987">
            <v>7055</v>
          </cell>
          <cell r="AB1987">
            <v>28866</v>
          </cell>
          <cell r="AC1987">
            <v>9080</v>
          </cell>
          <cell r="AD1987">
            <v>9080</v>
          </cell>
          <cell r="AE1987">
            <v>27781</v>
          </cell>
          <cell r="AF1987">
            <v>9435</v>
          </cell>
          <cell r="AG1987" t="str">
            <v>持股小于股东增</v>
          </cell>
          <cell r="AH1987">
            <v>25974</v>
          </cell>
          <cell r="AI1987">
            <v>10091</v>
          </cell>
        </row>
        <row r="1988">
          <cell r="A1988">
            <v>600260</v>
          </cell>
          <cell r="B1988">
            <v>78.631578947368411</v>
          </cell>
          <cell r="C1988">
            <v>3.5132275132275126</v>
          </cell>
          <cell r="D1988">
            <v>46.333333333333329</v>
          </cell>
          <cell r="E1988">
            <v>2.5802260018098706</v>
          </cell>
          <cell r="F1988">
            <v>63.269230769230766</v>
          </cell>
          <cell r="G1988">
            <v>3.931174572828295</v>
          </cell>
          <cell r="H1988">
            <v>35.64473684210526</v>
          </cell>
          <cell r="I1988">
            <v>2.1306214902552969</v>
          </cell>
          <cell r="J1988">
            <v>14.94</v>
          </cell>
          <cell r="K1988">
            <v>0.19</v>
          </cell>
          <cell r="L1988">
            <v>4.2525000000000004</v>
          </cell>
          <cell r="M1988">
            <v>11.12</v>
          </cell>
          <cell r="N1988">
            <v>0.06</v>
          </cell>
          <cell r="O1988">
            <v>4.3097000000000003</v>
          </cell>
          <cell r="P1988">
            <v>16.45</v>
          </cell>
          <cell r="Q1988">
            <v>0.13</v>
          </cell>
          <cell r="R1988">
            <v>4.1844999999999999</v>
          </cell>
          <cell r="S1988">
            <v>9.0299999999999994</v>
          </cell>
          <cell r="T1988">
            <v>0.19</v>
          </cell>
          <cell r="U1988">
            <v>4.2382</v>
          </cell>
          <cell r="V1988">
            <v>4.2381973266601563</v>
          </cell>
          <cell r="W1988">
            <v>600260</v>
          </cell>
          <cell r="X1988">
            <v>600260</v>
          </cell>
          <cell r="Y1988">
            <v>53479</v>
          </cell>
          <cell r="Z1988">
            <v>12467</v>
          </cell>
          <cell r="AA1988">
            <v>12467</v>
          </cell>
          <cell r="AB1988">
            <v>54124</v>
          </cell>
          <cell r="AC1988">
            <v>12318</v>
          </cell>
          <cell r="AD1988">
            <v>12318</v>
          </cell>
          <cell r="AE1988">
            <v>44146</v>
          </cell>
          <cell r="AF1988">
            <v>15103</v>
          </cell>
          <cell r="AG1988">
            <v>15103</v>
          </cell>
          <cell r="AH1988">
            <v>54131</v>
          </cell>
          <cell r="AI1988">
            <v>12317</v>
          </cell>
        </row>
        <row r="1989">
          <cell r="A1989">
            <v>600261</v>
          </cell>
          <cell r="B1989">
            <v>33.807692307692307</v>
          </cell>
          <cell r="C1989">
            <v>4.3703077611495056</v>
          </cell>
          <cell r="D1989">
            <v>28.821428571428569</v>
          </cell>
          <cell r="E1989">
            <v>3.8798076923076925</v>
          </cell>
          <cell r="F1989">
            <v>33.875000000000007</v>
          </cell>
          <cell r="G1989">
            <v>4.3334577048131768</v>
          </cell>
          <cell r="H1989">
            <v>26.013157894736839</v>
          </cell>
          <cell r="I1989">
            <v>3.3983085808580857</v>
          </cell>
          <cell r="J1989">
            <v>8.7899999999999991</v>
          </cell>
          <cell r="K1989">
            <v>0.26</v>
          </cell>
          <cell r="L1989">
            <v>2.0112999999999999</v>
          </cell>
          <cell r="M1989">
            <v>8.07</v>
          </cell>
          <cell r="N1989">
            <v>7.0000000000000007E-2</v>
          </cell>
          <cell r="O1989">
            <v>2.08</v>
          </cell>
          <cell r="P1989">
            <v>8.1300000000000008</v>
          </cell>
          <cell r="Q1989">
            <v>0.12</v>
          </cell>
          <cell r="R1989">
            <v>1.8761000000000001</v>
          </cell>
          <cell r="S1989">
            <v>6.59</v>
          </cell>
          <cell r="T1989">
            <v>0.19</v>
          </cell>
          <cell r="U1989">
            <v>1.9392</v>
          </cell>
          <cell r="V1989">
            <v>1.9391994476318359</v>
          </cell>
          <cell r="W1989">
            <v>600261</v>
          </cell>
          <cell r="X1989" t="str">
            <v>持股小于股东增</v>
          </cell>
          <cell r="Y1989">
            <v>62925</v>
          </cell>
          <cell r="Z1989">
            <v>23076</v>
          </cell>
          <cell r="AA1989" t="str">
            <v>持股小于股东增</v>
          </cell>
          <cell r="AB1989">
            <v>55855</v>
          </cell>
          <cell r="AC1989">
            <v>25997</v>
          </cell>
          <cell r="AD1989">
            <v>25997</v>
          </cell>
          <cell r="AE1989">
            <v>86858</v>
          </cell>
          <cell r="AF1989">
            <v>16718</v>
          </cell>
          <cell r="AG1989">
            <v>16718</v>
          </cell>
          <cell r="AH1989">
            <v>90573</v>
          </cell>
          <cell r="AI1989">
            <v>16032</v>
          </cell>
        </row>
        <row r="1990">
          <cell r="A1990">
            <v>600262</v>
          </cell>
          <cell r="B1990">
            <v>-44.526315789473685</v>
          </cell>
          <cell r="C1990">
            <v>7.2301512691222962</v>
          </cell>
          <cell r="D1990">
            <v>-155.04716981132074</v>
          </cell>
          <cell r="E1990">
            <v>5.6670459639322779</v>
          </cell>
          <cell r="F1990">
            <v>-340.69148936170211</v>
          </cell>
          <cell r="G1990">
            <v>5.7029650075683378</v>
          </cell>
          <cell r="H1990">
            <v>-611.66666666666674</v>
          </cell>
          <cell r="I1990">
            <v>5.4336560954665254</v>
          </cell>
          <cell r="J1990">
            <v>42.3</v>
          </cell>
          <cell r="K1990">
            <v>-0.95</v>
          </cell>
          <cell r="L1990">
            <v>5.8505000000000003</v>
          </cell>
          <cell r="M1990">
            <v>32.869999999999997</v>
          </cell>
          <cell r="N1990">
            <v>-5.2999999999999999E-2</v>
          </cell>
          <cell r="O1990">
            <v>5.8002000000000002</v>
          </cell>
          <cell r="P1990">
            <v>38.43</v>
          </cell>
          <cell r="Q1990">
            <v>-5.6399999999999999E-2</v>
          </cell>
          <cell r="R1990">
            <v>6.7385999999999999</v>
          </cell>
          <cell r="S1990">
            <v>36.700000000000003</v>
          </cell>
          <cell r="T1990">
            <v>-4.4999999999999998E-2</v>
          </cell>
          <cell r="U1990">
            <v>6.7542</v>
          </cell>
          <cell r="V1990">
            <v>6.7541999816894531</v>
          </cell>
          <cell r="W1990">
            <v>600262</v>
          </cell>
          <cell r="X1990" t="str">
            <v>持股大于股东增</v>
          </cell>
          <cell r="Y1990">
            <v>8932</v>
          </cell>
          <cell r="Z1990">
            <v>19032</v>
          </cell>
          <cell r="AA1990" t="str">
            <v>持股大于股东减</v>
          </cell>
          <cell r="AB1990">
            <v>10305</v>
          </cell>
          <cell r="AC1990">
            <v>16496</v>
          </cell>
          <cell r="AD1990" t="str">
            <v>持股大于股东增</v>
          </cell>
          <cell r="AE1990">
            <v>9628</v>
          </cell>
          <cell r="AF1990">
            <v>17656</v>
          </cell>
          <cell r="AG1990" t="str">
            <v>持股大于股东减</v>
          </cell>
          <cell r="AH1990">
            <v>10568</v>
          </cell>
          <cell r="AI1990">
            <v>16086</v>
          </cell>
        </row>
        <row r="1991">
          <cell r="A1991">
            <v>600265</v>
          </cell>
          <cell r="B1991">
            <v>-42.942857142857143</v>
          </cell>
          <cell r="C1991">
            <v>-47.881490920675368</v>
          </cell>
          <cell r="D1991">
            <v>-109.45833333333333</v>
          </cell>
          <cell r="E1991">
            <v>-38.100072516316168</v>
          </cell>
          <cell r="F1991">
            <v>-51.399999999999991</v>
          </cell>
          <cell r="G1991">
            <v>-168.94001643385371</v>
          </cell>
          <cell r="H1991">
            <v>-42.7</v>
          </cell>
          <cell r="I1991">
            <v>-76.386404293381034</v>
          </cell>
          <cell r="J1991">
            <v>30.06</v>
          </cell>
          <cell r="K1991">
            <v>-0.7</v>
          </cell>
          <cell r="L1991">
            <v>-0.62780000000000002</v>
          </cell>
          <cell r="M1991">
            <v>26.27</v>
          </cell>
          <cell r="N1991">
            <v>-0.06</v>
          </cell>
          <cell r="O1991">
            <v>-0.6895</v>
          </cell>
          <cell r="P1991">
            <v>20.56</v>
          </cell>
          <cell r="Q1991">
            <v>-0.2</v>
          </cell>
          <cell r="R1991">
            <v>-0.1217</v>
          </cell>
          <cell r="S1991">
            <v>17.079999999999998</v>
          </cell>
          <cell r="T1991">
            <v>-0.3</v>
          </cell>
          <cell r="U1991">
            <v>-0.22359999999999999</v>
          </cell>
          <cell r="V1991">
            <v>-0.22359991073608398</v>
          </cell>
          <cell r="W1991">
            <v>600265</v>
          </cell>
          <cell r="X1991" t="str">
            <v>持股大于股东增</v>
          </cell>
          <cell r="Y1991">
            <v>5928</v>
          </cell>
          <cell r="Z1991">
            <v>21896</v>
          </cell>
          <cell r="AA1991" t="str">
            <v>持股大于股东增</v>
          </cell>
          <cell r="AB1991">
            <v>5239</v>
          </cell>
          <cell r="AC1991">
            <v>24775</v>
          </cell>
          <cell r="AD1991" t="str">
            <v>持股大于股东增</v>
          </cell>
          <cell r="AE1991">
            <v>7365</v>
          </cell>
          <cell r="AF1991">
            <v>17623</v>
          </cell>
          <cell r="AG1991" t="str">
            <v>持股大于股东增</v>
          </cell>
          <cell r="AH1991">
            <v>6206</v>
          </cell>
          <cell r="AI1991">
            <v>20915</v>
          </cell>
        </row>
        <row r="1992">
          <cell r="A1992">
            <v>600266</v>
          </cell>
          <cell r="B1992">
            <v>16.087912087912088</v>
          </cell>
          <cell r="C1992">
            <v>1.1819128581462377</v>
          </cell>
          <cell r="D1992">
            <v>28.15909090909091</v>
          </cell>
          <cell r="E1992">
            <v>1.0348715807057842</v>
          </cell>
          <cell r="F1992">
            <v>59.286097691894796</v>
          </cell>
          <cell r="G1992">
            <v>1.7865663795543694</v>
          </cell>
          <cell r="H1992">
            <v>17.212871287128714</v>
          </cell>
          <cell r="I1992">
            <v>1.0543744257343777</v>
          </cell>
          <cell r="J1992">
            <v>14.64</v>
          </cell>
          <cell r="K1992">
            <v>0.91</v>
          </cell>
          <cell r="L1992">
            <v>12.386699999999999</v>
          </cell>
          <cell r="M1992">
            <v>12.39</v>
          </cell>
          <cell r="N1992">
            <v>0.11</v>
          </cell>
          <cell r="O1992">
            <v>11.9725</v>
          </cell>
          <cell r="P1992">
            <v>22.09</v>
          </cell>
          <cell r="Q1992">
            <v>0.18629999999999999</v>
          </cell>
          <cell r="R1992">
            <v>12.3645</v>
          </cell>
          <cell r="S1992">
            <v>11.59</v>
          </cell>
          <cell r="T1992">
            <v>0.505</v>
          </cell>
          <cell r="U1992">
            <v>10.9923</v>
          </cell>
          <cell r="V1992">
            <v>10.992294311523438</v>
          </cell>
          <cell r="W1992">
            <v>600266</v>
          </cell>
          <cell r="X1992">
            <v>600266</v>
          </cell>
          <cell r="Y1992">
            <v>66794</v>
          </cell>
          <cell r="Z1992">
            <v>23460</v>
          </cell>
          <cell r="AA1992">
            <v>23460</v>
          </cell>
          <cell r="AB1992">
            <v>70173</v>
          </cell>
          <cell r="AC1992">
            <v>22331</v>
          </cell>
          <cell r="AD1992">
            <v>22331</v>
          </cell>
          <cell r="AE1992">
            <v>63078</v>
          </cell>
          <cell r="AF1992">
            <v>24842</v>
          </cell>
          <cell r="AG1992">
            <v>24842</v>
          </cell>
          <cell r="AH1992">
            <v>73326</v>
          </cell>
          <cell r="AI1992">
            <v>21370</v>
          </cell>
        </row>
        <row r="1993">
          <cell r="A1993">
            <v>600267</v>
          </cell>
          <cell r="B1993">
            <v>1585</v>
          </cell>
          <cell r="C1993">
            <v>2.2116484804509811</v>
          </cell>
          <cell r="D1993">
            <v>570.41666666666663</v>
          </cell>
          <cell r="E1993">
            <v>1.9085459361494492</v>
          </cell>
          <cell r="F1993">
            <v>247.23684210526315</v>
          </cell>
          <cell r="G1993">
            <v>2.6087077247736992</v>
          </cell>
          <cell r="H1993">
            <v>854.25</v>
          </cell>
          <cell r="I1993">
            <v>1.5900714764351129</v>
          </cell>
          <cell r="J1993">
            <v>15.85</v>
          </cell>
          <cell r="K1993">
            <v>0.01</v>
          </cell>
          <cell r="L1993">
            <v>7.1665999999999999</v>
          </cell>
          <cell r="M1993">
            <v>13.69</v>
          </cell>
          <cell r="N1993">
            <v>6.0000000000000001E-3</v>
          </cell>
          <cell r="O1993">
            <v>7.173</v>
          </cell>
          <cell r="P1993">
            <v>18.79</v>
          </cell>
          <cell r="Q1993">
            <v>3.7999999999999999E-2</v>
          </cell>
          <cell r="R1993">
            <v>7.2027999999999999</v>
          </cell>
          <cell r="S1993">
            <v>11.39</v>
          </cell>
          <cell r="T1993">
            <v>0.01</v>
          </cell>
          <cell r="U1993">
            <v>7.1631999999999998</v>
          </cell>
          <cell r="V1993">
            <v>7.1631965637207031</v>
          </cell>
          <cell r="W1993">
            <v>600267</v>
          </cell>
          <cell r="X1993" t="str">
            <v>持股大于股东增</v>
          </cell>
          <cell r="Y1993">
            <v>30916</v>
          </cell>
          <cell r="Z1993">
            <v>31230</v>
          </cell>
          <cell r="AA1993" t="str">
            <v>持股大于股东增</v>
          </cell>
          <cell r="AB1993">
            <v>30035</v>
          </cell>
          <cell r="AC1993">
            <v>32146</v>
          </cell>
          <cell r="AD1993" t="str">
            <v>持股小于股东减</v>
          </cell>
          <cell r="AE1993">
            <v>35265</v>
          </cell>
          <cell r="AF1993">
            <v>27379</v>
          </cell>
          <cell r="AG1993" t="str">
            <v>持股小于股东减</v>
          </cell>
          <cell r="AH1993">
            <v>35684</v>
          </cell>
          <cell r="AI1993">
            <v>27057</v>
          </cell>
        </row>
        <row r="1994">
          <cell r="A1994">
            <v>600268</v>
          </cell>
          <cell r="B1994">
            <v>198.2</v>
          </cell>
          <cell r="C1994">
            <v>3.2251765548214921</v>
          </cell>
          <cell r="D1994">
            <v>-10.666666666666666</v>
          </cell>
          <cell r="E1994">
            <v>2.7435430286142961</v>
          </cell>
          <cell r="F1994">
            <v>-38.605263157894733</v>
          </cell>
          <cell r="G1994">
            <v>5.1700440528634362</v>
          </cell>
          <cell r="H1994">
            <v>-34.78125</v>
          </cell>
          <cell r="I1994">
            <v>2.5887935245272486</v>
          </cell>
          <cell r="J1994">
            <v>9.91</v>
          </cell>
          <cell r="K1994">
            <v>0.05</v>
          </cell>
          <cell r="L1994">
            <v>3.0727000000000002</v>
          </cell>
          <cell r="M1994">
            <v>7.68</v>
          </cell>
          <cell r="N1994">
            <v>-0.18</v>
          </cell>
          <cell r="O1994">
            <v>2.7993000000000001</v>
          </cell>
          <cell r="P1994">
            <v>14.67</v>
          </cell>
          <cell r="Q1994">
            <v>-0.19</v>
          </cell>
          <cell r="R1994">
            <v>2.8374999999999999</v>
          </cell>
          <cell r="S1994">
            <v>7.42</v>
          </cell>
          <cell r="T1994">
            <v>-0.16</v>
          </cell>
          <cell r="U1994">
            <v>2.8662000000000001</v>
          </cell>
          <cell r="V1994">
            <v>2.8661994934082031</v>
          </cell>
          <cell r="W1994">
            <v>600268</v>
          </cell>
          <cell r="X1994">
            <v>600268</v>
          </cell>
          <cell r="Y1994">
            <v>600268</v>
          </cell>
          <cell r="Z1994">
            <v>600268</v>
          </cell>
          <cell r="AA1994">
            <v>600268</v>
          </cell>
          <cell r="AB1994">
            <v>61750</v>
          </cell>
          <cell r="AC1994">
            <v>10287</v>
          </cell>
          <cell r="AD1994">
            <v>10287</v>
          </cell>
          <cell r="AE1994">
            <v>57532</v>
          </cell>
          <cell r="AF1994">
            <v>11041</v>
          </cell>
          <cell r="AG1994">
            <v>11041</v>
          </cell>
          <cell r="AH1994">
            <v>11041</v>
          </cell>
          <cell r="AI1994">
            <v>11041</v>
          </cell>
        </row>
        <row r="1995">
          <cell r="A1995">
            <v>600269</v>
          </cell>
          <cell r="B1995">
            <v>18.933333333333334</v>
          </cell>
          <cell r="C1995">
            <v>1.0335729233008826</v>
          </cell>
          <cell r="D1995">
            <v>14.9375</v>
          </cell>
          <cell r="E1995">
            <v>0.86445429062302204</v>
          </cell>
          <cell r="F1995">
            <v>18.888888888888889</v>
          </cell>
          <cell r="G1995">
            <v>1.2562581980084613</v>
          </cell>
          <cell r="H1995">
            <v>17.071428571428573</v>
          </cell>
          <cell r="I1995">
            <v>0.89628921265305361</v>
          </cell>
          <cell r="J1995">
            <v>5.68</v>
          </cell>
          <cell r="K1995">
            <v>0.3</v>
          </cell>
          <cell r="L1995">
            <v>5.4954999999999998</v>
          </cell>
          <cell r="M1995">
            <v>4.78</v>
          </cell>
          <cell r="N1995">
            <v>0.08</v>
          </cell>
          <cell r="O1995">
            <v>5.5294999999999996</v>
          </cell>
          <cell r="P1995">
            <v>6.8</v>
          </cell>
          <cell r="Q1995">
            <v>0.18</v>
          </cell>
          <cell r="R1995">
            <v>5.4128999999999996</v>
          </cell>
          <cell r="S1995">
            <v>4.78</v>
          </cell>
          <cell r="T1995">
            <v>0.21</v>
          </cell>
          <cell r="U1995">
            <v>5.3331</v>
          </cell>
          <cell r="V1995">
            <v>5.333099365234375</v>
          </cell>
          <cell r="W1995">
            <v>600269</v>
          </cell>
          <cell r="X1995">
            <v>600269</v>
          </cell>
          <cell r="Y1995">
            <v>600269</v>
          </cell>
          <cell r="Z1995">
            <v>600269</v>
          </cell>
          <cell r="AA1995">
            <v>600269</v>
          </cell>
          <cell r="AB1995">
            <v>600269</v>
          </cell>
          <cell r="AC1995">
            <v>600269</v>
          </cell>
          <cell r="AD1995">
            <v>600269</v>
          </cell>
          <cell r="AE1995">
            <v>600269</v>
          </cell>
          <cell r="AF1995">
            <v>600269</v>
          </cell>
          <cell r="AG1995">
            <v>600269</v>
          </cell>
          <cell r="AH1995">
            <v>600269</v>
          </cell>
          <cell r="AI1995">
            <v>600269</v>
          </cell>
        </row>
        <row r="1996">
          <cell r="A1996">
            <v>600270</v>
          </cell>
          <cell r="B1996">
            <v>24.253831675181502</v>
          </cell>
          <cell r="C1996">
            <v>3.3644162625885863</v>
          </cell>
          <cell r="D1996">
            <v>30.034076827757129</v>
          </cell>
          <cell r="E1996">
            <v>2.4303118419733281</v>
          </cell>
          <cell r="F1996">
            <v>27.400864499154295</v>
          </cell>
          <cell r="G1996">
            <v>3.3132598568344505</v>
          </cell>
          <cell r="H1996">
            <v>19.021808851828098</v>
          </cell>
          <cell r="I1996">
            <v>2.5812432270110066</v>
          </cell>
          <cell r="J1996">
            <v>27.06</v>
          </cell>
          <cell r="K1996">
            <v>1.1156999999999999</v>
          </cell>
          <cell r="L1996">
            <v>8.0429999999999993</v>
          </cell>
          <cell r="M1996">
            <v>19.39</v>
          </cell>
          <cell r="N1996">
            <v>0.16139999999999999</v>
          </cell>
          <cell r="O1996">
            <v>7.9783999999999997</v>
          </cell>
          <cell r="P1996">
            <v>29.16</v>
          </cell>
          <cell r="Q1996">
            <v>0.53210000000000002</v>
          </cell>
          <cell r="R1996">
            <v>8.8010000000000002</v>
          </cell>
          <cell r="S1996">
            <v>19.77</v>
          </cell>
          <cell r="T1996">
            <v>0.77949999999999997</v>
          </cell>
          <cell r="U1996">
            <v>7.6590999999999996</v>
          </cell>
          <cell r="V1996">
            <v>7.6590995788574219</v>
          </cell>
          <cell r="W1996">
            <v>600270</v>
          </cell>
          <cell r="X1996" t="str">
            <v>持股小于股东减</v>
          </cell>
          <cell r="Y1996">
            <v>42038</v>
          </cell>
          <cell r="Z1996">
            <v>21539</v>
          </cell>
          <cell r="AA1996" t="str">
            <v>持股小于股东增</v>
          </cell>
          <cell r="AB1996">
            <v>39349</v>
          </cell>
          <cell r="AC1996">
            <v>23011</v>
          </cell>
          <cell r="AD1996" t="str">
            <v>持股小于股东减</v>
          </cell>
          <cell r="AE1996">
            <v>33755</v>
          </cell>
          <cell r="AF1996">
            <v>26825</v>
          </cell>
          <cell r="AG1996" t="str">
            <v>持股小于股东增</v>
          </cell>
          <cell r="AH1996">
            <v>31723</v>
          </cell>
          <cell r="AI1996">
            <v>28543</v>
          </cell>
        </row>
        <row r="1997">
          <cell r="A1997">
            <v>600271</v>
          </cell>
          <cell r="B1997">
            <v>33.279761904761905</v>
          </cell>
          <cell r="C1997">
            <v>6.3488638815393523</v>
          </cell>
          <cell r="D1997">
            <v>34.091463414634148</v>
          </cell>
          <cell r="E1997">
            <v>6.0720258910923341</v>
          </cell>
          <cell r="F1997">
            <v>36.767045454545453</v>
          </cell>
          <cell r="G1997">
            <v>8.0876379497819055</v>
          </cell>
          <cell r="H1997">
            <v>30.276315789473681</v>
          </cell>
          <cell r="I1997">
            <v>6.350163810334835</v>
          </cell>
          <cell r="J1997">
            <v>55.91</v>
          </cell>
          <cell r="K1997">
            <v>1.68</v>
          </cell>
          <cell r="L1997">
            <v>8.8063000000000002</v>
          </cell>
          <cell r="M1997">
            <v>55.91</v>
          </cell>
          <cell r="N1997">
            <v>0.41</v>
          </cell>
          <cell r="O1997">
            <v>9.2078000000000007</v>
          </cell>
          <cell r="P1997">
            <v>64.709999999999994</v>
          </cell>
          <cell r="Q1997">
            <v>0.88</v>
          </cell>
          <cell r="R1997">
            <v>8.0010999999999992</v>
          </cell>
          <cell r="S1997">
            <v>53.69</v>
          </cell>
          <cell r="T1997">
            <v>1.33</v>
          </cell>
          <cell r="U1997">
            <v>8.4549000000000003</v>
          </cell>
          <cell r="V1997">
            <v>8.45489501953125</v>
          </cell>
          <cell r="W1997">
            <v>600271</v>
          </cell>
          <cell r="X1997" t="str">
            <v>持股小于股东增</v>
          </cell>
          <cell r="Y1997">
            <v>44189</v>
          </cell>
          <cell r="Z1997">
            <v>20896</v>
          </cell>
          <cell r="AA1997" t="str">
            <v>持股小于股东增</v>
          </cell>
          <cell r="AB1997">
            <v>44161</v>
          </cell>
          <cell r="AC1997">
            <v>20909</v>
          </cell>
          <cell r="AD1997">
            <v>20909</v>
          </cell>
          <cell r="AE1997">
            <v>48802</v>
          </cell>
          <cell r="AF1997">
            <v>18921</v>
          </cell>
          <cell r="AG1997" t="str">
            <v>持股小于股东增</v>
          </cell>
          <cell r="AH1997">
            <v>44422</v>
          </cell>
          <cell r="AI1997">
            <v>20786</v>
          </cell>
        </row>
        <row r="1998">
          <cell r="A1998">
            <v>600272</v>
          </cell>
          <cell r="B1998">
            <v>236.875</v>
          </cell>
          <cell r="C1998">
            <v>9.0040862871804617</v>
          </cell>
          <cell r="D1998">
            <v>199.25</v>
          </cell>
          <cell r="E1998">
            <v>7.3554519865257717</v>
          </cell>
          <cell r="F1998">
            <v>180.5</v>
          </cell>
          <cell r="G1998">
            <v>9.4388955707786426</v>
          </cell>
          <cell r="H1998">
            <v>142.91095890410961</v>
          </cell>
          <cell r="I1998">
            <v>7.7467141902428152</v>
          </cell>
          <cell r="J1998">
            <v>18.95</v>
          </cell>
          <cell r="K1998">
            <v>0.08</v>
          </cell>
          <cell r="L1998">
            <v>2.1046</v>
          </cell>
          <cell r="M1998">
            <v>15.94</v>
          </cell>
          <cell r="N1998">
            <v>0.02</v>
          </cell>
          <cell r="O1998">
            <v>2.1671</v>
          </cell>
          <cell r="P1998">
            <v>18.05</v>
          </cell>
          <cell r="Q1998">
            <v>0.05</v>
          </cell>
          <cell r="R1998">
            <v>1.9123000000000001</v>
          </cell>
          <cell r="S1998">
            <v>13.91</v>
          </cell>
          <cell r="T1998">
            <v>7.2999999999999995E-2</v>
          </cell>
          <cell r="U1998">
            <v>1.7956000000000001</v>
          </cell>
          <cell r="V1998">
            <v>1.7955999374389648</v>
          </cell>
          <cell r="W1998">
            <v>600272</v>
          </cell>
          <cell r="X1998">
            <v>600272</v>
          </cell>
          <cell r="Y1998">
            <v>31198</v>
          </cell>
          <cell r="Z1998">
            <v>7788</v>
          </cell>
          <cell r="AA1998">
            <v>7788</v>
          </cell>
          <cell r="AB1998">
            <v>31498</v>
          </cell>
          <cell r="AC1998">
            <v>7714</v>
          </cell>
          <cell r="AD1998">
            <v>7714</v>
          </cell>
          <cell r="AE1998">
            <v>27677</v>
          </cell>
          <cell r="AF1998">
            <v>8779</v>
          </cell>
          <cell r="AG1998">
            <v>8779</v>
          </cell>
          <cell r="AH1998">
            <v>37360</v>
          </cell>
          <cell r="AI1998">
            <v>6504</v>
          </cell>
        </row>
        <row r="1999">
          <cell r="A1999">
            <v>600273</v>
          </cell>
          <cell r="B1999">
            <v>20.627450980392155</v>
          </cell>
          <cell r="C1999">
            <v>4.0016737038304999</v>
          </cell>
          <cell r="D1999">
            <v>14.861111111111112</v>
          </cell>
          <cell r="E1999">
            <v>3.0881344925863128</v>
          </cell>
          <cell r="F1999">
            <v>35.625000000000007</v>
          </cell>
          <cell r="G1999">
            <v>7.2657743785850872</v>
          </cell>
          <cell r="H1999">
            <v>18.818181818181817</v>
          </cell>
          <cell r="I1999">
            <v>3.3905245485442856</v>
          </cell>
          <cell r="J1999">
            <v>10.52</v>
          </cell>
          <cell r="K1999">
            <v>0.51</v>
          </cell>
          <cell r="L1999">
            <v>2.6288999999999998</v>
          </cell>
          <cell r="M1999">
            <v>8.56</v>
          </cell>
          <cell r="N1999">
            <v>0.14399999999999999</v>
          </cell>
          <cell r="O1999">
            <v>2.7719</v>
          </cell>
          <cell r="P1999">
            <v>17.100000000000001</v>
          </cell>
          <cell r="Q1999">
            <v>0.24</v>
          </cell>
          <cell r="R1999">
            <v>2.3534999999999999</v>
          </cell>
          <cell r="S1999">
            <v>8.2799999999999994</v>
          </cell>
          <cell r="T1999">
            <v>0.33</v>
          </cell>
          <cell r="U1999">
            <v>2.4420999999999999</v>
          </cell>
          <cell r="V1999">
            <v>2.4420986175537109</v>
          </cell>
          <cell r="W1999">
            <v>600273</v>
          </cell>
          <cell r="X1999" t="str">
            <v>持股小于股东减</v>
          </cell>
          <cell r="Y1999">
            <v>54763</v>
          </cell>
          <cell r="Z1999">
            <v>23853</v>
          </cell>
          <cell r="AA1999" t="str">
            <v>持股小于股东增</v>
          </cell>
          <cell r="AB1999">
            <v>49158</v>
          </cell>
          <cell r="AC1999">
            <v>26573</v>
          </cell>
          <cell r="AD1999" t="str">
            <v>持股大于股东增</v>
          </cell>
          <cell r="AE1999">
            <v>30214</v>
          </cell>
          <cell r="AF1999">
            <v>43234</v>
          </cell>
          <cell r="AG1999" t="str">
            <v>持股小于股东减</v>
          </cell>
          <cell r="AH1999">
            <v>44751</v>
          </cell>
          <cell r="AI1999">
            <v>29190</v>
          </cell>
        </row>
        <row r="2000">
          <cell r="A2000">
            <v>600275</v>
          </cell>
          <cell r="B2000">
            <v>-125.53191489361703</v>
          </cell>
          <cell r="C2000">
            <v>24.44076222038111</v>
          </cell>
          <cell r="D2000">
            <v>-168.99038461538464</v>
          </cell>
          <cell r="E2000">
            <v>19.988626670457776</v>
          </cell>
          <cell r="F2000">
            <v>-121.2082262210797</v>
          </cell>
          <cell r="G2000">
            <v>23.95224790449581</v>
          </cell>
          <cell r="H2000">
            <v>-66.459074733096088</v>
          </cell>
          <cell r="I2000">
            <v>13.230605738575983</v>
          </cell>
          <cell r="J2000">
            <v>8.85</v>
          </cell>
          <cell r="K2000">
            <v>-7.0499999999999993E-2</v>
          </cell>
          <cell r="L2000">
            <v>0.36209999999999998</v>
          </cell>
          <cell r="M2000">
            <v>7.03</v>
          </cell>
          <cell r="N2000">
            <v>-1.04E-2</v>
          </cell>
          <cell r="O2000">
            <v>0.35170000000000001</v>
          </cell>
          <cell r="P2000">
            <v>9.43</v>
          </cell>
          <cell r="Q2000">
            <v>-3.8899999999999997E-2</v>
          </cell>
          <cell r="R2000">
            <v>0.39369999999999999</v>
          </cell>
          <cell r="S2000">
            <v>4.9800000000000004</v>
          </cell>
          <cell r="T2000">
            <v>-5.62E-2</v>
          </cell>
          <cell r="U2000">
            <v>0.37640000000000001</v>
          </cell>
          <cell r="V2000">
            <v>0.37639999389648438</v>
          </cell>
          <cell r="W2000">
            <v>600275</v>
          </cell>
          <cell r="X2000">
            <v>600275</v>
          </cell>
          <cell r="Y2000">
            <v>600275</v>
          </cell>
          <cell r="Z2000">
            <v>600275</v>
          </cell>
          <cell r="AA2000">
            <v>600275</v>
          </cell>
          <cell r="AB2000">
            <v>600275</v>
          </cell>
          <cell r="AC2000">
            <v>600275</v>
          </cell>
          <cell r="AD2000">
            <v>600275</v>
          </cell>
          <cell r="AE2000">
            <v>600275</v>
          </cell>
          <cell r="AF2000">
            <v>600275</v>
          </cell>
          <cell r="AG2000">
            <v>600275</v>
          </cell>
          <cell r="AH2000">
            <v>600275</v>
          </cell>
          <cell r="AI2000">
            <v>600275</v>
          </cell>
        </row>
        <row r="2001">
          <cell r="A2001">
            <v>600276</v>
          </cell>
          <cell r="B2001">
            <v>44.057763028074262</v>
          </cell>
          <cell r="C2001">
            <v>9.6767203167786278</v>
          </cell>
          <cell r="D2001">
            <v>33.63960113960114</v>
          </cell>
          <cell r="E2001">
            <v>8.6950918664162895</v>
          </cell>
          <cell r="F2001">
            <v>41.05825958702065</v>
          </cell>
          <cell r="G2001">
            <v>9.8075483331131359</v>
          </cell>
          <cell r="H2001">
            <v>43.125233412174779</v>
          </cell>
          <cell r="I2001">
            <v>9.6063057629515622</v>
          </cell>
          <cell r="J2001">
            <v>49.12</v>
          </cell>
          <cell r="K2001">
            <v>1.1149</v>
          </cell>
          <cell r="L2001">
            <v>5.0761000000000003</v>
          </cell>
          <cell r="M2001">
            <v>47.23</v>
          </cell>
          <cell r="N2001">
            <v>0.35099999999999998</v>
          </cell>
          <cell r="O2001">
            <v>5.4318</v>
          </cell>
          <cell r="P2001">
            <v>44.54</v>
          </cell>
          <cell r="Q2001">
            <v>0.54239999999999999</v>
          </cell>
          <cell r="R2001">
            <v>4.5414000000000003</v>
          </cell>
          <cell r="S2001">
            <v>46.19</v>
          </cell>
          <cell r="T2001">
            <v>0.80330000000000001</v>
          </cell>
          <cell r="U2001">
            <v>4.8083</v>
          </cell>
          <cell r="V2001">
            <v>4.8082962036132813</v>
          </cell>
          <cell r="W2001">
            <v>600276</v>
          </cell>
          <cell r="X2001" t="str">
            <v>持股大于股东增</v>
          </cell>
          <cell r="Y2001">
            <v>30909</v>
          </cell>
          <cell r="Z2001">
            <v>63298</v>
          </cell>
          <cell r="AA2001" t="str">
            <v>持股大于股东增</v>
          </cell>
          <cell r="AB2001">
            <v>29023</v>
          </cell>
          <cell r="AC2001">
            <v>67410</v>
          </cell>
          <cell r="AD2001" t="str">
            <v>持股大于股东减</v>
          </cell>
          <cell r="AE2001">
            <v>37146</v>
          </cell>
          <cell r="AF2001">
            <v>52670</v>
          </cell>
          <cell r="AG2001" t="str">
            <v>持股大于股东增</v>
          </cell>
          <cell r="AH2001">
            <v>33654</v>
          </cell>
          <cell r="AI2001">
            <v>58135</v>
          </cell>
        </row>
        <row r="2002">
          <cell r="A2002">
            <v>600277</v>
          </cell>
          <cell r="B2002">
            <v>151.16666666666669</v>
          </cell>
          <cell r="C2002">
            <v>2.0571091605996692</v>
          </cell>
          <cell r="D2002">
            <v>115.50387596899225</v>
          </cell>
          <cell r="E2002">
            <v>1.3423423423423422</v>
          </cell>
          <cell r="F2002">
            <v>146.19999999999999</v>
          </cell>
          <cell r="G2002">
            <v>3.3133144475920679</v>
          </cell>
          <cell r="H2002">
            <v>217.55952380952382</v>
          </cell>
          <cell r="I2002">
            <v>3.3340935005701255</v>
          </cell>
          <cell r="J2002">
            <v>9.07</v>
          </cell>
          <cell r="K2002">
            <v>0.06</v>
          </cell>
          <cell r="L2002">
            <v>4.4090999999999996</v>
          </cell>
          <cell r="M2002">
            <v>5.96</v>
          </cell>
          <cell r="N2002">
            <v>1.29E-2</v>
          </cell>
          <cell r="O2002">
            <v>4.4400000000000004</v>
          </cell>
          <cell r="P2002">
            <v>14.62</v>
          </cell>
          <cell r="Q2002">
            <v>0.05</v>
          </cell>
          <cell r="R2002">
            <v>4.4124999999999996</v>
          </cell>
          <cell r="S2002">
            <v>14.62</v>
          </cell>
          <cell r="T2002">
            <v>5.04E-2</v>
          </cell>
          <cell r="U2002">
            <v>4.3849999999999998</v>
          </cell>
          <cell r="V2002">
            <v>4.3849983215332031</v>
          </cell>
          <cell r="W2002">
            <v>600277</v>
          </cell>
          <cell r="X2002">
            <v>600277</v>
          </cell>
          <cell r="Y2002">
            <v>90026</v>
          </cell>
          <cell r="Z2002">
            <v>23210</v>
          </cell>
          <cell r="AA2002">
            <v>23210</v>
          </cell>
          <cell r="AB2002">
            <v>85755</v>
          </cell>
          <cell r="AC2002">
            <v>24366</v>
          </cell>
          <cell r="AD2002" t="str">
            <v>持股小于股东减</v>
          </cell>
          <cell r="AE2002">
            <v>65182</v>
          </cell>
          <cell r="AF2002">
            <v>32057</v>
          </cell>
          <cell r="AG2002" t="str">
            <v>与上期同等小于</v>
          </cell>
          <cell r="AH2002">
            <v>65182</v>
          </cell>
          <cell r="AI2002">
            <v>32057</v>
          </cell>
        </row>
        <row r="2003">
          <cell r="A2003">
            <v>600278</v>
          </cell>
          <cell r="B2003">
            <v>65.5</v>
          </cell>
          <cell r="C2003">
            <v>3.2803892108463906</v>
          </cell>
          <cell r="D2003">
            <v>50.285714285714285</v>
          </cell>
          <cell r="E2003">
            <v>2.5329663410509653</v>
          </cell>
          <cell r="F2003">
            <v>59.529411764705877</v>
          </cell>
          <cell r="G2003">
            <v>3.4886326421566087</v>
          </cell>
          <cell r="H2003">
            <v>54.337499999999999</v>
          </cell>
          <cell r="I2003">
            <v>2.6609126801946563</v>
          </cell>
          <cell r="J2003">
            <v>18.34</v>
          </cell>
          <cell r="K2003">
            <v>0.28000000000000003</v>
          </cell>
          <cell r="L2003">
            <v>5.5907999999999998</v>
          </cell>
          <cell r="M2003">
            <v>14.08</v>
          </cell>
          <cell r="N2003">
            <v>7.0000000000000007E-2</v>
          </cell>
          <cell r="O2003">
            <v>5.5587</v>
          </cell>
          <cell r="P2003">
            <v>20.239999999999998</v>
          </cell>
          <cell r="Q2003">
            <v>0.17</v>
          </cell>
          <cell r="R2003">
            <v>5.8017000000000003</v>
          </cell>
          <cell r="S2003">
            <v>14.49</v>
          </cell>
          <cell r="T2003">
            <v>0.2</v>
          </cell>
          <cell r="U2003">
            <v>5.4455</v>
          </cell>
          <cell r="V2003">
            <v>5.4454994201660156</v>
          </cell>
          <cell r="W2003">
            <v>600278</v>
          </cell>
          <cell r="X2003" t="str">
            <v>持股小于股东增</v>
          </cell>
          <cell r="Y2003">
            <v>25765</v>
          </cell>
          <cell r="Z2003">
            <v>20269</v>
          </cell>
          <cell r="AA2003">
            <v>20269</v>
          </cell>
          <cell r="AB2003">
            <v>26793</v>
          </cell>
          <cell r="AC2003">
            <v>19491</v>
          </cell>
          <cell r="AD2003" t="str">
            <v>持股大于股东增</v>
          </cell>
          <cell r="AE2003">
            <v>20250</v>
          </cell>
          <cell r="AF2003">
            <v>25789</v>
          </cell>
          <cell r="AG2003">
            <v>25789</v>
          </cell>
          <cell r="AH2003">
            <v>30278</v>
          </cell>
          <cell r="AI2003">
            <v>17248</v>
          </cell>
        </row>
        <row r="2004">
          <cell r="A2004">
            <v>600279</v>
          </cell>
          <cell r="B2004">
            <v>95.823529411764696</v>
          </cell>
          <cell r="C2004">
            <v>2.3499372484528496</v>
          </cell>
          <cell r="D2004">
            <v>76.491646778042963</v>
          </cell>
          <cell r="E2004">
            <v>1.8378083919893344</v>
          </cell>
          <cell r="F2004">
            <v>89.166666666666671</v>
          </cell>
          <cell r="G2004">
            <v>2.2526948124859647</v>
          </cell>
          <cell r="H2004">
            <v>64.031620553359687</v>
          </cell>
          <cell r="I2004">
            <v>1.5082113730309463</v>
          </cell>
          <cell r="J2004">
            <v>16.29</v>
          </cell>
          <cell r="K2004">
            <v>0.17</v>
          </cell>
          <cell r="L2004">
            <v>6.9321000000000002</v>
          </cell>
          <cell r="M2004">
            <v>12.82</v>
          </cell>
          <cell r="N2004">
            <v>4.19E-2</v>
          </cell>
          <cell r="O2004">
            <v>6.9756999999999998</v>
          </cell>
          <cell r="P2004">
            <v>16.05</v>
          </cell>
          <cell r="Q2004">
            <v>0.09</v>
          </cell>
          <cell r="R2004">
            <v>7.1247999999999996</v>
          </cell>
          <cell r="S2004">
            <v>10.8</v>
          </cell>
          <cell r="T2004">
            <v>0.1265</v>
          </cell>
          <cell r="U2004">
            <v>7.1608000000000001</v>
          </cell>
          <cell r="V2004">
            <v>7.160797119140625</v>
          </cell>
          <cell r="W2004">
            <v>600279</v>
          </cell>
          <cell r="X2004" t="str">
            <v>持股小于股东增</v>
          </cell>
          <cell r="Y2004">
            <v>33821</v>
          </cell>
          <cell r="Z2004">
            <v>13659</v>
          </cell>
          <cell r="AA2004">
            <v>13659</v>
          </cell>
          <cell r="AB2004">
            <v>56733</v>
          </cell>
          <cell r="AC2004">
            <v>8142</v>
          </cell>
          <cell r="AD2004" t="str">
            <v>持股小于股东增</v>
          </cell>
          <cell r="AE2004">
            <v>26771</v>
          </cell>
          <cell r="AF2004">
            <v>17256</v>
          </cell>
          <cell r="AG2004" t="str">
            <v>持股小于股东减</v>
          </cell>
          <cell r="AH2004">
            <v>34283</v>
          </cell>
          <cell r="AI2004">
            <v>13475</v>
          </cell>
        </row>
        <row r="2005">
          <cell r="A2005">
            <v>600280</v>
          </cell>
          <cell r="B2005">
            <v>113.97959183673468</v>
          </cell>
          <cell r="C2005">
            <v>7.7834297261514873</v>
          </cell>
          <cell r="D2005">
            <v>48.716216216216218</v>
          </cell>
          <cell r="E2005">
            <v>4.899096283209893</v>
          </cell>
          <cell r="F2005">
            <v>48.159722222222221</v>
          </cell>
          <cell r="G2005">
            <v>9.366558616963804</v>
          </cell>
          <cell r="H2005">
            <v>65.5</v>
          </cell>
          <cell r="I2005">
            <v>8.8102764140157372</v>
          </cell>
          <cell r="J2005">
            <v>11.17</v>
          </cell>
          <cell r="K2005">
            <v>9.8000000000000004E-2</v>
          </cell>
          <cell r="L2005">
            <v>1.4351</v>
          </cell>
          <cell r="M2005">
            <v>7.21</v>
          </cell>
          <cell r="N2005">
            <v>3.6999999999999998E-2</v>
          </cell>
          <cell r="O2005">
            <v>1.4717</v>
          </cell>
          <cell r="P2005">
            <v>13.87</v>
          </cell>
          <cell r="Q2005">
            <v>0.14399999999999999</v>
          </cell>
          <cell r="R2005">
            <v>1.4807999999999999</v>
          </cell>
          <cell r="S2005">
            <v>13.1</v>
          </cell>
          <cell r="T2005">
            <v>0.15</v>
          </cell>
          <cell r="U2005">
            <v>1.4869000000000001</v>
          </cell>
          <cell r="V2005">
            <v>1.4868993759155273</v>
          </cell>
          <cell r="W2005">
            <v>600280</v>
          </cell>
          <cell r="X2005">
            <v>600280</v>
          </cell>
          <cell r="Y2005">
            <v>108243</v>
          </cell>
          <cell r="Z2005">
            <v>10608</v>
          </cell>
          <cell r="AA2005">
            <v>10608</v>
          </cell>
          <cell r="AB2005">
            <v>93056</v>
          </cell>
          <cell r="AC2005">
            <v>12340</v>
          </cell>
          <cell r="AD2005" t="str">
            <v>持股小于股东增</v>
          </cell>
          <cell r="AE2005">
            <v>48835</v>
          </cell>
          <cell r="AF2005">
            <v>23514</v>
          </cell>
          <cell r="AG2005">
            <v>23514</v>
          </cell>
          <cell r="AH2005">
            <v>87849</v>
          </cell>
          <cell r="AI2005">
            <v>13071</v>
          </cell>
        </row>
        <row r="2006">
          <cell r="A2006">
            <v>600281</v>
          </cell>
          <cell r="B2006">
            <v>-22.409288824383164</v>
          </cell>
          <cell r="C2006">
            <v>7.6602500496130181</v>
          </cell>
          <cell r="D2006">
            <v>-155.78947368421052</v>
          </cell>
          <cell r="E2006">
            <v>5.9294871794871797</v>
          </cell>
          <cell r="F2006">
            <v>-160.29411764705881</v>
          </cell>
          <cell r="G2006">
            <v>8.2694787952355657</v>
          </cell>
          <cell r="H2006">
            <v>-83.636363636363626</v>
          </cell>
          <cell r="I2006">
            <v>4.2367027400414461</v>
          </cell>
          <cell r="J2006">
            <v>7.72</v>
          </cell>
          <cell r="K2006">
            <v>-0.34449999999999997</v>
          </cell>
          <cell r="L2006">
            <v>1.0078</v>
          </cell>
          <cell r="M2006">
            <v>5.92</v>
          </cell>
          <cell r="N2006">
            <v>-9.4999999999999998E-3</v>
          </cell>
          <cell r="O2006">
            <v>0.99839999999999995</v>
          </cell>
          <cell r="P2006">
            <v>10.9</v>
          </cell>
          <cell r="Q2006">
            <v>-3.4000000000000002E-2</v>
          </cell>
          <cell r="R2006">
            <v>1.3181</v>
          </cell>
          <cell r="S2006">
            <v>5.52</v>
          </cell>
          <cell r="T2006">
            <v>-4.9500000000000002E-2</v>
          </cell>
          <cell r="U2006">
            <v>1.3028999999999999</v>
          </cell>
          <cell r="V2006">
            <v>1.3028993606567383</v>
          </cell>
          <cell r="W2006">
            <v>600281</v>
          </cell>
          <cell r="X2006">
            <v>600281</v>
          </cell>
          <cell r="Y2006">
            <v>31510</v>
          </cell>
          <cell r="Z2006">
            <v>16325</v>
          </cell>
          <cell r="AA2006">
            <v>16325</v>
          </cell>
          <cell r="AB2006">
            <v>28394</v>
          </cell>
          <cell r="AC2006">
            <v>18116</v>
          </cell>
          <cell r="AD2006">
            <v>18116</v>
          </cell>
          <cell r="AE2006">
            <v>31762</v>
          </cell>
          <cell r="AF2006">
            <v>16195</v>
          </cell>
          <cell r="AG2006">
            <v>16195</v>
          </cell>
          <cell r="AH2006">
            <v>36352</v>
          </cell>
          <cell r="AI2006">
            <v>14150</v>
          </cell>
        </row>
        <row r="2007">
          <cell r="A2007">
            <v>600282</v>
          </cell>
          <cell r="B2007">
            <v>-5.0509878903760352</v>
          </cell>
          <cell r="C2007">
            <v>1.9917064589092737</v>
          </cell>
          <cell r="D2007">
            <v>233.92857142857144</v>
          </cell>
          <cell r="E2007">
            <v>1.6446955430006278</v>
          </cell>
          <cell r="F2007">
            <v>349.44444444444446</v>
          </cell>
          <cell r="G2007">
            <v>2.8351212476336429</v>
          </cell>
          <cell r="H2007">
            <v>-18.443627450980394</v>
          </cell>
          <cell r="I2007">
            <v>1.4468371467025571</v>
          </cell>
          <cell r="J2007">
            <v>3.17</v>
          </cell>
          <cell r="K2007">
            <v>-0.62760000000000005</v>
          </cell>
          <cell r="L2007">
            <v>1.5915999999999999</v>
          </cell>
          <cell r="M2007">
            <v>2.62</v>
          </cell>
          <cell r="N2007">
            <v>2.8E-3</v>
          </cell>
          <cell r="O2007">
            <v>1.593</v>
          </cell>
          <cell r="P2007">
            <v>6.29</v>
          </cell>
          <cell r="Q2007">
            <v>8.9999999999999993E-3</v>
          </cell>
          <cell r="R2007">
            <v>2.2185999999999999</v>
          </cell>
          <cell r="S2007">
            <v>3.01</v>
          </cell>
          <cell r="T2007">
            <v>-0.12239999999999999</v>
          </cell>
          <cell r="U2007">
            <v>2.0804</v>
          </cell>
          <cell r="V2007">
            <v>2.0803985595703125</v>
          </cell>
          <cell r="W2007">
            <v>600282</v>
          </cell>
          <cell r="X2007">
            <v>600282</v>
          </cell>
          <cell r="Y2007">
            <v>600282</v>
          </cell>
          <cell r="Z2007">
            <v>600282</v>
          </cell>
          <cell r="AA2007">
            <v>600282</v>
          </cell>
          <cell r="AB2007">
            <v>600282</v>
          </cell>
          <cell r="AC2007">
            <v>600282</v>
          </cell>
          <cell r="AD2007">
            <v>600282</v>
          </cell>
          <cell r="AE2007">
            <v>600282</v>
          </cell>
          <cell r="AF2007">
            <v>600282</v>
          </cell>
          <cell r="AG2007">
            <v>600282</v>
          </cell>
          <cell r="AH2007">
            <v>600282</v>
          </cell>
          <cell r="AI2007">
            <v>600282</v>
          </cell>
        </row>
        <row r="2008">
          <cell r="A2008">
            <v>600283</v>
          </cell>
          <cell r="B2008">
            <v>153</v>
          </cell>
          <cell r="C2008">
            <v>3.6493013456301799</v>
          </cell>
          <cell r="D2008">
            <v>347.5</v>
          </cell>
          <cell r="E2008">
            <v>2.8025888662620724</v>
          </cell>
          <cell r="F2008">
            <v>106.25</v>
          </cell>
          <cell r="G2008">
            <v>3.3787812537265971</v>
          </cell>
          <cell r="H2008">
            <v>63.312500000000007</v>
          </cell>
          <cell r="I2008">
            <v>2.0573540761200699</v>
          </cell>
          <cell r="J2008">
            <v>18.36</v>
          </cell>
          <cell r="K2008">
            <v>0.12</v>
          </cell>
          <cell r="L2008">
            <v>5.0311000000000003</v>
          </cell>
          <cell r="M2008">
            <v>13.9</v>
          </cell>
          <cell r="N2008">
            <v>0.01</v>
          </cell>
          <cell r="O2008">
            <v>4.9596999999999998</v>
          </cell>
          <cell r="P2008">
            <v>17</v>
          </cell>
          <cell r="Q2008">
            <v>0.08</v>
          </cell>
          <cell r="R2008">
            <v>5.0313999999999997</v>
          </cell>
          <cell r="S2008">
            <v>10.130000000000001</v>
          </cell>
          <cell r="T2008">
            <v>0.12</v>
          </cell>
          <cell r="U2008">
            <v>4.9238</v>
          </cell>
          <cell r="V2008">
            <v>4.923797607421875</v>
          </cell>
          <cell r="W2008">
            <v>600283</v>
          </cell>
          <cell r="X2008">
            <v>600283</v>
          </cell>
          <cell r="Y2008">
            <v>49176</v>
          </cell>
          <cell r="Z2008">
            <v>7178</v>
          </cell>
          <cell r="AA2008">
            <v>7178</v>
          </cell>
          <cell r="AB2008">
            <v>54563</v>
          </cell>
          <cell r="AC2008">
            <v>6469</v>
          </cell>
          <cell r="AD2008" t="str">
            <v>持股小于股东增</v>
          </cell>
          <cell r="AE2008">
            <v>34222</v>
          </cell>
          <cell r="AF2008">
            <v>10314</v>
          </cell>
          <cell r="AG2008">
            <v>10314</v>
          </cell>
          <cell r="AH2008">
            <v>35767</v>
          </cell>
          <cell r="AI2008">
            <v>9869</v>
          </cell>
        </row>
        <row r="2009">
          <cell r="A2009">
            <v>600284</v>
          </cell>
          <cell r="B2009">
            <v>25.022847742643023</v>
          </cell>
          <cell r="C2009">
            <v>1.8873907408939254</v>
          </cell>
          <cell r="D2009">
            <v>32.685614849187935</v>
          </cell>
          <cell r="E2009">
            <v>1.5350249935302851</v>
          </cell>
          <cell r="F2009">
            <v>39.150264042246754</v>
          </cell>
          <cell r="G2009">
            <v>2.3597667722846767</v>
          </cell>
          <cell r="H2009">
            <v>29.208371246587806</v>
          </cell>
          <cell r="I2009">
            <v>1.8271597911004225</v>
          </cell>
          <cell r="J2009">
            <v>13.69</v>
          </cell>
          <cell r="K2009">
            <v>0.54710000000000003</v>
          </cell>
          <cell r="L2009">
            <v>7.2534000000000001</v>
          </cell>
          <cell r="M2009">
            <v>11.27</v>
          </cell>
          <cell r="N2009">
            <v>8.6199999999999999E-2</v>
          </cell>
          <cell r="O2009">
            <v>7.3418999999999999</v>
          </cell>
          <cell r="P2009">
            <v>16.309999999999999</v>
          </cell>
          <cell r="Q2009">
            <v>0.20830000000000001</v>
          </cell>
          <cell r="R2009">
            <v>6.9116999999999997</v>
          </cell>
          <cell r="S2009">
            <v>12.84</v>
          </cell>
          <cell r="T2009">
            <v>0.32969999999999999</v>
          </cell>
          <cell r="U2009">
            <v>7.0273000000000003</v>
          </cell>
          <cell r="V2009">
            <v>7.0272979736328125</v>
          </cell>
          <cell r="W2009">
            <v>600284</v>
          </cell>
          <cell r="X2009">
            <v>600284</v>
          </cell>
          <cell r="Y2009">
            <v>600284</v>
          </cell>
          <cell r="Z2009">
            <v>600284</v>
          </cell>
          <cell r="AA2009">
            <v>600284</v>
          </cell>
          <cell r="AB2009">
            <v>600284</v>
          </cell>
          <cell r="AC2009">
            <v>600284</v>
          </cell>
          <cell r="AD2009">
            <v>600284</v>
          </cell>
          <cell r="AE2009">
            <v>600284</v>
          </cell>
          <cell r="AF2009">
            <v>600284</v>
          </cell>
          <cell r="AG2009">
            <v>600284</v>
          </cell>
          <cell r="AH2009">
            <v>600284</v>
          </cell>
          <cell r="AI2009">
            <v>600284</v>
          </cell>
        </row>
        <row r="2010">
          <cell r="A2010">
            <v>600285</v>
          </cell>
          <cell r="B2010">
            <v>53</v>
          </cell>
          <cell r="C2010">
            <v>4.1585587847592747</v>
          </cell>
          <cell r="D2010">
            <v>26.973684210526315</v>
          </cell>
          <cell r="E2010">
            <v>3.4377515427958145</v>
          </cell>
          <cell r="F2010">
            <v>41.045751633986931</v>
          </cell>
          <cell r="G2010">
            <v>3.674126078689484</v>
          </cell>
          <cell r="H2010">
            <v>43.162500000000001</v>
          </cell>
          <cell r="I2010">
            <v>3.9932001110185955</v>
          </cell>
          <cell r="J2010">
            <v>13.25</v>
          </cell>
          <cell r="K2010">
            <v>0.25</v>
          </cell>
          <cell r="L2010">
            <v>3.1861999999999999</v>
          </cell>
          <cell r="M2010">
            <v>10.25</v>
          </cell>
          <cell r="N2010">
            <v>9.5000000000000001E-2</v>
          </cell>
          <cell r="O2010">
            <v>2.9815999999999998</v>
          </cell>
          <cell r="P2010">
            <v>12.56</v>
          </cell>
          <cell r="Q2010">
            <v>0.153</v>
          </cell>
          <cell r="R2010">
            <v>3.4184999999999999</v>
          </cell>
          <cell r="S2010">
            <v>11.51</v>
          </cell>
          <cell r="T2010">
            <v>0.2</v>
          </cell>
          <cell r="U2010">
            <v>2.8824000000000001</v>
          </cell>
          <cell r="V2010">
            <v>2.8823986053466797</v>
          </cell>
          <cell r="W2010">
            <v>600285</v>
          </cell>
          <cell r="X2010">
            <v>600285</v>
          </cell>
          <cell r="Y2010">
            <v>43813</v>
          </cell>
          <cell r="Z2010">
            <v>12221</v>
          </cell>
          <cell r="AA2010">
            <v>12221</v>
          </cell>
          <cell r="AB2010">
            <v>45036</v>
          </cell>
          <cell r="AC2010">
            <v>11890</v>
          </cell>
          <cell r="AD2010">
            <v>11890</v>
          </cell>
          <cell r="AE2010">
            <v>50401</v>
          </cell>
          <cell r="AF2010">
            <v>10624</v>
          </cell>
          <cell r="AG2010">
            <v>10624</v>
          </cell>
          <cell r="AH2010">
            <v>46782</v>
          </cell>
          <cell r="AI2010">
            <v>11446</v>
          </cell>
        </row>
        <row r="2011">
          <cell r="A2011">
            <v>600287</v>
          </cell>
          <cell r="B2011">
            <v>70.085959885386828</v>
          </cell>
          <cell r="C2011">
            <v>4.265783048482735</v>
          </cell>
          <cell r="D2011">
            <v>44.938016528925615</v>
          </cell>
          <cell r="E2011">
            <v>2.9889717250146011</v>
          </cell>
          <cell r="F2011">
            <v>79.60954446854663</v>
          </cell>
          <cell r="G2011">
            <v>5.273746227906309</v>
          </cell>
          <cell r="H2011">
            <v>69.040178571428569</v>
          </cell>
          <cell r="I2011">
            <v>3.6776771063708358</v>
          </cell>
          <cell r="J2011">
            <v>12.23</v>
          </cell>
          <cell r="K2011">
            <v>0.17449999999999999</v>
          </cell>
          <cell r="L2011">
            <v>2.867</v>
          </cell>
          <cell r="M2011">
            <v>8.6999999999999993</v>
          </cell>
          <cell r="N2011">
            <v>4.8399999999999999E-2</v>
          </cell>
          <cell r="O2011">
            <v>2.9106999999999998</v>
          </cell>
          <cell r="P2011">
            <v>14.68</v>
          </cell>
          <cell r="Q2011">
            <v>9.2200000000000004E-2</v>
          </cell>
          <cell r="R2011">
            <v>2.7835999999999999</v>
          </cell>
          <cell r="S2011">
            <v>10.31</v>
          </cell>
          <cell r="T2011">
            <v>0.112</v>
          </cell>
          <cell r="U2011">
            <v>2.8033999999999999</v>
          </cell>
          <cell r="V2011">
            <v>2.8033981323242188</v>
          </cell>
          <cell r="W2011">
            <v>600287</v>
          </cell>
          <cell r="X2011">
            <v>600287</v>
          </cell>
          <cell r="Y2011">
            <v>54942</v>
          </cell>
          <cell r="Z2011">
            <v>7950</v>
          </cell>
          <cell r="AA2011">
            <v>7950</v>
          </cell>
          <cell r="AB2011">
            <v>51684</v>
          </cell>
          <cell r="AC2011">
            <v>8451</v>
          </cell>
          <cell r="AD2011" t="str">
            <v>持股小于股东增</v>
          </cell>
          <cell r="AE2011">
            <v>34006</v>
          </cell>
          <cell r="AF2011">
            <v>12844</v>
          </cell>
          <cell r="AG2011">
            <v>12844</v>
          </cell>
          <cell r="AH2011">
            <v>59944</v>
          </cell>
          <cell r="AI2011">
            <v>7286</v>
          </cell>
        </row>
        <row r="2012">
          <cell r="A2012">
            <v>600288</v>
          </cell>
          <cell r="B2012">
            <v>276.74050632911388</v>
          </cell>
          <cell r="C2012">
            <v>5.1373182552504035</v>
          </cell>
          <cell r="D2012">
            <v>-74.737945492662476</v>
          </cell>
          <cell r="E2012">
            <v>4.2482199779545384</v>
          </cell>
          <cell r="F2012">
            <v>535.19313304721027</v>
          </cell>
          <cell r="G2012">
            <v>7.46237395649442</v>
          </cell>
          <cell r="H2012">
            <v>565.8415841584158</v>
          </cell>
          <cell r="I2012">
            <v>4.5636940767802603</v>
          </cell>
          <cell r="J2012">
            <v>17.489999999999998</v>
          </cell>
          <cell r="K2012">
            <v>6.3200000000000006E-2</v>
          </cell>
          <cell r="L2012">
            <v>3.4045000000000001</v>
          </cell>
          <cell r="M2012">
            <v>14.26</v>
          </cell>
          <cell r="N2012">
            <v>-4.7699999999999999E-2</v>
          </cell>
          <cell r="O2012">
            <v>3.3567</v>
          </cell>
          <cell r="P2012">
            <v>24.94</v>
          </cell>
          <cell r="Q2012">
            <v>2.3300000000000001E-2</v>
          </cell>
          <cell r="R2012">
            <v>3.3420999999999998</v>
          </cell>
          <cell r="S2012">
            <v>15.24</v>
          </cell>
          <cell r="T2012">
            <v>2.0199999999999999E-2</v>
          </cell>
          <cell r="U2012">
            <v>3.3393999999999999</v>
          </cell>
          <cell r="V2012">
            <v>3.3393993377685547</v>
          </cell>
          <cell r="W2012">
            <v>600288</v>
          </cell>
          <cell r="X2012">
            <v>600288</v>
          </cell>
          <cell r="Y2012">
            <v>58434</v>
          </cell>
          <cell r="Z2012">
            <v>7475</v>
          </cell>
          <cell r="AA2012">
            <v>7475</v>
          </cell>
          <cell r="AB2012">
            <v>67332</v>
          </cell>
          <cell r="AC2012">
            <v>6487</v>
          </cell>
          <cell r="AD2012" t="str">
            <v>持股小于股东减</v>
          </cell>
          <cell r="AE2012">
            <v>36002</v>
          </cell>
          <cell r="AF2012">
            <v>12132</v>
          </cell>
          <cell r="AG2012">
            <v>12132</v>
          </cell>
          <cell r="AH2012">
            <v>44891</v>
          </cell>
          <cell r="AI2012">
            <v>9730</v>
          </cell>
        </row>
        <row r="2013">
          <cell r="A2013">
            <v>600289</v>
          </cell>
          <cell r="B2013">
            <v>105.80021482277121</v>
          </cell>
          <cell r="C2013">
            <v>5.526411759755379</v>
          </cell>
          <cell r="D2013">
            <v>272.83464566929132</v>
          </cell>
          <cell r="E2013">
            <v>3.8743221333929667</v>
          </cell>
          <cell r="F2013">
            <v>425.85470085470081</v>
          </cell>
          <cell r="G2013">
            <v>5.8485195293012877</v>
          </cell>
          <cell r="H2013">
            <v>301.89274447949526</v>
          </cell>
          <cell r="I2013">
            <v>3.7637897469175856</v>
          </cell>
          <cell r="J2013">
            <v>19.7</v>
          </cell>
          <cell r="K2013">
            <v>0.1862</v>
          </cell>
          <cell r="L2013">
            <v>3.5647000000000002</v>
          </cell>
          <cell r="M2013">
            <v>13.86</v>
          </cell>
          <cell r="N2013">
            <v>1.2699999999999999E-2</v>
          </cell>
          <cell r="O2013">
            <v>3.5773999999999999</v>
          </cell>
          <cell r="P2013">
            <v>19.93</v>
          </cell>
          <cell r="Q2013">
            <v>2.3400000000000001E-2</v>
          </cell>
          <cell r="R2013">
            <v>3.4077000000000002</v>
          </cell>
          <cell r="S2013">
            <v>12.76</v>
          </cell>
          <cell r="T2013">
            <v>3.1699999999999999E-2</v>
          </cell>
          <cell r="U2013">
            <v>3.3902000000000001</v>
          </cell>
          <cell r="V2013">
            <v>3.3901996612548828</v>
          </cell>
          <cell r="W2013">
            <v>600289</v>
          </cell>
          <cell r="X2013">
            <v>600289</v>
          </cell>
          <cell r="Y2013">
            <v>600289</v>
          </cell>
          <cell r="Z2013">
            <v>600289</v>
          </cell>
          <cell r="AA2013">
            <v>600289</v>
          </cell>
          <cell r="AB2013">
            <v>56080</v>
          </cell>
          <cell r="AC2013">
            <v>10091</v>
          </cell>
          <cell r="AD2013">
            <v>10091</v>
          </cell>
          <cell r="AE2013">
            <v>43771</v>
          </cell>
          <cell r="AF2013">
            <v>12962</v>
          </cell>
          <cell r="AG2013">
            <v>12962</v>
          </cell>
          <cell r="AH2013">
            <v>12962</v>
          </cell>
          <cell r="AI2013">
            <v>12962</v>
          </cell>
        </row>
        <row r="2014">
          <cell r="A2014">
            <v>600290</v>
          </cell>
          <cell r="B2014">
            <v>140.09090909090909</v>
          </cell>
          <cell r="C2014">
            <v>2.8017672405956255</v>
          </cell>
          <cell r="D2014">
            <v>135.10101010101008</v>
          </cell>
          <cell r="E2014">
            <v>1.9384409137846699</v>
          </cell>
          <cell r="F2014">
            <v>43.892880470280858</v>
          </cell>
          <cell r="G2014">
            <v>3.4626681094450453</v>
          </cell>
          <cell r="H2014">
            <v>30.8641975308642</v>
          </cell>
          <cell r="I2014">
            <v>2.7530972343886875</v>
          </cell>
          <cell r="J2014">
            <v>15.41</v>
          </cell>
          <cell r="K2014">
            <v>0.11</v>
          </cell>
          <cell r="L2014">
            <v>5.5000999999999998</v>
          </cell>
          <cell r="M2014">
            <v>10.7</v>
          </cell>
          <cell r="N2014">
            <v>1.9800000000000002E-2</v>
          </cell>
          <cell r="O2014">
            <v>5.5198999999999998</v>
          </cell>
          <cell r="P2014">
            <v>13.44</v>
          </cell>
          <cell r="Q2014">
            <v>0.15310000000000001</v>
          </cell>
          <cell r="R2014">
            <v>3.8814000000000002</v>
          </cell>
          <cell r="S2014">
            <v>11</v>
          </cell>
          <cell r="T2014">
            <v>0.26729999999999998</v>
          </cell>
          <cell r="U2014">
            <v>3.9954999999999998</v>
          </cell>
          <cell r="V2014">
            <v>3.9954986572265625</v>
          </cell>
          <cell r="W2014">
            <v>600290</v>
          </cell>
          <cell r="X2014" t="str">
            <v>持股小于股东增</v>
          </cell>
          <cell r="Y2014">
            <v>31171</v>
          </cell>
          <cell r="Z2014">
            <v>24378</v>
          </cell>
          <cell r="AA2014" t="str">
            <v>持股小于股东减</v>
          </cell>
          <cell r="AB2014">
            <v>37577</v>
          </cell>
          <cell r="AC2014">
            <v>20222</v>
          </cell>
          <cell r="AD2014">
            <v>20222</v>
          </cell>
          <cell r="AE2014">
            <v>35265</v>
          </cell>
          <cell r="AF2014">
            <v>14940</v>
          </cell>
          <cell r="AG2014">
            <v>14940</v>
          </cell>
          <cell r="AH2014">
            <v>30770</v>
          </cell>
          <cell r="AI2014">
            <v>17123</v>
          </cell>
        </row>
        <row r="2015">
          <cell r="A2015">
            <v>600291</v>
          </cell>
          <cell r="B2015">
            <v>62.858993737853595</v>
          </cell>
          <cell r="C2015">
            <v>1.8708226221079691</v>
          </cell>
          <cell r="D2015">
            <v>108.63557858376511</v>
          </cell>
          <cell r="E2015">
            <v>2.4675617626001589</v>
          </cell>
          <cell r="F2015">
            <v>19.111828404831321</v>
          </cell>
          <cell r="G2015">
            <v>3.7538474123914805</v>
          </cell>
          <cell r="H2015">
            <v>15.347242069162617</v>
          </cell>
          <cell r="I2015">
            <v>2.5986280985736578</v>
          </cell>
          <cell r="J2015">
            <v>29.11</v>
          </cell>
          <cell r="K2015">
            <v>0.46310000000000001</v>
          </cell>
          <cell r="L2015">
            <v>15.56</v>
          </cell>
          <cell r="M2015">
            <v>25.16</v>
          </cell>
          <cell r="N2015">
            <v>5.79E-2</v>
          </cell>
          <cell r="O2015">
            <v>10.196300000000001</v>
          </cell>
          <cell r="P2015">
            <v>36.71</v>
          </cell>
          <cell r="Q2015">
            <v>0.96040000000000003</v>
          </cell>
          <cell r="R2015">
            <v>9.7792999999999992</v>
          </cell>
          <cell r="S2015">
            <v>21.48</v>
          </cell>
          <cell r="T2015">
            <v>1.0497000000000001</v>
          </cell>
          <cell r="U2015">
            <v>8.2659000000000002</v>
          </cell>
          <cell r="V2015">
            <v>8.265899658203125</v>
          </cell>
          <cell r="W2015">
            <v>600291</v>
          </cell>
          <cell r="X2015">
            <v>600291</v>
          </cell>
          <cell r="Y2015">
            <v>41733</v>
          </cell>
          <cell r="Z2015">
            <v>16040</v>
          </cell>
          <cell r="AA2015" t="str">
            <v>持股小于股东增</v>
          </cell>
          <cell r="AB2015">
            <v>46126</v>
          </cell>
          <cell r="AC2015">
            <v>23697</v>
          </cell>
          <cell r="AD2015" t="str">
            <v>持股小于股东增</v>
          </cell>
          <cell r="AE2015">
            <v>33216</v>
          </cell>
          <cell r="AF2015">
            <v>11560</v>
          </cell>
          <cell r="AG2015">
            <v>11560</v>
          </cell>
          <cell r="AH2015">
            <v>41038</v>
          </cell>
          <cell r="AI2015">
            <v>9357</v>
          </cell>
        </row>
        <row r="2016">
          <cell r="A2016">
            <v>600292</v>
          </cell>
          <cell r="B2016">
            <v>55.891891891891895</v>
          </cell>
          <cell r="C2016">
            <v>3.3376371852808266</v>
          </cell>
          <cell r="D2016">
            <v>45.78125</v>
          </cell>
          <cell r="E2016">
            <v>2.3451632009476699</v>
          </cell>
          <cell r="F2016">
            <v>40.184210526315788</v>
          </cell>
          <cell r="G2016">
            <v>3.8383229017419502</v>
          </cell>
          <cell r="H2016">
            <v>27.333333333333332</v>
          </cell>
          <cell r="I2016">
            <v>2.6568170036288232</v>
          </cell>
          <cell r="J2016">
            <v>20.68</v>
          </cell>
          <cell r="K2016">
            <v>0.37</v>
          </cell>
          <cell r="L2016">
            <v>6.1959999999999997</v>
          </cell>
          <cell r="M2016">
            <v>14.65</v>
          </cell>
          <cell r="N2016">
            <v>0.08</v>
          </cell>
          <cell r="O2016">
            <v>6.2469000000000001</v>
          </cell>
          <cell r="P2016">
            <v>30.54</v>
          </cell>
          <cell r="Q2016">
            <v>0.38</v>
          </cell>
          <cell r="R2016">
            <v>7.9565999999999999</v>
          </cell>
          <cell r="S2016">
            <v>16.399999999999999</v>
          </cell>
          <cell r="T2016">
            <v>0.45</v>
          </cell>
          <cell r="U2016">
            <v>6.1727999999999996</v>
          </cell>
          <cell r="V2016">
            <v>6.1727981567382813</v>
          </cell>
          <cell r="W2016">
            <v>600292</v>
          </cell>
          <cell r="X2016">
            <v>600292</v>
          </cell>
          <cell r="Y2016">
            <v>61630</v>
          </cell>
          <cell r="Z2016">
            <v>12669</v>
          </cell>
          <cell r="AA2016">
            <v>12669</v>
          </cell>
          <cell r="AB2016">
            <v>58333</v>
          </cell>
          <cell r="AC2016">
            <v>13385</v>
          </cell>
          <cell r="AD2016">
            <v>13385</v>
          </cell>
          <cell r="AE2016">
            <v>31591</v>
          </cell>
          <cell r="AF2016">
            <v>19012</v>
          </cell>
          <cell r="AG2016">
            <v>19012</v>
          </cell>
          <cell r="AH2016">
            <v>45321</v>
          </cell>
          <cell r="AI2016">
            <v>17228</v>
          </cell>
        </row>
        <row r="2017">
          <cell r="A2017">
            <v>600293</v>
          </cell>
          <cell r="B2017">
            <v>-76.40625</v>
          </cell>
          <cell r="C2017">
            <v>7.4911913394270542</v>
          </cell>
          <cell r="D2017">
            <v>965</v>
          </cell>
          <cell r="E2017">
            <v>5.9042471829908729</v>
          </cell>
          <cell r="F2017">
            <v>920.58823529411768</v>
          </cell>
          <cell r="G2017">
            <v>5.8083971236372074</v>
          </cell>
          <cell r="H2017">
            <v>1029.6610169491526</v>
          </cell>
          <cell r="I2017">
            <v>3.7567830805621258</v>
          </cell>
          <cell r="J2017">
            <v>14.67</v>
          </cell>
          <cell r="K2017">
            <v>-0.192</v>
          </cell>
          <cell r="L2017">
            <v>1.9582999999999999</v>
          </cell>
          <cell r="M2017">
            <v>11.58</v>
          </cell>
          <cell r="N2017">
            <v>3.0000000000000001E-3</v>
          </cell>
          <cell r="O2017">
            <v>1.9613</v>
          </cell>
          <cell r="P2017">
            <v>12.52</v>
          </cell>
          <cell r="Q2017">
            <v>6.7999999999999996E-3</v>
          </cell>
          <cell r="R2017">
            <v>2.1555</v>
          </cell>
          <cell r="S2017">
            <v>8.1</v>
          </cell>
          <cell r="T2017">
            <v>5.8999999999999999E-3</v>
          </cell>
          <cell r="U2017">
            <v>2.1560999999999999</v>
          </cell>
          <cell r="V2017">
            <v>2.1560993194580078</v>
          </cell>
          <cell r="W2017">
            <v>600293</v>
          </cell>
          <cell r="X2017" t="str">
            <v>持股小于股东增</v>
          </cell>
          <cell r="Y2017">
            <v>29959</v>
          </cell>
          <cell r="Z2017">
            <v>11499</v>
          </cell>
          <cell r="AA2017" t="str">
            <v>持股小于股东增</v>
          </cell>
          <cell r="AB2017">
            <v>26902</v>
          </cell>
          <cell r="AC2017">
            <v>12805</v>
          </cell>
          <cell r="AD2017" t="str">
            <v>持股小于股东减</v>
          </cell>
          <cell r="AE2017">
            <v>32250</v>
          </cell>
          <cell r="AF2017">
            <v>10682</v>
          </cell>
          <cell r="AG2017">
            <v>10682</v>
          </cell>
          <cell r="AH2017">
            <v>42400</v>
          </cell>
          <cell r="AI2017">
            <v>8125</v>
          </cell>
        </row>
        <row r="2018">
          <cell r="A2018">
            <v>600295</v>
          </cell>
          <cell r="B2018">
            <v>43</v>
          </cell>
          <cell r="C2018">
            <v>1.4435638072718251</v>
          </cell>
          <cell r="D2018">
            <v>25.96875</v>
          </cell>
          <cell r="E2018">
            <v>1.195803893917373</v>
          </cell>
          <cell r="F2018">
            <v>54.545454545454547</v>
          </cell>
          <cell r="G2018">
            <v>1.7792802811262844</v>
          </cell>
          <cell r="H2018">
            <v>31.985294117647058</v>
          </cell>
          <cell r="I2018">
            <v>1.0701738848050069</v>
          </cell>
          <cell r="J2018">
            <v>9.89</v>
          </cell>
          <cell r="K2018">
            <v>0.23</v>
          </cell>
          <cell r="L2018">
            <v>6.8510999999999997</v>
          </cell>
          <cell r="M2018">
            <v>8.31</v>
          </cell>
          <cell r="N2018">
            <v>0.08</v>
          </cell>
          <cell r="O2018">
            <v>6.9493</v>
          </cell>
          <cell r="P2018">
            <v>12</v>
          </cell>
          <cell r="Q2018">
            <v>0.11</v>
          </cell>
          <cell r="R2018">
            <v>6.7443</v>
          </cell>
          <cell r="S2018">
            <v>7.25</v>
          </cell>
          <cell r="T2018">
            <v>0.17</v>
          </cell>
          <cell r="U2018">
            <v>6.7746000000000004</v>
          </cell>
          <cell r="V2018">
            <v>6.77459716796875</v>
          </cell>
          <cell r="W2018">
            <v>600295</v>
          </cell>
          <cell r="X2018">
            <v>600295</v>
          </cell>
          <cell r="Y2018">
            <v>66765</v>
          </cell>
          <cell r="Z2018">
            <v>15457</v>
          </cell>
          <cell r="AA2018">
            <v>15457</v>
          </cell>
          <cell r="AB2018">
            <v>59028</v>
          </cell>
          <cell r="AC2018">
            <v>17483</v>
          </cell>
          <cell r="AD2018">
            <v>17483</v>
          </cell>
          <cell r="AE2018">
            <v>63594</v>
          </cell>
          <cell r="AF2018">
            <v>16227</v>
          </cell>
          <cell r="AG2018">
            <v>16227</v>
          </cell>
          <cell r="AH2018">
            <v>61807</v>
          </cell>
          <cell r="AI2018">
            <v>16697</v>
          </cell>
        </row>
        <row r="2019">
          <cell r="A2019">
            <v>600297</v>
          </cell>
          <cell r="B2019">
            <v>32.597105864432599</v>
          </cell>
          <cell r="C2019">
            <v>3.3658383139351997</v>
          </cell>
          <cell r="D2019">
            <v>23.29970104633782</v>
          </cell>
          <cell r="E2019">
            <v>3.1446223679233389</v>
          </cell>
          <cell r="F2019">
            <v>32.613868116927257</v>
          </cell>
          <cell r="G2019">
            <v>3.5355024135008657</v>
          </cell>
          <cell r="H2019">
            <v>34.415243101182661</v>
          </cell>
          <cell r="I2019">
            <v>3.1633873247092077</v>
          </cell>
          <cell r="J2019">
            <v>12.84</v>
          </cell>
          <cell r="K2019">
            <v>0.39389999999999997</v>
          </cell>
          <cell r="L2019">
            <v>3.8148</v>
          </cell>
          <cell r="M2019">
            <v>12.47</v>
          </cell>
          <cell r="N2019">
            <v>0.1338</v>
          </cell>
          <cell r="O2019">
            <v>3.9655</v>
          </cell>
          <cell r="P2019">
            <v>19.190000000000001</v>
          </cell>
          <cell r="Q2019">
            <v>0.29420000000000002</v>
          </cell>
          <cell r="R2019">
            <v>5.4278000000000004</v>
          </cell>
          <cell r="S2019">
            <v>17.46</v>
          </cell>
          <cell r="T2019">
            <v>0.3805</v>
          </cell>
          <cell r="U2019">
            <v>5.5194000000000001</v>
          </cell>
          <cell r="V2019">
            <v>5.5193977355957031</v>
          </cell>
          <cell r="W2019">
            <v>600297</v>
          </cell>
          <cell r="X2019" t="str">
            <v>持股大于股东减</v>
          </cell>
          <cell r="Y2019">
            <v>31034</v>
          </cell>
          <cell r="Z2019">
            <v>177237</v>
          </cell>
          <cell r="AA2019" t="str">
            <v>持股大于股东增</v>
          </cell>
          <cell r="AB2019">
            <v>27045</v>
          </cell>
          <cell r="AC2019">
            <v>203379</v>
          </cell>
          <cell r="AD2019" t="str">
            <v>持股大于股东增</v>
          </cell>
          <cell r="AE2019">
            <v>25028</v>
          </cell>
          <cell r="AF2019">
            <v>146513</v>
          </cell>
          <cell r="AG2019" t="str">
            <v>持股大于股东增</v>
          </cell>
          <cell r="AH2019">
            <v>19747</v>
          </cell>
          <cell r="AI2019">
            <v>185695</v>
          </cell>
        </row>
        <row r="2020">
          <cell r="A2020">
            <v>600298</v>
          </cell>
          <cell r="B2020">
            <v>35.800870895610217</v>
          </cell>
          <cell r="C2020">
            <v>3.2993492407809111</v>
          </cell>
          <cell r="D2020">
            <v>27.754982415005863</v>
          </cell>
          <cell r="E2020">
            <v>4.0261893626971643</v>
          </cell>
          <cell r="F2020">
            <v>1.8450928381962863</v>
          </cell>
          <cell r="G2020">
            <v>3.9735401981057707</v>
          </cell>
          <cell r="H2020">
            <v>35.420918367346943</v>
          </cell>
          <cell r="I2020">
            <v>3.1084892988269006</v>
          </cell>
          <cell r="J2020">
            <v>30.42</v>
          </cell>
          <cell r="K2020">
            <v>0.84970000000000001</v>
          </cell>
          <cell r="L2020">
            <v>9.2200000000000006</v>
          </cell>
          <cell r="M2020">
            <v>37.880000000000003</v>
          </cell>
          <cell r="N2020">
            <v>0.3412</v>
          </cell>
          <cell r="O2020">
            <v>9.4084000000000003</v>
          </cell>
          <cell r="P2020">
            <v>34.78</v>
          </cell>
          <cell r="Q2020">
            <v>9.4250000000000007</v>
          </cell>
          <cell r="R2020">
            <v>8.7529000000000003</v>
          </cell>
          <cell r="S2020">
            <v>27.77</v>
          </cell>
          <cell r="T2020">
            <v>0.58799999999999997</v>
          </cell>
          <cell r="U2020">
            <v>8.9336000000000002</v>
          </cell>
          <cell r="V2020">
            <v>8.93359375</v>
          </cell>
          <cell r="W2020">
            <v>600298</v>
          </cell>
          <cell r="X2020" t="str">
            <v>持股小于股东减</v>
          </cell>
          <cell r="Y2020">
            <v>23646</v>
          </cell>
          <cell r="Z2020">
            <v>13940</v>
          </cell>
          <cell r="AA2020" t="str">
            <v>持股小于股东减</v>
          </cell>
          <cell r="AB2020">
            <v>27334</v>
          </cell>
          <cell r="AC2020">
            <v>12059</v>
          </cell>
          <cell r="AD2020" t="str">
            <v>持股小于股东减</v>
          </cell>
          <cell r="AE2020">
            <v>27176</v>
          </cell>
          <cell r="AF2020">
            <v>12129</v>
          </cell>
          <cell r="AG2020" t="str">
            <v>持股小于股东增</v>
          </cell>
          <cell r="AH2020">
            <v>23499</v>
          </cell>
          <cell r="AI2020">
            <v>14027</v>
          </cell>
        </row>
        <row r="2021">
          <cell r="A2021">
            <v>600299</v>
          </cell>
          <cell r="B2021">
            <v>32.310344827586206</v>
          </cell>
          <cell r="C2021">
            <v>4.9324875634985386</v>
          </cell>
          <cell r="D2021">
            <v>18.202380952380953</v>
          </cell>
          <cell r="E2021">
            <v>3.7258150982016667</v>
          </cell>
          <cell r="F2021">
            <v>-9.3000000000000007</v>
          </cell>
          <cell r="G2021">
            <v>51.239669421487605</v>
          </cell>
          <cell r="H2021">
            <v>22.978723404255323</v>
          </cell>
          <cell r="I2021">
            <v>0.81324688820114299</v>
          </cell>
          <cell r="J2021">
            <v>18.739999999999998</v>
          </cell>
          <cell r="K2021">
            <v>0.57999999999999996</v>
          </cell>
          <cell r="L2021">
            <v>3.7993000000000001</v>
          </cell>
          <cell r="M2021">
            <v>15.29</v>
          </cell>
          <cell r="N2021">
            <v>0.21</v>
          </cell>
          <cell r="O2021">
            <v>4.1037999999999997</v>
          </cell>
          <cell r="P2021">
            <v>26.04</v>
          </cell>
          <cell r="Q2021">
            <v>-1.4</v>
          </cell>
          <cell r="R2021">
            <v>0.50819999999999999</v>
          </cell>
          <cell r="S2021">
            <v>14.4</v>
          </cell>
          <cell r="T2021">
            <v>0.47</v>
          </cell>
          <cell r="U2021">
            <v>17.706800000000001</v>
          </cell>
          <cell r="V2021">
            <v>17.706787109375</v>
          </cell>
          <cell r="W2021">
            <v>600299</v>
          </cell>
          <cell r="X2021" t="str">
            <v>持股大于股东增</v>
          </cell>
          <cell r="Y2021">
            <v>27170</v>
          </cell>
          <cell r="Z2021">
            <v>98708</v>
          </cell>
          <cell r="AA2021" t="str">
            <v>持股大于股东增</v>
          </cell>
          <cell r="AB2021">
            <v>26637</v>
          </cell>
          <cell r="AC2021">
            <v>100683</v>
          </cell>
          <cell r="AD2021" t="str">
            <v>持股小于股东减</v>
          </cell>
          <cell r="AE2021">
            <v>25383</v>
          </cell>
          <cell r="AF2021">
            <v>20592</v>
          </cell>
          <cell r="AG2021" t="str">
            <v>持股大于股东增</v>
          </cell>
          <cell r="AH2021">
            <v>22114</v>
          </cell>
          <cell r="AI2021">
            <v>23636</v>
          </cell>
        </row>
        <row r="2022">
          <cell r="A2022">
            <v>600300</v>
          </cell>
          <cell r="B2022">
            <v>119.5</v>
          </cell>
          <cell r="C2022">
            <v>4.4570149810405919</v>
          </cell>
          <cell r="D2022">
            <v>66</v>
          </cell>
          <cell r="E2022">
            <v>3.2436417250276448</v>
          </cell>
          <cell r="F2022">
            <v>84.583333333333343</v>
          </cell>
          <cell r="G2022">
            <v>6.3082660037290248</v>
          </cell>
          <cell r="H2022">
            <v>204.375</v>
          </cell>
          <cell r="I2022">
            <v>3.480204342273308</v>
          </cell>
          <cell r="J2022">
            <v>7.17</v>
          </cell>
          <cell r="K2022">
            <v>0.06</v>
          </cell>
          <cell r="L2022">
            <v>1.6087</v>
          </cell>
          <cell r="M2022">
            <v>5.28</v>
          </cell>
          <cell r="N2022">
            <v>0.02</v>
          </cell>
          <cell r="O2022">
            <v>1.6277999999999999</v>
          </cell>
          <cell r="P2022">
            <v>10.15</v>
          </cell>
          <cell r="Q2022">
            <v>0.06</v>
          </cell>
          <cell r="R2022">
            <v>1.609</v>
          </cell>
          <cell r="S2022">
            <v>5.45</v>
          </cell>
          <cell r="T2022">
            <v>0.02</v>
          </cell>
          <cell r="U2022">
            <v>1.5660000000000001</v>
          </cell>
          <cell r="V2022">
            <v>1.5659999847412109</v>
          </cell>
          <cell r="W2022">
            <v>600300</v>
          </cell>
          <cell r="X2022">
            <v>600300</v>
          </cell>
          <cell r="Y2022">
            <v>600300</v>
          </cell>
          <cell r="Z2022">
            <v>600300</v>
          </cell>
          <cell r="AA2022">
            <v>600300</v>
          </cell>
          <cell r="AB2022">
            <v>600300</v>
          </cell>
          <cell r="AC2022">
            <v>600300</v>
          </cell>
          <cell r="AD2022">
            <v>600300</v>
          </cell>
          <cell r="AE2022">
            <v>600300</v>
          </cell>
          <cell r="AF2022">
            <v>600300</v>
          </cell>
          <cell r="AG2022">
            <v>600300</v>
          </cell>
          <cell r="AH2022">
            <v>600300</v>
          </cell>
          <cell r="AI2022">
            <v>600300</v>
          </cell>
        </row>
        <row r="2023">
          <cell r="A2023">
            <v>600301</v>
          </cell>
          <cell r="B2023">
            <v>-81.337830241708829</v>
          </cell>
          <cell r="C2023">
            <v>13.58940646130729</v>
          </cell>
          <cell r="D2023">
            <v>-96.717877094972067</v>
          </cell>
          <cell r="E2023">
            <v>13.459669582118563</v>
          </cell>
          <cell r="F2023">
            <v>-151.26728110599078</v>
          </cell>
          <cell r="G2023">
            <v>-14.245416078984487</v>
          </cell>
          <cell r="H2023">
            <v>-162.29792147806003</v>
          </cell>
          <cell r="I2023">
            <v>-10.165997613106216</v>
          </cell>
          <cell r="J2023">
            <v>14.47</v>
          </cell>
          <cell r="K2023">
            <v>-0.1779</v>
          </cell>
          <cell r="L2023">
            <v>1.0648</v>
          </cell>
          <cell r="M2023">
            <v>13.85</v>
          </cell>
          <cell r="N2023">
            <v>-3.5799999999999998E-2</v>
          </cell>
          <cell r="O2023">
            <v>1.0289999999999999</v>
          </cell>
          <cell r="P2023">
            <v>13.13</v>
          </cell>
          <cell r="Q2023">
            <v>-4.3400000000000001E-2</v>
          </cell>
          <cell r="R2023">
            <v>-0.92169999999999996</v>
          </cell>
          <cell r="S2023">
            <v>9.3699999999999992</v>
          </cell>
          <cell r="T2023">
            <v>-4.3299999999999998E-2</v>
          </cell>
          <cell r="U2023">
            <v>-0.92169999999999996</v>
          </cell>
          <cell r="V2023">
            <v>-0.92169952392578125</v>
          </cell>
          <cell r="W2023">
            <v>600301</v>
          </cell>
          <cell r="X2023" t="str">
            <v>持股大于股东减</v>
          </cell>
          <cell r="Y2023">
            <v>11754</v>
          </cell>
          <cell r="Z2023">
            <v>20005</v>
          </cell>
          <cell r="AA2023" t="str">
            <v>持股大于股东增</v>
          </cell>
          <cell r="AB2023">
            <v>10976</v>
          </cell>
          <cell r="AC2023">
            <v>21423</v>
          </cell>
          <cell r="AD2023" t="str">
            <v>持股大于股东增</v>
          </cell>
          <cell r="AE2023">
            <v>10867</v>
          </cell>
          <cell r="AF2023">
            <v>21638</v>
          </cell>
          <cell r="AG2023" t="str">
            <v>持股大于股东减</v>
          </cell>
          <cell r="AH2023">
            <v>11036</v>
          </cell>
          <cell r="AI2023">
            <v>21307</v>
          </cell>
        </row>
        <row r="2024">
          <cell r="A2024">
            <v>600302</v>
          </cell>
          <cell r="B2024">
            <v>76.535087719298247</v>
          </cell>
          <cell r="C2024">
            <v>3.132104822304655</v>
          </cell>
          <cell r="D2024">
            <v>-58.67768595041322</v>
          </cell>
          <cell r="E2024">
            <v>2.5760416036766038</v>
          </cell>
          <cell r="F2024">
            <v>-60.917248255234298</v>
          </cell>
          <cell r="G2024">
            <v>3.9371093498292415</v>
          </cell>
          <cell r="H2024">
            <v>-41.419753086419753</v>
          </cell>
          <cell r="I2024">
            <v>2.1758868927946038</v>
          </cell>
          <cell r="J2024">
            <v>10.47</v>
          </cell>
          <cell r="K2024">
            <v>0.1368</v>
          </cell>
          <cell r="L2024">
            <v>3.3428</v>
          </cell>
          <cell r="M2024">
            <v>8.52</v>
          </cell>
          <cell r="N2024">
            <v>-3.6299999999999999E-2</v>
          </cell>
          <cell r="O2024">
            <v>3.3073999999999999</v>
          </cell>
          <cell r="P2024">
            <v>12.22</v>
          </cell>
          <cell r="Q2024">
            <v>-0.1003</v>
          </cell>
          <cell r="R2024">
            <v>3.1038000000000001</v>
          </cell>
          <cell r="S2024">
            <v>6.71</v>
          </cell>
          <cell r="T2024">
            <v>-0.1215</v>
          </cell>
          <cell r="U2024">
            <v>3.0838000000000001</v>
          </cell>
          <cell r="V2024">
            <v>3.0837993621826172</v>
          </cell>
          <cell r="W2024">
            <v>600302</v>
          </cell>
          <cell r="X2024" t="str">
            <v>持股小于股东减</v>
          </cell>
          <cell r="Y2024">
            <v>25652</v>
          </cell>
          <cell r="Z2024">
            <v>13488</v>
          </cell>
          <cell r="AA2024" t="str">
            <v>持股小于股东增</v>
          </cell>
          <cell r="AB2024">
            <v>25329</v>
          </cell>
          <cell r="AC2024">
            <v>13660</v>
          </cell>
          <cell r="AD2024" t="str">
            <v>持股小于股东增</v>
          </cell>
          <cell r="AE2024">
            <v>21898</v>
          </cell>
          <cell r="AF2024">
            <v>15800</v>
          </cell>
          <cell r="AG2024" t="str">
            <v>持股小于股东减</v>
          </cell>
          <cell r="AH2024">
            <v>22644</v>
          </cell>
          <cell r="AI2024">
            <v>15280</v>
          </cell>
        </row>
        <row r="2025">
          <cell r="A2025">
            <v>600303</v>
          </cell>
          <cell r="B2025">
            <v>90.294117647058812</v>
          </cell>
          <cell r="C2025">
            <v>4.0228529496553707</v>
          </cell>
          <cell r="D2025">
            <v>21.45</v>
          </cell>
          <cell r="E2025">
            <v>3.2418952618453862</v>
          </cell>
          <cell r="F2025" t="e">
            <v>#DIV/0!</v>
          </cell>
          <cell r="G2025">
            <v>2.4295908917579125</v>
          </cell>
          <cell r="H2025">
            <v>-43.35</v>
          </cell>
          <cell r="I2025">
            <v>1.6176882171844389</v>
          </cell>
          <cell r="J2025">
            <v>15.35</v>
          </cell>
          <cell r="K2025">
            <v>0.17</v>
          </cell>
          <cell r="L2025">
            <v>3.8157000000000001</v>
          </cell>
          <cell r="M2025">
            <v>12.87</v>
          </cell>
          <cell r="N2025">
            <v>0.15</v>
          </cell>
          <cell r="O2025">
            <v>3.9699</v>
          </cell>
          <cell r="P2025">
            <v>8.92</v>
          </cell>
          <cell r="Q2025">
            <v>0</v>
          </cell>
          <cell r="R2025">
            <v>3.6714000000000002</v>
          </cell>
          <cell r="S2025">
            <v>5.78</v>
          </cell>
          <cell r="T2025">
            <v>-0.1</v>
          </cell>
          <cell r="U2025">
            <v>3.573</v>
          </cell>
          <cell r="V2025">
            <v>3.5729999542236328</v>
          </cell>
          <cell r="W2025">
            <v>600303</v>
          </cell>
          <cell r="X2025">
            <v>600303</v>
          </cell>
          <cell r="Y2025">
            <v>55252</v>
          </cell>
          <cell r="Z2025">
            <v>11227</v>
          </cell>
          <cell r="AA2025">
            <v>11227</v>
          </cell>
          <cell r="AB2025">
            <v>11227</v>
          </cell>
          <cell r="AC2025">
            <v>11227</v>
          </cell>
          <cell r="AD2025">
            <v>11227</v>
          </cell>
          <cell r="AE2025">
            <v>11227</v>
          </cell>
          <cell r="AF2025">
            <v>11227</v>
          </cell>
          <cell r="AG2025">
            <v>11227</v>
          </cell>
          <cell r="AH2025">
            <v>11227</v>
          </cell>
          <cell r="AI2025">
            <v>11227</v>
          </cell>
        </row>
        <row r="2026">
          <cell r="A2026">
            <v>600305</v>
          </cell>
          <cell r="B2026">
            <v>32.281187122736419</v>
          </cell>
          <cell r="C2026">
            <v>5.2505624872161993</v>
          </cell>
          <cell r="D2026">
            <v>42.682421227197345</v>
          </cell>
          <cell r="E2026">
            <v>4.110190637788202</v>
          </cell>
          <cell r="F2026">
            <v>25.124833555259656</v>
          </cell>
          <cell r="G2026">
            <v>6.4088139766913628</v>
          </cell>
          <cell r="H2026">
            <v>21.377800114876511</v>
          </cell>
          <cell r="I2026">
            <v>4.1300819774457995</v>
          </cell>
          <cell r="J2026">
            <v>25.67</v>
          </cell>
          <cell r="K2026">
            <v>0.79520000000000002</v>
          </cell>
          <cell r="L2026">
            <v>4.8890000000000002</v>
          </cell>
          <cell r="M2026">
            <v>20.59</v>
          </cell>
          <cell r="N2026">
            <v>0.1206</v>
          </cell>
          <cell r="O2026">
            <v>5.0095000000000001</v>
          </cell>
          <cell r="P2026">
            <v>30.19</v>
          </cell>
          <cell r="Q2026">
            <v>0.6008</v>
          </cell>
          <cell r="R2026">
            <v>4.7107000000000001</v>
          </cell>
          <cell r="S2026">
            <v>19.850000000000001</v>
          </cell>
          <cell r="T2026">
            <v>0.69640000000000002</v>
          </cell>
          <cell r="U2026">
            <v>4.8061999999999996</v>
          </cell>
          <cell r="V2026">
            <v>4.8061981201171875</v>
          </cell>
          <cell r="W2026">
            <v>600305</v>
          </cell>
          <cell r="X2026" t="str">
            <v>持股大于股东增</v>
          </cell>
          <cell r="Y2026">
            <v>16536</v>
          </cell>
          <cell r="Z2026">
            <v>18225</v>
          </cell>
          <cell r="AA2026" t="str">
            <v>持股大于股东减</v>
          </cell>
          <cell r="AB2026">
            <v>17082</v>
          </cell>
          <cell r="AC2026">
            <v>17642</v>
          </cell>
          <cell r="AD2026" t="str">
            <v>持股大于股东减</v>
          </cell>
          <cell r="AE2026">
            <v>15332</v>
          </cell>
          <cell r="AF2026">
            <v>19656</v>
          </cell>
          <cell r="AG2026" t="str">
            <v>持股小于股东增</v>
          </cell>
          <cell r="AH2026">
            <v>17988</v>
          </cell>
          <cell r="AI2026">
            <v>16753</v>
          </cell>
        </row>
        <row r="2027">
          <cell r="A2027">
            <v>600306</v>
          </cell>
          <cell r="B2027">
            <v>-32.239130434782609</v>
          </cell>
          <cell r="C2027">
            <v>-121.11065741118824</v>
          </cell>
          <cell r="D2027">
            <v>-21.565789473684212</v>
          </cell>
          <cell r="E2027">
            <v>-37.540082455336695</v>
          </cell>
          <cell r="F2027">
            <v>-20.414634146341463</v>
          </cell>
          <cell r="G2027">
            <v>62.767154105736779</v>
          </cell>
          <cell r="H2027">
            <v>-16.433998939742004</v>
          </cell>
          <cell r="I2027">
            <v>117.20226843100188</v>
          </cell>
          <cell r="J2027">
            <v>29.66</v>
          </cell>
          <cell r="K2027">
            <v>-0.92</v>
          </cell>
          <cell r="L2027">
            <v>-0.24490000000000001</v>
          </cell>
          <cell r="M2027">
            <v>16.39</v>
          </cell>
          <cell r="N2027">
            <v>-0.19</v>
          </cell>
          <cell r="O2027">
            <v>-0.43659999999999999</v>
          </cell>
          <cell r="P2027">
            <v>16.739999999999998</v>
          </cell>
          <cell r="Q2027">
            <v>-0.41</v>
          </cell>
          <cell r="R2027">
            <v>0.26669999999999999</v>
          </cell>
          <cell r="S2027">
            <v>12.4</v>
          </cell>
          <cell r="T2027">
            <v>-0.56589999999999996</v>
          </cell>
          <cell r="U2027">
            <v>0.10580000000000001</v>
          </cell>
          <cell r="V2027">
            <v>0.10579997301101685</v>
          </cell>
          <cell r="W2027">
            <v>600306</v>
          </cell>
          <cell r="X2027" t="str">
            <v>持股小于股东减</v>
          </cell>
          <cell r="Y2027">
            <v>15589</v>
          </cell>
          <cell r="Z2027">
            <v>11427</v>
          </cell>
          <cell r="AA2027" t="str">
            <v>持股小于股东增</v>
          </cell>
          <cell r="AB2027">
            <v>13996</v>
          </cell>
          <cell r="AC2027">
            <v>12727</v>
          </cell>
          <cell r="AD2027" t="str">
            <v>持股大于股东减</v>
          </cell>
          <cell r="AE2027">
            <v>11268</v>
          </cell>
          <cell r="AF2027">
            <v>15809</v>
          </cell>
          <cell r="AG2027" t="str">
            <v>持股大于股东增</v>
          </cell>
          <cell r="AH2027">
            <v>11247</v>
          </cell>
          <cell r="AI2027">
            <v>15838</v>
          </cell>
        </row>
        <row r="2028">
          <cell r="A2028">
            <v>600307</v>
          </cell>
          <cell r="B2028">
            <v>-3.2576337501063199</v>
          </cell>
          <cell r="C2028">
            <v>2.6450276243093924</v>
          </cell>
          <cell r="D2028">
            <v>-16.37323943661972</v>
          </cell>
          <cell r="E2028">
            <v>1.9839294602858564</v>
          </cell>
          <cell r="F2028">
            <v>-13.795918367346939</v>
          </cell>
          <cell r="G2028">
            <v>2.8410523661427249</v>
          </cell>
          <cell r="H2028">
            <v>-5.2876931273308472</v>
          </cell>
          <cell r="I2028">
            <v>1.9247551633860176</v>
          </cell>
          <cell r="J2028">
            <v>3.83</v>
          </cell>
          <cell r="K2028">
            <v>-1.1757</v>
          </cell>
          <cell r="L2028">
            <v>1.448</v>
          </cell>
          <cell r="M2028">
            <v>2.79</v>
          </cell>
          <cell r="N2028">
            <v>-4.2599999999999999E-2</v>
          </cell>
          <cell r="O2028">
            <v>1.4063000000000001</v>
          </cell>
          <cell r="P2028">
            <v>6.76</v>
          </cell>
          <cell r="Q2028">
            <v>-0.245</v>
          </cell>
          <cell r="R2028">
            <v>2.3794</v>
          </cell>
          <cell r="S2028">
            <v>3.97</v>
          </cell>
          <cell r="T2028">
            <v>-0.56310000000000004</v>
          </cell>
          <cell r="U2028">
            <v>2.0626000000000002</v>
          </cell>
          <cell r="V2028">
            <v>2.0625991821289063</v>
          </cell>
          <cell r="W2028">
            <v>600307</v>
          </cell>
          <cell r="X2028">
            <v>600307</v>
          </cell>
          <cell r="Y2028">
            <v>600307</v>
          </cell>
          <cell r="Z2028">
            <v>600307</v>
          </cell>
          <cell r="AA2028">
            <v>600307</v>
          </cell>
          <cell r="AB2028">
            <v>600307</v>
          </cell>
          <cell r="AC2028">
            <v>600307</v>
          </cell>
          <cell r="AD2028">
            <v>600307</v>
          </cell>
          <cell r="AE2028">
            <v>600307</v>
          </cell>
          <cell r="AF2028">
            <v>600307</v>
          </cell>
          <cell r="AG2028">
            <v>600307</v>
          </cell>
          <cell r="AH2028">
            <v>600307</v>
          </cell>
          <cell r="AI2028">
            <v>600307</v>
          </cell>
        </row>
        <row r="2029">
          <cell r="A2029">
            <v>600308</v>
          </cell>
          <cell r="B2029">
            <v>104.90909090909091</v>
          </cell>
          <cell r="C2029">
            <v>1.0621260929590426</v>
          </cell>
          <cell r="D2029">
            <v>48.834745762711869</v>
          </cell>
          <cell r="E2029">
            <v>0.84456983731496416</v>
          </cell>
          <cell r="F2029">
            <v>73.3</v>
          </cell>
          <cell r="G2029">
            <v>1.3507536947628351</v>
          </cell>
          <cell r="H2029">
            <v>59.364406779661017</v>
          </cell>
          <cell r="I2029">
            <v>0.85905595820609981</v>
          </cell>
          <cell r="J2029">
            <v>5.77</v>
          </cell>
          <cell r="K2029">
            <v>5.5E-2</v>
          </cell>
          <cell r="L2029">
            <v>5.4325000000000001</v>
          </cell>
          <cell r="M2029">
            <v>4.6100000000000003</v>
          </cell>
          <cell r="N2029">
            <v>2.3599999999999999E-2</v>
          </cell>
          <cell r="O2029">
            <v>5.4584000000000001</v>
          </cell>
          <cell r="P2029">
            <v>7.33</v>
          </cell>
          <cell r="Q2029">
            <v>0.05</v>
          </cell>
          <cell r="R2029">
            <v>5.4265999999999996</v>
          </cell>
          <cell r="S2029">
            <v>4.67</v>
          </cell>
          <cell r="T2029">
            <v>5.8999999999999997E-2</v>
          </cell>
          <cell r="U2029">
            <v>5.4362000000000004</v>
          </cell>
          <cell r="V2029">
            <v>5.4361991882324219</v>
          </cell>
          <cell r="W2029">
            <v>600308</v>
          </cell>
          <cell r="X2029">
            <v>600308</v>
          </cell>
          <cell r="Y2029">
            <v>104249</v>
          </cell>
          <cell r="Z2029">
            <v>11199</v>
          </cell>
          <cell r="AA2029">
            <v>11199</v>
          </cell>
          <cell r="AB2029">
            <v>101619</v>
          </cell>
          <cell r="AC2029">
            <v>11489</v>
          </cell>
          <cell r="AD2029">
            <v>11489</v>
          </cell>
          <cell r="AE2029">
            <v>11489</v>
          </cell>
          <cell r="AF2029">
            <v>11489</v>
          </cell>
          <cell r="AG2029">
            <v>11489</v>
          </cell>
          <cell r="AH2029">
            <v>11489</v>
          </cell>
          <cell r="AI2029">
            <v>11489</v>
          </cell>
        </row>
        <row r="2030">
          <cell r="A2030">
            <v>600309</v>
          </cell>
          <cell r="B2030">
            <v>24.121621621621625</v>
          </cell>
          <cell r="C2030">
            <v>3.335762740371139</v>
          </cell>
          <cell r="D2030">
            <v>17.55952380952381</v>
          </cell>
          <cell r="E2030">
            <v>2.7542293759569776</v>
          </cell>
          <cell r="F2030">
            <v>25.723404255319149</v>
          </cell>
          <cell r="G2030">
            <v>4.770736327046011</v>
          </cell>
          <cell r="H2030">
            <v>18.125</v>
          </cell>
          <cell r="I2030">
            <v>3.0307060880139844</v>
          </cell>
          <cell r="J2030">
            <v>17.850000000000001</v>
          </cell>
          <cell r="K2030">
            <v>0.74</v>
          </cell>
          <cell r="L2030">
            <v>5.3510999999999997</v>
          </cell>
          <cell r="M2030">
            <v>14.75</v>
          </cell>
          <cell r="N2030">
            <v>0.21</v>
          </cell>
          <cell r="O2030">
            <v>5.3554000000000004</v>
          </cell>
          <cell r="P2030">
            <v>24.18</v>
          </cell>
          <cell r="Q2030">
            <v>0.47</v>
          </cell>
          <cell r="R2030">
            <v>5.0683999999999996</v>
          </cell>
          <cell r="S2030">
            <v>15.95</v>
          </cell>
          <cell r="T2030">
            <v>0.66</v>
          </cell>
          <cell r="U2030">
            <v>5.2628000000000004</v>
          </cell>
          <cell r="V2030">
            <v>5.2627983093261719</v>
          </cell>
          <cell r="W2030">
            <v>600309</v>
          </cell>
          <cell r="X2030" t="str">
            <v>持股小于股东增</v>
          </cell>
          <cell r="Y2030">
            <v>48603</v>
          </cell>
          <cell r="Z2030">
            <v>44489</v>
          </cell>
          <cell r="AA2030" t="str">
            <v>持股小于股东减</v>
          </cell>
          <cell r="AB2030">
            <v>52118</v>
          </cell>
          <cell r="AC2030">
            <v>41489</v>
          </cell>
          <cell r="AD2030" t="str">
            <v>持股小于股东增</v>
          </cell>
          <cell r="AE2030">
            <v>48221</v>
          </cell>
          <cell r="AF2030">
            <v>44842</v>
          </cell>
          <cell r="AG2030" t="str">
            <v>持股小于股东减</v>
          </cell>
          <cell r="AH2030">
            <v>49602</v>
          </cell>
          <cell r="AI2030">
            <v>43593</v>
          </cell>
        </row>
        <row r="2031">
          <cell r="A2031">
            <v>600310</v>
          </cell>
          <cell r="B2031">
            <v>20.92050209205021</v>
          </cell>
          <cell r="C2031">
            <v>2.9367213824229497</v>
          </cell>
          <cell r="D2031">
            <v>95.238095238095227</v>
          </cell>
          <cell r="E2031">
            <v>2.629589455346284</v>
          </cell>
          <cell r="F2031">
            <v>11.120908577878104</v>
          </cell>
          <cell r="G2031">
            <v>2.6522766846962038</v>
          </cell>
          <cell r="H2031">
            <v>12.320328542094456</v>
          </cell>
          <cell r="I2031">
            <v>2.9684601113172544</v>
          </cell>
          <cell r="J2031">
            <v>9.5</v>
          </cell>
          <cell r="K2031">
            <v>0.4541</v>
          </cell>
          <cell r="L2031">
            <v>3.2349000000000001</v>
          </cell>
          <cell r="M2031">
            <v>8</v>
          </cell>
          <cell r="N2031">
            <v>2.1000000000000001E-2</v>
          </cell>
          <cell r="O2031">
            <v>3.0423</v>
          </cell>
          <cell r="P2031">
            <v>31.53</v>
          </cell>
          <cell r="Q2031">
            <v>1.4176</v>
          </cell>
          <cell r="R2031">
            <v>11.8879</v>
          </cell>
          <cell r="S2031">
            <v>8</v>
          </cell>
          <cell r="T2031">
            <v>0.48699999999999999</v>
          </cell>
          <cell r="U2031">
            <v>2.6949999999999998</v>
          </cell>
          <cell r="V2031">
            <v>2.6949996948242188</v>
          </cell>
          <cell r="W2031">
            <v>600310</v>
          </cell>
          <cell r="X2031">
            <v>600310</v>
          </cell>
          <cell r="Y2031">
            <v>64908</v>
          </cell>
          <cell r="Z2031">
            <v>12753</v>
          </cell>
          <cell r="AA2031">
            <v>12753</v>
          </cell>
          <cell r="AB2031">
            <v>64781</v>
          </cell>
          <cell r="AC2031">
            <v>12778</v>
          </cell>
          <cell r="AD2031" t="str">
            <v>持股大于股东增</v>
          </cell>
          <cell r="AE2031">
            <v>12716</v>
          </cell>
          <cell r="AF2031">
            <v>21699</v>
          </cell>
          <cell r="AG2031">
            <v>21699</v>
          </cell>
          <cell r="AH2031">
            <v>52179</v>
          </cell>
          <cell r="AI2031">
            <v>15864</v>
          </cell>
        </row>
        <row r="2032">
          <cell r="A2032">
            <v>600311</v>
          </cell>
          <cell r="B2032">
            <v>1061.5384615384617</v>
          </cell>
          <cell r="C2032">
            <v>5.1481011713795422</v>
          </cell>
          <cell r="D2032">
            <v>-38.720930232558146</v>
          </cell>
          <cell r="E2032">
            <v>5.1321568929644759</v>
          </cell>
          <cell r="F2032">
            <v>-223.63636363636365</v>
          </cell>
          <cell r="G2032">
            <v>7.4988568815729311</v>
          </cell>
          <cell r="H2032">
            <v>-564.642857142857</v>
          </cell>
          <cell r="I2032">
            <v>3.9725614352480019</v>
          </cell>
          <cell r="J2032">
            <v>6.9</v>
          </cell>
          <cell r="K2032">
            <v>6.4999999999999997E-3</v>
          </cell>
          <cell r="L2032">
            <v>1.3403</v>
          </cell>
          <cell r="M2032">
            <v>6.66</v>
          </cell>
          <cell r="N2032">
            <v>-4.2999999999999997E-2</v>
          </cell>
          <cell r="O2032">
            <v>1.2977000000000001</v>
          </cell>
          <cell r="P2032">
            <v>9.84</v>
          </cell>
          <cell r="Q2032">
            <v>-2.1999999999999999E-2</v>
          </cell>
          <cell r="R2032">
            <v>1.3122</v>
          </cell>
          <cell r="S2032">
            <v>5.27</v>
          </cell>
          <cell r="T2032">
            <v>-7.0000000000000001E-3</v>
          </cell>
          <cell r="U2032">
            <v>1.3266</v>
          </cell>
          <cell r="V2032">
            <v>1.32659912109375</v>
          </cell>
          <cell r="W2032">
            <v>600311</v>
          </cell>
          <cell r="X2032">
            <v>600311</v>
          </cell>
          <cell r="Y2032">
            <v>600311</v>
          </cell>
          <cell r="Z2032">
            <v>600311</v>
          </cell>
          <cell r="AA2032">
            <v>600311</v>
          </cell>
          <cell r="AB2032">
            <v>600311</v>
          </cell>
          <cell r="AC2032">
            <v>600311</v>
          </cell>
          <cell r="AD2032">
            <v>600311</v>
          </cell>
          <cell r="AE2032">
            <v>600311</v>
          </cell>
          <cell r="AF2032">
            <v>600311</v>
          </cell>
          <cell r="AG2032">
            <v>600311</v>
          </cell>
          <cell r="AH2032">
            <v>600311</v>
          </cell>
          <cell r="AI2032">
            <v>600311</v>
          </cell>
        </row>
        <row r="2033">
          <cell r="A2033">
            <v>600312</v>
          </cell>
          <cell r="B2033">
            <v>26.712328767123289</v>
          </cell>
          <cell r="C2033">
            <v>3.6202959359857414</v>
          </cell>
          <cell r="D2033">
            <v>32.479166666666664</v>
          </cell>
          <cell r="E2033">
            <v>2.8294010889292198</v>
          </cell>
          <cell r="F2033">
            <v>43.42307692307692</v>
          </cell>
          <cell r="G2033">
            <v>4.1678202927441532</v>
          </cell>
          <cell r="H2033">
            <v>37.826669644851464</v>
          </cell>
          <cell r="I2033">
            <v>4.4212092731829573</v>
          </cell>
          <cell r="J2033">
            <v>19.5</v>
          </cell>
          <cell r="K2033">
            <v>0.73</v>
          </cell>
          <cell r="L2033">
            <v>5.3863000000000003</v>
          </cell>
          <cell r="M2033">
            <v>15.59</v>
          </cell>
          <cell r="N2033">
            <v>0.12</v>
          </cell>
          <cell r="O2033">
            <v>5.51</v>
          </cell>
          <cell r="P2033">
            <v>22.58</v>
          </cell>
          <cell r="Q2033">
            <v>0.26</v>
          </cell>
          <cell r="R2033">
            <v>5.4177</v>
          </cell>
          <cell r="S2033">
            <v>22.58</v>
          </cell>
          <cell r="T2033">
            <v>0.44769999999999999</v>
          </cell>
          <cell r="U2033">
            <v>5.1071999999999997</v>
          </cell>
          <cell r="V2033">
            <v>5.1071968078613281</v>
          </cell>
          <cell r="W2033">
            <v>600312</v>
          </cell>
          <cell r="X2033" t="str">
            <v>持股小于股东减</v>
          </cell>
          <cell r="Y2033">
            <v>54442</v>
          </cell>
          <cell r="Z2033">
            <v>20893</v>
          </cell>
          <cell r="AA2033">
            <v>20893</v>
          </cell>
          <cell r="AB2033">
            <v>60397</v>
          </cell>
          <cell r="AC2033">
            <v>18833</v>
          </cell>
          <cell r="AD2033" t="str">
            <v>持股小于股东减</v>
          </cell>
          <cell r="AE2033">
            <v>52558</v>
          </cell>
          <cell r="AF2033">
            <v>21642</v>
          </cell>
          <cell r="AG2033" t="str">
            <v>持股小于股东增</v>
          </cell>
          <cell r="AH2033">
            <v>52438</v>
          </cell>
          <cell r="AI2033">
            <v>21692</v>
          </cell>
        </row>
        <row r="2034">
          <cell r="A2034">
            <v>600313</v>
          </cell>
          <cell r="B2034">
            <v>67.919463087248317</v>
          </cell>
          <cell r="C2034">
            <v>3.7682454572534998</v>
          </cell>
          <cell r="D2034">
            <v>364.80263157894734</v>
          </cell>
          <cell r="E2034">
            <v>2.7468172586317929</v>
          </cell>
          <cell r="F2034">
            <v>1841.6666666666667</v>
          </cell>
          <cell r="G2034">
            <v>5.8815701929474384</v>
          </cell>
          <cell r="H2034">
            <v>235.46052631578948</v>
          </cell>
          <cell r="I2034">
            <v>3.9253750987101865</v>
          </cell>
          <cell r="J2034">
            <v>15.18</v>
          </cell>
          <cell r="K2034">
            <v>0.2235</v>
          </cell>
          <cell r="L2034">
            <v>4.0284000000000004</v>
          </cell>
          <cell r="M2034">
            <v>11.09</v>
          </cell>
          <cell r="N2034">
            <v>7.6E-3</v>
          </cell>
          <cell r="O2034">
            <v>4.0373999999999999</v>
          </cell>
          <cell r="P2034">
            <v>17.68</v>
          </cell>
          <cell r="Q2034">
            <v>4.7999999999999996E-3</v>
          </cell>
          <cell r="R2034">
            <v>3.0059999999999998</v>
          </cell>
          <cell r="S2034">
            <v>11.93</v>
          </cell>
          <cell r="T2034">
            <v>3.7999999999999999E-2</v>
          </cell>
          <cell r="U2034">
            <v>3.0392000000000001</v>
          </cell>
          <cell r="V2034">
            <v>3.0391998291015625</v>
          </cell>
          <cell r="W2034">
            <v>600313</v>
          </cell>
          <cell r="X2034" t="str">
            <v>持股小于股东减</v>
          </cell>
          <cell r="Y2034">
            <v>31172</v>
          </cell>
          <cell r="Z2034">
            <v>13886</v>
          </cell>
          <cell r="AA2034" t="str">
            <v>持股小于股东增</v>
          </cell>
          <cell r="AB2034">
            <v>30627</v>
          </cell>
          <cell r="AC2034">
            <v>14133</v>
          </cell>
          <cell r="AD2034" t="str">
            <v>持股小于股东减</v>
          </cell>
          <cell r="AE2034">
            <v>25636</v>
          </cell>
          <cell r="AF2034">
            <v>14327</v>
          </cell>
          <cell r="AG2034" t="str">
            <v>持股小于股东增</v>
          </cell>
          <cell r="AH2034">
            <v>24410</v>
          </cell>
          <cell r="AI2034">
            <v>15046</v>
          </cell>
        </row>
        <row r="2035">
          <cell r="A2035">
            <v>600315</v>
          </cell>
          <cell r="B2035">
            <v>11.930513595166163</v>
          </cell>
          <cell r="C2035">
            <v>4.6463196536144578</v>
          </cell>
          <cell r="D2035">
            <v>40.381578947368425</v>
          </cell>
          <cell r="E2035">
            <v>3.5341263717914764</v>
          </cell>
          <cell r="F2035">
            <v>22.652631578947368</v>
          </cell>
          <cell r="G2035">
            <v>6.8130372152660152</v>
          </cell>
          <cell r="H2035">
            <v>21.902542372881356</v>
          </cell>
          <cell r="I2035">
            <v>5.3437955525230283</v>
          </cell>
          <cell r="J2035">
            <v>39.49</v>
          </cell>
          <cell r="K2035">
            <v>3.31</v>
          </cell>
          <cell r="L2035">
            <v>8.4992000000000001</v>
          </cell>
          <cell r="M2035">
            <v>30.69</v>
          </cell>
          <cell r="N2035">
            <v>0.19</v>
          </cell>
          <cell r="O2035">
            <v>8.6838999999999995</v>
          </cell>
          <cell r="P2035">
            <v>43.04</v>
          </cell>
          <cell r="Q2035">
            <v>0.95</v>
          </cell>
          <cell r="R2035">
            <v>6.3173000000000004</v>
          </cell>
          <cell r="S2035">
            <v>34.46</v>
          </cell>
          <cell r="T2035">
            <v>1.18</v>
          </cell>
          <cell r="U2035">
            <v>6.4485999999999999</v>
          </cell>
          <cell r="V2035">
            <v>6.4485969543457031</v>
          </cell>
          <cell r="W2035">
            <v>600315</v>
          </cell>
          <cell r="X2035">
            <v>600315</v>
          </cell>
          <cell r="Y2035">
            <v>38106</v>
          </cell>
          <cell r="Z2035">
            <v>17688</v>
          </cell>
          <cell r="AA2035">
            <v>17688</v>
          </cell>
          <cell r="AB2035">
            <v>43452</v>
          </cell>
          <cell r="AC2035">
            <v>15512</v>
          </cell>
          <cell r="AD2035" t="str">
            <v>持股小于股东减</v>
          </cell>
          <cell r="AE2035">
            <v>26586</v>
          </cell>
          <cell r="AF2035">
            <v>25290</v>
          </cell>
          <cell r="AG2035" t="str">
            <v>持股大于股东增</v>
          </cell>
          <cell r="AH2035">
            <v>22472</v>
          </cell>
          <cell r="AI2035">
            <v>29994</v>
          </cell>
        </row>
        <row r="2036">
          <cell r="A2036">
            <v>600316</v>
          </cell>
          <cell r="B2036">
            <v>214.12844036697248</v>
          </cell>
          <cell r="C2036">
            <v>3.168741599576415</v>
          </cell>
          <cell r="D2036">
            <v>-140.40540540540542</v>
          </cell>
          <cell r="E2036">
            <v>2.910282625136551</v>
          </cell>
          <cell r="F2036">
            <v>819.43127962085305</v>
          </cell>
          <cell r="G2036">
            <v>4.824151448780011</v>
          </cell>
          <cell r="H2036">
            <v>953.08441558441552</v>
          </cell>
          <cell r="I2036">
            <v>2.8096420828966449</v>
          </cell>
          <cell r="J2036">
            <v>23.34</v>
          </cell>
          <cell r="K2036">
            <v>0.109</v>
          </cell>
          <cell r="L2036">
            <v>7.3657000000000004</v>
          </cell>
          <cell r="M2036">
            <v>20.78</v>
          </cell>
          <cell r="N2036">
            <v>-3.6999999999999998E-2</v>
          </cell>
          <cell r="O2036">
            <v>7.1402000000000001</v>
          </cell>
          <cell r="P2036">
            <v>34.58</v>
          </cell>
          <cell r="Q2036">
            <v>2.1100000000000001E-2</v>
          </cell>
          <cell r="R2036">
            <v>7.1680999999999999</v>
          </cell>
          <cell r="S2036">
            <v>19.57</v>
          </cell>
          <cell r="T2036">
            <v>1.54E-2</v>
          </cell>
          <cell r="U2036">
            <v>6.9653</v>
          </cell>
          <cell r="V2036">
            <v>6.9652976989746094</v>
          </cell>
          <cell r="W2036">
            <v>600316</v>
          </cell>
          <cell r="X2036">
            <v>600316</v>
          </cell>
          <cell r="Y2036">
            <v>62898</v>
          </cell>
          <cell r="Z2036">
            <v>11401</v>
          </cell>
          <cell r="AA2036">
            <v>11401</v>
          </cell>
          <cell r="AB2036">
            <v>64836</v>
          </cell>
          <cell r="AC2036">
            <v>11060</v>
          </cell>
          <cell r="AD2036">
            <v>11060</v>
          </cell>
          <cell r="AE2036">
            <v>53860</v>
          </cell>
          <cell r="AF2036">
            <v>13314</v>
          </cell>
          <cell r="AG2036">
            <v>13314</v>
          </cell>
          <cell r="AH2036">
            <v>61844</v>
          </cell>
          <cell r="AI2036">
            <v>13314</v>
          </cell>
        </row>
        <row r="2037">
          <cell r="A2037">
            <v>600317</v>
          </cell>
          <cell r="B2037">
            <v>61.448900388098323</v>
          </cell>
          <cell r="C2037">
            <v>3.082414016872161</v>
          </cell>
          <cell r="D2037">
            <v>63.871951219512198</v>
          </cell>
          <cell r="E2037">
            <v>2.6890001283532281</v>
          </cell>
          <cell r="F2037">
            <v>63.253012048192772</v>
          </cell>
          <cell r="G2037">
            <v>4.138202837624803</v>
          </cell>
          <cell r="H2037">
            <v>50.40087463556852</v>
          </cell>
          <cell r="I2037">
            <v>3.0091383812010446</v>
          </cell>
          <cell r="J2037">
            <v>4.75</v>
          </cell>
          <cell r="K2037">
            <v>7.7299999999999994E-2</v>
          </cell>
          <cell r="L2037">
            <v>1.5409999999999999</v>
          </cell>
          <cell r="M2037">
            <v>4.1900000000000004</v>
          </cell>
          <cell r="N2037">
            <v>1.6400000000000001E-2</v>
          </cell>
          <cell r="O2037">
            <v>1.5582</v>
          </cell>
          <cell r="P2037">
            <v>6.3</v>
          </cell>
          <cell r="Q2037">
            <v>4.9799999999999997E-2</v>
          </cell>
          <cell r="R2037">
            <v>1.5224</v>
          </cell>
          <cell r="S2037">
            <v>4.6100000000000003</v>
          </cell>
          <cell r="T2037">
            <v>6.8599999999999994E-2</v>
          </cell>
          <cell r="U2037">
            <v>1.532</v>
          </cell>
          <cell r="V2037">
            <v>1.5319995880126953</v>
          </cell>
          <cell r="W2037">
            <v>600317</v>
          </cell>
          <cell r="X2037">
            <v>600317</v>
          </cell>
          <cell r="Y2037">
            <v>201274</v>
          </cell>
          <cell r="Z2037">
            <v>32160</v>
          </cell>
          <cell r="AA2037">
            <v>32160</v>
          </cell>
          <cell r="AB2037">
            <v>202395</v>
          </cell>
          <cell r="AC2037">
            <v>31981</v>
          </cell>
          <cell r="AD2037">
            <v>31981</v>
          </cell>
          <cell r="AE2037">
            <v>31981</v>
          </cell>
          <cell r="AF2037">
            <v>31981</v>
          </cell>
          <cell r="AG2037">
            <v>31981</v>
          </cell>
          <cell r="AH2037">
            <v>214181</v>
          </cell>
          <cell r="AI2037">
            <v>30222</v>
          </cell>
        </row>
        <row r="2038">
          <cell r="A2038">
            <v>600318</v>
          </cell>
          <cell r="B2038">
            <v>98.58064516129032</v>
          </cell>
          <cell r="C2038">
            <v>6.3739701741578889</v>
          </cell>
          <cell r="D2038">
            <v>20.96875</v>
          </cell>
          <cell r="E2038">
            <v>5.2705993244835447</v>
          </cell>
          <cell r="F2038">
            <v>1225.5</v>
          </cell>
          <cell r="G2038">
            <v>5.4591620820990272</v>
          </cell>
          <cell r="H2038">
            <v>595.38461538461547</v>
          </cell>
          <cell r="I2038">
            <v>4.5801526717557248</v>
          </cell>
          <cell r="J2038">
            <v>30.56</v>
          </cell>
          <cell r="K2038">
            <v>0.31</v>
          </cell>
          <cell r="L2038">
            <v>4.7945000000000002</v>
          </cell>
          <cell r="M2038">
            <v>26.84</v>
          </cell>
          <cell r="N2038">
            <v>0.32</v>
          </cell>
          <cell r="O2038">
            <v>5.0923999999999996</v>
          </cell>
          <cell r="P2038">
            <v>24.51</v>
          </cell>
          <cell r="Q2038">
            <v>0.01</v>
          </cell>
          <cell r="R2038">
            <v>4.4897</v>
          </cell>
          <cell r="S2038">
            <v>20.64</v>
          </cell>
          <cell r="T2038">
            <v>2.5999999999999999E-2</v>
          </cell>
          <cell r="U2038">
            <v>4.5064000000000002</v>
          </cell>
          <cell r="V2038">
            <v>4.5063972473144531</v>
          </cell>
          <cell r="W2038">
            <v>600318</v>
          </cell>
          <cell r="X2038" t="str">
            <v>持股小于股东增</v>
          </cell>
          <cell r="Y2038">
            <v>16858</v>
          </cell>
          <cell r="Z2038">
            <v>14355</v>
          </cell>
          <cell r="AA2038" t="str">
            <v>持股小于股东减</v>
          </cell>
          <cell r="AB2038">
            <v>17484</v>
          </cell>
          <cell r="AC2038">
            <v>13841</v>
          </cell>
          <cell r="AD2038" t="str">
            <v>持股小于股东增</v>
          </cell>
          <cell r="AE2038">
            <v>19828</v>
          </cell>
          <cell r="AF2038">
            <v>12204</v>
          </cell>
          <cell r="AG2038" t="str">
            <v>持股小于股东增</v>
          </cell>
          <cell r="AH2038">
            <v>19387</v>
          </cell>
          <cell r="AI2038">
            <v>12482</v>
          </cell>
        </row>
        <row r="2039">
          <cell r="A2039">
            <v>600319</v>
          </cell>
          <cell r="B2039">
            <v>-9.6476190476190471</v>
          </cell>
          <cell r="C2039">
            <v>-20.556006493506494</v>
          </cell>
          <cell r="D2039">
            <v>-21.194444444444446</v>
          </cell>
          <cell r="E2039">
            <v>-13.044964951273723</v>
          </cell>
          <cell r="F2039">
            <v>-19.215328467153281</v>
          </cell>
          <cell r="G2039">
            <v>36.613351877607784</v>
          </cell>
          <cell r="H2039">
            <v>-14.624999999999998</v>
          </cell>
          <cell r="I2039">
            <v>619.41176470588232</v>
          </cell>
          <cell r="J2039">
            <v>10.130000000000001</v>
          </cell>
          <cell r="K2039">
            <v>-1.05</v>
          </cell>
          <cell r="L2039">
            <v>-0.49280000000000002</v>
          </cell>
          <cell r="M2039">
            <v>7.63</v>
          </cell>
          <cell r="N2039">
            <v>-0.09</v>
          </cell>
          <cell r="O2039">
            <v>-0.58489999999999998</v>
          </cell>
          <cell r="P2039">
            <v>10.53</v>
          </cell>
          <cell r="Q2039">
            <v>-0.27400000000000002</v>
          </cell>
          <cell r="R2039">
            <v>0.28760000000000002</v>
          </cell>
          <cell r="S2039">
            <v>10.53</v>
          </cell>
          <cell r="T2039">
            <v>-0.54</v>
          </cell>
          <cell r="U2039">
            <v>1.7000000000000001E-2</v>
          </cell>
          <cell r="V2039">
            <v>1.6999989748001099E-2</v>
          </cell>
          <cell r="W2039">
            <v>600319</v>
          </cell>
          <cell r="X2039" t="str">
            <v>持股小于股东减</v>
          </cell>
          <cell r="Y2039">
            <v>26670</v>
          </cell>
          <cell r="Z2039">
            <v>11833</v>
          </cell>
          <cell r="AA2039" t="str">
            <v>持股小于股东减</v>
          </cell>
          <cell r="AB2039">
            <v>29186</v>
          </cell>
          <cell r="AC2039">
            <v>10813</v>
          </cell>
          <cell r="AD2039" t="str">
            <v>持股小于股东增</v>
          </cell>
          <cell r="AE2039">
            <v>25560</v>
          </cell>
          <cell r="AF2039">
            <v>12347</v>
          </cell>
          <cell r="AG2039" t="str">
            <v>持股小于股东增</v>
          </cell>
          <cell r="AH2039">
            <v>25538</v>
          </cell>
          <cell r="AI2039">
            <v>12357</v>
          </cell>
        </row>
        <row r="2040">
          <cell r="A2040">
            <v>600320</v>
          </cell>
          <cell r="B2040">
            <v>119.39999999999999</v>
          </cell>
          <cell r="C2040">
            <v>1.7626738315273554</v>
          </cell>
          <cell r="D2040">
            <v>115.99999999999999</v>
          </cell>
          <cell r="E2040">
            <v>1.3806647424643674</v>
          </cell>
          <cell r="F2040">
            <v>210</v>
          </cell>
          <cell r="G2040">
            <v>3.1038458127641966</v>
          </cell>
          <cell r="H2040">
            <v>108.93749999999999</v>
          </cell>
          <cell r="I2040">
            <v>1.7243426129281176</v>
          </cell>
          <cell r="J2040">
            <v>5.97</v>
          </cell>
          <cell r="K2040">
            <v>0.05</v>
          </cell>
          <cell r="L2040">
            <v>3.3868999999999998</v>
          </cell>
          <cell r="M2040">
            <v>4.6399999999999997</v>
          </cell>
          <cell r="N2040">
            <v>0.01</v>
          </cell>
          <cell r="O2040">
            <v>3.3607</v>
          </cell>
          <cell r="P2040">
            <v>10.5</v>
          </cell>
          <cell r="Q2040">
            <v>2.5000000000000001E-2</v>
          </cell>
          <cell r="R2040">
            <v>3.3828999999999998</v>
          </cell>
          <cell r="S2040">
            <v>5.81</v>
          </cell>
          <cell r="T2040">
            <v>0.04</v>
          </cell>
          <cell r="U2040">
            <v>3.3694000000000002</v>
          </cell>
          <cell r="V2040">
            <v>3.3693981170654297</v>
          </cell>
          <cell r="W2040">
            <v>600320</v>
          </cell>
          <cell r="X2040">
            <v>600320</v>
          </cell>
          <cell r="Y2040">
            <v>600320</v>
          </cell>
          <cell r="Z2040">
            <v>600320</v>
          </cell>
          <cell r="AA2040">
            <v>600320</v>
          </cell>
          <cell r="AB2040">
            <v>600320</v>
          </cell>
          <cell r="AC2040">
            <v>600320</v>
          </cell>
          <cell r="AD2040">
            <v>600320</v>
          </cell>
          <cell r="AE2040">
            <v>600320</v>
          </cell>
          <cell r="AF2040">
            <v>600320</v>
          </cell>
          <cell r="AG2040">
            <v>600320</v>
          </cell>
          <cell r="AH2040">
            <v>600320</v>
          </cell>
          <cell r="AI2040">
            <v>600320</v>
          </cell>
        </row>
        <row r="2041">
          <cell r="A2041">
            <v>600321</v>
          </cell>
          <cell r="B2041">
            <v>-129.5</v>
          </cell>
          <cell r="C2041">
            <v>2.9253967357542212</v>
          </cell>
          <cell r="D2041">
            <v>-75.399999999999991</v>
          </cell>
          <cell r="E2041">
            <v>2.1420454545454546</v>
          </cell>
          <cell r="F2041">
            <v>273.21428571428572</v>
          </cell>
          <cell r="G2041">
            <v>4.2012191773298921</v>
          </cell>
          <cell r="H2041">
            <v>117.61992619926201</v>
          </cell>
          <cell r="I2041">
            <v>2.3159500844640619</v>
          </cell>
          <cell r="J2041">
            <v>5.18</v>
          </cell>
          <cell r="K2041">
            <v>-0.04</v>
          </cell>
          <cell r="L2041">
            <v>1.7706999999999999</v>
          </cell>
          <cell r="M2041">
            <v>3.77</v>
          </cell>
          <cell r="N2041">
            <v>-1.2500000000000001E-2</v>
          </cell>
          <cell r="O2041">
            <v>1.76</v>
          </cell>
          <cell r="P2041">
            <v>7.65</v>
          </cell>
          <cell r="Q2041">
            <v>1.4E-2</v>
          </cell>
          <cell r="R2041">
            <v>1.8209</v>
          </cell>
          <cell r="S2041">
            <v>4.25</v>
          </cell>
          <cell r="T2041">
            <v>2.7099999999999999E-2</v>
          </cell>
          <cell r="U2041">
            <v>1.8351</v>
          </cell>
          <cell r="V2041">
            <v>1.8350992202758789</v>
          </cell>
          <cell r="W2041">
            <v>600321</v>
          </cell>
          <cell r="X2041">
            <v>600321</v>
          </cell>
          <cell r="Y2041">
            <v>73672</v>
          </cell>
          <cell r="Z2041">
            <v>20503</v>
          </cell>
          <cell r="AA2041">
            <v>20503</v>
          </cell>
          <cell r="AB2041">
            <v>74875</v>
          </cell>
          <cell r="AC2041">
            <v>20174</v>
          </cell>
          <cell r="AD2041">
            <v>20174</v>
          </cell>
          <cell r="AE2041">
            <v>20174</v>
          </cell>
          <cell r="AF2041">
            <v>20174</v>
          </cell>
          <cell r="AG2041">
            <v>20174</v>
          </cell>
          <cell r="AH2041">
            <v>20174</v>
          </cell>
          <cell r="AI2041">
            <v>20174</v>
          </cell>
        </row>
        <row r="2042">
          <cell r="A2042">
            <v>600322</v>
          </cell>
          <cell r="B2042">
            <v>1307.3170731707316</v>
          </cell>
          <cell r="C2042">
            <v>1.3047711781889</v>
          </cell>
          <cell r="D2042">
            <v>432.5</v>
          </cell>
          <cell r="E2042">
            <v>1.2624665531500854</v>
          </cell>
          <cell r="F2042">
            <v>139.49152542372883</v>
          </cell>
          <cell r="G2042">
            <v>1.9910005806077027</v>
          </cell>
          <cell r="H2042">
            <v>80.812499999999986</v>
          </cell>
          <cell r="I2042">
            <v>1.0411130972510747</v>
          </cell>
          <cell r="J2042">
            <v>5.36</v>
          </cell>
          <cell r="K2042">
            <v>4.1000000000000003E-3</v>
          </cell>
          <cell r="L2042">
            <v>4.1079999999999997</v>
          </cell>
          <cell r="M2042">
            <v>5.19</v>
          </cell>
          <cell r="N2042">
            <v>3.0000000000000001E-3</v>
          </cell>
          <cell r="O2042">
            <v>4.1109999999999998</v>
          </cell>
          <cell r="P2042">
            <v>8.23</v>
          </cell>
          <cell r="Q2042">
            <v>2.9499999999999998E-2</v>
          </cell>
          <cell r="R2042">
            <v>4.1336000000000004</v>
          </cell>
          <cell r="S2042">
            <v>4.3099999999999996</v>
          </cell>
          <cell r="T2042">
            <v>0.04</v>
          </cell>
          <cell r="U2042">
            <v>4.1398000000000001</v>
          </cell>
          <cell r="V2042">
            <v>4.1397972106933594</v>
          </cell>
          <cell r="W2042">
            <v>600322</v>
          </cell>
          <cell r="X2042">
            <v>600322</v>
          </cell>
          <cell r="Y2042">
            <v>103613</v>
          </cell>
          <cell r="Z2042">
            <v>10671</v>
          </cell>
          <cell r="AA2042">
            <v>10671</v>
          </cell>
          <cell r="AB2042">
            <v>97293</v>
          </cell>
          <cell r="AC2042">
            <v>11364</v>
          </cell>
          <cell r="AD2042">
            <v>11364</v>
          </cell>
          <cell r="AE2042">
            <v>11364</v>
          </cell>
          <cell r="AF2042">
            <v>11364</v>
          </cell>
          <cell r="AG2042">
            <v>11364</v>
          </cell>
          <cell r="AH2042">
            <v>11364</v>
          </cell>
          <cell r="AI2042">
            <v>11364</v>
          </cell>
        </row>
        <row r="2043">
          <cell r="A2043">
            <v>600323</v>
          </cell>
          <cell r="B2043">
            <v>30.283018867924529</v>
          </cell>
          <cell r="C2043">
            <v>2.7987026574597196</v>
          </cell>
          <cell r="D2043">
            <v>22.107142857142858</v>
          </cell>
          <cell r="E2043">
            <v>2.1070905810668212</v>
          </cell>
          <cell r="F2043">
            <v>34.56</v>
          </cell>
          <cell r="G2043">
            <v>3.1686073164023107</v>
          </cell>
          <cell r="H2043">
            <v>21.553571428571431</v>
          </cell>
          <cell r="I2043">
            <v>2.145777777777778</v>
          </cell>
          <cell r="J2043">
            <v>16.05</v>
          </cell>
          <cell r="K2043">
            <v>0.53</v>
          </cell>
          <cell r="L2043">
            <v>5.7347999999999999</v>
          </cell>
          <cell r="M2043">
            <v>12.38</v>
          </cell>
          <cell r="N2043">
            <v>0.14000000000000001</v>
          </cell>
          <cell r="O2043">
            <v>5.8754</v>
          </cell>
          <cell r="P2043">
            <v>17.28</v>
          </cell>
          <cell r="Q2043">
            <v>0.25</v>
          </cell>
          <cell r="R2043">
            <v>5.4535</v>
          </cell>
          <cell r="S2043">
            <v>12.07</v>
          </cell>
          <cell r="T2043">
            <v>0.42</v>
          </cell>
          <cell r="U2043">
            <v>5.625</v>
          </cell>
          <cell r="V2043">
            <v>5.625</v>
          </cell>
          <cell r="W2043">
            <v>600323</v>
          </cell>
          <cell r="X2043" t="str">
            <v>持股小于股东减</v>
          </cell>
          <cell r="Y2043">
            <v>37268</v>
          </cell>
          <cell r="Z2043">
            <v>20560</v>
          </cell>
          <cell r="AA2043" t="str">
            <v>持股小于股东增</v>
          </cell>
          <cell r="AB2043">
            <v>35465</v>
          </cell>
          <cell r="AC2043">
            <v>21606</v>
          </cell>
          <cell r="AD2043" t="str">
            <v>持股小于股东减</v>
          </cell>
          <cell r="AE2043">
            <v>32568</v>
          </cell>
          <cell r="AF2043">
            <v>23528</v>
          </cell>
          <cell r="AG2043" t="str">
            <v>持股小于股东增</v>
          </cell>
          <cell r="AH2043">
            <v>28907</v>
          </cell>
          <cell r="AI2043">
            <v>26507</v>
          </cell>
        </row>
        <row r="2044">
          <cell r="A2044">
            <v>600325</v>
          </cell>
          <cell r="B2044">
            <v>19.404761904761905</v>
          </cell>
          <cell r="C2044">
            <v>1.6257405597334984</v>
          </cell>
          <cell r="D2044">
            <v>155.375</v>
          </cell>
          <cell r="E2044">
            <v>1.2376410144076149</v>
          </cell>
          <cell r="F2044">
            <v>30.166666666666671</v>
          </cell>
          <cell r="G2044">
            <v>2.0903589411927754</v>
          </cell>
          <cell r="H2044">
            <v>22.914473684210524</v>
          </cell>
          <cell r="I2044">
            <v>1.3265994035444542</v>
          </cell>
          <cell r="J2044">
            <v>16.3</v>
          </cell>
          <cell r="K2044">
            <v>0.84</v>
          </cell>
          <cell r="L2044">
            <v>10.026199999999999</v>
          </cell>
          <cell r="M2044">
            <v>12.43</v>
          </cell>
          <cell r="N2044">
            <v>0.02</v>
          </cell>
          <cell r="O2044">
            <v>10.0433</v>
          </cell>
          <cell r="P2044">
            <v>18.100000000000001</v>
          </cell>
          <cell r="Q2044">
            <v>0.3</v>
          </cell>
          <cell r="R2044">
            <v>8.6587999999999994</v>
          </cell>
          <cell r="S2044">
            <v>11.61</v>
          </cell>
          <cell r="T2044">
            <v>0.38</v>
          </cell>
          <cell r="U2044">
            <v>8.7516999999999996</v>
          </cell>
          <cell r="V2044">
            <v>8.7516937255859375</v>
          </cell>
          <cell r="W2044">
            <v>600325</v>
          </cell>
          <cell r="X2044" t="str">
            <v>持股小于股东增</v>
          </cell>
          <cell r="Y2044">
            <v>37793</v>
          </cell>
          <cell r="Z2044">
            <v>30932</v>
          </cell>
          <cell r="AA2044" t="str">
            <v>持股小于股东减</v>
          </cell>
          <cell r="AB2044">
            <v>40253</v>
          </cell>
          <cell r="AC2044">
            <v>29042</v>
          </cell>
          <cell r="AD2044">
            <v>29042</v>
          </cell>
          <cell r="AE2044">
            <v>48420</v>
          </cell>
          <cell r="AF2044">
            <v>16874</v>
          </cell>
          <cell r="AG2044">
            <v>16874</v>
          </cell>
          <cell r="AH2044">
            <v>41862</v>
          </cell>
          <cell r="AI2044">
            <v>19517</v>
          </cell>
        </row>
        <row r="2045">
          <cell r="A2045">
            <v>600326</v>
          </cell>
          <cell r="B2045">
            <v>43.42307692307692</v>
          </cell>
          <cell r="C2045">
            <v>3.4571454818262546</v>
          </cell>
          <cell r="D2045">
            <v>581.57894736842104</v>
          </cell>
          <cell r="E2045">
            <v>2.6442523406419189</v>
          </cell>
          <cell r="F2045">
            <v>76.1222540592168</v>
          </cell>
          <cell r="G2045">
            <v>7.5419919564703095</v>
          </cell>
          <cell r="H2045">
            <v>25.416204217536073</v>
          </cell>
          <cell r="I2045">
            <v>4.0186013863297365</v>
          </cell>
          <cell r="J2045">
            <v>11.29</v>
          </cell>
          <cell r="K2045">
            <v>0.26</v>
          </cell>
          <cell r="L2045">
            <v>3.2656999999999998</v>
          </cell>
          <cell r="M2045">
            <v>8.84</v>
          </cell>
          <cell r="N2045">
            <v>3.8E-3</v>
          </cell>
          <cell r="O2045">
            <v>3.3431000000000002</v>
          </cell>
          <cell r="P2045">
            <v>15.94</v>
          </cell>
          <cell r="Q2045">
            <v>0.1047</v>
          </cell>
          <cell r="R2045">
            <v>2.1135000000000002</v>
          </cell>
          <cell r="S2045">
            <v>9.16</v>
          </cell>
          <cell r="T2045">
            <v>0.27029999999999998</v>
          </cell>
          <cell r="U2045">
            <v>2.2793999999999999</v>
          </cell>
          <cell r="V2045">
            <v>2.2793998718261719</v>
          </cell>
          <cell r="W2045">
            <v>600326</v>
          </cell>
          <cell r="X2045">
            <v>600326</v>
          </cell>
          <cell r="Y2045">
            <v>600326</v>
          </cell>
          <cell r="Z2045">
            <v>600326</v>
          </cell>
          <cell r="AA2045">
            <v>600326</v>
          </cell>
          <cell r="AB2045">
            <v>600326</v>
          </cell>
          <cell r="AC2045">
            <v>600326</v>
          </cell>
          <cell r="AD2045">
            <v>600326</v>
          </cell>
          <cell r="AE2045">
            <v>600326</v>
          </cell>
          <cell r="AF2045">
            <v>600326</v>
          </cell>
          <cell r="AG2045">
            <v>600326</v>
          </cell>
          <cell r="AH2045">
            <v>600326</v>
          </cell>
          <cell r="AI2045">
            <v>600326</v>
          </cell>
        </row>
        <row r="2046">
          <cell r="A2046">
            <v>600327</v>
          </cell>
          <cell r="B2046">
            <v>29.441176470588232</v>
          </cell>
          <cell r="C2046">
            <v>2.3942786069651745</v>
          </cell>
          <cell r="D2046">
            <v>13.177710843373493</v>
          </cell>
          <cell r="E2046">
            <v>2.172293942403178</v>
          </cell>
          <cell r="F2046">
            <v>27.847533632286996</v>
          </cell>
          <cell r="G2046">
            <v>2.7901961224810732</v>
          </cell>
          <cell r="H2046">
            <v>24.06</v>
          </cell>
          <cell r="I2046">
            <v>2.0729942100909842</v>
          </cell>
          <cell r="J2046">
            <v>10.01</v>
          </cell>
          <cell r="K2046">
            <v>0.34</v>
          </cell>
          <cell r="L2046">
            <v>4.1807999999999996</v>
          </cell>
          <cell r="M2046">
            <v>8.75</v>
          </cell>
          <cell r="N2046">
            <v>0.16600000000000001</v>
          </cell>
          <cell r="O2046">
            <v>4.0279999999999996</v>
          </cell>
          <cell r="P2046">
            <v>12.42</v>
          </cell>
          <cell r="Q2046">
            <v>0.223</v>
          </cell>
          <cell r="R2046">
            <v>4.4512999999999998</v>
          </cell>
          <cell r="S2046">
            <v>8.02</v>
          </cell>
          <cell r="T2046">
            <v>0.25</v>
          </cell>
          <cell r="U2046">
            <v>3.8687999999999998</v>
          </cell>
          <cell r="V2046">
            <v>3.8687992095947266</v>
          </cell>
          <cell r="W2046">
            <v>600327</v>
          </cell>
          <cell r="X2046">
            <v>600327</v>
          </cell>
          <cell r="Y2046">
            <v>36860</v>
          </cell>
          <cell r="Z2046">
            <v>14153</v>
          </cell>
          <cell r="AA2046">
            <v>14153</v>
          </cell>
          <cell r="AB2046">
            <v>33730</v>
          </cell>
          <cell r="AC2046">
            <v>15467</v>
          </cell>
          <cell r="AD2046">
            <v>15467</v>
          </cell>
          <cell r="AE2046">
            <v>40435</v>
          </cell>
          <cell r="AF2046">
            <v>12902</v>
          </cell>
          <cell r="AG2046">
            <v>12902</v>
          </cell>
          <cell r="AH2046">
            <v>41924</v>
          </cell>
          <cell r="AI2046">
            <v>12444</v>
          </cell>
        </row>
        <row r="2047">
          <cell r="A2047">
            <v>600328</v>
          </cell>
          <cell r="B2047">
            <v>-162.60869565217394</v>
          </cell>
          <cell r="C2047">
            <v>4.4294427666252147</v>
          </cell>
          <cell r="D2047">
            <v>170.13888888888891</v>
          </cell>
          <cell r="E2047">
            <v>2.7877656911383188</v>
          </cell>
          <cell r="F2047">
            <v>-143.51851851851853</v>
          </cell>
          <cell r="G2047">
            <v>4.5033266509776579</v>
          </cell>
          <cell r="H2047">
            <v>-123.90410958904111</v>
          </cell>
          <cell r="I2047">
            <v>3.546850185283219</v>
          </cell>
          <cell r="J2047">
            <v>14.96</v>
          </cell>
          <cell r="K2047">
            <v>-9.1999999999999998E-2</v>
          </cell>
          <cell r="L2047">
            <v>3.3774000000000002</v>
          </cell>
          <cell r="M2047">
            <v>12.25</v>
          </cell>
          <cell r="N2047">
            <v>1.7999999999999999E-2</v>
          </cell>
          <cell r="O2047">
            <v>4.3941999999999997</v>
          </cell>
          <cell r="P2047">
            <v>15.5</v>
          </cell>
          <cell r="Q2047">
            <v>-5.3999999999999999E-2</v>
          </cell>
          <cell r="R2047">
            <v>3.4419</v>
          </cell>
          <cell r="S2047">
            <v>12.06</v>
          </cell>
          <cell r="T2047">
            <v>-7.2999999999999995E-2</v>
          </cell>
          <cell r="U2047">
            <v>3.4001999999999999</v>
          </cell>
          <cell r="V2047">
            <v>3.4001998901367188</v>
          </cell>
          <cell r="W2047">
            <v>600328</v>
          </cell>
          <cell r="X2047" t="str">
            <v>持股小于股东增</v>
          </cell>
          <cell r="Y2047">
            <v>32426</v>
          </cell>
          <cell r="Z2047">
            <v>11075</v>
          </cell>
          <cell r="AA2047" t="str">
            <v>持股小于股东增</v>
          </cell>
          <cell r="AB2047">
            <v>35237</v>
          </cell>
          <cell r="AC2047">
            <v>12430</v>
          </cell>
          <cell r="AD2047" t="str">
            <v>持股小于股东增</v>
          </cell>
          <cell r="AE2047">
            <v>32526</v>
          </cell>
          <cell r="AF2047">
            <v>11040</v>
          </cell>
          <cell r="AG2047">
            <v>11040</v>
          </cell>
          <cell r="AH2047">
            <v>37220</v>
          </cell>
          <cell r="AI2047">
            <v>9648</v>
          </cell>
        </row>
        <row r="2048">
          <cell r="A2048">
            <v>600329</v>
          </cell>
          <cell r="B2048">
            <v>35.300000000000004</v>
          </cell>
          <cell r="C2048">
            <v>4.1524526526291021</v>
          </cell>
          <cell r="D2048">
            <v>26.796874999999996</v>
          </cell>
          <cell r="E2048">
            <v>3.2732130928523713</v>
          </cell>
          <cell r="F2048">
            <v>39.359375</v>
          </cell>
          <cell r="G2048">
            <v>5.2042228787471849</v>
          </cell>
          <cell r="H2048">
            <v>27.650000000000002</v>
          </cell>
          <cell r="I2048">
            <v>3.3667505479340853</v>
          </cell>
          <cell r="J2048">
            <v>21.18</v>
          </cell>
          <cell r="K2048">
            <v>0.6</v>
          </cell>
          <cell r="L2048">
            <v>5.1006</v>
          </cell>
          <cell r="M2048">
            <v>17.149999999999999</v>
          </cell>
          <cell r="N2048">
            <v>0.16</v>
          </cell>
          <cell r="O2048">
            <v>5.2394999999999996</v>
          </cell>
          <cell r="P2048">
            <v>25.19</v>
          </cell>
          <cell r="Q2048">
            <v>0.32</v>
          </cell>
          <cell r="R2048">
            <v>4.8403</v>
          </cell>
          <cell r="S2048">
            <v>16.59</v>
          </cell>
          <cell r="T2048">
            <v>0.45</v>
          </cell>
          <cell r="U2048">
            <v>4.9276</v>
          </cell>
          <cell r="V2048">
            <v>4.9275970458984375</v>
          </cell>
          <cell r="W2048">
            <v>600329</v>
          </cell>
          <cell r="X2048" t="str">
            <v>持股小于股东增</v>
          </cell>
          <cell r="Y2048">
            <v>36311</v>
          </cell>
          <cell r="Z2048">
            <v>21174</v>
          </cell>
          <cell r="AA2048" t="str">
            <v>持股小于股东增</v>
          </cell>
          <cell r="AB2048">
            <v>36261</v>
          </cell>
          <cell r="AC2048">
            <v>21203</v>
          </cell>
          <cell r="AD2048" t="str">
            <v>持股小于股东减</v>
          </cell>
          <cell r="AE2048">
            <v>34760</v>
          </cell>
          <cell r="AF2048">
            <v>22119</v>
          </cell>
          <cell r="AG2048" t="str">
            <v>持股小于股东减</v>
          </cell>
          <cell r="AH2048">
            <v>37324</v>
          </cell>
          <cell r="AI2048">
            <v>20599</v>
          </cell>
        </row>
        <row r="2049">
          <cell r="A2049">
            <v>600330</v>
          </cell>
          <cell r="B2049">
            <v>157.95698924731181</v>
          </cell>
          <cell r="C2049">
            <v>3.476511655425393</v>
          </cell>
          <cell r="D2049">
            <v>51</v>
          </cell>
          <cell r="E2049">
            <v>2.856142807140357</v>
          </cell>
          <cell r="F2049">
            <v>303.75</v>
          </cell>
          <cell r="G2049">
            <v>4.0870756145029921</v>
          </cell>
          <cell r="H2049">
            <v>91.317567567567565</v>
          </cell>
          <cell r="I2049">
            <v>2.1422287738652845</v>
          </cell>
          <cell r="J2049">
            <v>14.69</v>
          </cell>
          <cell r="K2049">
            <v>9.2999999999999999E-2</v>
          </cell>
          <cell r="L2049">
            <v>4.2255000000000003</v>
          </cell>
          <cell r="M2049">
            <v>12.24</v>
          </cell>
          <cell r="N2049">
            <v>0.06</v>
          </cell>
          <cell r="O2049">
            <v>4.2854999999999999</v>
          </cell>
          <cell r="P2049">
            <v>17.010000000000002</v>
          </cell>
          <cell r="Q2049">
            <v>2.8000000000000001E-2</v>
          </cell>
          <cell r="R2049">
            <v>4.1619000000000002</v>
          </cell>
          <cell r="S2049">
            <v>9.01</v>
          </cell>
          <cell r="T2049">
            <v>7.3999999999999996E-2</v>
          </cell>
          <cell r="U2049">
            <v>4.2058999999999997</v>
          </cell>
          <cell r="V2049">
            <v>4.2058982849121094</v>
          </cell>
          <cell r="W2049">
            <v>600330</v>
          </cell>
          <cell r="X2049">
            <v>600330</v>
          </cell>
          <cell r="Y2049">
            <v>63289</v>
          </cell>
          <cell r="Z2049">
            <v>13121</v>
          </cell>
          <cell r="AA2049">
            <v>13121</v>
          </cell>
          <cell r="AB2049">
            <v>61667</v>
          </cell>
          <cell r="AC2049">
            <v>13467</v>
          </cell>
          <cell r="AD2049">
            <v>13467</v>
          </cell>
          <cell r="AE2049">
            <v>51437</v>
          </cell>
          <cell r="AF2049">
            <v>16145</v>
          </cell>
          <cell r="AG2049">
            <v>16145</v>
          </cell>
          <cell r="AH2049">
            <v>59361</v>
          </cell>
          <cell r="AI2049">
            <v>13990</v>
          </cell>
        </row>
        <row r="2050">
          <cell r="A2050">
            <v>600331</v>
          </cell>
          <cell r="B2050">
            <v>386.59793814432987</v>
          </cell>
          <cell r="C2050">
            <v>3.3141847105612019</v>
          </cell>
          <cell r="D2050">
            <v>-61.166007905138343</v>
          </cell>
          <cell r="E2050">
            <v>2.7651210578039849</v>
          </cell>
          <cell r="F2050">
            <v>-117.17724288840265</v>
          </cell>
          <cell r="G2050">
            <v>5.2520596312279322</v>
          </cell>
          <cell r="H2050">
            <v>-60.568820224719104</v>
          </cell>
          <cell r="I2050">
            <v>2.8502032318826216</v>
          </cell>
          <cell r="J2050">
            <v>7.5</v>
          </cell>
          <cell r="K2050">
            <v>1.9400000000000001E-2</v>
          </cell>
          <cell r="L2050">
            <v>2.2629999999999999</v>
          </cell>
          <cell r="M2050">
            <v>6.19</v>
          </cell>
          <cell r="N2050">
            <v>-2.53E-2</v>
          </cell>
          <cell r="O2050">
            <v>2.2385999999999999</v>
          </cell>
          <cell r="P2050">
            <v>10.71</v>
          </cell>
          <cell r="Q2050">
            <v>-4.5699999999999998E-2</v>
          </cell>
          <cell r="R2050">
            <v>2.0392000000000001</v>
          </cell>
          <cell r="S2050">
            <v>5.75</v>
          </cell>
          <cell r="T2050">
            <v>-7.1199999999999999E-2</v>
          </cell>
          <cell r="U2050">
            <v>2.0173999999999999</v>
          </cell>
          <cell r="V2050">
            <v>2.0173988342285156</v>
          </cell>
          <cell r="W2050">
            <v>600331</v>
          </cell>
          <cell r="X2050">
            <v>600331</v>
          </cell>
          <cell r="Y2050">
            <v>78779</v>
          </cell>
          <cell r="Z2050">
            <v>25793</v>
          </cell>
          <cell r="AA2050">
            <v>25793</v>
          </cell>
          <cell r="AB2050">
            <v>79355</v>
          </cell>
          <cell r="AC2050">
            <v>25606</v>
          </cell>
          <cell r="AD2050">
            <v>25606</v>
          </cell>
          <cell r="AE2050">
            <v>94592</v>
          </cell>
          <cell r="AF2050">
            <v>21481</v>
          </cell>
          <cell r="AG2050">
            <v>21481</v>
          </cell>
          <cell r="AH2050">
            <v>92317</v>
          </cell>
          <cell r="AI2050">
            <v>22011</v>
          </cell>
        </row>
        <row r="2051">
          <cell r="A2051">
            <v>600332</v>
          </cell>
          <cell r="B2051">
            <v>30.059582919563063</v>
          </cell>
          <cell r="C2051">
            <v>4.6245512183943172</v>
          </cell>
          <cell r="D2051">
            <v>18.028391167192428</v>
          </cell>
          <cell r="E2051">
            <v>3.3323615160349851</v>
          </cell>
          <cell r="F2051">
            <v>28.716666666666669</v>
          </cell>
          <cell r="G2051">
            <v>5.4698412698412699</v>
          </cell>
          <cell r="H2051">
            <v>25.356662180349932</v>
          </cell>
          <cell r="I2051">
            <v>3.9945933052397233</v>
          </cell>
          <cell r="J2051">
            <v>30.27</v>
          </cell>
          <cell r="K2051">
            <v>1.0069999999999999</v>
          </cell>
          <cell r="L2051">
            <v>6.5454999999999997</v>
          </cell>
          <cell r="M2051">
            <v>22.86</v>
          </cell>
          <cell r="N2051">
            <v>0.317</v>
          </cell>
          <cell r="O2051">
            <v>6.86</v>
          </cell>
          <cell r="P2051">
            <v>34.46</v>
          </cell>
          <cell r="Q2051">
            <v>0.6</v>
          </cell>
          <cell r="R2051">
            <v>6.3</v>
          </cell>
          <cell r="S2051">
            <v>25.12</v>
          </cell>
          <cell r="T2051">
            <v>0.74299999999999999</v>
          </cell>
          <cell r="U2051">
            <v>6.2885</v>
          </cell>
          <cell r="V2051">
            <v>6.2884979248046875</v>
          </cell>
          <cell r="W2051">
            <v>600332</v>
          </cell>
          <cell r="X2051">
            <v>600332</v>
          </cell>
          <cell r="Y2051">
            <v>64601</v>
          </cell>
          <cell r="Z2051">
            <v>19985</v>
          </cell>
          <cell r="AA2051" t="str">
            <v>持股小于股东增</v>
          </cell>
          <cell r="AB2051">
            <v>63883</v>
          </cell>
          <cell r="AC2051">
            <v>20210</v>
          </cell>
          <cell r="AD2051" t="str">
            <v>持股小于股东增</v>
          </cell>
          <cell r="AE2051">
            <v>59859</v>
          </cell>
          <cell r="AF2051">
            <v>21568</v>
          </cell>
          <cell r="AG2051">
            <v>21568</v>
          </cell>
          <cell r="AH2051">
            <v>64909</v>
          </cell>
          <cell r="AI2051">
            <v>19890</v>
          </cell>
        </row>
        <row r="2052">
          <cell r="A2052">
            <v>600333</v>
          </cell>
          <cell r="B2052">
            <v>-14.14516129032258</v>
          </cell>
          <cell r="C2052">
            <v>2.9503784693019339</v>
          </cell>
          <cell r="D2052">
            <v>49.9375</v>
          </cell>
          <cell r="E2052">
            <v>2.6496435085392145</v>
          </cell>
          <cell r="F2052">
            <v>-213.75</v>
          </cell>
          <cell r="G2052">
            <v>3.3514391309217157</v>
          </cell>
          <cell r="H2052">
            <v>378.46153846153845</v>
          </cell>
          <cell r="I2052">
            <v>1.8158666888113824</v>
          </cell>
          <cell r="J2052">
            <v>8.77</v>
          </cell>
          <cell r="K2052">
            <v>-0.62</v>
          </cell>
          <cell r="L2052">
            <v>2.9725000000000001</v>
          </cell>
          <cell r="M2052">
            <v>7.99</v>
          </cell>
          <cell r="N2052">
            <v>0.04</v>
          </cell>
          <cell r="O2052">
            <v>3.0154999999999998</v>
          </cell>
          <cell r="P2052">
            <v>11.97</v>
          </cell>
          <cell r="Q2052">
            <v>-2.8000000000000001E-2</v>
          </cell>
          <cell r="R2052">
            <v>3.5716000000000001</v>
          </cell>
          <cell r="S2052">
            <v>6.56</v>
          </cell>
          <cell r="T2052">
            <v>1.2999999999999999E-2</v>
          </cell>
          <cell r="U2052">
            <v>3.6126</v>
          </cell>
          <cell r="V2052">
            <v>3.6125984191894531</v>
          </cell>
          <cell r="W2052">
            <v>600333</v>
          </cell>
          <cell r="X2052">
            <v>600333</v>
          </cell>
          <cell r="Y2052">
            <v>41682</v>
          </cell>
          <cell r="Z2052">
            <v>12706</v>
          </cell>
          <cell r="AA2052">
            <v>12706</v>
          </cell>
          <cell r="AB2052">
            <v>35673</v>
          </cell>
          <cell r="AC2052">
            <v>14846</v>
          </cell>
          <cell r="AD2052">
            <v>14846</v>
          </cell>
          <cell r="AE2052">
            <v>40538</v>
          </cell>
          <cell r="AF2052">
            <v>13064</v>
          </cell>
          <cell r="AG2052">
            <v>13064</v>
          </cell>
          <cell r="AH2052">
            <v>47597</v>
          </cell>
          <cell r="AI2052">
            <v>11127</v>
          </cell>
        </row>
        <row r="2053">
          <cell r="A2053">
            <v>600335</v>
          </cell>
          <cell r="B2053">
            <v>24.451983298538622</v>
          </cell>
          <cell r="C2053">
            <v>2.1357585703865789</v>
          </cell>
          <cell r="D2053">
            <v>13.247011952191235</v>
          </cell>
          <cell r="E2053">
            <v>1.7862139203814171</v>
          </cell>
          <cell r="F2053">
            <v>26.209231619679379</v>
          </cell>
          <cell r="G2053">
            <v>4.3252674071202142</v>
          </cell>
          <cell r="H2053">
            <v>12.73970271190287</v>
          </cell>
          <cell r="I2053">
            <v>1.7060217896704197</v>
          </cell>
          <cell r="J2053">
            <v>18.739999999999998</v>
          </cell>
          <cell r="K2053">
            <v>0.76639999999999997</v>
          </cell>
          <cell r="L2053">
            <v>8.7744</v>
          </cell>
          <cell r="M2053">
            <v>15.96</v>
          </cell>
          <cell r="N2053">
            <v>0.30120000000000002</v>
          </cell>
          <cell r="O2053">
            <v>8.9351000000000003</v>
          </cell>
          <cell r="P2053">
            <v>37.93</v>
          </cell>
          <cell r="Q2053">
            <v>0.72360000000000002</v>
          </cell>
          <cell r="R2053">
            <v>8.7693999999999992</v>
          </cell>
          <cell r="S2053">
            <v>14.97</v>
          </cell>
          <cell r="T2053">
            <v>0.88129999999999997</v>
          </cell>
          <cell r="U2053">
            <v>8.7748000000000008</v>
          </cell>
          <cell r="V2053">
            <v>8.7747955322265625</v>
          </cell>
          <cell r="W2053">
            <v>600335</v>
          </cell>
          <cell r="X2053" t="str">
            <v>持股小于股东减</v>
          </cell>
          <cell r="Y2053">
            <v>25094</v>
          </cell>
          <cell r="Z2053">
            <v>24991</v>
          </cell>
          <cell r="AA2053" t="str">
            <v>持股大于股东增</v>
          </cell>
          <cell r="AB2053">
            <v>21634</v>
          </cell>
          <cell r="AC2053">
            <v>28988</v>
          </cell>
          <cell r="AD2053" t="str">
            <v>持股大于股东减</v>
          </cell>
          <cell r="AE2053">
            <v>12219</v>
          </cell>
          <cell r="AF2053">
            <v>51325</v>
          </cell>
          <cell r="AG2053" t="str">
            <v>持股大于股东减</v>
          </cell>
          <cell r="AH2053">
            <v>19352</v>
          </cell>
          <cell r="AI2053">
            <v>32407</v>
          </cell>
        </row>
        <row r="2054">
          <cell r="A2054">
            <v>600336</v>
          </cell>
          <cell r="B2054">
            <v>274.00000000000006</v>
          </cell>
          <cell r="C2054">
            <v>5.5495544153389149</v>
          </cell>
          <cell r="D2054">
            <v>38.275862068965523</v>
          </cell>
          <cell r="E2054">
            <v>4.3680724076867579</v>
          </cell>
          <cell r="F2054">
            <v>41.280653950953678</v>
          </cell>
          <cell r="G2054">
            <v>5.8153668991107414</v>
          </cell>
          <cell r="H2054">
            <v>41.529525653436586</v>
          </cell>
          <cell r="I2054">
            <v>3.675383923408083</v>
          </cell>
          <cell r="J2054">
            <v>8.2200000000000006</v>
          </cell>
          <cell r="K2054">
            <v>0.03</v>
          </cell>
          <cell r="L2054">
            <v>1.4812000000000001</v>
          </cell>
          <cell r="M2054">
            <v>6.66</v>
          </cell>
          <cell r="N2054">
            <v>4.3499999999999997E-2</v>
          </cell>
          <cell r="O2054">
            <v>1.5246999999999999</v>
          </cell>
          <cell r="P2054">
            <v>9.09</v>
          </cell>
          <cell r="Q2054">
            <v>0.1101</v>
          </cell>
          <cell r="R2054">
            <v>1.5630999999999999</v>
          </cell>
          <cell r="S2054">
            <v>5.72</v>
          </cell>
          <cell r="T2054">
            <v>0.1033</v>
          </cell>
          <cell r="U2054">
            <v>1.5563</v>
          </cell>
          <cell r="V2054">
            <v>1.5562992095947266</v>
          </cell>
          <cell r="W2054">
            <v>600336</v>
          </cell>
          <cell r="X2054">
            <v>600336</v>
          </cell>
          <cell r="Y2054">
            <v>43138</v>
          </cell>
          <cell r="Z2054">
            <v>15811</v>
          </cell>
          <cell r="AA2054">
            <v>15811</v>
          </cell>
          <cell r="AB2054">
            <v>55872</v>
          </cell>
          <cell r="AC2054">
            <v>12207</v>
          </cell>
          <cell r="AD2054">
            <v>12207</v>
          </cell>
          <cell r="AE2054">
            <v>45583</v>
          </cell>
          <cell r="AF2054">
            <v>14963</v>
          </cell>
          <cell r="AG2054">
            <v>14963</v>
          </cell>
          <cell r="AH2054">
            <v>50600</v>
          </cell>
          <cell r="AI2054">
            <v>13479</v>
          </cell>
        </row>
        <row r="2055">
          <cell r="A2055">
            <v>600337</v>
          </cell>
          <cell r="B2055">
            <v>33.95652173913043</v>
          </cell>
          <cell r="C2055">
            <v>3.3047010536114749</v>
          </cell>
          <cell r="D2055">
            <v>47.107142857142854</v>
          </cell>
          <cell r="E2055">
            <v>2.7521595793514999</v>
          </cell>
          <cell r="F2055">
            <v>37.349999999999994</v>
          </cell>
          <cell r="G2055">
            <v>3.3515793251974153</v>
          </cell>
          <cell r="H2055">
            <v>32.54032258064516</v>
          </cell>
          <cell r="I2055">
            <v>2.9385418714906817</v>
          </cell>
          <cell r="J2055">
            <v>15.62</v>
          </cell>
          <cell r="K2055">
            <v>0.46</v>
          </cell>
          <cell r="L2055">
            <v>4.7266000000000004</v>
          </cell>
          <cell r="M2055">
            <v>13.19</v>
          </cell>
          <cell r="N2055">
            <v>7.0000000000000007E-2</v>
          </cell>
          <cell r="O2055">
            <v>4.7926000000000002</v>
          </cell>
          <cell r="P2055">
            <v>14.94</v>
          </cell>
          <cell r="Q2055">
            <v>0.2</v>
          </cell>
          <cell r="R2055">
            <v>4.4576000000000002</v>
          </cell>
          <cell r="S2055">
            <v>13.45</v>
          </cell>
          <cell r="T2055">
            <v>0.31</v>
          </cell>
          <cell r="U2055">
            <v>4.5770999999999997</v>
          </cell>
          <cell r="V2055">
            <v>4.5770988464355469</v>
          </cell>
          <cell r="W2055">
            <v>600337</v>
          </cell>
          <cell r="X2055" t="str">
            <v>持股大于股东增</v>
          </cell>
          <cell r="Y2055">
            <v>22110</v>
          </cell>
          <cell r="Z2055">
            <v>29232</v>
          </cell>
          <cell r="AA2055" t="str">
            <v>持股大于股东增</v>
          </cell>
          <cell r="AB2055">
            <v>19748</v>
          </cell>
          <cell r="AC2055">
            <v>32729</v>
          </cell>
          <cell r="AD2055" t="str">
            <v>持股大于股东减</v>
          </cell>
          <cell r="AE2055">
            <v>21784</v>
          </cell>
          <cell r="AF2055">
            <v>29676</v>
          </cell>
          <cell r="AG2055" t="str">
            <v>持股大于股东减</v>
          </cell>
          <cell r="AH2055">
            <v>24298</v>
          </cell>
          <cell r="AI2055">
            <v>26600</v>
          </cell>
        </row>
        <row r="2056">
          <cell r="A2056">
            <v>600338</v>
          </cell>
          <cell r="B2056">
            <v>85.271317829457359</v>
          </cell>
          <cell r="C2056">
            <v>20.480156785889271</v>
          </cell>
          <cell r="D2056">
            <v>31.092105263157894</v>
          </cell>
          <cell r="E2056">
            <v>22.82430213464696</v>
          </cell>
          <cell r="F2056">
            <v>-76.760939167556018</v>
          </cell>
          <cell r="G2056">
            <v>563.01369863013701</v>
          </cell>
          <cell r="H2056">
            <v>28.588235294117649</v>
          </cell>
          <cell r="I2056">
            <v>10.061330642030899</v>
          </cell>
          <cell r="J2056">
            <v>20.9</v>
          </cell>
          <cell r="K2056">
            <v>0.24510000000000001</v>
          </cell>
          <cell r="L2056">
            <v>1.0205</v>
          </cell>
          <cell r="M2056">
            <v>23.63</v>
          </cell>
          <cell r="N2056">
            <v>0.19</v>
          </cell>
          <cell r="O2056">
            <v>1.0353000000000001</v>
          </cell>
          <cell r="P2056">
            <v>28.77</v>
          </cell>
          <cell r="Q2056">
            <v>-0.18740000000000001</v>
          </cell>
          <cell r="R2056">
            <v>5.11E-2</v>
          </cell>
          <cell r="S2056">
            <v>12.96</v>
          </cell>
          <cell r="T2056">
            <v>0.34</v>
          </cell>
          <cell r="U2056">
            <v>1.2881</v>
          </cell>
          <cell r="V2056">
            <v>1.2880992889404297</v>
          </cell>
          <cell r="W2056">
            <v>600338</v>
          </cell>
          <cell r="X2056" t="str">
            <v>持股小于股东减</v>
          </cell>
          <cell r="Y2056">
            <v>30826</v>
          </cell>
          <cell r="Z2056">
            <v>21183</v>
          </cell>
          <cell r="AA2056" t="str">
            <v>持股大于股东增</v>
          </cell>
          <cell r="AB2056">
            <v>23670</v>
          </cell>
          <cell r="AC2056">
            <v>27587</v>
          </cell>
          <cell r="AD2056" t="str">
            <v>持股小于股东减</v>
          </cell>
          <cell r="AE2056">
            <v>14110</v>
          </cell>
          <cell r="AF2056">
            <v>11221</v>
          </cell>
          <cell r="AG2056" t="str">
            <v>持股大于股东增</v>
          </cell>
          <cell r="AH2056">
            <v>25301</v>
          </cell>
          <cell r="AI2056">
            <v>25809</v>
          </cell>
        </row>
        <row r="2057">
          <cell r="A2057">
            <v>600339</v>
          </cell>
          <cell r="B2057">
            <v>-4.5881635143380111</v>
          </cell>
          <cell r="C2057">
            <v>76.891615541922292</v>
          </cell>
          <cell r="D2057">
            <v>-28.19706498951782</v>
          </cell>
          <cell r="E2057">
            <v>107.38522954091816</v>
          </cell>
          <cell r="F2057">
            <v>-12.830033003300331</v>
          </cell>
          <cell r="G2057">
            <v>6.7948437841380818</v>
          </cell>
          <cell r="H2057">
            <v>-8.8125</v>
          </cell>
          <cell r="I2057">
            <v>5.0205423171733772</v>
          </cell>
          <cell r="J2057">
            <v>7.52</v>
          </cell>
          <cell r="K2057">
            <v>-1.639</v>
          </cell>
          <cell r="L2057">
            <v>9.7799999999999998E-2</v>
          </cell>
          <cell r="M2057">
            <v>5.38</v>
          </cell>
          <cell r="N2057">
            <v>-4.7699999999999999E-2</v>
          </cell>
          <cell r="O2057">
            <v>5.0099999999999999E-2</v>
          </cell>
          <cell r="P2057">
            <v>9.33</v>
          </cell>
          <cell r="Q2057">
            <v>-0.36359999999999998</v>
          </cell>
          <cell r="R2057">
            <v>1.3731</v>
          </cell>
          <cell r="S2057">
            <v>6.11</v>
          </cell>
          <cell r="T2057">
            <v>-0.52</v>
          </cell>
          <cell r="U2057">
            <v>1.2170000000000001</v>
          </cell>
          <cell r="V2057">
            <v>1.2169990539550781</v>
          </cell>
          <cell r="W2057">
            <v>600339</v>
          </cell>
          <cell r="X2057">
            <v>600339</v>
          </cell>
          <cell r="Y2057">
            <v>600339</v>
          </cell>
          <cell r="Z2057">
            <v>600339</v>
          </cell>
          <cell r="AA2057">
            <v>600339</v>
          </cell>
          <cell r="AB2057">
            <v>600339</v>
          </cell>
          <cell r="AC2057">
            <v>600339</v>
          </cell>
          <cell r="AD2057">
            <v>600339</v>
          </cell>
          <cell r="AE2057">
            <v>55117</v>
          </cell>
          <cell r="AF2057">
            <v>10489</v>
          </cell>
          <cell r="AG2057">
            <v>10489</v>
          </cell>
          <cell r="AH2057">
            <v>10489</v>
          </cell>
          <cell r="AI2057">
            <v>10489</v>
          </cell>
        </row>
        <row r="2058">
          <cell r="A2058">
            <v>600340</v>
          </cell>
          <cell r="B2058">
            <v>16.972375690607734</v>
          </cell>
          <cell r="C2058">
            <v>6.00868442671048</v>
          </cell>
          <cell r="D2058">
            <v>13.795454545454547</v>
          </cell>
          <cell r="E2058">
            <v>3.3046602787456449</v>
          </cell>
          <cell r="F2058">
            <v>13.239130434782609</v>
          </cell>
          <cell r="G2058">
            <v>6.9496747689147549</v>
          </cell>
          <cell r="H2058">
            <v>11.566901408450704</v>
          </cell>
          <cell r="I2058">
            <v>4.7109944715726977</v>
          </cell>
          <cell r="J2058">
            <v>30.72</v>
          </cell>
          <cell r="K2058">
            <v>1.81</v>
          </cell>
          <cell r="L2058">
            <v>5.1125999999999996</v>
          </cell>
          <cell r="M2058">
            <v>24.28</v>
          </cell>
          <cell r="N2058">
            <v>0.44</v>
          </cell>
          <cell r="O2058">
            <v>7.3472</v>
          </cell>
          <cell r="P2058">
            <v>30.45</v>
          </cell>
          <cell r="Q2058">
            <v>1.1499999999999999</v>
          </cell>
          <cell r="R2058">
            <v>4.3815</v>
          </cell>
          <cell r="S2058">
            <v>21.9</v>
          </cell>
          <cell r="T2058">
            <v>1.42</v>
          </cell>
          <cell r="U2058">
            <v>4.6486999999999998</v>
          </cell>
          <cell r="V2058">
            <v>4.6486968994140625</v>
          </cell>
          <cell r="W2058">
            <v>600340</v>
          </cell>
          <cell r="X2058" t="str">
            <v>持股大于股东增</v>
          </cell>
          <cell r="Y2058">
            <v>48796</v>
          </cell>
          <cell r="Z2058">
            <v>54220</v>
          </cell>
          <cell r="AA2058" t="str">
            <v>持股大于股东增</v>
          </cell>
          <cell r="AB2058">
            <v>50965</v>
          </cell>
          <cell r="AC2058">
            <v>57979</v>
          </cell>
          <cell r="AD2058">
            <v>57979</v>
          </cell>
          <cell r="AE2058">
            <v>78430</v>
          </cell>
          <cell r="AF2058">
            <v>33734</v>
          </cell>
          <cell r="AG2058">
            <v>33734</v>
          </cell>
          <cell r="AH2058">
            <v>62999</v>
          </cell>
          <cell r="AI2058">
            <v>41996</v>
          </cell>
        </row>
        <row r="2059">
          <cell r="A2059">
            <v>600343</v>
          </cell>
          <cell r="B2059">
            <v>326.98209718670074</v>
          </cell>
          <cell r="C2059">
            <v>7.3413723801320696</v>
          </cell>
          <cell r="D2059">
            <v>578.61445783132535</v>
          </cell>
          <cell r="E2059">
            <v>5.5017756902279755</v>
          </cell>
          <cell r="F2059">
            <v>824.757281553398</v>
          </cell>
          <cell r="G2059">
            <v>9.9246451311408368</v>
          </cell>
          <cell r="H2059">
            <v>499.20212765957444</v>
          </cell>
          <cell r="I2059">
            <v>5.4695923303319054</v>
          </cell>
          <cell r="J2059">
            <v>25.57</v>
          </cell>
          <cell r="K2059">
            <v>7.8200000000000006E-2</v>
          </cell>
          <cell r="L2059">
            <v>3.4830000000000001</v>
          </cell>
          <cell r="M2059">
            <v>19.21</v>
          </cell>
          <cell r="N2059">
            <v>8.3000000000000001E-3</v>
          </cell>
          <cell r="O2059">
            <v>3.4916</v>
          </cell>
          <cell r="P2059">
            <v>33.979999999999997</v>
          </cell>
          <cell r="Q2059">
            <v>2.06E-2</v>
          </cell>
          <cell r="R2059">
            <v>3.4238</v>
          </cell>
          <cell r="S2059">
            <v>18.77</v>
          </cell>
          <cell r="T2059">
            <v>2.8199999999999999E-2</v>
          </cell>
          <cell r="U2059">
            <v>3.4317000000000002</v>
          </cell>
          <cell r="V2059">
            <v>3.4316997528076172</v>
          </cell>
          <cell r="W2059">
            <v>600343</v>
          </cell>
          <cell r="X2059">
            <v>600343</v>
          </cell>
          <cell r="Y2059">
            <v>600343</v>
          </cell>
          <cell r="Z2059">
            <v>600343</v>
          </cell>
          <cell r="AA2059">
            <v>600343</v>
          </cell>
          <cell r="AB2059">
            <v>600343</v>
          </cell>
          <cell r="AC2059">
            <v>600343</v>
          </cell>
          <cell r="AD2059">
            <v>600343</v>
          </cell>
          <cell r="AE2059">
            <v>600343</v>
          </cell>
          <cell r="AF2059">
            <v>600343</v>
          </cell>
          <cell r="AG2059">
            <v>600343</v>
          </cell>
          <cell r="AH2059">
            <v>600343</v>
          </cell>
          <cell r="AI2059">
            <v>600343</v>
          </cell>
        </row>
        <row r="2060">
          <cell r="A2060">
            <v>600345</v>
          </cell>
          <cell r="B2060">
            <v>64.64864864864866</v>
          </cell>
          <cell r="C2060">
            <v>3.7809215205880031</v>
          </cell>
          <cell r="D2060">
            <v>88.75</v>
          </cell>
          <cell r="E2060">
            <v>3.3428019899872878</v>
          </cell>
          <cell r="F2060">
            <v>99.22727272727272</v>
          </cell>
          <cell r="G2060">
            <v>3.5869797400548808</v>
          </cell>
          <cell r="H2060">
            <v>80.42307692307692</v>
          </cell>
          <cell r="I2060">
            <v>2.3295843847657882</v>
          </cell>
          <cell r="J2060">
            <v>23.92</v>
          </cell>
          <cell r="K2060">
            <v>0.37</v>
          </cell>
          <cell r="L2060">
            <v>6.3265000000000002</v>
          </cell>
          <cell r="M2060">
            <v>21.3</v>
          </cell>
          <cell r="N2060">
            <v>0.06</v>
          </cell>
          <cell r="O2060">
            <v>6.3719000000000001</v>
          </cell>
          <cell r="P2060">
            <v>21.83</v>
          </cell>
          <cell r="Q2060">
            <v>0.11</v>
          </cell>
          <cell r="R2060">
            <v>6.0858999999999996</v>
          </cell>
          <cell r="S2060">
            <v>13.94</v>
          </cell>
          <cell r="T2060">
            <v>0.13</v>
          </cell>
          <cell r="U2060">
            <v>5.9839000000000002</v>
          </cell>
          <cell r="V2060">
            <v>5.9838981628417969</v>
          </cell>
          <cell r="W2060">
            <v>600345</v>
          </cell>
          <cell r="X2060">
            <v>600345</v>
          </cell>
          <cell r="Y2060">
            <v>21328</v>
          </cell>
          <cell r="Z2060">
            <v>9283</v>
          </cell>
          <cell r="AA2060">
            <v>9283</v>
          </cell>
          <cell r="AB2060">
            <v>21591</v>
          </cell>
          <cell r="AC2060">
            <v>9170</v>
          </cell>
          <cell r="AD2060" t="str">
            <v>持股小于股东增</v>
          </cell>
          <cell r="AE2060">
            <v>16264</v>
          </cell>
          <cell r="AF2060">
            <v>12174</v>
          </cell>
          <cell r="AG2060" t="str">
            <v>持股小于股东减</v>
          </cell>
          <cell r="AH2060">
            <v>16609</v>
          </cell>
          <cell r="AI2060">
            <v>11921</v>
          </cell>
        </row>
        <row r="2061">
          <cell r="A2061">
            <v>600346</v>
          </cell>
          <cell r="B2061">
            <v>-36.111111111111114</v>
          </cell>
          <cell r="C2061">
            <v>21.03559870550162</v>
          </cell>
          <cell r="D2061">
            <v>24.9375</v>
          </cell>
          <cell r="E2061">
            <v>6.3242986210175944</v>
          </cell>
          <cell r="F2061">
            <v>-19.453488372093023</v>
          </cell>
          <cell r="G2061">
            <v>9.2487146884847142</v>
          </cell>
          <cell r="H2061">
            <v>-16.388888888888889</v>
          </cell>
          <cell r="I2061">
            <v>8.3747338537970197</v>
          </cell>
          <cell r="J2061">
            <v>13</v>
          </cell>
          <cell r="K2061">
            <v>-0.36</v>
          </cell>
          <cell r="L2061">
            <v>0.61799999999999999</v>
          </cell>
          <cell r="M2061">
            <v>7.98</v>
          </cell>
          <cell r="N2061">
            <v>0.08</v>
          </cell>
          <cell r="O2061">
            <v>1.2618</v>
          </cell>
          <cell r="P2061">
            <v>16.73</v>
          </cell>
          <cell r="Q2061">
            <v>-0.43</v>
          </cell>
          <cell r="R2061">
            <v>1.8089</v>
          </cell>
          <cell r="S2061">
            <v>5.9</v>
          </cell>
          <cell r="T2061">
            <v>-0.27</v>
          </cell>
          <cell r="U2061">
            <v>0.70450000000000002</v>
          </cell>
          <cell r="V2061">
            <v>0.70449972152709961</v>
          </cell>
          <cell r="W2061">
            <v>600346</v>
          </cell>
          <cell r="X2061">
            <v>600346</v>
          </cell>
          <cell r="Y2061">
            <v>49315</v>
          </cell>
          <cell r="Z2061">
            <v>13541</v>
          </cell>
          <cell r="AA2061">
            <v>13541</v>
          </cell>
          <cell r="AB2061">
            <v>55905</v>
          </cell>
          <cell r="AC2061">
            <v>46044</v>
          </cell>
          <cell r="AD2061" t="str">
            <v>持股小于股东减</v>
          </cell>
          <cell r="AE2061">
            <v>22285</v>
          </cell>
          <cell r="AF2061">
            <v>13028</v>
          </cell>
          <cell r="AG2061">
            <v>13028</v>
          </cell>
          <cell r="AH2061">
            <v>45830</v>
          </cell>
          <cell r="AI2061">
            <v>14570</v>
          </cell>
        </row>
        <row r="2062">
          <cell r="A2062">
            <v>600348</v>
          </cell>
          <cell r="B2062">
            <v>215.33333333333334</v>
          </cell>
          <cell r="C2062">
            <v>1.2086287863196692</v>
          </cell>
          <cell r="D2062">
            <v>337.5</v>
          </cell>
          <cell r="E2062">
            <v>1.243872774849814</v>
          </cell>
          <cell r="F2062">
            <v>39.42307692307692</v>
          </cell>
          <cell r="G2062">
            <v>1.8178593597588013</v>
          </cell>
          <cell r="H2062">
            <v>42.136363636363633</v>
          </cell>
          <cell r="I2062">
            <v>1.0877792054635382</v>
          </cell>
          <cell r="J2062">
            <v>6.46</v>
          </cell>
          <cell r="K2062">
            <v>0.03</v>
          </cell>
          <cell r="L2062">
            <v>5.3449</v>
          </cell>
          <cell r="M2062">
            <v>6.75</v>
          </cell>
          <cell r="N2062">
            <v>5.0000000000000001E-3</v>
          </cell>
          <cell r="O2062">
            <v>5.4265999999999996</v>
          </cell>
          <cell r="P2062">
            <v>10.25</v>
          </cell>
          <cell r="Q2062">
            <v>0.13</v>
          </cell>
          <cell r="R2062">
            <v>5.6384999999999996</v>
          </cell>
          <cell r="S2062">
            <v>6.18</v>
          </cell>
          <cell r="T2062">
            <v>0.11</v>
          </cell>
          <cell r="U2062">
            <v>5.6813000000000002</v>
          </cell>
          <cell r="V2062">
            <v>5.6812973022460938</v>
          </cell>
          <cell r="W2062">
            <v>600348</v>
          </cell>
          <cell r="X2062">
            <v>600348</v>
          </cell>
          <cell r="Y2062">
            <v>112129</v>
          </cell>
          <cell r="Z2062">
            <v>21448</v>
          </cell>
          <cell r="AA2062">
            <v>21448</v>
          </cell>
          <cell r="AB2062">
            <v>103380</v>
          </cell>
          <cell r="AC2062">
            <v>23263</v>
          </cell>
          <cell r="AD2062">
            <v>23263</v>
          </cell>
          <cell r="AE2062">
            <v>23263</v>
          </cell>
          <cell r="AF2062">
            <v>23263</v>
          </cell>
          <cell r="AG2062">
            <v>23263</v>
          </cell>
          <cell r="AH2062">
            <v>115470</v>
          </cell>
          <cell r="AI2062">
            <v>20827</v>
          </cell>
        </row>
        <row r="2063">
          <cell r="A2063">
            <v>600350</v>
          </cell>
          <cell r="B2063">
            <v>12.408376963350786</v>
          </cell>
          <cell r="C2063">
            <v>1.4907848111882247</v>
          </cell>
          <cell r="D2063">
            <v>13.032407407407407</v>
          </cell>
          <cell r="E2063">
            <v>1.1538067424941079</v>
          </cell>
          <cell r="F2063">
            <v>20.878048780487806</v>
          </cell>
          <cell r="G2063">
            <v>1.9396795903106661</v>
          </cell>
          <cell r="H2063">
            <v>12.662889518413598</v>
          </cell>
          <cell r="I2063">
            <v>1.3065591020694491</v>
          </cell>
          <cell r="J2063">
            <v>7.11</v>
          </cell>
          <cell r="K2063">
            <v>0.57299999999999995</v>
          </cell>
          <cell r="L2063">
            <v>4.7693000000000003</v>
          </cell>
          <cell r="M2063">
            <v>5.63</v>
          </cell>
          <cell r="N2063">
            <v>0.108</v>
          </cell>
          <cell r="O2063">
            <v>4.8795000000000002</v>
          </cell>
          <cell r="P2063">
            <v>8.56</v>
          </cell>
          <cell r="Q2063">
            <v>0.20499999999999999</v>
          </cell>
          <cell r="R2063">
            <v>4.4131</v>
          </cell>
          <cell r="S2063">
            <v>5.96</v>
          </cell>
          <cell r="T2063">
            <v>0.35299999999999998</v>
          </cell>
          <cell r="U2063">
            <v>4.5616000000000003</v>
          </cell>
          <cell r="V2063">
            <v>4.5615997314453125</v>
          </cell>
          <cell r="W2063">
            <v>600350</v>
          </cell>
          <cell r="X2063" t="str">
            <v>持股小于股东增</v>
          </cell>
          <cell r="Y2063">
            <v>71849</v>
          </cell>
          <cell r="Z2063">
            <v>66962</v>
          </cell>
          <cell r="AA2063" t="str">
            <v>持股小于股东减</v>
          </cell>
          <cell r="AB2063">
            <v>72104</v>
          </cell>
          <cell r="AC2063">
            <v>66725</v>
          </cell>
          <cell r="AD2063" t="str">
            <v>持股小于股东减</v>
          </cell>
          <cell r="AE2063">
            <v>91361</v>
          </cell>
          <cell r="AF2063">
            <v>52661</v>
          </cell>
          <cell r="AG2063" t="str">
            <v>持股小于股东增</v>
          </cell>
          <cell r="AH2063">
            <v>90286</v>
          </cell>
          <cell r="AI2063">
            <v>53288</v>
          </cell>
        </row>
        <row r="2064">
          <cell r="A2064">
            <v>600351</v>
          </cell>
          <cell r="B2064">
            <v>48.675599875350571</v>
          </cell>
          <cell r="C2064">
            <v>4.586293969111515</v>
          </cell>
          <cell r="D2064">
            <v>31.25</v>
          </cell>
          <cell r="E2064">
            <v>3.219436813186813</v>
          </cell>
          <cell r="F2064">
            <v>33.024390243902438</v>
          </cell>
          <cell r="G2064">
            <v>5.1218036011499466</v>
          </cell>
          <cell r="H2064">
            <v>27.792642140468228</v>
          </cell>
          <cell r="I2064">
            <v>4.0477843130091697</v>
          </cell>
          <cell r="J2064">
            <v>15.62</v>
          </cell>
          <cell r="K2064">
            <v>0.32090000000000002</v>
          </cell>
          <cell r="L2064">
            <v>3.4058000000000002</v>
          </cell>
          <cell r="M2064">
            <v>11.25</v>
          </cell>
          <cell r="N2064">
            <v>0.09</v>
          </cell>
          <cell r="O2064">
            <v>3.4944000000000002</v>
          </cell>
          <cell r="P2064">
            <v>13.54</v>
          </cell>
          <cell r="Q2064">
            <v>0.20499999999999999</v>
          </cell>
          <cell r="R2064">
            <v>2.6436000000000002</v>
          </cell>
          <cell r="S2064">
            <v>11.08</v>
          </cell>
          <cell r="T2064">
            <v>0.29899999999999999</v>
          </cell>
          <cell r="U2064">
            <v>2.7372999999999998</v>
          </cell>
          <cell r="V2064">
            <v>2.7372989654541016</v>
          </cell>
          <cell r="W2064">
            <v>600351</v>
          </cell>
          <cell r="X2064">
            <v>600351</v>
          </cell>
          <cell r="Y2064">
            <v>51932</v>
          </cell>
          <cell r="Z2064">
            <v>15155</v>
          </cell>
          <cell r="AA2064">
            <v>15155</v>
          </cell>
          <cell r="AB2064">
            <v>54339</v>
          </cell>
          <cell r="AC2064">
            <v>14483</v>
          </cell>
          <cell r="AD2064">
            <v>14483</v>
          </cell>
          <cell r="AE2064">
            <v>14483</v>
          </cell>
          <cell r="AF2064">
            <v>14483</v>
          </cell>
          <cell r="AG2064">
            <v>14483</v>
          </cell>
          <cell r="AH2064">
            <v>64852</v>
          </cell>
          <cell r="AI2064">
            <v>10670</v>
          </cell>
        </row>
        <row r="2065">
          <cell r="A2065">
            <v>600352</v>
          </cell>
          <cell r="B2065">
            <v>14.680287552024215</v>
          </cell>
          <cell r="C2065">
            <v>2.7417265339771526</v>
          </cell>
          <cell r="D2065">
            <v>28.429796355841372</v>
          </cell>
          <cell r="E2065">
            <v>2.4496109713019187</v>
          </cell>
          <cell r="F2065">
            <v>12.138084632516703</v>
          </cell>
          <cell r="G2065">
            <v>3.5784635587655944</v>
          </cell>
          <cell r="H2065">
            <v>9.8500624739691798</v>
          </cell>
          <cell r="I2065">
            <v>2.3069794664195484</v>
          </cell>
          <cell r="J2065">
            <v>11.64</v>
          </cell>
          <cell r="K2065">
            <v>0.79290000000000005</v>
          </cell>
          <cell r="L2065">
            <v>4.2454999999999998</v>
          </cell>
          <cell r="M2065">
            <v>10.61</v>
          </cell>
          <cell r="N2065">
            <v>9.3299999999999994E-2</v>
          </cell>
          <cell r="O2065">
            <v>4.3312999999999997</v>
          </cell>
          <cell r="P2065">
            <v>14.17</v>
          </cell>
          <cell r="Q2065">
            <v>0.5837</v>
          </cell>
          <cell r="R2065">
            <v>3.9598</v>
          </cell>
          <cell r="S2065">
            <v>9.4600000000000009</v>
          </cell>
          <cell r="T2065">
            <v>0.72030000000000005</v>
          </cell>
          <cell r="U2065">
            <v>4.1006</v>
          </cell>
          <cell r="V2065">
            <v>4.1005973815917969</v>
          </cell>
          <cell r="W2065">
            <v>600352</v>
          </cell>
          <cell r="X2065">
            <v>600352</v>
          </cell>
          <cell r="Y2065">
            <v>600352</v>
          </cell>
          <cell r="Z2065">
            <v>600352</v>
          </cell>
          <cell r="AA2065">
            <v>600352</v>
          </cell>
          <cell r="AB2065">
            <v>600352</v>
          </cell>
          <cell r="AC2065">
            <v>600352</v>
          </cell>
          <cell r="AD2065">
            <v>600352</v>
          </cell>
          <cell r="AE2065">
            <v>600352</v>
          </cell>
          <cell r="AF2065">
            <v>600352</v>
          </cell>
          <cell r="AG2065">
            <v>600352</v>
          </cell>
          <cell r="AH2065">
            <v>600352</v>
          </cell>
          <cell r="AI2065">
            <v>600352</v>
          </cell>
        </row>
        <row r="2066">
          <cell r="A2066">
            <v>600353</v>
          </cell>
          <cell r="B2066">
            <v>110.75027995520716</v>
          </cell>
          <cell r="C2066">
            <v>5.1940549340895963</v>
          </cell>
          <cell r="D2066">
            <v>126.36363636363636</v>
          </cell>
          <cell r="E2066">
            <v>4.3423930021868165</v>
          </cell>
          <cell r="F2066">
            <v>172.32796486090774</v>
          </cell>
          <cell r="G2066">
            <v>6.3996955115134702</v>
          </cell>
          <cell r="H2066">
            <v>67.607142857142847</v>
          </cell>
          <cell r="I2066">
            <v>3.4233940972222223</v>
          </cell>
          <cell r="J2066">
            <v>9.89</v>
          </cell>
          <cell r="K2066">
            <v>8.9300000000000004E-2</v>
          </cell>
          <cell r="L2066">
            <v>1.9040999999999999</v>
          </cell>
          <cell r="M2066">
            <v>8.34</v>
          </cell>
          <cell r="N2066">
            <v>1.6500000000000001E-2</v>
          </cell>
          <cell r="O2066">
            <v>1.9206000000000001</v>
          </cell>
          <cell r="P2066">
            <v>23.54</v>
          </cell>
          <cell r="Q2066">
            <v>6.83E-2</v>
          </cell>
          <cell r="R2066">
            <v>3.6783000000000001</v>
          </cell>
          <cell r="S2066">
            <v>6.31</v>
          </cell>
          <cell r="T2066">
            <v>7.0000000000000007E-2</v>
          </cell>
          <cell r="U2066">
            <v>1.8431999999999999</v>
          </cell>
          <cell r="V2066">
            <v>1.8431997299194336</v>
          </cell>
          <cell r="W2066">
            <v>600353</v>
          </cell>
          <cell r="X2066">
            <v>600353</v>
          </cell>
          <cell r="Y2066">
            <v>42249</v>
          </cell>
          <cell r="Z2066">
            <v>12869</v>
          </cell>
          <cell r="AA2066">
            <v>12869</v>
          </cell>
          <cell r="AB2066">
            <v>47612</v>
          </cell>
          <cell r="AC2066">
            <v>11419</v>
          </cell>
          <cell r="AD2066">
            <v>11419</v>
          </cell>
          <cell r="AE2066">
            <v>31521</v>
          </cell>
          <cell r="AF2066">
            <v>8624</v>
          </cell>
          <cell r="AG2066">
            <v>8624</v>
          </cell>
          <cell r="AH2066">
            <v>40602</v>
          </cell>
          <cell r="AI2066">
            <v>13391</v>
          </cell>
        </row>
        <row r="2067">
          <cell r="A2067">
            <v>600354</v>
          </cell>
          <cell r="B2067">
            <v>203.71134020618558</v>
          </cell>
          <cell r="C2067">
            <v>4.5421110702464151</v>
          </cell>
          <cell r="D2067">
            <v>-16.644562334217508</v>
          </cell>
          <cell r="E2067">
            <v>3.6516172833519227</v>
          </cell>
          <cell r="F2067">
            <v>-24.589455488331897</v>
          </cell>
          <cell r="G2067">
            <v>8.9226909204955316</v>
          </cell>
          <cell r="H2067">
            <v>-16.853932584269664</v>
          </cell>
          <cell r="I2067">
            <v>5.6464336128871544</v>
          </cell>
          <cell r="J2067">
            <v>9.8800000000000008</v>
          </cell>
          <cell r="K2067">
            <v>4.8500000000000001E-2</v>
          </cell>
          <cell r="L2067">
            <v>2.1751999999999998</v>
          </cell>
          <cell r="M2067">
            <v>7.53</v>
          </cell>
          <cell r="N2067">
            <v>-0.11310000000000001</v>
          </cell>
          <cell r="O2067">
            <v>2.0621</v>
          </cell>
          <cell r="P2067">
            <v>11.38</v>
          </cell>
          <cell r="Q2067">
            <v>-0.23139999999999999</v>
          </cell>
          <cell r="R2067">
            <v>1.2754000000000001</v>
          </cell>
          <cell r="S2067">
            <v>6.8</v>
          </cell>
          <cell r="T2067">
            <v>-0.30259999999999998</v>
          </cell>
          <cell r="U2067">
            <v>1.2042999999999999</v>
          </cell>
          <cell r="V2067">
            <v>1.2042999267578125</v>
          </cell>
          <cell r="W2067">
            <v>600354</v>
          </cell>
          <cell r="X2067">
            <v>600354</v>
          </cell>
          <cell r="Y2067">
            <v>47896</v>
          </cell>
          <cell r="Z2067">
            <v>11019</v>
          </cell>
          <cell r="AA2067">
            <v>11019</v>
          </cell>
          <cell r="AB2067">
            <v>52720</v>
          </cell>
          <cell r="AC2067">
            <v>10011</v>
          </cell>
          <cell r="AD2067">
            <v>10011</v>
          </cell>
          <cell r="AE2067">
            <v>46530</v>
          </cell>
          <cell r="AF2067">
            <v>9623</v>
          </cell>
          <cell r="AG2067">
            <v>9623</v>
          </cell>
          <cell r="AH2067">
            <v>57324</v>
          </cell>
          <cell r="AI2067">
            <v>7811</v>
          </cell>
        </row>
        <row r="2068">
          <cell r="A2068">
            <v>600355</v>
          </cell>
          <cell r="B2068">
            <v>-42.526315789473685</v>
          </cell>
          <cell r="C2068">
            <v>9.9728462108121452</v>
          </cell>
          <cell r="D2068">
            <v>660</v>
          </cell>
          <cell r="E2068">
            <v>9.7369068109171373</v>
          </cell>
          <cell r="F2068">
            <v>-47.06818181818182</v>
          </cell>
          <cell r="G2068">
            <v>11.716451685901788</v>
          </cell>
          <cell r="H2068">
            <v>-33.477272727272727</v>
          </cell>
          <cell r="I2068">
            <v>5.5637393767705383</v>
          </cell>
          <cell r="J2068">
            <v>8.08</v>
          </cell>
          <cell r="K2068">
            <v>-0.19</v>
          </cell>
          <cell r="L2068">
            <v>0.81020000000000003</v>
          </cell>
          <cell r="M2068">
            <v>7.92</v>
          </cell>
          <cell r="N2068">
            <v>3.0000000000000001E-3</v>
          </cell>
          <cell r="O2068">
            <v>0.81340000000000001</v>
          </cell>
          <cell r="P2068">
            <v>20.71</v>
          </cell>
          <cell r="Q2068">
            <v>-0.22</v>
          </cell>
          <cell r="R2068">
            <v>1.7676000000000001</v>
          </cell>
          <cell r="S2068">
            <v>4.91</v>
          </cell>
          <cell r="T2068">
            <v>-0.11</v>
          </cell>
          <cell r="U2068">
            <v>0.88249999999999995</v>
          </cell>
          <cell r="V2068">
            <v>0.88249969482421875</v>
          </cell>
          <cell r="W2068">
            <v>600355</v>
          </cell>
          <cell r="X2068">
            <v>600355</v>
          </cell>
          <cell r="Y2068">
            <v>52633</v>
          </cell>
          <cell r="Z2068">
            <v>9349</v>
          </cell>
          <cell r="AA2068">
            <v>9349</v>
          </cell>
          <cell r="AB2068">
            <v>52485</v>
          </cell>
          <cell r="AC2068">
            <v>9375</v>
          </cell>
          <cell r="AD2068" t="str">
            <v>持股小于股东减</v>
          </cell>
          <cell r="AE2068">
            <v>20719</v>
          </cell>
          <cell r="AF2068">
            <v>11875</v>
          </cell>
          <cell r="AG2068" t="str">
            <v>持股小于股东增</v>
          </cell>
          <cell r="AH2068">
            <v>38268</v>
          </cell>
          <cell r="AI2068">
            <v>12859</v>
          </cell>
        </row>
        <row r="2069">
          <cell r="A2069">
            <v>600356</v>
          </cell>
          <cell r="B2069">
            <v>41.064516129032256</v>
          </cell>
          <cell r="C2069">
            <v>1.9640515312813394</v>
          </cell>
          <cell r="D2069">
            <v>33</v>
          </cell>
          <cell r="E2069">
            <v>1.6088241567384749</v>
          </cell>
          <cell r="F2069">
            <v>51.272727272727266</v>
          </cell>
          <cell r="G2069">
            <v>1.7717184726781534</v>
          </cell>
          <cell r="H2069">
            <v>36.04269293924466</v>
          </cell>
          <cell r="I2069">
            <v>1.3805465580678637</v>
          </cell>
          <cell r="J2069">
            <v>12.73</v>
          </cell>
          <cell r="K2069">
            <v>0.31</v>
          </cell>
          <cell r="L2069">
            <v>6.4814999999999996</v>
          </cell>
          <cell r="M2069">
            <v>10.56</v>
          </cell>
          <cell r="N2069">
            <v>0.08</v>
          </cell>
          <cell r="O2069">
            <v>6.5637999999999996</v>
          </cell>
          <cell r="P2069">
            <v>11.28</v>
          </cell>
          <cell r="Q2069">
            <v>0.11</v>
          </cell>
          <cell r="R2069">
            <v>6.3666999999999998</v>
          </cell>
          <cell r="S2069">
            <v>8.7799999999999994</v>
          </cell>
          <cell r="T2069">
            <v>0.1827</v>
          </cell>
          <cell r="U2069">
            <v>6.3597999999999999</v>
          </cell>
          <cell r="V2069">
            <v>6.3597984313964844</v>
          </cell>
          <cell r="W2069">
            <v>600356</v>
          </cell>
          <cell r="X2069" t="str">
            <v>持股小于股东减</v>
          </cell>
          <cell r="Y2069">
            <v>20273</v>
          </cell>
          <cell r="Z2069">
            <v>14735</v>
          </cell>
          <cell r="AA2069" t="str">
            <v>持股大于股东增</v>
          </cell>
          <cell r="AB2069">
            <v>16893</v>
          </cell>
          <cell r="AC2069">
            <v>17683</v>
          </cell>
          <cell r="AD2069" t="str">
            <v>持股大于股东减</v>
          </cell>
          <cell r="AE2069">
            <v>16121</v>
          </cell>
          <cell r="AF2069">
            <v>18530</v>
          </cell>
          <cell r="AG2069" t="str">
            <v>持股大于股东减</v>
          </cell>
          <cell r="AH2069">
            <v>16133</v>
          </cell>
          <cell r="AI2069">
            <v>18516</v>
          </cell>
        </row>
        <row r="2070">
          <cell r="A2070">
            <v>600358</v>
          </cell>
          <cell r="B2070">
            <v>566.66666666666674</v>
          </cell>
          <cell r="C2070">
            <v>23.53918582110219</v>
          </cell>
          <cell r="D2070">
            <v>-147.5</v>
          </cell>
          <cell r="E2070">
            <v>10.231471009575511</v>
          </cell>
          <cell r="F2070">
            <v>92.608695652173907</v>
          </cell>
          <cell r="G2070">
            <v>22.129870129870127</v>
          </cell>
          <cell r="H2070">
            <v>154.0625</v>
          </cell>
          <cell r="I2070">
            <v>13.588754134509371</v>
          </cell>
          <cell r="J2070">
            <v>17</v>
          </cell>
          <cell r="K2070">
            <v>0.03</v>
          </cell>
          <cell r="L2070">
            <v>0.72219999999999995</v>
          </cell>
          <cell r="M2070">
            <v>13.57</v>
          </cell>
          <cell r="N2070">
            <v>-2.3E-2</v>
          </cell>
          <cell r="O2070">
            <v>1.3263</v>
          </cell>
          <cell r="P2070">
            <v>17.04</v>
          </cell>
          <cell r="Q2070">
            <v>9.1999999999999998E-2</v>
          </cell>
          <cell r="R2070">
            <v>0.77</v>
          </cell>
          <cell r="S2070">
            <v>9.86</v>
          </cell>
          <cell r="T2070">
            <v>4.8000000000000001E-2</v>
          </cell>
          <cell r="U2070">
            <v>0.72560000000000002</v>
          </cell>
          <cell r="V2070">
            <v>0.72559976577758789</v>
          </cell>
          <cell r="W2070">
            <v>600358</v>
          </cell>
          <cell r="X2070">
            <v>600358</v>
          </cell>
          <cell r="Y2070">
            <v>43534</v>
          </cell>
          <cell r="Z2070">
            <v>9923</v>
          </cell>
          <cell r="AA2070">
            <v>9923</v>
          </cell>
          <cell r="AB2070">
            <v>49404</v>
          </cell>
          <cell r="AC2070">
            <v>10220</v>
          </cell>
          <cell r="AD2070" t="str">
            <v>持股小于股东减</v>
          </cell>
          <cell r="AE2070">
            <v>28885</v>
          </cell>
          <cell r="AF2070">
            <v>14955</v>
          </cell>
          <cell r="AG2070">
            <v>14955</v>
          </cell>
          <cell r="AH2070">
            <v>56129</v>
          </cell>
          <cell r="AI2070">
            <v>7696</v>
          </cell>
        </row>
        <row r="2071">
          <cell r="A2071">
            <v>600359</v>
          </cell>
          <cell r="B2071">
            <v>299</v>
          </cell>
          <cell r="C2071">
            <v>5.5916592641077196</v>
          </cell>
          <cell r="D2071">
            <v>-59.3125</v>
          </cell>
          <cell r="E2071">
            <v>4.5311306340718112</v>
          </cell>
          <cell r="F2071">
            <v>53.583333333333336</v>
          </cell>
          <cell r="G2071">
            <v>6.9901434990578348</v>
          </cell>
          <cell r="H2071">
            <v>111.64285714285714</v>
          </cell>
          <cell r="I2071">
            <v>3.9214210447087159</v>
          </cell>
          <cell r="J2071">
            <v>11.96</v>
          </cell>
          <cell r="K2071">
            <v>0.04</v>
          </cell>
          <cell r="L2071">
            <v>2.1389</v>
          </cell>
          <cell r="M2071">
            <v>9.49</v>
          </cell>
          <cell r="N2071">
            <v>-0.04</v>
          </cell>
          <cell r="O2071">
            <v>2.0943999999999998</v>
          </cell>
          <cell r="P2071">
            <v>19.29</v>
          </cell>
          <cell r="Q2071">
            <v>0.18</v>
          </cell>
          <cell r="R2071">
            <v>2.7595999999999998</v>
          </cell>
          <cell r="S2071">
            <v>10.42</v>
          </cell>
          <cell r="T2071">
            <v>7.0000000000000007E-2</v>
          </cell>
          <cell r="U2071">
            <v>2.6572</v>
          </cell>
          <cell r="V2071">
            <v>2.6571998596191406</v>
          </cell>
          <cell r="W2071">
            <v>600359</v>
          </cell>
          <cell r="X2071">
            <v>600359</v>
          </cell>
          <cell r="Y2071">
            <v>51516</v>
          </cell>
          <cell r="Z2071">
            <v>7405</v>
          </cell>
          <cell r="AA2071">
            <v>7405</v>
          </cell>
          <cell r="AB2071">
            <v>58161</v>
          </cell>
          <cell r="AC2071">
            <v>6559</v>
          </cell>
          <cell r="AD2071">
            <v>6559</v>
          </cell>
          <cell r="AE2071">
            <v>60116</v>
          </cell>
          <cell r="AF2071">
            <v>6346</v>
          </cell>
          <cell r="AG2071">
            <v>6346</v>
          </cell>
          <cell r="AH2071">
            <v>50063</v>
          </cell>
          <cell r="AI2071">
            <v>7620</v>
          </cell>
        </row>
        <row r="2072">
          <cell r="A2072">
            <v>600360</v>
          </cell>
          <cell r="B2072">
            <v>162.16666666666669</v>
          </cell>
          <cell r="C2072">
            <v>3.5994377034625633</v>
          </cell>
          <cell r="D2072">
            <v>217.24999999999997</v>
          </cell>
          <cell r="E2072">
            <v>3.2007366482504604</v>
          </cell>
          <cell r="F2072">
            <v>185.76923076923077</v>
          </cell>
          <cell r="G2072">
            <v>3.596024271302535</v>
          </cell>
          <cell r="H2072">
            <v>111.71052631578948</v>
          </cell>
          <cell r="I2072">
            <v>2.1133597192143978</v>
          </cell>
          <cell r="J2072">
            <v>9.73</v>
          </cell>
          <cell r="K2072">
            <v>0.06</v>
          </cell>
          <cell r="L2072">
            <v>2.7031999999999998</v>
          </cell>
          <cell r="M2072">
            <v>8.69</v>
          </cell>
          <cell r="N2072">
            <v>0.01</v>
          </cell>
          <cell r="O2072">
            <v>2.7149999999999999</v>
          </cell>
          <cell r="P2072">
            <v>9.66</v>
          </cell>
          <cell r="Q2072">
            <v>2.5999999999999999E-2</v>
          </cell>
          <cell r="R2072">
            <v>2.6863000000000001</v>
          </cell>
          <cell r="S2072">
            <v>5.66</v>
          </cell>
          <cell r="T2072">
            <v>3.7999999999999999E-2</v>
          </cell>
          <cell r="U2072">
            <v>2.6781999999999999</v>
          </cell>
          <cell r="V2072">
            <v>2.6781997680664063</v>
          </cell>
          <cell r="W2072">
            <v>600360</v>
          </cell>
          <cell r="X2072">
            <v>600360</v>
          </cell>
          <cell r="Y2072">
            <v>600360</v>
          </cell>
          <cell r="Z2072">
            <v>600360</v>
          </cell>
          <cell r="AA2072">
            <v>600360</v>
          </cell>
          <cell r="AB2072">
            <v>600360</v>
          </cell>
          <cell r="AC2072">
            <v>600360</v>
          </cell>
          <cell r="AD2072">
            <v>600360</v>
          </cell>
          <cell r="AE2072">
            <v>63828</v>
          </cell>
          <cell r="AF2072">
            <v>11563</v>
          </cell>
          <cell r="AG2072">
            <v>11563</v>
          </cell>
          <cell r="AH2072">
            <v>67189</v>
          </cell>
          <cell r="AI2072">
            <v>10985</v>
          </cell>
        </row>
        <row r="2073">
          <cell r="A2073">
            <v>600361</v>
          </cell>
          <cell r="B2073">
            <v>100.625</v>
          </cell>
          <cell r="C2073">
            <v>1.7425373942030871</v>
          </cell>
          <cell r="D2073">
            <v>-25.107142857142854</v>
          </cell>
          <cell r="E2073">
            <v>1.545156823526826</v>
          </cell>
          <cell r="F2073">
            <v>59.611111111111114</v>
          </cell>
          <cell r="G2073">
            <v>2.3147948397117832</v>
          </cell>
          <cell r="H2073">
            <v>47.25</v>
          </cell>
          <cell r="I2073">
            <v>1.3573783207291059</v>
          </cell>
          <cell r="J2073">
            <v>8.0500000000000007</v>
          </cell>
          <cell r="K2073">
            <v>0.08</v>
          </cell>
          <cell r="L2073">
            <v>4.6196999999999999</v>
          </cell>
          <cell r="M2073">
            <v>7.03</v>
          </cell>
          <cell r="N2073">
            <v>-7.0000000000000007E-2</v>
          </cell>
          <cell r="O2073">
            <v>4.5496999999999996</v>
          </cell>
          <cell r="P2073">
            <v>10.73</v>
          </cell>
          <cell r="Q2073">
            <v>0.09</v>
          </cell>
          <cell r="R2073">
            <v>4.6353999999999997</v>
          </cell>
          <cell r="S2073">
            <v>6.3</v>
          </cell>
          <cell r="T2073">
            <v>0.1</v>
          </cell>
          <cell r="U2073">
            <v>4.6413000000000002</v>
          </cell>
          <cell r="V2073">
            <v>4.64129638671875</v>
          </cell>
          <cell r="W2073">
            <v>600361</v>
          </cell>
          <cell r="X2073">
            <v>600361</v>
          </cell>
          <cell r="Y2073">
            <v>38125</v>
          </cell>
          <cell r="Z2073">
            <v>17463</v>
          </cell>
          <cell r="AA2073">
            <v>17463</v>
          </cell>
          <cell r="AB2073">
            <v>35106</v>
          </cell>
          <cell r="AC2073">
            <v>18965</v>
          </cell>
          <cell r="AD2073">
            <v>18965</v>
          </cell>
          <cell r="AE2073">
            <v>41661</v>
          </cell>
          <cell r="AF2073">
            <v>15981</v>
          </cell>
          <cell r="AG2073">
            <v>15981</v>
          </cell>
          <cell r="AH2073">
            <v>43384</v>
          </cell>
          <cell r="AI2073">
            <v>15346</v>
          </cell>
        </row>
        <row r="2074">
          <cell r="A2074">
            <v>600362</v>
          </cell>
          <cell r="B2074">
            <v>87.444444444444443</v>
          </cell>
          <cell r="C2074">
            <v>1.187270409510232</v>
          </cell>
          <cell r="D2074">
            <v>59</v>
          </cell>
          <cell r="E2074">
            <v>1.0632546404757615</v>
          </cell>
          <cell r="F2074">
            <v>41.36538461538462</v>
          </cell>
          <cell r="G2074">
            <v>1.6167340619034019</v>
          </cell>
          <cell r="H2074">
            <v>27.835714285714289</v>
          </cell>
          <cell r="I2074">
            <v>0.96899803067374835</v>
          </cell>
          <cell r="J2074">
            <v>15.74</v>
          </cell>
          <cell r="K2074">
            <v>0.18</v>
          </cell>
          <cell r="L2074">
            <v>13.257300000000001</v>
          </cell>
          <cell r="M2074">
            <v>14.16</v>
          </cell>
          <cell r="N2074">
            <v>0.06</v>
          </cell>
          <cell r="O2074">
            <v>13.317600000000001</v>
          </cell>
          <cell r="P2074">
            <v>21.51</v>
          </cell>
          <cell r="Q2074">
            <v>0.26</v>
          </cell>
          <cell r="R2074">
            <v>13.304600000000001</v>
          </cell>
          <cell r="S2074">
            <v>12.99</v>
          </cell>
          <cell r="T2074">
            <v>0.35</v>
          </cell>
          <cell r="U2074">
            <v>13.4056</v>
          </cell>
          <cell r="V2074">
            <v>13.405593872070313</v>
          </cell>
          <cell r="W2074">
            <v>600362</v>
          </cell>
          <cell r="X2074">
            <v>600362</v>
          </cell>
          <cell r="Y2074">
            <v>600362</v>
          </cell>
          <cell r="Z2074">
            <v>600362</v>
          </cell>
          <cell r="AA2074">
            <v>600362</v>
          </cell>
          <cell r="AB2074">
            <v>600362</v>
          </cell>
          <cell r="AC2074">
            <v>600362</v>
          </cell>
          <cell r="AD2074">
            <v>600362</v>
          </cell>
          <cell r="AE2074">
            <v>600362</v>
          </cell>
          <cell r="AF2074">
            <v>600362</v>
          </cell>
          <cell r="AG2074">
            <v>600362</v>
          </cell>
          <cell r="AH2074">
            <v>600362</v>
          </cell>
          <cell r="AI2074">
            <v>600362</v>
          </cell>
        </row>
        <row r="2075">
          <cell r="A2075">
            <v>600363</v>
          </cell>
          <cell r="B2075">
            <v>63.90625</v>
          </cell>
          <cell r="C2075">
            <v>4.7470925508948669</v>
          </cell>
          <cell r="D2075">
            <v>57.805907172995788</v>
          </cell>
          <cell r="E2075">
            <v>3.7561688905136172</v>
          </cell>
          <cell r="F2075">
            <v>45.763157894736842</v>
          </cell>
          <cell r="G2075">
            <v>4.1740674955595027</v>
          </cell>
          <cell r="H2075">
            <v>33.475344452501815</v>
          </cell>
          <cell r="I2075">
            <v>2.8936790390446863</v>
          </cell>
          <cell r="J2075">
            <v>20.45</v>
          </cell>
          <cell r="K2075">
            <v>0.32</v>
          </cell>
          <cell r="L2075">
            <v>4.3079000000000001</v>
          </cell>
          <cell r="M2075">
            <v>16.440000000000001</v>
          </cell>
          <cell r="N2075">
            <v>7.1099999999999997E-2</v>
          </cell>
          <cell r="O2075">
            <v>4.3768000000000002</v>
          </cell>
          <cell r="P2075">
            <v>17.39</v>
          </cell>
          <cell r="Q2075">
            <v>0.19</v>
          </cell>
          <cell r="R2075">
            <v>4.1661999999999999</v>
          </cell>
          <cell r="S2075">
            <v>12.31</v>
          </cell>
          <cell r="T2075">
            <v>0.27579999999999999</v>
          </cell>
          <cell r="U2075">
            <v>4.2541000000000002</v>
          </cell>
          <cell r="V2075">
            <v>4.2540969848632813</v>
          </cell>
          <cell r="W2075">
            <v>600363</v>
          </cell>
          <cell r="X2075">
            <v>600363</v>
          </cell>
          <cell r="Y2075">
            <v>53631</v>
          </cell>
          <cell r="Z2075">
            <v>8269</v>
          </cell>
          <cell r="AA2075">
            <v>8269</v>
          </cell>
          <cell r="AB2075">
            <v>52966</v>
          </cell>
          <cell r="AC2075">
            <v>8372</v>
          </cell>
          <cell r="AD2075" t="str">
            <v>持股小于股东减</v>
          </cell>
          <cell r="AE2075">
            <v>43533</v>
          </cell>
          <cell r="AF2075">
            <v>10187</v>
          </cell>
          <cell r="AG2075">
            <v>10187</v>
          </cell>
          <cell r="AH2075">
            <v>57859</v>
          </cell>
          <cell r="AI2075">
            <v>7664</v>
          </cell>
        </row>
        <row r="2076">
          <cell r="A2076">
            <v>600365</v>
          </cell>
          <cell r="B2076">
            <v>1539</v>
          </cell>
          <cell r="C2076">
            <v>8.9601769911504423</v>
          </cell>
          <cell r="D2076">
            <v>457.5</v>
          </cell>
          <cell r="E2076">
            <v>10.624709707385046</v>
          </cell>
          <cell r="F2076">
            <v>748.25</v>
          </cell>
          <cell r="G2076">
            <v>8.6861885828714041</v>
          </cell>
          <cell r="H2076">
            <v>2020.5</v>
          </cell>
          <cell r="I2076">
            <v>7.8503365678818078</v>
          </cell>
          <cell r="J2076">
            <v>15.39</v>
          </cell>
          <cell r="K2076">
            <v>0.01</v>
          </cell>
          <cell r="L2076">
            <v>1.7176</v>
          </cell>
          <cell r="M2076">
            <v>18.3</v>
          </cell>
          <cell r="N2076">
            <v>0.01</v>
          </cell>
          <cell r="O2076">
            <v>1.7223999999999999</v>
          </cell>
          <cell r="P2076">
            <v>29.93</v>
          </cell>
          <cell r="Q2076">
            <v>0.02</v>
          </cell>
          <cell r="R2076">
            <v>3.4457</v>
          </cell>
          <cell r="S2076">
            <v>26.94</v>
          </cell>
          <cell r="T2076">
            <v>0.01</v>
          </cell>
          <cell r="U2076">
            <v>3.4317000000000002</v>
          </cell>
          <cell r="V2076">
            <v>3.4316997528076172</v>
          </cell>
          <cell r="W2076">
            <v>600365</v>
          </cell>
          <cell r="X2076" t="str">
            <v>持股小于股东减</v>
          </cell>
          <cell r="Y2076">
            <v>25804</v>
          </cell>
          <cell r="Z2076">
            <v>15501</v>
          </cell>
          <cell r="AA2076" t="str">
            <v>持股小于股东增</v>
          </cell>
          <cell r="AB2076">
            <v>21628</v>
          </cell>
          <cell r="AC2076">
            <v>18494</v>
          </cell>
          <cell r="AD2076" t="str">
            <v>持股大于股东增</v>
          </cell>
          <cell r="AE2076">
            <v>12881</v>
          </cell>
          <cell r="AF2076">
            <v>15526</v>
          </cell>
          <cell r="AG2076" t="str">
            <v>持股大于股东增</v>
          </cell>
          <cell r="AH2076">
            <v>12855</v>
          </cell>
          <cell r="AI2076">
            <v>15558</v>
          </cell>
        </row>
        <row r="2077">
          <cell r="A2077">
            <v>600366</v>
          </cell>
          <cell r="B2077">
            <v>32.990936555891238</v>
          </cell>
          <cell r="C2077">
            <v>3.4044145155256267</v>
          </cell>
          <cell r="D2077">
            <v>4.0244399185336048</v>
          </cell>
          <cell r="E2077">
            <v>2.4454234938864419</v>
          </cell>
          <cell r="F2077">
            <v>40.222375057313165</v>
          </cell>
          <cell r="G2077">
            <v>5.5416054705390003</v>
          </cell>
          <cell r="H2077">
            <v>21.742893586005835</v>
          </cell>
          <cell r="I2077">
            <v>2.4568393094289509</v>
          </cell>
          <cell r="J2077">
            <v>21.84</v>
          </cell>
          <cell r="K2077">
            <v>0.66200000000000003</v>
          </cell>
          <cell r="L2077">
            <v>6.4151999999999996</v>
          </cell>
          <cell r="M2077">
            <v>19.760000000000002</v>
          </cell>
          <cell r="N2077">
            <v>1.2275</v>
          </cell>
          <cell r="O2077">
            <v>8.0803999999999991</v>
          </cell>
          <cell r="P2077">
            <v>35.090000000000003</v>
          </cell>
          <cell r="Q2077">
            <v>0.43619999999999998</v>
          </cell>
          <cell r="R2077">
            <v>6.3320999999999996</v>
          </cell>
          <cell r="S2077">
            <v>15.91</v>
          </cell>
          <cell r="T2077">
            <v>0.54879999999999995</v>
          </cell>
          <cell r="U2077">
            <v>6.4757999999999996</v>
          </cell>
          <cell r="V2077">
            <v>6.475799560546875</v>
          </cell>
          <cell r="W2077">
            <v>600366</v>
          </cell>
          <cell r="X2077">
            <v>600366</v>
          </cell>
          <cell r="Y2077">
            <v>42628</v>
          </cell>
          <cell r="Z2077">
            <v>13052</v>
          </cell>
          <cell r="AA2077">
            <v>13052</v>
          </cell>
          <cell r="AB2077">
            <v>42712</v>
          </cell>
          <cell r="AC2077">
            <v>13027</v>
          </cell>
          <cell r="AD2077">
            <v>13027</v>
          </cell>
          <cell r="AE2077">
            <v>28257</v>
          </cell>
          <cell r="AF2077">
            <v>18932</v>
          </cell>
          <cell r="AG2077">
            <v>18932</v>
          </cell>
          <cell r="AH2077">
            <v>41922</v>
          </cell>
          <cell r="AI2077">
            <v>12761</v>
          </cell>
        </row>
        <row r="2078">
          <cell r="A2078">
            <v>600367</v>
          </cell>
          <cell r="B2078">
            <v>-19.492307692307691</v>
          </cell>
          <cell r="C2078">
            <v>3.598307347135838</v>
          </cell>
          <cell r="D2078">
            <v>424.16666666666663</v>
          </cell>
          <cell r="E2078">
            <v>2.8857329137965246</v>
          </cell>
          <cell r="F2078">
            <v>-228.66666666666669</v>
          </cell>
          <cell r="G2078">
            <v>3.2932478817119129</v>
          </cell>
          <cell r="H2078">
            <v>-163.12499999999997</v>
          </cell>
          <cell r="I2078">
            <v>2.1017031042396424</v>
          </cell>
          <cell r="J2078">
            <v>12.67</v>
          </cell>
          <cell r="K2078">
            <v>-0.65</v>
          </cell>
          <cell r="L2078">
            <v>3.5211000000000001</v>
          </cell>
          <cell r="M2078">
            <v>10.18</v>
          </cell>
          <cell r="N2078">
            <v>6.0000000000000001E-3</v>
          </cell>
          <cell r="O2078">
            <v>3.5276999999999998</v>
          </cell>
          <cell r="P2078">
            <v>13.72</v>
          </cell>
          <cell r="Q2078">
            <v>-0.03</v>
          </cell>
          <cell r="R2078">
            <v>4.1661000000000001</v>
          </cell>
          <cell r="S2078">
            <v>8.6999999999999993</v>
          </cell>
          <cell r="T2078">
            <v>-0.04</v>
          </cell>
          <cell r="U2078">
            <v>4.1395</v>
          </cell>
          <cell r="V2078">
            <v>4.1394996643066406</v>
          </cell>
          <cell r="W2078">
            <v>600367</v>
          </cell>
          <cell r="X2078" t="str">
            <v>持股小于股东增</v>
          </cell>
          <cell r="Y2078">
            <v>27754</v>
          </cell>
          <cell r="Z2078">
            <v>10492</v>
          </cell>
          <cell r="AA2078" t="str">
            <v>持股小于股东增</v>
          </cell>
          <cell r="AB2078">
            <v>25221</v>
          </cell>
          <cell r="AC2078">
            <v>11545</v>
          </cell>
          <cell r="AD2078" t="str">
            <v>持股小于股东增</v>
          </cell>
          <cell r="AE2078">
            <v>25510</v>
          </cell>
          <cell r="AF2078">
            <v>11415</v>
          </cell>
          <cell r="AG2078">
            <v>11415</v>
          </cell>
          <cell r="AH2078">
            <v>31670</v>
          </cell>
          <cell r="AI2078">
            <v>9194</v>
          </cell>
        </row>
        <row r="2079">
          <cell r="A2079">
            <v>600368</v>
          </cell>
          <cell r="B2079">
            <v>-57.27986050566696</v>
          </cell>
          <cell r="C2079">
            <v>1.9141683419281532</v>
          </cell>
          <cell r="D2079">
            <v>12.045454545454545</v>
          </cell>
          <cell r="E2079">
            <v>1.4945575545654504</v>
          </cell>
          <cell r="F2079">
            <v>49.5</v>
          </cell>
          <cell r="G2079">
            <v>2.1816979780728336</v>
          </cell>
          <cell r="H2079">
            <v>38.4</v>
          </cell>
          <cell r="I2079">
            <v>1.401894748370845</v>
          </cell>
          <cell r="J2079">
            <v>6.57</v>
          </cell>
          <cell r="K2079">
            <v>-0.1147</v>
          </cell>
          <cell r="L2079">
            <v>3.4323000000000001</v>
          </cell>
          <cell r="M2079">
            <v>5.3</v>
          </cell>
          <cell r="N2079">
            <v>0.11</v>
          </cell>
          <cell r="O2079">
            <v>3.5461999999999998</v>
          </cell>
          <cell r="P2079">
            <v>7.92</v>
          </cell>
          <cell r="Q2079">
            <v>0.08</v>
          </cell>
          <cell r="R2079">
            <v>3.6301999999999999</v>
          </cell>
          <cell r="S2079">
            <v>5.12</v>
          </cell>
          <cell r="T2079">
            <v>0.1</v>
          </cell>
          <cell r="U2079">
            <v>3.6522000000000001</v>
          </cell>
          <cell r="V2079">
            <v>3.6521987915039063</v>
          </cell>
          <cell r="W2079">
            <v>600368</v>
          </cell>
          <cell r="X2079">
            <v>600368</v>
          </cell>
          <cell r="Y2079">
            <v>69903</v>
          </cell>
          <cell r="Z2079">
            <v>11927</v>
          </cell>
          <cell r="AA2079">
            <v>11927</v>
          </cell>
          <cell r="AB2079">
            <v>63396</v>
          </cell>
          <cell r="AC2079">
            <v>13152</v>
          </cell>
          <cell r="AD2079">
            <v>13152</v>
          </cell>
          <cell r="AE2079">
            <v>58345</v>
          </cell>
          <cell r="AF2079">
            <v>14290</v>
          </cell>
          <cell r="AG2079">
            <v>14290</v>
          </cell>
          <cell r="AH2079">
            <v>63198</v>
          </cell>
          <cell r="AI2079">
            <v>13193</v>
          </cell>
        </row>
        <row r="2080">
          <cell r="A2080">
            <v>600369</v>
          </cell>
          <cell r="B2080">
            <v>15.714285714285715</v>
          </cell>
          <cell r="C2080">
            <v>2.9386446614621984</v>
          </cell>
          <cell r="D2080">
            <v>35.458333333333336</v>
          </cell>
          <cell r="E2080">
            <v>2.6584611539783198</v>
          </cell>
          <cell r="F2080">
            <v>9.727722772277227</v>
          </cell>
          <cell r="G2080">
            <v>2.9769569894102141</v>
          </cell>
          <cell r="H2080">
            <v>10.036363636363635</v>
          </cell>
          <cell r="I2080">
            <v>2.333692688185681</v>
          </cell>
          <cell r="J2080">
            <v>9.9</v>
          </cell>
          <cell r="K2080">
            <v>0.63</v>
          </cell>
          <cell r="L2080">
            <v>3.3689</v>
          </cell>
          <cell r="M2080">
            <v>8.51</v>
          </cell>
          <cell r="N2080">
            <v>0.06</v>
          </cell>
          <cell r="O2080">
            <v>3.2010999999999998</v>
          </cell>
          <cell r="P2080">
            <v>19.649999999999999</v>
          </cell>
          <cell r="Q2080">
            <v>1.01</v>
          </cell>
          <cell r="R2080">
            <v>6.6006999999999998</v>
          </cell>
          <cell r="S2080">
            <v>7.36</v>
          </cell>
          <cell r="T2080">
            <v>0.55000000000000004</v>
          </cell>
          <cell r="U2080">
            <v>3.1537999999999999</v>
          </cell>
          <cell r="V2080">
            <v>3.1537990570068359</v>
          </cell>
          <cell r="W2080">
            <v>600369</v>
          </cell>
          <cell r="X2080">
            <v>600369</v>
          </cell>
          <cell r="Y2080">
            <v>600369</v>
          </cell>
          <cell r="Z2080">
            <v>600369</v>
          </cell>
          <cell r="AA2080">
            <v>600369</v>
          </cell>
          <cell r="AB2080">
            <v>171581</v>
          </cell>
          <cell r="AC2080">
            <v>32900</v>
          </cell>
          <cell r="AD2080">
            <v>32900</v>
          </cell>
          <cell r="AE2080">
            <v>89761</v>
          </cell>
          <cell r="AF2080">
            <v>31445</v>
          </cell>
          <cell r="AG2080" t="str">
            <v>持股小于股东增</v>
          </cell>
          <cell r="AH2080">
            <v>87651</v>
          </cell>
          <cell r="AI2080">
            <v>64404</v>
          </cell>
        </row>
        <row r="2081">
          <cell r="A2081">
            <v>600370</v>
          </cell>
          <cell r="B2081">
            <v>296.21993127147761</v>
          </cell>
          <cell r="C2081">
            <v>4.5735508688154924</v>
          </cell>
          <cell r="D2081">
            <v>85.364464692482912</v>
          </cell>
          <cell r="E2081">
            <v>3.9308753343473017</v>
          </cell>
          <cell r="F2081">
            <v>118.36393989983304</v>
          </cell>
          <cell r="G2081">
            <v>3.7597772769455124</v>
          </cell>
          <cell r="H2081">
            <v>80.746753246753229</v>
          </cell>
          <cell r="I2081">
            <v>2.1883744258486879</v>
          </cell>
          <cell r="J2081">
            <v>17.239999999999998</v>
          </cell>
          <cell r="K2081">
            <v>5.8200000000000002E-2</v>
          </cell>
          <cell r="L2081">
            <v>3.7694999999999999</v>
          </cell>
          <cell r="M2081">
            <v>14.99</v>
          </cell>
          <cell r="N2081">
            <v>4.3900000000000002E-2</v>
          </cell>
          <cell r="O2081">
            <v>3.8134000000000001</v>
          </cell>
          <cell r="P2081">
            <v>14.18</v>
          </cell>
          <cell r="Q2081">
            <v>5.9900000000000002E-2</v>
          </cell>
          <cell r="R2081">
            <v>3.7715000000000001</v>
          </cell>
          <cell r="S2081">
            <v>8.2899999999999991</v>
          </cell>
          <cell r="T2081">
            <v>7.6999999999999999E-2</v>
          </cell>
          <cell r="U2081">
            <v>3.7881999999999998</v>
          </cell>
          <cell r="V2081">
            <v>3.7881984710693359</v>
          </cell>
          <cell r="W2081">
            <v>600370</v>
          </cell>
          <cell r="X2081" t="str">
            <v>持股小于股东减</v>
          </cell>
          <cell r="Y2081">
            <v>20098</v>
          </cell>
          <cell r="Z2081">
            <v>15867</v>
          </cell>
          <cell r="AA2081" t="str">
            <v>持股小于股东减</v>
          </cell>
          <cell r="AB2081">
            <v>24192</v>
          </cell>
          <cell r="AC2081">
            <v>13181</v>
          </cell>
          <cell r="AD2081" t="str">
            <v>持股小于股东减</v>
          </cell>
          <cell r="AE2081">
            <v>18983</v>
          </cell>
          <cell r="AF2081">
            <v>16799</v>
          </cell>
          <cell r="AG2081" t="str">
            <v>持股小于股东减</v>
          </cell>
          <cell r="AH2081">
            <v>20035</v>
          </cell>
          <cell r="AI2081">
            <v>15917</v>
          </cell>
        </row>
        <row r="2082">
          <cell r="A2082">
            <v>600371</v>
          </cell>
          <cell r="B2082">
            <v>750</v>
          </cell>
          <cell r="C2082">
            <v>13.345195729537368</v>
          </cell>
          <cell r="D2082">
            <v>101.95652173913045</v>
          </cell>
          <cell r="E2082">
            <v>10.830158180348691</v>
          </cell>
          <cell r="F2082">
            <v>270.5</v>
          </cell>
          <cell r="G2082">
            <v>14.098087246573201</v>
          </cell>
          <cell r="H2082">
            <v>246.48648648648648</v>
          </cell>
          <cell r="I2082">
            <v>7.1365690474793126</v>
          </cell>
          <cell r="J2082">
            <v>22.5</v>
          </cell>
          <cell r="K2082">
            <v>0.03</v>
          </cell>
          <cell r="L2082">
            <v>1.6859999999999999</v>
          </cell>
          <cell r="M2082">
            <v>18.760000000000002</v>
          </cell>
          <cell r="N2082">
            <v>4.5999999999999999E-2</v>
          </cell>
          <cell r="O2082">
            <v>1.7322</v>
          </cell>
          <cell r="P2082">
            <v>27.05</v>
          </cell>
          <cell r="Q2082">
            <v>0.05</v>
          </cell>
          <cell r="R2082">
            <v>1.9187000000000001</v>
          </cell>
          <cell r="S2082">
            <v>12.16</v>
          </cell>
          <cell r="T2082">
            <v>3.6999999999999998E-2</v>
          </cell>
          <cell r="U2082">
            <v>1.7039</v>
          </cell>
          <cell r="V2082">
            <v>1.7038993835449219</v>
          </cell>
          <cell r="W2082">
            <v>600371</v>
          </cell>
          <cell r="X2082" t="str">
            <v>持股小于股东增</v>
          </cell>
          <cell r="Y2082">
            <v>20793</v>
          </cell>
          <cell r="Z2082">
            <v>10823</v>
          </cell>
          <cell r="AA2082" t="str">
            <v>持股小于股东增</v>
          </cell>
          <cell r="AB2082">
            <v>17596</v>
          </cell>
          <cell r="AC2082">
            <v>12790</v>
          </cell>
          <cell r="AD2082" t="str">
            <v>持股小于股东增</v>
          </cell>
          <cell r="AE2082">
            <v>19210</v>
          </cell>
          <cell r="AF2082">
            <v>10650</v>
          </cell>
          <cell r="AG2082">
            <v>10650</v>
          </cell>
          <cell r="AH2082">
            <v>24127</v>
          </cell>
          <cell r="AI2082">
            <v>9328</v>
          </cell>
        </row>
        <row r="2083">
          <cell r="A2083">
            <v>600372</v>
          </cell>
          <cell r="B2083">
            <v>90.818584070796462</v>
          </cell>
          <cell r="C2083">
            <v>7.665494382372164</v>
          </cell>
          <cell r="D2083">
            <v>164.91666666666666</v>
          </cell>
          <cell r="E2083">
            <v>6.066272261901112</v>
          </cell>
          <cell r="F2083">
            <v>200.51664753157291</v>
          </cell>
          <cell r="G2083">
            <v>11.647604121511222</v>
          </cell>
          <cell r="H2083">
            <v>138.6875</v>
          </cell>
          <cell r="I2083">
            <v>7.3956805759232109</v>
          </cell>
          <cell r="J2083">
            <v>24.63</v>
          </cell>
          <cell r="K2083">
            <v>0.2712</v>
          </cell>
          <cell r="L2083">
            <v>3.2130999999999998</v>
          </cell>
          <cell r="M2083">
            <v>19.79</v>
          </cell>
          <cell r="N2083">
            <v>0.03</v>
          </cell>
          <cell r="O2083">
            <v>3.2623000000000002</v>
          </cell>
          <cell r="P2083">
            <v>34.93</v>
          </cell>
          <cell r="Q2083">
            <v>8.7099999999999997E-2</v>
          </cell>
          <cell r="R2083">
            <v>2.9988999999999999</v>
          </cell>
          <cell r="S2083">
            <v>22.19</v>
          </cell>
          <cell r="T2083">
            <v>0.12</v>
          </cell>
          <cell r="U2083">
            <v>3.0004</v>
          </cell>
          <cell r="V2083">
            <v>3.0003986358642578</v>
          </cell>
          <cell r="W2083">
            <v>600372</v>
          </cell>
          <cell r="X2083" t="str">
            <v>持股小于股东增</v>
          </cell>
          <cell r="Y2083">
            <v>58112</v>
          </cell>
          <cell r="Z2083">
            <v>30271</v>
          </cell>
          <cell r="AA2083" t="str">
            <v>持股小于股东增</v>
          </cell>
          <cell r="AB2083">
            <v>57848</v>
          </cell>
          <cell r="AC2083">
            <v>30410</v>
          </cell>
          <cell r="AD2083" t="str">
            <v>持股小于股东增</v>
          </cell>
          <cell r="AE2083">
            <v>42453</v>
          </cell>
          <cell r="AF2083">
            <v>41437</v>
          </cell>
          <cell r="AG2083">
            <v>41437</v>
          </cell>
          <cell r="AH2083">
            <v>59276</v>
          </cell>
          <cell r="AI2083">
            <v>29677</v>
          </cell>
        </row>
        <row r="2084">
          <cell r="A2084">
            <v>600373</v>
          </cell>
          <cell r="B2084">
            <v>30.115384615384613</v>
          </cell>
          <cell r="C2084">
            <v>3.3165318310813672</v>
          </cell>
          <cell r="D2084">
            <v>17.267857142857142</v>
          </cell>
          <cell r="E2084">
            <v>2.6284673616113294</v>
          </cell>
          <cell r="F2084">
            <v>30.717948717948719</v>
          </cell>
          <cell r="G2084">
            <v>3.5739856801909311</v>
          </cell>
          <cell r="H2084">
            <v>26.1875</v>
          </cell>
          <cell r="I2084">
            <v>3.0291200370145455</v>
          </cell>
          <cell r="J2084">
            <v>23.49</v>
          </cell>
          <cell r="K2084">
            <v>0.78</v>
          </cell>
          <cell r="L2084">
            <v>7.0827</v>
          </cell>
          <cell r="M2084">
            <v>19.34</v>
          </cell>
          <cell r="N2084">
            <v>0.28000000000000003</v>
          </cell>
          <cell r="O2084">
            <v>7.3578999999999999</v>
          </cell>
          <cell r="P2084">
            <v>23.96</v>
          </cell>
          <cell r="Q2084">
            <v>0.39</v>
          </cell>
          <cell r="R2084">
            <v>6.7039999999999997</v>
          </cell>
          <cell r="S2084">
            <v>20.95</v>
          </cell>
          <cell r="T2084">
            <v>0.6</v>
          </cell>
          <cell r="U2084">
            <v>6.9161999999999999</v>
          </cell>
          <cell r="V2084">
            <v>6.91619873046875</v>
          </cell>
          <cell r="W2084">
            <v>600373</v>
          </cell>
          <cell r="X2084" t="str">
            <v>持股大于股东减</v>
          </cell>
          <cell r="Y2084">
            <v>28956</v>
          </cell>
          <cell r="Z2084">
            <v>47587</v>
          </cell>
          <cell r="AA2084" t="str">
            <v>持股大于股东增</v>
          </cell>
          <cell r="AB2084">
            <v>28449</v>
          </cell>
          <cell r="AC2084">
            <v>48435</v>
          </cell>
          <cell r="AD2084" t="str">
            <v>持股大于股东减</v>
          </cell>
          <cell r="AE2084">
            <v>36767</v>
          </cell>
          <cell r="AF2084">
            <v>37477</v>
          </cell>
          <cell r="AG2084" t="str">
            <v>持股大于股东增</v>
          </cell>
          <cell r="AH2084">
            <v>26593</v>
          </cell>
          <cell r="AI2084">
            <v>51815</v>
          </cell>
        </row>
        <row r="2085">
          <cell r="A2085">
            <v>600375</v>
          </cell>
          <cell r="B2085">
            <v>-4.5470588235294125</v>
          </cell>
          <cell r="C2085">
            <v>1.6387881871568193</v>
          </cell>
          <cell r="D2085">
            <v>-53.25</v>
          </cell>
          <cell r="E2085">
            <v>1.3649179767600819</v>
          </cell>
          <cell r="F2085">
            <v>-16.6875</v>
          </cell>
          <cell r="G2085">
            <v>2.2181975275820816</v>
          </cell>
          <cell r="H2085">
            <v>-6.7611940298507456</v>
          </cell>
          <cell r="I2085">
            <v>1.0507819975296184</v>
          </cell>
          <cell r="J2085">
            <v>7.73</v>
          </cell>
          <cell r="K2085">
            <v>-1.7</v>
          </cell>
          <cell r="L2085">
            <v>4.7168999999999999</v>
          </cell>
          <cell r="M2085">
            <v>6.39</v>
          </cell>
          <cell r="N2085">
            <v>-0.03</v>
          </cell>
          <cell r="O2085">
            <v>4.6816000000000004</v>
          </cell>
          <cell r="P2085">
            <v>13.35</v>
          </cell>
          <cell r="Q2085">
            <v>-0.4</v>
          </cell>
          <cell r="R2085">
            <v>6.0183999999999997</v>
          </cell>
          <cell r="S2085">
            <v>6.04</v>
          </cell>
          <cell r="T2085">
            <v>-0.67</v>
          </cell>
          <cell r="U2085">
            <v>5.7481</v>
          </cell>
          <cell r="V2085">
            <v>5.7480964660644531</v>
          </cell>
          <cell r="W2085">
            <v>600375</v>
          </cell>
          <cell r="X2085">
            <v>600375</v>
          </cell>
          <cell r="Y2085">
            <v>42959</v>
          </cell>
          <cell r="Z2085">
            <v>12936</v>
          </cell>
          <cell r="AA2085">
            <v>12936</v>
          </cell>
          <cell r="AB2085">
            <v>12936</v>
          </cell>
          <cell r="AC2085">
            <v>12936</v>
          </cell>
          <cell r="AD2085">
            <v>12936</v>
          </cell>
          <cell r="AE2085">
            <v>28478</v>
          </cell>
          <cell r="AF2085">
            <v>19514</v>
          </cell>
          <cell r="AG2085">
            <v>19514</v>
          </cell>
          <cell r="AH2085">
            <v>35609</v>
          </cell>
          <cell r="AI2085">
            <v>15606</v>
          </cell>
        </row>
        <row r="2086">
          <cell r="A2086">
            <v>600376</v>
          </cell>
          <cell r="B2086">
            <v>14.002464433740338</v>
          </cell>
          <cell r="C2086">
            <v>1.271255390122854</v>
          </cell>
          <cell r="D2086">
            <v>12.432031636183886</v>
          </cell>
          <cell r="E2086">
            <v>1.002211640000797</v>
          </cell>
          <cell r="F2086">
            <v>23.484295105916726</v>
          </cell>
          <cell r="G2086">
            <v>2.8934421311573768</v>
          </cell>
          <cell r="H2086">
            <v>10.021645021645023</v>
          </cell>
          <cell r="I2086">
            <v>1.1197910368345951</v>
          </cell>
          <cell r="J2086">
            <v>12.5</v>
          </cell>
          <cell r="K2086">
            <v>0.89270000000000005</v>
          </cell>
          <cell r="L2086">
            <v>9.8328000000000007</v>
          </cell>
          <cell r="M2086">
            <v>10.06</v>
          </cell>
          <cell r="N2086">
            <v>0.20230000000000001</v>
          </cell>
          <cell r="O2086">
            <v>10.037800000000001</v>
          </cell>
          <cell r="P2086">
            <v>19.29</v>
          </cell>
          <cell r="Q2086">
            <v>0.41070000000000001</v>
          </cell>
          <cell r="R2086">
            <v>6.6668000000000003</v>
          </cell>
          <cell r="S2086">
            <v>9.26</v>
          </cell>
          <cell r="T2086">
            <v>0.69299999999999995</v>
          </cell>
          <cell r="U2086">
            <v>8.2693999999999992</v>
          </cell>
          <cell r="V2086">
            <v>8.2693939208984375</v>
          </cell>
          <cell r="W2086">
            <v>600376</v>
          </cell>
          <cell r="X2086">
            <v>600376</v>
          </cell>
          <cell r="Y2086">
            <v>85990</v>
          </cell>
          <cell r="Z2086">
            <v>26072</v>
          </cell>
          <cell r="AA2086">
            <v>26072</v>
          </cell>
          <cell r="AB2086">
            <v>79047</v>
          </cell>
          <cell r="AC2086">
            <v>28363</v>
          </cell>
          <cell r="AD2086">
            <v>28363</v>
          </cell>
          <cell r="AE2086">
            <v>28363</v>
          </cell>
          <cell r="AF2086">
            <v>28363</v>
          </cell>
          <cell r="AG2086">
            <v>28363</v>
          </cell>
          <cell r="AH2086">
            <v>105897</v>
          </cell>
          <cell r="AI2086">
            <v>21171</v>
          </cell>
        </row>
        <row r="2087">
          <cell r="A2087">
            <v>600377</v>
          </cell>
          <cell r="B2087">
            <v>17.584405144694536</v>
          </cell>
          <cell r="C2087">
            <v>2.1527863205806375</v>
          </cell>
          <cell r="D2087">
            <v>13.606770833333334</v>
          </cell>
          <cell r="E2087">
            <v>1.9834867609376481</v>
          </cell>
          <cell r="F2087">
            <v>14.11901983663944</v>
          </cell>
          <cell r="G2087">
            <v>2.4704591276829238</v>
          </cell>
          <cell r="H2087">
            <v>12.191137431080252</v>
          </cell>
          <cell r="I2087">
            <v>1.9675697053589083</v>
          </cell>
          <cell r="J2087">
            <v>8.75</v>
          </cell>
          <cell r="K2087">
            <v>0.49759999999999999</v>
          </cell>
          <cell r="L2087">
            <v>4.0644999999999998</v>
          </cell>
          <cell r="M2087">
            <v>8.36</v>
          </cell>
          <cell r="N2087">
            <v>0.15359999999999999</v>
          </cell>
          <cell r="O2087">
            <v>4.2148000000000003</v>
          </cell>
          <cell r="P2087">
            <v>9.68</v>
          </cell>
          <cell r="Q2087">
            <v>0.34279999999999999</v>
          </cell>
          <cell r="R2087">
            <v>3.9182999999999999</v>
          </cell>
          <cell r="S2087">
            <v>7.96</v>
          </cell>
          <cell r="T2087">
            <v>0.48970000000000002</v>
          </cell>
          <cell r="U2087">
            <v>4.0456000000000003</v>
          </cell>
          <cell r="V2087">
            <v>4.0455970764160156</v>
          </cell>
          <cell r="W2087">
            <v>600377</v>
          </cell>
          <cell r="X2087" t="str">
            <v>持股大于股东增</v>
          </cell>
          <cell r="Y2087">
            <v>29447</v>
          </cell>
          <cell r="Z2087">
            <v>171078</v>
          </cell>
          <cell r="AA2087" t="str">
            <v>持股大于股东减</v>
          </cell>
          <cell r="AB2087">
            <v>30228</v>
          </cell>
          <cell r="AC2087">
            <v>166658</v>
          </cell>
          <cell r="AD2087" t="str">
            <v>持股大于股东减</v>
          </cell>
          <cell r="AE2087">
            <v>40498</v>
          </cell>
          <cell r="AF2087">
            <v>124394</v>
          </cell>
          <cell r="AG2087" t="str">
            <v>持股大于股东增</v>
          </cell>
          <cell r="AH2087">
            <v>33674</v>
          </cell>
          <cell r="AI2087">
            <v>149603</v>
          </cell>
        </row>
        <row r="2088">
          <cell r="A2088">
            <v>600378</v>
          </cell>
          <cell r="B2088">
            <v>138.33333333333334</v>
          </cell>
          <cell r="C2088">
            <v>8.4035315081807873</v>
          </cell>
          <cell r="D2088">
            <v>1145.8333333333333</v>
          </cell>
          <cell r="E2088">
            <v>5.5591493490741497</v>
          </cell>
          <cell r="F2088">
            <v>114.77777777777779</v>
          </cell>
          <cell r="G2088">
            <v>8.503807367771147</v>
          </cell>
          <cell r="H2088">
            <v>106.125</v>
          </cell>
          <cell r="I2088">
            <v>5.8032235573965467</v>
          </cell>
          <cell r="J2088">
            <v>20.75</v>
          </cell>
          <cell r="K2088">
            <v>0.15</v>
          </cell>
          <cell r="L2088">
            <v>2.4691999999999998</v>
          </cell>
          <cell r="M2088">
            <v>13.75</v>
          </cell>
          <cell r="N2088">
            <v>3.0000000000000001E-3</v>
          </cell>
          <cell r="O2088">
            <v>2.4733999999999998</v>
          </cell>
          <cell r="P2088">
            <v>20.66</v>
          </cell>
          <cell r="Q2088">
            <v>0.09</v>
          </cell>
          <cell r="R2088">
            <v>2.4295</v>
          </cell>
          <cell r="S2088">
            <v>14.15</v>
          </cell>
          <cell r="T2088">
            <v>0.1</v>
          </cell>
          <cell r="U2088">
            <v>2.4382999999999999</v>
          </cell>
          <cell r="V2088">
            <v>2.4382991790771484</v>
          </cell>
          <cell r="W2088">
            <v>600378</v>
          </cell>
          <cell r="X2088" t="str">
            <v>持股大于股东增</v>
          </cell>
          <cell r="Y2088">
            <v>15442</v>
          </cell>
          <cell r="Z2088">
            <v>19245</v>
          </cell>
          <cell r="AA2088" t="str">
            <v>持股小于股东减</v>
          </cell>
          <cell r="AB2088">
            <v>19094</v>
          </cell>
          <cell r="AC2088">
            <v>15564</v>
          </cell>
          <cell r="AD2088" t="str">
            <v>持股大于股东增</v>
          </cell>
          <cell r="AE2088">
            <v>11983</v>
          </cell>
          <cell r="AF2088">
            <v>24801</v>
          </cell>
          <cell r="AG2088" t="str">
            <v>持股小于股东减</v>
          </cell>
          <cell r="AH2088">
            <v>18878</v>
          </cell>
          <cell r="AI2088">
            <v>15742</v>
          </cell>
        </row>
        <row r="2089">
          <cell r="A2089">
            <v>600379</v>
          </cell>
          <cell r="B2089">
            <v>186.94158075601376</v>
          </cell>
          <cell r="C2089">
            <v>11.806196082686778</v>
          </cell>
          <cell r="D2089">
            <v>190.90106007067138</v>
          </cell>
          <cell r="E2089">
            <v>11.543803418803417</v>
          </cell>
          <cell r="F2089">
            <v>165.76728499156829</v>
          </cell>
          <cell r="G2089">
            <v>11.013388605680355</v>
          </cell>
          <cell r="H2089">
            <v>104.58650190114068</v>
          </cell>
          <cell r="I2089">
            <v>8.0050201898941395</v>
          </cell>
          <cell r="J2089">
            <v>21.76</v>
          </cell>
          <cell r="K2089">
            <v>0.1164</v>
          </cell>
          <cell r="L2089">
            <v>1.8431</v>
          </cell>
          <cell r="M2089">
            <v>21.61</v>
          </cell>
          <cell r="N2089">
            <v>2.8299999999999999E-2</v>
          </cell>
          <cell r="O2089">
            <v>1.8720000000000001</v>
          </cell>
          <cell r="P2089">
            <v>19.66</v>
          </cell>
          <cell r="Q2089">
            <v>5.9299999999999999E-2</v>
          </cell>
          <cell r="R2089">
            <v>1.7850999999999999</v>
          </cell>
          <cell r="S2089">
            <v>14.67</v>
          </cell>
          <cell r="T2089">
            <v>0.1052</v>
          </cell>
          <cell r="U2089">
            <v>1.8326</v>
          </cell>
          <cell r="V2089">
            <v>1.8325996398925781</v>
          </cell>
          <cell r="W2089">
            <v>600379</v>
          </cell>
          <cell r="X2089" t="str">
            <v>持股大于股东增</v>
          </cell>
          <cell r="Y2089">
            <v>15154</v>
          </cell>
          <cell r="Z2089">
            <v>15564</v>
          </cell>
          <cell r="AA2089">
            <v>15564</v>
          </cell>
          <cell r="AB2089">
            <v>27272</v>
          </cell>
          <cell r="AC2089">
            <v>8648</v>
          </cell>
          <cell r="AD2089" t="str">
            <v>持股小于股东增</v>
          </cell>
          <cell r="AE2089">
            <v>15941</v>
          </cell>
          <cell r="AF2089">
            <v>14795</v>
          </cell>
          <cell r="AG2089" t="str">
            <v>持股小于股东减</v>
          </cell>
          <cell r="AH2089">
            <v>17953</v>
          </cell>
          <cell r="AI2089">
            <v>13137</v>
          </cell>
        </row>
        <row r="2090">
          <cell r="A2090">
            <v>600380</v>
          </cell>
          <cell r="B2090">
            <v>52.269288956127077</v>
          </cell>
          <cell r="C2090">
            <v>4.6527286806046533</v>
          </cell>
          <cell r="D2090">
            <v>23.737864077669904</v>
          </cell>
          <cell r="E2090">
            <v>3.1810050414701574</v>
          </cell>
          <cell r="F2090">
            <v>35.354477611940297</v>
          </cell>
          <cell r="G2090">
            <v>4.9377890691160191</v>
          </cell>
          <cell r="H2090">
            <v>26.987224982256922</v>
          </cell>
          <cell r="I2090">
            <v>3.475578406169666</v>
          </cell>
          <cell r="J2090">
            <v>13.82</v>
          </cell>
          <cell r="K2090">
            <v>0.26440000000000002</v>
          </cell>
          <cell r="L2090">
            <v>2.9702999999999999</v>
          </cell>
          <cell r="M2090">
            <v>9.7799999999999994</v>
          </cell>
          <cell r="N2090">
            <v>0.10299999999999999</v>
          </cell>
          <cell r="O2090">
            <v>3.0745</v>
          </cell>
          <cell r="P2090">
            <v>15.16</v>
          </cell>
          <cell r="Q2090">
            <v>0.21440000000000001</v>
          </cell>
          <cell r="R2090">
            <v>3.0701999999999998</v>
          </cell>
          <cell r="S2090">
            <v>10.14</v>
          </cell>
          <cell r="T2090">
            <v>0.28179999999999999</v>
          </cell>
          <cell r="U2090">
            <v>2.9175</v>
          </cell>
          <cell r="V2090">
            <v>2.9174995422363281</v>
          </cell>
          <cell r="W2090">
            <v>600380</v>
          </cell>
          <cell r="X2090">
            <v>600380</v>
          </cell>
          <cell r="Y2090">
            <v>600380</v>
          </cell>
          <cell r="Z2090">
            <v>600380</v>
          </cell>
          <cell r="AA2090">
            <v>600380</v>
          </cell>
          <cell r="AB2090">
            <v>600380</v>
          </cell>
          <cell r="AC2090">
            <v>600380</v>
          </cell>
          <cell r="AD2090">
            <v>600380</v>
          </cell>
          <cell r="AE2090">
            <v>600380</v>
          </cell>
          <cell r="AF2090">
            <v>600380</v>
          </cell>
          <cell r="AG2090">
            <v>600380</v>
          </cell>
          <cell r="AH2090">
            <v>600380</v>
          </cell>
          <cell r="AI2090">
            <v>600380</v>
          </cell>
        </row>
        <row r="2091">
          <cell r="A2091">
            <v>600381</v>
          </cell>
          <cell r="B2091">
            <v>37.892857142857139</v>
          </cell>
          <cell r="C2091">
            <v>8.3235271044167263</v>
          </cell>
          <cell r="D2091">
            <v>114.57703927492447</v>
          </cell>
          <cell r="E2091">
            <v>5.8741529525653435</v>
          </cell>
          <cell r="F2091">
            <v>127.5440313111546</v>
          </cell>
          <cell r="G2091">
            <v>12.312851272847494</v>
          </cell>
          <cell r="H2091">
            <v>42.613081679140905</v>
          </cell>
          <cell r="I2091">
            <v>7.566302652106085</v>
          </cell>
          <cell r="J2091">
            <v>21.22</v>
          </cell>
          <cell r="K2091">
            <v>0.56000000000000005</v>
          </cell>
          <cell r="L2091">
            <v>2.5493999999999999</v>
          </cell>
          <cell r="M2091">
            <v>15.17</v>
          </cell>
          <cell r="N2091">
            <v>3.3099999999999997E-2</v>
          </cell>
          <cell r="O2091">
            <v>2.5825</v>
          </cell>
          <cell r="P2091">
            <v>26.07</v>
          </cell>
          <cell r="Q2091">
            <v>0.1022</v>
          </cell>
          <cell r="R2091">
            <v>2.1173000000000002</v>
          </cell>
          <cell r="S2091">
            <v>17.46</v>
          </cell>
          <cell r="T2091">
            <v>0.30730000000000002</v>
          </cell>
          <cell r="U2091">
            <v>2.3075999999999999</v>
          </cell>
          <cell r="V2091">
            <v>2.3075981140136719</v>
          </cell>
          <cell r="W2091">
            <v>600381</v>
          </cell>
          <cell r="X2091">
            <v>600381</v>
          </cell>
          <cell r="Y2091">
            <v>49034</v>
          </cell>
          <cell r="Z2091">
            <v>14037</v>
          </cell>
          <cell r="AA2091">
            <v>14037</v>
          </cell>
          <cell r="AB2091">
            <v>45524</v>
          </cell>
          <cell r="AC2091">
            <v>15119</v>
          </cell>
          <cell r="AD2091">
            <v>15119</v>
          </cell>
          <cell r="AE2091">
            <v>39066</v>
          </cell>
          <cell r="AF2091">
            <v>17619</v>
          </cell>
          <cell r="AG2091">
            <v>17619</v>
          </cell>
          <cell r="AH2091">
            <v>56470</v>
          </cell>
          <cell r="AI2091">
            <v>12189</v>
          </cell>
        </row>
        <row r="2092">
          <cell r="A2092">
            <v>600382</v>
          </cell>
          <cell r="B2092">
            <v>34.478260869565212</v>
          </cell>
          <cell r="C2092">
            <v>2.0513483800038803</v>
          </cell>
          <cell r="D2092">
            <v>61.029411764705884</v>
          </cell>
          <cell r="E2092">
            <v>1.7047496790757379</v>
          </cell>
          <cell r="F2092">
            <v>25.071428571428573</v>
          </cell>
          <cell r="G2092">
            <v>2.3013073523819516</v>
          </cell>
          <cell r="H2092">
            <v>18.878048780487806</v>
          </cell>
          <cell r="I2092">
            <v>1.3437325034830276</v>
          </cell>
          <cell r="J2092">
            <v>15.86</v>
          </cell>
          <cell r="K2092">
            <v>0.46</v>
          </cell>
          <cell r="L2092">
            <v>7.7314999999999996</v>
          </cell>
          <cell r="M2092">
            <v>13.28</v>
          </cell>
          <cell r="N2092">
            <v>5.4399999999999997E-2</v>
          </cell>
          <cell r="O2092">
            <v>7.79</v>
          </cell>
          <cell r="P2092">
            <v>17.55</v>
          </cell>
          <cell r="Q2092">
            <v>0.35</v>
          </cell>
          <cell r="R2092">
            <v>7.6261000000000001</v>
          </cell>
          <cell r="S2092">
            <v>10.32</v>
          </cell>
          <cell r="T2092">
            <v>0.41</v>
          </cell>
          <cell r="U2092">
            <v>7.6801000000000004</v>
          </cell>
          <cell r="V2092">
            <v>7.6800994873046875</v>
          </cell>
          <cell r="W2092">
            <v>600382</v>
          </cell>
          <cell r="X2092" t="str">
            <v>持股小于股东增</v>
          </cell>
          <cell r="Y2092">
            <v>27133</v>
          </cell>
          <cell r="Z2092">
            <v>12595</v>
          </cell>
          <cell r="AA2092" t="str">
            <v>持股小于股东减</v>
          </cell>
          <cell r="AB2092">
            <v>28815</v>
          </cell>
          <cell r="AC2092">
            <v>11860</v>
          </cell>
          <cell r="AD2092" t="str">
            <v>持股小于股东增</v>
          </cell>
          <cell r="AE2092">
            <v>30425</v>
          </cell>
          <cell r="AF2092">
            <v>11232</v>
          </cell>
          <cell r="AG2092" t="str">
            <v>持股小于股东减</v>
          </cell>
          <cell r="AH2092">
            <v>32580</v>
          </cell>
          <cell r="AI2092">
            <v>10489</v>
          </cell>
        </row>
        <row r="2093">
          <cell r="A2093">
            <v>600383</v>
          </cell>
          <cell r="B2093">
            <v>19.43661971830986</v>
          </cell>
          <cell r="C2093">
            <v>1.8481317798312578</v>
          </cell>
          <cell r="D2093">
            <v>41.499999999999993</v>
          </cell>
          <cell r="E2093">
            <v>1.5429148077331631</v>
          </cell>
          <cell r="F2093">
            <v>52.708333333333336</v>
          </cell>
          <cell r="G2093">
            <v>1.8041788490337305</v>
          </cell>
          <cell r="H2093">
            <v>43.53947368421052</v>
          </cell>
          <cell r="I2093">
            <v>1.5617699115044248</v>
          </cell>
          <cell r="J2093">
            <v>13.8</v>
          </cell>
          <cell r="K2093">
            <v>0.71</v>
          </cell>
          <cell r="L2093">
            <v>7.4669999999999996</v>
          </cell>
          <cell r="M2093">
            <v>11.62</v>
          </cell>
          <cell r="N2093">
            <v>7.0000000000000007E-2</v>
          </cell>
          <cell r="O2093">
            <v>7.5312000000000001</v>
          </cell>
          <cell r="P2093">
            <v>12.65</v>
          </cell>
          <cell r="Q2093">
            <v>0.12</v>
          </cell>
          <cell r="R2093">
            <v>7.0114999999999998</v>
          </cell>
          <cell r="S2093">
            <v>11.03</v>
          </cell>
          <cell r="T2093">
            <v>0.19</v>
          </cell>
          <cell r="U2093">
            <v>7.0625</v>
          </cell>
          <cell r="V2093">
            <v>7.0625</v>
          </cell>
          <cell r="W2093">
            <v>600383</v>
          </cell>
          <cell r="X2093" t="str">
            <v>持股小于股东减</v>
          </cell>
          <cell r="Y2093">
            <v>81054</v>
          </cell>
          <cell r="Z2093">
            <v>55513</v>
          </cell>
          <cell r="AA2093" t="str">
            <v>持股小于股东增</v>
          </cell>
          <cell r="AB2093">
            <v>77644</v>
          </cell>
          <cell r="AC2093">
            <v>57967</v>
          </cell>
          <cell r="AD2093" t="str">
            <v>持股小于股东增</v>
          </cell>
          <cell r="AE2093">
            <v>70999</v>
          </cell>
          <cell r="AF2093">
            <v>63260</v>
          </cell>
          <cell r="AG2093" t="str">
            <v>持股大于股东增</v>
          </cell>
          <cell r="AH2093">
            <v>54288</v>
          </cell>
          <cell r="AI2093">
            <v>82884</v>
          </cell>
        </row>
        <row r="2094">
          <cell r="A2094">
            <v>600385</v>
          </cell>
          <cell r="B2094">
            <v>685.5</v>
          </cell>
          <cell r="C2094">
            <v>60.171165240289668</v>
          </cell>
          <cell r="D2094">
            <v>-1348.0769230769233</v>
          </cell>
          <cell r="E2094">
            <v>47.078576225654807</v>
          </cell>
          <cell r="F2094">
            <v>-1144.5544554455446</v>
          </cell>
          <cell r="G2094">
            <v>66.019417475728162</v>
          </cell>
          <cell r="H2094">
            <v>-524.625</v>
          </cell>
          <cell r="I2094">
            <v>37.187666135034561</v>
          </cell>
          <cell r="J2094">
            <v>27.42</v>
          </cell>
          <cell r="K2094">
            <v>0.04</v>
          </cell>
          <cell r="L2094">
            <v>0.45569999999999999</v>
          </cell>
          <cell r="M2094">
            <v>21.03</v>
          </cell>
          <cell r="N2094">
            <v>-3.8999999999999998E-3</v>
          </cell>
          <cell r="O2094">
            <v>0.44669999999999999</v>
          </cell>
          <cell r="P2094">
            <v>23.12</v>
          </cell>
          <cell r="Q2094">
            <v>-1.01E-2</v>
          </cell>
          <cell r="R2094">
            <v>0.35020000000000001</v>
          </cell>
          <cell r="S2094">
            <v>13.99</v>
          </cell>
          <cell r="T2094">
            <v>-0.02</v>
          </cell>
          <cell r="U2094">
            <v>0.37619999999999998</v>
          </cell>
          <cell r="V2094">
            <v>0.37619996070861816</v>
          </cell>
          <cell r="W2094">
            <v>600385</v>
          </cell>
          <cell r="X2094">
            <v>600385</v>
          </cell>
          <cell r="Y2094">
            <v>15705</v>
          </cell>
          <cell r="Z2094">
            <v>9430</v>
          </cell>
          <cell r="AA2094" t="str">
            <v>持股小于股东增</v>
          </cell>
          <cell r="AB2094">
            <v>14387</v>
          </cell>
          <cell r="AC2094">
            <v>10294</v>
          </cell>
          <cell r="AD2094">
            <v>10294</v>
          </cell>
          <cell r="AE2094">
            <v>15263</v>
          </cell>
          <cell r="AF2094">
            <v>9703</v>
          </cell>
          <cell r="AG2094">
            <v>9703</v>
          </cell>
          <cell r="AH2094">
            <v>15157</v>
          </cell>
          <cell r="AI2094">
            <v>9771</v>
          </cell>
        </row>
        <row r="2095">
          <cell r="A2095">
            <v>600386</v>
          </cell>
          <cell r="B2095">
            <v>48.888888888888893</v>
          </cell>
          <cell r="C2095">
            <v>4.0322580645161299</v>
          </cell>
          <cell r="D2095">
            <v>67.916666666666671</v>
          </cell>
          <cell r="E2095">
            <v>3.7309162489413814</v>
          </cell>
          <cell r="F2095">
            <v>36.95454545454546</v>
          </cell>
          <cell r="G2095">
            <v>3.8085868877801983</v>
          </cell>
          <cell r="H2095">
            <v>26.354166666666668</v>
          </cell>
          <cell r="I2095">
            <v>2.9696927013639463</v>
          </cell>
          <cell r="J2095">
            <v>17.600000000000001</v>
          </cell>
          <cell r="K2095">
            <v>0.36</v>
          </cell>
          <cell r="L2095">
            <v>4.3647999999999998</v>
          </cell>
          <cell r="M2095">
            <v>16.3</v>
          </cell>
          <cell r="N2095">
            <v>0.06</v>
          </cell>
          <cell r="O2095">
            <v>4.3689</v>
          </cell>
          <cell r="P2095">
            <v>16.260000000000002</v>
          </cell>
          <cell r="Q2095">
            <v>0.22</v>
          </cell>
          <cell r="R2095">
            <v>4.2693000000000003</v>
          </cell>
          <cell r="S2095">
            <v>12.65</v>
          </cell>
          <cell r="T2095">
            <v>0.36</v>
          </cell>
          <cell r="U2095">
            <v>4.2596999999999996</v>
          </cell>
          <cell r="V2095">
            <v>4.2596969604492188</v>
          </cell>
          <cell r="W2095">
            <v>600386</v>
          </cell>
          <cell r="X2095" t="str">
            <v>持股小于股东增</v>
          </cell>
          <cell r="Y2095">
            <v>20620</v>
          </cell>
          <cell r="Z2095">
            <v>19553</v>
          </cell>
          <cell r="AA2095" t="str">
            <v>持股大于股东增</v>
          </cell>
          <cell r="AB2095">
            <v>18537</v>
          </cell>
          <cell r="AC2095">
            <v>21751</v>
          </cell>
          <cell r="AD2095" t="str">
            <v>持股小于股东减</v>
          </cell>
          <cell r="AE2095">
            <v>23852</v>
          </cell>
          <cell r="AF2095">
            <v>16904</v>
          </cell>
          <cell r="AG2095" t="str">
            <v>持股小于股东减</v>
          </cell>
          <cell r="AH2095">
            <v>27598</v>
          </cell>
          <cell r="AI2095">
            <v>14609</v>
          </cell>
        </row>
        <row r="2096">
          <cell r="A2096">
            <v>600387</v>
          </cell>
          <cell r="B2096">
            <v>281.5</v>
          </cell>
          <cell r="C2096">
            <v>4.8335861259765904</v>
          </cell>
          <cell r="D2096">
            <v>-32.363636363636367</v>
          </cell>
          <cell r="E2096">
            <v>4.7376651029710217</v>
          </cell>
          <cell r="F2096">
            <v>116</v>
          </cell>
          <cell r="G2096">
            <v>6.9419509275882705</v>
          </cell>
          <cell r="H2096">
            <v>-99.524999999999991</v>
          </cell>
          <cell r="I2096">
            <v>4.2474873567633313</v>
          </cell>
          <cell r="J2096">
            <v>16.89</v>
          </cell>
          <cell r="K2096">
            <v>0.06</v>
          </cell>
          <cell r="L2096">
            <v>3.4943</v>
          </cell>
          <cell r="M2096">
            <v>14.24</v>
          </cell>
          <cell r="N2096">
            <v>-0.11</v>
          </cell>
          <cell r="O2096">
            <v>3.0057</v>
          </cell>
          <cell r="P2096">
            <v>25.52</v>
          </cell>
          <cell r="Q2096">
            <v>0.11</v>
          </cell>
          <cell r="R2096">
            <v>3.6762000000000001</v>
          </cell>
          <cell r="S2096">
            <v>13.27</v>
          </cell>
          <cell r="T2096">
            <v>-0.1</v>
          </cell>
          <cell r="U2096">
            <v>3.1242000000000001</v>
          </cell>
          <cell r="V2096">
            <v>3.1241989135742188</v>
          </cell>
          <cell r="W2096">
            <v>600387</v>
          </cell>
          <cell r="X2096" t="str">
            <v>持股小于股东减</v>
          </cell>
          <cell r="Y2096">
            <v>25327</v>
          </cell>
          <cell r="Z2096">
            <v>15244</v>
          </cell>
          <cell r="AA2096" t="str">
            <v>持股小于股东增</v>
          </cell>
          <cell r="AB2096">
            <v>25145</v>
          </cell>
          <cell r="AC2096">
            <v>15354</v>
          </cell>
          <cell r="AD2096" t="str">
            <v>持股小于股东增</v>
          </cell>
          <cell r="AE2096">
            <v>23810</v>
          </cell>
          <cell r="AF2096">
            <v>16215</v>
          </cell>
          <cell r="AG2096" t="str">
            <v>持股小于股东增</v>
          </cell>
          <cell r="AH2096">
            <v>23767</v>
          </cell>
          <cell r="AI2096">
            <v>16245</v>
          </cell>
        </row>
        <row r="2097">
          <cell r="A2097">
            <v>600388</v>
          </cell>
          <cell r="B2097">
            <v>288.00000000000006</v>
          </cell>
          <cell r="C2097">
            <v>4.9451964628108636</v>
          </cell>
          <cell r="D2097">
            <v>-29.954545454545453</v>
          </cell>
          <cell r="E2097">
            <v>4.3850018298566056</v>
          </cell>
          <cell r="F2097">
            <v>59.343749999999993</v>
          </cell>
          <cell r="G2097">
            <v>6.3913570274636502</v>
          </cell>
          <cell r="H2097">
            <v>27.520833333333336</v>
          </cell>
          <cell r="I2097">
            <v>4.1628588535593867</v>
          </cell>
          <cell r="J2097">
            <v>17.28</v>
          </cell>
          <cell r="K2097">
            <v>0.06</v>
          </cell>
          <cell r="L2097">
            <v>3.4943</v>
          </cell>
          <cell r="M2097">
            <v>13.18</v>
          </cell>
          <cell r="N2097">
            <v>-0.11</v>
          </cell>
          <cell r="O2097">
            <v>3.0057</v>
          </cell>
          <cell r="P2097">
            <v>18.989999999999998</v>
          </cell>
          <cell r="Q2097">
            <v>0.16</v>
          </cell>
          <cell r="R2097">
            <v>2.9712000000000001</v>
          </cell>
          <cell r="S2097">
            <v>13.21</v>
          </cell>
          <cell r="T2097">
            <v>0.36</v>
          </cell>
          <cell r="U2097">
            <v>3.1732999999999998</v>
          </cell>
          <cell r="V2097">
            <v>3.1732997894287109</v>
          </cell>
          <cell r="W2097">
            <v>600388</v>
          </cell>
          <cell r="X2097" t="str">
            <v>持股小于股东减</v>
          </cell>
          <cell r="Y2097">
            <v>25327</v>
          </cell>
          <cell r="Z2097">
            <v>15244</v>
          </cell>
          <cell r="AA2097" t="str">
            <v>持股小于股东增</v>
          </cell>
          <cell r="AB2097">
            <v>25145</v>
          </cell>
          <cell r="AC2097">
            <v>15354</v>
          </cell>
          <cell r="AD2097">
            <v>15354</v>
          </cell>
          <cell r="AE2097">
            <v>15354</v>
          </cell>
          <cell r="AF2097">
            <v>15354</v>
          </cell>
          <cell r="AG2097">
            <v>15354</v>
          </cell>
          <cell r="AH2097">
            <v>15354</v>
          </cell>
          <cell r="AI2097">
            <v>15354</v>
          </cell>
        </row>
        <row r="2098">
          <cell r="A2098">
            <v>600389</v>
          </cell>
          <cell r="B2098">
            <v>496.06741573033702</v>
          </cell>
          <cell r="C2098">
            <v>4.0595212554019673</v>
          </cell>
          <cell r="D2098">
            <v>182.4380165289256</v>
          </cell>
          <cell r="E2098">
            <v>4.0370635658442167</v>
          </cell>
          <cell r="F2098">
            <v>188.41978287092883</v>
          </cell>
          <cell r="G2098">
            <v>4.8015738833727832</v>
          </cell>
          <cell r="H2098">
            <v>260.5332167832168</v>
          </cell>
          <cell r="I2098">
            <v>3.0656010861515677</v>
          </cell>
          <cell r="J2098">
            <v>26.49</v>
          </cell>
          <cell r="K2098">
            <v>5.3400000000000003E-2</v>
          </cell>
          <cell r="L2098">
            <v>6.5254000000000003</v>
          </cell>
          <cell r="M2098">
            <v>26.49</v>
          </cell>
          <cell r="N2098">
            <v>3.6299999999999999E-2</v>
          </cell>
          <cell r="O2098">
            <v>6.5617000000000001</v>
          </cell>
          <cell r="P2098">
            <v>31.24</v>
          </cell>
          <cell r="Q2098">
            <v>8.2900000000000001E-2</v>
          </cell>
          <cell r="R2098">
            <v>6.5061999999999998</v>
          </cell>
          <cell r="S2098">
            <v>19.87</v>
          </cell>
          <cell r="T2098">
            <v>5.7200000000000001E-2</v>
          </cell>
          <cell r="U2098">
            <v>6.4816000000000003</v>
          </cell>
          <cell r="V2098">
            <v>6.481597900390625</v>
          </cell>
          <cell r="W2098">
            <v>600389</v>
          </cell>
          <cell r="X2098" t="str">
            <v>持股大于股东减</v>
          </cell>
          <cell r="Y2098">
            <v>11205</v>
          </cell>
          <cell r="Z2098">
            <v>17670</v>
          </cell>
          <cell r="AA2098" t="str">
            <v>持股大于股东增</v>
          </cell>
          <cell r="AB2098">
            <v>11199</v>
          </cell>
          <cell r="AC2098">
            <v>17680</v>
          </cell>
          <cell r="AD2098" t="str">
            <v>持股大于股东增</v>
          </cell>
          <cell r="AE2098">
            <v>10337</v>
          </cell>
          <cell r="AF2098">
            <v>19154</v>
          </cell>
          <cell r="AG2098" t="str">
            <v>持股大于股东增</v>
          </cell>
          <cell r="AH2098">
            <v>10297</v>
          </cell>
          <cell r="AI2098">
            <v>19228</v>
          </cell>
        </row>
        <row r="2099">
          <cell r="A2099">
            <v>600390</v>
          </cell>
          <cell r="B2099">
            <v>-17.856341189674524</v>
          </cell>
          <cell r="C2099">
            <v>6.1326754808618897</v>
          </cell>
          <cell r="D2099">
            <v>33.951271186440678</v>
          </cell>
          <cell r="E2099">
            <v>4.7689904024998135</v>
          </cell>
          <cell r="F2099">
            <v>-146.67931688804555</v>
          </cell>
          <cell r="G2099">
            <v>6.9583220811954272</v>
          </cell>
          <cell r="H2099">
            <v>-66.32231404958678</v>
          </cell>
          <cell r="I2099">
            <v>3.2367354346905435</v>
          </cell>
          <cell r="J2099">
            <v>15.91</v>
          </cell>
          <cell r="K2099">
            <v>-0.89100000000000001</v>
          </cell>
          <cell r="L2099">
            <v>2.5943000000000001</v>
          </cell>
          <cell r="M2099">
            <v>12.82</v>
          </cell>
          <cell r="N2099">
            <v>9.4399999999999998E-2</v>
          </cell>
          <cell r="O2099">
            <v>2.6882000000000001</v>
          </cell>
          <cell r="P2099">
            <v>15.46</v>
          </cell>
          <cell r="Q2099">
            <v>-5.2699999999999997E-2</v>
          </cell>
          <cell r="R2099">
            <v>2.2218</v>
          </cell>
          <cell r="S2099">
            <v>10.7</v>
          </cell>
          <cell r="T2099">
            <v>-0.121</v>
          </cell>
          <cell r="U2099">
            <v>3.3058000000000001</v>
          </cell>
          <cell r="V2099">
            <v>3.3057994842529297</v>
          </cell>
          <cell r="W2099">
            <v>600390</v>
          </cell>
          <cell r="X2099">
            <v>600390</v>
          </cell>
          <cell r="Y2099">
            <v>47768</v>
          </cell>
          <cell r="Z2099">
            <v>9446</v>
          </cell>
          <cell r="AA2099" t="str">
            <v>持股小于股东增</v>
          </cell>
          <cell r="AB2099">
            <v>41501</v>
          </cell>
          <cell r="AC2099">
            <v>10873</v>
          </cell>
          <cell r="AD2099" t="str">
            <v>持股小于股东增</v>
          </cell>
          <cell r="AE2099">
            <v>31052</v>
          </cell>
          <cell r="AF2099">
            <v>12580</v>
          </cell>
          <cell r="AG2099" t="str">
            <v>持股小于股东减</v>
          </cell>
          <cell r="AH2099">
            <v>44027</v>
          </cell>
          <cell r="AI2099">
            <v>10249</v>
          </cell>
        </row>
        <row r="2100">
          <cell r="A2100">
            <v>600391</v>
          </cell>
          <cell r="B2100">
            <v>518.59999999999991</v>
          </cell>
          <cell r="C2100">
            <v>10.095779473602242</v>
          </cell>
          <cell r="D2100">
            <v>536.125</v>
          </cell>
          <cell r="E2100">
            <v>8.3124987886892647</v>
          </cell>
          <cell r="F2100">
            <v>418.14285714285711</v>
          </cell>
          <cell r="G2100">
            <v>11.473032298526183</v>
          </cell>
          <cell r="H2100">
            <v>270.82499999999999</v>
          </cell>
          <cell r="I2100">
            <v>7.0273426097110052</v>
          </cell>
          <cell r="J2100">
            <v>51.86</v>
          </cell>
          <cell r="K2100">
            <v>0.1</v>
          </cell>
          <cell r="L2100">
            <v>5.1368</v>
          </cell>
          <cell r="M2100">
            <v>42.89</v>
          </cell>
          <cell r="N2100">
            <v>0.02</v>
          </cell>
          <cell r="O2100">
            <v>5.1597</v>
          </cell>
          <cell r="P2100">
            <v>58.54</v>
          </cell>
          <cell r="Q2100">
            <v>7.0000000000000007E-2</v>
          </cell>
          <cell r="R2100">
            <v>5.1024000000000003</v>
          </cell>
          <cell r="S2100">
            <v>36.11</v>
          </cell>
          <cell r="T2100">
            <v>0.1</v>
          </cell>
          <cell r="U2100">
            <v>5.1384999999999996</v>
          </cell>
          <cell r="V2100">
            <v>5.1384963989257813</v>
          </cell>
          <cell r="W2100">
            <v>600391</v>
          </cell>
          <cell r="X2100">
            <v>600391</v>
          </cell>
          <cell r="Y2100">
            <v>46159</v>
          </cell>
          <cell r="Z2100">
            <v>7152</v>
          </cell>
          <cell r="AA2100">
            <v>7152</v>
          </cell>
          <cell r="AB2100">
            <v>52770</v>
          </cell>
          <cell r="AC2100">
            <v>6256</v>
          </cell>
          <cell r="AD2100" t="str">
            <v>持股小于股东减</v>
          </cell>
          <cell r="AE2100">
            <v>31055</v>
          </cell>
          <cell r="AF2100">
            <v>10630</v>
          </cell>
          <cell r="AG2100">
            <v>10630</v>
          </cell>
          <cell r="AH2100">
            <v>39204</v>
          </cell>
          <cell r="AI2100">
            <v>8420</v>
          </cell>
        </row>
        <row r="2101">
          <cell r="A2101">
            <v>600392</v>
          </cell>
          <cell r="B2101">
            <v>600.48780487804879</v>
          </cell>
          <cell r="C2101">
            <v>9.5939521471436375</v>
          </cell>
          <cell r="D2101">
            <v>-162.73291925465838</v>
          </cell>
          <cell r="E2101">
            <v>8.2695494358084112</v>
          </cell>
          <cell r="F2101">
            <v>218.78216123499143</v>
          </cell>
          <cell r="G2101">
            <v>7.5184202770409678</v>
          </cell>
          <cell r="H2101">
            <v>822.57085020242914</v>
          </cell>
          <cell r="I2101">
            <v>21.170678336980306</v>
          </cell>
          <cell r="J2101">
            <v>12.31</v>
          </cell>
          <cell r="K2101">
            <v>2.0500000000000001E-2</v>
          </cell>
          <cell r="L2101">
            <v>1.2830999999999999</v>
          </cell>
          <cell r="M2101">
            <v>10.48</v>
          </cell>
          <cell r="N2101">
            <v>-1.61E-2</v>
          </cell>
          <cell r="O2101">
            <v>1.2673000000000001</v>
          </cell>
          <cell r="P2101">
            <v>25.51</v>
          </cell>
          <cell r="Q2101">
            <v>5.8299999999999998E-2</v>
          </cell>
          <cell r="R2101">
            <v>3.3929999999999998</v>
          </cell>
          <cell r="S2101">
            <v>27.09</v>
          </cell>
          <cell r="T2101">
            <v>2.47E-2</v>
          </cell>
          <cell r="U2101">
            <v>1.2796000000000001</v>
          </cell>
          <cell r="V2101">
            <v>1.2795991897583008</v>
          </cell>
          <cell r="W2101">
            <v>600392</v>
          </cell>
          <cell r="X2101">
            <v>600392</v>
          </cell>
          <cell r="Y2101">
            <v>48061</v>
          </cell>
          <cell r="Z2101">
            <v>19580</v>
          </cell>
          <cell r="AA2101">
            <v>19580</v>
          </cell>
          <cell r="AB2101">
            <v>47117</v>
          </cell>
          <cell r="AC2101">
            <v>19972</v>
          </cell>
          <cell r="AD2101" t="str">
            <v>持股小于股东减</v>
          </cell>
          <cell r="AE2101">
            <v>19965</v>
          </cell>
          <cell r="AF2101">
            <v>18853</v>
          </cell>
          <cell r="AG2101" t="str">
            <v>持股大于股东增</v>
          </cell>
          <cell r="AH2101">
            <v>28719</v>
          </cell>
          <cell r="AI2101">
            <v>32767</v>
          </cell>
        </row>
        <row r="2102">
          <cell r="A2102">
            <v>600393</v>
          </cell>
          <cell r="B2102">
            <v>56.954545454545453</v>
          </cell>
          <cell r="C2102">
            <v>3.6691068814055634</v>
          </cell>
          <cell r="D2102">
            <v>-120.83333333333333</v>
          </cell>
          <cell r="E2102">
            <v>2.4737996587862541</v>
          </cell>
          <cell r="F2102">
            <v>129.48529411764704</v>
          </cell>
          <cell r="G2102">
            <v>5.3887817864683738</v>
          </cell>
          <cell r="H2102">
            <v>72.558139534883736</v>
          </cell>
          <cell r="I2102">
            <v>2.5321849225431419</v>
          </cell>
          <cell r="J2102">
            <v>12.53</v>
          </cell>
          <cell r="K2102">
            <v>0.22</v>
          </cell>
          <cell r="L2102">
            <v>3.415</v>
          </cell>
          <cell r="M2102">
            <v>10.15</v>
          </cell>
          <cell r="N2102">
            <v>-2.1000000000000001E-2</v>
          </cell>
          <cell r="O2102">
            <v>4.1029999999999998</v>
          </cell>
          <cell r="P2102">
            <v>17.61</v>
          </cell>
          <cell r="Q2102">
            <v>6.8000000000000005E-2</v>
          </cell>
          <cell r="R2102">
            <v>3.2679</v>
          </cell>
          <cell r="S2102">
            <v>8.32</v>
          </cell>
          <cell r="T2102">
            <v>8.5999999999999993E-2</v>
          </cell>
          <cell r="U2102">
            <v>3.2856999999999998</v>
          </cell>
          <cell r="V2102">
            <v>3.2856998443603516</v>
          </cell>
          <cell r="W2102">
            <v>600393</v>
          </cell>
          <cell r="X2102" t="str">
            <v>持股小于股东增</v>
          </cell>
          <cell r="Y2102">
            <v>24741</v>
          </cell>
          <cell r="Z2102">
            <v>12125</v>
          </cell>
          <cell r="AA2102" t="str">
            <v>持股大于股东增</v>
          </cell>
          <cell r="AB2102">
            <v>23443</v>
          </cell>
          <cell r="AC2102">
            <v>54093</v>
          </cell>
          <cell r="AD2102" t="str">
            <v>持股小于股东增</v>
          </cell>
          <cell r="AE2102">
            <v>19096</v>
          </cell>
          <cell r="AF2102">
            <v>15710</v>
          </cell>
          <cell r="AG2102" t="str">
            <v>持股小于股东减</v>
          </cell>
          <cell r="AH2102">
            <v>26720</v>
          </cell>
          <cell r="AI2102">
            <v>11227</v>
          </cell>
        </row>
        <row r="2103">
          <cell r="A2103">
            <v>600395</v>
          </cell>
          <cell r="B2103">
            <v>586.42857142857144</v>
          </cell>
          <cell r="C2103">
            <v>2.4005847953216377</v>
          </cell>
          <cell r="D2103">
            <v>-36.09375</v>
          </cell>
          <cell r="E2103">
            <v>2.7435493927966981</v>
          </cell>
          <cell r="F2103">
            <v>604.23076923076928</v>
          </cell>
          <cell r="G2103">
            <v>4.4529478458049887</v>
          </cell>
          <cell r="H2103">
            <v>525</v>
          </cell>
          <cell r="I2103">
            <v>1.7855118467293958</v>
          </cell>
          <cell r="J2103">
            <v>8.2100000000000009</v>
          </cell>
          <cell r="K2103">
            <v>1.4E-2</v>
          </cell>
          <cell r="L2103">
            <v>3.42</v>
          </cell>
          <cell r="M2103">
            <v>9.24</v>
          </cell>
          <cell r="N2103">
            <v>-6.4000000000000001E-2</v>
          </cell>
          <cell r="O2103">
            <v>3.3679000000000001</v>
          </cell>
          <cell r="P2103">
            <v>15.71</v>
          </cell>
          <cell r="Q2103">
            <v>1.2999999999999999E-2</v>
          </cell>
          <cell r="R2103">
            <v>3.528</v>
          </cell>
          <cell r="S2103">
            <v>6.3</v>
          </cell>
          <cell r="T2103">
            <v>8.9999999999999993E-3</v>
          </cell>
          <cell r="U2103">
            <v>3.5284</v>
          </cell>
          <cell r="V2103">
            <v>3.5283985137939453</v>
          </cell>
          <cell r="W2103">
            <v>600395</v>
          </cell>
          <cell r="X2103">
            <v>600395</v>
          </cell>
          <cell r="Y2103">
            <v>61168</v>
          </cell>
          <cell r="Z2103">
            <v>27057</v>
          </cell>
          <cell r="AA2103" t="str">
            <v>持股小于股东增</v>
          </cell>
          <cell r="AB2103">
            <v>52296</v>
          </cell>
          <cell r="AC2103">
            <v>31647</v>
          </cell>
          <cell r="AD2103">
            <v>31647</v>
          </cell>
          <cell r="AE2103">
            <v>59376</v>
          </cell>
          <cell r="AF2103">
            <v>27874</v>
          </cell>
          <cell r="AG2103">
            <v>27874</v>
          </cell>
          <cell r="AH2103">
            <v>65128</v>
          </cell>
          <cell r="AI2103">
            <v>25412</v>
          </cell>
        </row>
        <row r="2104">
          <cell r="A2104">
            <v>600396</v>
          </cell>
          <cell r="B2104">
            <v>32.791453785415698</v>
          </cell>
          <cell r="C2104">
            <v>2.8479225494150864</v>
          </cell>
          <cell r="D2104">
            <v>13.23076923076923</v>
          </cell>
          <cell r="E2104">
            <v>2.0026391368470078</v>
          </cell>
          <cell r="F2104">
            <v>38.505747126436781</v>
          </cell>
          <cell r="G2104">
            <v>4.8660219410572996</v>
          </cell>
          <cell r="H2104">
            <v>39.814032121724431</v>
          </cell>
          <cell r="I2104">
            <v>2.5435398946942085</v>
          </cell>
          <cell r="J2104">
            <v>7.06</v>
          </cell>
          <cell r="K2104">
            <v>0.21529999999999999</v>
          </cell>
          <cell r="L2104">
            <v>2.4790000000000001</v>
          </cell>
          <cell r="M2104">
            <v>5.16</v>
          </cell>
          <cell r="N2104">
            <v>9.7500000000000003E-2</v>
          </cell>
          <cell r="O2104">
            <v>2.5766</v>
          </cell>
          <cell r="P2104">
            <v>12.73</v>
          </cell>
          <cell r="Q2104">
            <v>0.1653</v>
          </cell>
          <cell r="R2104">
            <v>2.6160999999999999</v>
          </cell>
          <cell r="S2104">
            <v>6.28</v>
          </cell>
          <cell r="T2104">
            <v>0.1183</v>
          </cell>
          <cell r="U2104">
            <v>2.4689999999999999</v>
          </cell>
          <cell r="V2104">
            <v>2.4689998626708984</v>
          </cell>
          <cell r="W2104">
            <v>600396</v>
          </cell>
          <cell r="X2104">
            <v>600396</v>
          </cell>
          <cell r="Y2104">
            <v>98474</v>
          </cell>
          <cell r="Z2104">
            <v>14955</v>
          </cell>
          <cell r="AA2104">
            <v>14955</v>
          </cell>
          <cell r="AB2104">
            <v>92644</v>
          </cell>
          <cell r="AC2104">
            <v>15896</v>
          </cell>
          <cell r="AD2104">
            <v>15896</v>
          </cell>
          <cell r="AE2104">
            <v>15896</v>
          </cell>
          <cell r="AF2104">
            <v>15896</v>
          </cell>
          <cell r="AG2104">
            <v>15896</v>
          </cell>
          <cell r="AH2104">
            <v>15896</v>
          </cell>
          <cell r="AI2104">
            <v>15896</v>
          </cell>
        </row>
        <row r="2105">
          <cell r="A2105">
            <v>600397</v>
          </cell>
          <cell r="B2105">
            <v>207.82918149466192</v>
          </cell>
          <cell r="C2105">
            <v>1.6410025851410586</v>
          </cell>
          <cell r="D2105">
            <v>-8.9646464646464636</v>
          </cell>
          <cell r="E2105">
            <v>1.4525368248772503</v>
          </cell>
          <cell r="F2105">
            <v>-42.863475177304963</v>
          </cell>
          <cell r="G2105">
            <v>2.8234401004408887</v>
          </cell>
          <cell r="H2105">
            <v>180.29556650246306</v>
          </cell>
          <cell r="I2105">
            <v>1.3717883847753978</v>
          </cell>
          <cell r="J2105">
            <v>5.84</v>
          </cell>
          <cell r="K2105">
            <v>2.81E-2</v>
          </cell>
          <cell r="L2105">
            <v>3.5588000000000002</v>
          </cell>
          <cell r="M2105">
            <v>4.97</v>
          </cell>
          <cell r="N2105">
            <v>-0.1386</v>
          </cell>
          <cell r="O2105">
            <v>3.4216000000000002</v>
          </cell>
          <cell r="P2105">
            <v>9.67</v>
          </cell>
          <cell r="Q2105">
            <v>-0.1128</v>
          </cell>
          <cell r="R2105">
            <v>3.4249000000000001</v>
          </cell>
          <cell r="S2105">
            <v>4.88</v>
          </cell>
          <cell r="T2105">
            <v>2.0299999999999999E-2</v>
          </cell>
          <cell r="U2105">
            <v>3.5573999999999999</v>
          </cell>
          <cell r="V2105">
            <v>3.5573997497558594</v>
          </cell>
          <cell r="W2105">
            <v>600397</v>
          </cell>
          <cell r="X2105">
            <v>600397</v>
          </cell>
          <cell r="Y2105">
            <v>87404</v>
          </cell>
          <cell r="Z2105">
            <v>11326</v>
          </cell>
          <cell r="AA2105">
            <v>11326</v>
          </cell>
          <cell r="AB2105">
            <v>81029</v>
          </cell>
          <cell r="AC2105">
            <v>12217</v>
          </cell>
          <cell r="AD2105">
            <v>12217</v>
          </cell>
          <cell r="AE2105">
            <v>80723</v>
          </cell>
          <cell r="AF2105">
            <v>12263</v>
          </cell>
          <cell r="AG2105">
            <v>12263</v>
          </cell>
          <cell r="AH2105">
            <v>82421</v>
          </cell>
          <cell r="AI2105">
            <v>12011</v>
          </cell>
        </row>
        <row r="2106">
          <cell r="A2106">
            <v>600398</v>
          </cell>
          <cell r="B2106">
            <v>21.151515151515152</v>
          </cell>
          <cell r="C2106">
            <v>7.5663956639566399</v>
          </cell>
          <cell r="D2106">
            <v>13.702380952380953</v>
          </cell>
          <cell r="E2106">
            <v>5.5925368057917497</v>
          </cell>
          <cell r="F2106">
            <v>24.5</v>
          </cell>
          <cell r="G2106">
            <v>11.637460684254444</v>
          </cell>
          <cell r="H2106">
            <v>20.705882352941174</v>
          </cell>
          <cell r="I2106">
            <v>8.2979726544082979</v>
          </cell>
          <cell r="J2106">
            <v>13.96</v>
          </cell>
          <cell r="K2106">
            <v>0.66</v>
          </cell>
          <cell r="L2106">
            <v>1.845</v>
          </cell>
          <cell r="M2106">
            <v>11.51</v>
          </cell>
          <cell r="N2106">
            <v>0.21</v>
          </cell>
          <cell r="O2106">
            <v>2.0581</v>
          </cell>
          <cell r="P2106">
            <v>18.13</v>
          </cell>
          <cell r="Q2106">
            <v>0.37</v>
          </cell>
          <cell r="R2106">
            <v>1.5579000000000001</v>
          </cell>
          <cell r="S2106">
            <v>14.08</v>
          </cell>
          <cell r="T2106">
            <v>0.51</v>
          </cell>
          <cell r="U2106">
            <v>1.6968000000000001</v>
          </cell>
          <cell r="V2106">
            <v>1.6967992782592773</v>
          </cell>
          <cell r="W2106">
            <v>600398</v>
          </cell>
          <cell r="X2106" t="str">
            <v>持股大于股东减</v>
          </cell>
          <cell r="Y2106">
            <v>43802</v>
          </cell>
          <cell r="Z2106">
            <v>102569</v>
          </cell>
          <cell r="AA2106" t="str">
            <v>持股大于股东增</v>
          </cell>
          <cell r="AB2106">
            <v>40500</v>
          </cell>
          <cell r="AC2106">
            <v>110932</v>
          </cell>
          <cell r="AD2106" t="str">
            <v>持股大于股东减</v>
          </cell>
          <cell r="AE2106">
            <v>45023</v>
          </cell>
          <cell r="AF2106">
            <v>99788</v>
          </cell>
          <cell r="AG2106" t="str">
            <v>持股大于股东增</v>
          </cell>
          <cell r="AH2106">
            <v>41456</v>
          </cell>
          <cell r="AI2106">
            <v>108374</v>
          </cell>
        </row>
        <row r="2107">
          <cell r="A2107">
            <v>600399</v>
          </cell>
          <cell r="B2107">
            <v>40.249140893470788</v>
          </cell>
          <cell r="C2107">
            <v>6.3465185586561903</v>
          </cell>
          <cell r="D2107">
            <v>50.795755968169765</v>
          </cell>
          <cell r="E2107">
            <v>5.0591110230499972</v>
          </cell>
          <cell r="F2107">
            <v>27.432808155699721</v>
          </cell>
          <cell r="G2107">
            <v>8.3046924317878936</v>
          </cell>
          <cell r="H2107">
            <v>28.898768809849518</v>
          </cell>
          <cell r="I2107">
            <v>5.7612326992568352</v>
          </cell>
          <cell r="J2107">
            <v>9.3699999999999992</v>
          </cell>
          <cell r="K2107">
            <v>0.23280000000000001</v>
          </cell>
          <cell r="L2107">
            <v>1.4763999999999999</v>
          </cell>
          <cell r="M2107">
            <v>7.66</v>
          </cell>
          <cell r="N2107">
            <v>3.7699999999999997E-2</v>
          </cell>
          <cell r="O2107">
            <v>1.5141</v>
          </cell>
          <cell r="P2107">
            <v>11.84</v>
          </cell>
          <cell r="Q2107">
            <v>0.21579999999999999</v>
          </cell>
          <cell r="R2107">
            <v>1.4257</v>
          </cell>
          <cell r="S2107">
            <v>8.4499999999999993</v>
          </cell>
          <cell r="T2107">
            <v>0.21929999999999999</v>
          </cell>
          <cell r="U2107">
            <v>1.4666999999999999</v>
          </cell>
          <cell r="V2107">
            <v>1.4666996002197266</v>
          </cell>
          <cell r="W2107">
            <v>600399</v>
          </cell>
          <cell r="X2107">
            <v>600399</v>
          </cell>
          <cell r="Y2107">
            <v>600399</v>
          </cell>
          <cell r="Z2107">
            <v>600399</v>
          </cell>
          <cell r="AA2107">
            <v>600399</v>
          </cell>
          <cell r="AB2107">
            <v>600399</v>
          </cell>
          <cell r="AC2107">
            <v>600399</v>
          </cell>
          <cell r="AD2107">
            <v>600399</v>
          </cell>
          <cell r="AE2107">
            <v>127468</v>
          </cell>
          <cell r="AF2107">
            <v>10198</v>
          </cell>
          <cell r="AG2107">
            <v>10198</v>
          </cell>
          <cell r="AH2107">
            <v>10198</v>
          </cell>
          <cell r="AI2107">
            <v>10198</v>
          </cell>
        </row>
        <row r="2108">
          <cell r="A2108">
            <v>600400</v>
          </cell>
          <cell r="B2108">
            <v>160.28571428571428</v>
          </cell>
          <cell r="C2108">
            <v>7.3094462540716618</v>
          </cell>
          <cell r="D2108">
            <v>128.5</v>
          </cell>
          <cell r="E2108">
            <v>6.7119352311308429</v>
          </cell>
          <cell r="F2108">
            <v>143.29999999999998</v>
          </cell>
          <cell r="G2108">
            <v>5.5514663154224611</v>
          </cell>
          <cell r="H2108">
            <v>138.75</v>
          </cell>
          <cell r="I2108">
            <v>4.7085772461186055</v>
          </cell>
          <cell r="J2108">
            <v>22.44</v>
          </cell>
          <cell r="K2108">
            <v>0.14000000000000001</v>
          </cell>
          <cell r="L2108">
            <v>3.07</v>
          </cell>
          <cell r="M2108">
            <v>10.28</v>
          </cell>
          <cell r="N2108">
            <v>0.02</v>
          </cell>
          <cell r="O2108">
            <v>1.5316000000000001</v>
          </cell>
          <cell r="P2108">
            <v>14.33</v>
          </cell>
          <cell r="Q2108">
            <v>0.05</v>
          </cell>
          <cell r="R2108">
            <v>2.5813000000000001</v>
          </cell>
          <cell r="S2108">
            <v>14.8</v>
          </cell>
          <cell r="T2108">
            <v>0.08</v>
          </cell>
          <cell r="U2108">
            <v>3.1432000000000002</v>
          </cell>
          <cell r="V2108">
            <v>3.1431999206542969</v>
          </cell>
          <cell r="W2108">
            <v>600400</v>
          </cell>
          <cell r="X2108" t="str">
            <v>持股小于股东增</v>
          </cell>
          <cell r="Y2108">
            <v>30331</v>
          </cell>
          <cell r="Z2108">
            <v>23469</v>
          </cell>
          <cell r="AA2108" t="str">
            <v>持股小于股东增</v>
          </cell>
          <cell r="AB2108">
            <v>54809</v>
          </cell>
          <cell r="AC2108">
            <v>25975</v>
          </cell>
          <cell r="AD2108">
            <v>25975</v>
          </cell>
          <cell r="AE2108">
            <v>33868</v>
          </cell>
          <cell r="AF2108">
            <v>16546</v>
          </cell>
          <cell r="AG2108">
            <v>16546</v>
          </cell>
          <cell r="AH2108">
            <v>37416</v>
          </cell>
          <cell r="AI2108">
            <v>19025</v>
          </cell>
        </row>
        <row r="2109">
          <cell r="A2109">
            <v>600401</v>
          </cell>
          <cell r="B2109">
            <v>147.78325123152712</v>
          </cell>
          <cell r="C2109">
            <v>2.8697149416491294</v>
          </cell>
          <cell r="D2109">
            <v>246.15384615384616</v>
          </cell>
          <cell r="E2109">
            <v>2.4283817112502373</v>
          </cell>
          <cell r="F2109">
            <v>274.34210526315792</v>
          </cell>
          <cell r="G2109">
            <v>4.0834312573443006</v>
          </cell>
          <cell r="H2109">
            <v>158.49056603773587</v>
          </cell>
          <cell r="I2109">
            <v>2.1751796465333078</v>
          </cell>
          <cell r="J2109">
            <v>3</v>
          </cell>
          <cell r="K2109">
            <v>2.0299999999999999E-2</v>
          </cell>
          <cell r="L2109">
            <v>1.0454000000000001</v>
          </cell>
          <cell r="M2109">
            <v>2.56</v>
          </cell>
          <cell r="N2109">
            <v>2.5999999999999999E-3</v>
          </cell>
          <cell r="O2109">
            <v>1.0542</v>
          </cell>
          <cell r="P2109">
            <v>4.17</v>
          </cell>
          <cell r="Q2109">
            <v>7.6E-3</v>
          </cell>
          <cell r="R2109">
            <v>1.0212000000000001</v>
          </cell>
          <cell r="S2109">
            <v>2.2400000000000002</v>
          </cell>
          <cell r="T2109">
            <v>1.06E-2</v>
          </cell>
          <cell r="U2109">
            <v>1.0298</v>
          </cell>
          <cell r="V2109">
            <v>1.0297994613647461</v>
          </cell>
          <cell r="W2109">
            <v>600401</v>
          </cell>
          <cell r="X2109">
            <v>600401</v>
          </cell>
          <cell r="Y2109">
            <v>600401</v>
          </cell>
          <cell r="Z2109">
            <v>600401</v>
          </cell>
          <cell r="AA2109">
            <v>600401</v>
          </cell>
          <cell r="AB2109">
            <v>600401</v>
          </cell>
          <cell r="AC2109">
            <v>600401</v>
          </cell>
          <cell r="AD2109">
            <v>600401</v>
          </cell>
          <cell r="AE2109">
            <v>600401</v>
          </cell>
          <cell r="AF2109">
            <v>600401</v>
          </cell>
          <cell r="AG2109">
            <v>600401</v>
          </cell>
          <cell r="AH2109">
            <v>600401</v>
          </cell>
          <cell r="AI2109">
            <v>600401</v>
          </cell>
        </row>
        <row r="2110">
          <cell r="A2110">
            <v>600403</v>
          </cell>
          <cell r="B2110">
            <v>-11.018518518518517</v>
          </cell>
          <cell r="C2110">
            <v>1.6752541036686659</v>
          </cell>
          <cell r="D2110">
            <v>-7.1356275303643724</v>
          </cell>
          <cell r="E2110">
            <v>1.6721515609712709</v>
          </cell>
          <cell r="F2110">
            <v>-45.987654320987652</v>
          </cell>
          <cell r="G2110">
            <v>2.2340505285253767</v>
          </cell>
          <cell r="H2110">
            <v>-15.51937345424567</v>
          </cell>
          <cell r="I2110">
            <v>1.3003833799606257</v>
          </cell>
          <cell r="J2110">
            <v>5.95</v>
          </cell>
          <cell r="K2110">
            <v>-0.54</v>
          </cell>
          <cell r="L2110">
            <v>3.5516999999999999</v>
          </cell>
          <cell r="M2110">
            <v>5.64</v>
          </cell>
          <cell r="N2110">
            <v>-0.1976</v>
          </cell>
          <cell r="O2110">
            <v>3.3729</v>
          </cell>
          <cell r="P2110">
            <v>8.94</v>
          </cell>
          <cell r="Q2110">
            <v>-9.7199999999999995E-2</v>
          </cell>
          <cell r="R2110">
            <v>4.0016999999999996</v>
          </cell>
          <cell r="S2110">
            <v>5.0199999999999996</v>
          </cell>
          <cell r="T2110">
            <v>-0.24260000000000001</v>
          </cell>
          <cell r="U2110">
            <v>3.8603999999999998</v>
          </cell>
          <cell r="V2110">
            <v>3.8603992462158203</v>
          </cell>
          <cell r="W2110">
            <v>600403</v>
          </cell>
          <cell r="X2110" t="str">
            <v>持股大于股东减</v>
          </cell>
          <cell r="Y2110">
            <v>37584</v>
          </cell>
          <cell r="Z2110">
            <v>63612</v>
          </cell>
          <cell r="AA2110" t="str">
            <v>持股大于股东增</v>
          </cell>
          <cell r="AB2110">
            <v>34742</v>
          </cell>
          <cell r="AC2110">
            <v>68816</v>
          </cell>
          <cell r="AD2110" t="str">
            <v>持股大于股东减</v>
          </cell>
          <cell r="AE2110">
            <v>40683</v>
          </cell>
          <cell r="AF2110">
            <v>58766</v>
          </cell>
          <cell r="AG2110" t="str">
            <v>持股大于股东增</v>
          </cell>
          <cell r="AH2110">
            <v>30511</v>
          </cell>
          <cell r="AI2110">
            <v>78359</v>
          </cell>
        </row>
        <row r="2111">
          <cell r="A2111">
            <v>600405</v>
          </cell>
          <cell r="B2111">
            <v>143.07692307692307</v>
          </cell>
          <cell r="C2111">
            <v>9.1635647033063279</v>
          </cell>
          <cell r="D2111">
            <v>-56.680327868852459</v>
          </cell>
          <cell r="E2111">
            <v>7.8330312641594926</v>
          </cell>
          <cell r="F2111">
            <v>-208.28947368421052</v>
          </cell>
          <cell r="G2111">
            <v>9.1970718103648608</v>
          </cell>
          <cell r="H2111">
            <v>954.375</v>
          </cell>
          <cell r="I2111">
            <v>5.7608511119913981</v>
          </cell>
          <cell r="J2111">
            <v>16.739999999999998</v>
          </cell>
          <cell r="K2111">
            <v>0.11700000000000001</v>
          </cell>
          <cell r="L2111">
            <v>1.8268</v>
          </cell>
          <cell r="M2111">
            <v>13.83</v>
          </cell>
          <cell r="N2111">
            <v>-6.0999999999999999E-2</v>
          </cell>
          <cell r="O2111">
            <v>1.7656000000000001</v>
          </cell>
          <cell r="P2111">
            <v>15.83</v>
          </cell>
          <cell r="Q2111">
            <v>-3.7999999999999999E-2</v>
          </cell>
          <cell r="R2111">
            <v>1.7212000000000001</v>
          </cell>
          <cell r="S2111">
            <v>10.18</v>
          </cell>
          <cell r="T2111">
            <v>8.0000000000000002E-3</v>
          </cell>
          <cell r="U2111">
            <v>1.7670999999999999</v>
          </cell>
          <cell r="V2111">
            <v>1.7670993804931641</v>
          </cell>
          <cell r="W2111">
            <v>600405</v>
          </cell>
          <cell r="X2111">
            <v>600405</v>
          </cell>
          <cell r="Y2111">
            <v>600405</v>
          </cell>
          <cell r="Z2111">
            <v>600405</v>
          </cell>
          <cell r="AA2111">
            <v>600405</v>
          </cell>
          <cell r="AB2111">
            <v>600405</v>
          </cell>
          <cell r="AC2111">
            <v>600405</v>
          </cell>
          <cell r="AD2111">
            <v>600405</v>
          </cell>
          <cell r="AE2111">
            <v>66057</v>
          </cell>
          <cell r="AF2111">
            <v>6417</v>
          </cell>
          <cell r="AG2111">
            <v>6417</v>
          </cell>
          <cell r="AH2111">
            <v>6417</v>
          </cell>
          <cell r="AI2111">
            <v>6417</v>
          </cell>
        </row>
        <row r="2112">
          <cell r="A2112">
            <v>600406</v>
          </cell>
          <cell r="B2112">
            <v>31.471698113207545</v>
          </cell>
          <cell r="C2112">
            <v>5.0280340025321033</v>
          </cell>
          <cell r="D2112">
            <v>360</v>
          </cell>
          <cell r="E2112">
            <v>4.3331728454501688</v>
          </cell>
          <cell r="F2112">
            <v>1034.5</v>
          </cell>
          <cell r="G2112">
            <v>7.4083357204239473</v>
          </cell>
          <cell r="H2112">
            <v>88.6875</v>
          </cell>
          <cell r="I2112">
            <v>4.886531905368642</v>
          </cell>
          <cell r="J2112">
            <v>16.68</v>
          </cell>
          <cell r="K2112">
            <v>0.53</v>
          </cell>
          <cell r="L2112">
            <v>3.3174000000000001</v>
          </cell>
          <cell r="M2112">
            <v>14.4</v>
          </cell>
          <cell r="N2112">
            <v>0.01</v>
          </cell>
          <cell r="O2112">
            <v>3.3231999999999999</v>
          </cell>
          <cell r="P2112">
            <v>20.69</v>
          </cell>
          <cell r="Q2112">
            <v>0.01</v>
          </cell>
          <cell r="R2112">
            <v>2.7928000000000002</v>
          </cell>
          <cell r="S2112">
            <v>14.19</v>
          </cell>
          <cell r="T2112">
            <v>0.12</v>
          </cell>
          <cell r="U2112">
            <v>2.9039000000000001</v>
          </cell>
          <cell r="V2112">
            <v>2.9038982391357422</v>
          </cell>
          <cell r="W2112">
            <v>600406</v>
          </cell>
          <cell r="X2112">
            <v>600406</v>
          </cell>
          <cell r="Y2112">
            <v>93560</v>
          </cell>
          <cell r="Z2112">
            <v>25961</v>
          </cell>
          <cell r="AA2112">
            <v>25961</v>
          </cell>
          <cell r="AB2112">
            <v>83474</v>
          </cell>
          <cell r="AC2112">
            <v>29098</v>
          </cell>
          <cell r="AD2112">
            <v>29098</v>
          </cell>
          <cell r="AE2112">
            <v>92201</v>
          </cell>
          <cell r="AF2112">
            <v>26344</v>
          </cell>
          <cell r="AG2112">
            <v>26344</v>
          </cell>
          <cell r="AH2112">
            <v>84756</v>
          </cell>
          <cell r="AI2112">
            <v>28658</v>
          </cell>
        </row>
        <row r="2113">
          <cell r="A2113">
            <v>600408</v>
          </cell>
          <cell r="B2113">
            <v>132.25</v>
          </cell>
          <cell r="C2113">
            <v>3.4442346506934043</v>
          </cell>
          <cell r="D2113">
            <v>-11.625</v>
          </cell>
          <cell r="E2113">
            <v>3.9353974187178222</v>
          </cell>
          <cell r="F2113">
            <v>-13.391304347826086</v>
          </cell>
          <cell r="G2113">
            <v>4.9005568814638032</v>
          </cell>
          <cell r="H2113">
            <v>-6.992647058823529</v>
          </cell>
          <cell r="I2113">
            <v>2.7491110918393895</v>
          </cell>
          <cell r="J2113">
            <v>5.29</v>
          </cell>
          <cell r="K2113">
            <v>0.04</v>
          </cell>
          <cell r="L2113">
            <v>1.5359</v>
          </cell>
          <cell r="M2113">
            <v>5.58</v>
          </cell>
          <cell r="N2113">
            <v>-0.12</v>
          </cell>
          <cell r="O2113">
            <v>1.4178999999999999</v>
          </cell>
          <cell r="P2113">
            <v>6.16</v>
          </cell>
          <cell r="Q2113">
            <v>-0.23</v>
          </cell>
          <cell r="R2113">
            <v>1.2569999999999999</v>
          </cell>
          <cell r="S2113">
            <v>3.17</v>
          </cell>
          <cell r="T2113">
            <v>-0.34</v>
          </cell>
          <cell r="U2113">
            <v>1.1531</v>
          </cell>
          <cell r="V2113">
            <v>1.1530990600585938</v>
          </cell>
          <cell r="W2113">
            <v>600408</v>
          </cell>
          <cell r="X2113">
            <v>600408</v>
          </cell>
          <cell r="Y2113">
            <v>85484</v>
          </cell>
          <cell r="Z2113">
            <v>11777</v>
          </cell>
          <cell r="AA2113">
            <v>11777</v>
          </cell>
          <cell r="AB2113">
            <v>80496</v>
          </cell>
          <cell r="AC2113">
            <v>12507</v>
          </cell>
          <cell r="AD2113">
            <v>12507</v>
          </cell>
          <cell r="AE2113">
            <v>12507</v>
          </cell>
          <cell r="AF2113">
            <v>12507</v>
          </cell>
          <cell r="AG2113">
            <v>12507</v>
          </cell>
          <cell r="AH2113">
            <v>12507</v>
          </cell>
          <cell r="AI2113">
            <v>12507</v>
          </cell>
        </row>
        <row r="2114">
          <cell r="A2114">
            <v>600409</v>
          </cell>
          <cell r="B2114">
            <v>34.753363228699548</v>
          </cell>
          <cell r="C2114">
            <v>2.2584217274740648</v>
          </cell>
          <cell r="D2114">
            <v>25.651230101302463</v>
          </cell>
          <cell r="E2114">
            <v>2.0261195096162088</v>
          </cell>
          <cell r="F2114">
            <v>55.17578125</v>
          </cell>
          <cell r="G2114">
            <v>3.3306805788899698</v>
          </cell>
          <cell r="H2114">
            <v>27.653631284916198</v>
          </cell>
          <cell r="I2114">
            <v>1.9462711214650115</v>
          </cell>
          <cell r="J2114">
            <v>7.75</v>
          </cell>
          <cell r="K2114">
            <v>0.223</v>
          </cell>
          <cell r="L2114">
            <v>3.4316</v>
          </cell>
          <cell r="M2114">
            <v>7.09</v>
          </cell>
          <cell r="N2114">
            <v>6.9099999999999995E-2</v>
          </cell>
          <cell r="O2114">
            <v>3.4992999999999999</v>
          </cell>
          <cell r="P2114">
            <v>11.3</v>
          </cell>
          <cell r="Q2114">
            <v>0.1024</v>
          </cell>
          <cell r="R2114">
            <v>3.3927</v>
          </cell>
          <cell r="S2114">
            <v>6.6</v>
          </cell>
          <cell r="T2114">
            <v>0.17899999999999999</v>
          </cell>
          <cell r="U2114">
            <v>3.3910999999999998</v>
          </cell>
          <cell r="V2114">
            <v>3.3910999298095703</v>
          </cell>
          <cell r="W2114">
            <v>600409</v>
          </cell>
          <cell r="X2114">
            <v>600409</v>
          </cell>
          <cell r="Y2114">
            <v>65104</v>
          </cell>
          <cell r="Z2114">
            <v>28421</v>
          </cell>
          <cell r="AA2114">
            <v>28421</v>
          </cell>
          <cell r="AB2114">
            <v>62226</v>
          </cell>
          <cell r="AC2114">
            <v>29736</v>
          </cell>
          <cell r="AD2114">
            <v>29736</v>
          </cell>
          <cell r="AE2114">
            <v>83174</v>
          </cell>
          <cell r="AF2114">
            <v>22247</v>
          </cell>
          <cell r="AG2114">
            <v>22247</v>
          </cell>
          <cell r="AH2114">
            <v>69428</v>
          </cell>
          <cell r="AI2114">
            <v>26651</v>
          </cell>
        </row>
        <row r="2115">
          <cell r="A2115">
            <v>600410</v>
          </cell>
          <cell r="B2115">
            <v>326.47783251231533</v>
          </cell>
          <cell r="C2115">
            <v>7.216943892412818</v>
          </cell>
          <cell r="D2115">
            <v>486.1764705882353</v>
          </cell>
          <cell r="E2115">
            <v>4.4877015800619002</v>
          </cell>
          <cell r="F2115">
            <v>281.10328638497651</v>
          </cell>
          <cell r="G2115">
            <v>13.166575041231447</v>
          </cell>
          <cell r="H2115">
            <v>206.94842406876791</v>
          </cell>
          <cell r="I2115">
            <v>5.2804737621319298</v>
          </cell>
          <cell r="J2115">
            <v>26.51</v>
          </cell>
          <cell r="K2115">
            <v>8.1199999999999994E-2</v>
          </cell>
          <cell r="L2115">
            <v>3.6732999999999998</v>
          </cell>
          <cell r="M2115">
            <v>16.53</v>
          </cell>
          <cell r="N2115">
            <v>8.5000000000000006E-3</v>
          </cell>
          <cell r="O2115">
            <v>3.6833999999999998</v>
          </cell>
          <cell r="P2115">
            <v>47.9</v>
          </cell>
          <cell r="Q2115">
            <v>8.5199999999999998E-2</v>
          </cell>
          <cell r="R2115">
            <v>3.6379999999999999</v>
          </cell>
          <cell r="S2115">
            <v>19.260000000000002</v>
          </cell>
          <cell r="T2115">
            <v>6.9800000000000001E-2</v>
          </cell>
          <cell r="U2115">
            <v>3.6474000000000002</v>
          </cell>
          <cell r="V2115">
            <v>3.64739990234375</v>
          </cell>
          <cell r="W2115">
            <v>600410</v>
          </cell>
          <cell r="X2115">
            <v>600410</v>
          </cell>
          <cell r="Y2115">
            <v>600410</v>
          </cell>
          <cell r="Z2115">
            <v>600410</v>
          </cell>
          <cell r="AA2115">
            <v>600410</v>
          </cell>
          <cell r="AB2115">
            <v>600410</v>
          </cell>
          <cell r="AC2115">
            <v>600410</v>
          </cell>
          <cell r="AD2115">
            <v>600410</v>
          </cell>
          <cell r="AE2115">
            <v>600410</v>
          </cell>
          <cell r="AF2115">
            <v>600410</v>
          </cell>
          <cell r="AG2115">
            <v>600410</v>
          </cell>
          <cell r="AH2115">
            <v>600410</v>
          </cell>
          <cell r="AI2115">
            <v>600410</v>
          </cell>
        </row>
        <row r="2116">
          <cell r="A2116">
            <v>600415</v>
          </cell>
          <cell r="B2116">
            <v>70.692307692307679</v>
          </cell>
          <cell r="C2116">
            <v>5.2803953114226614</v>
          </cell>
          <cell r="D2116">
            <v>47.8125</v>
          </cell>
          <cell r="E2116">
            <v>4.3399330572417316</v>
          </cell>
          <cell r="F2116">
            <v>191</v>
          </cell>
          <cell r="G2116">
            <v>9.5470165573258345</v>
          </cell>
          <cell r="H2116">
            <v>80.785714285714278</v>
          </cell>
          <cell r="I2116">
            <v>4.6257668711656441</v>
          </cell>
          <cell r="J2116">
            <v>9.19</v>
          </cell>
          <cell r="K2116">
            <v>0.13</v>
          </cell>
          <cell r="L2116">
            <v>1.7403999999999999</v>
          </cell>
          <cell r="M2116">
            <v>7.65</v>
          </cell>
          <cell r="N2116">
            <v>0.04</v>
          </cell>
          <cell r="O2116">
            <v>1.7626999999999999</v>
          </cell>
          <cell r="P2116">
            <v>15.28</v>
          </cell>
          <cell r="Q2116">
            <v>0.04</v>
          </cell>
          <cell r="R2116">
            <v>1.6005</v>
          </cell>
          <cell r="S2116">
            <v>7.54</v>
          </cell>
          <cell r="T2116">
            <v>7.0000000000000007E-2</v>
          </cell>
          <cell r="U2116">
            <v>1.63</v>
          </cell>
          <cell r="V2116">
            <v>1.6299991607666016</v>
          </cell>
          <cell r="W2116">
            <v>600415</v>
          </cell>
          <cell r="X2116">
            <v>600415</v>
          </cell>
          <cell r="Y2116">
            <v>600415</v>
          </cell>
          <cell r="Z2116">
            <v>600415</v>
          </cell>
          <cell r="AA2116">
            <v>600415</v>
          </cell>
          <cell r="AB2116">
            <v>600415</v>
          </cell>
          <cell r="AC2116">
            <v>600415</v>
          </cell>
          <cell r="AD2116">
            <v>600415</v>
          </cell>
          <cell r="AE2116">
            <v>600415</v>
          </cell>
          <cell r="AF2116">
            <v>600415</v>
          </cell>
          <cell r="AG2116">
            <v>600415</v>
          </cell>
          <cell r="AH2116">
            <v>600415</v>
          </cell>
          <cell r="AI2116">
            <v>600415</v>
          </cell>
        </row>
        <row r="2117">
          <cell r="A2117">
            <v>600416</v>
          </cell>
          <cell r="B2117">
            <v>230.33333333333334</v>
          </cell>
          <cell r="C2117">
            <v>4.0104468949506682</v>
          </cell>
          <cell r="D2117">
            <v>319.5</v>
          </cell>
          <cell r="E2117">
            <v>2.4664196387216299</v>
          </cell>
          <cell r="F2117">
            <v>-125.77777777777779</v>
          </cell>
          <cell r="G2117">
            <v>4.5125670207889019</v>
          </cell>
          <cell r="H2117">
            <v>496.125</v>
          </cell>
          <cell r="I2117">
            <v>2.5947281713344319</v>
          </cell>
          <cell r="J2117">
            <v>20.73</v>
          </cell>
          <cell r="K2117">
            <v>0.09</v>
          </cell>
          <cell r="L2117">
            <v>5.1689999999999996</v>
          </cell>
          <cell r="M2117">
            <v>12.78</v>
          </cell>
          <cell r="N2117">
            <v>0.01</v>
          </cell>
          <cell r="O2117">
            <v>5.1816000000000004</v>
          </cell>
          <cell r="P2117">
            <v>22.64</v>
          </cell>
          <cell r="Q2117">
            <v>-0.09</v>
          </cell>
          <cell r="R2117">
            <v>5.0171000000000001</v>
          </cell>
          <cell r="S2117">
            <v>13.23</v>
          </cell>
          <cell r="T2117">
            <v>0.02</v>
          </cell>
          <cell r="U2117">
            <v>5.0987999999999998</v>
          </cell>
          <cell r="V2117">
            <v>5.0987968444824219</v>
          </cell>
          <cell r="W2117">
            <v>600416</v>
          </cell>
          <cell r="X2117" t="str">
            <v>持股大于股东增</v>
          </cell>
          <cell r="Y2117">
            <v>24718</v>
          </cell>
          <cell r="Z2117">
            <v>30075</v>
          </cell>
          <cell r="AA2117" t="str">
            <v>持股小于股东减</v>
          </cell>
          <cell r="AB2117">
            <v>27837</v>
          </cell>
          <cell r="AC2117">
            <v>26705</v>
          </cell>
          <cell r="AD2117" t="str">
            <v>持股大于股东增</v>
          </cell>
          <cell r="AE2117">
            <v>22531</v>
          </cell>
          <cell r="AF2117">
            <v>32994</v>
          </cell>
          <cell r="AG2117" t="str">
            <v>持股小于股东减</v>
          </cell>
          <cell r="AH2117">
            <v>29255</v>
          </cell>
          <cell r="AI2117">
            <v>25411</v>
          </cell>
        </row>
        <row r="2118">
          <cell r="A2118">
            <v>600418</v>
          </cell>
          <cell r="B2118">
            <v>24.728813559322035</v>
          </cell>
          <cell r="C2118">
            <v>2.5368177629405526</v>
          </cell>
          <cell r="D2118">
            <v>14.960526315789473</v>
          </cell>
          <cell r="E2118">
            <v>1.920770335332376</v>
          </cell>
          <cell r="F2118">
            <v>17.599999999999998</v>
          </cell>
          <cell r="G2118">
            <v>2.5251981778399513</v>
          </cell>
          <cell r="H2118">
            <v>21.191489361702128</v>
          </cell>
          <cell r="I2118">
            <v>2.351358050922483</v>
          </cell>
          <cell r="J2118">
            <v>14.59</v>
          </cell>
          <cell r="K2118">
            <v>0.59</v>
          </cell>
          <cell r="L2118">
            <v>5.7512999999999996</v>
          </cell>
          <cell r="M2118">
            <v>11.37</v>
          </cell>
          <cell r="N2118">
            <v>0.19</v>
          </cell>
          <cell r="O2118">
            <v>5.9195000000000002</v>
          </cell>
          <cell r="P2118">
            <v>14.08</v>
          </cell>
          <cell r="Q2118">
            <v>0.4</v>
          </cell>
          <cell r="R2118">
            <v>5.5758000000000001</v>
          </cell>
          <cell r="S2118">
            <v>13.28</v>
          </cell>
          <cell r="T2118">
            <v>0.47</v>
          </cell>
          <cell r="U2118">
            <v>5.6478000000000002</v>
          </cell>
          <cell r="V2118">
            <v>5.647796630859375</v>
          </cell>
          <cell r="W2118">
            <v>600418</v>
          </cell>
          <cell r="X2118">
            <v>600418</v>
          </cell>
          <cell r="Y2118">
            <v>96539</v>
          </cell>
          <cell r="Z2118">
            <v>15156</v>
          </cell>
          <cell r="AA2118">
            <v>15156</v>
          </cell>
          <cell r="AB2118">
            <v>92901</v>
          </cell>
          <cell r="AC2118">
            <v>15750</v>
          </cell>
          <cell r="AD2118">
            <v>15750</v>
          </cell>
          <cell r="AE2118">
            <v>78868</v>
          </cell>
          <cell r="AF2118">
            <v>18552</v>
          </cell>
          <cell r="AG2118">
            <v>18552</v>
          </cell>
          <cell r="AH2118">
            <v>81924</v>
          </cell>
          <cell r="AI2118">
            <v>17860</v>
          </cell>
        </row>
        <row r="2119">
          <cell r="A2119">
            <v>600419</v>
          </cell>
          <cell r="B2119">
            <v>71.857142857142861</v>
          </cell>
          <cell r="C2119">
            <v>5.5274725274725274</v>
          </cell>
          <cell r="D2119">
            <v>44.263157894736842</v>
          </cell>
          <cell r="E2119">
            <v>5.1313340858476471</v>
          </cell>
          <cell r="F2119">
            <v>77.173913043478251</v>
          </cell>
          <cell r="G2119">
            <v>10.712453604514319</v>
          </cell>
          <cell r="H2119">
            <v>59.421428571428578</v>
          </cell>
          <cell r="I2119">
            <v>4.4756847491001821</v>
          </cell>
          <cell r="J2119">
            <v>35.21</v>
          </cell>
          <cell r="K2119">
            <v>0.49</v>
          </cell>
          <cell r="L2119">
            <v>6.37</v>
          </cell>
          <cell r="M2119">
            <v>33.64</v>
          </cell>
          <cell r="N2119">
            <v>0.19</v>
          </cell>
          <cell r="O2119">
            <v>6.5557999999999996</v>
          </cell>
          <cell r="P2119">
            <v>35.5</v>
          </cell>
          <cell r="Q2119">
            <v>0.23</v>
          </cell>
          <cell r="R2119">
            <v>3.3138999999999998</v>
          </cell>
          <cell r="S2119">
            <v>27.73</v>
          </cell>
          <cell r="T2119">
            <v>0.35</v>
          </cell>
          <cell r="U2119">
            <v>6.1957000000000004</v>
          </cell>
          <cell r="V2119">
            <v>6.1956977844238281</v>
          </cell>
          <cell r="W2119">
            <v>600419</v>
          </cell>
          <cell r="X2119">
            <v>600419</v>
          </cell>
          <cell r="Y2119">
            <v>10392</v>
          </cell>
          <cell r="Z2119">
            <v>9965</v>
          </cell>
          <cell r="AA2119" t="str">
            <v>持股大于股东增</v>
          </cell>
          <cell r="AB2119">
            <v>7668</v>
          </cell>
          <cell r="AC2119">
            <v>13505</v>
          </cell>
          <cell r="AD2119" t="str">
            <v>持股大于股东增</v>
          </cell>
          <cell r="AE2119">
            <v>7225</v>
          </cell>
          <cell r="AF2119">
            <v>11957</v>
          </cell>
          <cell r="AG2119" t="str">
            <v>持股大于股东增</v>
          </cell>
          <cell r="AH2119">
            <v>7478</v>
          </cell>
          <cell r="AI2119">
            <v>13848</v>
          </cell>
        </row>
        <row r="2120">
          <cell r="A2120">
            <v>600420</v>
          </cell>
          <cell r="B2120">
            <v>48.353507744370688</v>
          </cell>
          <cell r="C2120">
            <v>8.046699012302895</v>
          </cell>
          <cell r="D2120">
            <v>60.936315390447312</v>
          </cell>
          <cell r="E2120">
            <v>6.7702739697180272</v>
          </cell>
          <cell r="F2120">
            <v>50.972580267166627</v>
          </cell>
          <cell r="G2120">
            <v>10.162126804653553</v>
          </cell>
          <cell r="H2120">
            <v>44.641030885661692</v>
          </cell>
          <cell r="I2120">
            <v>6.700591770475949</v>
          </cell>
          <cell r="J2120">
            <v>37.15</v>
          </cell>
          <cell r="K2120">
            <v>0.76829999999999998</v>
          </cell>
          <cell r="L2120">
            <v>4.6167999999999996</v>
          </cell>
          <cell r="M2120">
            <v>32.15</v>
          </cell>
          <cell r="N2120">
            <v>0.13189999999999999</v>
          </cell>
          <cell r="O2120">
            <v>4.7487000000000004</v>
          </cell>
          <cell r="P2120">
            <v>43.5</v>
          </cell>
          <cell r="Q2120">
            <v>0.42670000000000002</v>
          </cell>
          <cell r="R2120">
            <v>4.2805999999999997</v>
          </cell>
          <cell r="S2120">
            <v>29.1</v>
          </cell>
          <cell r="T2120">
            <v>0.4889</v>
          </cell>
          <cell r="U2120">
            <v>4.3429000000000002</v>
          </cell>
          <cell r="V2120">
            <v>4.3428993225097656</v>
          </cell>
          <cell r="W2120">
            <v>600420</v>
          </cell>
          <cell r="X2120" t="str">
            <v>持股大于股东增</v>
          </cell>
          <cell r="Y2120">
            <v>14377</v>
          </cell>
          <cell r="Z2120">
            <v>20013</v>
          </cell>
          <cell r="AA2120">
            <v>20013</v>
          </cell>
          <cell r="AB2120">
            <v>31634</v>
          </cell>
          <cell r="AC2120">
            <v>9095</v>
          </cell>
          <cell r="AD2120" t="str">
            <v>持股大于股东增</v>
          </cell>
          <cell r="AE2120">
            <v>12949</v>
          </cell>
          <cell r="AF2120">
            <v>22220</v>
          </cell>
          <cell r="AG2120" t="str">
            <v>持股小于股东减</v>
          </cell>
          <cell r="AH2120">
            <v>17231</v>
          </cell>
          <cell r="AI2120">
            <v>16698</v>
          </cell>
        </row>
        <row r="2121">
          <cell r="A2121">
            <v>600421</v>
          </cell>
          <cell r="B2121">
            <v>22680</v>
          </cell>
          <cell r="C2121">
            <v>784.7750865051903</v>
          </cell>
          <cell r="D2121">
            <v>-2670</v>
          </cell>
          <cell r="E2121">
            <v>803.00751879699249</v>
          </cell>
          <cell r="F2121">
            <v>2605</v>
          </cell>
          <cell r="G2121">
            <v>509.12052117263846</v>
          </cell>
          <cell r="H2121">
            <v>8827.5</v>
          </cell>
          <cell r="I2121">
            <v>414.43661971830983</v>
          </cell>
          <cell r="J2121">
            <v>22.68</v>
          </cell>
          <cell r="K2121">
            <v>1E-3</v>
          </cell>
          <cell r="L2121">
            <v>2.8899999999999999E-2</v>
          </cell>
          <cell r="M2121">
            <v>21.36</v>
          </cell>
          <cell r="N2121">
            <v>-2E-3</v>
          </cell>
          <cell r="O2121">
            <v>2.6599999999999999E-2</v>
          </cell>
          <cell r="P2121">
            <v>15.63</v>
          </cell>
          <cell r="Q2121">
            <v>3.0000000000000001E-3</v>
          </cell>
          <cell r="R2121">
            <v>3.0700000000000002E-2</v>
          </cell>
          <cell r="S2121">
            <v>11.77</v>
          </cell>
          <cell r="T2121">
            <v>1E-3</v>
          </cell>
          <cell r="U2121">
            <v>2.8400000000000002E-2</v>
          </cell>
          <cell r="V2121">
            <v>2.8399989008903503E-2</v>
          </cell>
          <cell r="W2121">
            <v>600421</v>
          </cell>
          <cell r="X2121" t="str">
            <v>持股大于股东增</v>
          </cell>
          <cell r="Y2121">
            <v>10321</v>
          </cell>
          <cell r="Z2121">
            <v>18951</v>
          </cell>
          <cell r="AA2121" t="str">
            <v>持股大于股东增</v>
          </cell>
          <cell r="AB2121">
            <v>9015</v>
          </cell>
          <cell r="AC2121">
            <v>21697</v>
          </cell>
          <cell r="AD2121" t="str">
            <v>持股小于股东减</v>
          </cell>
          <cell r="AE2121">
            <v>15422</v>
          </cell>
          <cell r="AF2121">
            <v>12683</v>
          </cell>
          <cell r="AG2121" t="str">
            <v>持股小于股东增</v>
          </cell>
          <cell r="AH2121">
            <v>14846</v>
          </cell>
          <cell r="AI2121">
            <v>13175</v>
          </cell>
        </row>
        <row r="2122">
          <cell r="A2122">
            <v>600422</v>
          </cell>
          <cell r="B2122">
            <v>37.31259370314843</v>
          </cell>
          <cell r="C2122">
            <v>4.7415486836308212</v>
          </cell>
          <cell r="D2122">
            <v>34.53810623556582</v>
          </cell>
          <cell r="E2122">
            <v>3.4716096383304702</v>
          </cell>
          <cell r="F2122">
            <v>29.193675889328066</v>
          </cell>
          <cell r="G2122">
            <v>6.0517173571054013</v>
          </cell>
          <cell r="H2122">
            <v>24.627356422621659</v>
          </cell>
          <cell r="I2122">
            <v>4.7839555456200298</v>
          </cell>
          <cell r="J2122">
            <v>39.82</v>
          </cell>
          <cell r="K2122">
            <v>1.0671999999999999</v>
          </cell>
          <cell r="L2122">
            <v>8.3980999999999995</v>
          </cell>
          <cell r="M2122">
            <v>29.91</v>
          </cell>
          <cell r="N2122">
            <v>0.2165</v>
          </cell>
          <cell r="O2122">
            <v>8.6156000000000006</v>
          </cell>
          <cell r="P2122">
            <v>36.93</v>
          </cell>
          <cell r="Q2122">
            <v>0.63249999999999995</v>
          </cell>
          <cell r="R2122">
            <v>6.1024000000000003</v>
          </cell>
          <cell r="S2122">
            <v>29.96</v>
          </cell>
          <cell r="T2122">
            <v>0.91239999999999999</v>
          </cell>
          <cell r="U2122">
            <v>6.2625999999999999</v>
          </cell>
          <cell r="V2122">
            <v>6.2625999450683594</v>
          </cell>
          <cell r="W2122">
            <v>600422</v>
          </cell>
          <cell r="X2122" t="str">
            <v>持股大于股东减</v>
          </cell>
          <cell r="Y2122">
            <v>18307</v>
          </cell>
          <cell r="Z2122">
            <v>21540</v>
          </cell>
          <cell r="AA2122" t="str">
            <v>持股小于股东减</v>
          </cell>
          <cell r="AB2122">
            <v>24894</v>
          </cell>
          <cell r="AC2122">
            <v>15840</v>
          </cell>
          <cell r="AD2122" t="str">
            <v>持股大于股东增</v>
          </cell>
          <cell r="AE2122">
            <v>13107</v>
          </cell>
          <cell r="AF2122">
            <v>26026</v>
          </cell>
          <cell r="AG2122" t="str">
            <v>持股大于股东减</v>
          </cell>
          <cell r="AH2122">
            <v>14275</v>
          </cell>
          <cell r="AI2122">
            <v>23897</v>
          </cell>
        </row>
        <row r="2123">
          <cell r="A2123">
            <v>600423</v>
          </cell>
          <cell r="B2123">
            <v>-7.0491803278688527</v>
          </cell>
          <cell r="C2123">
            <v>4.3632673769660064</v>
          </cell>
          <cell r="D2123">
            <v>-10.28409090909091</v>
          </cell>
          <cell r="E2123">
            <v>5.1643460397169605</v>
          </cell>
          <cell r="F2123">
            <v>-18.375</v>
          </cell>
          <cell r="G2123">
            <v>2.9670995088474736</v>
          </cell>
          <cell r="H2123">
            <v>-9.0159574468085122</v>
          </cell>
          <cell r="I2123">
            <v>2.0579129484611185</v>
          </cell>
          <cell r="J2123">
            <v>8.6</v>
          </cell>
          <cell r="K2123">
            <v>-1.22</v>
          </cell>
          <cell r="L2123">
            <v>1.9710000000000001</v>
          </cell>
          <cell r="M2123">
            <v>9.0500000000000007</v>
          </cell>
          <cell r="N2123">
            <v>-0.22</v>
          </cell>
          <cell r="O2123">
            <v>1.7524</v>
          </cell>
          <cell r="P2123">
            <v>8.82</v>
          </cell>
          <cell r="Q2123">
            <v>-0.24</v>
          </cell>
          <cell r="R2123">
            <v>2.9725999999999999</v>
          </cell>
          <cell r="S2123">
            <v>5.65</v>
          </cell>
          <cell r="T2123">
            <v>-0.47</v>
          </cell>
          <cell r="U2123">
            <v>2.7454999999999998</v>
          </cell>
          <cell r="V2123">
            <v>2.7454986572265625</v>
          </cell>
          <cell r="W2123">
            <v>600423</v>
          </cell>
          <cell r="X2123" t="str">
            <v>持股小于股东增</v>
          </cell>
          <cell r="Y2123">
            <v>31317</v>
          </cell>
          <cell r="Z2123">
            <v>12751</v>
          </cell>
          <cell r="AA2123" t="str">
            <v>持股小于股东增</v>
          </cell>
          <cell r="AB2123">
            <v>25229</v>
          </cell>
          <cell r="AC2123">
            <v>15828</v>
          </cell>
          <cell r="AD2123" t="str">
            <v>持股小于股东增</v>
          </cell>
          <cell r="AE2123">
            <v>27449</v>
          </cell>
          <cell r="AF2123">
            <v>14548</v>
          </cell>
          <cell r="AG2123" t="str">
            <v>持股小于股东减</v>
          </cell>
          <cell r="AH2123">
            <v>31677</v>
          </cell>
          <cell r="AI2123">
            <v>12606</v>
          </cell>
        </row>
        <row r="2124">
          <cell r="A2124">
            <v>600425</v>
          </cell>
          <cell r="B2124">
            <v>-11.918367346938776</v>
          </cell>
          <cell r="C2124">
            <v>1.7612111342320333</v>
          </cell>
          <cell r="D2124">
            <v>-11.438053097345133</v>
          </cell>
          <cell r="E2124">
            <v>1.6143133703865609</v>
          </cell>
          <cell r="F2124">
            <v>-29.053254437869821</v>
          </cell>
          <cell r="G2124">
            <v>2.6970612469101898</v>
          </cell>
          <cell r="H2124">
            <v>-18.785714285714288</v>
          </cell>
          <cell r="I2124">
            <v>1.4609893619976113</v>
          </cell>
          <cell r="J2124">
            <v>5.84</v>
          </cell>
          <cell r="K2124">
            <v>-0.49</v>
          </cell>
          <cell r="L2124">
            <v>3.3159000000000001</v>
          </cell>
          <cell r="M2124">
            <v>5.17</v>
          </cell>
          <cell r="N2124">
            <v>-0.113</v>
          </cell>
          <cell r="O2124">
            <v>3.2025999999999999</v>
          </cell>
          <cell r="P2124">
            <v>9.82</v>
          </cell>
          <cell r="Q2124">
            <v>-0.16900000000000001</v>
          </cell>
          <cell r="R2124">
            <v>3.641</v>
          </cell>
          <cell r="S2124">
            <v>5.26</v>
          </cell>
          <cell r="T2124">
            <v>-0.21</v>
          </cell>
          <cell r="U2124">
            <v>3.6002999999999998</v>
          </cell>
          <cell r="V2124">
            <v>3.6002998352050781</v>
          </cell>
          <cell r="W2124">
            <v>600425</v>
          </cell>
          <cell r="X2124">
            <v>600425</v>
          </cell>
          <cell r="Y2124">
            <v>81483</v>
          </cell>
          <cell r="Z2124">
            <v>16921</v>
          </cell>
          <cell r="AA2124">
            <v>16921</v>
          </cell>
          <cell r="AB2124">
            <v>99461</v>
          </cell>
          <cell r="AC2124">
            <v>13862</v>
          </cell>
          <cell r="AD2124">
            <v>13862</v>
          </cell>
          <cell r="AE2124">
            <v>110015</v>
          </cell>
          <cell r="AF2124">
            <v>12532</v>
          </cell>
          <cell r="AG2124">
            <v>12532</v>
          </cell>
          <cell r="AH2124">
            <v>104551</v>
          </cell>
          <cell r="AI2124">
            <v>13187</v>
          </cell>
        </row>
        <row r="2125">
          <cell r="A2125">
            <v>600426</v>
          </cell>
          <cell r="B2125">
            <v>15.205479452054796</v>
          </cell>
          <cell r="C2125">
            <v>1.8762433525335136</v>
          </cell>
          <cell r="D2125">
            <v>13.084415584415584</v>
          </cell>
          <cell r="E2125">
            <v>1.525436560008075</v>
          </cell>
          <cell r="F2125">
            <v>16.811594202898547</v>
          </cell>
          <cell r="G2125">
            <v>2.5294718909710387</v>
          </cell>
          <cell r="H2125">
            <v>10.877791563275434</v>
          </cell>
          <cell r="I2125">
            <v>1.5399612704351147</v>
          </cell>
          <cell r="J2125">
            <v>14.43</v>
          </cell>
          <cell r="K2125">
            <v>0.94899999999999995</v>
          </cell>
          <cell r="L2125">
            <v>7.6909000000000001</v>
          </cell>
          <cell r="M2125">
            <v>12.09</v>
          </cell>
          <cell r="N2125">
            <v>0.23100000000000001</v>
          </cell>
          <cell r="O2125">
            <v>7.9256000000000002</v>
          </cell>
          <cell r="P2125">
            <v>18.559999999999999</v>
          </cell>
          <cell r="Q2125">
            <v>0.55200000000000005</v>
          </cell>
          <cell r="R2125">
            <v>7.3375000000000004</v>
          </cell>
          <cell r="S2125">
            <v>11.69</v>
          </cell>
          <cell r="T2125">
            <v>0.80600000000000005</v>
          </cell>
          <cell r="U2125">
            <v>7.5911</v>
          </cell>
          <cell r="V2125">
            <v>7.5910987854003906</v>
          </cell>
          <cell r="W2125">
            <v>600426</v>
          </cell>
          <cell r="X2125">
            <v>600426</v>
          </cell>
          <cell r="Y2125">
            <v>53124</v>
          </cell>
          <cell r="Z2125">
            <v>18049</v>
          </cell>
          <cell r="AA2125">
            <v>18049</v>
          </cell>
          <cell r="AB2125">
            <v>54189</v>
          </cell>
          <cell r="AC2125">
            <v>17694</v>
          </cell>
          <cell r="AD2125">
            <v>17694</v>
          </cell>
          <cell r="AE2125">
            <v>70923</v>
          </cell>
          <cell r="AF2125">
            <v>13445</v>
          </cell>
          <cell r="AG2125">
            <v>13445</v>
          </cell>
          <cell r="AH2125">
            <v>56384</v>
          </cell>
          <cell r="AI2125">
            <v>16913</v>
          </cell>
        </row>
        <row r="2126">
          <cell r="A2126">
            <v>600428</v>
          </cell>
          <cell r="B2126">
            <v>119.30232558139535</v>
          </cell>
          <cell r="C2126">
            <v>2.6017497147204263</v>
          </cell>
          <cell r="D2126">
            <v>3330</v>
          </cell>
          <cell r="E2126">
            <v>1.5658061785865425</v>
          </cell>
          <cell r="F2126">
            <v>34.892241379310349</v>
          </cell>
          <cell r="G2126">
            <v>3.9739813451153663</v>
          </cell>
          <cell r="H2126">
            <v>49.251152073732719</v>
          </cell>
          <cell r="I2126">
            <v>3.4684191310697332</v>
          </cell>
          <cell r="J2126">
            <v>10.26</v>
          </cell>
          <cell r="K2126">
            <v>8.5999999999999993E-2</v>
          </cell>
          <cell r="L2126">
            <v>3.9434999999999998</v>
          </cell>
          <cell r="M2126">
            <v>6.66</v>
          </cell>
          <cell r="N2126">
            <v>5.0000000000000001E-4</v>
          </cell>
          <cell r="O2126">
            <v>4.2534000000000001</v>
          </cell>
          <cell r="P2126">
            <v>16.190000000000001</v>
          </cell>
          <cell r="Q2126">
            <v>0.23200000000000001</v>
          </cell>
          <cell r="R2126">
            <v>4.0739999999999998</v>
          </cell>
          <cell r="S2126">
            <v>14.25</v>
          </cell>
          <cell r="T2126">
            <v>0.217</v>
          </cell>
          <cell r="U2126">
            <v>4.1085000000000003</v>
          </cell>
          <cell r="V2126">
            <v>4.1084976196289063</v>
          </cell>
          <cell r="W2126">
            <v>600428</v>
          </cell>
          <cell r="X2126">
            <v>600428</v>
          </cell>
          <cell r="Y2126">
            <v>600428</v>
          </cell>
          <cell r="Z2126">
            <v>600428</v>
          </cell>
          <cell r="AA2126">
            <v>600428</v>
          </cell>
          <cell r="AB2126">
            <v>600428</v>
          </cell>
          <cell r="AC2126">
            <v>600428</v>
          </cell>
          <cell r="AD2126">
            <v>600428</v>
          </cell>
          <cell r="AE2126">
            <v>600428</v>
          </cell>
          <cell r="AF2126">
            <v>600428</v>
          </cell>
          <cell r="AG2126">
            <v>600428</v>
          </cell>
          <cell r="AH2126">
            <v>600428</v>
          </cell>
          <cell r="AI2126">
            <v>600428</v>
          </cell>
        </row>
        <row r="2127">
          <cell r="A2127">
            <v>600429</v>
          </cell>
          <cell r="B2127">
            <v>129.25531914893617</v>
          </cell>
          <cell r="C2127">
            <v>1.9477917011782937</v>
          </cell>
          <cell r="D2127">
            <v>161.83035714285714</v>
          </cell>
          <cell r="E2127">
            <v>1.931170422460178</v>
          </cell>
          <cell r="F2127">
            <v>147.38903394255874</v>
          </cell>
          <cell r="G2127">
            <v>3.0268096514745304</v>
          </cell>
          <cell r="H2127">
            <v>191.84210526315789</v>
          </cell>
          <cell r="I2127">
            <v>1.9583087089668512</v>
          </cell>
          <cell r="J2127">
            <v>7.29</v>
          </cell>
          <cell r="K2127">
            <v>5.6399999999999999E-2</v>
          </cell>
          <cell r="L2127">
            <v>3.7427000000000001</v>
          </cell>
          <cell r="M2127">
            <v>7.25</v>
          </cell>
          <cell r="N2127">
            <v>1.12E-2</v>
          </cell>
          <cell r="O2127">
            <v>3.7542</v>
          </cell>
          <cell r="P2127">
            <v>11.29</v>
          </cell>
          <cell r="Q2127">
            <v>3.8300000000000001E-2</v>
          </cell>
          <cell r="R2127">
            <v>3.73</v>
          </cell>
          <cell r="S2127">
            <v>7.29</v>
          </cell>
          <cell r="T2127">
            <v>2.8500000000000001E-2</v>
          </cell>
          <cell r="U2127">
            <v>3.7225999999999999</v>
          </cell>
          <cell r="V2127">
            <v>3.7225990295410156</v>
          </cell>
          <cell r="W2127">
            <v>600429</v>
          </cell>
          <cell r="X2127" t="str">
            <v>持股大于股东增</v>
          </cell>
          <cell r="Y2127">
            <v>29542</v>
          </cell>
          <cell r="Z2127">
            <v>50692</v>
          </cell>
          <cell r="AA2127" t="str">
            <v>持股大于股东减</v>
          </cell>
          <cell r="AB2127">
            <v>30634</v>
          </cell>
          <cell r="AC2127">
            <v>48885</v>
          </cell>
          <cell r="AD2127" t="str">
            <v>持股大于股东减</v>
          </cell>
          <cell r="AE2127">
            <v>35785</v>
          </cell>
          <cell r="AF2127">
            <v>41848</v>
          </cell>
          <cell r="AG2127" t="str">
            <v>持股大于股东增</v>
          </cell>
          <cell r="AH2127">
            <v>29557</v>
          </cell>
          <cell r="AI2127">
            <v>50666</v>
          </cell>
        </row>
        <row r="2128">
          <cell r="A2128">
            <v>600432</v>
          </cell>
          <cell r="B2128">
            <v>-7.2011173184357542</v>
          </cell>
          <cell r="C2128">
            <v>3.9548369281747617</v>
          </cell>
          <cell r="D2128">
            <v>-20.458333333333336</v>
          </cell>
          <cell r="E2128">
            <v>3.1214240305149397</v>
          </cell>
          <cell r="F2128">
            <v>-37.863636363636367</v>
          </cell>
          <cell r="G2128">
            <v>3.4122562674094712</v>
          </cell>
          <cell r="H2128">
            <v>-17.587500000000002</v>
          </cell>
          <cell r="I2128">
            <v>2.0519327106074861</v>
          </cell>
          <cell r="J2128">
            <v>12.89</v>
          </cell>
          <cell r="K2128">
            <v>-1.79</v>
          </cell>
          <cell r="L2128">
            <v>3.2593000000000001</v>
          </cell>
          <cell r="M2128">
            <v>9.82</v>
          </cell>
          <cell r="N2128">
            <v>-0.12</v>
          </cell>
          <cell r="O2128">
            <v>3.1459999999999999</v>
          </cell>
          <cell r="P2128">
            <v>16.66</v>
          </cell>
          <cell r="Q2128">
            <v>-0.22</v>
          </cell>
          <cell r="R2128">
            <v>4.8823999999999996</v>
          </cell>
          <cell r="S2128">
            <v>9.3800000000000008</v>
          </cell>
          <cell r="T2128">
            <v>-0.4</v>
          </cell>
          <cell r="U2128">
            <v>4.5712999999999999</v>
          </cell>
          <cell r="V2128">
            <v>4.5712966918945313</v>
          </cell>
          <cell r="W2128">
            <v>600432</v>
          </cell>
          <cell r="X2128">
            <v>600432</v>
          </cell>
          <cell r="Y2128">
            <v>600432</v>
          </cell>
          <cell r="Z2128">
            <v>600432</v>
          </cell>
          <cell r="AA2128">
            <v>600432</v>
          </cell>
          <cell r="AB2128">
            <v>600432</v>
          </cell>
          <cell r="AC2128">
            <v>600432</v>
          </cell>
          <cell r="AD2128">
            <v>600432</v>
          </cell>
          <cell r="AE2128">
            <v>76444</v>
          </cell>
          <cell r="AF2128">
            <v>20979</v>
          </cell>
          <cell r="AG2128">
            <v>20979</v>
          </cell>
          <cell r="AH2128">
            <v>80028</v>
          </cell>
          <cell r="AI2128">
            <v>20039</v>
          </cell>
        </row>
        <row r="2129">
          <cell r="A2129">
            <v>600433</v>
          </cell>
          <cell r="B2129">
            <v>382.00000000000006</v>
          </cell>
          <cell r="C2129">
            <v>5.9852718441531314</v>
          </cell>
          <cell r="D2129">
            <v>257.5</v>
          </cell>
          <cell r="E2129">
            <v>5.3553787760619773</v>
          </cell>
          <cell r="F2129">
            <v>769.5</v>
          </cell>
          <cell r="G2129">
            <v>8.1153765028475</v>
          </cell>
          <cell r="H2129">
            <v>219</v>
          </cell>
          <cell r="I2129">
            <v>4.5854271356783913</v>
          </cell>
          <cell r="J2129">
            <v>11.46</v>
          </cell>
          <cell r="K2129">
            <v>0.03</v>
          </cell>
          <cell r="L2129">
            <v>1.9147000000000001</v>
          </cell>
          <cell r="M2129">
            <v>10.3</v>
          </cell>
          <cell r="N2129">
            <v>0.01</v>
          </cell>
          <cell r="O2129">
            <v>1.9233</v>
          </cell>
          <cell r="P2129">
            <v>15.39</v>
          </cell>
          <cell r="Q2129">
            <v>0.01</v>
          </cell>
          <cell r="R2129">
            <v>1.8964000000000001</v>
          </cell>
          <cell r="S2129">
            <v>8.76</v>
          </cell>
          <cell r="T2129">
            <v>0.03</v>
          </cell>
          <cell r="U2129">
            <v>1.9104000000000001</v>
          </cell>
          <cell r="V2129">
            <v>1.9103994369506836</v>
          </cell>
          <cell r="W2129">
            <v>600433</v>
          </cell>
          <cell r="X2129">
            <v>600433</v>
          </cell>
          <cell r="Y2129">
            <v>66697</v>
          </cell>
          <cell r="Z2129">
            <v>19061</v>
          </cell>
          <cell r="AA2129" t="str">
            <v>持股小于股东增</v>
          </cell>
          <cell r="AB2129">
            <v>59283</v>
          </cell>
          <cell r="AC2129">
            <v>21444</v>
          </cell>
          <cell r="AD2129" t="str">
            <v>持股小于股东减</v>
          </cell>
          <cell r="AE2129">
            <v>41764</v>
          </cell>
          <cell r="AF2129">
            <v>30440</v>
          </cell>
          <cell r="AG2129">
            <v>30440</v>
          </cell>
          <cell r="AH2129">
            <v>75175</v>
          </cell>
          <cell r="AI2129">
            <v>16911</v>
          </cell>
        </row>
        <row r="2130">
          <cell r="A2130">
            <v>600435</v>
          </cell>
          <cell r="B2130">
            <v>574</v>
          </cell>
          <cell r="C2130">
            <v>10.378996094315058</v>
          </cell>
          <cell r="D2130">
            <v>593</v>
          </cell>
          <cell r="E2130">
            <v>8.5397465437788007</v>
          </cell>
          <cell r="F2130">
            <v>4537</v>
          </cell>
          <cell r="G2130">
            <v>16.697335492418667</v>
          </cell>
          <cell r="H2130">
            <v>4143</v>
          </cell>
          <cell r="I2130">
            <v>10.356205474315711</v>
          </cell>
          <cell r="J2130">
            <v>28.7</v>
          </cell>
          <cell r="K2130">
            <v>0.05</v>
          </cell>
          <cell r="L2130">
            <v>2.7652000000000001</v>
          </cell>
          <cell r="M2130">
            <v>23.72</v>
          </cell>
          <cell r="N2130">
            <v>0.01</v>
          </cell>
          <cell r="O2130">
            <v>2.7776000000000001</v>
          </cell>
          <cell r="P2130">
            <v>45.37</v>
          </cell>
          <cell r="Q2130">
            <v>5.0000000000000001E-3</v>
          </cell>
          <cell r="R2130">
            <v>2.7172000000000001</v>
          </cell>
          <cell r="S2130">
            <v>27.62</v>
          </cell>
          <cell r="T2130">
            <v>5.0000000000000001E-3</v>
          </cell>
          <cell r="U2130">
            <v>2.6669999999999998</v>
          </cell>
          <cell r="V2130">
            <v>2.6669998168945313</v>
          </cell>
          <cell r="W2130">
            <v>600435</v>
          </cell>
          <cell r="X2130">
            <v>600435</v>
          </cell>
          <cell r="Y2130">
            <v>600435</v>
          </cell>
          <cell r="Z2130">
            <v>600435</v>
          </cell>
          <cell r="AA2130">
            <v>600435</v>
          </cell>
          <cell r="AB2130">
            <v>600435</v>
          </cell>
          <cell r="AC2130">
            <v>600435</v>
          </cell>
          <cell r="AD2130">
            <v>600435</v>
          </cell>
          <cell r="AE2130">
            <v>52055</v>
          </cell>
          <cell r="AF2130">
            <v>14305</v>
          </cell>
          <cell r="AG2130">
            <v>14305</v>
          </cell>
          <cell r="AH2130">
            <v>61039</v>
          </cell>
          <cell r="AI2130">
            <v>12199</v>
          </cell>
        </row>
        <row r="2131">
          <cell r="A2131">
            <v>600436</v>
          </cell>
          <cell r="B2131">
            <v>59.301724137931046</v>
          </cell>
          <cell r="C2131">
            <v>8.7685306751985319</v>
          </cell>
          <cell r="D2131">
            <v>38.222222222222221</v>
          </cell>
          <cell r="E2131">
            <v>6.6960266673155067</v>
          </cell>
          <cell r="F2131">
            <v>52.912698412698411</v>
          </cell>
          <cell r="G2131">
            <v>8.9070286302120216</v>
          </cell>
          <cell r="H2131">
            <v>38.645161290322584</v>
          </cell>
          <cell r="I2131">
            <v>6.4783020143301338</v>
          </cell>
          <cell r="J2131">
            <v>68.790000000000006</v>
          </cell>
          <cell r="K2131">
            <v>1.1599999999999999</v>
          </cell>
          <cell r="L2131">
            <v>7.8451000000000004</v>
          </cell>
          <cell r="M2131">
            <v>55.04</v>
          </cell>
          <cell r="N2131">
            <v>0.36</v>
          </cell>
          <cell r="O2131">
            <v>8.2197999999999993</v>
          </cell>
          <cell r="P2131">
            <v>66.67</v>
          </cell>
          <cell r="Q2131">
            <v>0.63</v>
          </cell>
          <cell r="R2131">
            <v>7.4851000000000001</v>
          </cell>
          <cell r="S2131">
            <v>47.92</v>
          </cell>
          <cell r="T2131">
            <v>0.93</v>
          </cell>
          <cell r="U2131">
            <v>7.3970000000000002</v>
          </cell>
          <cell r="V2131">
            <v>7.3969993591308594</v>
          </cell>
          <cell r="W2131">
            <v>600436</v>
          </cell>
          <cell r="X2131">
            <v>600436</v>
          </cell>
          <cell r="Y2131">
            <v>51075</v>
          </cell>
          <cell r="Z2131">
            <v>7874</v>
          </cell>
          <cell r="AA2131">
            <v>7874</v>
          </cell>
          <cell r="AB2131">
            <v>51851</v>
          </cell>
          <cell r="AC2131">
            <v>7757</v>
          </cell>
          <cell r="AD2131">
            <v>7757</v>
          </cell>
          <cell r="AE2131">
            <v>57115</v>
          </cell>
          <cell r="AF2131">
            <v>7042</v>
          </cell>
          <cell r="AG2131">
            <v>7042</v>
          </cell>
          <cell r="AH2131">
            <v>52335</v>
          </cell>
          <cell r="AI2131">
            <v>7685</v>
          </cell>
        </row>
        <row r="2132">
          <cell r="A2132">
            <v>600438</v>
          </cell>
          <cell r="B2132">
            <v>35.060449050086362</v>
          </cell>
          <cell r="C2132">
            <v>4.6443979605177148</v>
          </cell>
          <cell r="D2132">
            <v>-426.23456790123458</v>
          </cell>
          <cell r="E2132">
            <v>3.3082598696818701</v>
          </cell>
          <cell r="F2132">
            <v>69.112478031634453</v>
          </cell>
          <cell r="G2132">
            <v>5.7003080268164519</v>
          </cell>
          <cell r="H2132">
            <v>18.942937324602436</v>
          </cell>
          <cell r="I2132">
            <v>3.5075184307102729</v>
          </cell>
          <cell r="J2132">
            <v>14.21</v>
          </cell>
          <cell r="K2132">
            <v>0.40529999999999999</v>
          </cell>
          <cell r="L2132">
            <v>3.0596000000000001</v>
          </cell>
          <cell r="M2132">
            <v>13.81</v>
          </cell>
          <cell r="N2132">
            <v>-8.0999999999999996E-3</v>
          </cell>
          <cell r="O2132">
            <v>4.1744000000000003</v>
          </cell>
          <cell r="P2132">
            <v>15.73</v>
          </cell>
          <cell r="Q2132">
            <v>0.1138</v>
          </cell>
          <cell r="R2132">
            <v>2.7595000000000001</v>
          </cell>
          <cell r="S2132">
            <v>10.8</v>
          </cell>
          <cell r="T2132">
            <v>0.42759999999999998</v>
          </cell>
          <cell r="U2132">
            <v>3.0790999999999999</v>
          </cell>
          <cell r="V2132">
            <v>3.0790996551513672</v>
          </cell>
          <cell r="W2132">
            <v>600438</v>
          </cell>
          <cell r="X2132" t="str">
            <v>持股小于股东减</v>
          </cell>
          <cell r="Y2132">
            <v>35392</v>
          </cell>
          <cell r="Z2132">
            <v>23087</v>
          </cell>
          <cell r="AA2132" t="str">
            <v>持股小于股东增</v>
          </cell>
          <cell r="AB2132">
            <v>32502</v>
          </cell>
          <cell r="AC2132">
            <v>32472</v>
          </cell>
          <cell r="AD2132" t="str">
            <v>持股小于股东增</v>
          </cell>
          <cell r="AE2132">
            <v>34103</v>
          </cell>
          <cell r="AF2132">
            <v>23960</v>
          </cell>
          <cell r="AG2132" t="str">
            <v>持股小于股东增</v>
          </cell>
          <cell r="AH2132">
            <v>32981</v>
          </cell>
          <cell r="AI2132">
            <v>24775</v>
          </cell>
        </row>
        <row r="2133">
          <cell r="A2133">
            <v>600439</v>
          </cell>
          <cell r="B2133">
            <v>47.364909939959972</v>
          </cell>
          <cell r="C2133">
            <v>2.8596745609795389</v>
          </cell>
          <cell r="D2133">
            <v>32.994923857868024</v>
          </cell>
          <cell r="E2133">
            <v>2.0589166930630349</v>
          </cell>
          <cell r="F2133">
            <v>48.933782267115603</v>
          </cell>
          <cell r="G2133">
            <v>3.5917291374907325</v>
          </cell>
          <cell r="H2133">
            <v>28.3886085075703</v>
          </cell>
          <cell r="I2133">
            <v>2.1195849650773142</v>
          </cell>
          <cell r="J2133">
            <v>7.1</v>
          </cell>
          <cell r="K2133">
            <v>0.14990000000000001</v>
          </cell>
          <cell r="L2133">
            <v>2.4828000000000001</v>
          </cell>
          <cell r="M2133">
            <v>5.2</v>
          </cell>
          <cell r="N2133">
            <v>3.9399999999999998E-2</v>
          </cell>
          <cell r="O2133">
            <v>2.5255999999999998</v>
          </cell>
          <cell r="P2133">
            <v>8.7200000000000006</v>
          </cell>
          <cell r="Q2133">
            <v>8.9099999999999999E-2</v>
          </cell>
          <cell r="R2133">
            <v>2.4278</v>
          </cell>
          <cell r="S2133">
            <v>5.25</v>
          </cell>
          <cell r="T2133">
            <v>0.13869999999999999</v>
          </cell>
          <cell r="U2133">
            <v>2.4769000000000001</v>
          </cell>
          <cell r="V2133">
            <v>2.476898193359375</v>
          </cell>
          <cell r="W2133">
            <v>600439</v>
          </cell>
          <cell r="X2133">
            <v>600439</v>
          </cell>
          <cell r="Y2133">
            <v>91287</v>
          </cell>
          <cell r="Z2133">
            <v>10333</v>
          </cell>
          <cell r="AA2133">
            <v>10333</v>
          </cell>
          <cell r="AB2133">
            <v>87326</v>
          </cell>
          <cell r="AC2133">
            <v>10802</v>
          </cell>
          <cell r="AD2133">
            <v>10802</v>
          </cell>
          <cell r="AE2133">
            <v>92391</v>
          </cell>
          <cell r="AF2133">
            <v>10210</v>
          </cell>
          <cell r="AG2133">
            <v>10210</v>
          </cell>
          <cell r="AH2133">
            <v>10210</v>
          </cell>
          <cell r="AI2133">
            <v>10210</v>
          </cell>
        </row>
        <row r="2134">
          <cell r="A2134">
            <v>600444</v>
          </cell>
          <cell r="B2134">
            <v>110.33333333333334</v>
          </cell>
          <cell r="C2134">
            <v>10.373388252148997</v>
          </cell>
          <cell r="D2134">
            <v>-101.4</v>
          </cell>
          <cell r="E2134">
            <v>9.2912447885646223</v>
          </cell>
          <cell r="F2134">
            <v>-155.92857142857139</v>
          </cell>
          <cell r="G2134">
            <v>-73.65047233468286</v>
          </cell>
          <cell r="H2134">
            <v>131.32500000000002</v>
          </cell>
          <cell r="I2134">
            <v>8.2493168755300115</v>
          </cell>
          <cell r="J2134">
            <v>23.17</v>
          </cell>
          <cell r="K2134">
            <v>0.21</v>
          </cell>
          <cell r="L2134">
            <v>2.2336</v>
          </cell>
          <cell r="M2134">
            <v>20.28</v>
          </cell>
          <cell r="N2134">
            <v>-0.05</v>
          </cell>
          <cell r="O2134">
            <v>2.1827000000000001</v>
          </cell>
          <cell r="P2134">
            <v>21.83</v>
          </cell>
          <cell r="Q2134">
            <v>-7.0000000000000007E-2</v>
          </cell>
          <cell r="R2134">
            <v>-0.2964</v>
          </cell>
          <cell r="S2134">
            <v>17.510000000000002</v>
          </cell>
          <cell r="T2134">
            <v>0.1</v>
          </cell>
          <cell r="U2134">
            <v>2.1225999999999998</v>
          </cell>
          <cell r="V2134">
            <v>2.1225986480712891</v>
          </cell>
          <cell r="W2134">
            <v>600444</v>
          </cell>
          <cell r="X2134" t="str">
            <v>持股大于股东减</v>
          </cell>
          <cell r="Y2134">
            <v>5810</v>
          </cell>
          <cell r="Z2134">
            <v>25201</v>
          </cell>
          <cell r="AA2134" t="str">
            <v>持股大于股东增</v>
          </cell>
          <cell r="AB2134">
            <v>5236</v>
          </cell>
          <cell r="AC2134">
            <v>27964</v>
          </cell>
          <cell r="AD2134" t="str">
            <v>持股大于股东增</v>
          </cell>
          <cell r="AE2134">
            <v>5403</v>
          </cell>
          <cell r="AF2134">
            <v>19433</v>
          </cell>
          <cell r="AG2134" t="str">
            <v>持股大于股东增</v>
          </cell>
          <cell r="AH2134">
            <v>4580</v>
          </cell>
          <cell r="AI2134">
            <v>31969</v>
          </cell>
        </row>
        <row r="2135">
          <cell r="A2135">
            <v>600446</v>
          </cell>
          <cell r="B2135">
            <v>158.67741935483869</v>
          </cell>
          <cell r="C2135">
            <v>31.834066787470878</v>
          </cell>
          <cell r="D2135">
            <v>267.41329479768785</v>
          </cell>
          <cell r="E2135">
            <v>23.553745306434163</v>
          </cell>
          <cell r="F2135">
            <v>199.12903225806451</v>
          </cell>
          <cell r="G2135">
            <v>30.19320127170457</v>
          </cell>
          <cell r="H2135">
            <v>459.08679927667271</v>
          </cell>
          <cell r="I2135">
            <v>73.125945128537481</v>
          </cell>
          <cell r="J2135">
            <v>49.19</v>
          </cell>
          <cell r="K2135">
            <v>0.31</v>
          </cell>
          <cell r="L2135">
            <v>1.5451999999999999</v>
          </cell>
          <cell r="M2135">
            <v>37.01</v>
          </cell>
          <cell r="N2135">
            <v>3.4599999999999999E-2</v>
          </cell>
          <cell r="O2135">
            <v>1.5712999999999999</v>
          </cell>
          <cell r="P2135">
            <v>123.46</v>
          </cell>
          <cell r="Q2135">
            <v>0.31</v>
          </cell>
          <cell r="R2135">
            <v>4.0890000000000004</v>
          </cell>
          <cell r="S2135">
            <v>101.55</v>
          </cell>
          <cell r="T2135">
            <v>0.16589999999999999</v>
          </cell>
          <cell r="U2135">
            <v>1.3887</v>
          </cell>
          <cell r="V2135">
            <v>1.3886995315551758</v>
          </cell>
          <cell r="W2135">
            <v>600446</v>
          </cell>
          <cell r="X2135">
            <v>600446</v>
          </cell>
          <cell r="Y2135">
            <v>600446</v>
          </cell>
          <cell r="Z2135">
            <v>600446</v>
          </cell>
          <cell r="AA2135">
            <v>600446</v>
          </cell>
          <cell r="AB2135">
            <v>600446</v>
          </cell>
          <cell r="AC2135">
            <v>600446</v>
          </cell>
          <cell r="AD2135" t="str">
            <v>持股小于股东减</v>
          </cell>
          <cell r="AE2135">
            <v>22072</v>
          </cell>
          <cell r="AF2135">
            <v>12542</v>
          </cell>
          <cell r="AG2135" t="str">
            <v>持股大于股东增</v>
          </cell>
          <cell r="AH2135">
            <v>22192</v>
          </cell>
          <cell r="AI2135">
            <v>37423</v>
          </cell>
        </row>
        <row r="2136">
          <cell r="A2136">
            <v>600448</v>
          </cell>
          <cell r="B2136">
            <v>298.33333333333331</v>
          </cell>
          <cell r="C2136">
            <v>4.5117709331048035</v>
          </cell>
          <cell r="D2136">
            <v>181.25</v>
          </cell>
          <cell r="E2136">
            <v>3.6421179543856126</v>
          </cell>
          <cell r="F2136">
            <v>309.5</v>
          </cell>
          <cell r="G2136">
            <v>6.2585309135028568</v>
          </cell>
          <cell r="H2136">
            <v>174.5625</v>
          </cell>
          <cell r="I2136">
            <v>4.6722874636153771</v>
          </cell>
          <cell r="J2136">
            <v>8.9499999999999993</v>
          </cell>
          <cell r="K2136">
            <v>0.03</v>
          </cell>
          <cell r="L2136">
            <v>1.9837</v>
          </cell>
          <cell r="M2136">
            <v>7.25</v>
          </cell>
          <cell r="N2136">
            <v>0.01</v>
          </cell>
          <cell r="O2136">
            <v>1.9905999999999999</v>
          </cell>
          <cell r="P2136">
            <v>12.38</v>
          </cell>
          <cell r="Q2136">
            <v>0.02</v>
          </cell>
          <cell r="R2136">
            <v>1.9781</v>
          </cell>
          <cell r="S2136">
            <v>9.31</v>
          </cell>
          <cell r="T2136">
            <v>0.04</v>
          </cell>
          <cell r="U2136">
            <v>1.9925999999999999</v>
          </cell>
          <cell r="V2136">
            <v>1.9925994873046875</v>
          </cell>
          <cell r="W2136">
            <v>600448</v>
          </cell>
          <cell r="X2136">
            <v>600448</v>
          </cell>
          <cell r="Y2136">
            <v>45959</v>
          </cell>
          <cell r="Z2136">
            <v>9190</v>
          </cell>
          <cell r="AA2136">
            <v>9190</v>
          </cell>
          <cell r="AB2136">
            <v>43339</v>
          </cell>
          <cell r="AC2136">
            <v>9745</v>
          </cell>
          <cell r="AD2136" t="str">
            <v>持股小于股东减</v>
          </cell>
          <cell r="AE2136">
            <v>41038</v>
          </cell>
          <cell r="AF2136">
            <v>10292</v>
          </cell>
          <cell r="AG2136">
            <v>10292</v>
          </cell>
          <cell r="AH2136">
            <v>48023</v>
          </cell>
          <cell r="AI2136">
            <v>8795</v>
          </cell>
        </row>
        <row r="2137">
          <cell r="A2137">
            <v>600449</v>
          </cell>
          <cell r="B2137">
            <v>269.23076923076923</v>
          </cell>
          <cell r="C2137">
            <v>1.2857159256580684</v>
          </cell>
          <cell r="D2137">
            <v>-12.618421052631579</v>
          </cell>
          <cell r="E2137">
            <v>1.1253094894450899</v>
          </cell>
          <cell r="F2137">
            <v>-71.722222222222229</v>
          </cell>
          <cell r="G2137">
            <v>1.5017215708170482</v>
          </cell>
          <cell r="H2137">
            <v>161.43749999999997</v>
          </cell>
          <cell r="I2137">
            <v>0.98601710928642583</v>
          </cell>
          <cell r="J2137">
            <v>11.2</v>
          </cell>
          <cell r="K2137">
            <v>4.1599999999999998E-2</v>
          </cell>
          <cell r="L2137">
            <v>8.7111000000000001</v>
          </cell>
          <cell r="M2137">
            <v>9.59</v>
          </cell>
          <cell r="N2137">
            <v>-0.19</v>
          </cell>
          <cell r="O2137">
            <v>8.5221</v>
          </cell>
          <cell r="P2137">
            <v>12.91</v>
          </cell>
          <cell r="Q2137">
            <v>-0.09</v>
          </cell>
          <cell r="R2137">
            <v>8.5968</v>
          </cell>
          <cell r="S2137">
            <v>8.61</v>
          </cell>
          <cell r="T2137">
            <v>0.04</v>
          </cell>
          <cell r="U2137">
            <v>8.7321000000000009</v>
          </cell>
          <cell r="V2137">
            <v>8.7320938110351563</v>
          </cell>
          <cell r="W2137">
            <v>600449</v>
          </cell>
          <cell r="X2137" t="str">
            <v>持股小于股东增</v>
          </cell>
          <cell r="Y2137">
            <v>28029</v>
          </cell>
          <cell r="Z2137">
            <v>17060</v>
          </cell>
          <cell r="AA2137" t="str">
            <v>持股小于股东减</v>
          </cell>
          <cell r="AB2137">
            <v>29375</v>
          </cell>
          <cell r="AC2137">
            <v>16278</v>
          </cell>
          <cell r="AD2137" t="str">
            <v>持股小于股东增</v>
          </cell>
          <cell r="AE2137">
            <v>29431</v>
          </cell>
          <cell r="AF2137">
            <v>16247</v>
          </cell>
          <cell r="AG2137" t="str">
            <v>持股小于股东减</v>
          </cell>
          <cell r="AH2137">
            <v>41224</v>
          </cell>
          <cell r="AI2137">
            <v>11599</v>
          </cell>
        </row>
        <row r="2138">
          <cell r="A2138">
            <v>600452</v>
          </cell>
          <cell r="B2138">
            <v>28.353448275862071</v>
          </cell>
          <cell r="C2138">
            <v>7.5795635240707036</v>
          </cell>
          <cell r="D2138">
            <v>51.033333333333339</v>
          </cell>
          <cell r="E2138">
            <v>6.8206624640812601</v>
          </cell>
          <cell r="F2138">
            <v>14.923529411764706</v>
          </cell>
          <cell r="G2138">
            <v>6.4279922975575152</v>
          </cell>
          <cell r="H2138">
            <v>13.678571428571427</v>
          </cell>
          <cell r="I2138">
            <v>4.5929870005276534</v>
          </cell>
          <cell r="J2138">
            <v>32.89</v>
          </cell>
          <cell r="K2138">
            <v>1.1599999999999999</v>
          </cell>
          <cell r="L2138">
            <v>4.3392999999999997</v>
          </cell>
          <cell r="M2138">
            <v>30.62</v>
          </cell>
          <cell r="N2138">
            <v>0.15</v>
          </cell>
          <cell r="O2138">
            <v>4.4893000000000001</v>
          </cell>
          <cell r="P2138">
            <v>25.37</v>
          </cell>
          <cell r="Q2138">
            <v>0.85</v>
          </cell>
          <cell r="R2138">
            <v>3.9468000000000001</v>
          </cell>
          <cell r="S2138">
            <v>19.149999999999999</v>
          </cell>
          <cell r="T2138">
            <v>1.05</v>
          </cell>
          <cell r="U2138">
            <v>4.1694000000000004</v>
          </cell>
          <cell r="V2138">
            <v>4.1693992614746094</v>
          </cell>
          <cell r="W2138">
            <v>600452</v>
          </cell>
          <cell r="X2138" t="str">
            <v>持股大于股东增</v>
          </cell>
          <cell r="Y2138">
            <v>9712</v>
          </cell>
          <cell r="Z2138">
            <v>16474</v>
          </cell>
          <cell r="AA2138" t="str">
            <v>持股大于股东增</v>
          </cell>
          <cell r="AB2138">
            <v>9266</v>
          </cell>
          <cell r="AC2138">
            <v>17267</v>
          </cell>
          <cell r="AD2138">
            <v>17267</v>
          </cell>
          <cell r="AE2138">
            <v>16034</v>
          </cell>
          <cell r="AF2138">
            <v>9978</v>
          </cell>
          <cell r="AG2138" t="str">
            <v>持股小于股东增</v>
          </cell>
          <cell r="AH2138">
            <v>13662</v>
          </cell>
          <cell r="AI2138">
            <v>11711</v>
          </cell>
        </row>
        <row r="2139">
          <cell r="A2139">
            <v>600455</v>
          </cell>
          <cell r="B2139">
            <v>902.54901960784321</v>
          </cell>
          <cell r="C2139">
            <v>21.418268112233029</v>
          </cell>
          <cell r="D2139">
            <v>-192.18749999999997</v>
          </cell>
          <cell r="E2139">
            <v>20.563649390972053</v>
          </cell>
          <cell r="F2139">
            <v>-984.4</v>
          </cell>
          <cell r="G2139">
            <v>23.743367100820066</v>
          </cell>
          <cell r="H2139">
            <v>489.37499999999994</v>
          </cell>
          <cell r="I2139">
            <v>20.479091664358904</v>
          </cell>
          <cell r="J2139">
            <v>46.03</v>
          </cell>
          <cell r="K2139">
            <v>5.0999999999999997E-2</v>
          </cell>
          <cell r="L2139">
            <v>2.1490999999999998</v>
          </cell>
          <cell r="M2139">
            <v>43.05</v>
          </cell>
          <cell r="N2139">
            <v>-5.6000000000000001E-2</v>
          </cell>
          <cell r="O2139">
            <v>2.0935000000000001</v>
          </cell>
          <cell r="P2139">
            <v>49.22</v>
          </cell>
          <cell r="Q2139">
            <v>-2.5000000000000001E-2</v>
          </cell>
          <cell r="R2139">
            <v>2.073</v>
          </cell>
          <cell r="S2139">
            <v>44.37</v>
          </cell>
          <cell r="T2139">
            <v>6.8000000000000005E-2</v>
          </cell>
          <cell r="U2139">
            <v>2.1665999999999999</v>
          </cell>
          <cell r="V2139">
            <v>2.1665992736816406</v>
          </cell>
          <cell r="W2139">
            <v>600455</v>
          </cell>
          <cell r="X2139" t="str">
            <v>持股大于股东减</v>
          </cell>
          <cell r="Y2139">
            <v>5297</v>
          </cell>
          <cell r="Z2139">
            <v>11791</v>
          </cell>
          <cell r="AA2139" t="str">
            <v>持股大于股东减</v>
          </cell>
          <cell r="AB2139">
            <v>5357</v>
          </cell>
          <cell r="AC2139">
            <v>11659</v>
          </cell>
          <cell r="AD2139" t="str">
            <v>持股大于股东增</v>
          </cell>
          <cell r="AE2139">
            <v>5846</v>
          </cell>
          <cell r="AF2139">
            <v>10683</v>
          </cell>
          <cell r="AG2139" t="str">
            <v>持股大于股东增</v>
          </cell>
          <cell r="AH2139">
            <v>4756</v>
          </cell>
          <cell r="AI2139">
            <v>13132</v>
          </cell>
        </row>
        <row r="2140">
          <cell r="A2140">
            <v>600456</v>
          </cell>
          <cell r="B2140">
            <v>-46.763418567150431</v>
          </cell>
          <cell r="C2140">
            <v>2.561255646117742</v>
          </cell>
          <cell r="D2140">
            <v>-35.964532871972317</v>
          </cell>
          <cell r="E2140">
            <v>2.1290215206565017</v>
          </cell>
          <cell r="F2140">
            <v>-112.17728055077453</v>
          </cell>
          <cell r="G2140">
            <v>3.1628753412192903</v>
          </cell>
          <cell r="H2140">
            <v>-50.382775119617222</v>
          </cell>
          <cell r="I2140">
            <v>1.7227628010847025</v>
          </cell>
          <cell r="J2140">
            <v>20.3</v>
          </cell>
          <cell r="K2140">
            <v>-0.43409999999999999</v>
          </cell>
          <cell r="L2140">
            <v>7.9257999999999997</v>
          </cell>
          <cell r="M2140">
            <v>16.63</v>
          </cell>
          <cell r="N2140">
            <v>-0.11559999999999999</v>
          </cell>
          <cell r="O2140">
            <v>7.8110999999999997</v>
          </cell>
          <cell r="P2140">
            <v>26.07</v>
          </cell>
          <cell r="Q2140">
            <v>-0.1162</v>
          </cell>
          <cell r="R2140">
            <v>8.2424999999999997</v>
          </cell>
          <cell r="S2140">
            <v>14.04</v>
          </cell>
          <cell r="T2140">
            <v>-0.20899999999999999</v>
          </cell>
          <cell r="U2140">
            <v>8.1496999999999993</v>
          </cell>
          <cell r="V2140">
            <v>8.1496963500976563</v>
          </cell>
          <cell r="W2140">
            <v>600456</v>
          </cell>
          <cell r="X2140" t="str">
            <v>持股小于股东减</v>
          </cell>
          <cell r="Y2140">
            <v>35680</v>
          </cell>
          <cell r="Z2140">
            <v>12059</v>
          </cell>
          <cell r="AA2140" t="str">
            <v>持股小于股东增</v>
          </cell>
          <cell r="AB2140">
            <v>35332</v>
          </cell>
          <cell r="AC2140">
            <v>12177</v>
          </cell>
          <cell r="AD2140" t="str">
            <v>持股小于股东增</v>
          </cell>
          <cell r="AE2140">
            <v>37149</v>
          </cell>
          <cell r="AF2140">
            <v>11582</v>
          </cell>
          <cell r="AG2140" t="str">
            <v>持股小于股东增</v>
          </cell>
          <cell r="AH2140">
            <v>30111</v>
          </cell>
          <cell r="AI2140">
            <v>14289</v>
          </cell>
        </row>
        <row r="2141">
          <cell r="A2141">
            <v>600458</v>
          </cell>
          <cell r="B2141">
            <v>45.38461538461538</v>
          </cell>
          <cell r="C2141">
            <v>2.5075438820179352</v>
          </cell>
          <cell r="D2141">
            <v>44.875</v>
          </cell>
          <cell r="E2141">
            <v>2.4172235595131886</v>
          </cell>
          <cell r="F2141">
            <v>40.483870967741936</v>
          </cell>
          <cell r="G2141">
            <v>5.6385488037740084</v>
          </cell>
          <cell r="H2141">
            <v>33.727941176470587</v>
          </cell>
          <cell r="I2141">
            <v>3.2898700404509853</v>
          </cell>
          <cell r="J2141">
            <v>17.7</v>
          </cell>
          <cell r="K2141">
            <v>0.39</v>
          </cell>
          <cell r="L2141">
            <v>7.0587</v>
          </cell>
          <cell r="M2141">
            <v>14.36</v>
          </cell>
          <cell r="N2141">
            <v>0.08</v>
          </cell>
          <cell r="O2141">
            <v>5.9406999999999996</v>
          </cell>
          <cell r="P2141">
            <v>25.1</v>
          </cell>
          <cell r="Q2141">
            <v>0.31</v>
          </cell>
          <cell r="R2141">
            <v>4.4515000000000002</v>
          </cell>
          <cell r="S2141">
            <v>15.29</v>
          </cell>
          <cell r="T2141">
            <v>0.34</v>
          </cell>
          <cell r="U2141">
            <v>4.6475999999999997</v>
          </cell>
          <cell r="V2141">
            <v>4.6475982666015625</v>
          </cell>
          <cell r="W2141">
            <v>600458</v>
          </cell>
          <cell r="X2141">
            <v>600458</v>
          </cell>
          <cell r="Y2141">
            <v>64563</v>
          </cell>
          <cell r="Z2141">
            <v>10244</v>
          </cell>
          <cell r="AA2141">
            <v>10244</v>
          </cell>
          <cell r="AB2141">
            <v>64758</v>
          </cell>
          <cell r="AC2141">
            <v>12396</v>
          </cell>
          <cell r="AD2141">
            <v>12396</v>
          </cell>
          <cell r="AE2141">
            <v>12396</v>
          </cell>
          <cell r="AF2141">
            <v>12396</v>
          </cell>
          <cell r="AG2141">
            <v>12396</v>
          </cell>
          <cell r="AH2141">
            <v>58134</v>
          </cell>
          <cell r="AI2141">
            <v>11377</v>
          </cell>
        </row>
        <row r="2142">
          <cell r="A2142">
            <v>600459</v>
          </cell>
          <cell r="B2142">
            <v>83.84</v>
          </cell>
          <cell r="C2142">
            <v>3.0645963096178028</v>
          </cell>
          <cell r="D2142">
            <v>73.958333333333343</v>
          </cell>
          <cell r="E2142">
            <v>2.5698566671492689</v>
          </cell>
          <cell r="F2142">
            <v>77.63333333333334</v>
          </cell>
          <cell r="G2142">
            <v>3.4533888880651231</v>
          </cell>
          <cell r="H2142">
            <v>59.25</v>
          </cell>
          <cell r="I2142">
            <v>2.3247943734090613</v>
          </cell>
          <cell r="J2142">
            <v>20.96</v>
          </cell>
          <cell r="K2142">
            <v>0.25</v>
          </cell>
          <cell r="L2142">
            <v>6.8394000000000004</v>
          </cell>
          <cell r="M2142">
            <v>17.75</v>
          </cell>
          <cell r="N2142">
            <v>0.06</v>
          </cell>
          <cell r="O2142">
            <v>6.907</v>
          </cell>
          <cell r="P2142">
            <v>23.29</v>
          </cell>
          <cell r="Q2142">
            <v>0.15</v>
          </cell>
          <cell r="R2142">
            <v>6.7441000000000004</v>
          </cell>
          <cell r="S2142">
            <v>15.8</v>
          </cell>
          <cell r="T2142">
            <v>0.2</v>
          </cell>
          <cell r="U2142">
            <v>6.7962999999999996</v>
          </cell>
          <cell r="V2142">
            <v>6.7962989807128906</v>
          </cell>
          <cell r="W2142">
            <v>600459</v>
          </cell>
          <cell r="X2142">
            <v>600459</v>
          </cell>
          <cell r="Y2142">
            <v>30335</v>
          </cell>
          <cell r="Z2142">
            <v>8603</v>
          </cell>
          <cell r="AA2142">
            <v>8603</v>
          </cell>
          <cell r="AB2142">
            <v>28991</v>
          </cell>
          <cell r="AC2142">
            <v>9002</v>
          </cell>
          <cell r="AD2142">
            <v>9002</v>
          </cell>
          <cell r="AE2142">
            <v>26862</v>
          </cell>
          <cell r="AF2142">
            <v>9715</v>
          </cell>
          <cell r="AG2142">
            <v>9715</v>
          </cell>
          <cell r="AH2142">
            <v>32388</v>
          </cell>
          <cell r="AI2142">
            <v>8057</v>
          </cell>
        </row>
        <row r="2143">
          <cell r="A2143">
            <v>600460</v>
          </cell>
          <cell r="B2143">
            <v>295</v>
          </cell>
          <cell r="C2143">
            <v>4.5957314223399282</v>
          </cell>
          <cell r="D2143">
            <v>758.75</v>
          </cell>
          <cell r="E2143">
            <v>3.1527554147405601</v>
          </cell>
          <cell r="F2143">
            <v>92.3</v>
          </cell>
          <cell r="G2143">
            <v>4.7484309085296843</v>
          </cell>
          <cell r="H2143">
            <v>59.678571428571431</v>
          </cell>
          <cell r="I2143">
            <v>2.8447395301327889</v>
          </cell>
          <cell r="J2143">
            <v>8.85</v>
          </cell>
          <cell r="K2143">
            <v>0.03</v>
          </cell>
          <cell r="L2143">
            <v>1.9257</v>
          </cell>
          <cell r="M2143">
            <v>6.07</v>
          </cell>
          <cell r="N2143">
            <v>2E-3</v>
          </cell>
          <cell r="O2143">
            <v>1.9253</v>
          </cell>
          <cell r="P2143">
            <v>9.23</v>
          </cell>
          <cell r="Q2143">
            <v>0.05</v>
          </cell>
          <cell r="R2143">
            <v>1.9438</v>
          </cell>
          <cell r="S2143">
            <v>5.57</v>
          </cell>
          <cell r="T2143">
            <v>7.0000000000000007E-2</v>
          </cell>
          <cell r="U2143">
            <v>1.958</v>
          </cell>
          <cell r="V2143">
            <v>1.9579992294311523</v>
          </cell>
          <cell r="W2143">
            <v>600460</v>
          </cell>
          <cell r="X2143">
            <v>600460</v>
          </cell>
          <cell r="Y2143">
            <v>72201</v>
          </cell>
          <cell r="Z2143">
            <v>17273</v>
          </cell>
          <cell r="AA2143">
            <v>17273</v>
          </cell>
          <cell r="AB2143">
            <v>75604</v>
          </cell>
          <cell r="AC2143">
            <v>16496</v>
          </cell>
          <cell r="AD2143">
            <v>16496</v>
          </cell>
          <cell r="AE2143">
            <v>88067</v>
          </cell>
          <cell r="AF2143">
            <v>14161</v>
          </cell>
          <cell r="AG2143">
            <v>14161</v>
          </cell>
          <cell r="AH2143">
            <v>75620</v>
          </cell>
          <cell r="AI2143">
            <v>16492</v>
          </cell>
        </row>
        <row r="2144">
          <cell r="A2144">
            <v>600461</v>
          </cell>
          <cell r="B2144">
            <v>28.403508771929829</v>
          </cell>
          <cell r="C2144">
            <v>2.6288869042786396</v>
          </cell>
          <cell r="D2144">
            <v>27.770833333333336</v>
          </cell>
          <cell r="E2144">
            <v>2.1211253262045702</v>
          </cell>
          <cell r="F2144">
            <v>20.46875</v>
          </cell>
          <cell r="G2144">
            <v>2.2629515106496916</v>
          </cell>
          <cell r="H2144">
            <v>16.209183673469386</v>
          </cell>
          <cell r="I2144">
            <v>1.7610669504772674</v>
          </cell>
          <cell r="J2144">
            <v>16.190000000000001</v>
          </cell>
          <cell r="K2144">
            <v>0.56999999999999995</v>
          </cell>
          <cell r="L2144">
            <v>6.1585000000000001</v>
          </cell>
          <cell r="M2144">
            <v>13.33</v>
          </cell>
          <cell r="N2144">
            <v>0.12</v>
          </cell>
          <cell r="O2144">
            <v>6.2843999999999998</v>
          </cell>
          <cell r="P2144">
            <v>13.1</v>
          </cell>
          <cell r="Q2144">
            <v>0.32</v>
          </cell>
          <cell r="R2144">
            <v>5.7888999999999999</v>
          </cell>
          <cell r="S2144">
            <v>10.59</v>
          </cell>
          <cell r="T2144">
            <v>0.49</v>
          </cell>
          <cell r="U2144">
            <v>6.0133999999999999</v>
          </cell>
          <cell r="V2144">
            <v>6.013397216796875</v>
          </cell>
          <cell r="W2144">
            <v>600461</v>
          </cell>
          <cell r="X2144" t="str">
            <v>持股小于股东增</v>
          </cell>
          <cell r="Y2144">
            <v>22346</v>
          </cell>
          <cell r="Z2144">
            <v>14767</v>
          </cell>
          <cell r="AA2144" t="str">
            <v>持股小于股东增</v>
          </cell>
          <cell r="AB2144">
            <v>21038</v>
          </cell>
          <cell r="AC2144">
            <v>15685</v>
          </cell>
          <cell r="AD2144" t="str">
            <v>持股小于股东增</v>
          </cell>
          <cell r="AE2144">
            <v>21242</v>
          </cell>
          <cell r="AF2144">
            <v>15535</v>
          </cell>
          <cell r="AG2144" t="str">
            <v>持股小于股东减</v>
          </cell>
          <cell r="AH2144">
            <v>23830</v>
          </cell>
          <cell r="AI2144">
            <v>13848</v>
          </cell>
        </row>
        <row r="2145">
          <cell r="A2145">
            <v>600462</v>
          </cell>
          <cell r="B2145">
            <v>-197.01937406855438</v>
          </cell>
          <cell r="C2145">
            <v>24.779756326148082</v>
          </cell>
          <cell r="D2145">
            <v>-880.43478260869563</v>
          </cell>
          <cell r="E2145">
            <v>15.251365091319901</v>
          </cell>
          <cell r="F2145">
            <v>-131.936127744511</v>
          </cell>
          <cell r="G2145">
            <v>24.023260039978194</v>
          </cell>
          <cell r="H2145">
            <v>-168.90971039182284</v>
          </cell>
          <cell r="I2145">
            <v>24.404652021414069</v>
          </cell>
          <cell r="J2145">
            <v>13.22</v>
          </cell>
          <cell r="K2145">
            <v>-6.7100000000000007E-2</v>
          </cell>
          <cell r="L2145">
            <v>0.53349999999999997</v>
          </cell>
          <cell r="M2145">
            <v>8.1</v>
          </cell>
          <cell r="N2145">
            <v>-2.3E-3</v>
          </cell>
          <cell r="O2145">
            <v>0.53110000000000002</v>
          </cell>
          <cell r="P2145">
            <v>13.22</v>
          </cell>
          <cell r="Q2145">
            <v>-5.0099999999999999E-2</v>
          </cell>
          <cell r="R2145">
            <v>0.55030000000000001</v>
          </cell>
          <cell r="S2145">
            <v>13.22</v>
          </cell>
          <cell r="T2145">
            <v>-5.8700000000000002E-2</v>
          </cell>
          <cell r="U2145">
            <v>0.54169999999999996</v>
          </cell>
          <cell r="V2145">
            <v>0.54169988632202148</v>
          </cell>
          <cell r="W2145">
            <v>600462</v>
          </cell>
          <cell r="X2145" t="str">
            <v>持股大于股东增</v>
          </cell>
          <cell r="Y2145">
            <v>16721</v>
          </cell>
          <cell r="Z2145">
            <v>31922</v>
          </cell>
          <cell r="AA2145" t="str">
            <v>持股小于股东减</v>
          </cell>
          <cell r="AB2145">
            <v>23255</v>
          </cell>
          <cell r="AC2145">
            <v>22953</v>
          </cell>
          <cell r="AD2145" t="str">
            <v>持股大于股东减</v>
          </cell>
          <cell r="AE2145">
            <v>16785</v>
          </cell>
          <cell r="AF2145">
            <v>31801</v>
          </cell>
          <cell r="AG2145" t="str">
            <v>持股大于股东增</v>
          </cell>
          <cell r="AH2145">
            <v>16741</v>
          </cell>
          <cell r="AI2145">
            <v>31884</v>
          </cell>
        </row>
        <row r="2146">
          <cell r="A2146">
            <v>600463</v>
          </cell>
          <cell r="B2146">
            <v>207.44444444444446</v>
          </cell>
          <cell r="C2146">
            <v>4.0468191178064377</v>
          </cell>
          <cell r="D2146">
            <v>367.25</v>
          </cell>
          <cell r="E2146">
            <v>3.1804109203490007</v>
          </cell>
          <cell r="F2146">
            <v>198.39999999999998</v>
          </cell>
          <cell r="G2146">
            <v>6.3673416990275689</v>
          </cell>
          <cell r="H2146">
            <v>104.34375</v>
          </cell>
          <cell r="I2146">
            <v>3.5333333333333337</v>
          </cell>
          <cell r="J2146">
            <v>18.670000000000002</v>
          </cell>
          <cell r="K2146">
            <v>0.09</v>
          </cell>
          <cell r="L2146">
            <v>4.6135000000000002</v>
          </cell>
          <cell r="M2146">
            <v>14.69</v>
          </cell>
          <cell r="N2146">
            <v>0.01</v>
          </cell>
          <cell r="O2146">
            <v>4.6189</v>
          </cell>
          <cell r="P2146">
            <v>19.84</v>
          </cell>
          <cell r="Q2146">
            <v>0.05</v>
          </cell>
          <cell r="R2146">
            <v>3.1158999999999999</v>
          </cell>
          <cell r="S2146">
            <v>11.13</v>
          </cell>
          <cell r="T2146">
            <v>0.08</v>
          </cell>
          <cell r="U2146">
            <v>3.15</v>
          </cell>
          <cell r="V2146">
            <v>3.1499996185302734</v>
          </cell>
          <cell r="W2146">
            <v>600463</v>
          </cell>
          <cell r="X2146" t="str">
            <v>持股大于股东增</v>
          </cell>
          <cell r="Y2146">
            <v>13561</v>
          </cell>
          <cell r="Z2146">
            <v>22122</v>
          </cell>
          <cell r="AA2146" t="str">
            <v>持股大于股东增</v>
          </cell>
          <cell r="AB2146">
            <v>12598</v>
          </cell>
          <cell r="AC2146">
            <v>23813</v>
          </cell>
          <cell r="AD2146" t="str">
            <v>持股大于股东增</v>
          </cell>
          <cell r="AE2146">
            <v>11606</v>
          </cell>
          <cell r="AF2146">
            <v>21712</v>
          </cell>
          <cell r="AG2146" t="str">
            <v>持股大于股东减</v>
          </cell>
          <cell r="AH2146">
            <v>13487</v>
          </cell>
          <cell r="AI2146">
            <v>18684</v>
          </cell>
        </row>
        <row r="2147">
          <cell r="A2147">
            <v>600466</v>
          </cell>
          <cell r="B2147">
            <v>36.234817813765183</v>
          </cell>
          <cell r="C2147">
            <v>3.4405708656687732</v>
          </cell>
          <cell r="D2147">
            <v>-51.055555555555557</v>
          </cell>
          <cell r="E2147">
            <v>2.2357377447999025</v>
          </cell>
          <cell r="F2147">
            <v>-38.137535816618914</v>
          </cell>
          <cell r="G2147">
            <v>3.6231489547038329</v>
          </cell>
          <cell r="H2147">
            <v>-272.38095238095235</v>
          </cell>
          <cell r="I2147">
            <v>3.0301425014567993</v>
          </cell>
          <cell r="J2147">
            <v>14.32</v>
          </cell>
          <cell r="K2147">
            <v>0.3952</v>
          </cell>
          <cell r="L2147">
            <v>4.1620999999999997</v>
          </cell>
          <cell r="M2147">
            <v>9.19</v>
          </cell>
          <cell r="N2147">
            <v>-4.4999999999999998E-2</v>
          </cell>
          <cell r="O2147">
            <v>4.1105</v>
          </cell>
          <cell r="P2147">
            <v>13.31</v>
          </cell>
          <cell r="Q2147">
            <v>-0.17449999999999999</v>
          </cell>
          <cell r="R2147">
            <v>3.6736</v>
          </cell>
          <cell r="S2147">
            <v>11.44</v>
          </cell>
          <cell r="T2147">
            <v>-3.15E-2</v>
          </cell>
          <cell r="U2147">
            <v>3.7753999999999999</v>
          </cell>
          <cell r="V2147">
            <v>3.7753982543945313</v>
          </cell>
          <cell r="W2147">
            <v>600466</v>
          </cell>
          <cell r="X2147">
            <v>600466</v>
          </cell>
          <cell r="Y2147">
            <v>72195</v>
          </cell>
          <cell r="Z2147">
            <v>29323</v>
          </cell>
          <cell r="AA2147" t="str">
            <v>持股小于股东增</v>
          </cell>
          <cell r="AB2147">
            <v>69102</v>
          </cell>
          <cell r="AC2147">
            <v>30912</v>
          </cell>
          <cell r="AD2147" t="str">
            <v>持股小于股东增</v>
          </cell>
          <cell r="AE2147">
            <v>59245</v>
          </cell>
          <cell r="AF2147">
            <v>35733</v>
          </cell>
          <cell r="AG2147" t="str">
            <v>持股小于股东减</v>
          </cell>
          <cell r="AH2147">
            <v>63291</v>
          </cell>
          <cell r="AI2147">
            <v>33448</v>
          </cell>
        </row>
        <row r="2148">
          <cell r="A2148">
            <v>600467</v>
          </cell>
          <cell r="B2148">
            <v>212.39999999999998</v>
          </cell>
          <cell r="C2148">
            <v>2.6484450983815058</v>
          </cell>
          <cell r="D2148">
            <v>172.04545454545456</v>
          </cell>
          <cell r="E2148">
            <v>1.8826630853788953</v>
          </cell>
          <cell r="F2148">
            <v>99.787234042553195</v>
          </cell>
          <cell r="G2148">
            <v>2.3399690665070101</v>
          </cell>
          <cell r="H2148">
            <v>93.989361702127667</v>
          </cell>
          <cell r="I2148">
            <v>1.4691576663091466</v>
          </cell>
          <cell r="J2148">
            <v>10.62</v>
          </cell>
          <cell r="K2148">
            <v>0.05</v>
          </cell>
          <cell r="L2148">
            <v>4.0099</v>
          </cell>
          <cell r="M2148">
            <v>7.57</v>
          </cell>
          <cell r="N2148">
            <v>1.0999999999999999E-2</v>
          </cell>
          <cell r="O2148">
            <v>4.0209000000000001</v>
          </cell>
          <cell r="P2148">
            <v>9.3800000000000008</v>
          </cell>
          <cell r="Q2148">
            <v>4.7E-2</v>
          </cell>
          <cell r="R2148">
            <v>4.0086000000000004</v>
          </cell>
          <cell r="S2148">
            <v>5.89</v>
          </cell>
          <cell r="T2148">
            <v>4.7E-2</v>
          </cell>
          <cell r="U2148">
            <v>4.0091000000000001</v>
          </cell>
          <cell r="V2148">
            <v>4.0090980529785156</v>
          </cell>
          <cell r="W2148">
            <v>600467</v>
          </cell>
          <cell r="X2148">
            <v>600467</v>
          </cell>
          <cell r="Y2148">
            <v>53442</v>
          </cell>
          <cell r="Z2148">
            <v>13668</v>
          </cell>
          <cell r="AA2148">
            <v>13668</v>
          </cell>
          <cell r="AB2148">
            <v>57612</v>
          </cell>
          <cell r="AC2148">
            <v>12679</v>
          </cell>
          <cell r="AD2148">
            <v>12679</v>
          </cell>
          <cell r="AE2148">
            <v>58490</v>
          </cell>
          <cell r="AF2148">
            <v>12489</v>
          </cell>
          <cell r="AG2148">
            <v>12489</v>
          </cell>
          <cell r="AH2148">
            <v>66902</v>
          </cell>
          <cell r="AI2148">
            <v>10918</v>
          </cell>
        </row>
        <row r="2149">
          <cell r="A2149">
            <v>600468</v>
          </cell>
          <cell r="B2149">
            <v>482.83378746593996</v>
          </cell>
          <cell r="C2149">
            <v>12.689773703809795</v>
          </cell>
          <cell r="D2149">
            <v>145.55837563451777</v>
          </cell>
          <cell r="E2149">
            <v>3.6145337661109891</v>
          </cell>
          <cell r="F2149">
            <v>192.32673267326732</v>
          </cell>
          <cell r="G2149">
            <v>16.291585127201564</v>
          </cell>
          <cell r="H2149">
            <v>128.38114754098359</v>
          </cell>
          <cell r="I2149">
            <v>8.6808923375363722</v>
          </cell>
          <cell r="J2149">
            <v>17.72</v>
          </cell>
          <cell r="K2149">
            <v>3.6700000000000003E-2</v>
          </cell>
          <cell r="L2149">
            <v>1.3964000000000001</v>
          </cell>
          <cell r="M2149">
            <v>11.47</v>
          </cell>
          <cell r="N2149">
            <v>1.9699999999999999E-2</v>
          </cell>
          <cell r="O2149">
            <v>3.1732999999999998</v>
          </cell>
          <cell r="P2149">
            <v>23.31</v>
          </cell>
          <cell r="Q2149">
            <v>6.0600000000000001E-2</v>
          </cell>
          <cell r="R2149">
            <v>1.4308000000000001</v>
          </cell>
          <cell r="S2149">
            <v>12.53</v>
          </cell>
          <cell r="T2149">
            <v>7.3200000000000001E-2</v>
          </cell>
          <cell r="U2149">
            <v>1.4434</v>
          </cell>
          <cell r="V2149">
            <v>1.4433994293212891</v>
          </cell>
          <cell r="W2149">
            <v>600468</v>
          </cell>
          <cell r="X2149" t="str">
            <v>持股大于股东减</v>
          </cell>
          <cell r="Y2149">
            <v>18293</v>
          </cell>
          <cell r="Z2149">
            <v>24938</v>
          </cell>
          <cell r="AA2149" t="str">
            <v>持股大于股东增</v>
          </cell>
          <cell r="AB2149">
            <v>18858</v>
          </cell>
          <cell r="AC2149">
            <v>28674</v>
          </cell>
          <cell r="AD2149" t="str">
            <v>持股大于股东增</v>
          </cell>
          <cell r="AE2149">
            <v>16985</v>
          </cell>
          <cell r="AF2149">
            <v>26858</v>
          </cell>
          <cell r="AG2149" t="str">
            <v>持股大于股东增</v>
          </cell>
          <cell r="AH2149">
            <v>16510</v>
          </cell>
          <cell r="AI2149">
            <v>27631</v>
          </cell>
        </row>
        <row r="2150">
          <cell r="A2150">
            <v>600469</v>
          </cell>
          <cell r="B2150">
            <v>26.084977238239759</v>
          </cell>
          <cell r="C2150">
            <v>2.170810865419829</v>
          </cell>
          <cell r="D2150">
            <v>25.279411764705884</v>
          </cell>
          <cell r="E2150">
            <v>2.1285553312943448</v>
          </cell>
          <cell r="F2150">
            <v>23.179487179487175</v>
          </cell>
          <cell r="G2150">
            <v>2.352175892799063</v>
          </cell>
          <cell r="H2150">
            <v>17.75229357798165</v>
          </cell>
          <cell r="I2150">
            <v>1.6548220745567899</v>
          </cell>
          <cell r="J2150">
            <v>17.190000000000001</v>
          </cell>
          <cell r="K2150">
            <v>0.65900000000000003</v>
          </cell>
          <cell r="L2150">
            <v>7.9187000000000003</v>
          </cell>
          <cell r="M2150">
            <v>17.190000000000001</v>
          </cell>
          <cell r="N2150">
            <v>0.17</v>
          </cell>
          <cell r="O2150">
            <v>8.0759000000000007</v>
          </cell>
          <cell r="P2150">
            <v>18.079999999999998</v>
          </cell>
          <cell r="Q2150">
            <v>0.39</v>
          </cell>
          <cell r="R2150">
            <v>7.6864999999999997</v>
          </cell>
          <cell r="S2150">
            <v>12.9</v>
          </cell>
          <cell r="T2150">
            <v>0.54500000000000004</v>
          </cell>
          <cell r="U2150">
            <v>7.7953999999999999</v>
          </cell>
          <cell r="V2150">
            <v>7.7953987121582031</v>
          </cell>
          <cell r="W2150">
            <v>600469</v>
          </cell>
          <cell r="X2150" t="str">
            <v>持股小于股东减</v>
          </cell>
          <cell r="Y2150">
            <v>28399</v>
          </cell>
          <cell r="Z2150">
            <v>13202</v>
          </cell>
          <cell r="AA2150" t="str">
            <v>与上期同等小于</v>
          </cell>
          <cell r="AB2150">
            <v>28399</v>
          </cell>
          <cell r="AC2150">
            <v>13202</v>
          </cell>
          <cell r="AD2150" t="str">
            <v>持股小于股东减</v>
          </cell>
          <cell r="AE2150">
            <v>27201</v>
          </cell>
          <cell r="AF2150">
            <v>13784</v>
          </cell>
          <cell r="AG2150" t="str">
            <v>持股小于股东增</v>
          </cell>
          <cell r="AH2150">
            <v>24603</v>
          </cell>
          <cell r="AI2150">
            <v>15239</v>
          </cell>
        </row>
        <row r="2151">
          <cell r="A2151">
            <v>600470</v>
          </cell>
          <cell r="B2151">
            <v>39.206896551724135</v>
          </cell>
          <cell r="C2151">
            <v>2.7397590361445778</v>
          </cell>
          <cell r="D2151">
            <v>-30.821428571428573</v>
          </cell>
          <cell r="E2151">
            <v>2.1109534758573458</v>
          </cell>
          <cell r="F2151">
            <v>43.857142857142861</v>
          </cell>
          <cell r="G2151">
            <v>2.32434887946699</v>
          </cell>
          <cell r="H2151">
            <v>16.785714285714285</v>
          </cell>
          <cell r="I2151">
            <v>1.4780946851488981</v>
          </cell>
          <cell r="J2151">
            <v>11.37</v>
          </cell>
          <cell r="K2151">
            <v>0.28999999999999998</v>
          </cell>
          <cell r="L2151">
            <v>4.1500000000000004</v>
          </cell>
          <cell r="M2151">
            <v>8.6300000000000008</v>
          </cell>
          <cell r="N2151">
            <v>-7.0000000000000007E-2</v>
          </cell>
          <cell r="O2151">
            <v>4.0881999999999996</v>
          </cell>
          <cell r="P2151">
            <v>9.2100000000000009</v>
          </cell>
          <cell r="Q2151">
            <v>0.105</v>
          </cell>
          <cell r="R2151">
            <v>3.9624000000000001</v>
          </cell>
          <cell r="S2151">
            <v>6.11</v>
          </cell>
          <cell r="T2151">
            <v>0.27300000000000002</v>
          </cell>
          <cell r="U2151">
            <v>4.1337000000000002</v>
          </cell>
          <cell r="V2151">
            <v>4.133697509765625</v>
          </cell>
          <cell r="W2151">
            <v>600470</v>
          </cell>
          <cell r="X2151">
            <v>600470</v>
          </cell>
          <cell r="Y2151">
            <v>600470</v>
          </cell>
          <cell r="Z2151">
            <v>600470</v>
          </cell>
          <cell r="AA2151">
            <v>600470</v>
          </cell>
          <cell r="AB2151">
            <v>600470</v>
          </cell>
          <cell r="AC2151">
            <v>600470</v>
          </cell>
          <cell r="AD2151">
            <v>600470</v>
          </cell>
          <cell r="AE2151">
            <v>44846</v>
          </cell>
          <cell r="AF2151">
            <v>11630</v>
          </cell>
          <cell r="AG2151">
            <v>11630</v>
          </cell>
          <cell r="AH2151">
            <v>43054</v>
          </cell>
          <cell r="AI2151">
            <v>12115</v>
          </cell>
        </row>
        <row r="2152">
          <cell r="A2152">
            <v>600475</v>
          </cell>
          <cell r="B2152">
            <v>47.519522278364725</v>
          </cell>
          <cell r="C2152">
            <v>3.6463932606052061</v>
          </cell>
          <cell r="D2152">
            <v>36.652131782945737</v>
          </cell>
          <cell r="E2152">
            <v>2.6188250770242671</v>
          </cell>
          <cell r="F2152">
            <v>48.42931937172775</v>
          </cell>
          <cell r="G2152">
            <v>3.7346987465359982</v>
          </cell>
          <cell r="H2152">
            <v>37.5</v>
          </cell>
          <cell r="I2152">
            <v>2.5436625842452352</v>
          </cell>
          <cell r="J2152">
            <v>20.69</v>
          </cell>
          <cell r="K2152">
            <v>0.43540000000000001</v>
          </cell>
          <cell r="L2152">
            <v>5.6741000000000001</v>
          </cell>
          <cell r="M2152">
            <v>15.13</v>
          </cell>
          <cell r="N2152">
            <v>0.1032</v>
          </cell>
          <cell r="O2152">
            <v>5.7774000000000001</v>
          </cell>
          <cell r="P2152">
            <v>20.350000000000001</v>
          </cell>
          <cell r="Q2152">
            <v>0.21010000000000001</v>
          </cell>
          <cell r="R2152">
            <v>5.4489000000000001</v>
          </cell>
          <cell r="S2152">
            <v>14.04</v>
          </cell>
          <cell r="T2152">
            <v>0.28079999999999999</v>
          </cell>
          <cell r="U2152">
            <v>5.5195999999999996</v>
          </cell>
          <cell r="V2152">
            <v>5.5195999145507813</v>
          </cell>
          <cell r="W2152">
            <v>600475</v>
          </cell>
          <cell r="X2152" t="str">
            <v>持股小于股东减</v>
          </cell>
          <cell r="Y2152">
            <v>16183</v>
          </cell>
          <cell r="Z2152">
            <v>15819</v>
          </cell>
          <cell r="AA2152" t="str">
            <v>持股大于股东增</v>
          </cell>
          <cell r="AB2152">
            <v>15609</v>
          </cell>
          <cell r="AC2152">
            <v>16400</v>
          </cell>
          <cell r="AD2152" t="str">
            <v>持股小于股东增</v>
          </cell>
          <cell r="AE2152">
            <v>16606</v>
          </cell>
          <cell r="AF2152">
            <v>15416</v>
          </cell>
          <cell r="AG2152" t="str">
            <v>持股大于股东增</v>
          </cell>
          <cell r="AH2152">
            <v>15629</v>
          </cell>
          <cell r="AI2152">
            <v>16379</v>
          </cell>
        </row>
        <row r="2153">
          <cell r="A2153">
            <v>600476</v>
          </cell>
          <cell r="B2153">
            <v>-160.20408163265307</v>
          </cell>
          <cell r="C2153">
            <v>33.06098382749326</v>
          </cell>
          <cell r="D2153">
            <v>-275.98484848484844</v>
          </cell>
          <cell r="E2153">
            <v>31.552052658929497</v>
          </cell>
          <cell r="F2153">
            <v>-566.01796407185634</v>
          </cell>
          <cell r="G2153">
            <v>27.02258433390509</v>
          </cell>
          <cell r="H2153">
            <v>-231.38888888888889</v>
          </cell>
          <cell r="I2153">
            <v>18.489197987570286</v>
          </cell>
          <cell r="J2153">
            <v>39.25</v>
          </cell>
          <cell r="K2153">
            <v>-0.245</v>
          </cell>
          <cell r="L2153">
            <v>1.1872</v>
          </cell>
          <cell r="M2153">
            <v>36.43</v>
          </cell>
          <cell r="N2153">
            <v>-3.3000000000000002E-2</v>
          </cell>
          <cell r="O2153">
            <v>1.1546000000000001</v>
          </cell>
          <cell r="P2153">
            <v>37.81</v>
          </cell>
          <cell r="Q2153">
            <v>-3.3399999999999999E-2</v>
          </cell>
          <cell r="R2153">
            <v>1.3992</v>
          </cell>
          <cell r="S2153">
            <v>24.99</v>
          </cell>
          <cell r="T2153">
            <v>-8.1000000000000003E-2</v>
          </cell>
          <cell r="U2153">
            <v>1.3515999999999999</v>
          </cell>
          <cell r="V2153">
            <v>1.3515996932983398</v>
          </cell>
          <cell r="W2153">
            <v>600476</v>
          </cell>
          <cell r="X2153" t="str">
            <v>持股小于股东增</v>
          </cell>
          <cell r="Y2153">
            <v>15391</v>
          </cell>
          <cell r="Z2153">
            <v>10465</v>
          </cell>
          <cell r="AA2153" t="str">
            <v>持股小于股东增</v>
          </cell>
          <cell r="AB2153">
            <v>12942</v>
          </cell>
          <cell r="AC2153">
            <v>12445</v>
          </cell>
          <cell r="AD2153" t="str">
            <v>持股小于股东减</v>
          </cell>
          <cell r="AE2153">
            <v>15628</v>
          </cell>
          <cell r="AF2153">
            <v>10306</v>
          </cell>
          <cell r="AG2153" t="str">
            <v>持股小于股东减</v>
          </cell>
          <cell r="AH2153">
            <v>16017</v>
          </cell>
          <cell r="AI2153">
            <v>10056</v>
          </cell>
        </row>
        <row r="2154">
          <cell r="A2154">
            <v>600477</v>
          </cell>
          <cell r="B2154">
            <v>73.65269461077844</v>
          </cell>
          <cell r="C2154">
            <v>6.0079128608411088</v>
          </cell>
          <cell r="D2154">
            <v>66.222222222222229</v>
          </cell>
          <cell r="E2154">
            <v>5.6327379264719779</v>
          </cell>
          <cell r="F2154">
            <v>156.15384615384616</v>
          </cell>
          <cell r="G2154">
            <v>7.2036905606813342</v>
          </cell>
          <cell r="H2154">
            <v>42.285276073619627</v>
          </cell>
          <cell r="I2154">
            <v>5.0353405292860662</v>
          </cell>
          <cell r="J2154">
            <v>12.3</v>
          </cell>
          <cell r="K2154">
            <v>0.16700000000000001</v>
          </cell>
          <cell r="L2154">
            <v>2.0472999999999999</v>
          </cell>
          <cell r="M2154">
            <v>11.92</v>
          </cell>
          <cell r="N2154">
            <v>4.4999999999999998E-2</v>
          </cell>
          <cell r="O2154">
            <v>2.1162000000000001</v>
          </cell>
          <cell r="P2154">
            <v>12.18</v>
          </cell>
          <cell r="Q2154">
            <v>3.9E-2</v>
          </cell>
          <cell r="R2154">
            <v>1.6908000000000001</v>
          </cell>
          <cell r="S2154">
            <v>9.19</v>
          </cell>
          <cell r="T2154">
            <v>0.16300000000000001</v>
          </cell>
          <cell r="U2154">
            <v>1.8250999999999999</v>
          </cell>
          <cell r="V2154">
            <v>1.8250999450683594</v>
          </cell>
          <cell r="W2154">
            <v>600477</v>
          </cell>
          <cell r="X2154">
            <v>600477</v>
          </cell>
          <cell r="Y2154">
            <v>42533</v>
          </cell>
          <cell r="Z2154">
            <v>19026</v>
          </cell>
          <cell r="AA2154">
            <v>19026</v>
          </cell>
          <cell r="AB2154">
            <v>47067</v>
          </cell>
          <cell r="AC2154">
            <v>17193</v>
          </cell>
          <cell r="AD2154">
            <v>17193</v>
          </cell>
          <cell r="AE2154">
            <v>48656</v>
          </cell>
          <cell r="AF2154">
            <v>14787</v>
          </cell>
          <cell r="AG2154">
            <v>14787</v>
          </cell>
          <cell r="AH2154">
            <v>14787</v>
          </cell>
          <cell r="AI2154">
            <v>14787</v>
          </cell>
        </row>
        <row r="2155">
          <cell r="A2155">
            <v>600478</v>
          </cell>
          <cell r="B2155">
            <v>2609.5238095238101</v>
          </cell>
          <cell r="C2155">
            <v>13.632688600037316</v>
          </cell>
          <cell r="D2155">
            <v>-113.48684210526316</v>
          </cell>
          <cell r="E2155">
            <v>10.941266015476341</v>
          </cell>
          <cell r="F2155">
            <v>-202.61904761904759</v>
          </cell>
          <cell r="G2155">
            <v>10.959433354797167</v>
          </cell>
          <cell r="H2155">
            <v>2852.5</v>
          </cell>
          <cell r="I2155">
            <v>7.1361561073237851</v>
          </cell>
          <cell r="J2155">
            <v>21.92</v>
          </cell>
          <cell r="K2155">
            <v>8.3999999999999995E-3</v>
          </cell>
          <cell r="L2155">
            <v>1.6079000000000001</v>
          </cell>
          <cell r="M2155">
            <v>17.25</v>
          </cell>
          <cell r="N2155">
            <v>-3.7999999999999999E-2</v>
          </cell>
          <cell r="O2155">
            <v>1.5766</v>
          </cell>
          <cell r="P2155">
            <v>17.02</v>
          </cell>
          <cell r="Q2155">
            <v>-4.2000000000000003E-2</v>
          </cell>
          <cell r="R2155">
            <v>1.5529999999999999</v>
          </cell>
          <cell r="S2155">
            <v>11.41</v>
          </cell>
          <cell r="T2155">
            <v>3.0000000000000001E-3</v>
          </cell>
          <cell r="U2155">
            <v>1.5989</v>
          </cell>
          <cell r="V2155">
            <v>1.5988998413085938</v>
          </cell>
          <cell r="W2155">
            <v>600478</v>
          </cell>
          <cell r="X2155" t="str">
            <v>持股小于股东减</v>
          </cell>
          <cell r="Y2155">
            <v>41136</v>
          </cell>
          <cell r="Z2155">
            <v>22544</v>
          </cell>
          <cell r="AA2155" t="str">
            <v>持股小于股东增</v>
          </cell>
          <cell r="AB2155">
            <v>37393</v>
          </cell>
          <cell r="AC2155">
            <v>24800</v>
          </cell>
          <cell r="AD2155" t="str">
            <v>持股小于股东增</v>
          </cell>
          <cell r="AE2155">
            <v>42055</v>
          </cell>
          <cell r="AF2155">
            <v>22051</v>
          </cell>
          <cell r="AG2155" t="str">
            <v>持股小于股东增</v>
          </cell>
          <cell r="AH2155">
            <v>40697</v>
          </cell>
          <cell r="AI2155">
            <v>22787</v>
          </cell>
        </row>
        <row r="2156">
          <cell r="A2156">
            <v>600479</v>
          </cell>
          <cell r="B2156">
            <v>72.0618556701031</v>
          </cell>
          <cell r="C2156">
            <v>4.4409148665819558</v>
          </cell>
          <cell r="D2156">
            <v>59.775374376039927</v>
          </cell>
          <cell r="E2156">
            <v>3.003888122413144</v>
          </cell>
          <cell r="F2156">
            <v>89.409282700421954</v>
          </cell>
          <cell r="G2156">
            <v>5.884966812008777</v>
          </cell>
          <cell r="H2156">
            <v>63.282647584973169</v>
          </cell>
          <cell r="I2156">
            <v>3.0736814666782517</v>
          </cell>
          <cell r="J2156">
            <v>20.97</v>
          </cell>
          <cell r="K2156">
            <v>0.29099999999999998</v>
          </cell>
          <cell r="L2156">
            <v>4.7220000000000004</v>
          </cell>
          <cell r="M2156">
            <v>14.37</v>
          </cell>
          <cell r="N2156">
            <v>6.0100000000000001E-2</v>
          </cell>
          <cell r="O2156">
            <v>4.7838000000000003</v>
          </cell>
          <cell r="P2156">
            <v>21.19</v>
          </cell>
          <cell r="Q2156">
            <v>0.11849999999999999</v>
          </cell>
          <cell r="R2156">
            <v>3.6006999999999998</v>
          </cell>
          <cell r="S2156">
            <v>14.15</v>
          </cell>
          <cell r="T2156">
            <v>0.16769999999999999</v>
          </cell>
          <cell r="U2156">
            <v>4.6036000000000001</v>
          </cell>
          <cell r="V2156">
            <v>4.6035995483398438</v>
          </cell>
          <cell r="W2156">
            <v>600479</v>
          </cell>
          <cell r="X2156" t="str">
            <v>持股小于股东增</v>
          </cell>
          <cell r="Y2156">
            <v>23454</v>
          </cell>
          <cell r="Z2156">
            <v>14869</v>
          </cell>
          <cell r="AA2156" t="str">
            <v>持股小于股东减</v>
          </cell>
          <cell r="AB2156">
            <v>26193</v>
          </cell>
          <cell r="AC2156">
            <v>13314</v>
          </cell>
          <cell r="AD2156" t="str">
            <v>持股小于股东减</v>
          </cell>
          <cell r="AE2156">
            <v>27012</v>
          </cell>
          <cell r="AF2156">
            <v>11284</v>
          </cell>
          <cell r="AG2156">
            <v>11284</v>
          </cell>
          <cell r="AH2156">
            <v>36043</v>
          </cell>
          <cell r="AI2156">
            <v>9676</v>
          </cell>
        </row>
        <row r="2157">
          <cell r="A2157">
            <v>600480</v>
          </cell>
          <cell r="B2157">
            <v>45.702702702702702</v>
          </cell>
          <cell r="C2157">
            <v>2.3035636442894507</v>
          </cell>
          <cell r="D2157">
            <v>22.821428571428569</v>
          </cell>
          <cell r="E2157">
            <v>1.7065712339925487</v>
          </cell>
          <cell r="F2157">
            <v>40.620689655172413</v>
          </cell>
          <cell r="G2157">
            <v>4.1006718418212831</v>
          </cell>
          <cell r="H2157">
            <v>28.585714285714289</v>
          </cell>
          <cell r="I2157">
            <v>2.2847943000034254</v>
          </cell>
          <cell r="J2157">
            <v>16.91</v>
          </cell>
          <cell r="K2157">
            <v>0.37</v>
          </cell>
          <cell r="L2157">
            <v>7.3407999999999998</v>
          </cell>
          <cell r="M2157">
            <v>12.78</v>
          </cell>
          <cell r="N2157">
            <v>0.14000000000000001</v>
          </cell>
          <cell r="O2157">
            <v>7.4886999999999997</v>
          </cell>
          <cell r="P2157">
            <v>23.56</v>
          </cell>
          <cell r="Q2157">
            <v>0.28999999999999998</v>
          </cell>
          <cell r="R2157">
            <v>5.7454000000000001</v>
          </cell>
          <cell r="S2157">
            <v>13.34</v>
          </cell>
          <cell r="T2157">
            <v>0.35</v>
          </cell>
          <cell r="U2157">
            <v>5.8385999999999996</v>
          </cell>
          <cell r="V2157">
            <v>5.8385963439941406</v>
          </cell>
          <cell r="W2157">
            <v>600480</v>
          </cell>
          <cell r="X2157" t="str">
            <v>持股小于股东增</v>
          </cell>
          <cell r="Y2157">
            <v>35906</v>
          </cell>
          <cell r="Z2157">
            <v>12558</v>
          </cell>
          <cell r="AA2157" t="str">
            <v>持股小于股东减</v>
          </cell>
          <cell r="AB2157">
            <v>36726</v>
          </cell>
          <cell r="AC2157">
            <v>12278</v>
          </cell>
          <cell r="AD2157" t="str">
            <v>持股小于股东增</v>
          </cell>
          <cell r="AE2157">
            <v>31098</v>
          </cell>
          <cell r="AF2157">
            <v>11631</v>
          </cell>
          <cell r="AG2157">
            <v>11631</v>
          </cell>
          <cell r="AH2157">
            <v>45455</v>
          </cell>
          <cell r="AI2157">
            <v>7957</v>
          </cell>
        </row>
        <row r="2158">
          <cell r="A2158">
            <v>600481</v>
          </cell>
          <cell r="B2158">
            <v>42.119944211994422</v>
          </cell>
          <cell r="C2158">
            <v>6.931905126243306</v>
          </cell>
          <cell r="D2158">
            <v>68.859649122807014</v>
          </cell>
          <cell r="E2158">
            <v>4.7250018809720871</v>
          </cell>
          <cell r="F2158">
            <v>52.065217391304344</v>
          </cell>
          <cell r="G2158">
            <v>9.7254933809794526</v>
          </cell>
          <cell r="H2158">
            <v>47.126436781609186</v>
          </cell>
          <cell r="I2158">
            <v>6.7114093959731536</v>
          </cell>
          <cell r="J2158">
            <v>9.06</v>
          </cell>
          <cell r="K2158">
            <v>0.21510000000000001</v>
          </cell>
          <cell r="L2158">
            <v>1.3069999999999999</v>
          </cell>
          <cell r="M2158">
            <v>6.28</v>
          </cell>
          <cell r="N2158">
            <v>2.2800000000000001E-2</v>
          </cell>
          <cell r="O2158">
            <v>1.3290999999999999</v>
          </cell>
          <cell r="P2158">
            <v>23.95</v>
          </cell>
          <cell r="Q2158">
            <v>0.23</v>
          </cell>
          <cell r="R2158">
            <v>2.4626000000000001</v>
          </cell>
          <cell r="S2158">
            <v>8.1999999999999993</v>
          </cell>
          <cell r="T2158">
            <v>0.1305</v>
          </cell>
          <cell r="U2158">
            <v>1.2218</v>
          </cell>
          <cell r="V2158">
            <v>1.2217998504638672</v>
          </cell>
          <cell r="W2158">
            <v>600481</v>
          </cell>
          <cell r="X2158">
            <v>600481</v>
          </cell>
          <cell r="Y2158">
            <v>61727</v>
          </cell>
          <cell r="Z2158">
            <v>26252</v>
          </cell>
          <cell r="AA2158">
            <v>26252</v>
          </cell>
          <cell r="AB2158">
            <v>63042</v>
          </cell>
          <cell r="AC2158">
            <v>25705</v>
          </cell>
          <cell r="AD2158" t="str">
            <v>持股小于股东增</v>
          </cell>
          <cell r="AE2158">
            <v>39385</v>
          </cell>
          <cell r="AF2158">
            <v>20572</v>
          </cell>
          <cell r="AG2158" t="str">
            <v>持股小于股东增</v>
          </cell>
          <cell r="AH2158">
            <v>46977</v>
          </cell>
          <cell r="AI2158">
            <v>34495</v>
          </cell>
        </row>
        <row r="2159">
          <cell r="A2159">
            <v>600482</v>
          </cell>
          <cell r="B2159">
            <v>142.57575757575756</v>
          </cell>
          <cell r="C2159">
            <v>11.49916902923062</v>
          </cell>
          <cell r="D2159">
            <v>91.388888888888886</v>
          </cell>
          <cell r="E2159">
            <v>7.872131696695619</v>
          </cell>
          <cell r="F2159">
            <v>111.73684210526316</v>
          </cell>
          <cell r="G2159">
            <v>10.642670944455585</v>
          </cell>
          <cell r="H2159">
            <v>113.73214285714286</v>
          </cell>
          <cell r="I2159">
            <v>10.413243408951564</v>
          </cell>
          <cell r="J2159">
            <v>47.05</v>
          </cell>
          <cell r="K2159">
            <v>0.33</v>
          </cell>
          <cell r="L2159">
            <v>4.0915999999999997</v>
          </cell>
          <cell r="M2159">
            <v>32.9</v>
          </cell>
          <cell r="N2159">
            <v>0.09</v>
          </cell>
          <cell r="O2159">
            <v>4.1792999999999996</v>
          </cell>
          <cell r="P2159">
            <v>42.46</v>
          </cell>
          <cell r="Q2159">
            <v>0.19</v>
          </cell>
          <cell r="R2159">
            <v>3.9895999999999998</v>
          </cell>
          <cell r="S2159">
            <v>42.46</v>
          </cell>
          <cell r="T2159">
            <v>0.28000000000000003</v>
          </cell>
          <cell r="U2159">
            <v>4.0774999999999997</v>
          </cell>
          <cell r="V2159">
            <v>4.0774993896484375</v>
          </cell>
          <cell r="W2159">
            <v>600482</v>
          </cell>
          <cell r="X2159">
            <v>600482</v>
          </cell>
          <cell r="Y2159">
            <v>31661</v>
          </cell>
          <cell r="Z2159">
            <v>16945</v>
          </cell>
          <cell r="AA2159">
            <v>16945</v>
          </cell>
          <cell r="AB2159">
            <v>36931</v>
          </cell>
          <cell r="AC2159">
            <v>14527</v>
          </cell>
          <cell r="AD2159">
            <v>14527</v>
          </cell>
          <cell r="AE2159">
            <v>39120</v>
          </cell>
          <cell r="AF2159">
            <v>13714</v>
          </cell>
          <cell r="AG2159">
            <v>13714</v>
          </cell>
          <cell r="AH2159">
            <v>42401</v>
          </cell>
          <cell r="AI2159">
            <v>12653</v>
          </cell>
        </row>
        <row r="2160">
          <cell r="A2160">
            <v>600483</v>
          </cell>
          <cell r="B2160">
            <v>20.223529411764709</v>
          </cell>
          <cell r="C2160">
            <v>3.2726026614883779</v>
          </cell>
          <cell r="D2160">
            <v>30.299999999999997</v>
          </cell>
          <cell r="E2160">
            <v>1.9966722129783692</v>
          </cell>
          <cell r="F2160">
            <v>29.566666666666666</v>
          </cell>
          <cell r="G2160">
            <v>3.7556896369217743</v>
          </cell>
          <cell r="H2160">
            <v>18.736363636363635</v>
          </cell>
          <cell r="I2160">
            <v>2.779519754010479</v>
          </cell>
          <cell r="J2160">
            <v>17.190000000000001</v>
          </cell>
          <cell r="K2160">
            <v>0.85</v>
          </cell>
          <cell r="L2160">
            <v>5.2526999999999999</v>
          </cell>
          <cell r="M2160">
            <v>12.12</v>
          </cell>
          <cell r="N2160">
            <v>0.1</v>
          </cell>
          <cell r="O2160">
            <v>6.0701000000000001</v>
          </cell>
          <cell r="P2160">
            <v>17.739999999999998</v>
          </cell>
          <cell r="Q2160">
            <v>0.3</v>
          </cell>
          <cell r="R2160">
            <v>4.7234999999999996</v>
          </cell>
          <cell r="S2160">
            <v>13.74</v>
          </cell>
          <cell r="T2160">
            <v>0.55000000000000004</v>
          </cell>
          <cell r="U2160">
            <v>4.9432999999999998</v>
          </cell>
          <cell r="V2160">
            <v>4.94329833984375</v>
          </cell>
          <cell r="W2160">
            <v>600483</v>
          </cell>
          <cell r="X2160" t="str">
            <v>持股小于股东减</v>
          </cell>
          <cell r="Y2160">
            <v>36633</v>
          </cell>
          <cell r="Z2160">
            <v>34350</v>
          </cell>
          <cell r="AA2160" t="str">
            <v>持股大于股东增</v>
          </cell>
          <cell r="AB2160">
            <v>32649</v>
          </cell>
          <cell r="AC2160">
            <v>47530</v>
          </cell>
          <cell r="AD2160" t="str">
            <v>持股大于股东减</v>
          </cell>
          <cell r="AE2160">
            <v>30608</v>
          </cell>
          <cell r="AF2160">
            <v>41111</v>
          </cell>
          <cell r="AG2160" t="str">
            <v>持股大于股东增</v>
          </cell>
          <cell r="AH2160">
            <v>24533</v>
          </cell>
          <cell r="AI2160">
            <v>51292</v>
          </cell>
        </row>
        <row r="2161">
          <cell r="A2161">
            <v>600485</v>
          </cell>
          <cell r="B2161">
            <v>41.153846153846153</v>
          </cell>
          <cell r="C2161">
            <v>6.4013592418876231</v>
          </cell>
          <cell r="D2161">
            <v>28.609374999999996</v>
          </cell>
          <cell r="E2161">
            <v>4.9747323805901207</v>
          </cell>
          <cell r="F2161">
            <v>187.40392826643895</v>
          </cell>
          <cell r="G2161">
            <v>12.032239493379389</v>
          </cell>
          <cell r="H2161">
            <v>34.789156626506028</v>
          </cell>
          <cell r="I2161">
            <v>4.7082802547770708</v>
          </cell>
          <cell r="J2161">
            <v>26.75</v>
          </cell>
          <cell r="K2161">
            <v>0.65</v>
          </cell>
          <cell r="L2161">
            <v>4.1787999999999998</v>
          </cell>
          <cell r="M2161">
            <v>18.309999999999999</v>
          </cell>
          <cell r="N2161">
            <v>0.16</v>
          </cell>
          <cell r="O2161">
            <v>3.6806000000000001</v>
          </cell>
          <cell r="P2161">
            <v>43.89</v>
          </cell>
          <cell r="Q2161">
            <v>0.1171</v>
          </cell>
          <cell r="R2161">
            <v>3.6476999999999999</v>
          </cell>
          <cell r="S2161">
            <v>18.48</v>
          </cell>
          <cell r="T2161">
            <v>0.39839999999999998</v>
          </cell>
          <cell r="U2161">
            <v>3.9249999999999998</v>
          </cell>
          <cell r="V2161">
            <v>3.9249992370605469</v>
          </cell>
          <cell r="W2161">
            <v>600485</v>
          </cell>
          <cell r="X2161">
            <v>600485</v>
          </cell>
          <cell r="Y2161">
            <v>83677</v>
          </cell>
          <cell r="Z2161">
            <v>34940</v>
          </cell>
          <cell r="AA2161">
            <v>34940</v>
          </cell>
          <cell r="AB2161">
            <v>74926</v>
          </cell>
          <cell r="AC2161">
            <v>39021</v>
          </cell>
          <cell r="AD2161" t="str">
            <v>持股大于股东减</v>
          </cell>
          <cell r="AE2161">
            <v>26334</v>
          </cell>
          <cell r="AF2161">
            <v>111025</v>
          </cell>
          <cell r="AG2161">
            <v>111025</v>
          </cell>
          <cell r="AH2161">
            <v>67422</v>
          </cell>
          <cell r="AI2161">
            <v>43364</v>
          </cell>
        </row>
        <row r="2162">
          <cell r="A2162">
            <v>600486</v>
          </cell>
          <cell r="B2162">
            <v>19.986376021798364</v>
          </cell>
          <cell r="C2162">
            <v>2.8988371059053679</v>
          </cell>
          <cell r="D2162">
            <v>19.682410423452769</v>
          </cell>
          <cell r="E2162">
            <v>2.3149345362947642</v>
          </cell>
          <cell r="F2162">
            <v>18.527291452111225</v>
          </cell>
          <cell r="G2162">
            <v>3.1231012273666301</v>
          </cell>
          <cell r="H2162">
            <v>17.822502424830265</v>
          </cell>
          <cell r="I2162">
            <v>2.5307302964569778</v>
          </cell>
          <cell r="J2162">
            <v>29.34</v>
          </cell>
          <cell r="K2162">
            <v>1.468</v>
          </cell>
          <cell r="L2162">
            <v>10.1213</v>
          </cell>
          <cell r="M2162">
            <v>24.17</v>
          </cell>
          <cell r="N2162">
            <v>0.307</v>
          </cell>
          <cell r="O2162">
            <v>10.440899999999999</v>
          </cell>
          <cell r="P2162">
            <v>35.979999999999997</v>
          </cell>
          <cell r="Q2162">
            <v>0.97099999999999997</v>
          </cell>
          <cell r="R2162">
            <v>11.5206</v>
          </cell>
          <cell r="S2162">
            <v>24.5</v>
          </cell>
          <cell r="T2162">
            <v>1.0309999999999999</v>
          </cell>
          <cell r="U2162">
            <v>9.6809999999999992</v>
          </cell>
          <cell r="V2162">
            <v>9.680999755859375</v>
          </cell>
          <cell r="W2162">
            <v>600486</v>
          </cell>
          <cell r="X2162" t="str">
            <v>持股小于股东减</v>
          </cell>
          <cell r="Y2162">
            <v>17915</v>
          </cell>
          <cell r="Z2162">
            <v>17298</v>
          </cell>
          <cell r="AA2162" t="str">
            <v>持股小于股东减</v>
          </cell>
          <cell r="AB2162">
            <v>18896</v>
          </cell>
          <cell r="AC2162">
            <v>16400</v>
          </cell>
          <cell r="AD2162" t="str">
            <v>持股大于股东减</v>
          </cell>
          <cell r="AE2162">
            <v>14148</v>
          </cell>
          <cell r="AF2162">
            <v>18253</v>
          </cell>
          <cell r="AG2162" t="str">
            <v>持股大于股东增</v>
          </cell>
          <cell r="AH2162">
            <v>16148</v>
          </cell>
          <cell r="AI2162">
            <v>19191</v>
          </cell>
        </row>
        <row r="2163">
          <cell r="A2163">
            <v>600487</v>
          </cell>
          <cell r="B2163">
            <v>34.539544962080171</v>
          </cell>
          <cell r="C2163">
            <v>4.2859831679707456</v>
          </cell>
          <cell r="D2163">
            <v>31.567567567567568</v>
          </cell>
          <cell r="E2163">
            <v>3.0357374918778426</v>
          </cell>
          <cell r="F2163">
            <v>54.117647058823522</v>
          </cell>
          <cell r="G2163">
            <v>3.6720683324020116</v>
          </cell>
          <cell r="H2163">
            <v>19.964528069093156</v>
          </cell>
          <cell r="I2163">
            <v>2.4281815368166346</v>
          </cell>
          <cell r="J2163">
            <v>15.94</v>
          </cell>
          <cell r="K2163">
            <v>0.46150000000000002</v>
          </cell>
          <cell r="L2163">
            <v>3.7191000000000001</v>
          </cell>
          <cell r="M2163">
            <v>11.68</v>
          </cell>
          <cell r="N2163">
            <v>9.2499999999999999E-2</v>
          </cell>
          <cell r="O2163">
            <v>3.8475000000000001</v>
          </cell>
          <cell r="P2163">
            <v>36.799999999999997</v>
          </cell>
          <cell r="Q2163">
            <v>0.34</v>
          </cell>
          <cell r="R2163">
            <v>10.021599999999999</v>
          </cell>
          <cell r="S2163">
            <v>8.6300000000000008</v>
          </cell>
          <cell r="T2163">
            <v>0.32419999999999999</v>
          </cell>
          <cell r="U2163">
            <v>3.5541</v>
          </cell>
          <cell r="V2163">
            <v>3.5540981292724609</v>
          </cell>
          <cell r="W2163">
            <v>600487</v>
          </cell>
          <cell r="X2163">
            <v>600487</v>
          </cell>
          <cell r="Y2163">
            <v>82346</v>
          </cell>
          <cell r="Z2163">
            <v>15073</v>
          </cell>
          <cell r="AA2163">
            <v>15073</v>
          </cell>
          <cell r="AB2163">
            <v>72382</v>
          </cell>
          <cell r="AC2163">
            <v>17148</v>
          </cell>
          <cell r="AD2163" t="str">
            <v>持股小于股东增</v>
          </cell>
          <cell r="AE2163">
            <v>23672</v>
          </cell>
          <cell r="AF2163">
            <v>17478</v>
          </cell>
          <cell r="AG2163" t="str">
            <v>持股小于股东增</v>
          </cell>
          <cell r="AH2163">
            <v>53224</v>
          </cell>
          <cell r="AI2163">
            <v>23321</v>
          </cell>
        </row>
        <row r="2164">
          <cell r="A2164">
            <v>600488</v>
          </cell>
          <cell r="B2164">
            <v>89.878048780487802</v>
          </cell>
          <cell r="C2164">
            <v>2.9166171989394121</v>
          </cell>
          <cell r="D2164">
            <v>84.411764705882348</v>
          </cell>
          <cell r="E2164">
            <v>2.2568215774160572</v>
          </cell>
          <cell r="F2164">
            <v>98.877551020408148</v>
          </cell>
          <cell r="G2164">
            <v>3.8876629889669001</v>
          </cell>
          <cell r="H2164">
            <v>56.95945945945946</v>
          </cell>
          <cell r="I2164">
            <v>2.2312212164522789</v>
          </cell>
          <cell r="J2164">
            <v>7.37</v>
          </cell>
          <cell r="K2164">
            <v>8.2000000000000003E-2</v>
          </cell>
          <cell r="L2164">
            <v>2.5268999999999999</v>
          </cell>
          <cell r="M2164">
            <v>5.74</v>
          </cell>
          <cell r="N2164">
            <v>1.7000000000000001E-2</v>
          </cell>
          <cell r="O2164">
            <v>2.5434000000000001</v>
          </cell>
          <cell r="P2164">
            <v>9.69</v>
          </cell>
          <cell r="Q2164">
            <v>4.9000000000000002E-2</v>
          </cell>
          <cell r="R2164">
            <v>2.4925000000000002</v>
          </cell>
          <cell r="S2164">
            <v>5.62</v>
          </cell>
          <cell r="T2164">
            <v>7.3999999999999996E-2</v>
          </cell>
          <cell r="U2164">
            <v>2.5188000000000001</v>
          </cell>
          <cell r="V2164">
            <v>2.518798828125</v>
          </cell>
          <cell r="W2164">
            <v>600488</v>
          </cell>
          <cell r="X2164">
            <v>600488</v>
          </cell>
          <cell r="Y2164">
            <v>76661</v>
          </cell>
          <cell r="Z2164">
            <v>12533</v>
          </cell>
          <cell r="AA2164">
            <v>12533</v>
          </cell>
          <cell r="AB2164">
            <v>74608</v>
          </cell>
          <cell r="AC2164">
            <v>12878</v>
          </cell>
          <cell r="AD2164">
            <v>12878</v>
          </cell>
          <cell r="AE2164">
            <v>90282</v>
          </cell>
          <cell r="AF2164">
            <v>10642</v>
          </cell>
          <cell r="AG2164">
            <v>10642</v>
          </cell>
          <cell r="AH2164">
            <v>80141</v>
          </cell>
          <cell r="AI2164">
            <v>11989</v>
          </cell>
        </row>
        <row r="2165">
          <cell r="A2165">
            <v>600489</v>
          </cell>
          <cell r="B2165">
            <v>331</v>
          </cell>
          <cell r="C2165">
            <v>2.9607322818211634</v>
          </cell>
          <cell r="D2165">
            <v>134</v>
          </cell>
          <cell r="E2165">
            <v>3.1774260477799516</v>
          </cell>
          <cell r="F2165">
            <v>321.75</v>
          </cell>
          <cell r="G2165">
            <v>3.7979166051878299</v>
          </cell>
          <cell r="H2165">
            <v>218.75</v>
          </cell>
          <cell r="I2165">
            <v>2.5767882910740054</v>
          </cell>
          <cell r="J2165">
            <v>9.93</v>
          </cell>
          <cell r="K2165">
            <v>0.03</v>
          </cell>
          <cell r="L2165">
            <v>3.3538999999999999</v>
          </cell>
          <cell r="M2165">
            <v>10.72</v>
          </cell>
          <cell r="N2165">
            <v>0.02</v>
          </cell>
          <cell r="O2165">
            <v>3.3738000000000001</v>
          </cell>
          <cell r="P2165">
            <v>12.87</v>
          </cell>
          <cell r="Q2165">
            <v>0.02</v>
          </cell>
          <cell r="R2165">
            <v>3.3887</v>
          </cell>
          <cell r="S2165">
            <v>8.75</v>
          </cell>
          <cell r="T2165">
            <v>0.03</v>
          </cell>
          <cell r="U2165">
            <v>3.3957000000000002</v>
          </cell>
          <cell r="V2165">
            <v>3.3956985473632813</v>
          </cell>
          <cell r="W2165">
            <v>600489</v>
          </cell>
          <cell r="X2165">
            <v>600489</v>
          </cell>
          <cell r="Y2165">
            <v>600489</v>
          </cell>
          <cell r="Z2165">
            <v>600489</v>
          </cell>
          <cell r="AA2165">
            <v>600489</v>
          </cell>
          <cell r="AB2165">
            <v>600489</v>
          </cell>
          <cell r="AC2165">
            <v>600489</v>
          </cell>
          <cell r="AD2165">
            <v>600489</v>
          </cell>
          <cell r="AE2165">
            <v>600489</v>
          </cell>
          <cell r="AF2165">
            <v>600489</v>
          </cell>
          <cell r="AG2165">
            <v>600489</v>
          </cell>
          <cell r="AH2165">
            <v>600489</v>
          </cell>
          <cell r="AI2165">
            <v>600489</v>
          </cell>
        </row>
        <row r="2166">
          <cell r="A2166">
            <v>600490</v>
          </cell>
          <cell r="B2166">
            <v>661</v>
          </cell>
          <cell r="C2166">
            <v>5.5837134651123508</v>
          </cell>
          <cell r="D2166">
            <v>109.34343434343434</v>
          </cell>
          <cell r="E2166">
            <v>7.2426193861336454</v>
          </cell>
          <cell r="F2166">
            <v>205.61056105610561</v>
          </cell>
          <cell r="G2166">
            <v>10.928865888957111</v>
          </cell>
          <cell r="H2166">
            <v>197.50996015936258</v>
          </cell>
          <cell r="I2166">
            <v>5.5691296655152076</v>
          </cell>
          <cell r="J2166">
            <v>6.61</v>
          </cell>
          <cell r="K2166">
            <v>0.01</v>
          </cell>
          <cell r="L2166">
            <v>1.1838</v>
          </cell>
          <cell r="M2166">
            <v>8.66</v>
          </cell>
          <cell r="N2166">
            <v>1.9800000000000002E-2</v>
          </cell>
          <cell r="O2166">
            <v>1.1957</v>
          </cell>
          <cell r="P2166">
            <v>12.46</v>
          </cell>
          <cell r="Q2166">
            <v>3.0300000000000001E-2</v>
          </cell>
          <cell r="R2166">
            <v>1.1400999999999999</v>
          </cell>
          <cell r="S2166">
            <v>6.61</v>
          </cell>
          <cell r="T2166">
            <v>2.5100000000000001E-2</v>
          </cell>
          <cell r="U2166">
            <v>1.1869000000000001</v>
          </cell>
          <cell r="V2166">
            <v>1.1868991851806641</v>
          </cell>
          <cell r="W2166">
            <v>600490</v>
          </cell>
          <cell r="X2166">
            <v>600490</v>
          </cell>
          <cell r="Y2166">
            <v>111426</v>
          </cell>
          <cell r="Z2166">
            <v>13273</v>
          </cell>
          <cell r="AA2166">
            <v>13273</v>
          </cell>
          <cell r="AB2166">
            <v>134221</v>
          </cell>
          <cell r="AC2166">
            <v>11019</v>
          </cell>
          <cell r="AD2166">
            <v>11019</v>
          </cell>
          <cell r="AE2166">
            <v>94264</v>
          </cell>
          <cell r="AF2166">
            <v>15689</v>
          </cell>
          <cell r="AG2166">
            <v>15689</v>
          </cell>
          <cell r="AH2166">
            <v>111394</v>
          </cell>
          <cell r="AI2166">
            <v>13277</v>
          </cell>
        </row>
        <row r="2167">
          <cell r="A2167">
            <v>600491</v>
          </cell>
          <cell r="B2167">
            <v>41.409090909090907</v>
          </cell>
          <cell r="C2167">
            <v>2.4220349347300134</v>
          </cell>
          <cell r="D2167">
            <v>30.54029304029304</v>
          </cell>
          <cell r="E2167">
            <v>1.6859612759718923</v>
          </cell>
          <cell r="F2167">
            <v>60.265577119509707</v>
          </cell>
          <cell r="G2167">
            <v>3.2846207376478778</v>
          </cell>
          <cell r="H2167">
            <v>41.8125</v>
          </cell>
          <cell r="I2167">
            <v>2.4286647789152691</v>
          </cell>
          <cell r="J2167">
            <v>9.11</v>
          </cell>
          <cell r="K2167">
            <v>0.22</v>
          </cell>
          <cell r="L2167">
            <v>3.7612999999999999</v>
          </cell>
          <cell r="M2167">
            <v>6.67</v>
          </cell>
          <cell r="N2167">
            <v>5.4600000000000003E-2</v>
          </cell>
          <cell r="O2167">
            <v>3.9561999999999999</v>
          </cell>
          <cell r="P2167">
            <v>11.8</v>
          </cell>
          <cell r="Q2167">
            <v>9.7900000000000001E-2</v>
          </cell>
          <cell r="R2167">
            <v>3.5924999999999998</v>
          </cell>
          <cell r="S2167">
            <v>8.92</v>
          </cell>
          <cell r="T2167">
            <v>0.16</v>
          </cell>
          <cell r="U2167">
            <v>3.6728000000000001</v>
          </cell>
          <cell r="V2167">
            <v>3.6727981567382813</v>
          </cell>
          <cell r="W2167">
            <v>600491</v>
          </cell>
          <cell r="X2167">
            <v>600491</v>
          </cell>
          <cell r="Y2167">
            <v>64138</v>
          </cell>
          <cell r="Z2167">
            <v>14774</v>
          </cell>
          <cell r="AA2167" t="str">
            <v>持股小于股东增</v>
          </cell>
          <cell r="AB2167">
            <v>60511</v>
          </cell>
          <cell r="AC2167">
            <v>20857</v>
          </cell>
          <cell r="AD2167">
            <v>20857</v>
          </cell>
          <cell r="AE2167">
            <v>63028</v>
          </cell>
          <cell r="AF2167">
            <v>15034</v>
          </cell>
          <cell r="AG2167">
            <v>15034</v>
          </cell>
          <cell r="AH2167">
            <v>57369</v>
          </cell>
          <cell r="AI2167">
            <v>16517</v>
          </cell>
        </row>
        <row r="2168">
          <cell r="A2168">
            <v>600493</v>
          </cell>
          <cell r="B2168">
            <v>351.88284518828453</v>
          </cell>
          <cell r="C2168">
            <v>7.1495366828190097</v>
          </cell>
          <cell r="D2168">
            <v>344.10377358490564</v>
          </cell>
          <cell r="E2168">
            <v>6.1740933519529424</v>
          </cell>
          <cell r="F2168">
            <v>757.76699029126212</v>
          </cell>
          <cell r="G2168">
            <v>6.7429805615550755</v>
          </cell>
          <cell r="H2168">
            <v>365.84507042253523</v>
          </cell>
          <cell r="I2168">
            <v>4.4667039250247198</v>
          </cell>
          <cell r="J2168">
            <v>16.82</v>
          </cell>
          <cell r="K2168">
            <v>4.7800000000000002E-2</v>
          </cell>
          <cell r="L2168">
            <v>2.3525999999999998</v>
          </cell>
          <cell r="M2168">
            <v>14.59</v>
          </cell>
          <cell r="N2168">
            <v>1.06E-2</v>
          </cell>
          <cell r="O2168">
            <v>2.3631000000000002</v>
          </cell>
          <cell r="P2168">
            <v>15.61</v>
          </cell>
          <cell r="Q2168">
            <v>1.03E-2</v>
          </cell>
          <cell r="R2168">
            <v>2.3149999999999999</v>
          </cell>
          <cell r="S2168">
            <v>10.39</v>
          </cell>
          <cell r="T2168">
            <v>2.1299999999999999E-2</v>
          </cell>
          <cell r="U2168">
            <v>2.3260999999999998</v>
          </cell>
          <cell r="V2168">
            <v>2.3260993957519531</v>
          </cell>
          <cell r="W2168">
            <v>600493</v>
          </cell>
          <cell r="X2168">
            <v>600493</v>
          </cell>
          <cell r="Y2168">
            <v>29566</v>
          </cell>
          <cell r="Z2168">
            <v>9199</v>
          </cell>
          <cell r="AA2168">
            <v>9199</v>
          </cell>
          <cell r="AB2168">
            <v>27277</v>
          </cell>
          <cell r="AC2168">
            <v>9971</v>
          </cell>
          <cell r="AD2168">
            <v>9971</v>
          </cell>
          <cell r="AE2168">
            <v>29106</v>
          </cell>
          <cell r="AF2168">
            <v>9345</v>
          </cell>
          <cell r="AG2168">
            <v>9345</v>
          </cell>
          <cell r="AH2168">
            <v>35920</v>
          </cell>
          <cell r="AI2168">
            <v>7572</v>
          </cell>
        </row>
        <row r="2169">
          <cell r="A2169">
            <v>600495</v>
          </cell>
          <cell r="B2169">
            <v>130.875</v>
          </cell>
          <cell r="C2169">
            <v>4.0702872915289827</v>
          </cell>
          <cell r="D2169">
            <v>632.5</v>
          </cell>
          <cell r="E2169">
            <v>2.9457424512924009</v>
          </cell>
          <cell r="F2169">
            <v>512.5</v>
          </cell>
          <cell r="G2169">
            <v>4.529686015423029</v>
          </cell>
          <cell r="H2169">
            <v>175.31249999999997</v>
          </cell>
          <cell r="I2169">
            <v>3.6941920189648356</v>
          </cell>
          <cell r="J2169">
            <v>10.47</v>
          </cell>
          <cell r="K2169">
            <v>0.08</v>
          </cell>
          <cell r="L2169">
            <v>2.5722999999999998</v>
          </cell>
          <cell r="M2169">
            <v>7.59</v>
          </cell>
          <cell r="N2169">
            <v>3.0000000000000001E-3</v>
          </cell>
          <cell r="O2169">
            <v>2.5766</v>
          </cell>
          <cell r="P2169">
            <v>20.5</v>
          </cell>
          <cell r="Q2169">
            <v>0.02</v>
          </cell>
          <cell r="R2169">
            <v>4.5256999999999996</v>
          </cell>
          <cell r="S2169">
            <v>9.35</v>
          </cell>
          <cell r="T2169">
            <v>0.04</v>
          </cell>
          <cell r="U2169">
            <v>2.5310000000000001</v>
          </cell>
          <cell r="V2169">
            <v>2.5309982299804688</v>
          </cell>
          <cell r="W2169">
            <v>600495</v>
          </cell>
          <cell r="X2169">
            <v>600495</v>
          </cell>
          <cell r="Y2169">
            <v>600495</v>
          </cell>
          <cell r="Z2169">
            <v>600495</v>
          </cell>
          <cell r="AA2169">
            <v>600495</v>
          </cell>
          <cell r="AB2169">
            <v>600495</v>
          </cell>
          <cell r="AC2169">
            <v>600495</v>
          </cell>
          <cell r="AD2169">
            <v>600495</v>
          </cell>
          <cell r="AE2169">
            <v>600495</v>
          </cell>
          <cell r="AF2169">
            <v>600495</v>
          </cell>
          <cell r="AG2169">
            <v>600495</v>
          </cell>
          <cell r="AH2169">
            <v>600495</v>
          </cell>
          <cell r="AI2169">
            <v>600495</v>
          </cell>
        </row>
        <row r="2170">
          <cell r="A2170">
            <v>600496</v>
          </cell>
          <cell r="B2170">
            <v>47.397476340694006</v>
          </cell>
          <cell r="C2170">
            <v>2.5700235193500109</v>
          </cell>
          <cell r="D2170">
            <v>56.165919282511204</v>
          </cell>
          <cell r="E2170">
            <v>2.1191100583706963</v>
          </cell>
          <cell r="F2170">
            <v>42.999999999999993</v>
          </cell>
          <cell r="G2170">
            <v>3.1807501522930988</v>
          </cell>
          <cell r="H2170">
            <v>23.346849656893326</v>
          </cell>
          <cell r="I2170">
            <v>2.0992848127892305</v>
          </cell>
          <cell r="J2170">
            <v>6.01</v>
          </cell>
          <cell r="K2170">
            <v>0.1268</v>
          </cell>
          <cell r="L2170">
            <v>2.3384999999999998</v>
          </cell>
          <cell r="M2170">
            <v>5.01</v>
          </cell>
          <cell r="N2170">
            <v>2.23E-2</v>
          </cell>
          <cell r="O2170">
            <v>2.3641999999999999</v>
          </cell>
          <cell r="P2170">
            <v>7.31</v>
          </cell>
          <cell r="Q2170">
            <v>8.5000000000000006E-2</v>
          </cell>
          <cell r="R2170">
            <v>2.2982</v>
          </cell>
          <cell r="S2170">
            <v>4.99</v>
          </cell>
          <cell r="T2170">
            <v>0.1603</v>
          </cell>
          <cell r="U2170">
            <v>2.3769999999999998</v>
          </cell>
          <cell r="V2170">
            <v>2.3769989013671875</v>
          </cell>
          <cell r="W2170">
            <v>600496</v>
          </cell>
          <cell r="X2170">
            <v>600496</v>
          </cell>
          <cell r="Y2170">
            <v>600496</v>
          </cell>
          <cell r="Z2170">
            <v>600496</v>
          </cell>
          <cell r="AA2170">
            <v>600496</v>
          </cell>
          <cell r="AB2170">
            <v>600496</v>
          </cell>
          <cell r="AC2170">
            <v>600496</v>
          </cell>
          <cell r="AD2170">
            <v>600496</v>
          </cell>
          <cell r="AE2170">
            <v>600496</v>
          </cell>
          <cell r="AF2170">
            <v>600496</v>
          </cell>
          <cell r="AG2170">
            <v>600496</v>
          </cell>
          <cell r="AH2170">
            <v>600496</v>
          </cell>
          <cell r="AI2170">
            <v>600496</v>
          </cell>
        </row>
        <row r="2171">
          <cell r="A2171">
            <v>600497</v>
          </cell>
          <cell r="B2171">
            <v>371.71717171717165</v>
          </cell>
          <cell r="C2171">
            <v>2.6755204420425081</v>
          </cell>
          <cell r="D2171">
            <v>-84.62121212121211</v>
          </cell>
          <cell r="E2171">
            <v>2.5993670296937541</v>
          </cell>
          <cell r="F2171">
            <v>186.57289002557542</v>
          </cell>
          <cell r="G2171">
            <v>3.496369431330729</v>
          </cell>
          <cell r="H2171">
            <v>166.73228346456693</v>
          </cell>
          <cell r="I2171">
            <v>2.0451033417036895</v>
          </cell>
          <cell r="J2171">
            <v>11.04</v>
          </cell>
          <cell r="K2171">
            <v>2.9700000000000001E-2</v>
          </cell>
          <cell r="L2171">
            <v>4.1262999999999996</v>
          </cell>
          <cell r="M2171">
            <v>11.17</v>
          </cell>
          <cell r="N2171">
            <v>-3.3000000000000002E-2</v>
          </cell>
          <cell r="O2171">
            <v>4.2972000000000001</v>
          </cell>
          <cell r="P2171">
            <v>14.59</v>
          </cell>
          <cell r="Q2171">
            <v>3.9100000000000003E-2</v>
          </cell>
          <cell r="R2171">
            <v>4.1729000000000003</v>
          </cell>
          <cell r="S2171">
            <v>8.4700000000000006</v>
          </cell>
          <cell r="T2171">
            <v>3.8100000000000002E-2</v>
          </cell>
          <cell r="U2171">
            <v>4.1416000000000004</v>
          </cell>
          <cell r="V2171">
            <v>4.1415977478027344</v>
          </cell>
          <cell r="W2171">
            <v>600497</v>
          </cell>
          <cell r="X2171">
            <v>600497</v>
          </cell>
          <cell r="Y2171">
            <v>600497</v>
          </cell>
          <cell r="Z2171">
            <v>600497</v>
          </cell>
          <cell r="AA2171">
            <v>600497</v>
          </cell>
          <cell r="AB2171">
            <v>600497</v>
          </cell>
          <cell r="AC2171">
            <v>600497</v>
          </cell>
          <cell r="AD2171">
            <v>600497</v>
          </cell>
          <cell r="AE2171">
            <v>600497</v>
          </cell>
          <cell r="AF2171">
            <v>600497</v>
          </cell>
          <cell r="AG2171">
            <v>600497</v>
          </cell>
          <cell r="AH2171">
            <v>600497</v>
          </cell>
          <cell r="AI2171">
            <v>600497</v>
          </cell>
        </row>
        <row r="2172">
          <cell r="A2172">
            <v>600498</v>
          </cell>
          <cell r="B2172">
            <v>44.546875</v>
          </cell>
          <cell r="C2172">
            <v>4.3519408954221435</v>
          </cell>
          <cell r="D2172">
            <v>57.18181818181818</v>
          </cell>
          <cell r="E2172">
            <v>3.772227053284956</v>
          </cell>
          <cell r="F2172">
            <v>40.090909090909093</v>
          </cell>
          <cell r="G2172">
            <v>4.2102918244597909</v>
          </cell>
          <cell r="H2172">
            <v>36.25568181818182</v>
          </cell>
          <cell r="I2172">
            <v>3.3296806512210395</v>
          </cell>
          <cell r="J2172">
            <v>28.51</v>
          </cell>
          <cell r="K2172">
            <v>0.64</v>
          </cell>
          <cell r="L2172">
            <v>6.5510999999999999</v>
          </cell>
          <cell r="M2172">
            <v>25.16</v>
          </cell>
          <cell r="N2172">
            <v>0.11</v>
          </cell>
          <cell r="O2172">
            <v>6.6698000000000004</v>
          </cell>
          <cell r="P2172">
            <v>26.46</v>
          </cell>
          <cell r="Q2172">
            <v>0.33</v>
          </cell>
          <cell r="R2172">
            <v>6.2846000000000002</v>
          </cell>
          <cell r="S2172">
            <v>21.27</v>
          </cell>
          <cell r="T2172">
            <v>0.44</v>
          </cell>
          <cell r="U2172">
            <v>6.3879999999999999</v>
          </cell>
          <cell r="V2172">
            <v>6.3879966735839844</v>
          </cell>
          <cell r="W2172">
            <v>600498</v>
          </cell>
          <cell r="X2172" t="str">
            <v>持股小于股东增</v>
          </cell>
          <cell r="Y2172">
            <v>46914</v>
          </cell>
          <cell r="Z2172">
            <v>22315</v>
          </cell>
          <cell r="AA2172" t="str">
            <v>持股小于股东增</v>
          </cell>
          <cell r="AB2172">
            <v>39295</v>
          </cell>
          <cell r="AC2172">
            <v>26636</v>
          </cell>
          <cell r="AD2172" t="str">
            <v>持股小于股东减</v>
          </cell>
          <cell r="AE2172">
            <v>48288</v>
          </cell>
          <cell r="AF2172">
            <v>21680</v>
          </cell>
          <cell r="AG2172" t="str">
            <v>持股小于股东增</v>
          </cell>
          <cell r="AH2172">
            <v>46074</v>
          </cell>
          <cell r="AI2172">
            <v>22722</v>
          </cell>
        </row>
        <row r="2173">
          <cell r="A2173">
            <v>600499</v>
          </cell>
          <cell r="B2173">
            <v>29.351491569390401</v>
          </cell>
          <cell r="C2173">
            <v>3.8874478209334682</v>
          </cell>
          <cell r="D2173">
            <v>20.442708333333332</v>
          </cell>
          <cell r="E2173">
            <v>2.6054631750141057</v>
          </cell>
          <cell r="F2173">
            <v>38.393782383419691</v>
          </cell>
          <cell r="G2173">
            <v>5.4705524076705858</v>
          </cell>
          <cell r="H2173">
            <v>25.758980301274622</v>
          </cell>
          <cell r="I2173">
            <v>5.0320017656146545</v>
          </cell>
          <cell r="J2173">
            <v>22.63</v>
          </cell>
          <cell r="K2173">
            <v>0.77100000000000002</v>
          </cell>
          <cell r="L2173">
            <v>5.8212999999999999</v>
          </cell>
          <cell r="M2173">
            <v>15.7</v>
          </cell>
          <cell r="N2173">
            <v>0.192</v>
          </cell>
          <cell r="O2173">
            <v>6.0258000000000003</v>
          </cell>
          <cell r="P2173">
            <v>29.64</v>
          </cell>
          <cell r="Q2173">
            <v>0.38600000000000001</v>
          </cell>
          <cell r="R2173">
            <v>5.4180999999999999</v>
          </cell>
          <cell r="S2173">
            <v>29.64</v>
          </cell>
          <cell r="T2173">
            <v>0.86299999999999999</v>
          </cell>
          <cell r="U2173">
            <v>5.8902999999999999</v>
          </cell>
          <cell r="V2173">
            <v>5.8902969360351563</v>
          </cell>
          <cell r="W2173">
            <v>600499</v>
          </cell>
          <cell r="X2173">
            <v>600499</v>
          </cell>
          <cell r="Y2173">
            <v>37351</v>
          </cell>
          <cell r="Z2173">
            <v>18894</v>
          </cell>
          <cell r="AA2173">
            <v>18894</v>
          </cell>
          <cell r="AB2173">
            <v>44161</v>
          </cell>
          <cell r="AC2173">
            <v>15980</v>
          </cell>
          <cell r="AD2173" t="str">
            <v>持股小于股东增</v>
          </cell>
          <cell r="AE2173">
            <v>30714</v>
          </cell>
          <cell r="AF2173">
            <v>22977</v>
          </cell>
          <cell r="AG2173" t="str">
            <v>持股小于股东增</v>
          </cell>
          <cell r="AH2173">
            <v>30649</v>
          </cell>
          <cell r="AI2173">
            <v>23026</v>
          </cell>
        </row>
        <row r="2174">
          <cell r="A2174">
            <v>600500</v>
          </cell>
          <cell r="B2174">
            <v>55.695652173913047</v>
          </cell>
          <cell r="C2174">
            <v>2.360159186380721</v>
          </cell>
          <cell r="D2174">
            <v>88.083333333333343</v>
          </cell>
          <cell r="E2174">
            <v>1.9331004590427769</v>
          </cell>
          <cell r="F2174">
            <v>48.555555555555557</v>
          </cell>
          <cell r="G2174">
            <v>3.3347959631417292</v>
          </cell>
          <cell r="H2174">
            <v>38.4375</v>
          </cell>
          <cell r="I2174">
            <v>1.9552486504015412</v>
          </cell>
          <cell r="J2174">
            <v>12.81</v>
          </cell>
          <cell r="K2174">
            <v>0.23</v>
          </cell>
          <cell r="L2174">
            <v>5.4276</v>
          </cell>
          <cell r="M2174">
            <v>10.57</v>
          </cell>
          <cell r="N2174">
            <v>0.03</v>
          </cell>
          <cell r="O2174">
            <v>5.4679000000000002</v>
          </cell>
          <cell r="P2174">
            <v>17.48</v>
          </cell>
          <cell r="Q2174">
            <v>0.18</v>
          </cell>
          <cell r="R2174">
            <v>5.2416999999999998</v>
          </cell>
          <cell r="S2174">
            <v>10.25</v>
          </cell>
          <cell r="T2174">
            <v>0.2</v>
          </cell>
          <cell r="U2174">
            <v>5.2423000000000002</v>
          </cell>
          <cell r="V2174">
            <v>5.2422981262207031</v>
          </cell>
          <cell r="W2174">
            <v>600500</v>
          </cell>
          <cell r="X2174">
            <v>600500</v>
          </cell>
          <cell r="Y2174">
            <v>70573</v>
          </cell>
          <cell r="Z2174">
            <v>29515</v>
          </cell>
          <cell r="AA2174" t="str">
            <v>持股小于股东增</v>
          </cell>
          <cell r="AB2174">
            <v>67160</v>
          </cell>
          <cell r="AC2174">
            <v>31015</v>
          </cell>
          <cell r="AD2174">
            <v>31015</v>
          </cell>
          <cell r="AE2174">
            <v>78741</v>
          </cell>
          <cell r="AF2174">
            <v>26453</v>
          </cell>
          <cell r="AG2174">
            <v>26453</v>
          </cell>
          <cell r="AH2174">
            <v>78973</v>
          </cell>
          <cell r="AI2174">
            <v>26376</v>
          </cell>
        </row>
        <row r="2175">
          <cell r="A2175">
            <v>600501</v>
          </cell>
          <cell r="B2175">
            <v>527.99999999999989</v>
          </cell>
          <cell r="C2175">
            <v>5.1865385748806512</v>
          </cell>
          <cell r="D2175">
            <v>-130.5625</v>
          </cell>
          <cell r="E2175">
            <v>4.1381906063667522</v>
          </cell>
          <cell r="F2175">
            <v>215.42857142857142</v>
          </cell>
          <cell r="G2175">
            <v>5.7896454418060008</v>
          </cell>
          <cell r="H2175">
            <v>244.20000000000002</v>
          </cell>
          <cell r="I2175">
            <v>3.1272210376687992</v>
          </cell>
          <cell r="J2175">
            <v>26.4</v>
          </cell>
          <cell r="K2175">
            <v>0.05</v>
          </cell>
          <cell r="L2175">
            <v>5.0900999999999996</v>
          </cell>
          <cell r="M2175">
            <v>20.89</v>
          </cell>
          <cell r="N2175">
            <v>-0.04</v>
          </cell>
          <cell r="O2175">
            <v>5.0480999999999998</v>
          </cell>
          <cell r="P2175">
            <v>30.16</v>
          </cell>
          <cell r="Q2175">
            <v>7.0000000000000007E-2</v>
          </cell>
          <cell r="R2175">
            <v>5.2092999999999998</v>
          </cell>
          <cell r="S2175">
            <v>16.28</v>
          </cell>
          <cell r="T2175">
            <v>0.05</v>
          </cell>
          <cell r="U2175">
            <v>5.2058999999999997</v>
          </cell>
          <cell r="V2175">
            <v>5.2058982849121094</v>
          </cell>
          <cell r="W2175">
            <v>600501</v>
          </cell>
          <cell r="X2175">
            <v>600501</v>
          </cell>
          <cell r="Y2175">
            <v>46869</v>
          </cell>
          <cell r="Z2175">
            <v>8988</v>
          </cell>
          <cell r="AA2175">
            <v>8988</v>
          </cell>
          <cell r="AB2175">
            <v>45297</v>
          </cell>
          <cell r="AC2175">
            <v>9300</v>
          </cell>
          <cell r="AD2175" t="str">
            <v>持股小于股东增</v>
          </cell>
          <cell r="AE2175">
            <v>34529</v>
          </cell>
          <cell r="AF2175">
            <v>12200</v>
          </cell>
          <cell r="AG2175">
            <v>12200</v>
          </cell>
          <cell r="AH2175">
            <v>51224</v>
          </cell>
          <cell r="AI2175">
            <v>8224</v>
          </cell>
        </row>
        <row r="2176">
          <cell r="A2176">
            <v>600502</v>
          </cell>
          <cell r="B2176">
            <v>27.34</v>
          </cell>
          <cell r="C2176">
            <v>2.7806594658367403</v>
          </cell>
          <cell r="D2176">
            <v>37.972222222222221</v>
          </cell>
          <cell r="E2176">
            <v>2.7333439974406142</v>
          </cell>
          <cell r="F2176">
            <v>45.43181818181818</v>
          </cell>
          <cell r="G2176">
            <v>4.3454632407286633</v>
          </cell>
          <cell r="H2176">
            <v>23.351351351351351</v>
          </cell>
          <cell r="I2176">
            <v>2.4268469948808695</v>
          </cell>
          <cell r="J2176">
            <v>13.67</v>
          </cell>
          <cell r="K2176">
            <v>0.5</v>
          </cell>
          <cell r="L2176">
            <v>4.9161000000000001</v>
          </cell>
          <cell r="M2176">
            <v>13.67</v>
          </cell>
          <cell r="N2176">
            <v>0.09</v>
          </cell>
          <cell r="O2176">
            <v>5.0011999999999999</v>
          </cell>
          <cell r="P2176">
            <v>19.989999999999998</v>
          </cell>
          <cell r="Q2176">
            <v>0.22</v>
          </cell>
          <cell r="R2176">
            <v>4.6002000000000001</v>
          </cell>
          <cell r="S2176">
            <v>11.52</v>
          </cell>
          <cell r="T2176">
            <v>0.37</v>
          </cell>
          <cell r="U2176">
            <v>4.7469000000000001</v>
          </cell>
          <cell r="V2176">
            <v>4.7468986511230469</v>
          </cell>
          <cell r="W2176">
            <v>600502</v>
          </cell>
          <cell r="X2176">
            <v>600502</v>
          </cell>
          <cell r="Y2176">
            <v>47703</v>
          </cell>
          <cell r="Z2176">
            <v>11150</v>
          </cell>
          <cell r="AA2176">
            <v>11150</v>
          </cell>
          <cell r="AB2176">
            <v>47651</v>
          </cell>
          <cell r="AC2176">
            <v>11162</v>
          </cell>
          <cell r="AD2176">
            <v>11162</v>
          </cell>
          <cell r="AE2176">
            <v>48472</v>
          </cell>
          <cell r="AF2176">
            <v>10973</v>
          </cell>
          <cell r="AG2176">
            <v>10973</v>
          </cell>
          <cell r="AH2176">
            <v>47924</v>
          </cell>
          <cell r="AI2176">
            <v>11099</v>
          </cell>
        </row>
        <row r="2177">
          <cell r="A2177">
            <v>600503</v>
          </cell>
          <cell r="B2177">
            <v>1030.0751879699249</v>
          </cell>
          <cell r="C2177">
            <v>6.0517713578938075</v>
          </cell>
          <cell r="D2177">
            <v>333</v>
          </cell>
          <cell r="E2177">
            <v>4.4010749372219049</v>
          </cell>
          <cell r="F2177">
            <v>1175.6756756756756</v>
          </cell>
          <cell r="G2177">
            <v>7.7464161695307627</v>
          </cell>
          <cell r="H2177">
            <v>650.24271844660188</v>
          </cell>
          <cell r="I2177">
            <v>3.9704770797207773</v>
          </cell>
          <cell r="J2177">
            <v>13.7</v>
          </cell>
          <cell r="K2177">
            <v>1.3299999999999999E-2</v>
          </cell>
          <cell r="L2177">
            <v>2.2637999999999998</v>
          </cell>
          <cell r="M2177">
            <v>9.99</v>
          </cell>
          <cell r="N2177">
            <v>7.4999999999999997E-3</v>
          </cell>
          <cell r="O2177">
            <v>2.2698999999999998</v>
          </cell>
          <cell r="P2177">
            <v>17.399999999999999</v>
          </cell>
          <cell r="Q2177">
            <v>7.4000000000000003E-3</v>
          </cell>
          <cell r="R2177">
            <v>2.2462</v>
          </cell>
          <cell r="S2177">
            <v>8.93</v>
          </cell>
          <cell r="T2177">
            <v>1.03E-2</v>
          </cell>
          <cell r="U2177">
            <v>2.2490999999999999</v>
          </cell>
          <cell r="V2177">
            <v>2.2490997314453125</v>
          </cell>
          <cell r="W2177">
            <v>600503</v>
          </cell>
          <cell r="X2177">
            <v>600503</v>
          </cell>
          <cell r="Y2177">
            <v>600503</v>
          </cell>
          <cell r="Z2177">
            <v>600503</v>
          </cell>
          <cell r="AA2177">
            <v>600503</v>
          </cell>
          <cell r="AB2177">
            <v>600503</v>
          </cell>
          <cell r="AC2177">
            <v>600503</v>
          </cell>
          <cell r="AD2177">
            <v>600503</v>
          </cell>
          <cell r="AE2177">
            <v>600503</v>
          </cell>
          <cell r="AF2177">
            <v>600503</v>
          </cell>
          <cell r="AG2177">
            <v>600503</v>
          </cell>
          <cell r="AH2177">
            <v>600503</v>
          </cell>
          <cell r="AI2177">
            <v>600503</v>
          </cell>
        </row>
        <row r="2178">
          <cell r="A2178">
            <v>600505</v>
          </cell>
          <cell r="B2178">
            <v>61.319172722191169</v>
          </cell>
          <cell r="C2178">
            <v>4.0596550958478277</v>
          </cell>
          <cell r="D2178">
            <v>156.83453237410075</v>
          </cell>
          <cell r="E2178">
            <v>3.2101310558091591</v>
          </cell>
          <cell r="F2178">
            <v>10250.000000000002</v>
          </cell>
          <cell r="G2178">
            <v>4.873217115689382</v>
          </cell>
          <cell r="H2178">
            <v>44.796380090497742</v>
          </cell>
          <cell r="I2178">
            <v>2.9819277108433733</v>
          </cell>
          <cell r="J2178">
            <v>10.97</v>
          </cell>
          <cell r="K2178">
            <v>0.1789</v>
          </cell>
          <cell r="L2178">
            <v>2.7021999999999999</v>
          </cell>
          <cell r="M2178">
            <v>8.7200000000000006</v>
          </cell>
          <cell r="N2178">
            <v>1.3899999999999999E-2</v>
          </cell>
          <cell r="O2178">
            <v>2.7164000000000001</v>
          </cell>
          <cell r="P2178">
            <v>12.3</v>
          </cell>
          <cell r="Q2178">
            <v>5.9999999999999995E-4</v>
          </cell>
          <cell r="R2178">
            <v>2.524</v>
          </cell>
          <cell r="S2178">
            <v>7.92</v>
          </cell>
          <cell r="T2178">
            <v>0.1326</v>
          </cell>
          <cell r="U2178">
            <v>2.6560000000000001</v>
          </cell>
          <cell r="V2178">
            <v>2.6559982299804688</v>
          </cell>
          <cell r="W2178">
            <v>600505</v>
          </cell>
          <cell r="X2178" t="str">
            <v>持股小于股东增</v>
          </cell>
          <cell r="Y2178">
            <v>22638</v>
          </cell>
          <cell r="Z2178">
            <v>16104</v>
          </cell>
          <cell r="AA2178" t="str">
            <v>持股小于股东增</v>
          </cell>
          <cell r="AB2178">
            <v>22114</v>
          </cell>
          <cell r="AC2178">
            <v>16485</v>
          </cell>
          <cell r="AD2178" t="str">
            <v>持股小于股东增</v>
          </cell>
          <cell r="AE2178">
            <v>26243</v>
          </cell>
          <cell r="AF2178">
            <v>13891</v>
          </cell>
          <cell r="AG2178" t="str">
            <v>持股小于股东增</v>
          </cell>
          <cell r="AH2178">
            <v>24375</v>
          </cell>
          <cell r="AI2178">
            <v>14956</v>
          </cell>
        </row>
        <row r="2179">
          <cell r="A2179">
            <v>600506</v>
          </cell>
          <cell r="B2179">
            <v>1464.375</v>
          </cell>
          <cell r="C2179">
            <v>12.621882238862252</v>
          </cell>
          <cell r="D2179">
            <v>-698.4375</v>
          </cell>
          <cell r="E2179">
            <v>12.094155844155845</v>
          </cell>
          <cell r="F2179">
            <v>-847.08333333333326</v>
          </cell>
          <cell r="G2179">
            <v>11.119619318492587</v>
          </cell>
          <cell r="H2179">
            <v>-387.62886597938143</v>
          </cell>
          <cell r="I2179">
            <v>8.3043454254320572</v>
          </cell>
          <cell r="J2179">
            <v>23.43</v>
          </cell>
          <cell r="K2179">
            <v>1.6E-2</v>
          </cell>
          <cell r="L2179">
            <v>1.8563000000000001</v>
          </cell>
          <cell r="M2179">
            <v>22.35</v>
          </cell>
          <cell r="N2179">
            <v>-8.0000000000000002E-3</v>
          </cell>
          <cell r="O2179">
            <v>1.8480000000000001</v>
          </cell>
          <cell r="P2179">
            <v>20.329999999999998</v>
          </cell>
          <cell r="Q2179">
            <v>-1.2E-2</v>
          </cell>
          <cell r="R2179">
            <v>1.8283</v>
          </cell>
          <cell r="S2179">
            <v>15.04</v>
          </cell>
          <cell r="T2179">
            <v>-2.9100000000000001E-2</v>
          </cell>
          <cell r="U2179">
            <v>1.8110999999999999</v>
          </cell>
          <cell r="V2179">
            <v>1.8110990524291992</v>
          </cell>
          <cell r="W2179">
            <v>600506</v>
          </cell>
          <cell r="X2179" t="str">
            <v>持股大于股东增</v>
          </cell>
          <cell r="Y2179">
            <v>11129</v>
          </cell>
          <cell r="Z2179">
            <v>13272</v>
          </cell>
          <cell r="AA2179" t="str">
            <v>持股大于股东增</v>
          </cell>
          <cell r="AB2179">
            <v>9986</v>
          </cell>
          <cell r="AC2179">
            <v>14791</v>
          </cell>
          <cell r="AD2179" t="str">
            <v>持股小于股东增</v>
          </cell>
          <cell r="AE2179">
            <v>13528</v>
          </cell>
          <cell r="AF2179">
            <v>10918</v>
          </cell>
          <cell r="AG2179" t="str">
            <v>持股小于股东增</v>
          </cell>
          <cell r="AH2179">
            <v>12912</v>
          </cell>
          <cell r="AI2179">
            <v>11439</v>
          </cell>
        </row>
        <row r="2180">
          <cell r="A2180">
            <v>600507</v>
          </cell>
          <cell r="B2180">
            <v>76.25</v>
          </cell>
          <cell r="C2180">
            <v>4.0121020784004209</v>
          </cell>
          <cell r="D2180">
            <v>25.15</v>
          </cell>
          <cell r="E2180">
            <v>3.2099553286534781</v>
          </cell>
          <cell r="F2180">
            <v>41.090909090909086</v>
          </cell>
          <cell r="G2180">
            <v>5.7978450487429445</v>
          </cell>
          <cell r="H2180">
            <v>32.417355371900832</v>
          </cell>
          <cell r="I2180">
            <v>3.3442035935801524</v>
          </cell>
          <cell r="J2180">
            <v>6.1</v>
          </cell>
          <cell r="K2180">
            <v>0.08</v>
          </cell>
          <cell r="L2180">
            <v>1.5204</v>
          </cell>
          <cell r="M2180">
            <v>5.03</v>
          </cell>
          <cell r="N2180">
            <v>0.05</v>
          </cell>
          <cell r="O2180">
            <v>1.5669999999999999</v>
          </cell>
          <cell r="P2180">
            <v>9.0399999999999991</v>
          </cell>
          <cell r="Q2180">
            <v>0.11</v>
          </cell>
          <cell r="R2180">
            <v>1.5591999999999999</v>
          </cell>
          <cell r="S2180">
            <v>5.23</v>
          </cell>
          <cell r="T2180">
            <v>0.121</v>
          </cell>
          <cell r="U2180">
            <v>1.5639000000000001</v>
          </cell>
          <cell r="V2180">
            <v>1.5638999938964844</v>
          </cell>
          <cell r="W2180">
            <v>600507</v>
          </cell>
          <cell r="X2180" t="str">
            <v>持股小于股东增</v>
          </cell>
          <cell r="Y2180">
            <v>60550</v>
          </cell>
          <cell r="Z2180">
            <v>21900</v>
          </cell>
          <cell r="AA2180" t="str">
            <v>持股小于股东增</v>
          </cell>
          <cell r="AB2180">
            <v>58395</v>
          </cell>
          <cell r="AC2180">
            <v>22709</v>
          </cell>
          <cell r="AD2180">
            <v>22709</v>
          </cell>
          <cell r="AE2180">
            <v>92982</v>
          </cell>
          <cell r="AF2180">
            <v>14261</v>
          </cell>
          <cell r="AG2180">
            <v>14261</v>
          </cell>
          <cell r="AH2180">
            <v>69610</v>
          </cell>
          <cell r="AI2180">
            <v>19050</v>
          </cell>
        </row>
        <row r="2181">
          <cell r="A2181">
            <v>600508</v>
          </cell>
          <cell r="B2181">
            <v>514.5</v>
          </cell>
          <cell r="C2181">
            <v>0.93164327750113163</v>
          </cell>
          <cell r="D2181">
            <v>231.74999999999997</v>
          </cell>
          <cell r="E2181">
            <v>0.83571486526689687</v>
          </cell>
          <cell r="F2181">
            <v>393.25</v>
          </cell>
          <cell r="G2181">
            <v>1.4268479631359814</v>
          </cell>
          <cell r="H2181">
            <v>365.99999999999994</v>
          </cell>
          <cell r="I2181">
            <v>0.88603228207781837</v>
          </cell>
          <cell r="J2181">
            <v>10.29</v>
          </cell>
          <cell r="K2181">
            <v>0.02</v>
          </cell>
          <cell r="L2181">
            <v>11.045</v>
          </cell>
          <cell r="M2181">
            <v>9.27</v>
          </cell>
          <cell r="N2181">
            <v>0.01</v>
          </cell>
          <cell r="O2181">
            <v>11.0923</v>
          </cell>
          <cell r="P2181">
            <v>15.73</v>
          </cell>
          <cell r="Q2181">
            <v>0.02</v>
          </cell>
          <cell r="R2181">
            <v>11.0243</v>
          </cell>
          <cell r="S2181">
            <v>9.76</v>
          </cell>
          <cell r="T2181">
            <v>0.02</v>
          </cell>
          <cell r="U2181">
            <v>11.0154</v>
          </cell>
          <cell r="V2181">
            <v>11.015396118164063</v>
          </cell>
          <cell r="W2181">
            <v>600508</v>
          </cell>
          <cell r="X2181">
            <v>600508</v>
          </cell>
          <cell r="Y2181">
            <v>58315</v>
          </cell>
          <cell r="Z2181">
            <v>12393</v>
          </cell>
          <cell r="AA2181">
            <v>12393</v>
          </cell>
          <cell r="AB2181">
            <v>55013</v>
          </cell>
          <cell r="AC2181">
            <v>13137</v>
          </cell>
          <cell r="AD2181">
            <v>13137</v>
          </cell>
          <cell r="AE2181">
            <v>63297</v>
          </cell>
          <cell r="AF2181">
            <v>11417</v>
          </cell>
          <cell r="AG2181">
            <v>11417</v>
          </cell>
          <cell r="AH2181">
            <v>66795</v>
          </cell>
          <cell r="AI2181">
            <v>10819</v>
          </cell>
        </row>
        <row r="2182">
          <cell r="A2182">
            <v>600509</v>
          </cell>
          <cell r="B2182">
            <v>28.028571428571432</v>
          </cell>
          <cell r="C2182">
            <v>1.9226623287536995</v>
          </cell>
          <cell r="D2182">
            <v>21.25</v>
          </cell>
          <cell r="E2182">
            <v>1.4741304557279122</v>
          </cell>
          <cell r="F2182">
            <v>31.40625</v>
          </cell>
          <cell r="G2182">
            <v>2.7664720108535366</v>
          </cell>
          <cell r="H2182">
            <v>19.161585365853661</v>
          </cell>
          <cell r="I2182">
            <v>1.6518173933611924</v>
          </cell>
          <cell r="J2182">
            <v>9.81</v>
          </cell>
          <cell r="K2182">
            <v>0.35</v>
          </cell>
          <cell r="L2182">
            <v>5.1022999999999996</v>
          </cell>
          <cell r="M2182">
            <v>7.65</v>
          </cell>
          <cell r="N2182">
            <v>0.09</v>
          </cell>
          <cell r="O2182">
            <v>5.1894999999999998</v>
          </cell>
          <cell r="P2182">
            <v>14.07</v>
          </cell>
          <cell r="Q2182">
            <v>0.224</v>
          </cell>
          <cell r="R2182">
            <v>5.0858999999999996</v>
          </cell>
          <cell r="S2182">
            <v>8.3800000000000008</v>
          </cell>
          <cell r="T2182">
            <v>0.32800000000000001</v>
          </cell>
          <cell r="U2182">
            <v>5.0731999999999999</v>
          </cell>
          <cell r="V2182">
            <v>5.0731964111328125</v>
          </cell>
          <cell r="W2182">
            <v>600509</v>
          </cell>
          <cell r="X2182">
            <v>600509</v>
          </cell>
          <cell r="Y2182">
            <v>61895</v>
          </cell>
          <cell r="Z2182">
            <v>14632</v>
          </cell>
          <cell r="AA2182">
            <v>14632</v>
          </cell>
          <cell r="AB2182">
            <v>56910</v>
          </cell>
          <cell r="AC2182">
            <v>15914</v>
          </cell>
          <cell r="AD2182">
            <v>15914</v>
          </cell>
          <cell r="AE2182">
            <v>65450</v>
          </cell>
          <cell r="AF2182">
            <v>13837</v>
          </cell>
          <cell r="AG2182">
            <v>13837</v>
          </cell>
          <cell r="AH2182">
            <v>59964</v>
          </cell>
          <cell r="AI2182">
            <v>15104</v>
          </cell>
        </row>
        <row r="2183">
          <cell r="A2183">
            <v>600510</v>
          </cell>
          <cell r="B2183">
            <v>35.382352941176464</v>
          </cell>
          <cell r="C2183">
            <v>1.9018860765497287</v>
          </cell>
          <cell r="D2183">
            <v>34.875</v>
          </cell>
          <cell r="E2183">
            <v>1.3111107630132051</v>
          </cell>
          <cell r="F2183">
            <v>45.647058823529406</v>
          </cell>
          <cell r="G2183">
            <v>2.5128719924872898</v>
          </cell>
          <cell r="H2183">
            <v>32.560790273556236</v>
          </cell>
          <cell r="I2183">
            <v>1.3807214551547471</v>
          </cell>
          <cell r="J2183">
            <v>12.03</v>
          </cell>
          <cell r="K2183">
            <v>0.34</v>
          </cell>
          <cell r="L2183">
            <v>6.3253000000000004</v>
          </cell>
          <cell r="M2183">
            <v>8.3699999999999992</v>
          </cell>
          <cell r="N2183">
            <v>0.06</v>
          </cell>
          <cell r="O2183">
            <v>6.3838999999999997</v>
          </cell>
          <cell r="P2183">
            <v>15.52</v>
          </cell>
          <cell r="Q2183">
            <v>0.17</v>
          </cell>
          <cell r="R2183">
            <v>6.1761999999999997</v>
          </cell>
          <cell r="S2183">
            <v>8.57</v>
          </cell>
          <cell r="T2183">
            <v>0.19739999999999999</v>
          </cell>
          <cell r="U2183">
            <v>6.2069000000000001</v>
          </cell>
          <cell r="V2183">
            <v>6.2068977355957031</v>
          </cell>
          <cell r="W2183">
            <v>600510</v>
          </cell>
          <cell r="X2183" t="str">
            <v>持股小于股东增</v>
          </cell>
          <cell r="Y2183">
            <v>35016</v>
          </cell>
          <cell r="Z2183">
            <v>29903</v>
          </cell>
          <cell r="AA2183" t="str">
            <v>持股大于股东增</v>
          </cell>
          <cell r="AB2183">
            <v>34232</v>
          </cell>
          <cell r="AC2183">
            <v>30588</v>
          </cell>
          <cell r="AD2183" t="str">
            <v>持股小于股东减</v>
          </cell>
          <cell r="AE2183">
            <v>35901</v>
          </cell>
          <cell r="AF2183">
            <v>22158</v>
          </cell>
          <cell r="AG2183" t="str">
            <v>持股小于股东减</v>
          </cell>
          <cell r="AH2183">
            <v>38130</v>
          </cell>
          <cell r="AI2183">
            <v>20863</v>
          </cell>
        </row>
        <row r="2184">
          <cell r="A2184">
            <v>600511</v>
          </cell>
          <cell r="B2184">
            <v>35.402856876108679</v>
          </cell>
          <cell r="C2184">
            <v>5.9926040646038121</v>
          </cell>
          <cell r="D2184">
            <v>26.833073322932915</v>
          </cell>
          <cell r="E2184">
            <v>4.1791951404707666</v>
          </cell>
          <cell r="F2184">
            <v>46.314338235294116</v>
          </cell>
          <cell r="G2184">
            <v>8.8696050130254172</v>
          </cell>
          <cell r="H2184">
            <v>26.914841551449893</v>
          </cell>
          <cell r="I2184">
            <v>4.9737154485331523</v>
          </cell>
          <cell r="J2184">
            <v>37.92</v>
          </cell>
          <cell r="K2184">
            <v>1.0710999999999999</v>
          </cell>
          <cell r="L2184">
            <v>6.3277999999999999</v>
          </cell>
          <cell r="M2184">
            <v>27.52</v>
          </cell>
          <cell r="N2184">
            <v>0.25640000000000002</v>
          </cell>
          <cell r="O2184">
            <v>6.585</v>
          </cell>
          <cell r="P2184">
            <v>50.39</v>
          </cell>
          <cell r="Q2184">
            <v>0.54400000000000004</v>
          </cell>
          <cell r="R2184">
            <v>5.6811999999999996</v>
          </cell>
          <cell r="S2184">
            <v>29.33</v>
          </cell>
          <cell r="T2184">
            <v>0.81730000000000003</v>
          </cell>
          <cell r="U2184">
            <v>5.8970000000000002</v>
          </cell>
          <cell r="V2184">
            <v>5.8969993591308594</v>
          </cell>
          <cell r="W2184">
            <v>600511</v>
          </cell>
          <cell r="X2184" t="str">
            <v>持股小于股东增</v>
          </cell>
          <cell r="Y2184">
            <v>24683</v>
          </cell>
          <cell r="Z2184">
            <v>19397</v>
          </cell>
          <cell r="AA2184" t="str">
            <v>持股小于股东增</v>
          </cell>
          <cell r="AB2184">
            <v>23046</v>
          </cell>
          <cell r="AC2184">
            <v>20775</v>
          </cell>
          <cell r="AD2184" t="str">
            <v>持股小于股东减</v>
          </cell>
          <cell r="AE2184">
            <v>27487</v>
          </cell>
          <cell r="AF2184">
            <v>17419</v>
          </cell>
          <cell r="AG2184" t="str">
            <v>持股小于股东减</v>
          </cell>
          <cell r="AH2184">
            <v>28645</v>
          </cell>
          <cell r="AI2184">
            <v>16714</v>
          </cell>
        </row>
        <row r="2185">
          <cell r="A2185">
            <v>600512</v>
          </cell>
          <cell r="B2185">
            <v>-183</v>
          </cell>
          <cell r="C2185">
            <v>2.770348690518242</v>
          </cell>
          <cell r="D2185">
            <v>1040</v>
          </cell>
          <cell r="E2185">
            <v>2.0977257828652109</v>
          </cell>
          <cell r="F2185">
            <v>167</v>
          </cell>
          <cell r="G2185">
            <v>3.3084047347828243</v>
          </cell>
          <cell r="H2185">
            <v>165</v>
          </cell>
          <cell r="I2185">
            <v>2.171874228737845</v>
          </cell>
          <cell r="J2185">
            <v>5.49</v>
          </cell>
          <cell r="K2185">
            <v>-0.03</v>
          </cell>
          <cell r="L2185">
            <v>1.9817</v>
          </cell>
          <cell r="M2185">
            <v>4.16</v>
          </cell>
          <cell r="N2185">
            <v>1E-3</v>
          </cell>
          <cell r="O2185">
            <v>1.9831000000000001</v>
          </cell>
          <cell r="P2185">
            <v>6.68</v>
          </cell>
          <cell r="Q2185">
            <v>0.02</v>
          </cell>
          <cell r="R2185">
            <v>2.0190999999999999</v>
          </cell>
          <cell r="S2185">
            <v>4.4000000000000004</v>
          </cell>
          <cell r="T2185">
            <v>0.02</v>
          </cell>
          <cell r="U2185">
            <v>2.0259</v>
          </cell>
          <cell r="V2185">
            <v>2.0258998870849609</v>
          </cell>
          <cell r="W2185">
            <v>600512</v>
          </cell>
          <cell r="X2185">
            <v>600512</v>
          </cell>
          <cell r="Y2185">
            <v>86256</v>
          </cell>
          <cell r="Z2185">
            <v>11802</v>
          </cell>
          <cell r="AA2185">
            <v>11802</v>
          </cell>
          <cell r="AB2185">
            <v>82210</v>
          </cell>
          <cell r="AC2185">
            <v>12383</v>
          </cell>
          <cell r="AD2185">
            <v>12383</v>
          </cell>
          <cell r="AE2185">
            <v>82375</v>
          </cell>
          <cell r="AF2185">
            <v>12358</v>
          </cell>
          <cell r="AG2185">
            <v>12358</v>
          </cell>
          <cell r="AH2185">
            <v>12358</v>
          </cell>
          <cell r="AI2185">
            <v>12358</v>
          </cell>
        </row>
        <row r="2186">
          <cell r="A2186">
            <v>600513</v>
          </cell>
          <cell r="B2186">
            <v>86.86666666666666</v>
          </cell>
          <cell r="C2186">
            <v>5.6859835922499569</v>
          </cell>
          <cell r="D2186">
            <v>71.607142857142847</v>
          </cell>
          <cell r="E2186">
            <v>4.3051618998539904</v>
          </cell>
          <cell r="F2186">
            <v>100.92857142857143</v>
          </cell>
          <cell r="G2186">
            <v>6.3829787234042561</v>
          </cell>
          <cell r="H2186">
            <v>54.920454545454547</v>
          </cell>
          <cell r="I2186">
            <v>3.5718244906103807</v>
          </cell>
          <cell r="J2186">
            <v>26.06</v>
          </cell>
          <cell r="K2186">
            <v>0.3</v>
          </cell>
          <cell r="L2186">
            <v>4.5831999999999997</v>
          </cell>
          <cell r="M2186">
            <v>20.05</v>
          </cell>
          <cell r="N2186">
            <v>7.0000000000000007E-2</v>
          </cell>
          <cell r="O2186">
            <v>4.6571999999999996</v>
          </cell>
          <cell r="P2186">
            <v>28.26</v>
          </cell>
          <cell r="Q2186">
            <v>0.14000000000000001</v>
          </cell>
          <cell r="R2186">
            <v>4.4273999999999996</v>
          </cell>
          <cell r="S2186">
            <v>16.11</v>
          </cell>
          <cell r="T2186">
            <v>0.22</v>
          </cell>
          <cell r="U2186">
            <v>4.5103</v>
          </cell>
          <cell r="V2186">
            <v>4.5102996826171875</v>
          </cell>
          <cell r="W2186">
            <v>600513</v>
          </cell>
          <cell r="X2186">
            <v>600513</v>
          </cell>
          <cell r="Y2186">
            <v>19225</v>
          </cell>
          <cell r="Z2186">
            <v>8785</v>
          </cell>
          <cell r="AA2186">
            <v>8785</v>
          </cell>
          <cell r="AB2186">
            <v>19063</v>
          </cell>
          <cell r="AC2186">
            <v>8860</v>
          </cell>
          <cell r="AD2186">
            <v>8860</v>
          </cell>
          <cell r="AE2186">
            <v>17498</v>
          </cell>
          <cell r="AF2186">
            <v>9653</v>
          </cell>
          <cell r="AG2186">
            <v>9653</v>
          </cell>
          <cell r="AH2186">
            <v>19002</v>
          </cell>
          <cell r="AI2186">
            <v>8889</v>
          </cell>
        </row>
        <row r="2187">
          <cell r="A2187">
            <v>600515</v>
          </cell>
          <cell r="B2187">
            <v>110.58201058201057</v>
          </cell>
          <cell r="C2187">
            <v>8.0284260059540955</v>
          </cell>
          <cell r="D2187">
            <v>150.32608695652175</v>
          </cell>
          <cell r="E2187">
            <v>6.5681990881458967</v>
          </cell>
          <cell r="F2187">
            <v>193.92857142857142</v>
          </cell>
          <cell r="G2187">
            <v>8.2552070136319866</v>
          </cell>
          <cell r="H2187">
            <v>129.97340425531914</v>
          </cell>
          <cell r="I2187">
            <v>8.0428557322010477</v>
          </cell>
          <cell r="J2187">
            <v>16.72</v>
          </cell>
          <cell r="K2187">
            <v>0.1512</v>
          </cell>
          <cell r="L2187">
            <v>2.0825999999999998</v>
          </cell>
          <cell r="M2187">
            <v>13.83</v>
          </cell>
          <cell r="N2187">
            <v>2.3E-2</v>
          </cell>
          <cell r="O2187">
            <v>2.1055999999999999</v>
          </cell>
          <cell r="P2187">
            <v>16.29</v>
          </cell>
          <cell r="Q2187">
            <v>4.2000000000000003E-2</v>
          </cell>
          <cell r="R2187">
            <v>1.9733000000000001</v>
          </cell>
          <cell r="S2187">
            <v>16.29</v>
          </cell>
          <cell r="T2187">
            <v>9.4E-2</v>
          </cell>
          <cell r="U2187">
            <v>2.0253999999999999</v>
          </cell>
          <cell r="V2187">
            <v>2.0253982543945313</v>
          </cell>
          <cell r="W2187">
            <v>600515</v>
          </cell>
          <cell r="X2187" t="str">
            <v>持股小于股东减</v>
          </cell>
          <cell r="Y2187">
            <v>40579</v>
          </cell>
          <cell r="Z2187">
            <v>10418</v>
          </cell>
          <cell r="AA2187" t="str">
            <v>持股小于股东增</v>
          </cell>
          <cell r="AB2187">
            <v>36463</v>
          </cell>
          <cell r="AC2187">
            <v>11594</v>
          </cell>
          <cell r="AD2187" t="str">
            <v>持股小于股东增</v>
          </cell>
          <cell r="AE2187">
            <v>29973</v>
          </cell>
          <cell r="AF2187">
            <v>14105</v>
          </cell>
          <cell r="AG2187" t="str">
            <v>与上期同等小于</v>
          </cell>
          <cell r="AH2187">
            <v>29973</v>
          </cell>
          <cell r="AI2187">
            <v>14105</v>
          </cell>
        </row>
        <row r="2188">
          <cell r="A2188">
            <v>600516</v>
          </cell>
          <cell r="B2188">
            <v>695</v>
          </cell>
          <cell r="C2188">
            <v>3.7262085604503619</v>
          </cell>
          <cell r="D2188">
            <v>399.21875</v>
          </cell>
          <cell r="E2188">
            <v>3.037508173334126</v>
          </cell>
          <cell r="F2188">
            <v>344.21965317919074</v>
          </cell>
          <cell r="G2188">
            <v>3.5450648886772238</v>
          </cell>
          <cell r="H2188">
            <v>695.68965517241384</v>
          </cell>
          <cell r="I2188">
            <v>2.4085238464752581</v>
          </cell>
          <cell r="J2188">
            <v>12.51</v>
          </cell>
          <cell r="K2188">
            <v>1.7999999999999999E-2</v>
          </cell>
          <cell r="L2188">
            <v>3.3573</v>
          </cell>
          <cell r="M2188">
            <v>10.220000000000001</v>
          </cell>
          <cell r="N2188">
            <v>6.4000000000000003E-3</v>
          </cell>
          <cell r="O2188">
            <v>3.3645999999999998</v>
          </cell>
          <cell r="P2188">
            <v>11.91</v>
          </cell>
          <cell r="Q2188">
            <v>1.7299999999999999E-2</v>
          </cell>
          <cell r="R2188">
            <v>3.3595999999999999</v>
          </cell>
          <cell r="S2188">
            <v>8.07</v>
          </cell>
          <cell r="T2188">
            <v>8.6999999999999994E-3</v>
          </cell>
          <cell r="U2188">
            <v>3.3506</v>
          </cell>
          <cell r="V2188">
            <v>3.3505992889404297</v>
          </cell>
          <cell r="W2188">
            <v>600516</v>
          </cell>
          <cell r="X2188">
            <v>600516</v>
          </cell>
          <cell r="Y2188">
            <v>600516</v>
          </cell>
          <cell r="Z2188">
            <v>600516</v>
          </cell>
          <cell r="AA2188">
            <v>600516</v>
          </cell>
          <cell r="AB2188">
            <v>600516</v>
          </cell>
          <cell r="AC2188">
            <v>600516</v>
          </cell>
          <cell r="AD2188">
            <v>600516</v>
          </cell>
          <cell r="AE2188">
            <v>600516</v>
          </cell>
          <cell r="AF2188">
            <v>600516</v>
          </cell>
          <cell r="AG2188">
            <v>600516</v>
          </cell>
          <cell r="AH2188">
            <v>600516</v>
          </cell>
          <cell r="AI2188">
            <v>600516</v>
          </cell>
        </row>
        <row r="2189">
          <cell r="A2189">
            <v>600517</v>
          </cell>
          <cell r="B2189">
            <v>38.36363636363636</v>
          </cell>
          <cell r="C2189">
            <v>5.3920524724221641</v>
          </cell>
          <cell r="D2189">
            <v>39.291666666666664</v>
          </cell>
          <cell r="E2189">
            <v>3.921324018629408</v>
          </cell>
          <cell r="F2189">
            <v>260.83333333333337</v>
          </cell>
          <cell r="G2189">
            <v>8.3533493461435828</v>
          </cell>
          <cell r="H2189">
            <v>105.32142857142857</v>
          </cell>
          <cell r="I2189">
            <v>5.3951701427003291</v>
          </cell>
          <cell r="J2189">
            <v>12.66</v>
          </cell>
          <cell r="K2189">
            <v>0.33</v>
          </cell>
          <cell r="L2189">
            <v>2.3479000000000001</v>
          </cell>
          <cell r="M2189">
            <v>9.43</v>
          </cell>
          <cell r="N2189">
            <v>0.06</v>
          </cell>
          <cell r="O2189">
            <v>2.4047999999999998</v>
          </cell>
          <cell r="P2189">
            <v>15.65</v>
          </cell>
          <cell r="Q2189">
            <v>0.03</v>
          </cell>
          <cell r="R2189">
            <v>1.8734999999999999</v>
          </cell>
          <cell r="S2189">
            <v>9.83</v>
          </cell>
          <cell r="T2189">
            <v>7.0000000000000007E-2</v>
          </cell>
          <cell r="U2189">
            <v>1.8220000000000001</v>
          </cell>
          <cell r="V2189">
            <v>1.8219995498657227</v>
          </cell>
          <cell r="W2189">
            <v>600517</v>
          </cell>
          <cell r="X2189" t="str">
            <v>持股小于股东增</v>
          </cell>
          <cell r="Y2189">
            <v>62301</v>
          </cell>
          <cell r="Z2189">
            <v>21767</v>
          </cell>
          <cell r="AA2189" t="str">
            <v>持股小于股东增</v>
          </cell>
          <cell r="AB2189">
            <v>59831</v>
          </cell>
          <cell r="AC2189">
            <v>22666</v>
          </cell>
          <cell r="AD2189" t="str">
            <v>持股小于股东减</v>
          </cell>
          <cell r="AE2189">
            <v>56593</v>
          </cell>
          <cell r="AF2189">
            <v>21990</v>
          </cell>
          <cell r="AG2189">
            <v>21990</v>
          </cell>
          <cell r="AH2189">
            <v>64802</v>
          </cell>
          <cell r="AI2189">
            <v>19204</v>
          </cell>
        </row>
        <row r="2190">
          <cell r="A2190">
            <v>600518</v>
          </cell>
          <cell r="B2190">
            <v>27.207062600321027</v>
          </cell>
          <cell r="C2190">
            <v>3.9720666463571814</v>
          </cell>
          <cell r="D2190">
            <v>17.322222222222223</v>
          </cell>
          <cell r="E2190">
            <v>3.4739398801167636</v>
          </cell>
          <cell r="F2190">
            <v>27.19325153374233</v>
          </cell>
          <cell r="G2190">
            <v>4.4692596607093344</v>
          </cell>
          <cell r="H2190">
            <v>21.169102296450941</v>
          </cell>
          <cell r="I2190">
            <v>3.2852213636584535</v>
          </cell>
          <cell r="J2190">
            <v>16.95</v>
          </cell>
          <cell r="K2190">
            <v>0.623</v>
          </cell>
          <cell r="L2190">
            <v>4.2672999999999996</v>
          </cell>
          <cell r="M2190">
            <v>15.59</v>
          </cell>
          <cell r="N2190">
            <v>0.22500000000000001</v>
          </cell>
          <cell r="O2190">
            <v>4.4877000000000002</v>
          </cell>
          <cell r="P2190">
            <v>17.73</v>
          </cell>
          <cell r="Q2190">
            <v>0.32600000000000001</v>
          </cell>
          <cell r="R2190">
            <v>3.9670999999999998</v>
          </cell>
          <cell r="S2190">
            <v>13.52</v>
          </cell>
          <cell r="T2190">
            <v>0.47899999999999998</v>
          </cell>
          <cell r="U2190">
            <v>4.1154000000000002</v>
          </cell>
          <cell r="V2190">
            <v>4.1153984069824219</v>
          </cell>
          <cell r="W2190">
            <v>600518</v>
          </cell>
          <cell r="X2190">
            <v>600518</v>
          </cell>
          <cell r="Y2190">
            <v>600518</v>
          </cell>
          <cell r="Z2190">
            <v>600518</v>
          </cell>
          <cell r="AA2190">
            <v>600518</v>
          </cell>
          <cell r="AB2190">
            <v>600518</v>
          </cell>
          <cell r="AC2190">
            <v>600518</v>
          </cell>
          <cell r="AD2190">
            <v>600518</v>
          </cell>
          <cell r="AE2190">
            <v>600518</v>
          </cell>
          <cell r="AF2190">
            <v>600518</v>
          </cell>
          <cell r="AG2190">
            <v>600518</v>
          </cell>
          <cell r="AH2190">
            <v>600518</v>
          </cell>
          <cell r="AI2190">
            <v>600518</v>
          </cell>
        </row>
        <row r="2191">
          <cell r="A2191">
            <v>600519</v>
          </cell>
          <cell r="B2191">
            <v>17.681523500810371</v>
          </cell>
          <cell r="C2191">
            <v>4.2876091847863469</v>
          </cell>
          <cell r="D2191">
            <v>15.915167095115679</v>
          </cell>
          <cell r="E2191">
            <v>4.5203474045057446</v>
          </cell>
          <cell r="F2191">
            <v>18.64327062228654</v>
          </cell>
          <cell r="G2191">
            <v>4.7995871963816343</v>
          </cell>
          <cell r="H2191">
            <v>15.702145214521453</v>
          </cell>
          <cell r="I2191">
            <v>3.9945678411156496</v>
          </cell>
          <cell r="J2191">
            <v>218.19</v>
          </cell>
          <cell r="K2191">
            <v>12.34</v>
          </cell>
          <cell r="L2191">
            <v>50.888500000000001</v>
          </cell>
          <cell r="M2191">
            <v>247.64</v>
          </cell>
          <cell r="N2191">
            <v>3.89</v>
          </cell>
          <cell r="O2191">
            <v>54.7834</v>
          </cell>
          <cell r="P2191">
            <v>257.64999999999998</v>
          </cell>
          <cell r="Q2191">
            <v>6.91</v>
          </cell>
          <cell r="R2191">
            <v>53.681699999999999</v>
          </cell>
          <cell r="S2191">
            <v>190.31</v>
          </cell>
          <cell r="T2191">
            <v>9.09</v>
          </cell>
          <cell r="U2191">
            <v>47.642200000000003</v>
          </cell>
          <cell r="V2191">
            <v>47.642181396484375</v>
          </cell>
          <cell r="W2191">
            <v>600519</v>
          </cell>
          <cell r="X2191" t="str">
            <v>持股小于股东增</v>
          </cell>
          <cell r="Y2191">
            <v>39909</v>
          </cell>
          <cell r="Z2191">
            <v>31476</v>
          </cell>
          <cell r="AA2191" t="str">
            <v>持股小于股东增</v>
          </cell>
          <cell r="AB2191">
            <v>39756</v>
          </cell>
          <cell r="AC2191">
            <v>31597</v>
          </cell>
          <cell r="AD2191" t="str">
            <v>持股小于股东减</v>
          </cell>
          <cell r="AE2191">
            <v>42802</v>
          </cell>
          <cell r="AF2191">
            <v>26680</v>
          </cell>
          <cell r="AG2191" t="str">
            <v>持股小于股东增</v>
          </cell>
          <cell r="AH2191">
            <v>46869</v>
          </cell>
          <cell r="AI2191">
            <v>26802</v>
          </cell>
        </row>
        <row r="2192">
          <cell r="A2192">
            <v>600520</v>
          </cell>
          <cell r="B2192">
            <v>-77.444444444444443</v>
          </cell>
          <cell r="C2192">
            <v>10.595523125451297</v>
          </cell>
          <cell r="D2192">
            <v>-84.75</v>
          </cell>
          <cell r="E2192">
            <v>7.9085500991484903</v>
          </cell>
          <cell r="F2192">
            <v>-217.40963855421688</v>
          </cell>
          <cell r="G2192">
            <v>12.422552664188354</v>
          </cell>
          <cell r="H2192">
            <v>-83.380913539967366</v>
          </cell>
          <cell r="I2192">
            <v>4.7564209938581801</v>
          </cell>
          <cell r="J2192">
            <v>27.88</v>
          </cell>
          <cell r="K2192">
            <v>-0.36</v>
          </cell>
          <cell r="L2192">
            <v>2.6313</v>
          </cell>
          <cell r="M2192">
            <v>20.34</v>
          </cell>
          <cell r="N2192">
            <v>-0.06</v>
          </cell>
          <cell r="O2192">
            <v>2.5718999999999999</v>
          </cell>
          <cell r="P2192">
            <v>36.090000000000003</v>
          </cell>
          <cell r="Q2192">
            <v>-8.3000000000000004E-2</v>
          </cell>
          <cell r="R2192">
            <v>2.9051999999999998</v>
          </cell>
          <cell r="S2192">
            <v>13.63</v>
          </cell>
          <cell r="T2192">
            <v>-0.1226</v>
          </cell>
          <cell r="U2192">
            <v>2.8656000000000001</v>
          </cell>
          <cell r="V2192">
            <v>2.8655986785888672</v>
          </cell>
          <cell r="W2192">
            <v>600520</v>
          </cell>
          <cell r="X2192" t="str">
            <v>持股小于股东增</v>
          </cell>
          <cell r="Y2192">
            <v>14018</v>
          </cell>
          <cell r="Z2192">
            <v>11301</v>
          </cell>
          <cell r="AA2192" t="str">
            <v>持股小于股东减</v>
          </cell>
          <cell r="AB2192">
            <v>15585</v>
          </cell>
          <cell r="AC2192">
            <v>10165</v>
          </cell>
          <cell r="AD2192" t="str">
            <v>持股小于股东减</v>
          </cell>
          <cell r="AE2192">
            <v>12708</v>
          </cell>
          <cell r="AF2192">
            <v>12466</v>
          </cell>
          <cell r="AG2192">
            <v>12466</v>
          </cell>
          <cell r="AH2192">
            <v>22564</v>
          </cell>
          <cell r="AI2192">
            <v>7021</v>
          </cell>
        </row>
        <row r="2193">
          <cell r="A2193">
            <v>600521</v>
          </cell>
          <cell r="B2193">
            <v>45.339285714285708</v>
          </cell>
          <cell r="C2193">
            <v>5.6077036906155442</v>
          </cell>
          <cell r="D2193">
            <v>43.43333333333333</v>
          </cell>
          <cell r="E2193">
            <v>5.5470412941677303</v>
          </cell>
          <cell r="F2193">
            <v>52.083333333333336</v>
          </cell>
          <cell r="G2193">
            <v>7.3546716874558724</v>
          </cell>
          <cell r="H2193">
            <v>38.54651162790698</v>
          </cell>
          <cell r="I2193">
            <v>5.0724138722486174</v>
          </cell>
          <cell r="J2193">
            <v>25.39</v>
          </cell>
          <cell r="K2193">
            <v>0.56000000000000005</v>
          </cell>
          <cell r="L2193">
            <v>4.5277000000000003</v>
          </cell>
          <cell r="M2193">
            <v>26.06</v>
          </cell>
          <cell r="N2193">
            <v>0.15</v>
          </cell>
          <cell r="O2193">
            <v>4.6980000000000004</v>
          </cell>
          <cell r="P2193">
            <v>31.25</v>
          </cell>
          <cell r="Q2193">
            <v>0.3</v>
          </cell>
          <cell r="R2193">
            <v>4.2489999999999997</v>
          </cell>
          <cell r="S2193">
            <v>22.1</v>
          </cell>
          <cell r="T2193">
            <v>0.43</v>
          </cell>
          <cell r="U2193">
            <v>4.3569000000000004</v>
          </cell>
          <cell r="V2193">
            <v>4.3568992614746094</v>
          </cell>
          <cell r="W2193">
            <v>600521</v>
          </cell>
          <cell r="X2193" t="str">
            <v>持股大于股东减</v>
          </cell>
          <cell r="Y2193">
            <v>20757</v>
          </cell>
          <cell r="Z2193">
            <v>38210</v>
          </cell>
          <cell r="AA2193" t="str">
            <v>持股大于股东增</v>
          </cell>
          <cell r="AB2193">
            <v>18869</v>
          </cell>
          <cell r="AC2193">
            <v>42033</v>
          </cell>
          <cell r="AD2193" t="str">
            <v>持股大于股东减</v>
          </cell>
          <cell r="AE2193">
            <v>27911</v>
          </cell>
          <cell r="AF2193">
            <v>28156</v>
          </cell>
          <cell r="AG2193" t="str">
            <v>持股大于股东增</v>
          </cell>
          <cell r="AH2193">
            <v>19733</v>
          </cell>
          <cell r="AI2193">
            <v>40193</v>
          </cell>
        </row>
        <row r="2194">
          <cell r="A2194">
            <v>600522</v>
          </cell>
          <cell r="B2194">
            <v>23.17813765182186</v>
          </cell>
          <cell r="C2194">
            <v>2.3336866134029024</v>
          </cell>
          <cell r="D2194">
            <v>15.389072847682119</v>
          </cell>
          <cell r="E2194">
            <v>1.8466275951127447</v>
          </cell>
          <cell r="F2194">
            <v>25.608382154123483</v>
          </cell>
          <cell r="G2194">
            <v>2.3933873854901551</v>
          </cell>
          <cell r="H2194">
            <v>19.174528301886795</v>
          </cell>
          <cell r="I2194">
            <v>1.7063163086480646</v>
          </cell>
          <cell r="J2194">
            <v>22.9</v>
          </cell>
          <cell r="K2194">
            <v>0.98799999999999999</v>
          </cell>
          <cell r="L2194">
            <v>9.8127999999999993</v>
          </cell>
          <cell r="M2194">
            <v>18.59</v>
          </cell>
          <cell r="N2194">
            <v>0.30199999999999999</v>
          </cell>
          <cell r="O2194">
            <v>10.067</v>
          </cell>
          <cell r="P2194">
            <v>22.73</v>
          </cell>
          <cell r="Q2194">
            <v>0.44379999999999997</v>
          </cell>
          <cell r="R2194">
            <v>9.4969999999999999</v>
          </cell>
          <cell r="S2194">
            <v>16.260000000000002</v>
          </cell>
          <cell r="T2194">
            <v>0.63600000000000001</v>
          </cell>
          <cell r="U2194">
            <v>9.5292999999999992</v>
          </cell>
          <cell r="V2194">
            <v>9.529296875</v>
          </cell>
          <cell r="W2194">
            <v>600522</v>
          </cell>
          <cell r="X2194">
            <v>600522</v>
          </cell>
          <cell r="Y2194">
            <v>77822</v>
          </cell>
          <cell r="Z2194">
            <v>13419</v>
          </cell>
          <cell r="AA2194">
            <v>13419</v>
          </cell>
          <cell r="AB2194">
            <v>69169</v>
          </cell>
          <cell r="AC2194">
            <v>15097</v>
          </cell>
          <cell r="AD2194">
            <v>15097</v>
          </cell>
          <cell r="AE2194">
            <v>62129</v>
          </cell>
          <cell r="AF2194">
            <v>13886</v>
          </cell>
          <cell r="AG2194">
            <v>13886</v>
          </cell>
          <cell r="AH2194">
            <v>58361</v>
          </cell>
          <cell r="AI2194">
            <v>14783</v>
          </cell>
        </row>
        <row r="2195">
          <cell r="A2195">
            <v>600523</v>
          </cell>
          <cell r="B2195">
            <v>39.298245614035089</v>
          </cell>
          <cell r="C2195">
            <v>3.2847946270145028</v>
          </cell>
          <cell r="D2195">
            <v>73.166666666666657</v>
          </cell>
          <cell r="E2195">
            <v>2.5518804859617505</v>
          </cell>
          <cell r="F2195">
            <v>59.288461538461533</v>
          </cell>
          <cell r="G2195">
            <v>4.7391397915577826</v>
          </cell>
          <cell r="H2195">
            <v>37.25</v>
          </cell>
          <cell r="I2195">
            <v>2.4931548524490417</v>
          </cell>
          <cell r="J2195">
            <v>22.4</v>
          </cell>
          <cell r="K2195">
            <v>0.56999999999999995</v>
          </cell>
          <cell r="L2195">
            <v>6.8193000000000001</v>
          </cell>
          <cell r="M2195">
            <v>17.559999999999999</v>
          </cell>
          <cell r="N2195">
            <v>0.06</v>
          </cell>
          <cell r="O2195">
            <v>6.8811999999999998</v>
          </cell>
          <cell r="P2195">
            <v>30.83</v>
          </cell>
          <cell r="Q2195">
            <v>0.26</v>
          </cell>
          <cell r="R2195">
            <v>6.5053999999999998</v>
          </cell>
          <cell r="S2195">
            <v>16.39</v>
          </cell>
          <cell r="T2195">
            <v>0.33</v>
          </cell>
          <cell r="U2195">
            <v>6.5739999999999998</v>
          </cell>
          <cell r="V2195">
            <v>6.5739974975585938</v>
          </cell>
          <cell r="W2195">
            <v>600523</v>
          </cell>
          <cell r="X2195" t="str">
            <v>持股小于股东增</v>
          </cell>
          <cell r="Y2195">
            <v>24849</v>
          </cell>
          <cell r="Z2195">
            <v>11621</v>
          </cell>
          <cell r="AA2195" t="str">
            <v>持股小于股东增</v>
          </cell>
          <cell r="AB2195">
            <v>24668</v>
          </cell>
          <cell r="AC2195">
            <v>11707</v>
          </cell>
          <cell r="AD2195" t="str">
            <v>持股小于股东增</v>
          </cell>
          <cell r="AE2195">
            <v>23156</v>
          </cell>
          <cell r="AF2195">
            <v>12471</v>
          </cell>
          <cell r="AG2195" t="str">
            <v>持股小于股东减</v>
          </cell>
          <cell r="AH2195">
            <v>26429</v>
          </cell>
          <cell r="AI2195">
            <v>10927</v>
          </cell>
        </row>
        <row r="2196">
          <cell r="A2196">
            <v>600525</v>
          </cell>
          <cell r="B2196">
            <v>36.921568627450974</v>
          </cell>
          <cell r="C2196">
            <v>3.8536315821787439</v>
          </cell>
          <cell r="D2196">
            <v>39.738219895287955</v>
          </cell>
          <cell r="E2196">
            <v>3.0527903469079938</v>
          </cell>
          <cell r="F2196">
            <v>60.251903925014652</v>
          </cell>
          <cell r="G2196">
            <v>6.4271207623808779</v>
          </cell>
          <cell r="H2196">
            <v>43.114754098360656</v>
          </cell>
          <cell r="I2196">
            <v>4.438069524130948</v>
          </cell>
          <cell r="J2196">
            <v>18.829999999999998</v>
          </cell>
          <cell r="K2196">
            <v>0.51</v>
          </cell>
          <cell r="L2196">
            <v>4.8863000000000003</v>
          </cell>
          <cell r="M2196">
            <v>15.18</v>
          </cell>
          <cell r="N2196">
            <v>9.5500000000000002E-2</v>
          </cell>
          <cell r="O2196">
            <v>4.9725000000000001</v>
          </cell>
          <cell r="P2196">
            <v>20.57</v>
          </cell>
          <cell r="Q2196">
            <v>0.17069999999999999</v>
          </cell>
          <cell r="R2196">
            <v>3.2004999999999999</v>
          </cell>
          <cell r="S2196">
            <v>21.04</v>
          </cell>
          <cell r="T2196">
            <v>0.36599999999999999</v>
          </cell>
          <cell r="U2196">
            <v>4.7408000000000001</v>
          </cell>
          <cell r="V2196">
            <v>4.7407989501953125</v>
          </cell>
          <cell r="W2196">
            <v>600525</v>
          </cell>
          <cell r="X2196" t="str">
            <v>持股小于股东减</v>
          </cell>
          <cell r="Y2196">
            <v>46868</v>
          </cell>
          <cell r="Z2196">
            <v>23293</v>
          </cell>
          <cell r="AA2196" t="str">
            <v>持股小于股东增</v>
          </cell>
          <cell r="AB2196">
            <v>43425</v>
          </cell>
          <cell r="AC2196">
            <v>25292</v>
          </cell>
          <cell r="AD2196" t="str">
            <v>持股小于股东减</v>
          </cell>
          <cell r="AE2196">
            <v>30743</v>
          </cell>
          <cell r="AF2196">
            <v>28785</v>
          </cell>
          <cell r="AG2196" t="str">
            <v>持股大于股东增</v>
          </cell>
          <cell r="AH2196">
            <v>30929</v>
          </cell>
          <cell r="AI2196">
            <v>35251</v>
          </cell>
        </row>
        <row r="2197">
          <cell r="A2197">
            <v>600526</v>
          </cell>
          <cell r="B2197">
            <v>104.88235294117645</v>
          </cell>
          <cell r="C2197">
            <v>3.835480887129735</v>
          </cell>
          <cell r="D2197">
            <v>88.8125</v>
          </cell>
          <cell r="E2197">
            <v>3.0334080478172698</v>
          </cell>
          <cell r="F2197">
            <v>104.25</v>
          </cell>
          <cell r="G2197">
            <v>4.4569376456253611</v>
          </cell>
          <cell r="H2197">
            <v>77.42307692307692</v>
          </cell>
          <cell r="I2197">
            <v>2.8744002741603838</v>
          </cell>
          <cell r="J2197">
            <v>17.829999999999998</v>
          </cell>
          <cell r="K2197">
            <v>0.17</v>
          </cell>
          <cell r="L2197">
            <v>4.6486999999999998</v>
          </cell>
          <cell r="M2197">
            <v>14.21</v>
          </cell>
          <cell r="N2197">
            <v>0.04</v>
          </cell>
          <cell r="O2197">
            <v>4.6844999999999999</v>
          </cell>
          <cell r="P2197">
            <v>20.85</v>
          </cell>
          <cell r="Q2197">
            <v>0.1</v>
          </cell>
          <cell r="R2197">
            <v>4.6780999999999997</v>
          </cell>
          <cell r="S2197">
            <v>13.42</v>
          </cell>
          <cell r="T2197">
            <v>0.13</v>
          </cell>
          <cell r="U2197">
            <v>4.6688000000000001</v>
          </cell>
          <cell r="V2197">
            <v>4.6687965393066406</v>
          </cell>
          <cell r="W2197">
            <v>600526</v>
          </cell>
          <cell r="X2197">
            <v>600526</v>
          </cell>
          <cell r="Y2197">
            <v>600526</v>
          </cell>
          <cell r="Z2197">
            <v>600526</v>
          </cell>
          <cell r="AA2197">
            <v>600526</v>
          </cell>
          <cell r="AB2197">
            <v>600526</v>
          </cell>
          <cell r="AC2197">
            <v>600526</v>
          </cell>
          <cell r="AD2197">
            <v>600526</v>
          </cell>
          <cell r="AE2197">
            <v>600526</v>
          </cell>
          <cell r="AF2197">
            <v>600526</v>
          </cell>
          <cell r="AG2197">
            <v>600526</v>
          </cell>
          <cell r="AH2197">
            <v>600526</v>
          </cell>
          <cell r="AI2197">
            <v>600526</v>
          </cell>
        </row>
        <row r="2198">
          <cell r="A2198">
            <v>600527</v>
          </cell>
          <cell r="B2198">
            <v>-360</v>
          </cell>
          <cell r="C2198">
            <v>3.4573829531812725</v>
          </cell>
          <cell r="D2198">
            <v>540</v>
          </cell>
          <cell r="E2198">
            <v>3.107168544713498</v>
          </cell>
          <cell r="F2198">
            <v>537</v>
          </cell>
          <cell r="G2198">
            <v>5.070821529745043</v>
          </cell>
          <cell r="H2198">
            <v>401.24999999999994</v>
          </cell>
          <cell r="I2198">
            <v>2.528235905675535</v>
          </cell>
          <cell r="J2198">
            <v>7.2</v>
          </cell>
          <cell r="K2198">
            <v>-0.02</v>
          </cell>
          <cell r="L2198">
            <v>2.0825</v>
          </cell>
          <cell r="M2198">
            <v>6.48</v>
          </cell>
          <cell r="N2198">
            <v>3.0000000000000001E-3</v>
          </cell>
          <cell r="O2198">
            <v>2.0855000000000001</v>
          </cell>
          <cell r="P2198">
            <v>10.74</v>
          </cell>
          <cell r="Q2198">
            <v>0.01</v>
          </cell>
          <cell r="R2198">
            <v>2.1179999999999999</v>
          </cell>
          <cell r="S2198">
            <v>5.35</v>
          </cell>
          <cell r="T2198">
            <v>0.01</v>
          </cell>
          <cell r="U2198">
            <v>2.1160999999999999</v>
          </cell>
          <cell r="V2198">
            <v>2.1160984039306641</v>
          </cell>
          <cell r="W2198">
            <v>600527</v>
          </cell>
          <cell r="X2198">
            <v>600527</v>
          </cell>
          <cell r="Y2198">
            <v>600527</v>
          </cell>
          <cell r="Z2198">
            <v>600527</v>
          </cell>
          <cell r="AA2198">
            <v>600527</v>
          </cell>
          <cell r="AB2198">
            <v>72224</v>
          </cell>
          <cell r="AC2198">
            <v>11105</v>
          </cell>
          <cell r="AD2198">
            <v>11105</v>
          </cell>
          <cell r="AE2198">
            <v>11105</v>
          </cell>
          <cell r="AF2198">
            <v>11105</v>
          </cell>
          <cell r="AG2198">
            <v>11105</v>
          </cell>
          <cell r="AH2198">
            <v>11105</v>
          </cell>
          <cell r="AI2198">
            <v>11105</v>
          </cell>
        </row>
        <row r="2199">
          <cell r="A2199">
            <v>600528</v>
          </cell>
          <cell r="B2199">
            <v>124.50043440486535</v>
          </cell>
          <cell r="C2199">
            <v>3.3931615836332636</v>
          </cell>
          <cell r="D2199">
            <v>79.593023255813961</v>
          </cell>
          <cell r="E2199">
            <v>3.2089447283296608</v>
          </cell>
          <cell r="F2199">
            <v>106.40862944162437</v>
          </cell>
          <cell r="G2199">
            <v>4.0052543587293998</v>
          </cell>
          <cell r="H2199">
            <v>82.978723404255319</v>
          </cell>
          <cell r="I2199">
            <v>2.8366775769650401</v>
          </cell>
          <cell r="J2199">
            <v>14.33</v>
          </cell>
          <cell r="K2199">
            <v>0.11509999999999999</v>
          </cell>
          <cell r="L2199">
            <v>4.2232000000000003</v>
          </cell>
          <cell r="M2199">
            <v>13.69</v>
          </cell>
          <cell r="N2199">
            <v>4.2999999999999997E-2</v>
          </cell>
          <cell r="O2199">
            <v>4.2662000000000004</v>
          </cell>
          <cell r="P2199">
            <v>16.77</v>
          </cell>
          <cell r="Q2199">
            <v>7.8799999999999995E-2</v>
          </cell>
          <cell r="R2199">
            <v>4.1870000000000003</v>
          </cell>
          <cell r="S2199">
            <v>11.96</v>
          </cell>
          <cell r="T2199">
            <v>0.1081</v>
          </cell>
          <cell r="U2199">
            <v>4.2161999999999997</v>
          </cell>
          <cell r="V2199">
            <v>4.2161979675292969</v>
          </cell>
          <cell r="W2199">
            <v>600528</v>
          </cell>
          <cell r="X2199">
            <v>600528</v>
          </cell>
          <cell r="Y2199">
            <v>600528</v>
          </cell>
          <cell r="Z2199">
            <v>600528</v>
          </cell>
          <cell r="AA2199">
            <v>600528</v>
          </cell>
          <cell r="AB2199">
            <v>600528</v>
          </cell>
          <cell r="AC2199">
            <v>600528</v>
          </cell>
          <cell r="AD2199">
            <v>600528</v>
          </cell>
          <cell r="AE2199">
            <v>600528</v>
          </cell>
          <cell r="AF2199">
            <v>600528</v>
          </cell>
          <cell r="AG2199">
            <v>600528</v>
          </cell>
          <cell r="AH2199">
            <v>600528</v>
          </cell>
          <cell r="AI2199">
            <v>600528</v>
          </cell>
        </row>
        <row r="2200">
          <cell r="A2200">
            <v>600529</v>
          </cell>
          <cell r="B2200">
            <v>34.517857142857139</v>
          </cell>
          <cell r="C2200">
            <v>2.2321016166281753</v>
          </cell>
          <cell r="D2200">
            <v>25.866666666666667</v>
          </cell>
          <cell r="E2200">
            <v>1.7958805831983338</v>
          </cell>
          <cell r="F2200">
            <v>29.543847241867045</v>
          </cell>
          <cell r="G2200">
            <v>1.9999760625246856</v>
          </cell>
          <cell r="H2200">
            <v>22.394414168937328</v>
          </cell>
          <cell r="I2200">
            <v>1.5428839610465799</v>
          </cell>
          <cell r="J2200">
            <v>19.329999999999998</v>
          </cell>
          <cell r="K2200">
            <v>0.56000000000000005</v>
          </cell>
          <cell r="L2200">
            <v>8.66</v>
          </cell>
          <cell r="M2200">
            <v>15.52</v>
          </cell>
          <cell r="N2200">
            <v>0.15</v>
          </cell>
          <cell r="O2200">
            <v>8.6419999999999995</v>
          </cell>
          <cell r="P2200">
            <v>16.71</v>
          </cell>
          <cell r="Q2200">
            <v>0.2828</v>
          </cell>
          <cell r="R2200">
            <v>8.3551000000000002</v>
          </cell>
          <cell r="S2200">
            <v>13.15</v>
          </cell>
          <cell r="T2200">
            <v>0.44040000000000001</v>
          </cell>
          <cell r="U2200">
            <v>8.5229999999999997</v>
          </cell>
          <cell r="V2200">
            <v>8.5229949951171875</v>
          </cell>
          <cell r="W2200">
            <v>600529</v>
          </cell>
          <cell r="X2200" t="str">
            <v>持股小于股东增</v>
          </cell>
          <cell r="Y2200">
            <v>20281</v>
          </cell>
          <cell r="Z2200">
            <v>12690</v>
          </cell>
          <cell r="AA2200" t="str">
            <v>持股小于股东减</v>
          </cell>
          <cell r="AB2200">
            <v>20513</v>
          </cell>
          <cell r="AC2200">
            <v>12547</v>
          </cell>
          <cell r="AD2200" t="str">
            <v>持股小于股东增</v>
          </cell>
          <cell r="AE2200">
            <v>20051</v>
          </cell>
          <cell r="AF2200">
            <v>12836</v>
          </cell>
          <cell r="AG2200" t="str">
            <v>持股小于股东减</v>
          </cell>
          <cell r="AH2200">
            <v>24053</v>
          </cell>
          <cell r="AI2200">
            <v>10700</v>
          </cell>
        </row>
        <row r="2201">
          <cell r="A2201">
            <v>600530</v>
          </cell>
          <cell r="B2201">
            <v>67.672955974842765</v>
          </cell>
          <cell r="C2201">
            <v>3.6609223755167308</v>
          </cell>
          <cell r="D2201">
            <v>57.424242424242415</v>
          </cell>
          <cell r="E2201">
            <v>4.2278659874316737</v>
          </cell>
          <cell r="F2201">
            <v>74.38073394495413</v>
          </cell>
          <cell r="G2201">
            <v>5.1072474723613341</v>
          </cell>
          <cell r="H2201">
            <v>64.047619047619037</v>
          </cell>
          <cell r="I2201">
            <v>4.2994425908536948</v>
          </cell>
          <cell r="J2201">
            <v>21.52</v>
          </cell>
          <cell r="K2201">
            <v>0.318</v>
          </cell>
          <cell r="L2201">
            <v>5.8783000000000003</v>
          </cell>
          <cell r="M2201">
            <v>22.74</v>
          </cell>
          <cell r="N2201">
            <v>9.9000000000000005E-2</v>
          </cell>
          <cell r="O2201">
            <v>5.3785999999999996</v>
          </cell>
          <cell r="P2201">
            <v>32.43</v>
          </cell>
          <cell r="Q2201">
            <v>0.218</v>
          </cell>
          <cell r="R2201">
            <v>6.3498000000000001</v>
          </cell>
          <cell r="S2201">
            <v>21.52</v>
          </cell>
          <cell r="T2201">
            <v>0.252</v>
          </cell>
          <cell r="U2201">
            <v>5.0053000000000001</v>
          </cell>
          <cell r="V2201">
            <v>5.0052986145019531</v>
          </cell>
          <cell r="W2201">
            <v>600530</v>
          </cell>
          <cell r="X2201" t="str">
            <v>持股小于股东增</v>
          </cell>
          <cell r="Y2201">
            <v>20858</v>
          </cell>
          <cell r="Z2201">
            <v>14958</v>
          </cell>
          <cell r="AA2201">
            <v>14958</v>
          </cell>
          <cell r="AB2201">
            <v>37458</v>
          </cell>
          <cell r="AC2201">
            <v>8329</v>
          </cell>
          <cell r="AD2201" t="str">
            <v>持股小于股东减</v>
          </cell>
          <cell r="AE2201">
            <v>19136</v>
          </cell>
          <cell r="AF2201">
            <v>16304</v>
          </cell>
          <cell r="AG2201" t="str">
            <v>持股小于股东减</v>
          </cell>
          <cell r="AH2201">
            <v>20927</v>
          </cell>
          <cell r="AI2201">
            <v>14908</v>
          </cell>
        </row>
        <row r="2202">
          <cell r="A2202">
            <v>600531</v>
          </cell>
          <cell r="B2202">
            <v>413</v>
          </cell>
          <cell r="C2202">
            <v>3.5699621826039976</v>
          </cell>
          <cell r="D2202">
            <v>71.893063583815021</v>
          </cell>
          <cell r="E2202">
            <v>6.3130512023348766</v>
          </cell>
          <cell r="F2202">
            <v>576.56903765690367</v>
          </cell>
          <cell r="G2202">
            <v>6.0074984741477024</v>
          </cell>
          <cell r="H2202">
            <v>-54.160714285714278</v>
          </cell>
          <cell r="I2202">
            <v>2.2773347749695905</v>
          </cell>
          <cell r="J2202">
            <v>16.52</v>
          </cell>
          <cell r="K2202">
            <v>0.04</v>
          </cell>
          <cell r="L2202">
            <v>4.6275000000000004</v>
          </cell>
          <cell r="M2202">
            <v>9.9499999999999993</v>
          </cell>
          <cell r="N2202">
            <v>3.4599999999999999E-2</v>
          </cell>
          <cell r="O2202">
            <v>1.5761000000000001</v>
          </cell>
          <cell r="P2202">
            <v>27.56</v>
          </cell>
          <cell r="Q2202">
            <v>2.3900000000000001E-2</v>
          </cell>
          <cell r="R2202">
            <v>4.5876000000000001</v>
          </cell>
          <cell r="S2202">
            <v>10.11</v>
          </cell>
          <cell r="T2202">
            <v>-0.14000000000000001</v>
          </cell>
          <cell r="U2202">
            <v>4.4394</v>
          </cell>
          <cell r="V2202">
            <v>4.4393997192382813</v>
          </cell>
          <cell r="W2202">
            <v>600531</v>
          </cell>
          <cell r="X2202">
            <v>600531</v>
          </cell>
          <cell r="Y2202">
            <v>49255</v>
          </cell>
          <cell r="Z2202">
            <v>5994</v>
          </cell>
          <cell r="AA2202">
            <v>5994</v>
          </cell>
          <cell r="AB2202">
            <v>5994</v>
          </cell>
          <cell r="AC2202">
            <v>5994</v>
          </cell>
          <cell r="AD2202">
            <v>5994</v>
          </cell>
          <cell r="AE2202">
            <v>33570</v>
          </cell>
          <cell r="AF2202">
            <v>8795</v>
          </cell>
          <cell r="AG2202">
            <v>8795</v>
          </cell>
          <cell r="AH2202">
            <v>43991</v>
          </cell>
          <cell r="AI2202">
            <v>6711</v>
          </cell>
        </row>
        <row r="2203">
          <cell r="A2203">
            <v>600532</v>
          </cell>
          <cell r="B2203">
            <v>-24.049382716049383</v>
          </cell>
          <cell r="C2203">
            <v>5.6060780476574195</v>
          </cell>
          <cell r="D2203">
            <v>-70.583333333333343</v>
          </cell>
          <cell r="E2203">
            <v>4.9566947565543069</v>
          </cell>
          <cell r="F2203">
            <v>886.99999999999989</v>
          </cell>
          <cell r="G2203">
            <v>6.0141709326372172</v>
          </cell>
          <cell r="H2203">
            <v>1092.75</v>
          </cell>
          <cell r="I2203">
            <v>3.4895696117644244</v>
          </cell>
          <cell r="J2203">
            <v>19.48</v>
          </cell>
          <cell r="K2203">
            <v>-0.81</v>
          </cell>
          <cell r="L2203">
            <v>3.4748000000000001</v>
          </cell>
          <cell r="M2203">
            <v>16.940000000000001</v>
          </cell>
          <cell r="N2203">
            <v>-0.06</v>
          </cell>
          <cell r="O2203">
            <v>3.4176000000000002</v>
          </cell>
          <cell r="P2203">
            <v>17.739999999999998</v>
          </cell>
          <cell r="Q2203">
            <v>0.01</v>
          </cell>
          <cell r="R2203">
            <v>2.9497</v>
          </cell>
          <cell r="S2203">
            <v>14.57</v>
          </cell>
          <cell r="T2203">
            <v>0.01</v>
          </cell>
          <cell r="U2203">
            <v>4.1753</v>
          </cell>
          <cell r="V2203">
            <v>4.1752967834472656</v>
          </cell>
          <cell r="W2203">
            <v>600532</v>
          </cell>
          <cell r="X2203" t="str">
            <v>持股大于股东减</v>
          </cell>
          <cell r="Y2203">
            <v>16017</v>
          </cell>
          <cell r="Z2203">
            <v>32219</v>
          </cell>
          <cell r="AA2203" t="str">
            <v>持股大于股东减</v>
          </cell>
          <cell r="AB2203">
            <v>16060</v>
          </cell>
          <cell r="AC2203">
            <v>32133</v>
          </cell>
          <cell r="AD2203" t="str">
            <v>持股大于股东增</v>
          </cell>
          <cell r="AE2203">
            <v>15396</v>
          </cell>
          <cell r="AF2203">
            <v>25736</v>
          </cell>
          <cell r="AG2203" t="str">
            <v>持股大于股东增</v>
          </cell>
          <cell r="AH2203">
            <v>14844</v>
          </cell>
          <cell r="AI2203">
            <v>34765</v>
          </cell>
        </row>
        <row r="2204">
          <cell r="A2204">
            <v>600533</v>
          </cell>
          <cell r="B2204">
            <v>38.270209157716224</v>
          </cell>
          <cell r="C2204">
            <v>1.7816258322587435</v>
          </cell>
          <cell r="D2204">
            <v>164.13043478260869</v>
          </cell>
          <cell r="E2204">
            <v>1.5204148416654082</v>
          </cell>
          <cell r="F2204">
            <v>51.164383561643838</v>
          </cell>
          <cell r="G2204">
            <v>2.0042929970485646</v>
          </cell>
          <cell r="H2204">
            <v>26.97952218430034</v>
          </cell>
          <cell r="I2204">
            <v>1.533135509396637</v>
          </cell>
          <cell r="J2204">
            <v>6.77</v>
          </cell>
          <cell r="K2204">
            <v>0.1769</v>
          </cell>
          <cell r="L2204">
            <v>3.7999000000000001</v>
          </cell>
          <cell r="M2204">
            <v>6.04</v>
          </cell>
          <cell r="N2204">
            <v>9.1999999999999998E-3</v>
          </cell>
          <cell r="O2204">
            <v>3.9725999999999999</v>
          </cell>
          <cell r="P2204">
            <v>7.47</v>
          </cell>
          <cell r="Q2204">
            <v>7.2999999999999995E-2</v>
          </cell>
          <cell r="R2204">
            <v>3.7269999999999999</v>
          </cell>
          <cell r="S2204">
            <v>5.27</v>
          </cell>
          <cell r="T2204">
            <v>0.14649999999999999</v>
          </cell>
          <cell r="U2204">
            <v>3.4373999999999998</v>
          </cell>
          <cell r="V2204">
            <v>3.4373989105224609</v>
          </cell>
          <cell r="W2204">
            <v>600533</v>
          </cell>
          <cell r="X2204">
            <v>600533</v>
          </cell>
          <cell r="Y2204">
            <v>83817</v>
          </cell>
          <cell r="Z2204">
            <v>12527</v>
          </cell>
          <cell r="AA2204">
            <v>12527</v>
          </cell>
          <cell r="AB2204">
            <v>89627</v>
          </cell>
          <cell r="AC2204">
            <v>11715</v>
          </cell>
          <cell r="AD2204">
            <v>11715</v>
          </cell>
          <cell r="AE2204">
            <v>69137</v>
          </cell>
          <cell r="AF2204">
            <v>15187</v>
          </cell>
          <cell r="AG2204">
            <v>15187</v>
          </cell>
          <cell r="AH2204">
            <v>70967</v>
          </cell>
          <cell r="AI2204">
            <v>14795</v>
          </cell>
        </row>
        <row r="2205">
          <cell r="A2205">
            <v>600535</v>
          </cell>
          <cell r="B2205">
            <v>29.65217391304348</v>
          </cell>
          <cell r="C2205">
            <v>5.9191968870694769</v>
          </cell>
          <cell r="D2205">
            <v>37.86076443057722</v>
          </cell>
          <cell r="E2205">
            <v>5.4159227850926133</v>
          </cell>
          <cell r="F2205">
            <v>31.493670886075947</v>
          </cell>
          <cell r="G2205">
            <v>7.8791525477404436</v>
          </cell>
          <cell r="H2205">
            <v>21.815789473684212</v>
          </cell>
          <cell r="I2205">
            <v>4.9674925847140239</v>
          </cell>
          <cell r="J2205">
            <v>40.92</v>
          </cell>
          <cell r="K2205">
            <v>1.38</v>
          </cell>
          <cell r="L2205">
            <v>6.9131</v>
          </cell>
          <cell r="M2205">
            <v>38.83</v>
          </cell>
          <cell r="N2205">
            <v>0.25640000000000002</v>
          </cell>
          <cell r="O2205">
            <v>7.1696</v>
          </cell>
          <cell r="P2205">
            <v>49.76</v>
          </cell>
          <cell r="Q2205">
            <v>0.79</v>
          </cell>
          <cell r="R2205">
            <v>6.3154000000000003</v>
          </cell>
          <cell r="S2205">
            <v>33.159999999999997</v>
          </cell>
          <cell r="T2205">
            <v>1.1399999999999999</v>
          </cell>
          <cell r="U2205">
            <v>6.6753999999999998</v>
          </cell>
          <cell r="V2205">
            <v>6.6753997802734375</v>
          </cell>
          <cell r="W2205">
            <v>600535</v>
          </cell>
          <cell r="X2205" t="str">
            <v>持股小于股东减</v>
          </cell>
          <cell r="Y2205">
            <v>34664</v>
          </cell>
          <cell r="Z2205">
            <v>31169</v>
          </cell>
          <cell r="AA2205" t="str">
            <v>持股大于股东增</v>
          </cell>
          <cell r="AB2205">
            <v>31273</v>
          </cell>
          <cell r="AC2205">
            <v>34549</v>
          </cell>
          <cell r="AD2205" t="str">
            <v>持股小于股东减</v>
          </cell>
          <cell r="AE2205">
            <v>33284</v>
          </cell>
          <cell r="AF2205">
            <v>32462</v>
          </cell>
          <cell r="AG2205" t="str">
            <v>持股大于股东增</v>
          </cell>
          <cell r="AH2205">
            <v>30222</v>
          </cell>
          <cell r="AI2205">
            <v>35751</v>
          </cell>
        </row>
        <row r="2206">
          <cell r="A2206">
            <v>600536</v>
          </cell>
          <cell r="B2206">
            <v>300.66666666666669</v>
          </cell>
          <cell r="C2206">
            <v>9.0258668134287294</v>
          </cell>
          <cell r="D2206">
            <v>-70.083333333333343</v>
          </cell>
          <cell r="E2206">
            <v>6.4548315296645944</v>
          </cell>
          <cell r="F2206">
            <v>-110.87499999999999</v>
          </cell>
          <cell r="G2206">
            <v>9.6120502817511912</v>
          </cell>
          <cell r="H2206">
            <v>-81.194444444444443</v>
          </cell>
          <cell r="I2206">
            <v>8.181945416375088</v>
          </cell>
          <cell r="J2206">
            <v>36.08</v>
          </cell>
          <cell r="K2206">
            <v>0.12</v>
          </cell>
          <cell r="L2206">
            <v>3.9973999999999998</v>
          </cell>
          <cell r="M2206">
            <v>25.23</v>
          </cell>
          <cell r="N2206">
            <v>-0.09</v>
          </cell>
          <cell r="O2206">
            <v>3.9087000000000001</v>
          </cell>
          <cell r="P2206">
            <v>35.479999999999997</v>
          </cell>
          <cell r="Q2206">
            <v>-0.16</v>
          </cell>
          <cell r="R2206">
            <v>3.6911999999999998</v>
          </cell>
          <cell r="S2206">
            <v>29.23</v>
          </cell>
          <cell r="T2206">
            <v>-0.27</v>
          </cell>
          <cell r="U2206">
            <v>3.5724999999999998</v>
          </cell>
          <cell r="V2206">
            <v>3.5724983215332031</v>
          </cell>
          <cell r="W2206">
            <v>600536</v>
          </cell>
          <cell r="X2206" t="str">
            <v>持股小于股东增</v>
          </cell>
          <cell r="Y2206">
            <v>40279</v>
          </cell>
          <cell r="Z2206">
            <v>12278</v>
          </cell>
          <cell r="AA2206" t="str">
            <v>持股小于股东减</v>
          </cell>
          <cell r="AB2206">
            <v>45765</v>
          </cell>
          <cell r="AC2206">
            <v>10806</v>
          </cell>
          <cell r="AD2206" t="str">
            <v>持股小于股东减</v>
          </cell>
          <cell r="AE2206">
            <v>48869</v>
          </cell>
          <cell r="AF2206">
            <v>10120</v>
          </cell>
          <cell r="AG2206" t="str">
            <v>持股小于股东增</v>
          </cell>
          <cell r="AH2206">
            <v>41137</v>
          </cell>
          <cell r="AI2206">
            <v>12022</v>
          </cell>
        </row>
        <row r="2207">
          <cell r="A2207">
            <v>600537</v>
          </cell>
          <cell r="B2207">
            <v>37.449999999999996</v>
          </cell>
          <cell r="C2207">
            <v>3.2029078469104131</v>
          </cell>
          <cell r="D2207">
            <v>22.34375</v>
          </cell>
          <cell r="E2207">
            <v>2.9570503939287418</v>
          </cell>
          <cell r="F2207">
            <v>149.16666666666666</v>
          </cell>
          <cell r="G2207">
            <v>4.129847956994209</v>
          </cell>
          <cell r="H2207">
            <v>29.01923076923077</v>
          </cell>
          <cell r="I2207">
            <v>2.2200154474235902</v>
          </cell>
          <cell r="J2207">
            <v>14.98</v>
          </cell>
          <cell r="K2207">
            <v>0.4</v>
          </cell>
          <cell r="L2207">
            <v>4.6769999999999996</v>
          </cell>
          <cell r="M2207">
            <v>14.3</v>
          </cell>
          <cell r="N2207">
            <v>0.16</v>
          </cell>
          <cell r="O2207">
            <v>4.8358999999999996</v>
          </cell>
          <cell r="P2207">
            <v>17.899999999999999</v>
          </cell>
          <cell r="Q2207">
            <v>0.06</v>
          </cell>
          <cell r="R2207">
            <v>4.3342999999999998</v>
          </cell>
          <cell r="S2207">
            <v>10.06</v>
          </cell>
          <cell r="T2207">
            <v>0.26</v>
          </cell>
          <cell r="U2207">
            <v>4.5315000000000003</v>
          </cell>
          <cell r="V2207">
            <v>4.5314979553222656</v>
          </cell>
          <cell r="W2207">
            <v>600537</v>
          </cell>
          <cell r="X2207">
            <v>600537</v>
          </cell>
          <cell r="Y2207">
            <v>39785</v>
          </cell>
          <cell r="Z2207">
            <v>14783</v>
          </cell>
          <cell r="AA2207">
            <v>14783</v>
          </cell>
          <cell r="AB2207">
            <v>53835</v>
          </cell>
          <cell r="AC2207">
            <v>10925</v>
          </cell>
          <cell r="AD2207">
            <v>10925</v>
          </cell>
          <cell r="AE2207">
            <v>45485</v>
          </cell>
          <cell r="AF2207">
            <v>12931</v>
          </cell>
          <cell r="AG2207">
            <v>12931</v>
          </cell>
          <cell r="AH2207">
            <v>42612</v>
          </cell>
          <cell r="AI2207">
            <v>13803</v>
          </cell>
        </row>
        <row r="2208">
          <cell r="A2208">
            <v>600538</v>
          </cell>
          <cell r="B2208">
            <v>1185</v>
          </cell>
          <cell r="C2208">
            <v>8.0667120490129332</v>
          </cell>
          <cell r="D2208">
            <v>-371.5</v>
          </cell>
          <cell r="E2208">
            <v>10.209549982823772</v>
          </cell>
          <cell r="F2208">
            <v>4410</v>
          </cell>
          <cell r="G2208">
            <v>9.0492476060191525</v>
          </cell>
          <cell r="H2208">
            <v>-691.07142857142856</v>
          </cell>
          <cell r="I2208">
            <v>5.3309456574144232</v>
          </cell>
          <cell r="J2208">
            <v>11.85</v>
          </cell>
          <cell r="K2208">
            <v>0.01</v>
          </cell>
          <cell r="L2208">
            <v>1.4690000000000001</v>
          </cell>
          <cell r="M2208">
            <v>14.86</v>
          </cell>
          <cell r="N2208">
            <v>-0.01</v>
          </cell>
          <cell r="O2208">
            <v>1.4555</v>
          </cell>
          <cell r="P2208">
            <v>13.23</v>
          </cell>
          <cell r="Q2208">
            <v>1.5E-3</v>
          </cell>
          <cell r="R2208">
            <v>1.462</v>
          </cell>
          <cell r="S2208">
            <v>7.74</v>
          </cell>
          <cell r="T2208">
            <v>-8.3999999999999995E-3</v>
          </cell>
          <cell r="U2208">
            <v>1.4519</v>
          </cell>
          <cell r="V2208">
            <v>1.451899528503418</v>
          </cell>
          <cell r="W2208">
            <v>600538</v>
          </cell>
          <cell r="X2208" t="str">
            <v>持股大于股东增</v>
          </cell>
          <cell r="Y2208">
            <v>20544</v>
          </cell>
          <cell r="Z2208">
            <v>22605</v>
          </cell>
          <cell r="AA2208" t="str">
            <v>持股小于股东减</v>
          </cell>
          <cell r="AB2208">
            <v>22975</v>
          </cell>
          <cell r="AC2208">
            <v>20213</v>
          </cell>
          <cell r="AD2208" t="str">
            <v>持股小于股东增</v>
          </cell>
          <cell r="AE2208">
            <v>26197</v>
          </cell>
          <cell r="AF2208">
            <v>17727</v>
          </cell>
          <cell r="AG2208" t="str">
            <v>持股小于股东减</v>
          </cell>
          <cell r="AH2208">
            <v>27091</v>
          </cell>
          <cell r="AI2208">
            <v>17142</v>
          </cell>
        </row>
        <row r="2209">
          <cell r="A2209">
            <v>600539</v>
          </cell>
          <cell r="B2209">
            <v>218.83333333333334</v>
          </cell>
          <cell r="C2209">
            <v>6.277190801740212</v>
          </cell>
          <cell r="D2209">
            <v>-106.8</v>
          </cell>
          <cell r="E2209">
            <v>5.1985981308411215</v>
          </cell>
          <cell r="F2209">
            <v>1129.4117647058822</v>
          </cell>
          <cell r="G2209">
            <v>5.6575974855122286</v>
          </cell>
          <cell r="H2209">
            <v>80.240963855421683</v>
          </cell>
          <cell r="I2209">
            <v>4.2011638359275203</v>
          </cell>
          <cell r="J2209">
            <v>13.13</v>
          </cell>
          <cell r="K2209">
            <v>0.06</v>
          </cell>
          <cell r="L2209">
            <v>2.0916999999999999</v>
          </cell>
          <cell r="M2209">
            <v>10.68</v>
          </cell>
          <cell r="N2209">
            <v>-2.5000000000000001E-2</v>
          </cell>
          <cell r="O2209">
            <v>2.0543999999999998</v>
          </cell>
          <cell r="P2209">
            <v>11.52</v>
          </cell>
          <cell r="Q2209">
            <v>5.1000000000000004E-3</v>
          </cell>
          <cell r="R2209">
            <v>2.0362</v>
          </cell>
          <cell r="S2209">
            <v>8.8800000000000008</v>
          </cell>
          <cell r="T2209">
            <v>8.3000000000000004E-2</v>
          </cell>
          <cell r="U2209">
            <v>2.1137000000000001</v>
          </cell>
          <cell r="V2209">
            <v>2.1136989593505859</v>
          </cell>
          <cell r="W2209">
            <v>600539</v>
          </cell>
          <cell r="X2209" t="str">
            <v>持股大于股东减</v>
          </cell>
          <cell r="Y2209">
            <v>12715</v>
          </cell>
          <cell r="Z2209">
            <v>18088</v>
          </cell>
          <cell r="AA2209" t="str">
            <v>持股大于股东增</v>
          </cell>
          <cell r="AB2209">
            <v>12419</v>
          </cell>
          <cell r="AC2209">
            <v>18520</v>
          </cell>
          <cell r="AD2209" t="str">
            <v>持股大于股东增</v>
          </cell>
          <cell r="AE2209">
            <v>13924</v>
          </cell>
          <cell r="AF2209">
            <v>16518</v>
          </cell>
          <cell r="AG2209" t="str">
            <v>持股大于股东增</v>
          </cell>
          <cell r="AH2209">
            <v>12364</v>
          </cell>
          <cell r="AI2209">
            <v>18602</v>
          </cell>
        </row>
        <row r="2210">
          <cell r="A2210">
            <v>600540</v>
          </cell>
          <cell r="B2210">
            <v>-36.309012875536482</v>
          </cell>
          <cell r="C2210">
            <v>3.6623376623376624</v>
          </cell>
          <cell r="D2210">
            <v>-120.35714285714286</v>
          </cell>
          <cell r="E2210">
            <v>2.9355400696864113</v>
          </cell>
          <cell r="F2210">
            <v>-190.11299435028249</v>
          </cell>
          <cell r="G2210">
            <v>4.1154528221121511</v>
          </cell>
          <cell r="H2210">
            <v>-116.30808950086058</v>
          </cell>
          <cell r="I2210">
            <v>2.7741856025617344</v>
          </cell>
          <cell r="J2210">
            <v>8.4600000000000009</v>
          </cell>
          <cell r="K2210">
            <v>-0.23300000000000001</v>
          </cell>
          <cell r="L2210">
            <v>2.31</v>
          </cell>
          <cell r="M2210">
            <v>6.74</v>
          </cell>
          <cell r="N2210">
            <v>-1.4E-2</v>
          </cell>
          <cell r="O2210">
            <v>2.2959999999999998</v>
          </cell>
          <cell r="P2210">
            <v>13.46</v>
          </cell>
          <cell r="Q2210">
            <v>-3.5400000000000001E-2</v>
          </cell>
          <cell r="R2210">
            <v>3.2706</v>
          </cell>
          <cell r="S2210">
            <v>9.01</v>
          </cell>
          <cell r="T2210">
            <v>-5.8099999999999999E-2</v>
          </cell>
          <cell r="U2210">
            <v>3.2477999999999998</v>
          </cell>
          <cell r="V2210">
            <v>3.2477989196777344</v>
          </cell>
          <cell r="W2210">
            <v>600540</v>
          </cell>
          <cell r="X2210" t="str">
            <v>持股小于股东增</v>
          </cell>
          <cell r="Y2210">
            <v>31514</v>
          </cell>
          <cell r="Z2210">
            <v>14943</v>
          </cell>
          <cell r="AA2210" t="str">
            <v>持股小于股东减</v>
          </cell>
          <cell r="AB2210">
            <v>34948</v>
          </cell>
          <cell r="AC2210">
            <v>13474</v>
          </cell>
          <cell r="AD2210" t="str">
            <v>持股小于股东减</v>
          </cell>
          <cell r="AE2210">
            <v>27728</v>
          </cell>
          <cell r="AF2210">
            <v>13064</v>
          </cell>
          <cell r="AG2210" t="str">
            <v>持股小于股东减</v>
          </cell>
          <cell r="AH2210">
            <v>30900</v>
          </cell>
          <cell r="AI2210">
            <v>11723</v>
          </cell>
        </row>
        <row r="2211">
          <cell r="A2211">
            <v>600543</v>
          </cell>
          <cell r="B2211">
            <v>215.66666666666666</v>
          </cell>
          <cell r="C2211">
            <v>3.8246682233322491</v>
          </cell>
          <cell r="D2211">
            <v>57.35</v>
          </cell>
          <cell r="E2211">
            <v>3.3403226745879202</v>
          </cell>
          <cell r="F2211">
            <v>154.1</v>
          </cell>
          <cell r="G2211">
            <v>4.5656553685707513</v>
          </cell>
          <cell r="H2211">
            <v>91.285714285714278</v>
          </cell>
          <cell r="I2211">
            <v>2.5079477216531258</v>
          </cell>
          <cell r="J2211">
            <v>12.94</v>
          </cell>
          <cell r="K2211">
            <v>0.06</v>
          </cell>
          <cell r="L2211">
            <v>3.3833000000000002</v>
          </cell>
          <cell r="M2211">
            <v>11.47</v>
          </cell>
          <cell r="N2211">
            <v>0.05</v>
          </cell>
          <cell r="O2211">
            <v>3.4338000000000002</v>
          </cell>
          <cell r="P2211">
            <v>15.41</v>
          </cell>
          <cell r="Q2211">
            <v>0.05</v>
          </cell>
          <cell r="R2211">
            <v>3.3752</v>
          </cell>
          <cell r="S2211">
            <v>8.52</v>
          </cell>
          <cell r="T2211">
            <v>7.0000000000000007E-2</v>
          </cell>
          <cell r="U2211">
            <v>3.3972000000000002</v>
          </cell>
          <cell r="V2211">
            <v>3.3971996307373047</v>
          </cell>
          <cell r="W2211">
            <v>600543</v>
          </cell>
          <cell r="X2211" t="str">
            <v>持股小于股东增</v>
          </cell>
          <cell r="Y2211">
            <v>22718</v>
          </cell>
          <cell r="Z2211">
            <v>14135</v>
          </cell>
          <cell r="AA2211" t="str">
            <v>持股小于股东增</v>
          </cell>
          <cell r="AB2211">
            <v>20190</v>
          </cell>
          <cell r="AC2211">
            <v>15904</v>
          </cell>
          <cell r="AD2211" t="str">
            <v>持股小于股东增</v>
          </cell>
          <cell r="AE2211">
            <v>20600</v>
          </cell>
          <cell r="AF2211">
            <v>15588</v>
          </cell>
          <cell r="AG2211" t="str">
            <v>持股小于股东减</v>
          </cell>
          <cell r="AH2211">
            <v>25295</v>
          </cell>
          <cell r="AI2211">
            <v>12694</v>
          </cell>
        </row>
        <row r="2212">
          <cell r="A2212">
            <v>600545</v>
          </cell>
          <cell r="B2212">
            <v>239.61038961038963</v>
          </cell>
          <cell r="C2212">
            <v>3.5783553141970521</v>
          </cell>
          <cell r="D2212">
            <v>-26.273885350318473</v>
          </cell>
          <cell r="E2212">
            <v>2.7544070512820511</v>
          </cell>
          <cell r="F2212">
            <v>-3002</v>
          </cell>
          <cell r="G2212">
            <v>4.9282595134123515</v>
          </cell>
          <cell r="H2212">
            <v>-102.24056603773586</v>
          </cell>
          <cell r="I2212">
            <v>3.9009246136194911</v>
          </cell>
          <cell r="J2212">
            <v>11.07</v>
          </cell>
          <cell r="K2212">
            <v>4.6199999999999998E-2</v>
          </cell>
          <cell r="L2212">
            <v>3.0935999999999999</v>
          </cell>
          <cell r="M2212">
            <v>8.25</v>
          </cell>
          <cell r="N2212">
            <v>-7.85E-2</v>
          </cell>
          <cell r="O2212">
            <v>2.9952000000000001</v>
          </cell>
          <cell r="P2212">
            <v>15.01</v>
          </cell>
          <cell r="Q2212">
            <v>-2.5000000000000001E-3</v>
          </cell>
          <cell r="R2212">
            <v>3.0457000000000001</v>
          </cell>
          <cell r="S2212">
            <v>11.56</v>
          </cell>
          <cell r="T2212">
            <v>-8.48E-2</v>
          </cell>
          <cell r="U2212">
            <v>2.9634</v>
          </cell>
          <cell r="V2212">
            <v>2.9633998870849609</v>
          </cell>
          <cell r="W2212">
            <v>600545</v>
          </cell>
          <cell r="X2212">
            <v>600545</v>
          </cell>
          <cell r="Y2212">
            <v>600545</v>
          </cell>
          <cell r="Z2212">
            <v>600545</v>
          </cell>
          <cell r="AA2212">
            <v>600545</v>
          </cell>
          <cell r="AB2212">
            <v>600545</v>
          </cell>
          <cell r="AC2212">
            <v>600545</v>
          </cell>
          <cell r="AD2212">
            <v>600545</v>
          </cell>
          <cell r="AE2212">
            <v>600545</v>
          </cell>
          <cell r="AF2212">
            <v>600545</v>
          </cell>
          <cell r="AG2212">
            <v>600545</v>
          </cell>
          <cell r="AH2212">
            <v>600545</v>
          </cell>
          <cell r="AI2212">
            <v>600545</v>
          </cell>
        </row>
        <row r="2213">
          <cell r="A2213">
            <v>600546</v>
          </cell>
          <cell r="B2213">
            <v>-3.6916666666666664</v>
          </cell>
          <cell r="C2213">
            <v>2.3495094139485548</v>
          </cell>
          <cell r="D2213">
            <v>-34.083333333333336</v>
          </cell>
          <cell r="E2213">
            <v>2.1691858923362504</v>
          </cell>
          <cell r="F2213" t="e">
            <v>#DIV/0!</v>
          </cell>
          <cell r="G2213">
            <v>2.6853049761762016</v>
          </cell>
          <cell r="H2213">
            <v>-77.8125</v>
          </cell>
          <cell r="I2213">
            <v>1.3253281384728388</v>
          </cell>
          <cell r="J2213">
            <v>4.43</v>
          </cell>
          <cell r="K2213">
            <v>-1.2</v>
          </cell>
          <cell r="L2213">
            <v>1.8855</v>
          </cell>
          <cell r="M2213">
            <v>4.09</v>
          </cell>
          <cell r="N2213">
            <v>-0.03</v>
          </cell>
          <cell r="O2213">
            <v>1.8855</v>
          </cell>
          <cell r="P2213">
            <v>8.51</v>
          </cell>
          <cell r="Q2213">
            <v>0</v>
          </cell>
          <cell r="R2213">
            <v>3.1690999999999998</v>
          </cell>
          <cell r="S2213">
            <v>4.1500000000000004</v>
          </cell>
          <cell r="T2213">
            <v>-0.04</v>
          </cell>
          <cell r="U2213">
            <v>3.1313</v>
          </cell>
          <cell r="V2213">
            <v>3.1312999725341797</v>
          </cell>
          <cell r="W2213">
            <v>600546</v>
          </cell>
          <cell r="X2213">
            <v>600546</v>
          </cell>
          <cell r="Y2213">
            <v>89316</v>
          </cell>
          <cell r="Z2213">
            <v>22195</v>
          </cell>
          <cell r="AA2213">
            <v>22195</v>
          </cell>
          <cell r="AB2213">
            <v>89953</v>
          </cell>
          <cell r="AC2213">
            <v>22038</v>
          </cell>
          <cell r="AD2213">
            <v>22038</v>
          </cell>
          <cell r="AE2213">
            <v>22038</v>
          </cell>
          <cell r="AF2213">
            <v>22038</v>
          </cell>
          <cell r="AG2213">
            <v>22038</v>
          </cell>
          <cell r="AH2213">
            <v>97965</v>
          </cell>
          <cell r="AI2213">
            <v>20236</v>
          </cell>
        </row>
        <row r="2214">
          <cell r="A2214">
            <v>600547</v>
          </cell>
          <cell r="B2214">
            <v>51.219512195121958</v>
          </cell>
          <cell r="C2214">
            <v>3.0951994929768452</v>
          </cell>
          <cell r="D2214">
            <v>41.078125</v>
          </cell>
          <cell r="E2214">
            <v>3.7876386687797146</v>
          </cell>
          <cell r="F2214">
            <v>411.66666666666669</v>
          </cell>
          <cell r="G2214">
            <v>3.8591941002765497</v>
          </cell>
          <cell r="H2214">
            <v>68.368421052631575</v>
          </cell>
          <cell r="I2214">
            <v>2.6392380952380954</v>
          </cell>
          <cell r="J2214">
            <v>21</v>
          </cell>
          <cell r="K2214">
            <v>0.41</v>
          </cell>
          <cell r="L2214">
            <v>6.7847</v>
          </cell>
          <cell r="M2214">
            <v>26.29</v>
          </cell>
          <cell r="N2214">
            <v>0.16</v>
          </cell>
          <cell r="O2214">
            <v>6.9409999999999998</v>
          </cell>
          <cell r="P2214">
            <v>24.7</v>
          </cell>
          <cell r="Q2214">
            <v>0.03</v>
          </cell>
          <cell r="R2214">
            <v>6.4002999999999997</v>
          </cell>
          <cell r="S2214">
            <v>17.32</v>
          </cell>
          <cell r="T2214">
            <v>0.19</v>
          </cell>
          <cell r="U2214">
            <v>6.5625</v>
          </cell>
          <cell r="V2214">
            <v>6.5625</v>
          </cell>
          <cell r="W2214">
            <v>600547</v>
          </cell>
          <cell r="X2214">
            <v>600547</v>
          </cell>
          <cell r="Y2214">
            <v>600547</v>
          </cell>
          <cell r="Z2214">
            <v>600547</v>
          </cell>
          <cell r="AA2214">
            <v>600547</v>
          </cell>
          <cell r="AB2214">
            <v>600547</v>
          </cell>
          <cell r="AC2214">
            <v>600547</v>
          </cell>
          <cell r="AD2214">
            <v>600547</v>
          </cell>
          <cell r="AE2214">
            <v>600547</v>
          </cell>
          <cell r="AF2214">
            <v>600547</v>
          </cell>
          <cell r="AG2214">
            <v>600547</v>
          </cell>
          <cell r="AH2214">
            <v>600547</v>
          </cell>
          <cell r="AI2214">
            <v>600547</v>
          </cell>
        </row>
        <row r="2215">
          <cell r="A2215">
            <v>600548</v>
          </cell>
          <cell r="B2215">
            <v>13.764044943820226</v>
          </cell>
          <cell r="C2215">
            <v>1.7278465390175959</v>
          </cell>
          <cell r="D2215">
            <v>19.304347826086957</v>
          </cell>
          <cell r="E2215">
            <v>1.5344207907105336</v>
          </cell>
          <cell r="F2215">
            <v>17.30769230769231</v>
          </cell>
          <cell r="G2215">
            <v>1.6420203572114462</v>
          </cell>
          <cell r="H2215">
            <v>11.086956521739131</v>
          </cell>
          <cell r="I2215">
            <v>1.0801921172139266</v>
          </cell>
          <cell r="J2215">
            <v>9.8000000000000007</v>
          </cell>
          <cell r="K2215">
            <v>0.71199999999999997</v>
          </cell>
          <cell r="L2215">
            <v>5.6718000000000002</v>
          </cell>
          <cell r="M2215">
            <v>8.8800000000000008</v>
          </cell>
          <cell r="N2215">
            <v>0.115</v>
          </cell>
          <cell r="O2215">
            <v>5.7872000000000003</v>
          </cell>
          <cell r="P2215">
            <v>8.5500000000000007</v>
          </cell>
          <cell r="Q2215">
            <v>0.247</v>
          </cell>
          <cell r="R2215">
            <v>5.2069999999999999</v>
          </cell>
          <cell r="S2215">
            <v>5.78</v>
          </cell>
          <cell r="T2215">
            <v>0.39100000000000001</v>
          </cell>
          <cell r="U2215">
            <v>5.3509000000000002</v>
          </cell>
          <cell r="V2215">
            <v>5.3508987426757813</v>
          </cell>
          <cell r="W2215">
            <v>600548</v>
          </cell>
          <cell r="X2215" t="str">
            <v>持股大于股东增</v>
          </cell>
          <cell r="Y2215">
            <v>30674</v>
          </cell>
          <cell r="Z2215">
            <v>71095</v>
          </cell>
          <cell r="AA2215" t="str">
            <v>持股大于股东增</v>
          </cell>
          <cell r="AB2215">
            <v>28496</v>
          </cell>
          <cell r="AC2215">
            <v>76528</v>
          </cell>
          <cell r="AD2215" t="str">
            <v>持股大于股东减</v>
          </cell>
          <cell r="AE2215">
            <v>40336</v>
          </cell>
          <cell r="AF2215">
            <v>54065</v>
          </cell>
          <cell r="AG2215" t="str">
            <v>持股大于股东减</v>
          </cell>
          <cell r="AH2215">
            <v>44235</v>
          </cell>
          <cell r="AI2215">
            <v>49299</v>
          </cell>
        </row>
        <row r="2216">
          <cell r="A2216">
            <v>600549</v>
          </cell>
          <cell r="B2216">
            <v>-30.71020408163265</v>
          </cell>
          <cell r="C2216">
            <v>3.065964694951997</v>
          </cell>
          <cell r="D2216">
            <v>250.00000000000003</v>
          </cell>
          <cell r="E2216">
            <v>3.1030169122544797</v>
          </cell>
          <cell r="F2216">
            <v>400.95238095238096</v>
          </cell>
          <cell r="G2216">
            <v>3.7365205686138192</v>
          </cell>
          <cell r="H2216">
            <v>-185.84828711256117</v>
          </cell>
          <cell r="I2216">
            <v>2.2758600023972191</v>
          </cell>
          <cell r="J2216">
            <v>18.809999999999999</v>
          </cell>
          <cell r="K2216">
            <v>-0.61250000000000004</v>
          </cell>
          <cell r="L2216">
            <v>6.1351000000000004</v>
          </cell>
          <cell r="M2216">
            <v>19.100000000000001</v>
          </cell>
          <cell r="N2216">
            <v>1.9099999999999999E-2</v>
          </cell>
          <cell r="O2216">
            <v>6.1553000000000004</v>
          </cell>
          <cell r="P2216">
            <v>25.26</v>
          </cell>
          <cell r="Q2216">
            <v>3.15E-2</v>
          </cell>
          <cell r="R2216">
            <v>6.7603</v>
          </cell>
          <cell r="S2216">
            <v>15.19</v>
          </cell>
          <cell r="T2216">
            <v>-6.13E-2</v>
          </cell>
          <cell r="U2216">
            <v>6.6744000000000003</v>
          </cell>
          <cell r="V2216">
            <v>6.6743965148925781</v>
          </cell>
          <cell r="W2216">
            <v>600549</v>
          </cell>
          <cell r="X2216">
            <v>600549</v>
          </cell>
          <cell r="Y2216">
            <v>72379</v>
          </cell>
          <cell r="Z2216">
            <v>14943</v>
          </cell>
          <cell r="AA2216">
            <v>14943</v>
          </cell>
          <cell r="AB2216">
            <v>65530</v>
          </cell>
          <cell r="AC2216">
            <v>16505</v>
          </cell>
          <cell r="AD2216">
            <v>16505</v>
          </cell>
          <cell r="AE2216">
            <v>64368</v>
          </cell>
          <cell r="AF2216">
            <v>16802</v>
          </cell>
          <cell r="AG2216">
            <v>16802</v>
          </cell>
          <cell r="AH2216">
            <v>65402</v>
          </cell>
          <cell r="AI2216">
            <v>16537</v>
          </cell>
        </row>
        <row r="2217">
          <cell r="A2217">
            <v>600550</v>
          </cell>
          <cell r="B2217">
            <v>149.15254237288138</v>
          </cell>
          <cell r="C2217">
            <v>44.966785896780785</v>
          </cell>
          <cell r="D2217">
            <v>159.75</v>
          </cell>
          <cell r="E2217">
            <v>31.15553388590931</v>
          </cell>
          <cell r="F2217">
            <v>40.56666666666667</v>
          </cell>
          <cell r="G2217">
            <v>19.528241335044932</v>
          </cell>
          <cell r="H2217">
            <v>33.900000000000006</v>
          </cell>
          <cell r="I2217">
            <v>10.944309927360774</v>
          </cell>
          <cell r="J2217">
            <v>8.8000000000000007</v>
          </cell>
          <cell r="K2217">
            <v>5.8999999999999997E-2</v>
          </cell>
          <cell r="L2217">
            <v>0.19570000000000001</v>
          </cell>
          <cell r="M2217">
            <v>6.39</v>
          </cell>
          <cell r="N2217">
            <v>0.01</v>
          </cell>
          <cell r="O2217">
            <v>0.2051</v>
          </cell>
          <cell r="P2217">
            <v>12.17</v>
          </cell>
          <cell r="Q2217">
            <v>0.15</v>
          </cell>
          <cell r="R2217">
            <v>0.62319999999999998</v>
          </cell>
          <cell r="S2217">
            <v>6.78</v>
          </cell>
          <cell r="T2217">
            <v>0.15</v>
          </cell>
          <cell r="U2217">
            <v>0.61950000000000005</v>
          </cell>
          <cell r="V2217">
            <v>0.61949968338012695</v>
          </cell>
          <cell r="W2217">
            <v>600550</v>
          </cell>
          <cell r="X2217">
            <v>600550</v>
          </cell>
          <cell r="Y2217">
            <v>600550</v>
          </cell>
          <cell r="Z2217">
            <v>600550</v>
          </cell>
          <cell r="AA2217">
            <v>600550</v>
          </cell>
          <cell r="AB2217">
            <v>600550</v>
          </cell>
          <cell r="AC2217">
            <v>600550</v>
          </cell>
          <cell r="AD2217">
            <v>600550</v>
          </cell>
          <cell r="AE2217">
            <v>600550</v>
          </cell>
          <cell r="AF2217">
            <v>600550</v>
          </cell>
          <cell r="AG2217">
            <v>600550</v>
          </cell>
          <cell r="AH2217">
            <v>600550</v>
          </cell>
          <cell r="AI2217">
            <v>600550</v>
          </cell>
        </row>
        <row r="2218">
          <cell r="A2218">
            <v>600551</v>
          </cell>
          <cell r="B2218">
            <v>29.27927927927928</v>
          </cell>
          <cell r="C2218">
            <v>2.7330938622520695</v>
          </cell>
          <cell r="D2218">
            <v>20.383236216943075</v>
          </cell>
          <cell r="E2218">
            <v>2.1420412392986261</v>
          </cell>
          <cell r="F2218">
            <v>23.700873362445414</v>
          </cell>
          <cell r="G2218">
            <v>2.7997008150211493</v>
          </cell>
          <cell r="H2218">
            <v>20.334739061676331</v>
          </cell>
          <cell r="I2218">
            <v>1.9814567495377027</v>
          </cell>
          <cell r="J2218">
            <v>22.75</v>
          </cell>
          <cell r="K2218">
            <v>0.77700000000000002</v>
          </cell>
          <cell r="L2218">
            <v>8.3239000000000001</v>
          </cell>
          <cell r="M2218">
            <v>18.190000000000001</v>
          </cell>
          <cell r="N2218">
            <v>0.22309999999999999</v>
          </cell>
          <cell r="O2218">
            <v>8.4918999999999993</v>
          </cell>
          <cell r="P2218">
            <v>21.71</v>
          </cell>
          <cell r="Q2218">
            <v>0.45800000000000002</v>
          </cell>
          <cell r="R2218">
            <v>7.7544000000000004</v>
          </cell>
          <cell r="S2218">
            <v>15.43</v>
          </cell>
          <cell r="T2218">
            <v>0.56910000000000005</v>
          </cell>
          <cell r="U2218">
            <v>7.7872000000000003</v>
          </cell>
          <cell r="V2218">
            <v>7.7871971130371094</v>
          </cell>
          <cell r="W2218">
            <v>600551</v>
          </cell>
          <cell r="X2218" t="str">
            <v>持股大于股东减</v>
          </cell>
          <cell r="Y2218">
            <v>20521</v>
          </cell>
          <cell r="Z2218">
            <v>24649</v>
          </cell>
          <cell r="AA2218" t="str">
            <v>持股大于股东增</v>
          </cell>
          <cell r="AB2218">
            <v>18758</v>
          </cell>
          <cell r="AC2218">
            <v>26965</v>
          </cell>
          <cell r="AD2218" t="str">
            <v>持股大于股东增</v>
          </cell>
          <cell r="AE2218">
            <v>17254</v>
          </cell>
          <cell r="AF2218">
            <v>29316</v>
          </cell>
          <cell r="AG2218" t="str">
            <v>持股大于股东增</v>
          </cell>
          <cell r="AH2218">
            <v>16884</v>
          </cell>
          <cell r="AI2218">
            <v>29958</v>
          </cell>
        </row>
        <row r="2219">
          <cell r="A2219">
            <v>600552</v>
          </cell>
          <cell r="B2219">
            <v>78.034482758620697</v>
          </cell>
          <cell r="C2219">
            <v>3.8370890347084452</v>
          </cell>
          <cell r="D2219">
            <v>151.0185185185185</v>
          </cell>
          <cell r="E2219">
            <v>2.7529284677446575</v>
          </cell>
          <cell r="F2219">
            <v>119.74337748344371</v>
          </cell>
          <cell r="G2219">
            <v>5.9237872924217294</v>
          </cell>
          <cell r="H2219">
            <v>74.405548216644647</v>
          </cell>
          <cell r="I2219">
            <v>3.048198883815322</v>
          </cell>
          <cell r="J2219">
            <v>22.63</v>
          </cell>
          <cell r="K2219">
            <v>0.28999999999999998</v>
          </cell>
          <cell r="L2219">
            <v>5.8977000000000004</v>
          </cell>
          <cell r="M2219">
            <v>16.309999999999999</v>
          </cell>
          <cell r="N2219">
            <v>2.7E-2</v>
          </cell>
          <cell r="O2219">
            <v>5.9245999999999999</v>
          </cell>
          <cell r="P2219">
            <v>28.93</v>
          </cell>
          <cell r="Q2219">
            <v>0.1208</v>
          </cell>
          <cell r="R2219">
            <v>4.8837000000000002</v>
          </cell>
          <cell r="S2219">
            <v>15.02</v>
          </cell>
          <cell r="T2219">
            <v>0.15140000000000001</v>
          </cell>
          <cell r="U2219">
            <v>4.9275000000000002</v>
          </cell>
          <cell r="V2219">
            <v>4.9274978637695313</v>
          </cell>
          <cell r="W2219">
            <v>600552</v>
          </cell>
          <cell r="X2219" t="str">
            <v>持股小于股东增</v>
          </cell>
          <cell r="Y2219">
            <v>23036</v>
          </cell>
          <cell r="Z2219">
            <v>16648</v>
          </cell>
          <cell r="AA2219" t="str">
            <v>持股小于股东减</v>
          </cell>
          <cell r="AB2219">
            <v>23911</v>
          </cell>
          <cell r="AC2219">
            <v>16039</v>
          </cell>
          <cell r="AD2219" t="str">
            <v>持股大于股东减</v>
          </cell>
          <cell r="AE2219">
            <v>16676</v>
          </cell>
          <cell r="AF2219">
            <v>21527</v>
          </cell>
          <cell r="AG2219" t="str">
            <v>持股小于股东减</v>
          </cell>
          <cell r="AH2219">
            <v>30119</v>
          </cell>
          <cell r="AI2219">
            <v>11919</v>
          </cell>
        </row>
        <row r="2220">
          <cell r="A2220">
            <v>600555</v>
          </cell>
          <cell r="B2220">
            <v>450.99999999999994</v>
          </cell>
          <cell r="C2220">
            <v>6.6889136077122728</v>
          </cell>
          <cell r="D2220">
            <v>-53.5</v>
          </cell>
          <cell r="E2220">
            <v>4.8851012022523204</v>
          </cell>
          <cell r="F2220">
            <v>-377.75</v>
          </cell>
          <cell r="G2220">
            <v>11.916403785488958</v>
          </cell>
          <cell r="H2220">
            <v>1133.2499999999998</v>
          </cell>
          <cell r="I2220">
            <v>11.608789182544559</v>
          </cell>
          <cell r="J2220">
            <v>9.02</v>
          </cell>
          <cell r="K2220">
            <v>0.02</v>
          </cell>
          <cell r="L2220">
            <v>1.3485</v>
          </cell>
          <cell r="M2220">
            <v>6.42</v>
          </cell>
          <cell r="N2220">
            <v>-0.03</v>
          </cell>
          <cell r="O2220">
            <v>1.3142</v>
          </cell>
          <cell r="P2220">
            <v>15.11</v>
          </cell>
          <cell r="Q2220">
            <v>-0.02</v>
          </cell>
          <cell r="R2220">
            <v>1.268</v>
          </cell>
          <cell r="S2220">
            <v>15.11</v>
          </cell>
          <cell r="T2220">
            <v>0.01</v>
          </cell>
          <cell r="U2220">
            <v>1.3016000000000001</v>
          </cell>
          <cell r="V2220">
            <v>1.3015995025634766</v>
          </cell>
          <cell r="W2220">
            <v>600555</v>
          </cell>
          <cell r="X2220">
            <v>600555</v>
          </cell>
          <cell r="Y2220">
            <v>600555</v>
          </cell>
          <cell r="Z2220">
            <v>600555</v>
          </cell>
          <cell r="AA2220">
            <v>600555</v>
          </cell>
          <cell r="AB2220">
            <v>125915</v>
          </cell>
          <cell r="AC2220">
            <v>10352</v>
          </cell>
          <cell r="AD2220">
            <v>10352</v>
          </cell>
          <cell r="AE2220">
            <v>87863</v>
          </cell>
          <cell r="AF2220">
            <v>14835</v>
          </cell>
          <cell r="AG2220">
            <v>14835</v>
          </cell>
          <cell r="AH2220">
            <v>87861</v>
          </cell>
          <cell r="AI2220">
            <v>14835</v>
          </cell>
        </row>
        <row r="2221">
          <cell r="A2221">
            <v>600556</v>
          </cell>
          <cell r="B2221">
            <v>2082.3076923076924</v>
          </cell>
          <cell r="C2221">
            <v>324.19161676646706</v>
          </cell>
          <cell r="D2221">
            <v>-598.4848484848485</v>
          </cell>
          <cell r="E2221">
            <v>205.46163849154749</v>
          </cell>
          <cell r="F2221">
            <v>2063.5416666666665</v>
          </cell>
          <cell r="G2221">
            <v>2021.4285714285713</v>
          </cell>
          <cell r="H2221">
            <v>2791.6666666666665</v>
          </cell>
          <cell r="I2221">
            <v>1305.1948051948052</v>
          </cell>
          <cell r="J2221">
            <v>27.07</v>
          </cell>
          <cell r="K2221">
            <v>1.2999999999999999E-2</v>
          </cell>
          <cell r="L2221">
            <v>8.3500000000000005E-2</v>
          </cell>
          <cell r="M2221">
            <v>15.8</v>
          </cell>
          <cell r="N2221">
            <v>-6.6E-3</v>
          </cell>
          <cell r="O2221">
            <v>7.6899999999999996E-2</v>
          </cell>
          <cell r="P2221">
            <v>19.809999999999999</v>
          </cell>
          <cell r="Q2221">
            <v>4.7999999999999996E-3</v>
          </cell>
          <cell r="R2221">
            <v>9.7999999999999997E-3</v>
          </cell>
          <cell r="S2221">
            <v>10.050000000000001</v>
          </cell>
          <cell r="T2221">
            <v>2.7000000000000001E-3</v>
          </cell>
          <cell r="U2221">
            <v>7.7000000000000002E-3</v>
          </cell>
          <cell r="V2221">
            <v>7.6999999582767487E-3</v>
          </cell>
          <cell r="W2221">
            <v>600556</v>
          </cell>
          <cell r="X2221" t="str">
            <v>持股小于股东增</v>
          </cell>
          <cell r="Y2221">
            <v>32415</v>
          </cell>
          <cell r="Z2221">
            <v>12179</v>
          </cell>
          <cell r="AA2221" t="str">
            <v>持股小于股东减</v>
          </cell>
          <cell r="AB2221">
            <v>37315</v>
          </cell>
          <cell r="AC2221">
            <v>10580</v>
          </cell>
          <cell r="AD2221" t="str">
            <v>持股小于股东减</v>
          </cell>
          <cell r="AE2221">
            <v>31486</v>
          </cell>
          <cell r="AF2221">
            <v>12538</v>
          </cell>
          <cell r="AG2221" t="str">
            <v>持股小于股东减</v>
          </cell>
          <cell r="AH2221">
            <v>38549</v>
          </cell>
          <cell r="AI2221">
            <v>10241</v>
          </cell>
        </row>
        <row r="2222">
          <cell r="A2222">
            <v>600557</v>
          </cell>
          <cell r="B2222">
            <v>35.239436619718312</v>
          </cell>
          <cell r="C2222">
            <v>4.572953411437866</v>
          </cell>
          <cell r="D2222">
            <v>28.90625</v>
          </cell>
          <cell r="E2222">
            <v>3.2850344484693519</v>
          </cell>
          <cell r="F2222">
            <v>37.743243243243242</v>
          </cell>
          <cell r="G2222">
            <v>5.4397787472732935</v>
          </cell>
          <cell r="H2222">
            <v>27.713903743315505</v>
          </cell>
          <cell r="I2222">
            <v>3.8914231007490008</v>
          </cell>
          <cell r="J2222">
            <v>25.02</v>
          </cell>
          <cell r="K2222">
            <v>0.71</v>
          </cell>
          <cell r="L2222">
            <v>5.4713000000000003</v>
          </cell>
          <cell r="M2222">
            <v>18.5</v>
          </cell>
          <cell r="N2222">
            <v>0.16</v>
          </cell>
          <cell r="O2222">
            <v>5.6315999999999997</v>
          </cell>
          <cell r="P2222">
            <v>27.93</v>
          </cell>
          <cell r="Q2222">
            <v>0.37</v>
          </cell>
          <cell r="R2222">
            <v>5.1344000000000003</v>
          </cell>
          <cell r="S2222">
            <v>20.73</v>
          </cell>
          <cell r="T2222">
            <v>0.56100000000000005</v>
          </cell>
          <cell r="U2222">
            <v>5.3270999999999997</v>
          </cell>
          <cell r="V2222">
            <v>5.3270988464355469</v>
          </cell>
          <cell r="W2222">
            <v>600557</v>
          </cell>
          <cell r="X2222">
            <v>600557</v>
          </cell>
          <cell r="Y2222">
            <v>29624</v>
          </cell>
          <cell r="Z2222">
            <v>17340</v>
          </cell>
          <cell r="AA2222">
            <v>17340</v>
          </cell>
          <cell r="AB2222">
            <v>28343</v>
          </cell>
          <cell r="AC2222">
            <v>18124</v>
          </cell>
          <cell r="AD2222">
            <v>18124</v>
          </cell>
          <cell r="AE2222">
            <v>27441</v>
          </cell>
          <cell r="AF2222">
            <v>18720</v>
          </cell>
          <cell r="AG2222">
            <v>18720</v>
          </cell>
          <cell r="AH2222">
            <v>29917</v>
          </cell>
          <cell r="AI2222">
            <v>17171</v>
          </cell>
        </row>
        <row r="2223">
          <cell r="A2223">
            <v>600558</v>
          </cell>
          <cell r="B2223">
            <v>82.459312839059663</v>
          </cell>
          <cell r="C2223">
            <v>2.9820488506686718</v>
          </cell>
          <cell r="D2223">
            <v>87.625</v>
          </cell>
          <cell r="E2223">
            <v>2.2773049184588396</v>
          </cell>
          <cell r="F2223">
            <v>125</v>
          </cell>
          <cell r="G2223">
            <v>4.2868448821667258</v>
          </cell>
          <cell r="H2223">
            <v>51.083333333333336</v>
          </cell>
          <cell r="I2223">
            <v>2.034179525468724</v>
          </cell>
          <cell r="J2223">
            <v>9.1199999999999992</v>
          </cell>
          <cell r="K2223">
            <v>0.1106</v>
          </cell>
          <cell r="L2223">
            <v>3.0583</v>
          </cell>
          <cell r="M2223">
            <v>7.01</v>
          </cell>
          <cell r="N2223">
            <v>0.02</v>
          </cell>
          <cell r="O2223">
            <v>3.0781999999999998</v>
          </cell>
          <cell r="P2223">
            <v>19.5</v>
          </cell>
          <cell r="Q2223">
            <v>7.8E-2</v>
          </cell>
          <cell r="R2223">
            <v>4.5488</v>
          </cell>
          <cell r="S2223">
            <v>6.13</v>
          </cell>
          <cell r="T2223">
            <v>0.09</v>
          </cell>
          <cell r="U2223">
            <v>3.0135000000000001</v>
          </cell>
          <cell r="V2223">
            <v>3.0134983062744141</v>
          </cell>
          <cell r="W2223">
            <v>600558</v>
          </cell>
          <cell r="X2223">
            <v>600558</v>
          </cell>
          <cell r="Y2223">
            <v>53915</v>
          </cell>
          <cell r="Z2223">
            <v>11099</v>
          </cell>
          <cell r="AA2223">
            <v>11099</v>
          </cell>
          <cell r="AB2223">
            <v>57719</v>
          </cell>
          <cell r="AC2223">
            <v>10367</v>
          </cell>
          <cell r="AD2223" t="str">
            <v>持股小于股东增</v>
          </cell>
          <cell r="AE2223">
            <v>24780</v>
          </cell>
          <cell r="AF2223">
            <v>16099</v>
          </cell>
          <cell r="AG2223">
            <v>16099</v>
          </cell>
          <cell r="AH2223">
            <v>55912</v>
          </cell>
          <cell r="AI2223">
            <v>10702</v>
          </cell>
        </row>
        <row r="2224">
          <cell r="A2224">
            <v>600559</v>
          </cell>
          <cell r="B2224">
            <v>111.42592592592592</v>
          </cell>
          <cell r="C2224">
            <v>6.8337724877339632</v>
          </cell>
          <cell r="D2224">
            <v>75.955882352941174</v>
          </cell>
          <cell r="E2224">
            <v>5.7477659941465147</v>
          </cell>
          <cell r="F2224">
            <v>321.23076923076923</v>
          </cell>
          <cell r="G2224">
            <v>17.572059751735743</v>
          </cell>
          <cell r="H2224">
            <v>107.78048780487806</v>
          </cell>
          <cell r="I2224">
            <v>11.671255670225621</v>
          </cell>
          <cell r="J2224">
            <v>60.17</v>
          </cell>
          <cell r="K2224">
            <v>0.54</v>
          </cell>
          <cell r="L2224">
            <v>8.8048000000000002</v>
          </cell>
          <cell r="M2224">
            <v>51.65</v>
          </cell>
          <cell r="N2224">
            <v>0.17</v>
          </cell>
          <cell r="O2224">
            <v>8.9861000000000004</v>
          </cell>
          <cell r="P2224">
            <v>83.52</v>
          </cell>
          <cell r="Q2224">
            <v>0.13</v>
          </cell>
          <cell r="R2224">
            <v>4.7530000000000001</v>
          </cell>
          <cell r="S2224">
            <v>58.92</v>
          </cell>
          <cell r="T2224">
            <v>0.41</v>
          </cell>
          <cell r="U2224">
            <v>5.0483000000000002</v>
          </cell>
          <cell r="V2224">
            <v>5.0482978820800781</v>
          </cell>
          <cell r="W2224">
            <v>600559</v>
          </cell>
          <cell r="X2224" t="str">
            <v>持股大于股东减</v>
          </cell>
          <cell r="Y2224">
            <v>10568</v>
          </cell>
          <cell r="Z2224">
            <v>16580</v>
          </cell>
          <cell r="AA2224" t="str">
            <v>持股大于股东增</v>
          </cell>
          <cell r="AB2224">
            <v>10496</v>
          </cell>
          <cell r="AC2224">
            <v>16694</v>
          </cell>
          <cell r="AD2224" t="str">
            <v>持股大于股东减</v>
          </cell>
          <cell r="AE2224">
            <v>9444</v>
          </cell>
          <cell r="AF2224">
            <v>14824</v>
          </cell>
          <cell r="AG2224" t="str">
            <v>持股大于股东增</v>
          </cell>
          <cell r="AH2224">
            <v>7788</v>
          </cell>
          <cell r="AI2224">
            <v>17976</v>
          </cell>
        </row>
        <row r="2225">
          <cell r="A2225">
            <v>600560</v>
          </cell>
          <cell r="B2225">
            <v>231.875</v>
          </cell>
          <cell r="C2225">
            <v>5.798505829764621</v>
          </cell>
          <cell r="D2225">
            <v>105.375</v>
          </cell>
          <cell r="E2225">
            <v>5.2101359703337451</v>
          </cell>
          <cell r="F2225">
            <v>158.58333333333334</v>
          </cell>
          <cell r="G2225">
            <v>5.990681861109362</v>
          </cell>
          <cell r="H2225">
            <v>101.41666666666667</v>
          </cell>
          <cell r="I2225">
            <v>3.7964811579735462</v>
          </cell>
          <cell r="J2225">
            <v>18.55</v>
          </cell>
          <cell r="K2225">
            <v>0.08</v>
          </cell>
          <cell r="L2225">
            <v>3.1991000000000001</v>
          </cell>
          <cell r="M2225">
            <v>16.86</v>
          </cell>
          <cell r="N2225">
            <v>0.04</v>
          </cell>
          <cell r="O2225">
            <v>3.2360000000000002</v>
          </cell>
          <cell r="P2225">
            <v>19.03</v>
          </cell>
          <cell r="Q2225">
            <v>0.06</v>
          </cell>
          <cell r="R2225">
            <v>3.1766000000000001</v>
          </cell>
          <cell r="S2225">
            <v>12.17</v>
          </cell>
          <cell r="T2225">
            <v>0.09</v>
          </cell>
          <cell r="U2225">
            <v>3.2056</v>
          </cell>
          <cell r="V2225">
            <v>3.2055988311767578</v>
          </cell>
          <cell r="W2225">
            <v>600560</v>
          </cell>
          <cell r="X2225">
            <v>600560</v>
          </cell>
          <cell r="Y2225">
            <v>26285</v>
          </cell>
          <cell r="Z2225">
            <v>8508</v>
          </cell>
          <cell r="AA2225">
            <v>8508</v>
          </cell>
          <cell r="AB2225">
            <v>23782</v>
          </cell>
          <cell r="AC2225">
            <v>9403</v>
          </cell>
          <cell r="AD2225" t="str">
            <v>持股小于股东减</v>
          </cell>
          <cell r="AE2225">
            <v>21670</v>
          </cell>
          <cell r="AF2225">
            <v>10320</v>
          </cell>
          <cell r="AG2225" t="str">
            <v>持股小于股东减</v>
          </cell>
          <cell r="AH2225">
            <v>22149</v>
          </cell>
          <cell r="AI2225">
            <v>10097</v>
          </cell>
        </row>
        <row r="2226">
          <cell r="A2226">
            <v>600561</v>
          </cell>
          <cell r="B2226">
            <v>48.515151515151516</v>
          </cell>
          <cell r="C2226">
            <v>2.502148941158084</v>
          </cell>
          <cell r="D2226">
            <v>51.791666666666664</v>
          </cell>
          <cell r="E2226">
            <v>1.9242677565174313</v>
          </cell>
          <cell r="F2226">
            <v>51.263157894736842</v>
          </cell>
          <cell r="G2226">
            <v>3.0795984507153586</v>
          </cell>
          <cell r="H2226">
            <v>36.535714285714292</v>
          </cell>
          <cell r="I2226">
            <v>1.6110997369954485</v>
          </cell>
          <cell r="J2226">
            <v>16.010000000000002</v>
          </cell>
          <cell r="K2226">
            <v>0.33</v>
          </cell>
          <cell r="L2226">
            <v>6.3985000000000003</v>
          </cell>
          <cell r="M2226">
            <v>12.43</v>
          </cell>
          <cell r="N2226">
            <v>0.06</v>
          </cell>
          <cell r="O2226">
            <v>6.4596</v>
          </cell>
          <cell r="P2226">
            <v>19.48</v>
          </cell>
          <cell r="Q2226">
            <v>0.19</v>
          </cell>
          <cell r="R2226">
            <v>6.3254999999999999</v>
          </cell>
          <cell r="S2226">
            <v>10.23</v>
          </cell>
          <cell r="T2226">
            <v>0.21</v>
          </cell>
          <cell r="U2226">
            <v>6.3497000000000003</v>
          </cell>
          <cell r="V2226">
            <v>6.3496971130371094</v>
          </cell>
          <cell r="W2226">
            <v>600561</v>
          </cell>
          <cell r="X2226" t="str">
            <v>持股大于股东增</v>
          </cell>
          <cell r="Y2226">
            <v>14650</v>
          </cell>
          <cell r="Z2226">
            <v>16181</v>
          </cell>
          <cell r="AA2226" t="str">
            <v>持股大于股东增</v>
          </cell>
          <cell r="AB2226">
            <v>14185</v>
          </cell>
          <cell r="AC2226">
            <v>16712</v>
          </cell>
          <cell r="AD2226" t="str">
            <v>持股小于股东减</v>
          </cell>
          <cell r="AE2226">
            <v>15397</v>
          </cell>
          <cell r="AF2226">
            <v>15396</v>
          </cell>
          <cell r="AG2226" t="str">
            <v>持股小于股东减</v>
          </cell>
          <cell r="AH2226">
            <v>17454</v>
          </cell>
          <cell r="AI2226">
            <v>13582</v>
          </cell>
        </row>
        <row r="2227">
          <cell r="A2227">
            <v>600562</v>
          </cell>
          <cell r="B2227">
            <v>85.191780821917803</v>
          </cell>
          <cell r="C2227">
            <v>15.587247481076746</v>
          </cell>
          <cell r="D2227">
            <v>168.15</v>
          </cell>
          <cell r="E2227">
            <v>15.668825420491078</v>
          </cell>
          <cell r="F2227">
            <v>131.72727272727272</v>
          </cell>
          <cell r="G2227">
            <v>16.636528028933093</v>
          </cell>
          <cell r="H2227">
            <v>76.481707317073173</v>
          </cell>
          <cell r="I2227">
            <v>11.372229022167824</v>
          </cell>
          <cell r="J2227">
            <v>62.19</v>
          </cell>
          <cell r="K2227">
            <v>0.73</v>
          </cell>
          <cell r="L2227">
            <v>3.9897999999999998</v>
          </cell>
          <cell r="M2227">
            <v>33.630000000000003</v>
          </cell>
          <cell r="N2227">
            <v>0.05</v>
          </cell>
          <cell r="O2227">
            <v>2.1463000000000001</v>
          </cell>
          <cell r="P2227">
            <v>57.96</v>
          </cell>
          <cell r="Q2227">
            <v>0.22</v>
          </cell>
          <cell r="R2227">
            <v>3.4839000000000002</v>
          </cell>
          <cell r="S2227">
            <v>41.81</v>
          </cell>
          <cell r="T2227">
            <v>0.41</v>
          </cell>
          <cell r="U2227">
            <v>3.6764999999999999</v>
          </cell>
          <cell r="V2227">
            <v>3.6764984130859375</v>
          </cell>
          <cell r="W2227">
            <v>600562</v>
          </cell>
          <cell r="X2227" t="str">
            <v>持股大于股东增</v>
          </cell>
          <cell r="Y2227">
            <v>11172</v>
          </cell>
          <cell r="Z2227">
            <v>23009</v>
          </cell>
          <cell r="AA2227" t="str">
            <v>持股大于股东减</v>
          </cell>
          <cell r="AB2227">
            <v>20952</v>
          </cell>
          <cell r="AC2227">
            <v>22084</v>
          </cell>
          <cell r="AD2227" t="str">
            <v>持股大于股东增</v>
          </cell>
          <cell r="AE2227">
            <v>11506</v>
          </cell>
          <cell r="AF2227">
            <v>22341</v>
          </cell>
          <cell r="AG2227" t="str">
            <v>持股大于股东减</v>
          </cell>
          <cell r="AH2227">
            <v>13026</v>
          </cell>
          <cell r="AI2227">
            <v>19734</v>
          </cell>
        </row>
        <row r="2228">
          <cell r="A2228">
            <v>600563</v>
          </cell>
          <cell r="B2228">
            <v>28.5</v>
          </cell>
          <cell r="C2228">
            <v>4.8420881141341026</v>
          </cell>
          <cell r="D2228">
            <v>23.017241379310345</v>
          </cell>
          <cell r="E2228">
            <v>3.8692632681953469</v>
          </cell>
          <cell r="F2228">
            <v>22.77409860191317</v>
          </cell>
          <cell r="G2228">
            <v>3.9600793295374577</v>
          </cell>
          <cell r="H2228">
            <v>18.757075471698116</v>
          </cell>
          <cell r="I2228">
            <v>3.2357679914070894</v>
          </cell>
          <cell r="J2228">
            <v>41.61</v>
          </cell>
          <cell r="K2228">
            <v>1.46</v>
          </cell>
          <cell r="L2228">
            <v>8.5934000000000008</v>
          </cell>
          <cell r="M2228">
            <v>34.71</v>
          </cell>
          <cell r="N2228">
            <v>0.377</v>
          </cell>
          <cell r="O2228">
            <v>8.9707000000000008</v>
          </cell>
          <cell r="P2228">
            <v>30.95</v>
          </cell>
          <cell r="Q2228">
            <v>0.67949999999999999</v>
          </cell>
          <cell r="R2228">
            <v>7.8155000000000001</v>
          </cell>
          <cell r="S2228">
            <v>26.51</v>
          </cell>
          <cell r="T2228">
            <v>1.06</v>
          </cell>
          <cell r="U2228">
            <v>8.1928000000000001</v>
          </cell>
          <cell r="V2228">
            <v>8.1927947998046875</v>
          </cell>
          <cell r="W2228">
            <v>600563</v>
          </cell>
          <cell r="X2228" t="str">
            <v>持股大于股东减</v>
          </cell>
          <cell r="Y2228">
            <v>12256</v>
          </cell>
          <cell r="Z2228">
            <v>18358</v>
          </cell>
          <cell r="AA2228" t="str">
            <v>持股大于股东减</v>
          </cell>
          <cell r="AB2228">
            <v>14465</v>
          </cell>
          <cell r="AC2228">
            <v>15554</v>
          </cell>
          <cell r="AD2228" t="str">
            <v>持股大于股东增</v>
          </cell>
          <cell r="AE2228">
            <v>14232</v>
          </cell>
          <cell r="AF2228">
            <v>15809</v>
          </cell>
          <cell r="AG2228" t="str">
            <v>持股大于股东增</v>
          </cell>
          <cell r="AH2228">
            <v>12169</v>
          </cell>
          <cell r="AI2228">
            <v>18489</v>
          </cell>
        </row>
        <row r="2229">
          <cell r="A2229">
            <v>600565</v>
          </cell>
          <cell r="B2229">
            <v>58.4</v>
          </cell>
          <cell r="C2229">
            <v>4.4588661958389002</v>
          </cell>
          <cell r="D2229">
            <v>61.416666666666671</v>
          </cell>
          <cell r="E2229">
            <v>2.7798732649366329</v>
          </cell>
          <cell r="F2229">
            <v>86.642857142857139</v>
          </cell>
          <cell r="G2229">
            <v>4.801298290056998</v>
          </cell>
          <cell r="H2229">
            <v>79.350000000000009</v>
          </cell>
          <cell r="I2229">
            <v>4.1397660132253398</v>
          </cell>
          <cell r="J2229">
            <v>11.68</v>
          </cell>
          <cell r="K2229">
            <v>0.2</v>
          </cell>
          <cell r="L2229">
            <v>2.6194999999999999</v>
          </cell>
          <cell r="M2229">
            <v>7.37</v>
          </cell>
          <cell r="N2229">
            <v>0.03</v>
          </cell>
          <cell r="O2229">
            <v>2.6511999999999998</v>
          </cell>
          <cell r="P2229">
            <v>12.13</v>
          </cell>
          <cell r="Q2229">
            <v>7.0000000000000007E-2</v>
          </cell>
          <cell r="R2229">
            <v>2.5264000000000002</v>
          </cell>
          <cell r="S2229">
            <v>10.58</v>
          </cell>
          <cell r="T2229">
            <v>0.1</v>
          </cell>
          <cell r="U2229">
            <v>2.5556999999999999</v>
          </cell>
          <cell r="V2229">
            <v>2.5556983947753906</v>
          </cell>
          <cell r="W2229">
            <v>600565</v>
          </cell>
          <cell r="X2229">
            <v>600565</v>
          </cell>
          <cell r="Y2229">
            <v>104040</v>
          </cell>
          <cell r="Z2229">
            <v>22547</v>
          </cell>
          <cell r="AA2229">
            <v>22547</v>
          </cell>
          <cell r="AB2229">
            <v>22547</v>
          </cell>
          <cell r="AC2229">
            <v>22547</v>
          </cell>
          <cell r="AD2229" t="str">
            <v>持股小于股东减</v>
          </cell>
          <cell r="AE2229">
            <v>75715</v>
          </cell>
          <cell r="AF2229">
            <v>30982</v>
          </cell>
          <cell r="AG2229">
            <v>30982</v>
          </cell>
          <cell r="AH2229">
            <v>78223</v>
          </cell>
          <cell r="AI2229">
            <v>29989</v>
          </cell>
        </row>
        <row r="2230">
          <cell r="A2230">
            <v>600566</v>
          </cell>
          <cell r="B2230">
            <v>31.431818181818183</v>
          </cell>
          <cell r="C2230">
            <v>8.101695908145631</v>
          </cell>
          <cell r="D2230">
            <v>22.369402985074625</v>
          </cell>
          <cell r="E2230">
            <v>6.5132954884971612</v>
          </cell>
          <cell r="F2230">
            <v>34.764150943396231</v>
          </cell>
          <cell r="G2230">
            <v>9.9614786781104279</v>
          </cell>
          <cell r="H2230">
            <v>27.699530516431928</v>
          </cell>
          <cell r="I2230">
            <v>7.4351784757884127</v>
          </cell>
          <cell r="J2230">
            <v>27.66</v>
          </cell>
          <cell r="K2230">
            <v>0.88</v>
          </cell>
          <cell r="L2230">
            <v>3.4140999999999999</v>
          </cell>
          <cell r="M2230">
            <v>23.98</v>
          </cell>
          <cell r="N2230">
            <v>0.26800000000000002</v>
          </cell>
          <cell r="O2230">
            <v>3.6817000000000002</v>
          </cell>
          <cell r="P2230">
            <v>29.48</v>
          </cell>
          <cell r="Q2230">
            <v>0.42399999999999999</v>
          </cell>
          <cell r="R2230">
            <v>2.9594</v>
          </cell>
          <cell r="S2230">
            <v>23.6</v>
          </cell>
          <cell r="T2230">
            <v>0.63900000000000001</v>
          </cell>
          <cell r="U2230">
            <v>3.1741000000000001</v>
          </cell>
          <cell r="V2230">
            <v>3.1740989685058594</v>
          </cell>
          <cell r="W2230">
            <v>600566</v>
          </cell>
          <cell r="X2230" t="str">
            <v>持股大于股东增</v>
          </cell>
          <cell r="Y2230">
            <v>10254</v>
          </cell>
          <cell r="Z2230">
            <v>76209</v>
          </cell>
          <cell r="AA2230" t="str">
            <v>持股大于股东减</v>
          </cell>
          <cell r="AB2230">
            <v>12346</v>
          </cell>
          <cell r="AC2230">
            <v>63296</v>
          </cell>
          <cell r="AD2230" t="str">
            <v>持股大于股东减</v>
          </cell>
          <cell r="AE2230">
            <v>14204</v>
          </cell>
          <cell r="AF2230">
            <v>55016</v>
          </cell>
          <cell r="AG2230" t="str">
            <v>持股大于股东增</v>
          </cell>
          <cell r="AH2230">
            <v>10418</v>
          </cell>
          <cell r="AI2230">
            <v>75010</v>
          </cell>
        </row>
        <row r="2231">
          <cell r="A2231">
            <v>600567</v>
          </cell>
          <cell r="B2231">
            <v>63.333333333333336</v>
          </cell>
          <cell r="C2231">
            <v>2.3391812865497075</v>
          </cell>
          <cell r="D2231">
            <v>47.656249999999993</v>
          </cell>
          <cell r="E2231">
            <v>1.2118563254926891</v>
          </cell>
          <cell r="F2231">
            <v>74.25</v>
          </cell>
          <cell r="G2231">
            <v>3.6793855302279486</v>
          </cell>
          <cell r="H2231">
            <v>51.272727272727266</v>
          </cell>
          <cell r="I2231">
            <v>2.3171257780242804</v>
          </cell>
          <cell r="J2231">
            <v>3.8</v>
          </cell>
          <cell r="K2231">
            <v>0.06</v>
          </cell>
          <cell r="L2231">
            <v>1.6245000000000001</v>
          </cell>
          <cell r="M2231">
            <v>3.05</v>
          </cell>
          <cell r="N2231">
            <v>1.6E-2</v>
          </cell>
          <cell r="O2231">
            <v>2.5167999999999999</v>
          </cell>
          <cell r="P2231">
            <v>5.94</v>
          </cell>
          <cell r="Q2231">
            <v>0.04</v>
          </cell>
          <cell r="R2231">
            <v>1.6144000000000001</v>
          </cell>
          <cell r="S2231">
            <v>3.76</v>
          </cell>
          <cell r="T2231">
            <v>5.5E-2</v>
          </cell>
          <cell r="U2231">
            <v>1.6227</v>
          </cell>
          <cell r="V2231">
            <v>1.6226997375488281</v>
          </cell>
          <cell r="W2231">
            <v>600567</v>
          </cell>
          <cell r="X2231">
            <v>600567</v>
          </cell>
          <cell r="Y2231">
            <v>600567</v>
          </cell>
          <cell r="Z2231">
            <v>600567</v>
          </cell>
          <cell r="AA2231">
            <v>600567</v>
          </cell>
          <cell r="AB2231">
            <v>600567</v>
          </cell>
          <cell r="AC2231">
            <v>600567</v>
          </cell>
          <cell r="AD2231">
            <v>600567</v>
          </cell>
          <cell r="AE2231">
            <v>600567</v>
          </cell>
          <cell r="AF2231">
            <v>600567</v>
          </cell>
          <cell r="AG2231">
            <v>600567</v>
          </cell>
          <cell r="AH2231">
            <v>600567</v>
          </cell>
          <cell r="AI2231">
            <v>600567</v>
          </cell>
        </row>
        <row r="2232">
          <cell r="A2232">
            <v>600568</v>
          </cell>
          <cell r="B2232">
            <v>165.21739130434784</v>
          </cell>
          <cell r="C2232">
            <v>4.9755793411618008</v>
          </cell>
          <cell r="D2232">
            <v>71.972477064220186</v>
          </cell>
          <cell r="E2232">
            <v>2.289708715194676</v>
          </cell>
          <cell r="F2232">
            <v>105.14385353095031</v>
          </cell>
          <cell r="G2232">
            <v>5.0445476220353873</v>
          </cell>
          <cell r="H2232">
            <v>141.328125</v>
          </cell>
          <cell r="I2232">
            <v>5.030554570671784</v>
          </cell>
          <cell r="J2232">
            <v>23.94</v>
          </cell>
          <cell r="K2232">
            <v>0.1449</v>
          </cell>
          <cell r="L2232">
            <v>4.8114999999999997</v>
          </cell>
          <cell r="M2232">
            <v>15.69</v>
          </cell>
          <cell r="N2232">
            <v>5.45E-2</v>
          </cell>
          <cell r="O2232">
            <v>6.8524000000000003</v>
          </cell>
          <cell r="P2232">
            <v>24.12</v>
          </cell>
          <cell r="Q2232">
            <v>0.1147</v>
          </cell>
          <cell r="R2232">
            <v>4.7813999999999997</v>
          </cell>
          <cell r="S2232">
            <v>24.12</v>
          </cell>
          <cell r="T2232">
            <v>0.128</v>
          </cell>
          <cell r="U2232">
            <v>4.7946999999999997</v>
          </cell>
          <cell r="V2232">
            <v>4.7946968078613281</v>
          </cell>
          <cell r="W2232">
            <v>600568</v>
          </cell>
          <cell r="X2232" t="str">
            <v>持股大于股东减</v>
          </cell>
          <cell r="Y2232">
            <v>15304</v>
          </cell>
          <cell r="Z2232">
            <v>33102</v>
          </cell>
          <cell r="AA2232" t="str">
            <v>持股大于股东增</v>
          </cell>
          <cell r="AB2232">
            <v>17711</v>
          </cell>
          <cell r="AC2232">
            <v>35987</v>
          </cell>
          <cell r="AD2232" t="str">
            <v>持股大于股东增</v>
          </cell>
          <cell r="AE2232">
            <v>12349</v>
          </cell>
          <cell r="AF2232">
            <v>41023</v>
          </cell>
          <cell r="AG2232" t="str">
            <v>持股大于股东增</v>
          </cell>
          <cell r="AH2232">
            <v>12314</v>
          </cell>
          <cell r="AI2232">
            <v>41140</v>
          </cell>
        </row>
        <row r="2233">
          <cell r="A2233">
            <v>600569</v>
          </cell>
          <cell r="B2233">
            <v>-2.9643527204502815</v>
          </cell>
          <cell r="C2233">
            <v>1.6076516076516076</v>
          </cell>
          <cell r="D2233">
            <v>-9.3150684931506866</v>
          </cell>
          <cell r="E2233">
            <v>1.4355077052987124</v>
          </cell>
          <cell r="F2233">
            <v>-15.945121951219512</v>
          </cell>
          <cell r="G2233">
            <v>1.8299510146955915</v>
          </cell>
          <cell r="H2233">
            <v>-4.0822072072072073</v>
          </cell>
          <cell r="I2233">
            <v>1.163770616798427</v>
          </cell>
          <cell r="J2233">
            <v>3.16</v>
          </cell>
          <cell r="K2233">
            <v>-1.0660000000000001</v>
          </cell>
          <cell r="L2233">
            <v>1.9656</v>
          </cell>
          <cell r="M2233">
            <v>2.72</v>
          </cell>
          <cell r="N2233">
            <v>-7.2999999999999995E-2</v>
          </cell>
          <cell r="O2233">
            <v>1.8948</v>
          </cell>
          <cell r="P2233">
            <v>5.23</v>
          </cell>
          <cell r="Q2233">
            <v>-0.16400000000000001</v>
          </cell>
          <cell r="R2233">
            <v>2.8580000000000001</v>
          </cell>
          <cell r="S2233">
            <v>2.9</v>
          </cell>
          <cell r="T2233">
            <v>-0.53280000000000005</v>
          </cell>
          <cell r="U2233">
            <v>2.4918999999999998</v>
          </cell>
          <cell r="V2233">
            <v>2.4918994903564453</v>
          </cell>
          <cell r="W2233">
            <v>600569</v>
          </cell>
          <cell r="X2233">
            <v>600569</v>
          </cell>
          <cell r="Y2233">
            <v>600569</v>
          </cell>
          <cell r="Z2233">
            <v>600569</v>
          </cell>
          <cell r="AA2233">
            <v>600569</v>
          </cell>
          <cell r="AB2233">
            <v>600569</v>
          </cell>
          <cell r="AC2233">
            <v>600569</v>
          </cell>
          <cell r="AD2233">
            <v>600569</v>
          </cell>
          <cell r="AE2233">
            <v>600569</v>
          </cell>
          <cell r="AF2233">
            <v>600569</v>
          </cell>
          <cell r="AG2233">
            <v>600569</v>
          </cell>
          <cell r="AH2233">
            <v>600569</v>
          </cell>
          <cell r="AI2233">
            <v>600569</v>
          </cell>
        </row>
        <row r="2234">
          <cell r="A2234">
            <v>600570</v>
          </cell>
          <cell r="B2234">
            <v>83.520547945205479</v>
          </cell>
          <cell r="C2234">
            <v>15.487984555199919</v>
          </cell>
          <cell r="D2234">
            <v>121.54166666666667</v>
          </cell>
          <cell r="E2234">
            <v>14.610934408575222</v>
          </cell>
          <cell r="F2234">
            <v>164.77941176470586</v>
          </cell>
          <cell r="G2234">
            <v>31.886738759248722</v>
          </cell>
          <cell r="H2234">
            <v>126</v>
          </cell>
          <cell r="I2234">
            <v>12.94068851099129</v>
          </cell>
          <cell r="J2234">
            <v>60.97</v>
          </cell>
          <cell r="K2234">
            <v>0.73</v>
          </cell>
          <cell r="L2234">
            <v>3.9365999999999999</v>
          </cell>
          <cell r="M2234">
            <v>58.34</v>
          </cell>
          <cell r="N2234">
            <v>0.12</v>
          </cell>
          <cell r="O2234">
            <v>3.9929000000000001</v>
          </cell>
          <cell r="P2234">
            <v>112.05</v>
          </cell>
          <cell r="Q2234">
            <v>0.34</v>
          </cell>
          <cell r="R2234">
            <v>3.5139999999999998</v>
          </cell>
          <cell r="S2234">
            <v>43.68</v>
          </cell>
          <cell r="T2234">
            <v>0.26</v>
          </cell>
          <cell r="U2234">
            <v>3.3754</v>
          </cell>
          <cell r="V2234">
            <v>3.3753986358642578</v>
          </cell>
          <cell r="W2234">
            <v>600570</v>
          </cell>
          <cell r="X2234">
            <v>600570</v>
          </cell>
          <cell r="Y2234">
            <v>600570</v>
          </cell>
          <cell r="Z2234">
            <v>600570</v>
          </cell>
          <cell r="AA2234">
            <v>600570</v>
          </cell>
          <cell r="AB2234">
            <v>600570</v>
          </cell>
          <cell r="AC2234">
            <v>600570</v>
          </cell>
          <cell r="AD2234">
            <v>600570</v>
          </cell>
          <cell r="AE2234">
            <v>44327</v>
          </cell>
          <cell r="AF2234">
            <v>13937</v>
          </cell>
          <cell r="AG2234">
            <v>13937</v>
          </cell>
          <cell r="AH2234">
            <v>13937</v>
          </cell>
          <cell r="AI2234">
            <v>13937</v>
          </cell>
        </row>
        <row r="2235">
          <cell r="A2235">
            <v>600571</v>
          </cell>
          <cell r="B2235">
            <v>100.13559322033899</v>
          </cell>
          <cell r="C2235">
            <v>12.239486223327118</v>
          </cell>
          <cell r="D2235">
            <v>177.80769230769229</v>
          </cell>
          <cell r="E2235">
            <v>9.449543159659056</v>
          </cell>
          <cell r="F2235">
            <v>232.12719298245611</v>
          </cell>
          <cell r="G2235">
            <v>30.348643844257122</v>
          </cell>
          <cell r="H2235">
            <v>101.31777108433734</v>
          </cell>
          <cell r="I2235">
            <v>9.785525712914275</v>
          </cell>
          <cell r="J2235">
            <v>59.08</v>
          </cell>
          <cell r="K2235">
            <v>0.59</v>
          </cell>
          <cell r="L2235">
            <v>4.827</v>
          </cell>
          <cell r="M2235">
            <v>46.23</v>
          </cell>
          <cell r="N2235">
            <v>6.5000000000000002E-2</v>
          </cell>
          <cell r="O2235">
            <v>4.8922999999999996</v>
          </cell>
          <cell r="P2235">
            <v>105.85</v>
          </cell>
          <cell r="Q2235">
            <v>0.22800000000000001</v>
          </cell>
          <cell r="R2235">
            <v>3.4878</v>
          </cell>
          <cell r="S2235">
            <v>44.85</v>
          </cell>
          <cell r="T2235">
            <v>0.33200000000000002</v>
          </cell>
          <cell r="U2235">
            <v>4.5833000000000004</v>
          </cell>
          <cell r="V2235">
            <v>4.5832977294921875</v>
          </cell>
          <cell r="W2235">
            <v>600571</v>
          </cell>
          <cell r="X2235">
            <v>600571</v>
          </cell>
          <cell r="Y2235">
            <v>600571</v>
          </cell>
          <cell r="Z2235">
            <v>600571</v>
          </cell>
          <cell r="AA2235">
            <v>600571</v>
          </cell>
          <cell r="AB2235">
            <v>600571</v>
          </cell>
          <cell r="AC2235">
            <v>600571</v>
          </cell>
          <cell r="AD2235" t="str">
            <v>持股小于股东增</v>
          </cell>
          <cell r="AE2235">
            <v>15100</v>
          </cell>
          <cell r="AF2235">
            <v>13405</v>
          </cell>
          <cell r="AG2235">
            <v>13405</v>
          </cell>
          <cell r="AH2235">
            <v>13405</v>
          </cell>
          <cell r="AI2235">
            <v>13405</v>
          </cell>
        </row>
        <row r="2236">
          <cell r="A2236">
            <v>600572</v>
          </cell>
          <cell r="B2236">
            <v>47.714285714285708</v>
          </cell>
          <cell r="C2236">
            <v>5.399506931253284</v>
          </cell>
          <cell r="D2236">
            <v>29.666666666666668</v>
          </cell>
          <cell r="E2236">
            <v>4.1624444617663112</v>
          </cell>
          <cell r="F2236">
            <v>22.254901960784313</v>
          </cell>
          <cell r="G2236">
            <v>4.8766864312107936</v>
          </cell>
          <cell r="H2236">
            <v>20.673076923076923</v>
          </cell>
          <cell r="I2236">
            <v>3.9192095956834008</v>
          </cell>
          <cell r="J2236">
            <v>13.36</v>
          </cell>
          <cell r="K2236">
            <v>0.28000000000000003</v>
          </cell>
          <cell r="L2236">
            <v>2.4742999999999999</v>
          </cell>
          <cell r="M2236">
            <v>10.68</v>
          </cell>
          <cell r="N2236">
            <v>0.09</v>
          </cell>
          <cell r="O2236">
            <v>2.5657999999999999</v>
          </cell>
          <cell r="P2236">
            <v>22.7</v>
          </cell>
          <cell r="Q2236">
            <v>0.51</v>
          </cell>
          <cell r="R2236">
            <v>4.6547999999999998</v>
          </cell>
          <cell r="S2236">
            <v>10.75</v>
          </cell>
          <cell r="T2236">
            <v>0.39</v>
          </cell>
          <cell r="U2236">
            <v>2.7429000000000001</v>
          </cell>
          <cell r="V2236">
            <v>2.7428989410400391</v>
          </cell>
          <cell r="W2236">
            <v>600572</v>
          </cell>
          <cell r="X2236">
            <v>600572</v>
          </cell>
          <cell r="Y2236">
            <v>600572</v>
          </cell>
          <cell r="Z2236">
            <v>600572</v>
          </cell>
          <cell r="AA2236">
            <v>600572</v>
          </cell>
          <cell r="AB2236">
            <v>80774</v>
          </cell>
          <cell r="AC2236">
            <v>20722</v>
          </cell>
          <cell r="AD2236">
            <v>20722</v>
          </cell>
          <cell r="AE2236">
            <v>51279</v>
          </cell>
          <cell r="AF2236">
            <v>19200</v>
          </cell>
          <cell r="AG2236">
            <v>19200</v>
          </cell>
          <cell r="AH2236">
            <v>79366</v>
          </cell>
          <cell r="AI2236">
            <v>21089</v>
          </cell>
        </row>
        <row r="2237">
          <cell r="A2237">
            <v>600573</v>
          </cell>
          <cell r="B2237">
            <v>202.77777777777777</v>
          </cell>
          <cell r="C2237">
            <v>4.1538636622282912</v>
          </cell>
          <cell r="D2237">
            <v>-51.857142857142854</v>
          </cell>
          <cell r="E2237">
            <v>3.3601777284087753</v>
          </cell>
          <cell r="F2237">
            <v>172.125</v>
          </cell>
          <cell r="G2237">
            <v>3.1699624761159328</v>
          </cell>
          <cell r="H2237">
            <v>50.000000000000007</v>
          </cell>
          <cell r="I2237">
            <v>2.2459292532285233</v>
          </cell>
          <cell r="J2237">
            <v>18.25</v>
          </cell>
          <cell r="K2237">
            <v>0.09</v>
          </cell>
          <cell r="L2237">
            <v>4.3935000000000004</v>
          </cell>
          <cell r="M2237">
            <v>14.52</v>
          </cell>
          <cell r="N2237">
            <v>-7.0000000000000007E-2</v>
          </cell>
          <cell r="O2237">
            <v>4.3212000000000002</v>
          </cell>
          <cell r="P2237">
            <v>13.77</v>
          </cell>
          <cell r="Q2237">
            <v>0.04</v>
          </cell>
          <cell r="R2237">
            <v>4.3438999999999997</v>
          </cell>
          <cell r="S2237">
            <v>10</v>
          </cell>
          <cell r="T2237">
            <v>0.15</v>
          </cell>
          <cell r="U2237">
            <v>4.4524999999999997</v>
          </cell>
          <cell r="V2237">
            <v>4.4524993896484375</v>
          </cell>
          <cell r="W2237">
            <v>600573</v>
          </cell>
          <cell r="X2237" t="str">
            <v>持股大于股东增</v>
          </cell>
          <cell r="Y2237">
            <v>10990</v>
          </cell>
          <cell r="Z2237">
            <v>22747</v>
          </cell>
          <cell r="AA2237" t="str">
            <v>持股大于股东减</v>
          </cell>
          <cell r="AB2237">
            <v>12250</v>
          </cell>
          <cell r="AC2237">
            <v>20408</v>
          </cell>
          <cell r="AD2237" t="str">
            <v>持股大于股东增</v>
          </cell>
          <cell r="AE2237">
            <v>14960</v>
          </cell>
          <cell r="AF2237">
            <v>16711</v>
          </cell>
          <cell r="AG2237" t="str">
            <v>持股大于股东增</v>
          </cell>
          <cell r="AH2237">
            <v>12922</v>
          </cell>
          <cell r="AI2237">
            <v>19346</v>
          </cell>
        </row>
        <row r="2238">
          <cell r="A2238">
            <v>600575</v>
          </cell>
          <cell r="B2238">
            <v>88.428571428571431</v>
          </cell>
          <cell r="C2238">
            <v>4.6447062354618449</v>
          </cell>
          <cell r="D2238">
            <v>40.500000000000007</v>
          </cell>
          <cell r="E2238">
            <v>3.5730039700044109</v>
          </cell>
          <cell r="F2238">
            <v>51.375</v>
          </cell>
          <cell r="G2238">
            <v>3.3531859345680024</v>
          </cell>
          <cell r="H2238">
            <v>61.25</v>
          </cell>
          <cell r="I2238">
            <v>3.9234526383217236</v>
          </cell>
          <cell r="J2238">
            <v>6.19</v>
          </cell>
          <cell r="K2238">
            <v>7.0000000000000007E-2</v>
          </cell>
          <cell r="L2238">
            <v>1.3327</v>
          </cell>
          <cell r="M2238">
            <v>4.8600000000000003</v>
          </cell>
          <cell r="N2238">
            <v>0.03</v>
          </cell>
          <cell r="O2238">
            <v>1.3602000000000001</v>
          </cell>
          <cell r="P2238">
            <v>4.1100000000000003</v>
          </cell>
          <cell r="Q2238">
            <v>0.04</v>
          </cell>
          <cell r="R2238">
            <v>1.2257</v>
          </cell>
          <cell r="S2238">
            <v>4.9000000000000004</v>
          </cell>
          <cell r="T2238">
            <v>0.06</v>
          </cell>
          <cell r="U2238">
            <v>1.2488999999999999</v>
          </cell>
          <cell r="V2238">
            <v>1.2488994598388672</v>
          </cell>
          <cell r="W2238">
            <v>600575</v>
          </cell>
          <cell r="X2238" t="str">
            <v>持股大于股东增</v>
          </cell>
          <cell r="Y2238">
            <v>49187</v>
          </cell>
          <cell r="Z2238">
            <v>58633</v>
          </cell>
          <cell r="AA2238" t="str">
            <v>持股大于股东减</v>
          </cell>
          <cell r="AB2238">
            <v>50504</v>
          </cell>
          <cell r="AC2238">
            <v>57104</v>
          </cell>
          <cell r="AD2238" t="str">
            <v>持股大于股东增</v>
          </cell>
          <cell r="AE2238">
            <v>49180</v>
          </cell>
          <cell r="AF2238">
            <v>58642</v>
          </cell>
          <cell r="AG2238">
            <v>58642</v>
          </cell>
          <cell r="AH2238">
            <v>72067</v>
          </cell>
          <cell r="AI2238">
            <v>40018</v>
          </cell>
        </row>
        <row r="2239">
          <cell r="A2239">
            <v>600576</v>
          </cell>
          <cell r="B2239">
            <v>543.79999999999995</v>
          </cell>
          <cell r="C2239">
            <v>10.051012864113559</v>
          </cell>
          <cell r="D2239">
            <v>281.84210526315792</v>
          </cell>
          <cell r="E2239">
            <v>7.8619930262433479</v>
          </cell>
          <cell r="F2239">
            <v>-309.69696969696969</v>
          </cell>
          <cell r="G2239">
            <v>18.872628225843684</v>
          </cell>
          <cell r="H2239">
            <v>383.4375</v>
          </cell>
          <cell r="I2239">
            <v>11.813980358174465</v>
          </cell>
          <cell r="J2239">
            <v>27.19</v>
          </cell>
          <cell r="K2239">
            <v>0.05</v>
          </cell>
          <cell r="L2239">
            <v>2.7052</v>
          </cell>
          <cell r="M2239">
            <v>21.42</v>
          </cell>
          <cell r="N2239">
            <v>1.9E-2</v>
          </cell>
          <cell r="O2239">
            <v>2.7244999999999999</v>
          </cell>
          <cell r="P2239">
            <v>40.880000000000003</v>
          </cell>
          <cell r="Q2239">
            <v>-6.6000000000000003E-2</v>
          </cell>
          <cell r="R2239">
            <v>2.1661000000000001</v>
          </cell>
          <cell r="S2239">
            <v>12.27</v>
          </cell>
          <cell r="T2239">
            <v>2.4E-2</v>
          </cell>
          <cell r="U2239">
            <v>1.0386</v>
          </cell>
          <cell r="V2239">
            <v>1.038599967956543</v>
          </cell>
          <cell r="W2239">
            <v>600576</v>
          </cell>
          <cell r="X2239">
            <v>600576</v>
          </cell>
          <cell r="Y2239">
            <v>35683</v>
          </cell>
          <cell r="Z2239">
            <v>17794</v>
          </cell>
          <cell r="AA2239">
            <v>17794</v>
          </cell>
          <cell r="AB2239">
            <v>35817</v>
          </cell>
          <cell r="AC2239">
            <v>17728</v>
          </cell>
          <cell r="AD2239" t="str">
            <v>持股小于股东减</v>
          </cell>
          <cell r="AE2239">
            <v>19727</v>
          </cell>
          <cell r="AF2239">
            <v>11055</v>
          </cell>
          <cell r="AG2239" t="str">
            <v>持股小于股东增</v>
          </cell>
          <cell r="AH2239">
            <v>38323</v>
          </cell>
          <cell r="AI2239">
            <v>12520</v>
          </cell>
        </row>
        <row r="2240">
          <cell r="A2240">
            <v>600577</v>
          </cell>
          <cell r="B2240">
            <v>92.142857142857139</v>
          </cell>
          <cell r="C2240">
            <v>4.5566937477922993</v>
          </cell>
          <cell r="D2240">
            <v>56.75</v>
          </cell>
          <cell r="E2240">
            <v>3.157162726008345</v>
          </cell>
          <cell r="F2240">
            <v>88.863636363636374</v>
          </cell>
          <cell r="G2240">
            <v>5.6149924606878727</v>
          </cell>
          <cell r="H2240">
            <v>51.048387096774192</v>
          </cell>
          <cell r="I2240">
            <v>2.9888802323110704</v>
          </cell>
          <cell r="J2240">
            <v>6.45</v>
          </cell>
          <cell r="K2240">
            <v>7.0000000000000007E-2</v>
          </cell>
          <cell r="L2240">
            <v>1.4155</v>
          </cell>
          <cell r="M2240">
            <v>4.54</v>
          </cell>
          <cell r="N2240">
            <v>0.02</v>
          </cell>
          <cell r="O2240">
            <v>1.4379999999999999</v>
          </cell>
          <cell r="P2240">
            <v>7.82</v>
          </cell>
          <cell r="Q2240">
            <v>4.3999999999999997E-2</v>
          </cell>
          <cell r="R2240">
            <v>1.3927</v>
          </cell>
          <cell r="S2240">
            <v>4.22</v>
          </cell>
          <cell r="T2240">
            <v>6.2E-2</v>
          </cell>
          <cell r="U2240">
            <v>1.4118999999999999</v>
          </cell>
          <cell r="V2240">
            <v>1.4118995666503906</v>
          </cell>
          <cell r="W2240">
            <v>600577</v>
          </cell>
          <cell r="X2240">
            <v>600577</v>
          </cell>
          <cell r="Y2240">
            <v>600577</v>
          </cell>
          <cell r="Z2240">
            <v>600577</v>
          </cell>
          <cell r="AA2240">
            <v>600577</v>
          </cell>
          <cell r="AB2240">
            <v>600577</v>
          </cell>
          <cell r="AC2240">
            <v>600577</v>
          </cell>
          <cell r="AD2240">
            <v>600577</v>
          </cell>
          <cell r="AE2240">
            <v>600577</v>
          </cell>
          <cell r="AF2240">
            <v>600577</v>
          </cell>
          <cell r="AG2240">
            <v>600577</v>
          </cell>
          <cell r="AH2240">
            <v>600577</v>
          </cell>
          <cell r="AI2240">
            <v>600577</v>
          </cell>
        </row>
        <row r="2241">
          <cell r="A2241">
            <v>600578</v>
          </cell>
          <cell r="B2241">
            <v>10.649122807017545</v>
          </cell>
          <cell r="C2241">
            <v>1.752613039210025</v>
          </cell>
          <cell r="D2241">
            <v>17.5</v>
          </cell>
          <cell r="E2241">
            <v>1.385785797109647</v>
          </cell>
          <cell r="F2241">
            <v>15.946428571428569</v>
          </cell>
          <cell r="G2241">
            <v>2.8112702660160553</v>
          </cell>
          <cell r="H2241">
            <v>9.6402439024390247</v>
          </cell>
          <cell r="I2241">
            <v>1.5900313782283368</v>
          </cell>
          <cell r="J2241">
            <v>6.07</v>
          </cell>
          <cell r="K2241">
            <v>0.56999999999999995</v>
          </cell>
          <cell r="L2241">
            <v>3.4634</v>
          </cell>
          <cell r="M2241">
            <v>4.9000000000000004</v>
          </cell>
          <cell r="N2241">
            <v>7.0000000000000007E-2</v>
          </cell>
          <cell r="O2241">
            <v>3.5358999999999998</v>
          </cell>
          <cell r="P2241">
            <v>8.93</v>
          </cell>
          <cell r="Q2241">
            <v>0.28000000000000003</v>
          </cell>
          <cell r="R2241">
            <v>3.1764999999999999</v>
          </cell>
          <cell r="S2241">
            <v>5.27</v>
          </cell>
          <cell r="T2241">
            <v>0.41</v>
          </cell>
          <cell r="U2241">
            <v>3.3144</v>
          </cell>
          <cell r="V2241">
            <v>3.3143997192382813</v>
          </cell>
          <cell r="W2241">
            <v>600578</v>
          </cell>
          <cell r="X2241" t="str">
            <v>持股小于股东增</v>
          </cell>
          <cell r="Y2241">
            <v>91325</v>
          </cell>
          <cell r="Z2241">
            <v>50559</v>
          </cell>
          <cell r="AA2241">
            <v>50559</v>
          </cell>
          <cell r="AB2241">
            <v>94137</v>
          </cell>
          <cell r="AC2241">
            <v>49048</v>
          </cell>
          <cell r="AD2241">
            <v>49048</v>
          </cell>
          <cell r="AE2241">
            <v>123042</v>
          </cell>
          <cell r="AF2241">
            <v>37526</v>
          </cell>
          <cell r="AG2241">
            <v>37526</v>
          </cell>
          <cell r="AH2241">
            <v>97567</v>
          </cell>
          <cell r="AI2241">
            <v>47324</v>
          </cell>
        </row>
        <row r="2242">
          <cell r="A2242">
            <v>600579</v>
          </cell>
          <cell r="B2242">
            <v>185.22222222222226</v>
          </cell>
          <cell r="C2242">
            <v>9.1003384648979146</v>
          </cell>
          <cell r="D2242">
            <v>-193.66666666666666</v>
          </cell>
          <cell r="E2242">
            <v>6.4046739789450475</v>
          </cell>
          <cell r="F2242">
            <v>331.07569721115539</v>
          </cell>
          <cell r="G2242">
            <v>9.4201666383268154</v>
          </cell>
          <cell r="H2242">
            <v>188.71527777777774</v>
          </cell>
          <cell r="I2242">
            <v>6.098518850987432</v>
          </cell>
          <cell r="J2242">
            <v>16.670000000000002</v>
          </cell>
          <cell r="K2242">
            <v>0.09</v>
          </cell>
          <cell r="L2242">
            <v>1.8318000000000001</v>
          </cell>
          <cell r="M2242">
            <v>11.62</v>
          </cell>
          <cell r="N2242">
            <v>-1.4999999999999999E-2</v>
          </cell>
          <cell r="O2242">
            <v>1.8143</v>
          </cell>
          <cell r="P2242">
            <v>16.62</v>
          </cell>
          <cell r="Q2242">
            <v>2.5100000000000001E-2</v>
          </cell>
          <cell r="R2242">
            <v>1.7643</v>
          </cell>
          <cell r="S2242">
            <v>10.87</v>
          </cell>
          <cell r="T2242">
            <v>4.3200000000000002E-2</v>
          </cell>
          <cell r="U2242">
            <v>1.7824</v>
          </cell>
          <cell r="V2242">
            <v>1.7823991775512695</v>
          </cell>
          <cell r="W2242">
            <v>600579</v>
          </cell>
          <cell r="X2242" t="str">
            <v>持股大于股东增</v>
          </cell>
          <cell r="Y2242">
            <v>14547</v>
          </cell>
          <cell r="Z2242">
            <v>26951</v>
          </cell>
          <cell r="AA2242" t="str">
            <v>持股大于股东增</v>
          </cell>
          <cell r="AB2242">
            <v>14162</v>
          </cell>
          <cell r="AC2242">
            <v>27684</v>
          </cell>
          <cell r="AD2242" t="str">
            <v>持股大于股东减</v>
          </cell>
          <cell r="AE2242">
            <v>14843</v>
          </cell>
          <cell r="AF2242">
            <v>26414</v>
          </cell>
          <cell r="AG2242" t="str">
            <v>持股大于股东减</v>
          </cell>
          <cell r="AH2242">
            <v>15743</v>
          </cell>
          <cell r="AI2242">
            <v>24904</v>
          </cell>
        </row>
        <row r="2243">
          <cell r="A2243">
            <v>600580</v>
          </cell>
          <cell r="B2243">
            <v>47.533908754623916</v>
          </cell>
          <cell r="C2243">
            <v>4.4281078597478682</v>
          </cell>
          <cell r="D2243">
            <v>50.345423143350608</v>
          </cell>
          <cell r="E2243">
            <v>2.729209091121878</v>
          </cell>
          <cell r="F2243">
            <v>50.084269662921344</v>
          </cell>
          <cell r="G2243">
            <v>5.0974898507633366</v>
          </cell>
          <cell r="H2243">
            <v>35.236647850629616</v>
          </cell>
          <cell r="I2243">
            <v>3.0411197616571575</v>
          </cell>
          <cell r="J2243">
            <v>15.42</v>
          </cell>
          <cell r="K2243">
            <v>0.32440000000000002</v>
          </cell>
          <cell r="L2243">
            <v>3.4823</v>
          </cell>
          <cell r="M2243">
            <v>11.66</v>
          </cell>
          <cell r="N2243">
            <v>5.79E-2</v>
          </cell>
          <cell r="O2243">
            <v>4.2723000000000004</v>
          </cell>
          <cell r="P2243">
            <v>17.829999999999998</v>
          </cell>
          <cell r="Q2243">
            <v>0.17799999999999999</v>
          </cell>
          <cell r="R2243">
            <v>3.4977999999999998</v>
          </cell>
          <cell r="S2243">
            <v>10.82</v>
          </cell>
          <cell r="T2243">
            <v>0.2303</v>
          </cell>
          <cell r="U2243">
            <v>3.5579000000000001</v>
          </cell>
          <cell r="V2243">
            <v>3.5578994750976563</v>
          </cell>
          <cell r="W2243">
            <v>600580</v>
          </cell>
          <cell r="X2243" t="str">
            <v>持股小于股东减</v>
          </cell>
          <cell r="Y2243">
            <v>52293</v>
          </cell>
          <cell r="Z2243">
            <v>21236</v>
          </cell>
          <cell r="AA2243" t="str">
            <v>持股小于股东增</v>
          </cell>
          <cell r="AB2243">
            <v>48487</v>
          </cell>
          <cell r="AC2243">
            <v>26582</v>
          </cell>
          <cell r="AD2243" t="str">
            <v>持股小于股东减</v>
          </cell>
          <cell r="AE2243">
            <v>50911</v>
          </cell>
          <cell r="AF2243">
            <v>21813</v>
          </cell>
          <cell r="AG2243" t="str">
            <v>持股小于股东增</v>
          </cell>
          <cell r="AH2243">
            <v>42672</v>
          </cell>
          <cell r="AI2243">
            <v>26024</v>
          </cell>
        </row>
        <row r="2244">
          <cell r="A2244">
            <v>600581</v>
          </cell>
          <cell r="B2244">
            <v>-3.0122324159021407</v>
          </cell>
          <cell r="C2244">
            <v>-8.3375656001354326</v>
          </cell>
          <cell r="D2244">
            <v>-2.6120689655172415</v>
          </cell>
          <cell r="E2244">
            <v>-3.4353741496598635</v>
          </cell>
          <cell r="F2244">
            <v>-6.1462264150943389</v>
          </cell>
          <cell r="G2244">
            <v>12.543319214478243</v>
          </cell>
          <cell r="H2244">
            <v>-2.0143805309734515</v>
          </cell>
          <cell r="I2244">
            <v>-37.795765877957663</v>
          </cell>
          <cell r="J2244">
            <v>9.85</v>
          </cell>
          <cell r="K2244">
            <v>-3.27</v>
          </cell>
          <cell r="L2244">
            <v>-1.1814</v>
          </cell>
          <cell r="M2244">
            <v>6.06</v>
          </cell>
          <cell r="N2244">
            <v>-0.57999999999999996</v>
          </cell>
          <cell r="O2244">
            <v>-1.764</v>
          </cell>
          <cell r="P2244">
            <v>13.03</v>
          </cell>
          <cell r="Q2244">
            <v>-1.06</v>
          </cell>
          <cell r="R2244">
            <v>1.0387999999999999</v>
          </cell>
          <cell r="S2244">
            <v>6.07</v>
          </cell>
          <cell r="T2244">
            <v>-2.2599999999999998</v>
          </cell>
          <cell r="U2244">
            <v>-0.16059999999999999</v>
          </cell>
          <cell r="V2244">
            <v>-0.16059994697570801</v>
          </cell>
          <cell r="W2244">
            <v>600581</v>
          </cell>
          <cell r="X2244">
            <v>600581</v>
          </cell>
          <cell r="Y2244">
            <v>62237</v>
          </cell>
          <cell r="Z2244">
            <v>12315</v>
          </cell>
          <cell r="AA2244">
            <v>12315</v>
          </cell>
          <cell r="AB2244">
            <v>71009</v>
          </cell>
          <cell r="AC2244">
            <v>10793</v>
          </cell>
          <cell r="AD2244">
            <v>10793</v>
          </cell>
          <cell r="AE2244">
            <v>10793</v>
          </cell>
          <cell r="AF2244">
            <v>10793</v>
          </cell>
          <cell r="AG2244">
            <v>10793</v>
          </cell>
          <cell r="AH2244">
            <v>10793</v>
          </cell>
          <cell r="AI2244">
            <v>10793</v>
          </cell>
        </row>
        <row r="2245">
          <cell r="A2245">
            <v>600582</v>
          </cell>
          <cell r="B2245">
            <v>22.919463087248324</v>
          </cell>
          <cell r="C2245">
            <v>2.1258053471941238</v>
          </cell>
          <cell r="D2245">
            <v>283.5</v>
          </cell>
          <cell r="E2245">
            <v>1.7611430346327068</v>
          </cell>
          <cell r="F2245">
            <v>32.865384615384613</v>
          </cell>
          <cell r="G2245">
            <v>2.7233323772189819</v>
          </cell>
          <cell r="H2245">
            <v>24.363905325443785</v>
          </cell>
          <cell r="I2245">
            <v>1.7278821641015958</v>
          </cell>
          <cell r="J2245">
            <v>6.83</v>
          </cell>
          <cell r="K2245">
            <v>0.29799999999999999</v>
          </cell>
          <cell r="L2245">
            <v>3.2128999999999999</v>
          </cell>
          <cell r="M2245">
            <v>5.67</v>
          </cell>
          <cell r="N2245">
            <v>5.0000000000000001E-3</v>
          </cell>
          <cell r="O2245">
            <v>3.2195</v>
          </cell>
          <cell r="P2245">
            <v>17.09</v>
          </cell>
          <cell r="Q2245">
            <v>0.26</v>
          </cell>
          <cell r="R2245">
            <v>6.2754000000000003</v>
          </cell>
          <cell r="S2245">
            <v>10.98</v>
          </cell>
          <cell r="T2245">
            <v>0.33800000000000002</v>
          </cell>
          <cell r="U2245">
            <v>6.3545999999999996</v>
          </cell>
          <cell r="V2245">
            <v>6.3545989990234375</v>
          </cell>
          <cell r="W2245">
            <v>600582</v>
          </cell>
          <cell r="X2245" t="str">
            <v>持股小于股东减</v>
          </cell>
          <cell r="Y2245">
            <v>74671</v>
          </cell>
          <cell r="Z2245">
            <v>55424</v>
          </cell>
          <cell r="AA2245" t="str">
            <v>持股小于股东减</v>
          </cell>
          <cell r="AB2245">
            <v>81952</v>
          </cell>
          <cell r="AC2245">
            <v>50500</v>
          </cell>
          <cell r="AD2245" t="str">
            <v>持股大于股东减</v>
          </cell>
          <cell r="AE2245">
            <v>30145</v>
          </cell>
          <cell r="AF2245">
            <v>68644</v>
          </cell>
          <cell r="AG2245" t="str">
            <v>持股大于股东减</v>
          </cell>
          <cell r="AH2245">
            <v>33705</v>
          </cell>
          <cell r="AI2245">
            <v>61394</v>
          </cell>
        </row>
        <row r="2246">
          <cell r="A2246">
            <v>600583</v>
          </cell>
          <cell r="B2246">
            <v>11.623376623376622</v>
          </cell>
          <cell r="C2246">
            <v>1.7222468104758788</v>
          </cell>
          <cell r="D2246">
            <v>7.17</v>
          </cell>
          <cell r="E2246">
            <v>1.318329747917701</v>
          </cell>
          <cell r="F2246">
            <v>23.8</v>
          </cell>
          <cell r="G2246">
            <v>3.4789508853992648</v>
          </cell>
          <cell r="H2246">
            <v>15.083333333333336</v>
          </cell>
          <cell r="I2246">
            <v>1.8575914940782858</v>
          </cell>
          <cell r="J2246">
            <v>8.9499999999999993</v>
          </cell>
          <cell r="K2246">
            <v>0.77</v>
          </cell>
          <cell r="L2246">
            <v>5.1966999999999999</v>
          </cell>
          <cell r="M2246">
            <v>7.17</v>
          </cell>
          <cell r="N2246">
            <v>0.25</v>
          </cell>
          <cell r="O2246">
            <v>5.4386999999999999</v>
          </cell>
          <cell r="P2246">
            <v>16.66</v>
          </cell>
          <cell r="Q2246">
            <v>0.35</v>
          </cell>
          <cell r="R2246">
            <v>4.7888000000000002</v>
          </cell>
          <cell r="S2246">
            <v>9.0500000000000007</v>
          </cell>
          <cell r="T2246">
            <v>0.45</v>
          </cell>
          <cell r="U2246">
            <v>4.8719000000000001</v>
          </cell>
          <cell r="V2246">
            <v>4.8718986511230469</v>
          </cell>
          <cell r="W2246">
            <v>600583</v>
          </cell>
          <cell r="X2246">
            <v>600583</v>
          </cell>
          <cell r="Y2246">
            <v>600583</v>
          </cell>
          <cell r="Z2246">
            <v>600583</v>
          </cell>
          <cell r="AA2246">
            <v>600583</v>
          </cell>
          <cell r="AB2246">
            <v>600583</v>
          </cell>
          <cell r="AC2246">
            <v>600583</v>
          </cell>
          <cell r="AD2246">
            <v>600583</v>
          </cell>
          <cell r="AE2246">
            <v>600583</v>
          </cell>
          <cell r="AF2246">
            <v>600583</v>
          </cell>
          <cell r="AG2246">
            <v>600583</v>
          </cell>
          <cell r="AH2246">
            <v>600583</v>
          </cell>
          <cell r="AI2246">
            <v>600583</v>
          </cell>
        </row>
        <row r="2247">
          <cell r="A2247">
            <v>600584</v>
          </cell>
          <cell r="B2247">
            <v>440.4</v>
          </cell>
          <cell r="C2247">
            <v>5.2946692635071768</v>
          </cell>
          <cell r="D2247">
            <v>202.38970588235296</v>
          </cell>
          <cell r="E2247">
            <v>5.353626218667185</v>
          </cell>
          <cell r="F2247">
            <v>73.5</v>
          </cell>
          <cell r="G2247">
            <v>4.9443725743855103</v>
          </cell>
          <cell r="H2247">
            <v>63.140204865556974</v>
          </cell>
          <cell r="I2247">
            <v>3.3835070114498911</v>
          </cell>
          <cell r="J2247">
            <v>22.02</v>
          </cell>
          <cell r="K2247">
            <v>0.05</v>
          </cell>
          <cell r="L2247">
            <v>4.1589</v>
          </cell>
          <cell r="M2247">
            <v>22.02</v>
          </cell>
          <cell r="N2247">
            <v>2.7199999999999998E-2</v>
          </cell>
          <cell r="O2247">
            <v>4.1131000000000002</v>
          </cell>
          <cell r="P2247">
            <v>19.11</v>
          </cell>
          <cell r="Q2247">
            <v>0.13</v>
          </cell>
          <cell r="R2247">
            <v>3.8650000000000002</v>
          </cell>
          <cell r="S2247">
            <v>13.15</v>
          </cell>
          <cell r="T2247">
            <v>0.15620000000000001</v>
          </cell>
          <cell r="U2247">
            <v>3.8864999999999998</v>
          </cell>
          <cell r="V2247">
            <v>3.8864994049072266</v>
          </cell>
          <cell r="W2247">
            <v>600584</v>
          </cell>
          <cell r="X2247">
            <v>600584</v>
          </cell>
          <cell r="Y2247">
            <v>81224</v>
          </cell>
          <cell r="Z2247">
            <v>12753</v>
          </cell>
          <cell r="AA2247">
            <v>12753</v>
          </cell>
          <cell r="AB2247">
            <v>81180</v>
          </cell>
          <cell r="AC2247">
            <v>12760</v>
          </cell>
          <cell r="AD2247">
            <v>12760</v>
          </cell>
          <cell r="AE2247">
            <v>94654</v>
          </cell>
          <cell r="AF2247">
            <v>10401</v>
          </cell>
          <cell r="AG2247">
            <v>10401</v>
          </cell>
          <cell r="AH2247">
            <v>83119</v>
          </cell>
          <cell r="AI2247">
            <v>11845</v>
          </cell>
        </row>
        <row r="2248">
          <cell r="A2248">
            <v>600585</v>
          </cell>
          <cell r="B2248">
            <v>12.042253521126762</v>
          </cell>
          <cell r="C2248">
            <v>1.2857142857142858</v>
          </cell>
          <cell r="D2248">
            <v>19.369266055045873</v>
          </cell>
          <cell r="E2248">
            <v>1.2510091770300198</v>
          </cell>
          <cell r="F2248">
            <v>12.050561797752808</v>
          </cell>
          <cell r="G2248">
            <v>1.6770128062796117</v>
          </cell>
          <cell r="H2248">
            <v>10.973862452240363</v>
          </cell>
          <cell r="I2248">
            <v>1.305189775367932</v>
          </cell>
          <cell r="J2248">
            <v>17.100000000000001</v>
          </cell>
          <cell r="K2248">
            <v>1.42</v>
          </cell>
          <cell r="L2248">
            <v>13.3</v>
          </cell>
          <cell r="M2248">
            <v>16.89</v>
          </cell>
          <cell r="N2248">
            <v>0.218</v>
          </cell>
          <cell r="O2248">
            <v>13.501099999999999</v>
          </cell>
          <cell r="P2248">
            <v>21.45</v>
          </cell>
          <cell r="Q2248">
            <v>0.89</v>
          </cell>
          <cell r="R2248">
            <v>12.7906</v>
          </cell>
          <cell r="S2248">
            <v>16.850000000000001</v>
          </cell>
          <cell r="T2248">
            <v>1.1516</v>
          </cell>
          <cell r="U2248">
            <v>12.91</v>
          </cell>
          <cell r="V2248">
            <v>12.909996032714844</v>
          </cell>
          <cell r="W2248">
            <v>600585</v>
          </cell>
          <cell r="X2248" t="str">
            <v>持股小于股东增</v>
          </cell>
          <cell r="Y2248">
            <v>102318</v>
          </cell>
          <cell r="Z2248">
            <v>51792</v>
          </cell>
          <cell r="AA2248" t="str">
            <v>持股小于股东增</v>
          </cell>
          <cell r="AB2248">
            <v>91482</v>
          </cell>
          <cell r="AC2248">
            <v>57927</v>
          </cell>
          <cell r="AD2248">
            <v>57927</v>
          </cell>
          <cell r="AE2248">
            <v>169962</v>
          </cell>
          <cell r="AF2248">
            <v>31179</v>
          </cell>
          <cell r="AG2248">
            <v>31179</v>
          </cell>
          <cell r="AH2248">
            <v>110233</v>
          </cell>
          <cell r="AI2248">
            <v>48073</v>
          </cell>
        </row>
        <row r="2249">
          <cell r="A2249">
            <v>600586</v>
          </cell>
          <cell r="B2249">
            <v>305.5</v>
          </cell>
          <cell r="C2249">
            <v>2.250128894453856</v>
          </cell>
          <cell r="D2249">
            <v>111.00000000000001</v>
          </cell>
          <cell r="E2249">
            <v>1.6332536325179328</v>
          </cell>
          <cell r="F2249">
            <v>-68.8</v>
          </cell>
          <cell r="G2249">
            <v>2.5387453874538743</v>
          </cell>
          <cell r="H2249">
            <v>-43.928571428571423</v>
          </cell>
          <cell r="I2249">
            <v>1.5249572268094918</v>
          </cell>
          <cell r="J2249">
            <v>6.11</v>
          </cell>
          <cell r="K2249">
            <v>0.02</v>
          </cell>
          <cell r="L2249">
            <v>2.7153999999999998</v>
          </cell>
          <cell r="M2249">
            <v>4.4400000000000004</v>
          </cell>
          <cell r="N2249">
            <v>0.01</v>
          </cell>
          <cell r="O2249">
            <v>2.7185000000000001</v>
          </cell>
          <cell r="P2249">
            <v>6.88</v>
          </cell>
          <cell r="Q2249">
            <v>-0.05</v>
          </cell>
          <cell r="R2249">
            <v>2.71</v>
          </cell>
          <cell r="S2249">
            <v>4.0999999999999996</v>
          </cell>
          <cell r="T2249">
            <v>-7.0000000000000007E-2</v>
          </cell>
          <cell r="U2249">
            <v>2.6886000000000001</v>
          </cell>
          <cell r="V2249">
            <v>2.6885986328125</v>
          </cell>
          <cell r="W2249">
            <v>600586</v>
          </cell>
          <cell r="X2249">
            <v>600586</v>
          </cell>
          <cell r="Y2249">
            <v>121547</v>
          </cell>
          <cell r="Z2249">
            <v>12002</v>
          </cell>
          <cell r="AA2249">
            <v>12002</v>
          </cell>
          <cell r="AB2249">
            <v>123389</v>
          </cell>
          <cell r="AC2249">
            <v>11823</v>
          </cell>
          <cell r="AD2249">
            <v>11823</v>
          </cell>
          <cell r="AE2249">
            <v>11823</v>
          </cell>
          <cell r="AF2249">
            <v>11823</v>
          </cell>
          <cell r="AG2249">
            <v>11823</v>
          </cell>
          <cell r="AH2249">
            <v>136623</v>
          </cell>
          <cell r="AI2249">
            <v>10413</v>
          </cell>
        </row>
        <row r="2250">
          <cell r="A2250">
            <v>600587</v>
          </cell>
          <cell r="B2250">
            <v>52.652173913043477</v>
          </cell>
          <cell r="C2250">
            <v>4.5613770763493919</v>
          </cell>
          <cell r="D2250">
            <v>58.659090909090907</v>
          </cell>
          <cell r="E2250">
            <v>3.1992562751781835</v>
          </cell>
          <cell r="F2250">
            <v>86.220588235294116</v>
          </cell>
          <cell r="G2250">
            <v>7.4927475111503021</v>
          </cell>
          <cell r="H2250">
            <v>48.102941176470587</v>
          </cell>
          <cell r="I2250">
            <v>4.1348536178389041</v>
          </cell>
          <cell r="J2250">
            <v>36.33</v>
          </cell>
          <cell r="K2250">
            <v>0.69</v>
          </cell>
          <cell r="L2250">
            <v>7.9646999999999997</v>
          </cell>
          <cell r="M2250">
            <v>25.81</v>
          </cell>
          <cell r="N2250">
            <v>0.11</v>
          </cell>
          <cell r="O2250">
            <v>8.0675000000000008</v>
          </cell>
          <cell r="P2250">
            <v>58.63</v>
          </cell>
          <cell r="Q2250">
            <v>0.34</v>
          </cell>
          <cell r="R2250">
            <v>7.8249000000000004</v>
          </cell>
          <cell r="S2250">
            <v>32.71</v>
          </cell>
          <cell r="T2250">
            <v>0.51</v>
          </cell>
          <cell r="U2250">
            <v>7.9108000000000001</v>
          </cell>
          <cell r="V2250">
            <v>7.910797119140625</v>
          </cell>
          <cell r="W2250">
            <v>600587</v>
          </cell>
          <cell r="X2250" t="str">
            <v>持股大于股东增</v>
          </cell>
          <cell r="Y2250">
            <v>19083</v>
          </cell>
          <cell r="Z2250">
            <v>21297</v>
          </cell>
          <cell r="AA2250" t="str">
            <v>持股大于股东减</v>
          </cell>
          <cell r="AB2250">
            <v>19983</v>
          </cell>
          <cell r="AC2250">
            <v>20338</v>
          </cell>
          <cell r="AD2250" t="str">
            <v>持股小于股东增</v>
          </cell>
          <cell r="AE2250">
            <v>27063</v>
          </cell>
          <cell r="AF2250">
            <v>15017</v>
          </cell>
          <cell r="AG2250" t="str">
            <v>持股大于股东增</v>
          </cell>
          <cell r="AH2250">
            <v>19914</v>
          </cell>
          <cell r="AI2250">
            <v>20409</v>
          </cell>
        </row>
        <row r="2251">
          <cell r="A2251">
            <v>600588</v>
          </cell>
          <cell r="B2251">
            <v>138.30434782608694</v>
          </cell>
          <cell r="C2251">
            <v>8.4128957181772499</v>
          </cell>
          <cell r="D2251">
            <v>-34.783333333333339</v>
          </cell>
          <cell r="E2251">
            <v>5.7168684599791817</v>
          </cell>
          <cell r="F2251">
            <v>-191.16666666666669</v>
          </cell>
          <cell r="G2251">
            <v>18.445704177220282</v>
          </cell>
          <cell r="H2251">
            <v>-64.919354838709666</v>
          </cell>
          <cell r="I2251">
            <v>7.4138883772333761</v>
          </cell>
          <cell r="J2251">
            <v>31.81</v>
          </cell>
          <cell r="K2251">
            <v>0.23</v>
          </cell>
          <cell r="L2251">
            <v>3.7810999999999999</v>
          </cell>
          <cell r="M2251">
            <v>20.87</v>
          </cell>
          <cell r="N2251">
            <v>-0.15</v>
          </cell>
          <cell r="O2251">
            <v>3.6505999999999998</v>
          </cell>
          <cell r="P2251">
            <v>45.88</v>
          </cell>
          <cell r="Q2251">
            <v>-0.12</v>
          </cell>
          <cell r="R2251">
            <v>2.4872999999999998</v>
          </cell>
          <cell r="S2251">
            <v>24.15</v>
          </cell>
          <cell r="T2251">
            <v>-0.27900000000000003</v>
          </cell>
          <cell r="U2251">
            <v>3.2574000000000001</v>
          </cell>
          <cell r="V2251">
            <v>3.2573986053466797</v>
          </cell>
          <cell r="W2251">
            <v>600588</v>
          </cell>
          <cell r="X2251">
            <v>600588</v>
          </cell>
          <cell r="Y2251">
            <v>95408</v>
          </cell>
          <cell r="Z2251">
            <v>15351</v>
          </cell>
          <cell r="AA2251">
            <v>15351</v>
          </cell>
          <cell r="AB2251">
            <v>106929</v>
          </cell>
          <cell r="AC2251">
            <v>13694</v>
          </cell>
          <cell r="AD2251" t="str">
            <v>持股小于股东增</v>
          </cell>
          <cell r="AE2251">
            <v>67194</v>
          </cell>
          <cell r="AF2251">
            <v>20920</v>
          </cell>
          <cell r="AG2251">
            <v>20920</v>
          </cell>
          <cell r="AH2251">
            <v>104066</v>
          </cell>
          <cell r="AI2251">
            <v>14021</v>
          </cell>
        </row>
        <row r="2252">
          <cell r="A2252">
            <v>600589</v>
          </cell>
          <cell r="B2252">
            <v>479.71428571428567</v>
          </cell>
          <cell r="C2252">
            <v>4.9554335635440649</v>
          </cell>
          <cell r="D2252">
            <v>61.28378378378379</v>
          </cell>
          <cell r="E2252">
            <v>2.2103082734251247</v>
          </cell>
          <cell r="F2252">
            <v>154.85714285714283</v>
          </cell>
          <cell r="G2252">
            <v>3.1993388820022433</v>
          </cell>
          <cell r="H2252">
            <v>112.67441860465118</v>
          </cell>
          <cell r="I2252">
            <v>1.901677951133353</v>
          </cell>
          <cell r="J2252">
            <v>16.79</v>
          </cell>
          <cell r="K2252">
            <v>3.5000000000000003E-2</v>
          </cell>
          <cell r="L2252">
            <v>3.3881999999999999</v>
          </cell>
          <cell r="M2252">
            <v>9.07</v>
          </cell>
          <cell r="N2252">
            <v>3.6999999999999998E-2</v>
          </cell>
          <cell r="O2252">
            <v>4.1035000000000004</v>
          </cell>
          <cell r="P2252">
            <v>10.84</v>
          </cell>
          <cell r="Q2252">
            <v>3.5000000000000003E-2</v>
          </cell>
          <cell r="R2252">
            <v>3.3881999999999999</v>
          </cell>
          <cell r="S2252">
            <v>6.46</v>
          </cell>
          <cell r="T2252">
            <v>4.2999999999999997E-2</v>
          </cell>
          <cell r="U2252">
            <v>3.3969999999999998</v>
          </cell>
          <cell r="V2252">
            <v>3.3969993591308594</v>
          </cell>
          <cell r="W2252">
            <v>600589</v>
          </cell>
          <cell r="X2252">
            <v>600589</v>
          </cell>
          <cell r="Y2252">
            <v>30177</v>
          </cell>
          <cell r="Z2252">
            <v>19940</v>
          </cell>
          <cell r="AA2252">
            <v>19940</v>
          </cell>
          <cell r="AB2252">
            <v>40202</v>
          </cell>
          <cell r="AC2252">
            <v>17544</v>
          </cell>
          <cell r="AD2252">
            <v>17544</v>
          </cell>
          <cell r="AE2252">
            <v>35803</v>
          </cell>
          <cell r="AF2252">
            <v>16806</v>
          </cell>
          <cell r="AG2252">
            <v>16806</v>
          </cell>
          <cell r="AH2252">
            <v>38580</v>
          </cell>
          <cell r="AI2252">
            <v>15596</v>
          </cell>
        </row>
        <row r="2253">
          <cell r="A2253">
            <v>600590</v>
          </cell>
          <cell r="B2253">
            <v>97.9375</v>
          </cell>
          <cell r="C2253">
            <v>3.1261221721262418</v>
          </cell>
          <cell r="D2253">
            <v>125.64814814814815</v>
          </cell>
          <cell r="E2253">
            <v>2.41635356754928</v>
          </cell>
          <cell r="F2253">
            <v>289.5</v>
          </cell>
          <cell r="G2253">
            <v>4.0534864183702046</v>
          </cell>
          <cell r="H2253">
            <v>173.75</v>
          </cell>
          <cell r="I2253">
            <v>2.8434661647982979</v>
          </cell>
          <cell r="J2253">
            <v>15.67</v>
          </cell>
          <cell r="K2253">
            <v>0.16</v>
          </cell>
          <cell r="L2253">
            <v>5.0125999999999999</v>
          </cell>
          <cell r="M2253">
            <v>13.57</v>
          </cell>
          <cell r="N2253">
            <v>2.7E-2</v>
          </cell>
          <cell r="O2253">
            <v>5.6158999999999999</v>
          </cell>
          <cell r="P2253">
            <v>17.37</v>
          </cell>
          <cell r="Q2253">
            <v>0.03</v>
          </cell>
          <cell r="R2253">
            <v>4.2851999999999997</v>
          </cell>
          <cell r="S2253">
            <v>13.9</v>
          </cell>
          <cell r="T2253">
            <v>0.06</v>
          </cell>
          <cell r="U2253">
            <v>4.8883999999999999</v>
          </cell>
          <cell r="V2253">
            <v>4.888397216796875</v>
          </cell>
          <cell r="W2253">
            <v>600590</v>
          </cell>
          <cell r="X2253">
            <v>600590</v>
          </cell>
          <cell r="Y2253">
            <v>61160</v>
          </cell>
          <cell r="Z2253">
            <v>10125</v>
          </cell>
          <cell r="AA2253">
            <v>10125</v>
          </cell>
          <cell r="AB2253">
            <v>50989</v>
          </cell>
          <cell r="AC2253">
            <v>13080</v>
          </cell>
          <cell r="AD2253">
            <v>13080</v>
          </cell>
          <cell r="AE2253">
            <v>38426</v>
          </cell>
          <cell r="AF2253">
            <v>13176</v>
          </cell>
          <cell r="AG2253">
            <v>13176</v>
          </cell>
          <cell r="AH2253">
            <v>61906</v>
          </cell>
          <cell r="AI2253">
            <v>10002</v>
          </cell>
        </row>
        <row r="2254">
          <cell r="A2254">
            <v>600592</v>
          </cell>
          <cell r="B2254">
            <v>126.03053435114505</v>
          </cell>
          <cell r="C2254">
            <v>3.1899683128526162</v>
          </cell>
          <cell r="D2254">
            <v>379.05405405405406</v>
          </cell>
          <cell r="E2254">
            <v>2.246471118230053</v>
          </cell>
          <cell r="F2254">
            <v>175.54240631163708</v>
          </cell>
          <cell r="G2254">
            <v>3.2296108137530619</v>
          </cell>
          <cell r="H2254">
            <v>216.56534954407294</v>
          </cell>
          <cell r="I2254">
            <v>1.9486779758363932</v>
          </cell>
          <cell r="J2254">
            <v>16.510000000000002</v>
          </cell>
          <cell r="K2254">
            <v>0.13100000000000001</v>
          </cell>
          <cell r="L2254">
            <v>5.1756000000000002</v>
          </cell>
          <cell r="M2254">
            <v>11.22</v>
          </cell>
          <cell r="N2254">
            <v>7.4000000000000003E-3</v>
          </cell>
          <cell r="O2254">
            <v>4.9945000000000004</v>
          </cell>
          <cell r="P2254">
            <v>17.8</v>
          </cell>
          <cell r="Q2254">
            <v>5.0700000000000002E-2</v>
          </cell>
          <cell r="R2254">
            <v>5.5114999999999998</v>
          </cell>
          <cell r="S2254">
            <v>9.5</v>
          </cell>
          <cell r="T2254">
            <v>3.2899999999999999E-2</v>
          </cell>
          <cell r="U2254">
            <v>4.8750999999999998</v>
          </cell>
          <cell r="V2254">
            <v>4.8750991821289063</v>
          </cell>
          <cell r="W2254">
            <v>600592</v>
          </cell>
          <cell r="X2254" t="str">
            <v>持股小于股东增</v>
          </cell>
          <cell r="Y2254">
            <v>25477</v>
          </cell>
          <cell r="Z2254">
            <v>15682</v>
          </cell>
          <cell r="AA2254" t="str">
            <v>持股小于股东减</v>
          </cell>
          <cell r="AB2254">
            <v>26610</v>
          </cell>
          <cell r="AC2254">
            <v>15015</v>
          </cell>
          <cell r="AD2254" t="str">
            <v>持股小于股东减</v>
          </cell>
          <cell r="AE2254">
            <v>24237</v>
          </cell>
          <cell r="AF2254">
            <v>16485</v>
          </cell>
          <cell r="AG2254" t="str">
            <v>持股小于股东减</v>
          </cell>
          <cell r="AH2254">
            <v>26166</v>
          </cell>
          <cell r="AI2254">
            <v>15269</v>
          </cell>
        </row>
        <row r="2255">
          <cell r="A2255">
            <v>600593</v>
          </cell>
          <cell r="B2255">
            <v>109.97218061202653</v>
          </cell>
          <cell r="C2255">
            <v>12.238336786454241</v>
          </cell>
          <cell r="D2255">
            <v>-86.283396946564892</v>
          </cell>
          <cell r="E2255">
            <v>8.8342329580148018</v>
          </cell>
          <cell r="F2255">
            <v>168.62106406080346</v>
          </cell>
          <cell r="G2255">
            <v>8.1225973482570151</v>
          </cell>
          <cell r="H2255">
            <v>27.058355762172738</v>
          </cell>
          <cell r="I2255">
            <v>6.420640104506858</v>
          </cell>
          <cell r="J2255">
            <v>51.39</v>
          </cell>
          <cell r="K2255">
            <v>0.46729999999999999</v>
          </cell>
          <cell r="L2255">
            <v>4.1990999999999996</v>
          </cell>
          <cell r="M2255">
            <v>36.17</v>
          </cell>
          <cell r="N2255">
            <v>-0.1048</v>
          </cell>
          <cell r="O2255">
            <v>4.0942999999999996</v>
          </cell>
          <cell r="P2255">
            <v>31.06</v>
          </cell>
          <cell r="Q2255">
            <v>9.2100000000000001E-2</v>
          </cell>
          <cell r="R2255">
            <v>3.8239000000000001</v>
          </cell>
          <cell r="S2255">
            <v>29.49</v>
          </cell>
          <cell r="T2255">
            <v>0.81740000000000002</v>
          </cell>
          <cell r="U2255">
            <v>4.593</v>
          </cell>
          <cell r="V2255">
            <v>4.5929985046386719</v>
          </cell>
          <cell r="W2255">
            <v>600593</v>
          </cell>
          <cell r="X2255" t="str">
            <v>持股大于股东增</v>
          </cell>
          <cell r="Y2255">
            <v>6020</v>
          </cell>
          <cell r="Z2255">
            <v>15282</v>
          </cell>
          <cell r="AA2255">
            <v>15282</v>
          </cell>
          <cell r="AB2255">
            <v>9532</v>
          </cell>
          <cell r="AC2255">
            <v>9651</v>
          </cell>
          <cell r="AD2255" t="str">
            <v>持股大于股东增</v>
          </cell>
          <cell r="AE2255">
            <v>5822</v>
          </cell>
          <cell r="AF2255">
            <v>15802</v>
          </cell>
          <cell r="AG2255" t="str">
            <v>持股大于股东减</v>
          </cell>
          <cell r="AH2255">
            <v>6375</v>
          </cell>
          <cell r="AI2255">
            <v>14431</v>
          </cell>
        </row>
        <row r="2256">
          <cell r="A2256">
            <v>600594</v>
          </cell>
          <cell r="B2256">
            <v>88.665830196570468</v>
          </cell>
          <cell r="C2256">
            <v>4.6999357084266302</v>
          </cell>
          <cell r="D2256">
            <v>39.024975984630167</v>
          </cell>
          <cell r="E2256">
            <v>3.5212793620525269</v>
          </cell>
          <cell r="F2256">
            <v>192.48344370860929</v>
          </cell>
          <cell r="G2256">
            <v>6.5949650000567264</v>
          </cell>
          <cell r="H2256">
            <v>58.060975609756099</v>
          </cell>
          <cell r="I2256">
            <v>3.5454179884723644</v>
          </cell>
          <cell r="J2256">
            <v>21.2</v>
          </cell>
          <cell r="K2256">
            <v>0.23910000000000001</v>
          </cell>
          <cell r="L2256">
            <v>4.5106999999999999</v>
          </cell>
          <cell r="M2256">
            <v>16.25</v>
          </cell>
          <cell r="N2256">
            <v>0.1041</v>
          </cell>
          <cell r="O2256">
            <v>4.6147999999999998</v>
          </cell>
          <cell r="P2256">
            <v>58.13</v>
          </cell>
          <cell r="Q2256">
            <v>0.151</v>
          </cell>
          <cell r="R2256">
            <v>8.8142999999999994</v>
          </cell>
          <cell r="S2256">
            <v>15.87</v>
          </cell>
          <cell r="T2256">
            <v>0.20499999999999999</v>
          </cell>
          <cell r="U2256">
            <v>4.4762000000000004</v>
          </cell>
          <cell r="V2256">
            <v>4.4761962890625</v>
          </cell>
          <cell r="W2256">
            <v>600594</v>
          </cell>
          <cell r="X2256" t="str">
            <v>持股小于股东减</v>
          </cell>
          <cell r="Y2256">
            <v>33570</v>
          </cell>
          <cell r="Z2256">
            <v>23590</v>
          </cell>
          <cell r="AA2256" t="str">
            <v>持股小于股东减</v>
          </cell>
          <cell r="AB2256">
            <v>35582</v>
          </cell>
          <cell r="AC2256">
            <v>22256</v>
          </cell>
          <cell r="AD2256" t="str">
            <v>持股大于股东增</v>
          </cell>
          <cell r="AE2256">
            <v>17612</v>
          </cell>
          <cell r="AF2256">
            <v>22482</v>
          </cell>
          <cell r="AG2256" t="str">
            <v>持股小于股东增</v>
          </cell>
          <cell r="AH2256">
            <v>30598</v>
          </cell>
          <cell r="AI2256">
            <v>25881</v>
          </cell>
        </row>
        <row r="2257">
          <cell r="A2257">
            <v>600595</v>
          </cell>
          <cell r="B2257">
            <v>-28.2</v>
          </cell>
          <cell r="C2257">
            <v>2.5777907784562504</v>
          </cell>
          <cell r="D2257">
            <v>22.375</v>
          </cell>
          <cell r="E2257">
            <v>1.9181311615945136</v>
          </cell>
          <cell r="F2257">
            <v>-127.37499999999999</v>
          </cell>
          <cell r="G2257">
            <v>3.2855070127357728</v>
          </cell>
          <cell r="H2257">
            <v>-46.714285714285715</v>
          </cell>
          <cell r="I2257">
            <v>1.4185320145757419</v>
          </cell>
          <cell r="J2257">
            <v>7.05</v>
          </cell>
          <cell r="K2257">
            <v>-0.25</v>
          </cell>
          <cell r="L2257">
            <v>2.7349000000000001</v>
          </cell>
          <cell r="M2257">
            <v>5.37</v>
          </cell>
          <cell r="N2257">
            <v>0.06</v>
          </cell>
          <cell r="O2257">
            <v>2.7995999999999999</v>
          </cell>
          <cell r="P2257">
            <v>10.19</v>
          </cell>
          <cell r="Q2257">
            <v>-0.04</v>
          </cell>
          <cell r="R2257">
            <v>3.1015000000000001</v>
          </cell>
          <cell r="S2257">
            <v>4.3600000000000003</v>
          </cell>
          <cell r="T2257">
            <v>-7.0000000000000007E-2</v>
          </cell>
          <cell r="U2257">
            <v>3.0735999999999999</v>
          </cell>
          <cell r="V2257">
            <v>3.0735988616943359</v>
          </cell>
          <cell r="W2257">
            <v>600595</v>
          </cell>
          <cell r="X2257">
            <v>600595</v>
          </cell>
          <cell r="Y2257">
            <v>600595</v>
          </cell>
          <cell r="Z2257">
            <v>600595</v>
          </cell>
          <cell r="AA2257">
            <v>600595</v>
          </cell>
          <cell r="AB2257">
            <v>600595</v>
          </cell>
          <cell r="AC2257">
            <v>600595</v>
          </cell>
          <cell r="AD2257">
            <v>600595</v>
          </cell>
          <cell r="AE2257">
            <v>600595</v>
          </cell>
          <cell r="AF2257">
            <v>600595</v>
          </cell>
          <cell r="AG2257">
            <v>600595</v>
          </cell>
          <cell r="AH2257">
            <v>600595</v>
          </cell>
          <cell r="AI2257">
            <v>600595</v>
          </cell>
        </row>
        <row r="2258">
          <cell r="A2258">
            <v>600596</v>
          </cell>
          <cell r="B2258">
            <v>-25.967413441955191</v>
          </cell>
          <cell r="C2258">
            <v>1.7465753424657533</v>
          </cell>
          <cell r="D2258">
            <v>-28.376436781609197</v>
          </cell>
          <cell r="E2258">
            <v>1.3664746683271929</v>
          </cell>
          <cell r="F2258">
            <v>-139.12175648702595</v>
          </cell>
          <cell r="G2258">
            <v>2.2569050934170902</v>
          </cell>
          <cell r="H2258">
            <v>-23.76902417188899</v>
          </cell>
          <cell r="I2258">
            <v>1.1779386074369853</v>
          </cell>
          <cell r="J2258">
            <v>10.199999999999999</v>
          </cell>
          <cell r="K2258">
            <v>-0.39279999999999998</v>
          </cell>
          <cell r="L2258">
            <v>5.84</v>
          </cell>
          <cell r="M2258">
            <v>7.9</v>
          </cell>
          <cell r="N2258">
            <v>-6.9599999999999995E-2</v>
          </cell>
          <cell r="O2258">
            <v>5.7812999999999999</v>
          </cell>
          <cell r="P2258">
            <v>13.94</v>
          </cell>
          <cell r="Q2258">
            <v>-5.0099999999999999E-2</v>
          </cell>
          <cell r="R2258">
            <v>6.1765999999999996</v>
          </cell>
          <cell r="S2258">
            <v>7.08</v>
          </cell>
          <cell r="T2258">
            <v>-0.22339999999999999</v>
          </cell>
          <cell r="U2258">
            <v>6.0105000000000004</v>
          </cell>
          <cell r="V2258">
            <v>6.010498046875</v>
          </cell>
          <cell r="W2258">
            <v>600596</v>
          </cell>
          <cell r="X2258">
            <v>600596</v>
          </cell>
          <cell r="Y2258">
            <v>60366</v>
          </cell>
          <cell r="Z2258">
            <v>11251</v>
          </cell>
          <cell r="AA2258">
            <v>11251</v>
          </cell>
          <cell r="AB2258">
            <v>58031</v>
          </cell>
          <cell r="AC2258">
            <v>11703</v>
          </cell>
          <cell r="AD2258">
            <v>11703</v>
          </cell>
          <cell r="AE2258">
            <v>58972</v>
          </cell>
          <cell r="AF2258">
            <v>11517</v>
          </cell>
          <cell r="AG2258">
            <v>11517</v>
          </cell>
          <cell r="AH2258">
            <v>54869</v>
          </cell>
          <cell r="AI2258">
            <v>12378</v>
          </cell>
        </row>
        <row r="2259">
          <cell r="A2259">
            <v>600597</v>
          </cell>
          <cell r="B2259">
            <v>46.823529411764703</v>
          </cell>
          <cell r="C2259">
            <v>4.3167028199566158</v>
          </cell>
          <cell r="D2259">
            <v>31.25</v>
          </cell>
          <cell r="E2259">
            <v>3.1541595479037983</v>
          </cell>
          <cell r="F2259">
            <v>70.03654080389768</v>
          </cell>
          <cell r="G2259">
            <v>7.1807680299719019</v>
          </cell>
          <cell r="H2259">
            <v>62.650085763293312</v>
          </cell>
          <cell r="I2259">
            <v>5.1128608923884515</v>
          </cell>
          <cell r="J2259">
            <v>15.92</v>
          </cell>
          <cell r="K2259">
            <v>0.34</v>
          </cell>
          <cell r="L2259">
            <v>3.6880000000000002</v>
          </cell>
          <cell r="M2259">
            <v>12</v>
          </cell>
          <cell r="N2259">
            <v>9.6000000000000002E-2</v>
          </cell>
          <cell r="O2259">
            <v>3.8045</v>
          </cell>
          <cell r="P2259">
            <v>23</v>
          </cell>
          <cell r="Q2259">
            <v>0.16420000000000001</v>
          </cell>
          <cell r="R2259">
            <v>3.2029999999999998</v>
          </cell>
          <cell r="S2259">
            <v>14.61</v>
          </cell>
          <cell r="T2259">
            <v>0.1749</v>
          </cell>
          <cell r="U2259">
            <v>2.8574999999999999</v>
          </cell>
          <cell r="V2259">
            <v>2.8574981689453125</v>
          </cell>
          <cell r="W2259">
            <v>600597</v>
          </cell>
          <cell r="X2259" t="str">
            <v>持股小于股东减</v>
          </cell>
          <cell r="Y2259">
            <v>51677</v>
          </cell>
          <cell r="Z2259">
            <v>23814</v>
          </cell>
          <cell r="AA2259" t="str">
            <v>持股小于股东增</v>
          </cell>
          <cell r="AB2259">
            <v>48667</v>
          </cell>
          <cell r="AC2259">
            <v>25286</v>
          </cell>
          <cell r="AD2259" t="str">
            <v>持股小于股东减</v>
          </cell>
          <cell r="AE2259">
            <v>57478</v>
          </cell>
          <cell r="AF2259">
            <v>21410</v>
          </cell>
          <cell r="AG2259" t="str">
            <v>持股小于股东增</v>
          </cell>
          <cell r="AH2259">
            <v>51454</v>
          </cell>
          <cell r="AI2259">
            <v>23917</v>
          </cell>
        </row>
        <row r="2260">
          <cell r="A2260">
            <v>600598</v>
          </cell>
          <cell r="B2260">
            <v>39.703504043126685</v>
          </cell>
          <cell r="C2260">
            <v>4.6505019890130708</v>
          </cell>
          <cell r="D2260">
            <v>57.96875</v>
          </cell>
          <cell r="E2260">
            <v>3.4606056837261363</v>
          </cell>
          <cell r="F2260">
            <v>24.795321637426898</v>
          </cell>
          <cell r="G2260">
            <v>5.3921724477792257</v>
          </cell>
          <cell r="H2260">
            <v>22.851063829787236</v>
          </cell>
          <cell r="I2260">
            <v>4.3766618784192675</v>
          </cell>
          <cell r="J2260">
            <v>14.73</v>
          </cell>
          <cell r="K2260">
            <v>0.371</v>
          </cell>
          <cell r="L2260">
            <v>3.1674000000000002</v>
          </cell>
          <cell r="M2260">
            <v>11.13</v>
          </cell>
          <cell r="N2260">
            <v>4.8000000000000001E-2</v>
          </cell>
          <cell r="O2260">
            <v>3.2162000000000002</v>
          </cell>
          <cell r="P2260">
            <v>16.96</v>
          </cell>
          <cell r="Q2260">
            <v>0.34200000000000003</v>
          </cell>
          <cell r="R2260">
            <v>3.1453000000000002</v>
          </cell>
          <cell r="S2260">
            <v>14.32</v>
          </cell>
          <cell r="T2260">
            <v>0.47</v>
          </cell>
          <cell r="U2260">
            <v>3.2719</v>
          </cell>
          <cell r="V2260">
            <v>3.2718982696533203</v>
          </cell>
          <cell r="W2260">
            <v>600598</v>
          </cell>
          <cell r="X2260">
            <v>600598</v>
          </cell>
          <cell r="Y2260">
            <v>600598</v>
          </cell>
          <cell r="Z2260">
            <v>600598</v>
          </cell>
          <cell r="AA2260">
            <v>600598</v>
          </cell>
          <cell r="AB2260">
            <v>600598</v>
          </cell>
          <cell r="AC2260">
            <v>600598</v>
          </cell>
          <cell r="AD2260">
            <v>600598</v>
          </cell>
          <cell r="AE2260">
            <v>600598</v>
          </cell>
          <cell r="AF2260">
            <v>600598</v>
          </cell>
          <cell r="AG2260">
            <v>600598</v>
          </cell>
          <cell r="AH2260">
            <v>86024</v>
          </cell>
          <cell r="AI2260">
            <v>20664</v>
          </cell>
        </row>
        <row r="2261">
          <cell r="A2261">
            <v>600599</v>
          </cell>
          <cell r="B2261">
            <v>313.5</v>
          </cell>
          <cell r="C2261">
            <v>8.8904643743353429</v>
          </cell>
          <cell r="D2261">
            <v>1613.125</v>
          </cell>
          <cell r="E2261">
            <v>6.0930122757318221</v>
          </cell>
          <cell r="F2261">
            <v>534.8648648648649</v>
          </cell>
          <cell r="G2261">
            <v>9.5430982519590106</v>
          </cell>
          <cell r="H2261">
            <v>496.73076923076923</v>
          </cell>
          <cell r="I2261">
            <v>6.2317546864821827</v>
          </cell>
          <cell r="J2261">
            <v>37.619999999999997</v>
          </cell>
          <cell r="K2261">
            <v>0.12</v>
          </cell>
          <cell r="L2261">
            <v>4.2314999999999996</v>
          </cell>
          <cell r="M2261">
            <v>25.81</v>
          </cell>
          <cell r="N2261">
            <v>4.0000000000000001E-3</v>
          </cell>
          <cell r="O2261">
            <v>4.2359999999999998</v>
          </cell>
          <cell r="P2261">
            <v>39.58</v>
          </cell>
          <cell r="Q2261">
            <v>3.6999999999999998E-2</v>
          </cell>
          <cell r="R2261">
            <v>4.1475</v>
          </cell>
          <cell r="S2261">
            <v>25.83</v>
          </cell>
          <cell r="T2261">
            <v>3.9E-2</v>
          </cell>
          <cell r="U2261">
            <v>4.1448999999999998</v>
          </cell>
          <cell r="V2261">
            <v>4.1448974609375</v>
          </cell>
          <cell r="W2261">
            <v>600599</v>
          </cell>
          <cell r="X2261">
            <v>600599</v>
          </cell>
          <cell r="Y2261">
            <v>30177</v>
          </cell>
          <cell r="Z2261">
            <v>5500</v>
          </cell>
          <cell r="AA2261">
            <v>5500</v>
          </cell>
          <cell r="AB2261">
            <v>31002</v>
          </cell>
          <cell r="AC2261">
            <v>5354</v>
          </cell>
          <cell r="AD2261">
            <v>5354</v>
          </cell>
          <cell r="AE2261">
            <v>21522</v>
          </cell>
          <cell r="AF2261">
            <v>7713</v>
          </cell>
          <cell r="AG2261">
            <v>7713</v>
          </cell>
          <cell r="AH2261">
            <v>20248</v>
          </cell>
          <cell r="AI2261">
            <v>8198</v>
          </cell>
        </row>
        <row r="2262">
          <cell r="A2262">
            <v>600600</v>
          </cell>
          <cell r="B2262">
            <v>26.182965299684543</v>
          </cell>
          <cell r="C2262">
            <v>2.7252653439826635</v>
          </cell>
          <cell r="D2262">
            <v>18.164556962025316</v>
          </cell>
          <cell r="E2262">
            <v>2.2817255251148811</v>
          </cell>
          <cell r="F2262">
            <v>26.262683201803835</v>
          </cell>
          <cell r="G2262">
            <v>3.9406575374908019</v>
          </cell>
          <cell r="H2262">
            <v>18.657120743034056</v>
          </cell>
          <cell r="I2262">
            <v>2.6297487256273677</v>
          </cell>
          <cell r="J2262">
            <v>33.200000000000003</v>
          </cell>
          <cell r="K2262">
            <v>1.268</v>
          </cell>
          <cell r="L2262">
            <v>12.1823</v>
          </cell>
          <cell r="M2262">
            <v>28.7</v>
          </cell>
          <cell r="N2262">
            <v>0.39500000000000002</v>
          </cell>
          <cell r="O2262">
            <v>12.578200000000001</v>
          </cell>
          <cell r="P2262">
            <v>46.59</v>
          </cell>
          <cell r="Q2262">
            <v>0.88700000000000001</v>
          </cell>
          <cell r="R2262">
            <v>11.822900000000001</v>
          </cell>
          <cell r="S2262">
            <v>32.14</v>
          </cell>
          <cell r="T2262">
            <v>1.292</v>
          </cell>
          <cell r="U2262">
            <v>12.2217</v>
          </cell>
          <cell r="V2262">
            <v>12.221694946289063</v>
          </cell>
          <cell r="W2262">
            <v>600600</v>
          </cell>
          <cell r="X2262" t="str">
            <v>持股大于股东减</v>
          </cell>
          <cell r="Y2262">
            <v>34749</v>
          </cell>
          <cell r="Z2262">
            <v>38878</v>
          </cell>
          <cell r="AA2262" t="str">
            <v>持股大于股东减</v>
          </cell>
          <cell r="AB2262">
            <v>35643</v>
          </cell>
          <cell r="AC2262">
            <v>37903</v>
          </cell>
          <cell r="AD2262" t="str">
            <v>持股大于股东减</v>
          </cell>
          <cell r="AE2262">
            <v>33607</v>
          </cell>
          <cell r="AF2262">
            <v>40199</v>
          </cell>
          <cell r="AG2262" t="str">
            <v>持股大于股东增</v>
          </cell>
          <cell r="AH2262">
            <v>30926</v>
          </cell>
          <cell r="AI2262">
            <v>43684</v>
          </cell>
        </row>
        <row r="2263">
          <cell r="A2263">
            <v>600601</v>
          </cell>
          <cell r="B2263">
            <v>123.35329341317365</v>
          </cell>
          <cell r="C2263">
            <v>3.7150586113615871</v>
          </cell>
          <cell r="D2263">
            <v>-47.410358565737049</v>
          </cell>
          <cell r="E2263">
            <v>2.9106029106029103</v>
          </cell>
          <cell r="F2263">
            <v>3500</v>
          </cell>
          <cell r="G2263">
            <v>5.587621269802284</v>
          </cell>
          <cell r="H2263">
            <v>447.74999999999994</v>
          </cell>
          <cell r="I2263">
            <v>3.6933927245731253</v>
          </cell>
          <cell r="J2263">
            <v>6.18</v>
          </cell>
          <cell r="K2263">
            <v>5.0099999999999999E-2</v>
          </cell>
          <cell r="L2263">
            <v>1.6635</v>
          </cell>
          <cell r="M2263">
            <v>4.76</v>
          </cell>
          <cell r="N2263">
            <v>-2.5100000000000001E-2</v>
          </cell>
          <cell r="O2263">
            <v>1.6354</v>
          </cell>
          <cell r="P2263">
            <v>9.1</v>
          </cell>
          <cell r="Q2263">
            <v>1.2999999999999999E-3</v>
          </cell>
          <cell r="R2263">
            <v>1.6286</v>
          </cell>
          <cell r="S2263">
            <v>5.97</v>
          </cell>
          <cell r="T2263">
            <v>0.01</v>
          </cell>
          <cell r="U2263">
            <v>1.6164000000000001</v>
          </cell>
          <cell r="V2263">
            <v>1.6163997650146484</v>
          </cell>
          <cell r="W2263">
            <v>600601</v>
          </cell>
          <cell r="X2263">
            <v>600601</v>
          </cell>
          <cell r="Y2263">
            <v>600601</v>
          </cell>
          <cell r="Z2263">
            <v>600601</v>
          </cell>
          <cell r="AA2263">
            <v>600601</v>
          </cell>
          <cell r="AB2263">
            <v>600601</v>
          </cell>
          <cell r="AC2263">
            <v>600601</v>
          </cell>
          <cell r="AD2263">
            <v>600601</v>
          </cell>
          <cell r="AE2263">
            <v>600601</v>
          </cell>
          <cell r="AF2263">
            <v>600601</v>
          </cell>
          <cell r="AG2263">
            <v>600601</v>
          </cell>
          <cell r="AH2263">
            <v>600601</v>
          </cell>
          <cell r="AI2263">
            <v>600601</v>
          </cell>
        </row>
        <row r="2264">
          <cell r="A2264">
            <v>600602</v>
          </cell>
          <cell r="B2264">
            <v>102.32</v>
          </cell>
          <cell r="C2264">
            <v>5.1537252689688513</v>
          </cell>
          <cell r="D2264">
            <v>122.06521739130436</v>
          </cell>
          <cell r="E2264">
            <v>4.4835708867329416</v>
          </cell>
          <cell r="F2264">
            <v>167.42671009771985</v>
          </cell>
          <cell r="G2264">
            <v>4.5707171757591922</v>
          </cell>
          <cell r="H2264">
            <v>118.30985915492957</v>
          </cell>
          <cell r="I2264">
            <v>3.456637714386491</v>
          </cell>
          <cell r="J2264">
            <v>12.79</v>
          </cell>
          <cell r="K2264">
            <v>0.125</v>
          </cell>
          <cell r="L2264">
            <v>2.4817</v>
          </cell>
          <cell r="M2264">
            <v>11.23</v>
          </cell>
          <cell r="N2264">
            <v>2.3E-2</v>
          </cell>
          <cell r="O2264">
            <v>2.5047000000000001</v>
          </cell>
          <cell r="P2264">
            <v>10.28</v>
          </cell>
          <cell r="Q2264">
            <v>3.0700000000000002E-2</v>
          </cell>
          <cell r="R2264">
            <v>2.2490999999999999</v>
          </cell>
          <cell r="S2264">
            <v>7.84</v>
          </cell>
          <cell r="T2264">
            <v>4.9700000000000001E-2</v>
          </cell>
          <cell r="U2264">
            <v>2.2681</v>
          </cell>
          <cell r="V2264">
            <v>2.2680988311767578</v>
          </cell>
          <cell r="W2264">
            <v>600602</v>
          </cell>
          <cell r="X2264">
            <v>600602</v>
          </cell>
          <cell r="Y2264">
            <v>114825</v>
          </cell>
          <cell r="Z2264">
            <v>11555</v>
          </cell>
          <cell r="AA2264">
            <v>11555</v>
          </cell>
          <cell r="AB2264">
            <v>116530</v>
          </cell>
          <cell r="AC2264">
            <v>11386</v>
          </cell>
          <cell r="AD2264">
            <v>11386</v>
          </cell>
          <cell r="AE2264">
            <v>11386</v>
          </cell>
          <cell r="AF2264">
            <v>11386</v>
          </cell>
          <cell r="AG2264">
            <v>11386</v>
          </cell>
          <cell r="AH2264">
            <v>11386</v>
          </cell>
          <cell r="AI2264">
            <v>11386</v>
          </cell>
        </row>
        <row r="2265">
          <cell r="A2265">
            <v>600603</v>
          </cell>
          <cell r="B2265">
            <v>-12.32</v>
          </cell>
          <cell r="C2265">
            <v>-15.792847070888348</v>
          </cell>
          <cell r="D2265">
            <v>-55.401785714285715</v>
          </cell>
          <cell r="E2265">
            <v>-14.84982649276056</v>
          </cell>
          <cell r="F2265">
            <v>-165.26418786692761</v>
          </cell>
          <cell r="G2265">
            <v>100.29691211401426</v>
          </cell>
          <cell r="H2265">
            <v>-181.17647058823533</v>
          </cell>
          <cell r="I2265">
            <v>72.899408284023664</v>
          </cell>
          <cell r="J2265">
            <v>12.32</v>
          </cell>
          <cell r="K2265">
            <v>-1</v>
          </cell>
          <cell r="L2265">
            <v>-0.78010000000000002</v>
          </cell>
          <cell r="M2265">
            <v>12.41</v>
          </cell>
          <cell r="N2265">
            <v>-5.6000000000000001E-2</v>
          </cell>
          <cell r="O2265">
            <v>-0.8357</v>
          </cell>
          <cell r="P2265">
            <v>16.89</v>
          </cell>
          <cell r="Q2265">
            <v>-5.11E-2</v>
          </cell>
          <cell r="R2265">
            <v>0.16839999999999999</v>
          </cell>
          <cell r="S2265">
            <v>12.32</v>
          </cell>
          <cell r="T2265">
            <v>-5.0999999999999997E-2</v>
          </cell>
          <cell r="U2265">
            <v>0.16900000000000001</v>
          </cell>
          <cell r="V2265">
            <v>0.16899991035461426</v>
          </cell>
          <cell r="W2265">
            <v>600603</v>
          </cell>
          <cell r="X2265">
            <v>600603</v>
          </cell>
          <cell r="Y2265">
            <v>26758</v>
          </cell>
          <cell r="Z2265">
            <v>7274</v>
          </cell>
          <cell r="AA2265">
            <v>7274</v>
          </cell>
          <cell r="AB2265">
            <v>22283</v>
          </cell>
          <cell r="AC2265">
            <v>8734</v>
          </cell>
          <cell r="AD2265">
            <v>8734</v>
          </cell>
          <cell r="AE2265">
            <v>21805</v>
          </cell>
          <cell r="AF2265">
            <v>8926</v>
          </cell>
          <cell r="AG2265">
            <v>8926</v>
          </cell>
          <cell r="AH2265">
            <v>26788</v>
          </cell>
          <cell r="AI2265">
            <v>7266</v>
          </cell>
        </row>
        <row r="2266">
          <cell r="A2266">
            <v>600604</v>
          </cell>
          <cell r="B2266">
            <v>171.9</v>
          </cell>
          <cell r="C2266">
            <v>9.0561862866475256</v>
          </cell>
          <cell r="D2266">
            <v>252.43288590604027</v>
          </cell>
          <cell r="E2266">
            <v>7.864405007710201</v>
          </cell>
          <cell r="F2266">
            <v>-266.82098765432102</v>
          </cell>
          <cell r="G2266">
            <v>5.4012683140170568</v>
          </cell>
          <cell r="H2266">
            <v>-334.97830802603033</v>
          </cell>
          <cell r="I2266">
            <v>5.7221465692132396</v>
          </cell>
          <cell r="J2266">
            <v>34.380000000000003</v>
          </cell>
          <cell r="K2266">
            <v>0.2</v>
          </cell>
          <cell r="L2266">
            <v>3.7963</v>
          </cell>
          <cell r="M2266">
            <v>30.09</v>
          </cell>
          <cell r="N2266">
            <v>2.98E-2</v>
          </cell>
          <cell r="O2266">
            <v>3.8260999999999998</v>
          </cell>
          <cell r="P2266">
            <v>17.29</v>
          </cell>
          <cell r="Q2266">
            <v>-3.2399999999999998E-2</v>
          </cell>
          <cell r="R2266">
            <v>3.2010999999999998</v>
          </cell>
          <cell r="S2266">
            <v>20.59</v>
          </cell>
          <cell r="T2266">
            <v>-4.6100000000000002E-2</v>
          </cell>
          <cell r="U2266">
            <v>3.5983000000000001</v>
          </cell>
          <cell r="V2266">
            <v>3.5982990264892578</v>
          </cell>
          <cell r="W2266">
            <v>600604</v>
          </cell>
          <cell r="X2266">
            <v>600604</v>
          </cell>
          <cell r="Y2266">
            <v>68187</v>
          </cell>
          <cell r="Z2266">
            <v>11150</v>
          </cell>
          <cell r="AA2266">
            <v>11150</v>
          </cell>
          <cell r="AB2266">
            <v>74397</v>
          </cell>
          <cell r="AC2266">
            <v>10219</v>
          </cell>
          <cell r="AD2266">
            <v>10219</v>
          </cell>
          <cell r="AE2266">
            <v>48697</v>
          </cell>
          <cell r="AF2266">
            <v>14626</v>
          </cell>
          <cell r="AG2266">
            <v>14626</v>
          </cell>
          <cell r="AH2266">
            <v>59338</v>
          </cell>
          <cell r="AI2266">
            <v>12812</v>
          </cell>
        </row>
        <row r="2267">
          <cell r="A2267">
            <v>600605</v>
          </cell>
          <cell r="B2267">
            <v>366</v>
          </cell>
          <cell r="C2267">
            <v>6.7970180139548466</v>
          </cell>
          <cell r="D2267">
            <v>231.52173913043478</v>
          </cell>
          <cell r="E2267">
            <v>5.6172367414752502</v>
          </cell>
          <cell r="F2267">
            <v>210.78431372549022</v>
          </cell>
          <cell r="G2267">
            <v>6.4611131145570386</v>
          </cell>
          <cell r="H2267">
            <v>262.5</v>
          </cell>
          <cell r="I2267">
            <v>4.0123084348980331</v>
          </cell>
          <cell r="J2267">
            <v>25.62</v>
          </cell>
          <cell r="K2267">
            <v>7.0000000000000007E-2</v>
          </cell>
          <cell r="L2267">
            <v>3.7692999999999999</v>
          </cell>
          <cell r="M2267">
            <v>21.3</v>
          </cell>
          <cell r="N2267">
            <v>2.3E-2</v>
          </cell>
          <cell r="O2267">
            <v>3.7919</v>
          </cell>
          <cell r="P2267">
            <v>21.5</v>
          </cell>
          <cell r="Q2267">
            <v>5.0999999999999997E-2</v>
          </cell>
          <cell r="R2267">
            <v>3.3275999999999999</v>
          </cell>
          <cell r="S2267">
            <v>13.3</v>
          </cell>
          <cell r="T2267">
            <v>3.7999999999999999E-2</v>
          </cell>
          <cell r="U2267">
            <v>3.3148</v>
          </cell>
          <cell r="V2267">
            <v>3.3147983551025391</v>
          </cell>
          <cell r="W2267">
            <v>600605</v>
          </cell>
          <cell r="X2267" t="str">
            <v>持股大于股东增</v>
          </cell>
          <cell r="Y2267">
            <v>10064</v>
          </cell>
          <cell r="Z2267">
            <v>14640</v>
          </cell>
          <cell r="AA2267" t="str">
            <v>持股大于股东增</v>
          </cell>
          <cell r="AB2267">
            <v>9634</v>
          </cell>
          <cell r="AC2267">
            <v>15294</v>
          </cell>
          <cell r="AD2267" t="str">
            <v>持股大于股东增</v>
          </cell>
          <cell r="AE2267">
            <v>11538</v>
          </cell>
          <cell r="AF2267">
            <v>12770</v>
          </cell>
          <cell r="AG2267" t="str">
            <v>持股大于股东增</v>
          </cell>
          <cell r="AH2267">
            <v>11035</v>
          </cell>
          <cell r="AI2267">
            <v>13352</v>
          </cell>
        </row>
        <row r="2268">
          <cell r="A2268">
            <v>600606</v>
          </cell>
          <cell r="B2268">
            <v>28.155172413793103</v>
          </cell>
          <cell r="C2268">
            <v>3.7437813796739947</v>
          </cell>
          <cell r="D2268">
            <v>17.434210526315788</v>
          </cell>
          <cell r="E2268">
            <v>2.9456226935218535</v>
          </cell>
          <cell r="F2268">
            <v>38.171875</v>
          </cell>
          <cell r="G2268">
            <v>6.1459119496855346</v>
          </cell>
          <cell r="H2268">
            <v>23.926829268292686</v>
          </cell>
          <cell r="I2268">
            <v>3.0470333356628694</v>
          </cell>
          <cell r="J2268">
            <v>16.329999999999998</v>
          </cell>
          <cell r="K2268">
            <v>0.57999999999999996</v>
          </cell>
          <cell r="L2268">
            <v>4.3619000000000003</v>
          </cell>
          <cell r="M2268">
            <v>13.25</v>
          </cell>
          <cell r="N2268">
            <v>0.19</v>
          </cell>
          <cell r="O2268">
            <v>4.4981999999999998</v>
          </cell>
          <cell r="P2268">
            <v>24.43</v>
          </cell>
          <cell r="Q2268">
            <v>0.32</v>
          </cell>
          <cell r="R2268">
            <v>3.9750000000000001</v>
          </cell>
          <cell r="S2268">
            <v>13.08</v>
          </cell>
          <cell r="T2268">
            <v>0.41</v>
          </cell>
          <cell r="U2268">
            <v>4.2927</v>
          </cell>
          <cell r="V2268">
            <v>4.2926979064941406</v>
          </cell>
          <cell r="W2268">
            <v>600606</v>
          </cell>
          <cell r="X2268" t="str">
            <v>持股大于股东减</v>
          </cell>
          <cell r="Y2268">
            <v>53304</v>
          </cell>
          <cell r="Z2268">
            <v>228278</v>
          </cell>
          <cell r="AA2268" t="str">
            <v>持股大于股东增</v>
          </cell>
          <cell r="AB2268">
            <v>48565</v>
          </cell>
          <cell r="AC2268">
            <v>250553</v>
          </cell>
          <cell r="AD2268" t="str">
            <v>持股大于股东增</v>
          </cell>
          <cell r="AE2268">
            <v>51027</v>
          </cell>
          <cell r="AF2268">
            <v>238465</v>
          </cell>
          <cell r="AG2268" t="str">
            <v>持股大于股东减</v>
          </cell>
          <cell r="AH2268">
            <v>51976</v>
          </cell>
          <cell r="AI2268">
            <v>234111</v>
          </cell>
        </row>
        <row r="2269">
          <cell r="A2269">
            <v>600608</v>
          </cell>
          <cell r="B2269">
            <v>47.389558232931726</v>
          </cell>
          <cell r="C2269">
            <v>2.9988140283503699</v>
          </cell>
          <cell r="D2269">
            <v>60.175879396984925</v>
          </cell>
          <cell r="E2269">
            <v>2.7075149082892915</v>
          </cell>
          <cell r="F2269">
            <v>-142.375</v>
          </cell>
          <cell r="G2269">
            <v>-103.17028985507247</v>
          </cell>
          <cell r="H2269">
            <v>-113.85</v>
          </cell>
          <cell r="I2269">
            <v>-59.389671361502344</v>
          </cell>
          <cell r="J2269">
            <v>10.62</v>
          </cell>
          <cell r="K2269">
            <v>0.22409999999999999</v>
          </cell>
          <cell r="L2269">
            <v>3.5413999999999999</v>
          </cell>
          <cell r="M2269">
            <v>9.58</v>
          </cell>
          <cell r="N2269">
            <v>3.9800000000000002E-2</v>
          </cell>
          <cell r="O2269">
            <v>3.5383</v>
          </cell>
          <cell r="P2269">
            <v>11.39</v>
          </cell>
          <cell r="Q2269">
            <v>-0.04</v>
          </cell>
          <cell r="R2269">
            <v>-0.1104</v>
          </cell>
          <cell r="S2269">
            <v>7.59</v>
          </cell>
          <cell r="T2269">
            <v>-0.05</v>
          </cell>
          <cell r="U2269">
            <v>-0.1278</v>
          </cell>
          <cell r="V2269">
            <v>-0.12779998779296875</v>
          </cell>
          <cell r="W2269">
            <v>600608</v>
          </cell>
          <cell r="X2269">
            <v>600608</v>
          </cell>
          <cell r="Y2269">
            <v>600608</v>
          </cell>
          <cell r="Z2269">
            <v>600608</v>
          </cell>
          <cell r="AA2269">
            <v>600608</v>
          </cell>
          <cell r="AB2269">
            <v>600608</v>
          </cell>
          <cell r="AC2269">
            <v>600608</v>
          </cell>
          <cell r="AD2269" t="str">
            <v>持股小于股东增</v>
          </cell>
          <cell r="AE2269">
            <v>27131</v>
          </cell>
          <cell r="AF2269">
            <v>12121</v>
          </cell>
          <cell r="AG2269" t="str">
            <v>持股小于股东增</v>
          </cell>
          <cell r="AH2269">
            <v>24970</v>
          </cell>
          <cell r="AI2269">
            <v>13170</v>
          </cell>
        </row>
        <row r="2270">
          <cell r="A2270">
            <v>600609</v>
          </cell>
          <cell r="B2270">
            <v>152.1212121212121</v>
          </cell>
          <cell r="C2270">
            <v>20.864505403158766</v>
          </cell>
          <cell r="D2270">
            <v>-116.11111111111111</v>
          </cell>
          <cell r="E2270">
            <v>17.322834645669293</v>
          </cell>
          <cell r="F2270">
            <v>326.81818181818187</v>
          </cell>
          <cell r="G2270">
            <v>29.323001631321372</v>
          </cell>
          <cell r="H2270">
            <v>626.99999999999989</v>
          </cell>
          <cell r="I2270">
            <v>17.416666666666668</v>
          </cell>
          <cell r="J2270">
            <v>5.0199999999999996</v>
          </cell>
          <cell r="K2270">
            <v>3.3000000000000002E-2</v>
          </cell>
          <cell r="L2270">
            <v>0.24060000000000001</v>
          </cell>
          <cell r="M2270">
            <v>4.18</v>
          </cell>
          <cell r="N2270">
            <v>-8.9999999999999993E-3</v>
          </cell>
          <cell r="O2270">
            <v>0.24129999999999999</v>
          </cell>
          <cell r="P2270">
            <v>7.19</v>
          </cell>
          <cell r="Q2270">
            <v>1.0999999999999999E-2</v>
          </cell>
          <cell r="R2270">
            <v>0.2452</v>
          </cell>
          <cell r="S2270">
            <v>4.18</v>
          </cell>
          <cell r="T2270">
            <v>5.0000000000000001E-3</v>
          </cell>
          <cell r="U2270">
            <v>0.24</v>
          </cell>
          <cell r="V2270">
            <v>0.23999989032745361</v>
          </cell>
          <cell r="W2270">
            <v>600609</v>
          </cell>
          <cell r="X2270">
            <v>600609</v>
          </cell>
          <cell r="Y2270">
            <v>89415</v>
          </cell>
          <cell r="Z2270">
            <v>12220</v>
          </cell>
          <cell r="AA2270">
            <v>12220</v>
          </cell>
          <cell r="AB2270">
            <v>86498</v>
          </cell>
          <cell r="AC2270">
            <v>12632</v>
          </cell>
          <cell r="AD2270">
            <v>12632</v>
          </cell>
          <cell r="AE2270">
            <v>82142</v>
          </cell>
          <cell r="AF2270">
            <v>13302</v>
          </cell>
          <cell r="AG2270">
            <v>13302</v>
          </cell>
          <cell r="AH2270">
            <v>13302</v>
          </cell>
          <cell r="AI2270">
            <v>13302</v>
          </cell>
        </row>
        <row r="2271">
          <cell r="A2271">
            <v>600610</v>
          </cell>
          <cell r="B2271">
            <v>-1266</v>
          </cell>
          <cell r="C2271">
            <v>11.70271769273433</v>
          </cell>
          <cell r="D2271">
            <v>-726.66666666666674</v>
          </cell>
          <cell r="E2271">
            <v>16.211191671314371</v>
          </cell>
          <cell r="F2271">
            <v>625.5</v>
          </cell>
          <cell r="G2271">
            <v>13.249311586528277</v>
          </cell>
          <cell r="H2271">
            <v>557.24999999999989</v>
          </cell>
          <cell r="I2271">
            <v>6.7835296265863239</v>
          </cell>
          <cell r="J2271">
            <v>12.66</v>
          </cell>
          <cell r="K2271">
            <v>-0.01</v>
          </cell>
          <cell r="L2271">
            <v>1.0818000000000001</v>
          </cell>
          <cell r="M2271">
            <v>17.440000000000001</v>
          </cell>
          <cell r="N2271">
            <v>-6.0000000000000001E-3</v>
          </cell>
          <cell r="O2271">
            <v>1.0758000000000001</v>
          </cell>
          <cell r="P2271">
            <v>12.51</v>
          </cell>
          <cell r="Q2271">
            <v>0.01</v>
          </cell>
          <cell r="R2271">
            <v>0.94420000000000004</v>
          </cell>
          <cell r="S2271">
            <v>7.43</v>
          </cell>
          <cell r="T2271">
            <v>0.01</v>
          </cell>
          <cell r="U2271">
            <v>1.0952999999999999</v>
          </cell>
          <cell r="V2271">
            <v>1.0952997207641602</v>
          </cell>
          <cell r="W2271">
            <v>600610</v>
          </cell>
          <cell r="X2271">
            <v>600610</v>
          </cell>
          <cell r="Y2271">
            <v>60728</v>
          </cell>
          <cell r="Z2271">
            <v>17640</v>
          </cell>
          <cell r="AA2271">
            <v>17640</v>
          </cell>
          <cell r="AB2271">
            <v>17640</v>
          </cell>
          <cell r="AC2271">
            <v>17640</v>
          </cell>
          <cell r="AD2271" t="str">
            <v>持股小于股东减</v>
          </cell>
          <cell r="AE2271">
            <v>42578</v>
          </cell>
          <cell r="AF2271">
            <v>25160</v>
          </cell>
          <cell r="AG2271" t="str">
            <v>持股小于股东增</v>
          </cell>
          <cell r="AH2271">
            <v>41775</v>
          </cell>
          <cell r="AI2271">
            <v>25643</v>
          </cell>
        </row>
        <row r="2272">
          <cell r="A2272">
            <v>600611</v>
          </cell>
          <cell r="B2272">
            <v>47.96875</v>
          </cell>
          <cell r="C2272">
            <v>2.8221061920870718</v>
          </cell>
          <cell r="D2272">
            <v>53.389830508474574</v>
          </cell>
          <cell r="E2272">
            <v>2.2358264572797442</v>
          </cell>
          <cell r="F2272">
            <v>52.031249999999993</v>
          </cell>
          <cell r="G2272">
            <v>3.5381869182710695</v>
          </cell>
          <cell r="H2272">
            <v>36.66346153846154</v>
          </cell>
          <cell r="I2272">
            <v>2.7065587734241912</v>
          </cell>
          <cell r="J2272">
            <v>15.35</v>
          </cell>
          <cell r="K2272">
            <v>0.32</v>
          </cell>
          <cell r="L2272">
            <v>5.4391999999999996</v>
          </cell>
          <cell r="M2272">
            <v>12.6</v>
          </cell>
          <cell r="N2272">
            <v>5.8999999999999997E-2</v>
          </cell>
          <cell r="O2272">
            <v>5.6355000000000004</v>
          </cell>
          <cell r="P2272">
            <v>16.649999999999999</v>
          </cell>
          <cell r="Q2272">
            <v>0.16</v>
          </cell>
          <cell r="R2272">
            <v>4.7058</v>
          </cell>
          <cell r="S2272">
            <v>12.71</v>
          </cell>
          <cell r="T2272">
            <v>0.26</v>
          </cell>
          <cell r="U2272">
            <v>4.6959999999999997</v>
          </cell>
          <cell r="V2272">
            <v>4.6959991455078125</v>
          </cell>
          <cell r="W2272">
            <v>600611</v>
          </cell>
          <cell r="X2272">
            <v>600611</v>
          </cell>
          <cell r="Y2272">
            <v>600611</v>
          </cell>
          <cell r="Z2272">
            <v>600611</v>
          </cell>
          <cell r="AA2272">
            <v>600611</v>
          </cell>
          <cell r="AB2272">
            <v>600611</v>
          </cell>
          <cell r="AC2272">
            <v>600611</v>
          </cell>
          <cell r="AD2272">
            <v>600611</v>
          </cell>
          <cell r="AE2272">
            <v>600611</v>
          </cell>
          <cell r="AF2272">
            <v>600611</v>
          </cell>
          <cell r="AG2272">
            <v>600611</v>
          </cell>
          <cell r="AH2272">
            <v>600611</v>
          </cell>
          <cell r="AI2272">
            <v>600611</v>
          </cell>
        </row>
        <row r="2273">
          <cell r="A2273">
            <v>600612</v>
          </cell>
          <cell r="B2273">
            <v>20.25375719837071</v>
          </cell>
          <cell r="C2273">
            <v>4.9819768981838708</v>
          </cell>
          <cell r="D2273">
            <v>22.036194191590813</v>
          </cell>
          <cell r="E2273">
            <v>4.4706554836156585</v>
          </cell>
          <cell r="F2273">
            <v>26.14513136048442</v>
          </cell>
          <cell r="G2273">
            <v>6.2516785184666226</v>
          </cell>
          <cell r="H2273">
            <v>22.696981575852607</v>
          </cell>
          <cell r="I2273">
            <v>5.7860221097995135</v>
          </cell>
          <cell r="J2273">
            <v>43.26</v>
          </cell>
          <cell r="K2273">
            <v>2.1358999999999999</v>
          </cell>
          <cell r="L2273">
            <v>8.6832999999999991</v>
          </cell>
          <cell r="M2273">
            <v>40.67</v>
          </cell>
          <cell r="N2273">
            <v>0.46139999999999998</v>
          </cell>
          <cell r="O2273">
            <v>9.0970999999999993</v>
          </cell>
          <cell r="P2273">
            <v>53.54</v>
          </cell>
          <cell r="Q2273">
            <v>1.0239</v>
          </cell>
          <cell r="R2273">
            <v>8.5640999999999998</v>
          </cell>
          <cell r="S2273">
            <v>46.32</v>
          </cell>
          <cell r="T2273">
            <v>1.5306</v>
          </cell>
          <cell r="U2273">
            <v>8.0054999999999996</v>
          </cell>
          <cell r="V2273">
            <v>8.0054931640625</v>
          </cell>
          <cell r="W2273">
            <v>600612</v>
          </cell>
          <cell r="X2273">
            <v>600612</v>
          </cell>
          <cell r="Y2273">
            <v>33196</v>
          </cell>
          <cell r="Z2273">
            <v>15758</v>
          </cell>
          <cell r="AA2273">
            <v>15758</v>
          </cell>
          <cell r="AB2273">
            <v>34269</v>
          </cell>
          <cell r="AC2273">
            <v>15265</v>
          </cell>
          <cell r="AD2273">
            <v>15265</v>
          </cell>
          <cell r="AE2273">
            <v>31386</v>
          </cell>
          <cell r="AF2273">
            <v>16667</v>
          </cell>
          <cell r="AG2273">
            <v>16667</v>
          </cell>
          <cell r="AH2273">
            <v>29504</v>
          </cell>
          <cell r="AI2273">
            <v>17730</v>
          </cell>
        </row>
        <row r="2274">
          <cell r="A2274">
            <v>600613</v>
          </cell>
          <cell r="B2274">
            <v>49</v>
          </cell>
          <cell r="C2274">
            <v>5.1634534786253132</v>
          </cell>
          <cell r="D2274">
            <v>53.214285714285708</v>
          </cell>
          <cell r="E2274">
            <v>3.5531179205913914</v>
          </cell>
          <cell r="F2274">
            <v>60.333333333333336</v>
          </cell>
          <cell r="G2274">
            <v>5.1078411610562382</v>
          </cell>
          <cell r="H2274">
            <v>55.633928571428569</v>
          </cell>
          <cell r="I2274">
            <v>5.0844553243574051</v>
          </cell>
          <cell r="J2274">
            <v>21.56</v>
          </cell>
          <cell r="K2274">
            <v>0.44</v>
          </cell>
          <cell r="L2274">
            <v>4.1755000000000004</v>
          </cell>
          <cell r="M2274">
            <v>14.9</v>
          </cell>
          <cell r="N2274">
            <v>7.0000000000000007E-2</v>
          </cell>
          <cell r="O2274">
            <v>4.1935000000000002</v>
          </cell>
          <cell r="P2274">
            <v>25.34</v>
          </cell>
          <cell r="Q2274">
            <v>0.21</v>
          </cell>
          <cell r="R2274">
            <v>4.9610000000000003</v>
          </cell>
          <cell r="S2274">
            <v>20.77</v>
          </cell>
          <cell r="T2274">
            <v>0.28000000000000003</v>
          </cell>
          <cell r="U2274">
            <v>4.085</v>
          </cell>
          <cell r="V2274">
            <v>4.0849990844726563</v>
          </cell>
          <cell r="W2274">
            <v>600613</v>
          </cell>
          <cell r="X2274">
            <v>600613</v>
          </cell>
          <cell r="Y2274">
            <v>37817</v>
          </cell>
          <cell r="Z2274">
            <v>14122</v>
          </cell>
          <cell r="AA2274">
            <v>14122</v>
          </cell>
          <cell r="AB2274">
            <v>36724</v>
          </cell>
          <cell r="AC2274">
            <v>14542</v>
          </cell>
          <cell r="AD2274" t="str">
            <v>持股小于股东减</v>
          </cell>
          <cell r="AE2274">
            <v>29721</v>
          </cell>
          <cell r="AF2274">
            <v>14974</v>
          </cell>
          <cell r="AG2274">
            <v>14974</v>
          </cell>
          <cell r="AH2274">
            <v>43762</v>
          </cell>
          <cell r="AI2274">
            <v>12204</v>
          </cell>
        </row>
        <row r="2275">
          <cell r="A2275">
            <v>600614</v>
          </cell>
          <cell r="B2275">
            <v>232.6</v>
          </cell>
          <cell r="C2275">
            <v>4.4960760814937952</v>
          </cell>
          <cell r="D2275">
            <v>67.232142857142861</v>
          </cell>
          <cell r="E2275">
            <v>2.8800917957544465</v>
          </cell>
          <cell r="F2275">
            <v>166</v>
          </cell>
          <cell r="G2275">
            <v>7.5099907004800563</v>
          </cell>
          <cell r="H2275">
            <v>118.85869565217392</v>
          </cell>
          <cell r="I2275">
            <v>3.6636847924414515</v>
          </cell>
          <cell r="J2275">
            <v>11.63</v>
          </cell>
          <cell r="K2275">
            <v>0.05</v>
          </cell>
          <cell r="L2275">
            <v>2.5867</v>
          </cell>
          <cell r="M2275">
            <v>7.53</v>
          </cell>
          <cell r="N2275">
            <v>2.8000000000000001E-2</v>
          </cell>
          <cell r="O2275">
            <v>2.6145</v>
          </cell>
          <cell r="P2275">
            <v>29.88</v>
          </cell>
          <cell r="Q2275">
            <v>0.09</v>
          </cell>
          <cell r="R2275">
            <v>3.9786999999999999</v>
          </cell>
          <cell r="S2275">
            <v>7.29</v>
          </cell>
          <cell r="T2275">
            <v>4.5999999999999999E-2</v>
          </cell>
          <cell r="U2275">
            <v>1.9898</v>
          </cell>
          <cell r="V2275">
            <v>1.9897994995117188</v>
          </cell>
          <cell r="W2275">
            <v>600614</v>
          </cell>
          <cell r="X2275" t="str">
            <v>持股小于股东减</v>
          </cell>
          <cell r="Y2275">
            <v>56898</v>
          </cell>
          <cell r="Z2275">
            <v>30805</v>
          </cell>
          <cell r="AA2275">
            <v>30805</v>
          </cell>
          <cell r="AB2275">
            <v>65893</v>
          </cell>
          <cell r="AC2275">
            <v>26600</v>
          </cell>
          <cell r="AD2275" t="str">
            <v>持股小于股东增</v>
          </cell>
          <cell r="AE2275">
            <v>29273</v>
          </cell>
          <cell r="AF2275">
            <v>26170</v>
          </cell>
          <cell r="AG2275" t="str">
            <v>持股小于股东增</v>
          </cell>
          <cell r="AH2275">
            <v>44767</v>
          </cell>
          <cell r="AI2275">
            <v>34225</v>
          </cell>
        </row>
        <row r="2276">
          <cell r="A2276">
            <v>600615</v>
          </cell>
          <cell r="B2276">
            <v>1186.3157894736842</v>
          </cell>
          <cell r="C2276">
            <v>8.8859102735945754</v>
          </cell>
          <cell r="D2276">
            <v>636.25</v>
          </cell>
          <cell r="E2276">
            <v>8.0119628521958131</v>
          </cell>
          <cell r="F2276">
            <v>338.08823529411762</v>
          </cell>
          <cell r="G2276">
            <v>8.6712178931090396</v>
          </cell>
          <cell r="H2276">
            <v>346.875</v>
          </cell>
          <cell r="I2276">
            <v>5.5863813082701093</v>
          </cell>
          <cell r="J2276">
            <v>22.54</v>
          </cell>
          <cell r="K2276">
            <v>1.9E-2</v>
          </cell>
          <cell r="L2276">
            <v>2.5366</v>
          </cell>
          <cell r="M2276">
            <v>20.36</v>
          </cell>
          <cell r="N2276">
            <v>8.0000000000000002E-3</v>
          </cell>
          <cell r="O2276">
            <v>2.5411999999999999</v>
          </cell>
          <cell r="P2276">
            <v>22.99</v>
          </cell>
          <cell r="Q2276">
            <v>3.4000000000000002E-2</v>
          </cell>
          <cell r="R2276">
            <v>2.6513</v>
          </cell>
          <cell r="S2276">
            <v>14.8</v>
          </cell>
          <cell r="T2276">
            <v>3.2000000000000001E-2</v>
          </cell>
          <cell r="U2276">
            <v>2.6493000000000002</v>
          </cell>
          <cell r="V2276">
            <v>2.6492996215820313</v>
          </cell>
          <cell r="W2276">
            <v>600615</v>
          </cell>
          <cell r="X2276" t="str">
            <v>持股大于股东减</v>
          </cell>
          <cell r="Y2276">
            <v>12532</v>
          </cell>
          <cell r="Z2276">
            <v>15003</v>
          </cell>
          <cell r="AA2276" t="str">
            <v>持股大于股东增</v>
          </cell>
          <cell r="AB2276">
            <v>12358</v>
          </cell>
          <cell r="AC2276">
            <v>15214</v>
          </cell>
          <cell r="AD2276" t="str">
            <v>持股大于股东增</v>
          </cell>
          <cell r="AE2276">
            <v>12168</v>
          </cell>
          <cell r="AF2276">
            <v>15452</v>
          </cell>
          <cell r="AG2276" t="str">
            <v>持股大于股东增</v>
          </cell>
          <cell r="AH2276">
            <v>12105</v>
          </cell>
          <cell r="AI2276">
            <v>15532</v>
          </cell>
        </row>
        <row r="2277">
          <cell r="A2277">
            <v>600616</v>
          </cell>
          <cell r="B2277">
            <v>83.2</v>
          </cell>
          <cell r="C2277">
            <v>3.2813609234086187</v>
          </cell>
          <cell r="D2277">
            <v>20.8125</v>
          </cell>
          <cell r="E2277">
            <v>2.5454823421495187</v>
          </cell>
          <cell r="F2277">
            <v>112.07142857142856</v>
          </cell>
          <cell r="G2277">
            <v>4.2123067010309274</v>
          </cell>
          <cell r="H2277">
            <v>64.840909090909093</v>
          </cell>
          <cell r="I2277">
            <v>2.5293225883667119</v>
          </cell>
          <cell r="J2277">
            <v>12.48</v>
          </cell>
          <cell r="K2277">
            <v>0.15</v>
          </cell>
          <cell r="L2277">
            <v>3.8033000000000001</v>
          </cell>
          <cell r="M2277">
            <v>9.99</v>
          </cell>
          <cell r="N2277">
            <v>0.12</v>
          </cell>
          <cell r="O2277">
            <v>3.9245999999999999</v>
          </cell>
          <cell r="P2277">
            <v>15.69</v>
          </cell>
          <cell r="Q2277">
            <v>7.0000000000000007E-2</v>
          </cell>
          <cell r="R2277">
            <v>3.7248000000000001</v>
          </cell>
          <cell r="S2277">
            <v>9.51</v>
          </cell>
          <cell r="T2277">
            <v>0.11</v>
          </cell>
          <cell r="U2277">
            <v>3.7599</v>
          </cell>
          <cell r="V2277">
            <v>3.7598991394042969</v>
          </cell>
          <cell r="W2277">
            <v>600616</v>
          </cell>
          <cell r="X2277">
            <v>600616</v>
          </cell>
          <cell r="Y2277">
            <v>42107</v>
          </cell>
          <cell r="Z2277">
            <v>12221</v>
          </cell>
          <cell r="AA2277">
            <v>12221</v>
          </cell>
          <cell r="AB2277">
            <v>43622</v>
          </cell>
          <cell r="AC2277">
            <v>11797</v>
          </cell>
          <cell r="AD2277">
            <v>11797</v>
          </cell>
          <cell r="AE2277">
            <v>40720</v>
          </cell>
          <cell r="AF2277">
            <v>12637</v>
          </cell>
          <cell r="AG2277">
            <v>12637</v>
          </cell>
          <cell r="AH2277">
            <v>44232</v>
          </cell>
          <cell r="AI2277">
            <v>11634</v>
          </cell>
        </row>
        <row r="2278">
          <cell r="A2278">
            <v>600617</v>
          </cell>
          <cell r="B2278">
            <v>28.686377245508982</v>
          </cell>
          <cell r="C2278">
            <v>4.7247734697651484</v>
          </cell>
          <cell r="D2278">
            <v>20.636520737327189</v>
          </cell>
          <cell r="E2278">
            <v>4.190548602175693</v>
          </cell>
          <cell r="F2278">
            <v>35.026840490797547</v>
          </cell>
          <cell r="G2278">
            <v>7.8422114435335022</v>
          </cell>
          <cell r="H2278">
            <v>32.8125</v>
          </cell>
          <cell r="I2278">
            <v>6.4844168141957264</v>
          </cell>
          <cell r="J2278">
            <v>15.33</v>
          </cell>
          <cell r="K2278">
            <v>0.53439999999999999</v>
          </cell>
          <cell r="L2278">
            <v>3.2446000000000002</v>
          </cell>
          <cell r="M2278">
            <v>14.33</v>
          </cell>
          <cell r="N2278">
            <v>0.1736</v>
          </cell>
          <cell r="O2278">
            <v>3.4196</v>
          </cell>
          <cell r="P2278">
            <v>18.27</v>
          </cell>
          <cell r="Q2278">
            <v>0.26079999999999998</v>
          </cell>
          <cell r="R2278">
            <v>2.3296999999999999</v>
          </cell>
          <cell r="S2278">
            <v>15.75</v>
          </cell>
          <cell r="T2278">
            <v>0.36</v>
          </cell>
          <cell r="U2278">
            <v>2.4289000000000001</v>
          </cell>
          <cell r="V2278">
            <v>2.4288997650146484</v>
          </cell>
          <cell r="W2278">
            <v>600617</v>
          </cell>
          <cell r="X2278" t="str">
            <v>持股小于股东减</v>
          </cell>
          <cell r="Y2278">
            <v>39843</v>
          </cell>
          <cell r="Z2278">
            <v>27223</v>
          </cell>
          <cell r="AA2278" t="str">
            <v>持股小于股东增</v>
          </cell>
          <cell r="AB2278">
            <v>39808</v>
          </cell>
          <cell r="AC2278">
            <v>27247</v>
          </cell>
          <cell r="AD2278" t="str">
            <v>持股小于股东减</v>
          </cell>
          <cell r="AE2278">
            <v>43423</v>
          </cell>
          <cell r="AF2278">
            <v>23217</v>
          </cell>
          <cell r="AG2278" t="str">
            <v>持股小于股东增</v>
          </cell>
          <cell r="AH2278">
            <v>32724</v>
          </cell>
          <cell r="AI2278">
            <v>30808</v>
          </cell>
        </row>
        <row r="2279">
          <cell r="A2279">
            <v>600618</v>
          </cell>
          <cell r="B2279">
            <v>195.16324062877874</v>
          </cell>
          <cell r="C2279">
            <v>8.2527995091271666</v>
          </cell>
          <cell r="D2279">
            <v>435.97560975609753</v>
          </cell>
          <cell r="E2279">
            <v>7.2555685219950279</v>
          </cell>
          <cell r="F2279">
            <v>-161.28266033254158</v>
          </cell>
          <cell r="G2279">
            <v>7.3953057779229976</v>
          </cell>
          <cell r="H2279">
            <v>-225</v>
          </cell>
          <cell r="I2279">
            <v>6.3171676395177574</v>
          </cell>
          <cell r="J2279">
            <v>16.14</v>
          </cell>
          <cell r="K2279">
            <v>8.2699999999999996E-2</v>
          </cell>
          <cell r="L2279">
            <v>1.9557</v>
          </cell>
          <cell r="M2279">
            <v>14.3</v>
          </cell>
          <cell r="N2279">
            <v>8.2000000000000007E-3</v>
          </cell>
          <cell r="O2279">
            <v>1.9709000000000001</v>
          </cell>
          <cell r="P2279">
            <v>13.58</v>
          </cell>
          <cell r="Q2279">
            <v>-4.2099999999999999E-2</v>
          </cell>
          <cell r="R2279">
            <v>1.8363</v>
          </cell>
          <cell r="S2279">
            <v>11.58</v>
          </cell>
          <cell r="T2279">
            <v>-3.8600000000000002E-2</v>
          </cell>
          <cell r="U2279">
            <v>1.8331</v>
          </cell>
          <cell r="V2279">
            <v>1.833099365234375</v>
          </cell>
          <cell r="W2279">
            <v>600618</v>
          </cell>
          <cell r="X2279">
            <v>600618</v>
          </cell>
          <cell r="Y2279">
            <v>80974</v>
          </cell>
          <cell r="Z2279">
            <v>14281</v>
          </cell>
          <cell r="AA2279">
            <v>14281</v>
          </cell>
          <cell r="AB2279">
            <v>81686</v>
          </cell>
          <cell r="AC2279">
            <v>14156</v>
          </cell>
          <cell r="AD2279">
            <v>14156</v>
          </cell>
          <cell r="AE2279">
            <v>86507</v>
          </cell>
          <cell r="AF2279">
            <v>13367</v>
          </cell>
          <cell r="AG2279">
            <v>13367</v>
          </cell>
          <cell r="AH2279">
            <v>82837</v>
          </cell>
          <cell r="AI2279">
            <v>13959</v>
          </cell>
        </row>
        <row r="2280">
          <cell r="A2280">
            <v>600619</v>
          </cell>
          <cell r="B2280">
            <v>190.11111111111111</v>
          </cell>
          <cell r="C2280">
            <v>3.8076375289300337</v>
          </cell>
          <cell r="D2280">
            <v>161.875</v>
          </cell>
          <cell r="E2280">
            <v>2.8759882739628675</v>
          </cell>
          <cell r="F2280">
            <v>89.625</v>
          </cell>
          <cell r="G2280">
            <v>4.9128096200623528</v>
          </cell>
          <cell r="H2280">
            <v>103.25</v>
          </cell>
          <cell r="I2280">
            <v>1.9323445468581852</v>
          </cell>
          <cell r="J2280">
            <v>17.11</v>
          </cell>
          <cell r="K2280">
            <v>0.09</v>
          </cell>
          <cell r="L2280">
            <v>4.4935999999999998</v>
          </cell>
          <cell r="M2280">
            <v>12.95</v>
          </cell>
          <cell r="N2280">
            <v>0.02</v>
          </cell>
          <cell r="O2280">
            <v>4.5027999999999997</v>
          </cell>
          <cell r="P2280">
            <v>14.34</v>
          </cell>
          <cell r="Q2280">
            <v>0.08</v>
          </cell>
          <cell r="R2280">
            <v>2.9188999999999998</v>
          </cell>
          <cell r="S2280">
            <v>8.26</v>
          </cell>
          <cell r="T2280">
            <v>0.06</v>
          </cell>
          <cell r="U2280">
            <v>4.2746000000000004</v>
          </cell>
          <cell r="V2280">
            <v>4.27459716796875</v>
          </cell>
          <cell r="W2280">
            <v>600619</v>
          </cell>
          <cell r="X2280">
            <v>600619</v>
          </cell>
          <cell r="Y2280">
            <v>45660</v>
          </cell>
          <cell r="Z2280">
            <v>18973</v>
          </cell>
          <cell r="AA2280">
            <v>18973</v>
          </cell>
          <cell r="AB2280">
            <v>48326</v>
          </cell>
          <cell r="AC2280">
            <v>17926</v>
          </cell>
          <cell r="AD2280">
            <v>17926</v>
          </cell>
          <cell r="AE2280">
            <v>52044</v>
          </cell>
          <cell r="AF2280">
            <v>12830</v>
          </cell>
          <cell r="AG2280">
            <v>12830</v>
          </cell>
          <cell r="AH2280">
            <v>51167</v>
          </cell>
          <cell r="AI2280">
            <v>16008</v>
          </cell>
        </row>
        <row r="2281">
          <cell r="A2281">
            <v>600620</v>
          </cell>
          <cell r="B2281">
            <v>188.54545454545453</v>
          </cell>
          <cell r="C2281">
            <v>2.2401278838676228</v>
          </cell>
          <cell r="D2281">
            <v>-361.34259259259255</v>
          </cell>
          <cell r="E2281">
            <v>1.9903605855051765</v>
          </cell>
          <cell r="F2281">
            <v>50.618489583333343</v>
          </cell>
          <cell r="G2281">
            <v>1.196227460151394</v>
          </cell>
          <cell r="H2281">
            <v>99.879060124395309</v>
          </cell>
          <cell r="I2281">
            <v>2.4662127572437802</v>
          </cell>
          <cell r="J2281">
            <v>20.74</v>
          </cell>
          <cell r="K2281">
            <v>0.11</v>
          </cell>
          <cell r="L2281">
            <v>9.2584</v>
          </cell>
          <cell r="M2281">
            <v>15.61</v>
          </cell>
          <cell r="N2281">
            <v>-1.0800000000000001E-2</v>
          </cell>
          <cell r="O2281">
            <v>7.8428000000000004</v>
          </cell>
          <cell r="P2281">
            <v>15.55</v>
          </cell>
          <cell r="Q2281">
            <v>0.15359999999999999</v>
          </cell>
          <cell r="R2281">
            <v>12.9992</v>
          </cell>
          <cell r="S2281">
            <v>19.27</v>
          </cell>
          <cell r="T2281">
            <v>0.1447</v>
          </cell>
          <cell r="U2281">
            <v>7.8136000000000001</v>
          </cell>
          <cell r="V2281">
            <v>7.8135986328125</v>
          </cell>
          <cell r="W2281">
            <v>600620</v>
          </cell>
          <cell r="X2281" t="str">
            <v>持股小于股东增</v>
          </cell>
          <cell r="Y2281">
            <v>32740</v>
          </cell>
          <cell r="Z2281">
            <v>13982</v>
          </cell>
          <cell r="AA2281" t="str">
            <v>持股小于股东增</v>
          </cell>
          <cell r="AB2281">
            <v>30948</v>
          </cell>
          <cell r="AC2281">
            <v>14792</v>
          </cell>
          <cell r="AD2281" t="str">
            <v>持股小于股东减</v>
          </cell>
          <cell r="AE2281">
            <v>27095</v>
          </cell>
          <cell r="AF2281">
            <v>16895</v>
          </cell>
          <cell r="AG2281" t="str">
            <v>持股小于股东减</v>
          </cell>
          <cell r="AH2281">
            <v>38203</v>
          </cell>
          <cell r="AI2281">
            <v>11982</v>
          </cell>
        </row>
        <row r="2282">
          <cell r="A2282">
            <v>600621</v>
          </cell>
          <cell r="B2282">
            <v>57.114147909967848</v>
          </cell>
          <cell r="C2282">
            <v>4.0244696819507775</v>
          </cell>
          <cell r="D2282">
            <v>11.253280839895012</v>
          </cell>
          <cell r="E2282">
            <v>2.7249616016100839</v>
          </cell>
          <cell r="F2282">
            <v>28.122912491649966</v>
          </cell>
          <cell r="G2282">
            <v>4.5711183496199776</v>
          </cell>
          <cell r="H2282">
            <v>26.502963590177814</v>
          </cell>
          <cell r="I2282">
            <v>3.4487507919455691</v>
          </cell>
          <cell r="J2282">
            <v>14.21</v>
          </cell>
          <cell r="K2282">
            <v>0.24879999999999999</v>
          </cell>
          <cell r="L2282">
            <v>3.5308999999999999</v>
          </cell>
          <cell r="M2282">
            <v>10.29</v>
          </cell>
          <cell r="N2282">
            <v>0.2286</v>
          </cell>
          <cell r="O2282">
            <v>3.7761999999999998</v>
          </cell>
          <cell r="P2282">
            <v>16.84</v>
          </cell>
          <cell r="Q2282">
            <v>0.2994</v>
          </cell>
          <cell r="R2282">
            <v>3.6840000000000002</v>
          </cell>
          <cell r="S2282">
            <v>12.52</v>
          </cell>
          <cell r="T2282">
            <v>0.3543</v>
          </cell>
          <cell r="U2282">
            <v>3.6303000000000001</v>
          </cell>
          <cell r="V2282">
            <v>3.6302986145019531</v>
          </cell>
          <cell r="W2282">
            <v>600621</v>
          </cell>
          <cell r="X2282">
            <v>600621</v>
          </cell>
          <cell r="Y2282">
            <v>51326</v>
          </cell>
          <cell r="Z2282">
            <v>10210</v>
          </cell>
          <cell r="AA2282">
            <v>10210</v>
          </cell>
          <cell r="AB2282">
            <v>46097</v>
          </cell>
          <cell r="AC2282">
            <v>11369</v>
          </cell>
          <cell r="AD2282">
            <v>11369</v>
          </cell>
          <cell r="AE2282">
            <v>35540</v>
          </cell>
          <cell r="AF2282">
            <v>14746</v>
          </cell>
          <cell r="AG2282">
            <v>14746</v>
          </cell>
          <cell r="AH2282">
            <v>51685</v>
          </cell>
          <cell r="AI2282">
            <v>10139</v>
          </cell>
        </row>
        <row r="2283">
          <cell r="A2283">
            <v>600622</v>
          </cell>
          <cell r="B2283">
            <v>31.81647940074906</v>
          </cell>
          <cell r="C2283">
            <v>2.7743758062672477</v>
          </cell>
          <cell r="D2283">
            <v>19.653614457831324</v>
          </cell>
          <cell r="E2283">
            <v>1.7695155188544929</v>
          </cell>
          <cell r="F2283">
            <v>19.411764705882351</v>
          </cell>
          <cell r="G2283">
            <v>2.3271042159875082</v>
          </cell>
          <cell r="H2283">
            <v>19.787234042553195</v>
          </cell>
          <cell r="I2283">
            <v>1.8826863707677515</v>
          </cell>
          <cell r="J2283">
            <v>16.989999999999998</v>
          </cell>
          <cell r="K2283">
            <v>0.53400000000000003</v>
          </cell>
          <cell r="L2283">
            <v>6.1238999999999999</v>
          </cell>
          <cell r="M2283">
            <v>13.05</v>
          </cell>
          <cell r="N2283">
            <v>0.16600000000000001</v>
          </cell>
          <cell r="O2283">
            <v>7.3749000000000002</v>
          </cell>
          <cell r="P2283">
            <v>13.86</v>
          </cell>
          <cell r="Q2283">
            <v>0.35699999999999998</v>
          </cell>
          <cell r="R2283">
            <v>5.9558999999999997</v>
          </cell>
          <cell r="S2283">
            <v>11.16</v>
          </cell>
          <cell r="T2283">
            <v>0.42299999999999999</v>
          </cell>
          <cell r="U2283">
            <v>5.9276999999999997</v>
          </cell>
          <cell r="V2283">
            <v>5.9276962280273438</v>
          </cell>
          <cell r="W2283">
            <v>600622</v>
          </cell>
          <cell r="X2283">
            <v>600622</v>
          </cell>
          <cell r="Y2283">
            <v>38588</v>
          </cell>
          <cell r="Z2283">
            <v>13328</v>
          </cell>
          <cell r="AA2283">
            <v>13328</v>
          </cell>
          <cell r="AB2283">
            <v>44288</v>
          </cell>
          <cell r="AC2283">
            <v>15412</v>
          </cell>
          <cell r="AD2283">
            <v>15412</v>
          </cell>
          <cell r="AE2283">
            <v>15412</v>
          </cell>
          <cell r="AF2283">
            <v>15412</v>
          </cell>
          <cell r="AG2283">
            <v>15412</v>
          </cell>
          <cell r="AH2283">
            <v>44812</v>
          </cell>
          <cell r="AI2283">
            <v>11476</v>
          </cell>
        </row>
        <row r="2284">
          <cell r="A2284">
            <v>600623</v>
          </cell>
          <cell r="B2284">
            <v>49.868421052631575</v>
          </cell>
          <cell r="C2284">
            <v>2.4956868736089346</v>
          </cell>
          <cell r="D2284">
            <v>87.048611111111114</v>
          </cell>
          <cell r="E2284">
            <v>3.2805548285789059</v>
          </cell>
          <cell r="F2284">
            <v>-134.41747572815535</v>
          </cell>
          <cell r="G2284">
            <v>8.259507829977629</v>
          </cell>
          <cell r="H2284">
            <v>42.978260869565212</v>
          </cell>
          <cell r="I2284">
            <v>1.9835058993498675</v>
          </cell>
          <cell r="J2284">
            <v>18.95</v>
          </cell>
          <cell r="K2284">
            <v>0.38</v>
          </cell>
          <cell r="L2284">
            <v>7.5930999999999997</v>
          </cell>
          <cell r="M2284">
            <v>25.07</v>
          </cell>
          <cell r="N2284">
            <v>7.1999999999999995E-2</v>
          </cell>
          <cell r="O2284">
            <v>7.6420000000000003</v>
          </cell>
          <cell r="P2284">
            <v>27.69</v>
          </cell>
          <cell r="Q2284">
            <v>-0.10299999999999999</v>
          </cell>
          <cell r="R2284">
            <v>3.3525</v>
          </cell>
          <cell r="S2284">
            <v>13.18</v>
          </cell>
          <cell r="T2284">
            <v>0.23</v>
          </cell>
          <cell r="U2284">
            <v>6.6448</v>
          </cell>
          <cell r="V2284">
            <v>6.6447982788085938</v>
          </cell>
          <cell r="W2284">
            <v>600623</v>
          </cell>
          <cell r="X2284" t="str">
            <v>持股小于股东增</v>
          </cell>
          <cell r="Y2284">
            <v>50596</v>
          </cell>
          <cell r="Z2284">
            <v>41849</v>
          </cell>
          <cell r="AA2284" t="str">
            <v>持股小于股东减</v>
          </cell>
          <cell r="AB2284">
            <v>55927</v>
          </cell>
          <cell r="AC2284">
            <v>37860</v>
          </cell>
          <cell r="AD2284">
            <v>37860</v>
          </cell>
          <cell r="AE2284">
            <v>53272</v>
          </cell>
          <cell r="AF2284">
            <v>16696</v>
          </cell>
          <cell r="AG2284" t="str">
            <v>持股小于股东增</v>
          </cell>
          <cell r="AH2284">
            <v>51114</v>
          </cell>
          <cell r="AI2284">
            <v>35807</v>
          </cell>
        </row>
        <row r="2285">
          <cell r="A2285">
            <v>600624</v>
          </cell>
          <cell r="B2285">
            <v>170.30303030303028</v>
          </cell>
          <cell r="C2285">
            <v>8.34529525318022</v>
          </cell>
          <cell r="D2285">
            <v>259.85401459854012</v>
          </cell>
          <cell r="E2285">
            <v>6.9838155958803334</v>
          </cell>
          <cell r="F2285">
            <v>207.50551876379691</v>
          </cell>
          <cell r="G2285">
            <v>7.3725490196078436</v>
          </cell>
          <cell r="H2285">
            <v>143.39378238341968</v>
          </cell>
          <cell r="I2285">
            <v>5.588933205432423</v>
          </cell>
          <cell r="J2285">
            <v>16.86</v>
          </cell>
          <cell r="K2285">
            <v>9.9000000000000005E-2</v>
          </cell>
          <cell r="L2285">
            <v>2.0203000000000002</v>
          </cell>
          <cell r="M2285">
            <v>14.24</v>
          </cell>
          <cell r="N2285">
            <v>1.37E-2</v>
          </cell>
          <cell r="O2285">
            <v>2.0390000000000001</v>
          </cell>
          <cell r="P2285">
            <v>18.8</v>
          </cell>
          <cell r="Q2285">
            <v>4.53E-2</v>
          </cell>
          <cell r="R2285">
            <v>2.5499999999999998</v>
          </cell>
          <cell r="S2285">
            <v>11.07</v>
          </cell>
          <cell r="T2285">
            <v>5.79E-2</v>
          </cell>
          <cell r="U2285">
            <v>1.9806999999999999</v>
          </cell>
          <cell r="V2285">
            <v>1.9806995391845703</v>
          </cell>
          <cell r="W2285">
            <v>600624</v>
          </cell>
          <cell r="X2285">
            <v>600624</v>
          </cell>
          <cell r="Y2285">
            <v>600624</v>
          </cell>
          <cell r="Z2285">
            <v>600624</v>
          </cell>
          <cell r="AA2285">
            <v>600624</v>
          </cell>
          <cell r="AB2285">
            <v>600624</v>
          </cell>
          <cell r="AC2285">
            <v>600624</v>
          </cell>
          <cell r="AD2285">
            <v>600624</v>
          </cell>
          <cell r="AE2285">
            <v>52873</v>
          </cell>
          <cell r="AF2285">
            <v>7662</v>
          </cell>
          <cell r="AG2285">
            <v>7662</v>
          </cell>
          <cell r="AH2285">
            <v>7662</v>
          </cell>
          <cell r="AI2285">
            <v>7662</v>
          </cell>
        </row>
        <row r="2286">
          <cell r="A2286">
            <v>600626</v>
          </cell>
          <cell r="B2286">
            <v>69.118261596322597</v>
          </cell>
          <cell r="C2286">
            <v>4.9870349152746787</v>
          </cell>
          <cell r="D2286">
            <v>37.723214285714285</v>
          </cell>
          <cell r="E2286">
            <v>3.5023832785623354</v>
          </cell>
          <cell r="F2286">
            <v>137.43243243243245</v>
          </cell>
          <cell r="G2286">
            <v>6.3992449268522886</v>
          </cell>
          <cell r="H2286">
            <v>74.148418491484179</v>
          </cell>
          <cell r="I2286">
            <v>3.8122341756317235</v>
          </cell>
          <cell r="J2286">
            <v>16.54</v>
          </cell>
          <cell r="K2286">
            <v>0.23930000000000001</v>
          </cell>
          <cell r="L2286">
            <v>3.3166000000000002</v>
          </cell>
          <cell r="M2286">
            <v>11.83</v>
          </cell>
          <cell r="N2286">
            <v>7.8399999999999997E-2</v>
          </cell>
          <cell r="O2286">
            <v>3.3776999999999999</v>
          </cell>
          <cell r="P2286">
            <v>20.34</v>
          </cell>
          <cell r="Q2286">
            <v>7.3999999999999996E-2</v>
          </cell>
          <cell r="R2286">
            <v>3.1785000000000001</v>
          </cell>
          <cell r="S2286">
            <v>12.19</v>
          </cell>
          <cell r="T2286">
            <v>0.12330000000000001</v>
          </cell>
          <cell r="U2286">
            <v>3.1976</v>
          </cell>
          <cell r="V2286">
            <v>3.1975994110107422</v>
          </cell>
          <cell r="W2286">
            <v>600626</v>
          </cell>
          <cell r="X2286">
            <v>600626</v>
          </cell>
          <cell r="Y2286">
            <v>69380</v>
          </cell>
          <cell r="Z2286">
            <v>10236</v>
          </cell>
          <cell r="AA2286">
            <v>10236</v>
          </cell>
          <cell r="AB2286">
            <v>67257</v>
          </cell>
          <cell r="AC2286">
            <v>10560</v>
          </cell>
          <cell r="AD2286">
            <v>10560</v>
          </cell>
          <cell r="AE2286">
            <v>60855</v>
          </cell>
          <cell r="AF2286">
            <v>11671</v>
          </cell>
          <cell r="AG2286">
            <v>11671</v>
          </cell>
          <cell r="AH2286">
            <v>65309</v>
          </cell>
          <cell r="AI2286">
            <v>10875</v>
          </cell>
        </row>
        <row r="2287">
          <cell r="A2287">
            <v>600628</v>
          </cell>
          <cell r="B2287">
            <v>180.89999999999998</v>
          </cell>
          <cell r="C2287">
            <v>3.7927708822542772</v>
          </cell>
          <cell r="D2287">
            <v>109.08333333333334</v>
          </cell>
          <cell r="E2287">
            <v>2.820573595638777</v>
          </cell>
          <cell r="F2287">
            <v>119.64285714285712</v>
          </cell>
          <cell r="G2287">
            <v>3.4235375873768548</v>
          </cell>
          <cell r="H2287">
            <v>170.67857142857142</v>
          </cell>
          <cell r="I2287">
            <v>3.3348685312342994</v>
          </cell>
          <cell r="J2287">
            <v>18.09</v>
          </cell>
          <cell r="K2287">
            <v>0.1</v>
          </cell>
          <cell r="L2287">
            <v>4.7695999999999996</v>
          </cell>
          <cell r="M2287">
            <v>13.09</v>
          </cell>
          <cell r="N2287">
            <v>0.03</v>
          </cell>
          <cell r="O2287">
            <v>4.6409000000000002</v>
          </cell>
          <cell r="P2287">
            <v>16.75</v>
          </cell>
          <cell r="Q2287">
            <v>7.0000000000000007E-2</v>
          </cell>
          <cell r="R2287">
            <v>4.8925999999999998</v>
          </cell>
          <cell r="S2287">
            <v>15.93</v>
          </cell>
          <cell r="T2287">
            <v>7.0000000000000007E-2</v>
          </cell>
          <cell r="U2287">
            <v>4.7767999999999997</v>
          </cell>
          <cell r="V2287">
            <v>4.7767982482910156</v>
          </cell>
          <cell r="W2287">
            <v>600628</v>
          </cell>
          <cell r="X2287">
            <v>600628</v>
          </cell>
          <cell r="Y2287">
            <v>600628</v>
          </cell>
          <cell r="Z2287">
            <v>600628</v>
          </cell>
          <cell r="AA2287">
            <v>600628</v>
          </cell>
          <cell r="AB2287">
            <v>600628</v>
          </cell>
          <cell r="AC2287">
            <v>600628</v>
          </cell>
          <cell r="AD2287">
            <v>600628</v>
          </cell>
          <cell r="AE2287">
            <v>600628</v>
          </cell>
          <cell r="AF2287">
            <v>600628</v>
          </cell>
          <cell r="AG2287">
            <v>600628</v>
          </cell>
          <cell r="AH2287">
            <v>600628</v>
          </cell>
          <cell r="AI2287">
            <v>600628</v>
          </cell>
        </row>
        <row r="2288">
          <cell r="A2288">
            <v>600629</v>
          </cell>
          <cell r="B2288">
            <v>59.172446783066242</v>
          </cell>
          <cell r="C2288">
            <v>12.038929440389293</v>
          </cell>
          <cell r="D2288">
            <v>57.393397524071531</v>
          </cell>
          <cell r="E2288">
            <v>7.86299820974277</v>
          </cell>
          <cell r="F2288">
            <v>3491.25</v>
          </cell>
          <cell r="G2288">
            <v>12.431566297235944</v>
          </cell>
          <cell r="H2288">
            <v>62.276785714285715</v>
          </cell>
          <cell r="I2288">
            <v>10.097171706204875</v>
          </cell>
          <cell r="J2288">
            <v>24.74</v>
          </cell>
          <cell r="K2288">
            <v>0.41810000000000003</v>
          </cell>
          <cell r="L2288">
            <v>2.0550000000000002</v>
          </cell>
          <cell r="M2288">
            <v>16.690000000000001</v>
          </cell>
          <cell r="N2288">
            <v>7.2700000000000001E-2</v>
          </cell>
          <cell r="O2288">
            <v>2.1225999999999998</v>
          </cell>
          <cell r="P2288">
            <v>27.93</v>
          </cell>
          <cell r="Q2288">
            <v>4.0000000000000001E-3</v>
          </cell>
          <cell r="R2288">
            <v>2.2467000000000001</v>
          </cell>
          <cell r="S2288">
            <v>18.600000000000001</v>
          </cell>
          <cell r="T2288">
            <v>0.224</v>
          </cell>
          <cell r="U2288">
            <v>1.8421000000000001</v>
          </cell>
          <cell r="V2288">
            <v>1.8420991897583008</v>
          </cell>
          <cell r="W2288">
            <v>600629</v>
          </cell>
          <cell r="X2288" t="str">
            <v>持股大于股东减</v>
          </cell>
          <cell r="Y2288">
            <v>16981</v>
          </cell>
          <cell r="Z2288">
            <v>21144</v>
          </cell>
          <cell r="AA2288" t="str">
            <v>持股大于股东增</v>
          </cell>
          <cell r="AB2288">
            <v>15146</v>
          </cell>
          <cell r="AC2288">
            <v>23706</v>
          </cell>
          <cell r="AD2288" t="str">
            <v>持股大于股东减</v>
          </cell>
          <cell r="AE2288">
            <v>13682</v>
          </cell>
          <cell r="AF2288">
            <v>25434</v>
          </cell>
          <cell r="AG2288" t="str">
            <v>持股大于股东减</v>
          </cell>
          <cell r="AH2288">
            <v>14831</v>
          </cell>
          <cell r="AI2288">
            <v>24210</v>
          </cell>
        </row>
        <row r="2289">
          <cell r="A2289">
            <v>600630</v>
          </cell>
          <cell r="B2289">
            <v>156.21052631578948</v>
          </cell>
          <cell r="C2289">
            <v>7.4408343361411955</v>
          </cell>
          <cell r="D2289">
            <v>104.14999999999999</v>
          </cell>
          <cell r="E2289">
            <v>5.1538994457640532</v>
          </cell>
          <cell r="F2289">
            <v>87</v>
          </cell>
          <cell r="G2289">
            <v>4.0267420930830546</v>
          </cell>
          <cell r="H2289">
            <v>99.857142857142861</v>
          </cell>
          <cell r="I2289">
            <v>4.7402283650789618</v>
          </cell>
          <cell r="J2289">
            <v>29.68</v>
          </cell>
          <cell r="K2289">
            <v>0.19</v>
          </cell>
          <cell r="L2289">
            <v>3.9887999999999999</v>
          </cell>
          <cell r="M2289">
            <v>20.83</v>
          </cell>
          <cell r="N2289">
            <v>0.05</v>
          </cell>
          <cell r="O2289">
            <v>4.0415999999999999</v>
          </cell>
          <cell r="P2289">
            <v>15.66</v>
          </cell>
          <cell r="Q2289">
            <v>0.09</v>
          </cell>
          <cell r="R2289">
            <v>3.8889999999999998</v>
          </cell>
          <cell r="S2289">
            <v>18.64</v>
          </cell>
          <cell r="T2289">
            <v>0.14000000000000001</v>
          </cell>
          <cell r="U2289">
            <v>3.9323000000000001</v>
          </cell>
          <cell r="V2289">
            <v>3.9322986602783203</v>
          </cell>
          <cell r="W2289">
            <v>600630</v>
          </cell>
          <cell r="X2289">
            <v>600630</v>
          </cell>
          <cell r="Y2289">
            <v>600630</v>
          </cell>
          <cell r="Z2289">
            <v>600630</v>
          </cell>
          <cell r="AA2289">
            <v>600630</v>
          </cell>
          <cell r="AB2289">
            <v>600630</v>
          </cell>
          <cell r="AC2289">
            <v>600630</v>
          </cell>
          <cell r="AD2289">
            <v>600630</v>
          </cell>
          <cell r="AE2289">
            <v>51350</v>
          </cell>
          <cell r="AF2289">
            <v>8273</v>
          </cell>
          <cell r="AG2289">
            <v>8273</v>
          </cell>
          <cell r="AH2289">
            <v>81892</v>
          </cell>
          <cell r="AI2289">
            <v>5188</v>
          </cell>
        </row>
        <row r="2290">
          <cell r="A2290">
            <v>600633</v>
          </cell>
          <cell r="B2290">
            <v>36.662772585669785</v>
          </cell>
          <cell r="C2290">
            <v>5.2949777852764184</v>
          </cell>
          <cell r="D2290">
            <v>29.708130646282143</v>
          </cell>
          <cell r="E2290">
            <v>4.6213718177395817</v>
          </cell>
          <cell r="F2290">
            <v>41.15917681646367</v>
          </cell>
          <cell r="G2290">
            <v>6.0733763014377793</v>
          </cell>
          <cell r="H2290">
            <v>40.35532994923858</v>
          </cell>
          <cell r="I2290">
            <v>5.4502011311738201</v>
          </cell>
          <cell r="J2290">
            <v>18.829999999999998</v>
          </cell>
          <cell r="K2290">
            <v>0.51359999999999995</v>
          </cell>
          <cell r="L2290">
            <v>3.5562</v>
          </cell>
          <cell r="M2290">
            <v>17.100000000000001</v>
          </cell>
          <cell r="N2290">
            <v>0.1439</v>
          </cell>
          <cell r="O2290">
            <v>3.7002000000000002</v>
          </cell>
          <cell r="P2290">
            <v>19.600000000000001</v>
          </cell>
          <cell r="Q2290">
            <v>0.23810000000000001</v>
          </cell>
          <cell r="R2290">
            <v>3.2271999999999998</v>
          </cell>
          <cell r="S2290">
            <v>18.02</v>
          </cell>
          <cell r="T2290">
            <v>0.33489999999999998</v>
          </cell>
          <cell r="U2290">
            <v>3.3062999999999998</v>
          </cell>
          <cell r="V2290">
            <v>3.3062992095947266</v>
          </cell>
          <cell r="W2290">
            <v>600633</v>
          </cell>
          <cell r="X2290">
            <v>600633</v>
          </cell>
          <cell r="Y2290">
            <v>67801</v>
          </cell>
          <cell r="Z2290">
            <v>17526</v>
          </cell>
          <cell r="AA2290">
            <v>17526</v>
          </cell>
          <cell r="AB2290">
            <v>66401</v>
          </cell>
          <cell r="AC2290">
            <v>17895</v>
          </cell>
          <cell r="AD2290" t="str">
            <v>持股小于股东减</v>
          </cell>
          <cell r="AE2290">
            <v>59105</v>
          </cell>
          <cell r="AF2290">
            <v>20104</v>
          </cell>
          <cell r="AG2290" t="str">
            <v>持股小于股东增</v>
          </cell>
          <cell r="AH2290">
            <v>54721</v>
          </cell>
          <cell r="AI2290">
            <v>21715</v>
          </cell>
        </row>
        <row r="2291">
          <cell r="A2291">
            <v>600634</v>
          </cell>
          <cell r="B2291">
            <v>102.71428571428572</v>
          </cell>
          <cell r="C2291">
            <v>4.9783050221565732</v>
          </cell>
          <cell r="D2291">
            <v>3632.4999999999995</v>
          </cell>
          <cell r="E2291">
            <v>3.3524064417885651</v>
          </cell>
          <cell r="F2291">
            <v>267</v>
          </cell>
          <cell r="G2291">
            <v>8.9276331502268924</v>
          </cell>
          <cell r="H2291">
            <v>175.21875</v>
          </cell>
          <cell r="I2291">
            <v>8.7295656235404024</v>
          </cell>
          <cell r="J2291">
            <v>21.57</v>
          </cell>
          <cell r="K2291">
            <v>0.21</v>
          </cell>
          <cell r="L2291">
            <v>4.3327999999999998</v>
          </cell>
          <cell r="M2291">
            <v>14.53</v>
          </cell>
          <cell r="N2291">
            <v>1E-3</v>
          </cell>
          <cell r="O2291">
            <v>4.3342000000000001</v>
          </cell>
          <cell r="P2291">
            <v>37.380000000000003</v>
          </cell>
          <cell r="Q2291">
            <v>7.0000000000000007E-2</v>
          </cell>
          <cell r="R2291">
            <v>4.1870000000000003</v>
          </cell>
          <cell r="S2291">
            <v>37.380000000000003</v>
          </cell>
          <cell r="T2291">
            <v>0.16</v>
          </cell>
          <cell r="U2291">
            <v>4.282</v>
          </cell>
          <cell r="V2291">
            <v>4.2819976806640625</v>
          </cell>
          <cell r="W2291">
            <v>600634</v>
          </cell>
          <cell r="X2291">
            <v>600634</v>
          </cell>
          <cell r="Y2291">
            <v>600634</v>
          </cell>
          <cell r="Z2291">
            <v>600634</v>
          </cell>
          <cell r="AA2291">
            <v>600634</v>
          </cell>
          <cell r="AB2291">
            <v>600634</v>
          </cell>
          <cell r="AC2291">
            <v>600634</v>
          </cell>
          <cell r="AD2291">
            <v>600634</v>
          </cell>
          <cell r="AE2291">
            <v>39394</v>
          </cell>
          <cell r="AF2291">
            <v>14614</v>
          </cell>
          <cell r="AG2291">
            <v>14614</v>
          </cell>
          <cell r="AH2291">
            <v>39213</v>
          </cell>
          <cell r="AI2291">
            <v>14682</v>
          </cell>
        </row>
        <row r="2292">
          <cell r="A2292">
            <v>600635</v>
          </cell>
          <cell r="B2292">
            <v>51.89473684210526</v>
          </cell>
          <cell r="C2292">
            <v>4.2131350681536555</v>
          </cell>
          <cell r="D2292">
            <v>30.078125</v>
          </cell>
          <cell r="E2292">
            <v>3.0057251908396942</v>
          </cell>
          <cell r="F2292">
            <v>32.6</v>
          </cell>
          <cell r="G2292">
            <v>4.4408118784906678</v>
          </cell>
          <cell r="H2292">
            <v>34.061538461538461</v>
          </cell>
          <cell r="I2292">
            <v>3.61534316367021</v>
          </cell>
          <cell r="J2292">
            <v>9.86</v>
          </cell>
          <cell r="K2292">
            <v>0.19</v>
          </cell>
          <cell r="L2292">
            <v>2.3403</v>
          </cell>
          <cell r="M2292">
            <v>6.93</v>
          </cell>
          <cell r="N2292">
            <v>5.7599999999999998E-2</v>
          </cell>
          <cell r="O2292">
            <v>2.3056000000000001</v>
          </cell>
          <cell r="P2292">
            <v>9.7799999999999994</v>
          </cell>
          <cell r="Q2292">
            <v>0.15</v>
          </cell>
          <cell r="R2292">
            <v>2.2023000000000001</v>
          </cell>
          <cell r="S2292">
            <v>7.38</v>
          </cell>
          <cell r="T2292">
            <v>0.16250000000000001</v>
          </cell>
          <cell r="U2292">
            <v>2.0413000000000001</v>
          </cell>
          <cell r="V2292">
            <v>2.0412998199462891</v>
          </cell>
          <cell r="W2292">
            <v>600635</v>
          </cell>
          <cell r="X2292">
            <v>600635</v>
          </cell>
          <cell r="Y2292">
            <v>600635</v>
          </cell>
          <cell r="Z2292">
            <v>600635</v>
          </cell>
          <cell r="AA2292">
            <v>600635</v>
          </cell>
          <cell r="AB2292">
            <v>600635</v>
          </cell>
          <cell r="AC2292">
            <v>600635</v>
          </cell>
          <cell r="AD2292">
            <v>600635</v>
          </cell>
          <cell r="AE2292">
            <v>600635</v>
          </cell>
          <cell r="AF2292">
            <v>600635</v>
          </cell>
          <cell r="AG2292">
            <v>600635</v>
          </cell>
          <cell r="AH2292">
            <v>600635</v>
          </cell>
          <cell r="AI2292">
            <v>600635</v>
          </cell>
        </row>
        <row r="2293">
          <cell r="A2293">
            <v>600636</v>
          </cell>
          <cell r="B2293">
            <v>-23.879310344827591</v>
          </cell>
          <cell r="C2293">
            <v>2.6654264361548576</v>
          </cell>
          <cell r="D2293">
            <v>179.31937172774869</v>
          </cell>
          <cell r="E2293">
            <v>2.1903878745243501</v>
          </cell>
          <cell r="F2293">
            <v>-111.06243154435926</v>
          </cell>
          <cell r="G2293">
            <v>4.8772275799042832</v>
          </cell>
          <cell r="H2293">
            <v>-43.015198927134556</v>
          </cell>
          <cell r="I2293">
            <v>1.9058229352346998</v>
          </cell>
          <cell r="J2293">
            <v>16.62</v>
          </cell>
          <cell r="K2293">
            <v>-0.69599999999999995</v>
          </cell>
          <cell r="L2293">
            <v>6.2354000000000003</v>
          </cell>
          <cell r="M2293">
            <v>13.7</v>
          </cell>
          <cell r="N2293">
            <v>1.9099999999999999E-2</v>
          </cell>
          <cell r="O2293">
            <v>6.2545999999999999</v>
          </cell>
          <cell r="P2293">
            <v>20.28</v>
          </cell>
          <cell r="Q2293">
            <v>-9.1300000000000006E-2</v>
          </cell>
          <cell r="R2293">
            <v>4.1581000000000001</v>
          </cell>
          <cell r="S2293">
            <v>12.83</v>
          </cell>
          <cell r="T2293">
            <v>-0.22370000000000001</v>
          </cell>
          <cell r="U2293">
            <v>6.7320000000000002</v>
          </cell>
          <cell r="V2293">
            <v>6.7319984436035156</v>
          </cell>
          <cell r="W2293">
            <v>600636</v>
          </cell>
          <cell r="X2293">
            <v>600636</v>
          </cell>
          <cell r="Y2293">
            <v>48559</v>
          </cell>
          <cell r="Z2293">
            <v>9204</v>
          </cell>
          <cell r="AA2293">
            <v>9204</v>
          </cell>
          <cell r="AB2293">
            <v>46815</v>
          </cell>
          <cell r="AC2293">
            <v>9546</v>
          </cell>
          <cell r="AD2293">
            <v>9546</v>
          </cell>
          <cell r="AE2293">
            <v>45199</v>
          </cell>
          <cell r="AF2293">
            <v>8450</v>
          </cell>
          <cell r="AG2293">
            <v>8450</v>
          </cell>
          <cell r="AH2293">
            <v>45105</v>
          </cell>
          <cell r="AI2293">
            <v>9908</v>
          </cell>
        </row>
        <row r="2294">
          <cell r="A2294">
            <v>600637</v>
          </cell>
          <cell r="B2294">
            <v>24.713018523349859</v>
          </cell>
          <cell r="C2294">
            <v>3.9803765022270783</v>
          </cell>
          <cell r="D2294">
            <v>54.592225609756092</v>
          </cell>
          <cell r="E2294">
            <v>2.9856501214060169</v>
          </cell>
          <cell r="F2294">
            <v>34.078393262066733</v>
          </cell>
          <cell r="G2294">
            <v>4.1204406364749078</v>
          </cell>
          <cell r="H2294">
            <v>22.629813302217038</v>
          </cell>
          <cell r="I2294">
            <v>3.3512614480732679</v>
          </cell>
          <cell r="J2294">
            <v>37.89</v>
          </cell>
          <cell r="K2294">
            <v>1.5331999999999999</v>
          </cell>
          <cell r="L2294">
            <v>9.5191999999999997</v>
          </cell>
          <cell r="M2294">
            <v>28.65</v>
          </cell>
          <cell r="N2294">
            <v>0.13120000000000001</v>
          </cell>
          <cell r="O2294">
            <v>9.5959000000000003</v>
          </cell>
          <cell r="P2294">
            <v>42.08</v>
          </cell>
          <cell r="Q2294">
            <v>0.61739999999999995</v>
          </cell>
          <cell r="R2294">
            <v>10.2125</v>
          </cell>
          <cell r="S2294">
            <v>31.03</v>
          </cell>
          <cell r="T2294">
            <v>1.0284</v>
          </cell>
          <cell r="U2294">
            <v>9.2591999999999999</v>
          </cell>
          <cell r="V2294">
            <v>9.2591934204101563</v>
          </cell>
          <cell r="W2294">
            <v>600637</v>
          </cell>
          <cell r="X2294">
            <v>600637</v>
          </cell>
          <cell r="Y2294">
            <v>600637</v>
          </cell>
          <cell r="Z2294">
            <v>600637</v>
          </cell>
          <cell r="AA2294">
            <v>600637</v>
          </cell>
          <cell r="AB2294">
            <v>600637</v>
          </cell>
          <cell r="AC2294">
            <v>600637</v>
          </cell>
          <cell r="AD2294">
            <v>600637</v>
          </cell>
          <cell r="AE2294">
            <v>600637</v>
          </cell>
          <cell r="AF2294">
            <v>600637</v>
          </cell>
          <cell r="AG2294">
            <v>600637</v>
          </cell>
          <cell r="AH2294">
            <v>600637</v>
          </cell>
          <cell r="AI2294">
            <v>600637</v>
          </cell>
        </row>
        <row r="2295">
          <cell r="A2295">
            <v>600638</v>
          </cell>
          <cell r="B2295">
            <v>35.17326732673267</v>
          </cell>
          <cell r="C2295">
            <v>2.2042627121273228</v>
          </cell>
          <cell r="D2295">
            <v>63.594040968342647</v>
          </cell>
          <cell r="E2295">
            <v>2.107894574408987</v>
          </cell>
          <cell r="F2295">
            <v>60.183923705722073</v>
          </cell>
          <cell r="G2295">
            <v>2.7974352885300409</v>
          </cell>
          <cell r="H2295">
            <v>25.735714285714288</v>
          </cell>
          <cell r="I2295">
            <v>1.8782353033170165</v>
          </cell>
          <cell r="J2295">
            <v>14.21</v>
          </cell>
          <cell r="K2295">
            <v>0.40400000000000003</v>
          </cell>
          <cell r="L2295">
            <v>6.4466000000000001</v>
          </cell>
          <cell r="M2295">
            <v>13.66</v>
          </cell>
          <cell r="N2295">
            <v>5.3699999999999998E-2</v>
          </cell>
          <cell r="O2295">
            <v>6.4804000000000004</v>
          </cell>
          <cell r="P2295">
            <v>17.670000000000002</v>
          </cell>
          <cell r="Q2295">
            <v>0.14680000000000001</v>
          </cell>
          <cell r="R2295">
            <v>6.3164999999999996</v>
          </cell>
          <cell r="S2295">
            <v>12.01</v>
          </cell>
          <cell r="T2295">
            <v>0.35</v>
          </cell>
          <cell r="U2295">
            <v>6.3943000000000003</v>
          </cell>
          <cell r="V2295">
            <v>6.3942985534667969</v>
          </cell>
          <cell r="W2295">
            <v>600638</v>
          </cell>
          <cell r="X2295">
            <v>600638</v>
          </cell>
          <cell r="Y2295">
            <v>51933</v>
          </cell>
          <cell r="Z2295">
            <v>10805</v>
          </cell>
          <cell r="AA2295">
            <v>10805</v>
          </cell>
          <cell r="AB2295">
            <v>48405</v>
          </cell>
          <cell r="AC2295">
            <v>11593</v>
          </cell>
          <cell r="AD2295">
            <v>11593</v>
          </cell>
          <cell r="AE2295">
            <v>55175</v>
          </cell>
          <cell r="AF2295">
            <v>10170</v>
          </cell>
          <cell r="AG2295">
            <v>10170</v>
          </cell>
          <cell r="AH2295">
            <v>10170</v>
          </cell>
          <cell r="AI2295">
            <v>10170</v>
          </cell>
        </row>
        <row r="2296">
          <cell r="A2296">
            <v>600639</v>
          </cell>
          <cell r="B2296">
            <v>47.577560560985972</v>
          </cell>
          <cell r="C2296">
            <v>2.7621174177471288</v>
          </cell>
          <cell r="D2296">
            <v>51.472253680634196</v>
          </cell>
          <cell r="E2296">
            <v>2.2960633501307162</v>
          </cell>
          <cell r="F2296">
            <v>48.386454183266927</v>
          </cell>
          <cell r="G2296">
            <v>2.7510363105080753</v>
          </cell>
          <cell r="H2296">
            <v>46.980461811722918</v>
          </cell>
          <cell r="I2296">
            <v>2.950074588369791</v>
          </cell>
          <cell r="J2296">
            <v>22.39</v>
          </cell>
          <cell r="K2296">
            <v>0.47060000000000002</v>
          </cell>
          <cell r="L2296">
            <v>8.1060999999999996</v>
          </cell>
          <cell r="M2296">
            <v>18.18</v>
          </cell>
          <cell r="N2296">
            <v>8.8300000000000003E-2</v>
          </cell>
          <cell r="O2296">
            <v>7.9179000000000004</v>
          </cell>
          <cell r="P2296">
            <v>24.29</v>
          </cell>
          <cell r="Q2296">
            <v>0.251</v>
          </cell>
          <cell r="R2296">
            <v>8.8293999999999997</v>
          </cell>
          <cell r="S2296">
            <v>21.16</v>
          </cell>
          <cell r="T2296">
            <v>0.33779999999999999</v>
          </cell>
          <cell r="U2296">
            <v>7.1726999999999999</v>
          </cell>
          <cell r="V2296">
            <v>7.172698974609375</v>
          </cell>
          <cell r="W2296">
            <v>600639</v>
          </cell>
          <cell r="X2296">
            <v>600639</v>
          </cell>
          <cell r="Y2296">
            <v>86579</v>
          </cell>
          <cell r="Z2296">
            <v>12964</v>
          </cell>
          <cell r="AA2296">
            <v>12964</v>
          </cell>
          <cell r="AB2296">
            <v>83935</v>
          </cell>
          <cell r="AC2296">
            <v>13372</v>
          </cell>
          <cell r="AD2296">
            <v>13372</v>
          </cell>
          <cell r="AE2296">
            <v>86393</v>
          </cell>
          <cell r="AF2296">
            <v>10751</v>
          </cell>
          <cell r="AG2296">
            <v>10751</v>
          </cell>
          <cell r="AH2296">
            <v>86831</v>
          </cell>
          <cell r="AI2296">
            <v>12926</v>
          </cell>
        </row>
        <row r="2297">
          <cell r="A2297">
            <v>600640</v>
          </cell>
          <cell r="B2297">
            <v>245.48611111111111</v>
          </cell>
          <cell r="C2297">
            <v>4.4587861842796785</v>
          </cell>
          <cell r="D2297">
            <v>366.51376146788994</v>
          </cell>
          <cell r="E2297">
            <v>3.3516506564872688</v>
          </cell>
          <cell r="F2297">
            <v>181.1320754716981</v>
          </cell>
          <cell r="G2297">
            <v>6.0630302519946957</v>
          </cell>
          <cell r="H2297">
            <v>163.6802575107296</v>
          </cell>
          <cell r="I2297">
            <v>4.2697006591376629</v>
          </cell>
          <cell r="J2297">
            <v>21.21</v>
          </cell>
          <cell r="K2297">
            <v>8.6400000000000005E-2</v>
          </cell>
          <cell r="L2297">
            <v>4.7568999999999999</v>
          </cell>
          <cell r="M2297">
            <v>15.98</v>
          </cell>
          <cell r="N2297">
            <v>1.09E-2</v>
          </cell>
          <cell r="O2297">
            <v>4.7678000000000003</v>
          </cell>
          <cell r="P2297">
            <v>28.8</v>
          </cell>
          <cell r="Q2297">
            <v>7.9500000000000001E-2</v>
          </cell>
          <cell r="R2297">
            <v>4.7500999999999998</v>
          </cell>
          <cell r="S2297">
            <v>20.34</v>
          </cell>
          <cell r="T2297">
            <v>9.3200000000000005E-2</v>
          </cell>
          <cell r="U2297">
            <v>4.7637999999999998</v>
          </cell>
          <cell r="V2297">
            <v>4.7637977600097656</v>
          </cell>
          <cell r="W2297">
            <v>600640</v>
          </cell>
          <cell r="X2297">
            <v>600640</v>
          </cell>
          <cell r="Y2297">
            <v>28781</v>
          </cell>
          <cell r="Z2297">
            <v>18601</v>
          </cell>
          <cell r="AA2297">
            <v>18601</v>
          </cell>
          <cell r="AB2297">
            <v>30501</v>
          </cell>
          <cell r="AC2297">
            <v>17552</v>
          </cell>
          <cell r="AD2297" t="str">
            <v>持股小于股东增</v>
          </cell>
          <cell r="AE2297">
            <v>25170</v>
          </cell>
          <cell r="AF2297">
            <v>21269</v>
          </cell>
          <cell r="AG2297">
            <v>21269</v>
          </cell>
          <cell r="AH2297">
            <v>33744</v>
          </cell>
          <cell r="AI2297">
            <v>15865</v>
          </cell>
        </row>
        <row r="2298">
          <cell r="A2298">
            <v>600641</v>
          </cell>
          <cell r="B2298">
            <v>60.198246282882195</v>
          </cell>
          <cell r="C2298">
            <v>3.4314897316092581</v>
          </cell>
          <cell r="D2298">
            <v>40.307328605200951</v>
          </cell>
          <cell r="E2298">
            <v>2.9143430976646796</v>
          </cell>
          <cell r="F2298">
            <v>30.139559849704778</v>
          </cell>
          <cell r="G2298">
            <v>2.480452356761055</v>
          </cell>
          <cell r="H2298">
            <v>36.055222602739725</v>
          </cell>
          <cell r="I2298">
            <v>2.4562554680664919</v>
          </cell>
          <cell r="J2298">
            <v>15.79</v>
          </cell>
          <cell r="K2298">
            <v>0.26229999999999998</v>
          </cell>
          <cell r="L2298">
            <v>4.6014999999999997</v>
          </cell>
          <cell r="M2298">
            <v>13.64</v>
          </cell>
          <cell r="N2298">
            <v>8.4599999999999995E-2</v>
          </cell>
          <cell r="O2298">
            <v>4.6802999999999999</v>
          </cell>
          <cell r="P2298">
            <v>11.23</v>
          </cell>
          <cell r="Q2298">
            <v>0.18629999999999999</v>
          </cell>
          <cell r="R2298">
            <v>4.5274000000000001</v>
          </cell>
          <cell r="S2298">
            <v>11.23</v>
          </cell>
          <cell r="T2298">
            <v>0.2336</v>
          </cell>
          <cell r="U2298">
            <v>4.5720000000000001</v>
          </cell>
          <cell r="V2298">
            <v>4.5719985961914063</v>
          </cell>
          <cell r="W2298">
            <v>600641</v>
          </cell>
          <cell r="X2298">
            <v>600641</v>
          </cell>
          <cell r="Y2298">
            <v>43731</v>
          </cell>
          <cell r="Z2298">
            <v>18434</v>
          </cell>
          <cell r="AA2298">
            <v>18434</v>
          </cell>
          <cell r="AB2298">
            <v>41395</v>
          </cell>
          <cell r="AC2298">
            <v>19474</v>
          </cell>
          <cell r="AD2298">
            <v>19474</v>
          </cell>
          <cell r="AE2298">
            <v>60973</v>
          </cell>
          <cell r="AF2298">
            <v>13221</v>
          </cell>
          <cell r="AG2298">
            <v>13221</v>
          </cell>
          <cell r="AH2298">
            <v>60862</v>
          </cell>
          <cell r="AI2298">
            <v>13245</v>
          </cell>
        </row>
        <row r="2299">
          <cell r="A2299">
            <v>600642</v>
          </cell>
          <cell r="B2299">
            <v>16.13247863247863</v>
          </cell>
          <cell r="C2299">
            <v>1.4394112712575307</v>
          </cell>
          <cell r="D2299">
            <v>11.85546875</v>
          </cell>
          <cell r="E2299">
            <v>1.1396920766053324</v>
          </cell>
          <cell r="F2299">
            <v>14.677419354838708</v>
          </cell>
          <cell r="G2299">
            <v>1.9234464471004189</v>
          </cell>
          <cell r="H2299">
            <v>12.350917431192659</v>
          </cell>
          <cell r="I2299">
            <v>1.3944184420578354</v>
          </cell>
          <cell r="J2299">
            <v>7.55</v>
          </cell>
          <cell r="K2299">
            <v>0.46800000000000003</v>
          </cell>
          <cell r="L2299">
            <v>5.2451999999999996</v>
          </cell>
          <cell r="M2299">
            <v>6.07</v>
          </cell>
          <cell r="N2299">
            <v>0.128</v>
          </cell>
          <cell r="O2299">
            <v>5.3259999999999996</v>
          </cell>
          <cell r="P2299">
            <v>10.01</v>
          </cell>
          <cell r="Q2299">
            <v>0.34100000000000003</v>
          </cell>
          <cell r="R2299">
            <v>5.2042000000000002</v>
          </cell>
          <cell r="S2299">
            <v>7.18</v>
          </cell>
          <cell r="T2299">
            <v>0.436</v>
          </cell>
          <cell r="U2299">
            <v>5.1490999999999998</v>
          </cell>
          <cell r="V2299">
            <v>5.1490974426269531</v>
          </cell>
          <cell r="W2299">
            <v>600642</v>
          </cell>
          <cell r="X2299">
            <v>600642</v>
          </cell>
          <cell r="Y2299">
            <v>600642</v>
          </cell>
          <cell r="Z2299">
            <v>600642</v>
          </cell>
          <cell r="AA2299">
            <v>600642</v>
          </cell>
          <cell r="AB2299">
            <v>600642</v>
          </cell>
          <cell r="AC2299">
            <v>600642</v>
          </cell>
          <cell r="AD2299">
            <v>600642</v>
          </cell>
          <cell r="AE2299">
            <v>600642</v>
          </cell>
          <cell r="AF2299">
            <v>600642</v>
          </cell>
          <cell r="AG2299">
            <v>600642</v>
          </cell>
          <cell r="AH2299">
            <v>600642</v>
          </cell>
          <cell r="AI2299">
            <v>600642</v>
          </cell>
        </row>
        <row r="2300">
          <cell r="A2300">
            <v>600643</v>
          </cell>
          <cell r="B2300">
            <v>37.953367875647672</v>
          </cell>
          <cell r="C2300">
            <v>3.6640572243203362</v>
          </cell>
          <cell r="D2300">
            <v>31.062499999999996</v>
          </cell>
          <cell r="E2300">
            <v>2.4405814181889607</v>
          </cell>
          <cell r="F2300">
            <v>40.023923444976077</v>
          </cell>
          <cell r="G2300">
            <v>4.3626786273078126</v>
          </cell>
          <cell r="H2300">
            <v>41.964882943143813</v>
          </cell>
          <cell r="I2300">
            <v>4.2875448487954895</v>
          </cell>
          <cell r="J2300">
            <v>14.65</v>
          </cell>
          <cell r="K2300">
            <v>0.38600000000000001</v>
          </cell>
          <cell r="L2300">
            <v>3.9983</v>
          </cell>
          <cell r="M2300">
            <v>9.94</v>
          </cell>
          <cell r="N2300">
            <v>0.08</v>
          </cell>
          <cell r="O2300">
            <v>4.0728</v>
          </cell>
          <cell r="P2300">
            <v>16.73</v>
          </cell>
          <cell r="Q2300">
            <v>0.20899999999999999</v>
          </cell>
          <cell r="R2300">
            <v>3.8348</v>
          </cell>
          <cell r="S2300">
            <v>16.73</v>
          </cell>
          <cell r="T2300">
            <v>0.29899999999999999</v>
          </cell>
          <cell r="U2300">
            <v>3.9020000000000001</v>
          </cell>
          <cell r="V2300">
            <v>3.9019985198974609</v>
          </cell>
          <cell r="W2300">
            <v>600643</v>
          </cell>
          <cell r="X2300">
            <v>600643</v>
          </cell>
          <cell r="Y2300">
            <v>135458</v>
          </cell>
          <cell r="Z2300">
            <v>10609</v>
          </cell>
          <cell r="AA2300">
            <v>10609</v>
          </cell>
          <cell r="AB2300">
            <v>120427</v>
          </cell>
          <cell r="AC2300">
            <v>11933</v>
          </cell>
          <cell r="AD2300">
            <v>11933</v>
          </cell>
          <cell r="AE2300">
            <v>84750</v>
          </cell>
          <cell r="AF2300">
            <v>16957</v>
          </cell>
          <cell r="AG2300">
            <v>16957</v>
          </cell>
          <cell r="AH2300">
            <v>84409</v>
          </cell>
          <cell r="AI2300">
            <v>17025</v>
          </cell>
        </row>
        <row r="2301">
          <cell r="A2301">
            <v>600644</v>
          </cell>
          <cell r="B2301">
            <v>42.497670083876976</v>
          </cell>
          <cell r="C2301">
            <v>4.8606299632254961</v>
          </cell>
          <cell r="D2301">
            <v>31.991525423728813</v>
          </cell>
          <cell r="E2301">
            <v>3.9003977889135713</v>
          </cell>
          <cell r="F2301">
            <v>80.116110304789544</v>
          </cell>
          <cell r="G2301">
            <v>6.3792904195076847</v>
          </cell>
          <cell r="H2301">
            <v>49.071428571428577</v>
          </cell>
          <cell r="I2301">
            <v>3.887505658669081</v>
          </cell>
          <cell r="J2301">
            <v>9.1199999999999992</v>
          </cell>
          <cell r="K2301">
            <v>0.21460000000000001</v>
          </cell>
          <cell r="L2301">
            <v>1.8763000000000001</v>
          </cell>
          <cell r="M2301">
            <v>7.55</v>
          </cell>
          <cell r="N2301">
            <v>5.8999999999999997E-2</v>
          </cell>
          <cell r="O2301">
            <v>1.9357</v>
          </cell>
          <cell r="P2301">
            <v>11.04</v>
          </cell>
          <cell r="Q2301">
            <v>6.8900000000000003E-2</v>
          </cell>
          <cell r="R2301">
            <v>1.7305999999999999</v>
          </cell>
          <cell r="S2301">
            <v>6.87</v>
          </cell>
          <cell r="T2301">
            <v>0.105</v>
          </cell>
          <cell r="U2301">
            <v>1.7672000000000001</v>
          </cell>
          <cell r="V2301">
            <v>1.7671995162963867</v>
          </cell>
          <cell r="W2301">
            <v>600644</v>
          </cell>
          <cell r="X2301" t="str">
            <v>持股小于股东减</v>
          </cell>
          <cell r="Y2301">
            <v>26673</v>
          </cell>
          <cell r="Z2301">
            <v>20185</v>
          </cell>
          <cell r="AA2301">
            <v>20185</v>
          </cell>
          <cell r="AB2301">
            <v>27188</v>
          </cell>
          <cell r="AC2301">
            <v>19802</v>
          </cell>
          <cell r="AD2301" t="str">
            <v>持股小于股东增</v>
          </cell>
          <cell r="AE2301">
            <v>24573</v>
          </cell>
          <cell r="AF2301">
            <v>21910</v>
          </cell>
          <cell r="AG2301" t="str">
            <v>持股小于股东减</v>
          </cell>
          <cell r="AH2301">
            <v>25559</v>
          </cell>
          <cell r="AI2301">
            <v>21065</v>
          </cell>
        </row>
        <row r="2302">
          <cell r="A2302">
            <v>600645</v>
          </cell>
          <cell r="B2302">
            <v>120.38888888888889</v>
          </cell>
          <cell r="C2302">
            <v>16.164002088565109</v>
          </cell>
          <cell r="D2302">
            <v>-491.75000000000006</v>
          </cell>
          <cell r="E2302">
            <v>10.054952076677317</v>
          </cell>
          <cell r="F2302">
            <v>52.893333333333338</v>
          </cell>
          <cell r="G2302">
            <v>19.202749473582301</v>
          </cell>
          <cell r="H2302">
            <v>270.47727272727275</v>
          </cell>
          <cell r="I2302">
            <v>21.889311924074381</v>
          </cell>
          <cell r="J2302">
            <v>65.010000000000005</v>
          </cell>
          <cell r="K2302">
            <v>0.54</v>
          </cell>
          <cell r="L2302">
            <v>4.0218999999999996</v>
          </cell>
          <cell r="M2302">
            <v>39.340000000000003</v>
          </cell>
          <cell r="N2302">
            <v>-0.02</v>
          </cell>
          <cell r="O2302">
            <v>3.9125000000000001</v>
          </cell>
          <cell r="P2302">
            <v>79.34</v>
          </cell>
          <cell r="Q2302">
            <v>0.75</v>
          </cell>
          <cell r="R2302">
            <v>4.1317000000000004</v>
          </cell>
          <cell r="S2302">
            <v>79.34</v>
          </cell>
          <cell r="T2302">
            <v>0.22</v>
          </cell>
          <cell r="U2302">
            <v>3.6246</v>
          </cell>
          <cell r="V2302">
            <v>3.6245994567871094</v>
          </cell>
          <cell r="W2302">
            <v>600645</v>
          </cell>
          <cell r="X2302" t="str">
            <v>持股小于股东减</v>
          </cell>
          <cell r="Y2302">
            <v>33149</v>
          </cell>
          <cell r="Z2302">
            <v>11652</v>
          </cell>
          <cell r="AA2302">
            <v>11652</v>
          </cell>
          <cell r="AB2302">
            <v>50605</v>
          </cell>
          <cell r="AC2302">
            <v>7629</v>
          </cell>
          <cell r="AD2302" t="str">
            <v>持股小于股东增</v>
          </cell>
          <cell r="AE2302">
            <v>22858</v>
          </cell>
          <cell r="AF2302">
            <v>16898</v>
          </cell>
          <cell r="AG2302" t="str">
            <v>与上期同等小于</v>
          </cell>
          <cell r="AH2302">
            <v>22858</v>
          </cell>
          <cell r="AI2302">
            <v>16898</v>
          </cell>
        </row>
        <row r="2303">
          <cell r="A2303">
            <v>600647</v>
          </cell>
          <cell r="B2303">
            <v>65.652440269552784</v>
          </cell>
          <cell r="C2303">
            <v>16.324768965167056</v>
          </cell>
          <cell r="D2303">
            <v>1554.7619047619048</v>
          </cell>
          <cell r="E2303">
            <v>13.377035747208851</v>
          </cell>
          <cell r="F2303">
            <v>31.69266441821248</v>
          </cell>
          <cell r="G2303">
            <v>15.441100955119646</v>
          </cell>
          <cell r="H2303">
            <v>30.12779552715655</v>
          </cell>
          <cell r="I2303">
            <v>9.7086379079584049</v>
          </cell>
          <cell r="J2303">
            <v>32.15</v>
          </cell>
          <cell r="K2303">
            <v>0.48970000000000002</v>
          </cell>
          <cell r="L2303">
            <v>1.9694</v>
          </cell>
          <cell r="M2303">
            <v>26.12</v>
          </cell>
          <cell r="N2303">
            <v>4.1999999999999997E-3</v>
          </cell>
          <cell r="O2303">
            <v>1.9525999999999999</v>
          </cell>
          <cell r="P2303">
            <v>30.07</v>
          </cell>
          <cell r="Q2303">
            <v>0.47439999999999999</v>
          </cell>
          <cell r="R2303">
            <v>1.9474</v>
          </cell>
          <cell r="S2303">
            <v>18.86</v>
          </cell>
          <cell r="T2303">
            <v>0.46949999999999997</v>
          </cell>
          <cell r="U2303">
            <v>1.9426000000000001</v>
          </cell>
          <cell r="V2303">
            <v>1.9425992965698242</v>
          </cell>
          <cell r="W2303">
            <v>600647</v>
          </cell>
          <cell r="X2303" t="str">
            <v>持股大于股东减</v>
          </cell>
          <cell r="Y2303">
            <v>11667</v>
          </cell>
          <cell r="Z2303">
            <v>11926</v>
          </cell>
          <cell r="AA2303" t="str">
            <v>持股大于股东增</v>
          </cell>
          <cell r="AB2303">
            <v>10489</v>
          </cell>
          <cell r="AC2303">
            <v>13265</v>
          </cell>
          <cell r="AD2303" t="str">
            <v>持股大于股东增</v>
          </cell>
          <cell r="AE2303">
            <v>7660</v>
          </cell>
          <cell r="AF2303">
            <v>18164</v>
          </cell>
          <cell r="AG2303" t="str">
            <v>持股大于股东减</v>
          </cell>
          <cell r="AH2303">
            <v>9465</v>
          </cell>
          <cell r="AI2303">
            <v>14700</v>
          </cell>
        </row>
        <row r="2304">
          <cell r="A2304">
            <v>600648</v>
          </cell>
          <cell r="B2304">
            <v>54.729166666666664</v>
          </cell>
          <cell r="C2304">
            <v>3.3078560006044047</v>
          </cell>
          <cell r="D2304">
            <v>161.5</v>
          </cell>
          <cell r="E2304">
            <v>2.4486701623602247</v>
          </cell>
          <cell r="F2304">
            <v>63.851474335638876</v>
          </cell>
          <cell r="G2304">
            <v>4.443487402941213</v>
          </cell>
          <cell r="H2304">
            <v>51.343262806236076</v>
          </cell>
          <cell r="I2304">
            <v>3.1770436310546648</v>
          </cell>
          <cell r="J2304">
            <v>26.27</v>
          </cell>
          <cell r="K2304">
            <v>0.48</v>
          </cell>
          <cell r="L2304">
            <v>7.9417</v>
          </cell>
          <cell r="M2304">
            <v>19.38</v>
          </cell>
          <cell r="N2304">
            <v>0.03</v>
          </cell>
          <cell r="O2304">
            <v>7.9145000000000003</v>
          </cell>
          <cell r="P2304">
            <v>35.08</v>
          </cell>
          <cell r="Q2304">
            <v>0.2747</v>
          </cell>
          <cell r="R2304">
            <v>7.8947000000000003</v>
          </cell>
          <cell r="S2304">
            <v>24.59</v>
          </cell>
          <cell r="T2304">
            <v>0.35920000000000002</v>
          </cell>
          <cell r="U2304">
            <v>7.7398999999999996</v>
          </cell>
          <cell r="V2304">
            <v>7.739898681640625</v>
          </cell>
          <cell r="W2304">
            <v>600648</v>
          </cell>
          <cell r="X2304">
            <v>600648</v>
          </cell>
          <cell r="Y2304">
            <v>86533</v>
          </cell>
          <cell r="Z2304">
            <v>13120</v>
          </cell>
          <cell r="AA2304">
            <v>13120</v>
          </cell>
          <cell r="AB2304">
            <v>84763</v>
          </cell>
          <cell r="AC2304">
            <v>13394</v>
          </cell>
          <cell r="AD2304">
            <v>13394</v>
          </cell>
          <cell r="AE2304">
            <v>74527</v>
          </cell>
          <cell r="AF2304">
            <v>15234</v>
          </cell>
          <cell r="AG2304">
            <v>15234</v>
          </cell>
          <cell r="AH2304">
            <v>80254</v>
          </cell>
          <cell r="AI2304">
            <v>14146</v>
          </cell>
        </row>
        <row r="2305">
          <cell r="A2305">
            <v>600649</v>
          </cell>
          <cell r="B2305">
            <v>19.140495867768596</v>
          </cell>
          <cell r="C2305">
            <v>3.4171892290667651</v>
          </cell>
          <cell r="D2305">
            <v>15.958333333333334</v>
          </cell>
          <cell r="E2305">
            <v>2.2423559374130941</v>
          </cell>
          <cell r="F2305">
            <v>4.7222222222222223</v>
          </cell>
          <cell r="G2305">
            <v>1.4076237504516438</v>
          </cell>
          <cell r="H2305">
            <v>9.1357142857142843</v>
          </cell>
          <cell r="I2305">
            <v>1.9423520835864412</v>
          </cell>
          <cell r="J2305">
            <v>23.16</v>
          </cell>
          <cell r="K2305">
            <v>1.21</v>
          </cell>
          <cell r="L2305">
            <v>6.7774999999999999</v>
          </cell>
          <cell r="M2305">
            <v>15.32</v>
          </cell>
          <cell r="N2305">
            <v>0.24</v>
          </cell>
          <cell r="O2305">
            <v>6.8320999999999996</v>
          </cell>
          <cell r="P2305">
            <v>9.35</v>
          </cell>
          <cell r="Q2305">
            <v>0.99</v>
          </cell>
          <cell r="R2305">
            <v>6.6424000000000003</v>
          </cell>
          <cell r="S2305">
            <v>12.79</v>
          </cell>
          <cell r="T2305">
            <v>1.05</v>
          </cell>
          <cell r="U2305">
            <v>6.5848000000000004</v>
          </cell>
          <cell r="V2305">
            <v>6.5847969055175781</v>
          </cell>
          <cell r="W2305">
            <v>600649</v>
          </cell>
          <cell r="X2305">
            <v>600649</v>
          </cell>
          <cell r="Y2305">
            <v>600649</v>
          </cell>
          <cell r="Z2305">
            <v>600649</v>
          </cell>
          <cell r="AA2305">
            <v>600649</v>
          </cell>
          <cell r="AB2305">
            <v>600649</v>
          </cell>
          <cell r="AC2305">
            <v>600649</v>
          </cell>
          <cell r="AD2305">
            <v>600649</v>
          </cell>
          <cell r="AE2305">
            <v>600649</v>
          </cell>
          <cell r="AF2305">
            <v>600649</v>
          </cell>
          <cell r="AG2305">
            <v>600649</v>
          </cell>
          <cell r="AH2305">
            <v>600649</v>
          </cell>
          <cell r="AI2305">
            <v>600649</v>
          </cell>
        </row>
        <row r="2306">
          <cell r="A2306">
            <v>600650</v>
          </cell>
          <cell r="B2306">
            <v>113.78109452736318</v>
          </cell>
          <cell r="C2306">
            <v>7.2768347200789094</v>
          </cell>
          <cell r="D2306">
            <v>107.24719101123596</v>
          </cell>
          <cell r="E2306">
            <v>6.3631212292923562</v>
          </cell>
          <cell r="F2306">
            <v>49.736842105263158</v>
          </cell>
          <cell r="G2306">
            <v>2.9697878722948361</v>
          </cell>
          <cell r="H2306">
            <v>81.095406360424036</v>
          </cell>
          <cell r="I2306">
            <v>5.3581747185207238</v>
          </cell>
          <cell r="J2306">
            <v>45.74</v>
          </cell>
          <cell r="K2306">
            <v>0.40200000000000002</v>
          </cell>
          <cell r="L2306">
            <v>6.2857000000000003</v>
          </cell>
          <cell r="M2306">
            <v>38.18</v>
          </cell>
          <cell r="N2306">
            <v>8.8999999999999996E-2</v>
          </cell>
          <cell r="O2306">
            <v>6.0002000000000004</v>
          </cell>
          <cell r="P2306">
            <v>20.79</v>
          </cell>
          <cell r="Q2306">
            <v>0.20899999999999999</v>
          </cell>
          <cell r="R2306">
            <v>7.0004999999999997</v>
          </cell>
          <cell r="S2306">
            <v>30.6</v>
          </cell>
          <cell r="T2306">
            <v>0.28299999999999997</v>
          </cell>
          <cell r="U2306">
            <v>5.7108999999999996</v>
          </cell>
          <cell r="V2306">
            <v>5.7108993530273438</v>
          </cell>
          <cell r="W2306">
            <v>600650</v>
          </cell>
          <cell r="X2306">
            <v>600650</v>
          </cell>
          <cell r="Y2306">
            <v>600650</v>
          </cell>
          <cell r="Z2306">
            <v>600650</v>
          </cell>
          <cell r="AA2306">
            <v>600650</v>
          </cell>
          <cell r="AB2306">
            <v>600650</v>
          </cell>
          <cell r="AC2306">
            <v>600650</v>
          </cell>
          <cell r="AD2306">
            <v>600650</v>
          </cell>
          <cell r="AE2306">
            <v>600650</v>
          </cell>
          <cell r="AF2306">
            <v>600650</v>
          </cell>
          <cell r="AG2306">
            <v>600650</v>
          </cell>
          <cell r="AH2306">
            <v>600650</v>
          </cell>
          <cell r="AI2306">
            <v>600650</v>
          </cell>
        </row>
        <row r="2307">
          <cell r="A2307">
            <v>600651</v>
          </cell>
          <cell r="B2307">
            <v>38.612565445026178</v>
          </cell>
          <cell r="C2307">
            <v>4.4598312823148794</v>
          </cell>
          <cell r="D2307">
            <v>171.78571428571428</v>
          </cell>
          <cell r="E2307">
            <v>4.3435073144301963</v>
          </cell>
          <cell r="F2307">
            <v>142.84722222222223</v>
          </cell>
          <cell r="G2307">
            <v>6.7500164074292837</v>
          </cell>
          <cell r="H2307">
            <v>37.537688442211056</v>
          </cell>
          <cell r="I2307">
            <v>3.213214182017615</v>
          </cell>
          <cell r="J2307">
            <v>14.75</v>
          </cell>
          <cell r="K2307">
            <v>0.38200000000000001</v>
          </cell>
          <cell r="L2307">
            <v>3.3073000000000001</v>
          </cell>
          <cell r="M2307">
            <v>14.43</v>
          </cell>
          <cell r="N2307">
            <v>2.1000000000000001E-2</v>
          </cell>
          <cell r="O2307">
            <v>3.3222</v>
          </cell>
          <cell r="P2307">
            <v>20.57</v>
          </cell>
          <cell r="Q2307">
            <v>7.1999999999999995E-2</v>
          </cell>
          <cell r="R2307">
            <v>3.0474000000000001</v>
          </cell>
          <cell r="S2307">
            <v>9.9600000000000009</v>
          </cell>
          <cell r="T2307">
            <v>0.19900000000000001</v>
          </cell>
          <cell r="U2307">
            <v>3.0996999999999999</v>
          </cell>
          <cell r="V2307">
            <v>3.0996990203857422</v>
          </cell>
          <cell r="W2307">
            <v>600651</v>
          </cell>
          <cell r="X2307">
            <v>600651</v>
          </cell>
          <cell r="Y2307">
            <v>65152</v>
          </cell>
          <cell r="Z2307">
            <v>15121</v>
          </cell>
          <cell r="AA2307">
            <v>15121</v>
          </cell>
          <cell r="AB2307">
            <v>83443</v>
          </cell>
          <cell r="AC2307">
            <v>11807</v>
          </cell>
          <cell r="AD2307">
            <v>11807</v>
          </cell>
          <cell r="AE2307">
            <v>57123</v>
          </cell>
          <cell r="AF2307">
            <v>17247</v>
          </cell>
          <cell r="AG2307">
            <v>17247</v>
          </cell>
          <cell r="AH2307">
            <v>60600</v>
          </cell>
          <cell r="AI2307">
            <v>16257</v>
          </cell>
        </row>
        <row r="2308">
          <cell r="A2308">
            <v>600652</v>
          </cell>
          <cell r="B2308">
            <v>242.44444444444446</v>
          </cell>
          <cell r="C2308">
            <v>8.75812796018303</v>
          </cell>
          <cell r="D2308">
            <v>439.49999999999994</v>
          </cell>
          <cell r="E2308">
            <v>7.0367850138093901</v>
          </cell>
          <cell r="F2308">
            <v>651.78571428571422</v>
          </cell>
          <cell r="G2308">
            <v>14.828959128951004</v>
          </cell>
          <cell r="H2308">
            <v>2737.5</v>
          </cell>
          <cell r="I2308">
            <v>15.020576131687243</v>
          </cell>
          <cell r="J2308">
            <v>21.82</v>
          </cell>
          <cell r="K2308">
            <v>0.09</v>
          </cell>
          <cell r="L2308">
            <v>2.4914000000000001</v>
          </cell>
          <cell r="M2308">
            <v>17.579999999999998</v>
          </cell>
          <cell r="N2308">
            <v>0.01</v>
          </cell>
          <cell r="O2308">
            <v>2.4983</v>
          </cell>
          <cell r="P2308">
            <v>36.5</v>
          </cell>
          <cell r="Q2308">
            <v>2.8000000000000001E-2</v>
          </cell>
          <cell r="R2308">
            <v>2.4613999999999998</v>
          </cell>
          <cell r="S2308">
            <v>36.5</v>
          </cell>
          <cell r="T2308">
            <v>0.01</v>
          </cell>
          <cell r="U2308">
            <v>2.4300000000000002</v>
          </cell>
          <cell r="V2308">
            <v>2.4299983978271484</v>
          </cell>
          <cell r="W2308">
            <v>600652</v>
          </cell>
          <cell r="X2308">
            <v>600652</v>
          </cell>
          <cell r="Y2308">
            <v>600652</v>
          </cell>
          <cell r="Z2308">
            <v>600652</v>
          </cell>
          <cell r="AA2308">
            <v>600652</v>
          </cell>
          <cell r="AB2308">
            <v>600652</v>
          </cell>
          <cell r="AC2308">
            <v>600652</v>
          </cell>
          <cell r="AD2308">
            <v>600652</v>
          </cell>
          <cell r="AE2308">
            <v>67139</v>
          </cell>
          <cell r="AF2308">
            <v>12402</v>
          </cell>
          <cell r="AG2308">
            <v>12402</v>
          </cell>
          <cell r="AH2308">
            <v>66945</v>
          </cell>
          <cell r="AI2308">
            <v>12438</v>
          </cell>
        </row>
        <row r="2309">
          <cell r="A2309">
            <v>600653</v>
          </cell>
          <cell r="B2309">
            <v>179.20792079207919</v>
          </cell>
          <cell r="C2309">
            <v>5.2362584378013501</v>
          </cell>
          <cell r="D2309">
            <v>-21.06625258799172</v>
          </cell>
          <cell r="E2309">
            <v>3.5555167292740455</v>
          </cell>
          <cell r="F2309">
            <v>128.02547770700636</v>
          </cell>
          <cell r="G2309">
            <v>7.491613865076407</v>
          </cell>
          <cell r="H2309">
            <v>2301.5625</v>
          </cell>
          <cell r="I2309">
            <v>4.7916463355128336</v>
          </cell>
          <cell r="J2309">
            <v>5.43</v>
          </cell>
          <cell r="K2309">
            <v>3.0300000000000001E-2</v>
          </cell>
          <cell r="L2309">
            <v>1.0369999999999999</v>
          </cell>
          <cell r="M2309">
            <v>4.07</v>
          </cell>
          <cell r="N2309">
            <v>-4.8300000000000003E-2</v>
          </cell>
          <cell r="O2309">
            <v>1.1447000000000001</v>
          </cell>
          <cell r="P2309">
            <v>8.0399999999999991</v>
          </cell>
          <cell r="Q2309">
            <v>3.1399999999999997E-2</v>
          </cell>
          <cell r="R2309">
            <v>1.0731999999999999</v>
          </cell>
          <cell r="S2309">
            <v>4.91</v>
          </cell>
          <cell r="T2309">
            <v>1.6000000000000001E-3</v>
          </cell>
          <cell r="U2309">
            <v>1.0246999999999999</v>
          </cell>
          <cell r="V2309">
            <v>1.0246992111206055</v>
          </cell>
          <cell r="W2309">
            <v>600653</v>
          </cell>
          <cell r="X2309">
            <v>600653</v>
          </cell>
          <cell r="Y2309">
            <v>600653</v>
          </cell>
          <cell r="Z2309">
            <v>600653</v>
          </cell>
          <cell r="AA2309">
            <v>600653</v>
          </cell>
          <cell r="AB2309">
            <v>600653</v>
          </cell>
          <cell r="AC2309">
            <v>600653</v>
          </cell>
          <cell r="AD2309">
            <v>600653</v>
          </cell>
          <cell r="AE2309">
            <v>600653</v>
          </cell>
          <cell r="AF2309">
            <v>600653</v>
          </cell>
          <cell r="AG2309">
            <v>600653</v>
          </cell>
          <cell r="AH2309">
            <v>600653</v>
          </cell>
          <cell r="AI2309">
            <v>600653</v>
          </cell>
        </row>
        <row r="2310">
          <cell r="A2310">
            <v>600654</v>
          </cell>
          <cell r="B2310">
            <v>131.09090909090909</v>
          </cell>
          <cell r="C2310">
            <v>12.728957937944124</v>
          </cell>
          <cell r="D2310">
            <v>180.25</v>
          </cell>
          <cell r="E2310">
            <v>12.500541805730137</v>
          </cell>
          <cell r="F2310">
            <v>171.72222222222223</v>
          </cell>
          <cell r="G2310">
            <v>13.678201610762015</v>
          </cell>
          <cell r="H2310">
            <v>178.32692307692307</v>
          </cell>
          <cell r="I2310">
            <v>13.357821953327571</v>
          </cell>
          <cell r="J2310">
            <v>28.84</v>
          </cell>
          <cell r="K2310">
            <v>0.22</v>
          </cell>
          <cell r="L2310">
            <v>2.2656999999999998</v>
          </cell>
          <cell r="M2310">
            <v>28.84</v>
          </cell>
          <cell r="N2310">
            <v>0.04</v>
          </cell>
          <cell r="O2310">
            <v>2.3071000000000002</v>
          </cell>
          <cell r="P2310">
            <v>30.91</v>
          </cell>
          <cell r="Q2310">
            <v>0.09</v>
          </cell>
          <cell r="R2310">
            <v>2.2597999999999998</v>
          </cell>
          <cell r="S2310">
            <v>30.91</v>
          </cell>
          <cell r="T2310">
            <v>0.13</v>
          </cell>
          <cell r="U2310">
            <v>2.3140000000000001</v>
          </cell>
          <cell r="V2310">
            <v>2.3139991760253906</v>
          </cell>
          <cell r="W2310">
            <v>600654</v>
          </cell>
          <cell r="X2310">
            <v>600654</v>
          </cell>
          <cell r="Y2310">
            <v>77673</v>
          </cell>
          <cell r="Z2310">
            <v>16518</v>
          </cell>
          <cell r="AA2310">
            <v>16518</v>
          </cell>
          <cell r="AB2310">
            <v>77677</v>
          </cell>
          <cell r="AC2310">
            <v>16517</v>
          </cell>
          <cell r="AD2310" t="str">
            <v>持股小于股东减</v>
          </cell>
          <cell r="AE2310">
            <v>58999</v>
          </cell>
          <cell r="AF2310">
            <v>21746</v>
          </cell>
          <cell r="AG2310" t="str">
            <v>与上期同等小于</v>
          </cell>
          <cell r="AH2310">
            <v>58999</v>
          </cell>
          <cell r="AI2310">
            <v>21746</v>
          </cell>
        </row>
        <row r="2311">
          <cell r="A2311">
            <v>600655</v>
          </cell>
          <cell r="B2311">
            <v>28.75444839857651</v>
          </cell>
          <cell r="C2311">
            <v>2.9211330236257482</v>
          </cell>
          <cell r="D2311">
            <v>139.67391304347825</v>
          </cell>
          <cell r="E2311">
            <v>2.350896450786681</v>
          </cell>
          <cell r="F2311">
            <v>28.15789473684211</v>
          </cell>
          <cell r="G2311">
            <v>2.9871580122836403</v>
          </cell>
          <cell r="H2311">
            <v>31.655313351498638</v>
          </cell>
          <cell r="I2311">
            <v>2.889601910233929</v>
          </cell>
          <cell r="J2311">
            <v>16.16</v>
          </cell>
          <cell r="K2311">
            <v>0.56200000000000006</v>
          </cell>
          <cell r="L2311">
            <v>5.5320999999999998</v>
          </cell>
          <cell r="M2311">
            <v>12.85</v>
          </cell>
          <cell r="N2311">
            <v>2.3E-2</v>
          </cell>
          <cell r="O2311">
            <v>5.4660000000000002</v>
          </cell>
          <cell r="P2311">
            <v>16.05</v>
          </cell>
          <cell r="Q2311">
            <v>0.28499999999999998</v>
          </cell>
          <cell r="R2311">
            <v>5.3730000000000002</v>
          </cell>
          <cell r="S2311">
            <v>15.49</v>
          </cell>
          <cell r="T2311">
            <v>0.36699999999999999</v>
          </cell>
          <cell r="U2311">
            <v>5.3605999999999998</v>
          </cell>
          <cell r="V2311">
            <v>5.3605995178222656</v>
          </cell>
          <cell r="W2311">
            <v>600655</v>
          </cell>
          <cell r="X2311">
            <v>600655</v>
          </cell>
          <cell r="Y2311">
            <v>124214</v>
          </cell>
          <cell r="Z2311">
            <v>11571</v>
          </cell>
          <cell r="AA2311">
            <v>11571</v>
          </cell>
          <cell r="AB2311">
            <v>130316</v>
          </cell>
          <cell r="AC2311">
            <v>11029</v>
          </cell>
          <cell r="AD2311">
            <v>11029</v>
          </cell>
          <cell r="AE2311">
            <v>109397</v>
          </cell>
          <cell r="AF2311">
            <v>13138</v>
          </cell>
          <cell r="AG2311">
            <v>13138</v>
          </cell>
          <cell r="AH2311">
            <v>128395</v>
          </cell>
          <cell r="AI2311">
            <v>11194</v>
          </cell>
        </row>
        <row r="2312">
          <cell r="A2312">
            <v>600657</v>
          </cell>
          <cell r="B2312">
            <v>12.410714285714285</v>
          </cell>
          <cell r="C2312">
            <v>1.2544447051603704</v>
          </cell>
          <cell r="D2312">
            <v>-14.274999999999999</v>
          </cell>
          <cell r="E2312">
            <v>1.0510234133411869</v>
          </cell>
          <cell r="F2312">
            <v>27.466666666666669</v>
          </cell>
          <cell r="G2312">
            <v>1.5655874753001975</v>
          </cell>
          <cell r="H2312">
            <v>39.545454545454547</v>
          </cell>
          <cell r="I2312">
            <v>1.1320828372338141</v>
          </cell>
          <cell r="J2312">
            <v>6.95</v>
          </cell>
          <cell r="K2312">
            <v>0.56000000000000005</v>
          </cell>
          <cell r="L2312">
            <v>5.5403000000000002</v>
          </cell>
          <cell r="M2312">
            <v>5.71</v>
          </cell>
          <cell r="N2312">
            <v>-0.1</v>
          </cell>
          <cell r="O2312">
            <v>5.4328000000000003</v>
          </cell>
          <cell r="P2312">
            <v>8.24</v>
          </cell>
          <cell r="Q2312">
            <v>0.15</v>
          </cell>
          <cell r="R2312">
            <v>5.2632000000000003</v>
          </cell>
          <cell r="S2312">
            <v>5.8</v>
          </cell>
          <cell r="T2312">
            <v>0.11</v>
          </cell>
          <cell r="U2312">
            <v>5.1233000000000004</v>
          </cell>
          <cell r="V2312">
            <v>5.1232986450195313</v>
          </cell>
          <cell r="W2312">
            <v>600657</v>
          </cell>
          <cell r="X2312" t="str">
            <v>持股小于股东增</v>
          </cell>
          <cell r="Y2312">
            <v>41535</v>
          </cell>
          <cell r="Z2312">
            <v>36698</v>
          </cell>
          <cell r="AA2312" t="str">
            <v>持股小于股东减</v>
          </cell>
          <cell r="AB2312">
            <v>43460</v>
          </cell>
          <cell r="AC2312">
            <v>35072</v>
          </cell>
          <cell r="AD2312">
            <v>35072</v>
          </cell>
          <cell r="AE2312">
            <v>57346</v>
          </cell>
          <cell r="AF2312">
            <v>26580</v>
          </cell>
          <cell r="AG2312" t="str">
            <v>持股小于股东增</v>
          </cell>
          <cell r="AH2312">
            <v>44369</v>
          </cell>
          <cell r="AI2312">
            <v>34354</v>
          </cell>
        </row>
        <row r="2313">
          <cell r="A2313">
            <v>600658</v>
          </cell>
          <cell r="B2313">
            <v>15.522222222222222</v>
          </cell>
          <cell r="C2313">
            <v>2.3893820445721516</v>
          </cell>
          <cell r="D2313">
            <v>285</v>
          </cell>
          <cell r="E2313">
            <v>1.9445960698689957</v>
          </cell>
          <cell r="F2313">
            <v>108.07142857142857</v>
          </cell>
          <cell r="G2313">
            <v>2.9997819061403335</v>
          </cell>
          <cell r="H2313">
            <v>22.1</v>
          </cell>
          <cell r="I2313">
            <v>1.6759882453313111</v>
          </cell>
          <cell r="J2313">
            <v>13.97</v>
          </cell>
          <cell r="K2313">
            <v>0.9</v>
          </cell>
          <cell r="L2313">
            <v>5.8467000000000002</v>
          </cell>
          <cell r="M2313">
            <v>11.4</v>
          </cell>
          <cell r="N2313">
            <v>0.01</v>
          </cell>
          <cell r="O2313">
            <v>5.8624000000000001</v>
          </cell>
          <cell r="P2313">
            <v>15.13</v>
          </cell>
          <cell r="Q2313">
            <v>7.0000000000000007E-2</v>
          </cell>
          <cell r="R2313">
            <v>5.0437000000000003</v>
          </cell>
          <cell r="S2313">
            <v>8.84</v>
          </cell>
          <cell r="T2313">
            <v>0.3</v>
          </cell>
          <cell r="U2313">
            <v>5.2744999999999997</v>
          </cell>
          <cell r="V2313">
            <v>5.2744979858398438</v>
          </cell>
          <cell r="W2313">
            <v>600658</v>
          </cell>
          <cell r="X2313" t="str">
            <v>持股小于股东减</v>
          </cell>
          <cell r="Y2313">
            <v>24481</v>
          </cell>
          <cell r="Z2313">
            <v>23695</v>
          </cell>
          <cell r="AA2313" t="str">
            <v>持股大于股东增</v>
          </cell>
          <cell r="AB2313">
            <v>21198</v>
          </cell>
          <cell r="AC2313">
            <v>27365</v>
          </cell>
          <cell r="AD2313" t="str">
            <v>持股大于股东增</v>
          </cell>
          <cell r="AE2313">
            <v>17753</v>
          </cell>
          <cell r="AF2313">
            <v>32676</v>
          </cell>
          <cell r="AG2313" t="str">
            <v>持股大于股东增</v>
          </cell>
          <cell r="AH2313">
            <v>17486</v>
          </cell>
          <cell r="AI2313">
            <v>33174</v>
          </cell>
        </row>
        <row r="2314">
          <cell r="A2314">
            <v>600660</v>
          </cell>
          <cell r="B2314">
            <v>13.809090909090907</v>
          </cell>
          <cell r="C2314">
            <v>2.3223103854209666</v>
          </cell>
          <cell r="D2314">
            <v>16.184782608695652</v>
          </cell>
          <cell r="E2314">
            <v>2.1963595598430539</v>
          </cell>
          <cell r="F2314">
            <v>13.222222222222221</v>
          </cell>
          <cell r="G2314">
            <v>2.3847695390781563</v>
          </cell>
          <cell r="H2314">
            <v>11.249999999999998</v>
          </cell>
          <cell r="I2314">
            <v>1.8984604046844709</v>
          </cell>
          <cell r="J2314">
            <v>15.19</v>
          </cell>
          <cell r="K2314">
            <v>1.1000000000000001</v>
          </cell>
          <cell r="L2314">
            <v>6.5408999999999997</v>
          </cell>
          <cell r="M2314">
            <v>14.89</v>
          </cell>
          <cell r="N2314">
            <v>0.23</v>
          </cell>
          <cell r="O2314">
            <v>6.7793999999999999</v>
          </cell>
          <cell r="P2314">
            <v>14.28</v>
          </cell>
          <cell r="Q2314">
            <v>0.54</v>
          </cell>
          <cell r="R2314">
            <v>5.9880000000000004</v>
          </cell>
          <cell r="S2314">
            <v>11.85</v>
          </cell>
          <cell r="T2314">
            <v>0.79</v>
          </cell>
          <cell r="U2314">
            <v>6.2419000000000002</v>
          </cell>
          <cell r="V2314">
            <v>6.2418975830078125</v>
          </cell>
          <cell r="W2314">
            <v>600660</v>
          </cell>
          <cell r="X2314">
            <v>600660</v>
          </cell>
          <cell r="Y2314">
            <v>67660</v>
          </cell>
          <cell r="Z2314">
            <v>37076</v>
          </cell>
          <cell r="AA2314">
            <v>37076</v>
          </cell>
          <cell r="AB2314">
            <v>66432</v>
          </cell>
          <cell r="AC2314">
            <v>37762</v>
          </cell>
          <cell r="AD2314">
            <v>37762</v>
          </cell>
          <cell r="AE2314">
            <v>37762</v>
          </cell>
          <cell r="AF2314">
            <v>37762</v>
          </cell>
          <cell r="AG2314">
            <v>37762</v>
          </cell>
          <cell r="AH2314">
            <v>81522</v>
          </cell>
          <cell r="AI2314">
            <v>30772</v>
          </cell>
        </row>
        <row r="2315">
          <cell r="A2315">
            <v>600661</v>
          </cell>
          <cell r="B2315">
            <v>166.42241379310343</v>
          </cell>
          <cell r="C2315">
            <v>11.950230585904857</v>
          </cell>
          <cell r="D2315">
            <v>149.01685393258424</v>
          </cell>
          <cell r="E2315">
            <v>10.091946734305644</v>
          </cell>
          <cell r="F2315">
            <v>145.0840336134454</v>
          </cell>
          <cell r="G2315">
            <v>10.763380193884231</v>
          </cell>
          <cell r="H2315">
            <v>111.37096774193549</v>
          </cell>
          <cell r="I2315">
            <v>9.172727574640497</v>
          </cell>
          <cell r="J2315">
            <v>38.61</v>
          </cell>
          <cell r="K2315">
            <v>0.23200000000000001</v>
          </cell>
          <cell r="L2315">
            <v>3.2309000000000001</v>
          </cell>
          <cell r="M2315">
            <v>31.83</v>
          </cell>
          <cell r="N2315">
            <v>5.3400000000000003E-2</v>
          </cell>
          <cell r="O2315">
            <v>3.1539999999999999</v>
          </cell>
          <cell r="P2315">
            <v>34.53</v>
          </cell>
          <cell r="Q2315">
            <v>0.11899999999999999</v>
          </cell>
          <cell r="R2315">
            <v>3.2081</v>
          </cell>
          <cell r="S2315">
            <v>27.62</v>
          </cell>
          <cell r="T2315">
            <v>0.186</v>
          </cell>
          <cell r="U2315">
            <v>3.0110999999999999</v>
          </cell>
          <cell r="V2315">
            <v>3.0110988616943359</v>
          </cell>
          <cell r="W2315">
            <v>600661</v>
          </cell>
          <cell r="X2315" t="str">
            <v>持股小于股东减</v>
          </cell>
          <cell r="Y2315">
            <v>21074</v>
          </cell>
          <cell r="Z2315">
            <v>12293</v>
          </cell>
          <cell r="AA2315" t="str">
            <v>持股小于股东增</v>
          </cell>
          <cell r="AB2315">
            <v>20688</v>
          </cell>
          <cell r="AC2315">
            <v>12523</v>
          </cell>
          <cell r="AD2315" t="str">
            <v>持股小于股东减</v>
          </cell>
          <cell r="AE2315">
            <v>20679</v>
          </cell>
          <cell r="AF2315">
            <v>12528</v>
          </cell>
          <cell r="AG2315" t="str">
            <v>持股小于股东增</v>
          </cell>
          <cell r="AH2315">
            <v>19608</v>
          </cell>
          <cell r="AI2315">
            <v>13212</v>
          </cell>
        </row>
        <row r="2316">
          <cell r="A2316">
            <v>600662</v>
          </cell>
          <cell r="B2316">
            <v>96.666666666666671</v>
          </cell>
          <cell r="C2316">
            <v>5.4780447390223701</v>
          </cell>
          <cell r="D2316">
            <v>98.623188405797094</v>
          </cell>
          <cell r="E2316">
            <v>4.4595170221829026</v>
          </cell>
          <cell r="F2316">
            <v>85.345838218053927</v>
          </cell>
          <cell r="G2316">
            <v>4.8010024070959867</v>
          </cell>
          <cell r="H2316">
            <v>79.473276529821845</v>
          </cell>
          <cell r="I2316">
            <v>4.5960020157903578</v>
          </cell>
          <cell r="J2316">
            <v>16.53</v>
          </cell>
          <cell r="K2316">
            <v>0.17100000000000001</v>
          </cell>
          <cell r="L2316">
            <v>3.0175000000000001</v>
          </cell>
          <cell r="M2316">
            <v>13.61</v>
          </cell>
          <cell r="N2316">
            <v>3.4500000000000003E-2</v>
          </cell>
          <cell r="O2316">
            <v>3.0518999999999998</v>
          </cell>
          <cell r="P2316">
            <v>14.56</v>
          </cell>
          <cell r="Q2316">
            <v>8.5300000000000001E-2</v>
          </cell>
          <cell r="R2316">
            <v>3.0327000000000002</v>
          </cell>
          <cell r="S2316">
            <v>13.68</v>
          </cell>
          <cell r="T2316">
            <v>0.12909999999999999</v>
          </cell>
          <cell r="U2316">
            <v>2.9765000000000001</v>
          </cell>
          <cell r="V2316">
            <v>2.9764995574951172</v>
          </cell>
          <cell r="W2316">
            <v>600662</v>
          </cell>
          <cell r="X2316">
            <v>600662</v>
          </cell>
          <cell r="Y2316">
            <v>600662</v>
          </cell>
          <cell r="Z2316">
            <v>600662</v>
          </cell>
          <cell r="AA2316">
            <v>600662</v>
          </cell>
          <cell r="AB2316">
            <v>600662</v>
          </cell>
          <cell r="AC2316">
            <v>600662</v>
          </cell>
          <cell r="AD2316">
            <v>600662</v>
          </cell>
          <cell r="AE2316">
            <v>70634</v>
          </cell>
          <cell r="AF2316">
            <v>14912</v>
          </cell>
          <cell r="AG2316">
            <v>14912</v>
          </cell>
          <cell r="AH2316">
            <v>14912</v>
          </cell>
          <cell r="AI2316">
            <v>14912</v>
          </cell>
        </row>
        <row r="2317">
          <cell r="A2317">
            <v>600663</v>
          </cell>
          <cell r="B2317">
            <v>49.28732920475769</v>
          </cell>
          <cell r="C2317">
            <v>7.2050581980169568</v>
          </cell>
          <cell r="D2317">
            <v>52.007004310344833</v>
          </cell>
          <cell r="E2317">
            <v>5.4399436421275098</v>
          </cell>
          <cell r="F2317">
            <v>68.930155210643022</v>
          </cell>
          <cell r="G2317">
            <v>7.7213244539654449</v>
          </cell>
          <cell r="H2317">
            <v>57.573748757043411</v>
          </cell>
          <cell r="I2317">
            <v>7.1343858298036196</v>
          </cell>
          <cell r="J2317">
            <v>50.14</v>
          </cell>
          <cell r="K2317">
            <v>1.0173000000000001</v>
          </cell>
          <cell r="L2317">
            <v>6.9589999999999996</v>
          </cell>
          <cell r="M2317">
            <v>38.61</v>
          </cell>
          <cell r="N2317">
            <v>0.18559999999999999</v>
          </cell>
          <cell r="O2317">
            <v>7.0975000000000001</v>
          </cell>
          <cell r="P2317">
            <v>49.74</v>
          </cell>
          <cell r="Q2317">
            <v>0.36080000000000001</v>
          </cell>
          <cell r="R2317">
            <v>6.4419000000000004</v>
          </cell>
          <cell r="S2317">
            <v>46.32</v>
          </cell>
          <cell r="T2317">
            <v>0.60340000000000005</v>
          </cell>
          <cell r="U2317">
            <v>6.4924999999999997</v>
          </cell>
          <cell r="V2317">
            <v>6.4924964904785156</v>
          </cell>
          <cell r="W2317">
            <v>600663</v>
          </cell>
          <cell r="X2317">
            <v>600663</v>
          </cell>
          <cell r="Y2317">
            <v>600663</v>
          </cell>
          <cell r="Z2317">
            <v>600663</v>
          </cell>
          <cell r="AA2317">
            <v>600663</v>
          </cell>
          <cell r="AB2317">
            <v>600663</v>
          </cell>
          <cell r="AC2317">
            <v>600663</v>
          </cell>
          <cell r="AD2317">
            <v>600663</v>
          </cell>
          <cell r="AE2317">
            <v>87741</v>
          </cell>
          <cell r="AF2317">
            <v>21853</v>
          </cell>
          <cell r="AG2317">
            <v>21853</v>
          </cell>
          <cell r="AH2317">
            <v>74305</v>
          </cell>
          <cell r="AI2317">
            <v>25805</v>
          </cell>
        </row>
        <row r="2318">
          <cell r="A2318">
            <v>600664</v>
          </cell>
          <cell r="B2318">
            <v>39.766666666666666</v>
          </cell>
          <cell r="C2318">
            <v>3.2434342885106844</v>
          </cell>
          <cell r="D2318">
            <v>64.1875</v>
          </cell>
          <cell r="E2318">
            <v>2.7566769561132736</v>
          </cell>
          <cell r="F2318">
            <v>30.099999999999998</v>
          </cell>
          <cell r="G2318">
            <v>2.6803205699020478</v>
          </cell>
          <cell r="H2318">
            <v>36.731777036684136</v>
          </cell>
          <cell r="I2318">
            <v>2.9319491187040096</v>
          </cell>
          <cell r="J2318">
            <v>11.93</v>
          </cell>
          <cell r="K2318">
            <v>0.3</v>
          </cell>
          <cell r="L2318">
            <v>3.6781999999999999</v>
          </cell>
          <cell r="M2318">
            <v>10.27</v>
          </cell>
          <cell r="N2318">
            <v>0.04</v>
          </cell>
          <cell r="O2318">
            <v>3.7254999999999998</v>
          </cell>
          <cell r="P2318">
            <v>12.04</v>
          </cell>
          <cell r="Q2318">
            <v>0.2</v>
          </cell>
          <cell r="R2318">
            <v>4.492</v>
          </cell>
          <cell r="S2318">
            <v>10.28</v>
          </cell>
          <cell r="T2318">
            <v>0.2099</v>
          </cell>
          <cell r="U2318">
            <v>3.5062000000000002</v>
          </cell>
          <cell r="V2318">
            <v>3.5061988830566406</v>
          </cell>
          <cell r="W2318">
            <v>600664</v>
          </cell>
          <cell r="X2318" t="str">
            <v>持股小于股东增</v>
          </cell>
          <cell r="Y2318">
            <v>61254</v>
          </cell>
          <cell r="Z2318">
            <v>31303</v>
          </cell>
          <cell r="AA2318" t="str">
            <v>持股小于股东增</v>
          </cell>
          <cell r="AB2318">
            <v>57682</v>
          </cell>
          <cell r="AC2318">
            <v>33242</v>
          </cell>
          <cell r="AD2318">
            <v>33242</v>
          </cell>
          <cell r="AE2318">
            <v>87741</v>
          </cell>
          <cell r="AF2318">
            <v>21853</v>
          </cell>
          <cell r="AG2318">
            <v>21853</v>
          </cell>
          <cell r="AH2318">
            <v>74305</v>
          </cell>
          <cell r="AI2318">
            <v>25805</v>
          </cell>
        </row>
        <row r="2319">
          <cell r="A2319">
            <v>600665</v>
          </cell>
          <cell r="B2319">
            <v>32.108559498956161</v>
          </cell>
          <cell r="C2319">
            <v>2.4617453101991167</v>
          </cell>
          <cell r="D2319">
            <v>-84.355828220858896</v>
          </cell>
          <cell r="E2319">
            <v>1.7699115044247788</v>
          </cell>
          <cell r="F2319">
            <v>-274.84276729559747</v>
          </cell>
          <cell r="G2319">
            <v>3.0468886177444658</v>
          </cell>
          <cell r="H2319">
            <v>-137.88461538461539</v>
          </cell>
          <cell r="I2319">
            <v>1.6722642037503499</v>
          </cell>
          <cell r="J2319">
            <v>7.69</v>
          </cell>
          <cell r="K2319">
            <v>0.23949999999999999</v>
          </cell>
          <cell r="L2319">
            <v>3.1238000000000001</v>
          </cell>
          <cell r="M2319">
            <v>5.5</v>
          </cell>
          <cell r="N2319">
            <v>-1.6299999999999999E-2</v>
          </cell>
          <cell r="O2319">
            <v>3.1074999999999999</v>
          </cell>
          <cell r="P2319">
            <v>8.74</v>
          </cell>
          <cell r="Q2319">
            <v>-1.5900000000000001E-2</v>
          </cell>
          <cell r="R2319">
            <v>2.8685</v>
          </cell>
          <cell r="S2319">
            <v>4.78</v>
          </cell>
          <cell r="T2319">
            <v>-2.5999999999999999E-2</v>
          </cell>
          <cell r="U2319">
            <v>2.8584000000000001</v>
          </cell>
          <cell r="V2319">
            <v>2.8583984375</v>
          </cell>
          <cell r="W2319">
            <v>600665</v>
          </cell>
          <cell r="X2319">
            <v>600665</v>
          </cell>
          <cell r="Y2319">
            <v>68304</v>
          </cell>
          <cell r="Z2319">
            <v>12651</v>
          </cell>
          <cell r="AA2319">
            <v>12651</v>
          </cell>
          <cell r="AB2319">
            <v>61150</v>
          </cell>
          <cell r="AC2319">
            <v>14131</v>
          </cell>
          <cell r="AD2319">
            <v>14131</v>
          </cell>
          <cell r="AE2319">
            <v>58374</v>
          </cell>
          <cell r="AF2319">
            <v>14803</v>
          </cell>
          <cell r="AG2319">
            <v>14803</v>
          </cell>
          <cell r="AH2319">
            <v>71417</v>
          </cell>
          <cell r="AI2319">
            <v>12099</v>
          </cell>
        </row>
        <row r="2320">
          <cell r="A2320">
            <v>600666</v>
          </cell>
          <cell r="B2320">
            <v>94.48</v>
          </cell>
          <cell r="C2320">
            <v>17.135188073560887</v>
          </cell>
          <cell r="D2320">
            <v>192.5625</v>
          </cell>
          <cell r="E2320">
            <v>11.015373614587057</v>
          </cell>
          <cell r="F2320">
            <v>85.1</v>
          </cell>
          <cell r="G2320">
            <v>16.964356909337372</v>
          </cell>
          <cell r="H2320">
            <v>52.763513513513516</v>
          </cell>
          <cell r="I2320">
            <v>9.8849352523449667</v>
          </cell>
          <cell r="J2320">
            <v>47.24</v>
          </cell>
          <cell r="K2320">
            <v>0.5</v>
          </cell>
          <cell r="L2320">
            <v>2.7568999999999999</v>
          </cell>
          <cell r="M2320">
            <v>30.81</v>
          </cell>
          <cell r="N2320">
            <v>0.04</v>
          </cell>
          <cell r="O2320">
            <v>2.7970000000000002</v>
          </cell>
          <cell r="P2320">
            <v>42.55</v>
          </cell>
          <cell r="Q2320">
            <v>0.25</v>
          </cell>
          <cell r="R2320">
            <v>2.5082</v>
          </cell>
          <cell r="S2320">
            <v>26.03</v>
          </cell>
          <cell r="T2320">
            <v>0.37</v>
          </cell>
          <cell r="U2320">
            <v>2.6333000000000002</v>
          </cell>
          <cell r="V2320">
            <v>2.6332988739013672</v>
          </cell>
          <cell r="W2320">
            <v>600666</v>
          </cell>
          <cell r="X2320" t="str">
            <v>持股大于股东增</v>
          </cell>
          <cell r="Y2320">
            <v>14771</v>
          </cell>
          <cell r="Z2320">
            <v>51931</v>
          </cell>
          <cell r="AA2320" t="str">
            <v>持股大于股东减</v>
          </cell>
          <cell r="AB2320">
            <v>19938</v>
          </cell>
          <cell r="AC2320">
            <v>38473</v>
          </cell>
          <cell r="AD2320" t="str">
            <v>持股大于股东增</v>
          </cell>
          <cell r="AE2320">
            <v>20864</v>
          </cell>
          <cell r="AF2320">
            <v>36765</v>
          </cell>
          <cell r="AG2320" t="str">
            <v>持股大于股东减</v>
          </cell>
          <cell r="AH2320">
            <v>22008</v>
          </cell>
          <cell r="AI2320">
            <v>34854</v>
          </cell>
        </row>
        <row r="2321">
          <cell r="A2321">
            <v>600667</v>
          </cell>
          <cell r="B2321">
            <v>557.5</v>
          </cell>
          <cell r="C2321">
            <v>8.1714913887871017</v>
          </cell>
          <cell r="D2321">
            <v>87.375</v>
          </cell>
          <cell r="E2321">
            <v>5.0531338104532644</v>
          </cell>
          <cell r="F2321">
            <v>-414.28571428571428</v>
          </cell>
          <cell r="G2321">
            <v>4.4325563622468476</v>
          </cell>
          <cell r="H2321">
            <v>2002.5</v>
          </cell>
          <cell r="I2321">
            <v>4.0075046904315199</v>
          </cell>
          <cell r="J2321">
            <v>11.15</v>
          </cell>
          <cell r="K2321">
            <v>0.02</v>
          </cell>
          <cell r="L2321">
            <v>1.3645</v>
          </cell>
          <cell r="M2321">
            <v>6.99</v>
          </cell>
          <cell r="N2321">
            <v>0.02</v>
          </cell>
          <cell r="O2321">
            <v>1.3833</v>
          </cell>
          <cell r="P2321">
            <v>5.8</v>
          </cell>
          <cell r="Q2321">
            <v>-7.0000000000000001E-3</v>
          </cell>
          <cell r="R2321">
            <v>1.3085</v>
          </cell>
          <cell r="S2321">
            <v>5.34</v>
          </cell>
          <cell r="T2321">
            <v>2E-3</v>
          </cell>
          <cell r="U2321">
            <v>1.3325</v>
          </cell>
          <cell r="V2321">
            <v>1.3324995040893555</v>
          </cell>
          <cell r="W2321">
            <v>600667</v>
          </cell>
          <cell r="X2321" t="str">
            <v>持股小于股东增</v>
          </cell>
          <cell r="Y2321">
            <v>51162</v>
          </cell>
          <cell r="Z2321">
            <v>23284</v>
          </cell>
          <cell r="AA2321">
            <v>23284</v>
          </cell>
          <cell r="AB2321">
            <v>70416</v>
          </cell>
          <cell r="AC2321">
            <v>16917</v>
          </cell>
          <cell r="AD2321" t="str">
            <v>持股小于股东增</v>
          </cell>
          <cell r="AE2321">
            <v>48252</v>
          </cell>
          <cell r="AF2321">
            <v>24688</v>
          </cell>
          <cell r="AG2321">
            <v>24688</v>
          </cell>
          <cell r="AH2321">
            <v>65890</v>
          </cell>
          <cell r="AI2321">
            <v>18079</v>
          </cell>
        </row>
        <row r="2322">
          <cell r="A2322">
            <v>600668</v>
          </cell>
          <cell r="B2322">
            <v>30.379310344827591</v>
          </cell>
          <cell r="C2322">
            <v>2.7986911909526988</v>
          </cell>
          <cell r="D2322">
            <v>45.540540540540547</v>
          </cell>
          <cell r="E2322">
            <v>2.1071718877008694</v>
          </cell>
          <cell r="F2322">
            <v>31.018518518518515</v>
          </cell>
          <cell r="G2322">
            <v>2.7911549549249304</v>
          </cell>
          <cell r="H2322">
            <v>21.846153846153843</v>
          </cell>
          <cell r="I2322">
            <v>1.9323342802224905</v>
          </cell>
          <cell r="J2322">
            <v>17.62</v>
          </cell>
          <cell r="K2322">
            <v>0.57999999999999996</v>
          </cell>
          <cell r="L2322">
            <v>6.2957999999999998</v>
          </cell>
          <cell r="M2322">
            <v>13.48</v>
          </cell>
          <cell r="N2322">
            <v>7.3999999999999996E-2</v>
          </cell>
          <cell r="O2322">
            <v>6.3971999999999998</v>
          </cell>
          <cell r="P2322">
            <v>16.75</v>
          </cell>
          <cell r="Q2322">
            <v>0.27</v>
          </cell>
          <cell r="R2322">
            <v>6.0011000000000001</v>
          </cell>
          <cell r="S2322">
            <v>11.36</v>
          </cell>
          <cell r="T2322">
            <v>0.39</v>
          </cell>
          <cell r="U2322">
            <v>5.8788999999999998</v>
          </cell>
          <cell r="V2322">
            <v>5.8788986206054688</v>
          </cell>
          <cell r="W2322">
            <v>600668</v>
          </cell>
          <cell r="X2322" t="str">
            <v>持股小于股东增</v>
          </cell>
          <cell r="Y2322">
            <v>26674</v>
          </cell>
          <cell r="Z2322">
            <v>12899</v>
          </cell>
          <cell r="AA2322" t="str">
            <v>持股小于股东增</v>
          </cell>
          <cell r="AB2322">
            <v>23895</v>
          </cell>
          <cell r="AC2322">
            <v>14399</v>
          </cell>
          <cell r="AD2322" t="str">
            <v>持股小于股东增</v>
          </cell>
          <cell r="AE2322">
            <v>29179</v>
          </cell>
          <cell r="AF2322">
            <v>11792</v>
          </cell>
          <cell r="AG2322" t="str">
            <v>持股小于股东增</v>
          </cell>
          <cell r="AH2322">
            <v>28957</v>
          </cell>
          <cell r="AI2322">
            <v>11882</v>
          </cell>
        </row>
        <row r="2323">
          <cell r="A2323">
            <v>600671</v>
          </cell>
          <cell r="B2323">
            <v>-137.61111111111111</v>
          </cell>
          <cell r="C2323">
            <v>52.74701873935264</v>
          </cell>
          <cell r="D2323">
            <v>-167.48768472906406</v>
          </cell>
          <cell r="E2323">
            <v>63.403263403263402</v>
          </cell>
          <cell r="F2323">
            <v>-293.99563318777291</v>
          </cell>
          <cell r="G2323">
            <v>44.831030464458131</v>
          </cell>
          <cell r="H2323">
            <v>-180.53935860058306</v>
          </cell>
          <cell r="I2323">
            <v>45.566593083149378</v>
          </cell>
          <cell r="J2323">
            <v>24.77</v>
          </cell>
          <cell r="K2323">
            <v>-0.18</v>
          </cell>
          <cell r="L2323">
            <v>0.46960000000000002</v>
          </cell>
          <cell r="M2323">
            <v>27.2</v>
          </cell>
          <cell r="N2323">
            <v>-4.0599999999999997E-2</v>
          </cell>
          <cell r="O2323">
            <v>0.42899999999999999</v>
          </cell>
          <cell r="P2323">
            <v>26.93</v>
          </cell>
          <cell r="Q2323">
            <v>-4.58E-2</v>
          </cell>
          <cell r="R2323">
            <v>0.60070000000000001</v>
          </cell>
          <cell r="S2323">
            <v>24.77</v>
          </cell>
          <cell r="T2323">
            <v>-0.10290000000000001</v>
          </cell>
          <cell r="U2323">
            <v>0.54359999999999997</v>
          </cell>
          <cell r="V2323">
            <v>0.54359960556030273</v>
          </cell>
          <cell r="W2323">
            <v>600671</v>
          </cell>
          <cell r="X2323" t="str">
            <v>持股大于股东增</v>
          </cell>
          <cell r="Y2323">
            <v>7589</v>
          </cell>
          <cell r="Z2323">
            <v>16046</v>
          </cell>
          <cell r="AA2323" t="str">
            <v>持股大于股东减</v>
          </cell>
          <cell r="AB2323">
            <v>8719</v>
          </cell>
          <cell r="AC2323">
            <v>13967</v>
          </cell>
          <cell r="AD2323" t="str">
            <v>持股大于股东增</v>
          </cell>
          <cell r="AE2323">
            <v>7759</v>
          </cell>
          <cell r="AF2323">
            <v>15695</v>
          </cell>
          <cell r="AG2323" t="str">
            <v>持股大于股东增</v>
          </cell>
          <cell r="AH2323">
            <v>7604</v>
          </cell>
          <cell r="AI2323">
            <v>16015</v>
          </cell>
        </row>
        <row r="2324">
          <cell r="A2324">
            <v>600673</v>
          </cell>
          <cell r="B2324">
            <v>254.74999999999997</v>
          </cell>
          <cell r="C2324">
            <v>6.9943029720639709</v>
          </cell>
          <cell r="D2324">
            <v>428</v>
          </cell>
          <cell r="E2324">
            <v>5.8513910725271723</v>
          </cell>
          <cell r="F2324">
            <v>123.625</v>
          </cell>
          <cell r="G2324">
            <v>6.8585298196948692</v>
          </cell>
          <cell r="H2324">
            <v>64.5</v>
          </cell>
          <cell r="I2324">
            <v>3.5340045202383399</v>
          </cell>
          <cell r="J2324">
            <v>10.19</v>
          </cell>
          <cell r="K2324">
            <v>0.04</v>
          </cell>
          <cell r="L2324">
            <v>1.4569000000000001</v>
          </cell>
          <cell r="M2324">
            <v>8.56</v>
          </cell>
          <cell r="N2324">
            <v>5.0000000000000001E-3</v>
          </cell>
          <cell r="O2324">
            <v>1.4629000000000001</v>
          </cell>
          <cell r="P2324">
            <v>9.89</v>
          </cell>
          <cell r="Q2324">
            <v>0.04</v>
          </cell>
          <cell r="R2324">
            <v>1.4419999999999999</v>
          </cell>
          <cell r="S2324">
            <v>5.16</v>
          </cell>
          <cell r="T2324">
            <v>0.06</v>
          </cell>
          <cell r="U2324">
            <v>1.4601</v>
          </cell>
          <cell r="V2324">
            <v>1.4600992202758789</v>
          </cell>
          <cell r="W2324">
            <v>600673</v>
          </cell>
          <cell r="X2324">
            <v>600673</v>
          </cell>
          <cell r="Y2324">
            <v>104550</v>
          </cell>
          <cell r="Z2324">
            <v>23614</v>
          </cell>
          <cell r="AA2324">
            <v>23614</v>
          </cell>
          <cell r="AB2324">
            <v>100262</v>
          </cell>
          <cell r="AC2324">
            <v>24624</v>
          </cell>
          <cell r="AD2324">
            <v>24624</v>
          </cell>
          <cell r="AE2324">
            <v>24624</v>
          </cell>
          <cell r="AF2324">
            <v>24624</v>
          </cell>
          <cell r="AG2324">
            <v>24624</v>
          </cell>
          <cell r="AH2324">
            <v>24624</v>
          </cell>
          <cell r="AI2324">
            <v>24624</v>
          </cell>
        </row>
        <row r="2325">
          <cell r="A2325">
            <v>600674</v>
          </cell>
          <cell r="B2325">
            <v>12.230052284610139</v>
          </cell>
          <cell r="C2325">
            <v>2.6020506867866122</v>
          </cell>
          <cell r="D2325">
            <v>10.222381635581062</v>
          </cell>
          <cell r="E2325">
            <v>1.9681867360327803</v>
          </cell>
          <cell r="F2325">
            <v>17.912371134020617</v>
          </cell>
          <cell r="G2325">
            <v>3.4699877954066349</v>
          </cell>
          <cell r="H2325">
            <v>10.651009476720231</v>
          </cell>
          <cell r="I2325">
            <v>2.5954466728582544</v>
          </cell>
          <cell r="J2325">
            <v>10.76</v>
          </cell>
          <cell r="K2325">
            <v>0.87980000000000003</v>
          </cell>
          <cell r="L2325">
            <v>4.1352000000000002</v>
          </cell>
          <cell r="M2325">
            <v>8.5500000000000007</v>
          </cell>
          <cell r="N2325">
            <v>0.20910000000000001</v>
          </cell>
          <cell r="O2325">
            <v>4.3441000000000001</v>
          </cell>
          <cell r="P2325">
            <v>12.51</v>
          </cell>
          <cell r="Q2325">
            <v>0.34920000000000001</v>
          </cell>
          <cell r="R2325">
            <v>3.6052</v>
          </cell>
          <cell r="S2325">
            <v>10.34</v>
          </cell>
          <cell r="T2325">
            <v>0.72809999999999997</v>
          </cell>
          <cell r="U2325">
            <v>3.9839000000000002</v>
          </cell>
          <cell r="V2325">
            <v>3.9838981628417969</v>
          </cell>
          <cell r="W2325">
            <v>600674</v>
          </cell>
          <cell r="X2325">
            <v>600674</v>
          </cell>
          <cell r="Y2325">
            <v>112114</v>
          </cell>
          <cell r="Z2325">
            <v>39364</v>
          </cell>
          <cell r="AA2325">
            <v>39364</v>
          </cell>
          <cell r="AB2325">
            <v>100237</v>
          </cell>
          <cell r="AC2325">
            <v>43917</v>
          </cell>
          <cell r="AD2325" t="str">
            <v>持股小于股东减</v>
          </cell>
          <cell r="AE2325">
            <v>84325</v>
          </cell>
          <cell r="AF2325">
            <v>52204</v>
          </cell>
          <cell r="AG2325">
            <v>52204</v>
          </cell>
          <cell r="AH2325">
            <v>101329</v>
          </cell>
          <cell r="AI2325">
            <v>43444</v>
          </cell>
        </row>
        <row r="2326">
          <cell r="A2326">
            <v>600675</v>
          </cell>
          <cell r="B2326">
            <v>-5.848348348348348</v>
          </cell>
          <cell r="C2326">
            <v>5.3488052732765725</v>
          </cell>
          <cell r="D2326">
            <v>-30.500000000000004</v>
          </cell>
          <cell r="E2326">
            <v>4.0412219359587782</v>
          </cell>
          <cell r="F2326">
            <v>-14.280303030303029</v>
          </cell>
          <cell r="G2326">
            <v>4.621797229373545</v>
          </cell>
          <cell r="H2326">
            <v>-7.5744680851063837</v>
          </cell>
          <cell r="I2326">
            <v>3.4391151040911945</v>
          </cell>
          <cell r="J2326">
            <v>7.79</v>
          </cell>
          <cell r="K2326">
            <v>-1.3320000000000001</v>
          </cell>
          <cell r="L2326">
            <v>1.4563999999999999</v>
          </cell>
          <cell r="M2326">
            <v>5.49</v>
          </cell>
          <cell r="N2326">
            <v>-4.4999999999999998E-2</v>
          </cell>
          <cell r="O2326">
            <v>1.3585</v>
          </cell>
          <cell r="P2326">
            <v>11.31</v>
          </cell>
          <cell r="Q2326">
            <v>-0.39600000000000002</v>
          </cell>
          <cell r="R2326">
            <v>2.4470999999999998</v>
          </cell>
          <cell r="S2326">
            <v>7.12</v>
          </cell>
          <cell r="T2326">
            <v>-0.70499999999999996</v>
          </cell>
          <cell r="U2326">
            <v>2.0703</v>
          </cell>
          <cell r="V2326">
            <v>2.0702991485595703</v>
          </cell>
          <cell r="W2326">
            <v>600675</v>
          </cell>
          <cell r="X2326">
            <v>600675</v>
          </cell>
          <cell r="Y2326">
            <v>600675</v>
          </cell>
          <cell r="Z2326">
            <v>600675</v>
          </cell>
          <cell r="AA2326">
            <v>600675</v>
          </cell>
          <cell r="AB2326">
            <v>600675</v>
          </cell>
          <cell r="AC2326">
            <v>600675</v>
          </cell>
          <cell r="AD2326">
            <v>600675</v>
          </cell>
          <cell r="AE2326">
            <v>600675</v>
          </cell>
          <cell r="AF2326">
            <v>600675</v>
          </cell>
          <cell r="AG2326">
            <v>600675</v>
          </cell>
          <cell r="AH2326">
            <v>600675</v>
          </cell>
          <cell r="AI2326">
            <v>600675</v>
          </cell>
        </row>
        <row r="2327">
          <cell r="A2327">
            <v>600676</v>
          </cell>
          <cell r="B2327">
            <v>35.274999999999999</v>
          </cell>
          <cell r="C2327">
            <v>3.2786504321963004</v>
          </cell>
          <cell r="D2327">
            <v>29.738015607580824</v>
          </cell>
          <cell r="E2327">
            <v>2.4287535281799144</v>
          </cell>
          <cell r="F2327">
            <v>50.354609929078016</v>
          </cell>
          <cell r="G2327">
            <v>4.8432284941652251</v>
          </cell>
          <cell r="H2327">
            <v>32.555780933062877</v>
          </cell>
          <cell r="I2327">
            <v>3.0553969160479726</v>
          </cell>
          <cell r="J2327">
            <v>14.11</v>
          </cell>
          <cell r="K2327">
            <v>0.4</v>
          </cell>
          <cell r="L2327">
            <v>4.3036000000000003</v>
          </cell>
          <cell r="M2327">
            <v>10.67</v>
          </cell>
          <cell r="N2327">
            <v>8.9700000000000002E-2</v>
          </cell>
          <cell r="O2327">
            <v>4.3932000000000002</v>
          </cell>
          <cell r="P2327">
            <v>19.88</v>
          </cell>
          <cell r="Q2327">
            <v>0.19739999999999999</v>
          </cell>
          <cell r="R2327">
            <v>4.1047000000000002</v>
          </cell>
          <cell r="S2327">
            <v>12.84</v>
          </cell>
          <cell r="T2327">
            <v>0.29580000000000001</v>
          </cell>
          <cell r="U2327">
            <v>4.2023999999999999</v>
          </cell>
          <cell r="V2327">
            <v>4.2023963928222656</v>
          </cell>
          <cell r="W2327">
            <v>600676</v>
          </cell>
          <cell r="X2327">
            <v>600676</v>
          </cell>
          <cell r="Y2327">
            <v>67057</v>
          </cell>
          <cell r="Z2327">
            <v>12860</v>
          </cell>
          <cell r="AA2327">
            <v>12860</v>
          </cell>
          <cell r="AB2327">
            <v>67075</v>
          </cell>
          <cell r="AC2327">
            <v>12856</v>
          </cell>
          <cell r="AD2327">
            <v>12856</v>
          </cell>
          <cell r="AE2327">
            <v>56701</v>
          </cell>
          <cell r="AF2327">
            <v>15209</v>
          </cell>
          <cell r="AG2327">
            <v>15209</v>
          </cell>
          <cell r="AH2327">
            <v>80189</v>
          </cell>
          <cell r="AI2327">
            <v>10754</v>
          </cell>
        </row>
        <row r="2328">
          <cell r="A2328">
            <v>600677</v>
          </cell>
          <cell r="B2328">
            <v>731.33333333333337</v>
          </cell>
          <cell r="C2328">
            <v>3.6865275397385493</v>
          </cell>
          <cell r="D2328">
            <v>160.94276094276094</v>
          </cell>
          <cell r="E2328">
            <v>3.1967363862834599</v>
          </cell>
          <cell r="F2328">
            <v>-190.67296340023611</v>
          </cell>
          <cell r="G2328">
            <v>8.9508396608102849</v>
          </cell>
          <cell r="H2328">
            <v>-106.38913624220837</v>
          </cell>
          <cell r="I2328">
            <v>4.4490992878089655</v>
          </cell>
          <cell r="J2328">
            <v>21.94</v>
          </cell>
          <cell r="K2328">
            <v>0.03</v>
          </cell>
          <cell r="L2328">
            <v>5.9513999999999996</v>
          </cell>
          <cell r="M2328">
            <v>19.12</v>
          </cell>
          <cell r="N2328">
            <v>2.9700000000000001E-2</v>
          </cell>
          <cell r="O2328">
            <v>5.9810999999999996</v>
          </cell>
          <cell r="P2328">
            <v>32.299999999999997</v>
          </cell>
          <cell r="Q2328">
            <v>-8.4699999999999998E-2</v>
          </cell>
          <cell r="R2328">
            <v>3.6086</v>
          </cell>
          <cell r="S2328">
            <v>15.93</v>
          </cell>
          <cell r="T2328">
            <v>-0.1123</v>
          </cell>
          <cell r="U2328">
            <v>3.5804999999999998</v>
          </cell>
          <cell r="V2328">
            <v>3.5804996490478516</v>
          </cell>
          <cell r="W2328">
            <v>600677</v>
          </cell>
          <cell r="X2328">
            <v>600677</v>
          </cell>
          <cell r="Y2328">
            <v>600677</v>
          </cell>
          <cell r="Z2328">
            <v>600677</v>
          </cell>
          <cell r="AA2328">
            <v>600677</v>
          </cell>
          <cell r="AB2328">
            <v>600677</v>
          </cell>
          <cell r="AC2328">
            <v>600677</v>
          </cell>
          <cell r="AD2328">
            <v>600677</v>
          </cell>
          <cell r="AE2328">
            <v>72935</v>
          </cell>
          <cell r="AF2328">
            <v>5709</v>
          </cell>
          <cell r="AG2328">
            <v>5709</v>
          </cell>
          <cell r="AH2328">
            <v>5709</v>
          </cell>
          <cell r="AI2328">
            <v>5709</v>
          </cell>
        </row>
        <row r="2329">
          <cell r="A2329">
            <v>600678</v>
          </cell>
          <cell r="B2329">
            <v>2307.5</v>
          </cell>
          <cell r="C2329">
            <v>342.69801980198025</v>
          </cell>
          <cell r="D2329">
            <v>-140.7520325203252</v>
          </cell>
          <cell r="E2329">
            <v>247.76386404293382</v>
          </cell>
          <cell r="F2329">
            <v>1693.75</v>
          </cell>
          <cell r="G2329">
            <v>261.65517241379308</v>
          </cell>
          <cell r="H2329">
            <v>-1242.0454545454545</v>
          </cell>
          <cell r="I2329">
            <v>182.77591973244148</v>
          </cell>
          <cell r="J2329">
            <v>27.69</v>
          </cell>
          <cell r="K2329">
            <v>1.2E-2</v>
          </cell>
          <cell r="L2329">
            <v>8.0799999999999997E-2</v>
          </cell>
          <cell r="M2329">
            <v>13.85</v>
          </cell>
          <cell r="N2329">
            <v>-2.46E-2</v>
          </cell>
          <cell r="O2329">
            <v>5.5899999999999998E-2</v>
          </cell>
          <cell r="P2329">
            <v>18.97</v>
          </cell>
          <cell r="Q2329">
            <v>5.5999999999999999E-3</v>
          </cell>
          <cell r="R2329">
            <v>7.2499999999999995E-2</v>
          </cell>
          <cell r="S2329">
            <v>10.93</v>
          </cell>
          <cell r="T2329">
            <v>-6.6E-3</v>
          </cell>
          <cell r="U2329">
            <v>5.9799999999999999E-2</v>
          </cell>
          <cell r="V2329">
            <v>5.9799998998641968E-2</v>
          </cell>
          <cell r="W2329">
            <v>600678</v>
          </cell>
          <cell r="X2329" t="str">
            <v>持股小于股东增</v>
          </cell>
          <cell r="Y2329">
            <v>31885</v>
          </cell>
          <cell r="Z2329">
            <v>10945</v>
          </cell>
          <cell r="AA2329">
            <v>10945</v>
          </cell>
          <cell r="AB2329">
            <v>55792</v>
          </cell>
          <cell r="AC2329">
            <v>6255</v>
          </cell>
          <cell r="AD2329" t="str">
            <v>持股小于股东减</v>
          </cell>
          <cell r="AE2329">
            <v>33309</v>
          </cell>
          <cell r="AF2329">
            <v>10477</v>
          </cell>
          <cell r="AG2329">
            <v>10477</v>
          </cell>
          <cell r="AH2329">
            <v>36443</v>
          </cell>
          <cell r="AI2329">
            <v>9576</v>
          </cell>
        </row>
        <row r="2330">
          <cell r="A2330">
            <v>600679</v>
          </cell>
          <cell r="B2330">
            <v>1806.7961165048544</v>
          </cell>
          <cell r="C2330">
            <v>6.1423196250577599</v>
          </cell>
          <cell r="D2330">
            <v>289.71631205673759</v>
          </cell>
          <cell r="E2330">
            <v>5.3849195887160555</v>
          </cell>
          <cell r="F2330">
            <v>-728.23129251700686</v>
          </cell>
          <cell r="G2330">
            <v>10.666600239139099</v>
          </cell>
          <cell r="H2330">
            <v>-324.35691318327974</v>
          </cell>
          <cell r="I2330">
            <v>6.8308786185881152</v>
          </cell>
          <cell r="J2330">
            <v>18.61</v>
          </cell>
          <cell r="K2330">
            <v>1.03E-2</v>
          </cell>
          <cell r="L2330">
            <v>3.0297999999999998</v>
          </cell>
          <cell r="M2330">
            <v>16.34</v>
          </cell>
          <cell r="N2330">
            <v>1.41E-2</v>
          </cell>
          <cell r="O2330">
            <v>3.0344000000000002</v>
          </cell>
          <cell r="P2330">
            <v>21.41</v>
          </cell>
          <cell r="Q2330">
            <v>-1.47E-2</v>
          </cell>
          <cell r="R2330">
            <v>2.0072000000000001</v>
          </cell>
          <cell r="S2330">
            <v>13.45</v>
          </cell>
          <cell r="T2330">
            <v>-3.1099999999999999E-2</v>
          </cell>
          <cell r="U2330">
            <v>1.9690000000000001</v>
          </cell>
          <cell r="V2330">
            <v>1.9689998626708984</v>
          </cell>
          <cell r="W2330">
            <v>600679</v>
          </cell>
          <cell r="X2330" t="str">
            <v>持股小于股东增</v>
          </cell>
          <cell r="Y2330">
            <v>34290</v>
          </cell>
          <cell r="Z2330">
            <v>11729</v>
          </cell>
          <cell r="AA2330" t="str">
            <v>持股小于股东减</v>
          </cell>
          <cell r="AB2330">
            <v>36497</v>
          </cell>
          <cell r="AC2330">
            <v>11020</v>
          </cell>
          <cell r="AD2330">
            <v>11020</v>
          </cell>
          <cell r="AE2330">
            <v>39117</v>
          </cell>
          <cell r="AF2330">
            <v>9040</v>
          </cell>
          <cell r="AG2330">
            <v>9040</v>
          </cell>
          <cell r="AH2330">
            <v>40639</v>
          </cell>
          <cell r="AI2330">
            <v>8701</v>
          </cell>
        </row>
        <row r="2331">
          <cell r="A2331">
            <v>600680</v>
          </cell>
          <cell r="B2331">
            <v>-199.47791164658636</v>
          </cell>
          <cell r="C2331">
            <v>14.923982933717927</v>
          </cell>
          <cell r="D2331">
            <v>-1180.2272727272727</v>
          </cell>
          <cell r="E2331">
            <v>15.652409801971245</v>
          </cell>
          <cell r="F2331">
            <v>1888.3333333333333</v>
          </cell>
          <cell r="G2331">
            <v>6.2738800598039761</v>
          </cell>
          <cell r="H2331">
            <v>-278.03571428571428</v>
          </cell>
          <cell r="I2331">
            <v>7.3481523431969418</v>
          </cell>
          <cell r="J2331">
            <v>49.67</v>
          </cell>
          <cell r="K2331">
            <v>-0.249</v>
          </cell>
          <cell r="L2331">
            <v>3.3281999999999998</v>
          </cell>
          <cell r="M2331">
            <v>51.93</v>
          </cell>
          <cell r="N2331">
            <v>-1.0999999999999999E-2</v>
          </cell>
          <cell r="O2331">
            <v>3.3176999999999999</v>
          </cell>
          <cell r="P2331">
            <v>22.66</v>
          </cell>
          <cell r="Q2331">
            <v>6.0000000000000001E-3</v>
          </cell>
          <cell r="R2331">
            <v>3.6118000000000001</v>
          </cell>
          <cell r="S2331">
            <v>25.95</v>
          </cell>
          <cell r="T2331">
            <v>-7.0000000000000007E-2</v>
          </cell>
          <cell r="U2331">
            <v>3.5314999999999999</v>
          </cell>
          <cell r="V2331">
            <v>3.5314998626708984</v>
          </cell>
          <cell r="W2331">
            <v>600680</v>
          </cell>
          <cell r="X2331">
            <v>600680</v>
          </cell>
          <cell r="Y2331">
            <v>62110</v>
          </cell>
          <cell r="Z2331">
            <v>6154</v>
          </cell>
          <cell r="AA2331">
            <v>6154</v>
          </cell>
          <cell r="AB2331">
            <v>56915</v>
          </cell>
          <cell r="AC2331">
            <v>6715</v>
          </cell>
          <cell r="AD2331" t="str">
            <v>持股小于股东减</v>
          </cell>
          <cell r="AE2331">
            <v>34964</v>
          </cell>
          <cell r="AF2331">
            <v>10931</v>
          </cell>
          <cell r="AG2331">
            <v>10931</v>
          </cell>
          <cell r="AH2331">
            <v>53575</v>
          </cell>
          <cell r="AI2331">
            <v>7134</v>
          </cell>
        </row>
        <row r="2332">
          <cell r="A2332">
            <v>600681</v>
          </cell>
          <cell r="B2332">
            <v>-657.5</v>
          </cell>
          <cell r="C2332">
            <v>139.15343915343917</v>
          </cell>
          <cell r="D2332">
            <v>27.824999999999999</v>
          </cell>
          <cell r="E2332">
            <v>6.6356644607404762</v>
          </cell>
          <cell r="F2332" t="e">
            <v>#DIV/0!</v>
          </cell>
          <cell r="G2332">
            <v>130</v>
          </cell>
          <cell r="H2332">
            <v>-827.99999999999989</v>
          </cell>
          <cell r="I2332">
            <v>149.39106901217863</v>
          </cell>
          <cell r="J2332">
            <v>13.15</v>
          </cell>
          <cell r="K2332">
            <v>-0.02</v>
          </cell>
          <cell r="L2332">
            <v>9.4500000000000001E-2</v>
          </cell>
          <cell r="M2332">
            <v>11.13</v>
          </cell>
          <cell r="N2332">
            <v>0.1</v>
          </cell>
          <cell r="O2332">
            <v>1.6773</v>
          </cell>
          <cell r="P2332">
            <v>10.01</v>
          </cell>
          <cell r="Q2332">
            <v>0</v>
          </cell>
          <cell r="R2332">
            <v>7.6999999999999999E-2</v>
          </cell>
          <cell r="S2332">
            <v>11.04</v>
          </cell>
          <cell r="T2332">
            <v>-0.01</v>
          </cell>
          <cell r="U2332">
            <v>7.3899999999999993E-2</v>
          </cell>
          <cell r="V2332">
            <v>7.3899984359741211E-2</v>
          </cell>
          <cell r="W2332">
            <v>600681</v>
          </cell>
          <cell r="X2332" t="str">
            <v>持股小于股东减</v>
          </cell>
          <cell r="Y2332">
            <v>21163</v>
          </cell>
          <cell r="Z2332">
            <v>11882</v>
          </cell>
          <cell r="AA2332" t="str">
            <v>持股大于股东增</v>
          </cell>
          <cell r="AB2332">
            <v>20754</v>
          </cell>
          <cell r="AC2332">
            <v>46456</v>
          </cell>
          <cell r="AD2332" t="str">
            <v>持股小于股东增</v>
          </cell>
          <cell r="AE2332">
            <v>17815</v>
          </cell>
          <cell r="AF2332">
            <v>14116</v>
          </cell>
          <cell r="AG2332" t="str">
            <v>持股小于股东减</v>
          </cell>
          <cell r="AH2332">
            <v>18710</v>
          </cell>
          <cell r="AI2332">
            <v>13440</v>
          </cell>
        </row>
        <row r="2333">
          <cell r="A2333">
            <v>600682</v>
          </cell>
          <cell r="B2333">
            <v>83.4</v>
          </cell>
          <cell r="C2333">
            <v>13.060272828507795</v>
          </cell>
          <cell r="D2333">
            <v>-32.785714285714285</v>
          </cell>
          <cell r="E2333">
            <v>10.628690517540813</v>
          </cell>
          <cell r="F2333">
            <v>98.76315789473685</v>
          </cell>
          <cell r="G2333">
            <v>14.249373528741742</v>
          </cell>
          <cell r="H2333">
            <v>-256.56818181818181</v>
          </cell>
          <cell r="I2333">
            <v>18.773697864697667</v>
          </cell>
          <cell r="J2333">
            <v>37.53</v>
          </cell>
          <cell r="K2333">
            <v>0.45</v>
          </cell>
          <cell r="L2333">
            <v>2.8736000000000002</v>
          </cell>
          <cell r="M2333">
            <v>27.54</v>
          </cell>
          <cell r="N2333">
            <v>-0.21</v>
          </cell>
          <cell r="O2333">
            <v>2.5911</v>
          </cell>
          <cell r="P2333">
            <v>37.53</v>
          </cell>
          <cell r="Q2333">
            <v>0.19</v>
          </cell>
          <cell r="R2333">
            <v>2.6337999999999999</v>
          </cell>
          <cell r="S2333">
            <v>37.630000000000003</v>
          </cell>
          <cell r="T2333">
            <v>-0.11</v>
          </cell>
          <cell r="U2333">
            <v>2.0044</v>
          </cell>
          <cell r="V2333">
            <v>2.0043983459472656</v>
          </cell>
          <cell r="W2333">
            <v>600682</v>
          </cell>
          <cell r="X2333" t="str">
            <v>持股大于股东增</v>
          </cell>
          <cell r="Y2333">
            <v>16287</v>
          </cell>
          <cell r="Z2333">
            <v>50839</v>
          </cell>
          <cell r="AA2333" t="str">
            <v>持股小于股东减</v>
          </cell>
          <cell r="AB2333">
            <v>30020</v>
          </cell>
          <cell r="AC2333">
            <v>27582</v>
          </cell>
          <cell r="AD2333" t="str">
            <v>持股大于股东增</v>
          </cell>
          <cell r="AE2333">
            <v>16355</v>
          </cell>
          <cell r="AF2333">
            <v>43817</v>
          </cell>
          <cell r="AG2333" t="str">
            <v>持股大于股东增</v>
          </cell>
          <cell r="AH2333">
            <v>16272</v>
          </cell>
          <cell r="AI2333">
            <v>50294</v>
          </cell>
        </row>
        <row r="2334">
          <cell r="A2334">
            <v>600683</v>
          </cell>
          <cell r="B2334">
            <v>67.75</v>
          </cell>
          <cell r="C2334">
            <v>4.048099185898872</v>
          </cell>
          <cell r="D2334">
            <v>46.5</v>
          </cell>
          <cell r="E2334">
            <v>3.411091549295775</v>
          </cell>
          <cell r="F2334">
            <v>-36.78125</v>
          </cell>
          <cell r="G2334">
            <v>4.9851757729775512</v>
          </cell>
          <cell r="H2334">
            <v>-35.603448275862071</v>
          </cell>
          <cell r="I2334">
            <v>3.5177377454111833</v>
          </cell>
          <cell r="J2334">
            <v>10.84</v>
          </cell>
          <cell r="K2334">
            <v>0.16</v>
          </cell>
          <cell r="L2334">
            <v>2.6778</v>
          </cell>
          <cell r="M2334">
            <v>9.3000000000000007</v>
          </cell>
          <cell r="N2334">
            <v>0.05</v>
          </cell>
          <cell r="O2334">
            <v>2.7263999999999999</v>
          </cell>
          <cell r="P2334">
            <v>11.77</v>
          </cell>
          <cell r="Q2334">
            <v>-0.16</v>
          </cell>
          <cell r="R2334">
            <v>2.3610000000000002</v>
          </cell>
          <cell r="S2334">
            <v>8.26</v>
          </cell>
          <cell r="T2334">
            <v>-0.17399999999999999</v>
          </cell>
          <cell r="U2334">
            <v>2.3481000000000001</v>
          </cell>
          <cell r="V2334">
            <v>2.3480987548828125</v>
          </cell>
          <cell r="W2334">
            <v>600683</v>
          </cell>
          <cell r="X2334" t="str">
            <v>持股小于股东减</v>
          </cell>
          <cell r="Y2334">
            <v>30106</v>
          </cell>
          <cell r="Z2334">
            <v>24605</v>
          </cell>
          <cell r="AA2334" t="str">
            <v>持股大于股东增</v>
          </cell>
          <cell r="AB2334">
            <v>23430</v>
          </cell>
          <cell r="AC2334">
            <v>31616</v>
          </cell>
          <cell r="AD2334" t="str">
            <v>持股大于股东减</v>
          </cell>
          <cell r="AE2334">
            <v>26581</v>
          </cell>
          <cell r="AF2334">
            <v>27868</v>
          </cell>
          <cell r="AG2334" t="str">
            <v>持股大于股东增</v>
          </cell>
          <cell r="AH2334">
            <v>24988</v>
          </cell>
          <cell r="AI2334">
            <v>29645</v>
          </cell>
        </row>
        <row r="2335">
          <cell r="A2335">
            <v>600684</v>
          </cell>
          <cell r="B2335">
            <v>25.35</v>
          </cell>
          <cell r="C2335">
            <v>3.1334013163993699</v>
          </cell>
          <cell r="D2335">
            <v>39.35</v>
          </cell>
          <cell r="E2335">
            <v>2.3929700802724398</v>
          </cell>
          <cell r="F2335">
            <v>44.9375</v>
          </cell>
          <cell r="G2335">
            <v>4.7974911590044709</v>
          </cell>
          <cell r="H2335">
            <v>23.64</v>
          </cell>
          <cell r="I2335">
            <v>2.5579432578069206</v>
          </cell>
          <cell r="J2335">
            <v>10.14</v>
          </cell>
          <cell r="K2335">
            <v>0.4</v>
          </cell>
          <cell r="L2335">
            <v>3.2361</v>
          </cell>
          <cell r="M2335">
            <v>7.87</v>
          </cell>
          <cell r="N2335">
            <v>0.05</v>
          </cell>
          <cell r="O2335">
            <v>3.2888000000000002</v>
          </cell>
          <cell r="P2335">
            <v>14.38</v>
          </cell>
          <cell r="Q2335">
            <v>0.16</v>
          </cell>
          <cell r="R2335">
            <v>2.9973999999999998</v>
          </cell>
          <cell r="S2335">
            <v>7.88</v>
          </cell>
          <cell r="T2335">
            <v>0.25</v>
          </cell>
          <cell r="U2335">
            <v>3.0806</v>
          </cell>
          <cell r="V2335">
            <v>3.0805988311767578</v>
          </cell>
          <cell r="W2335">
            <v>600684</v>
          </cell>
          <cell r="X2335">
            <v>600684</v>
          </cell>
          <cell r="Y2335">
            <v>50023</v>
          </cell>
          <cell r="Z2335">
            <v>14217</v>
          </cell>
          <cell r="AA2335">
            <v>14217</v>
          </cell>
          <cell r="AB2335">
            <v>51124</v>
          </cell>
          <cell r="AC2335">
            <v>13911</v>
          </cell>
          <cell r="AD2335">
            <v>13911</v>
          </cell>
          <cell r="AE2335">
            <v>44811</v>
          </cell>
          <cell r="AF2335">
            <v>15871</v>
          </cell>
          <cell r="AG2335">
            <v>15871</v>
          </cell>
          <cell r="AH2335">
            <v>55040</v>
          </cell>
          <cell r="AI2335">
            <v>12921</v>
          </cell>
        </row>
        <row r="2336">
          <cell r="A2336">
            <v>600685</v>
          </cell>
          <cell r="B2336">
            <v>559.80253878702388</v>
          </cell>
          <cell r="C2336">
            <v>5.4372842347525889</v>
          </cell>
          <cell r="D2336">
            <v>10503.571428571429</v>
          </cell>
          <cell r="E2336">
            <v>4.0285463810202184</v>
          </cell>
          <cell r="F2336">
            <v>-69.503362648732548</v>
          </cell>
          <cell r="G2336">
            <v>7.8220747274500386</v>
          </cell>
          <cell r="H2336">
            <v>-35.6577034883721</v>
          </cell>
          <cell r="I2336">
            <v>4.9782363863269721</v>
          </cell>
          <cell r="J2336">
            <v>39.69</v>
          </cell>
          <cell r="K2336">
            <v>7.0900000000000005E-2</v>
          </cell>
          <cell r="L2336">
            <v>7.2995999999999999</v>
          </cell>
          <cell r="M2336">
            <v>29.41</v>
          </cell>
          <cell r="N2336">
            <v>6.9999999999999999E-4</v>
          </cell>
          <cell r="O2336">
            <v>7.3003999999999998</v>
          </cell>
          <cell r="P2336">
            <v>53.74</v>
          </cell>
          <cell r="Q2336">
            <v>-0.3866</v>
          </cell>
          <cell r="R2336">
            <v>6.8703000000000003</v>
          </cell>
          <cell r="S2336">
            <v>32.71</v>
          </cell>
          <cell r="T2336">
            <v>-0.68799999999999994</v>
          </cell>
          <cell r="U2336">
            <v>6.5705999999999998</v>
          </cell>
          <cell r="V2336">
            <v>6.5705986022949219</v>
          </cell>
          <cell r="W2336">
            <v>600685</v>
          </cell>
          <cell r="X2336" t="str">
            <v>持股小于股东增</v>
          </cell>
          <cell r="Y2336">
            <v>45520</v>
          </cell>
          <cell r="Z2336">
            <v>31052</v>
          </cell>
          <cell r="AA2336" t="str">
            <v>持股小于股东减</v>
          </cell>
          <cell r="AB2336">
            <v>46856</v>
          </cell>
          <cell r="AC2336">
            <v>30167</v>
          </cell>
          <cell r="AD2336" t="str">
            <v>持股小于股东增</v>
          </cell>
          <cell r="AE2336">
            <v>56861</v>
          </cell>
          <cell r="AF2336">
            <v>24858</v>
          </cell>
          <cell r="AG2336" t="str">
            <v>持股小于股东增</v>
          </cell>
          <cell r="AH2336">
            <v>52514</v>
          </cell>
          <cell r="AI2336">
            <v>26916</v>
          </cell>
        </row>
        <row r="2337">
          <cell r="A2337">
            <v>600686</v>
          </cell>
          <cell r="B2337">
            <v>19.783505154639176</v>
          </cell>
          <cell r="C2337">
            <v>3.0015797788309637</v>
          </cell>
          <cell r="D2337">
            <v>41.027777777777779</v>
          </cell>
          <cell r="E2337">
            <v>2.2749676544883246</v>
          </cell>
          <cell r="F2337">
            <v>53.625</v>
          </cell>
          <cell r="G2337">
            <v>4.4264071125174116</v>
          </cell>
          <cell r="H2337">
            <v>30.306818181818183</v>
          </cell>
          <cell r="I2337">
            <v>2.9809707435660995</v>
          </cell>
          <cell r="J2337">
            <v>19.190000000000001</v>
          </cell>
          <cell r="K2337">
            <v>0.97</v>
          </cell>
          <cell r="L2337">
            <v>6.3933</v>
          </cell>
          <cell r="M2337">
            <v>14.77</v>
          </cell>
          <cell r="N2337">
            <v>0.09</v>
          </cell>
          <cell r="O2337">
            <v>6.4923999999999999</v>
          </cell>
          <cell r="P2337">
            <v>25.74</v>
          </cell>
          <cell r="Q2337">
            <v>0.24</v>
          </cell>
          <cell r="R2337">
            <v>5.8151000000000002</v>
          </cell>
          <cell r="S2337">
            <v>17.78</v>
          </cell>
          <cell r="T2337">
            <v>0.44</v>
          </cell>
          <cell r="U2337">
            <v>5.9645000000000001</v>
          </cell>
          <cell r="V2337">
            <v>5.9644966125488281</v>
          </cell>
          <cell r="W2337">
            <v>600686</v>
          </cell>
          <cell r="X2337" t="str">
            <v>持股大于股东减</v>
          </cell>
          <cell r="Y2337">
            <v>19207</v>
          </cell>
          <cell r="Z2337">
            <v>31589</v>
          </cell>
          <cell r="AA2337" t="str">
            <v>持股大于股东减</v>
          </cell>
          <cell r="AB2337">
            <v>21242</v>
          </cell>
          <cell r="AC2337">
            <v>28563</v>
          </cell>
          <cell r="AD2337" t="str">
            <v>持股大于股东增</v>
          </cell>
          <cell r="AE2337">
            <v>15494</v>
          </cell>
          <cell r="AF2337">
            <v>39159</v>
          </cell>
          <cell r="AG2337" t="str">
            <v>持股大于股东减</v>
          </cell>
          <cell r="AH2337">
            <v>15785</v>
          </cell>
          <cell r="AI2337">
            <v>38437</v>
          </cell>
        </row>
        <row r="2338">
          <cell r="A2338">
            <v>600687</v>
          </cell>
          <cell r="B2338">
            <v>73.229813664596264</v>
          </cell>
          <cell r="C2338">
            <v>4.908614013905658</v>
          </cell>
          <cell r="D2338">
            <v>32.846715328467148</v>
          </cell>
          <cell r="E2338">
            <v>4.976224704191087</v>
          </cell>
          <cell r="F2338">
            <v>69.346289752650179</v>
          </cell>
          <cell r="G2338">
            <v>11.029928340592946</v>
          </cell>
          <cell r="H2338">
            <v>57.629310344827587</v>
          </cell>
          <cell r="I2338">
            <v>8.1768699162130751</v>
          </cell>
          <cell r="J2338">
            <v>23.58</v>
          </cell>
          <cell r="K2338">
            <v>0.32200000000000001</v>
          </cell>
          <cell r="L2338">
            <v>4.8037999999999998</v>
          </cell>
          <cell r="M2338">
            <v>18</v>
          </cell>
          <cell r="N2338">
            <v>0.13700000000000001</v>
          </cell>
          <cell r="O2338">
            <v>3.6172</v>
          </cell>
          <cell r="P2338">
            <v>39.25</v>
          </cell>
          <cell r="Q2338">
            <v>0.28299999999999997</v>
          </cell>
          <cell r="R2338">
            <v>3.5585</v>
          </cell>
          <cell r="S2338">
            <v>13.37</v>
          </cell>
          <cell r="T2338">
            <v>0.17399999999999999</v>
          </cell>
          <cell r="U2338">
            <v>1.6351</v>
          </cell>
          <cell r="V2338">
            <v>1.6350994110107422</v>
          </cell>
          <cell r="W2338">
            <v>600687</v>
          </cell>
          <cell r="X2338" t="str">
            <v>持股大于股东增</v>
          </cell>
          <cell r="Y2338">
            <v>24054</v>
          </cell>
          <cell r="Z2338">
            <v>61890</v>
          </cell>
          <cell r="AA2338" t="str">
            <v>持股大于股东减</v>
          </cell>
          <cell r="AB2338">
            <v>25914</v>
          </cell>
          <cell r="AC2338">
            <v>57448</v>
          </cell>
          <cell r="AD2338" t="str">
            <v>持股大于股东增</v>
          </cell>
          <cell r="AE2338">
            <v>21638</v>
          </cell>
          <cell r="AF2338">
            <v>22656</v>
          </cell>
          <cell r="AG2338" t="str">
            <v>持股大于股东增</v>
          </cell>
          <cell r="AH2338">
            <v>32699</v>
          </cell>
          <cell r="AI2338">
            <v>32983</v>
          </cell>
        </row>
        <row r="2339">
          <cell r="A2339">
            <v>600688</v>
          </cell>
          <cell r="B2339">
            <v>21.528239202657808</v>
          </cell>
          <cell r="C2339">
            <v>3.5274904735982582</v>
          </cell>
          <cell r="D2339">
            <v>16.084905660377359</v>
          </cell>
          <cell r="E2339">
            <v>3.5044447870099176</v>
          </cell>
          <cell r="F2339">
            <v>33.53125</v>
          </cell>
          <cell r="G2339">
            <v>6.3188269242094108</v>
          </cell>
          <cell r="H2339">
            <v>23.004807692307693</v>
          </cell>
          <cell r="I2339">
            <v>3.6492592804438599</v>
          </cell>
          <cell r="J2339">
            <v>6.48</v>
          </cell>
          <cell r="K2339">
            <v>0.30099999999999999</v>
          </cell>
          <cell r="L2339">
            <v>1.837</v>
          </cell>
          <cell r="M2339">
            <v>6.82</v>
          </cell>
          <cell r="N2339">
            <v>0.106</v>
          </cell>
          <cell r="O2339">
            <v>1.9460999999999999</v>
          </cell>
          <cell r="P2339">
            <v>10.73</v>
          </cell>
          <cell r="Q2339">
            <v>0.16</v>
          </cell>
          <cell r="R2339">
            <v>1.6980999999999999</v>
          </cell>
          <cell r="S2339">
            <v>6.38</v>
          </cell>
          <cell r="T2339">
            <v>0.20799999999999999</v>
          </cell>
          <cell r="U2339">
            <v>1.7483</v>
          </cell>
          <cell r="V2339">
            <v>1.7482995986938477</v>
          </cell>
          <cell r="W2339">
            <v>600688</v>
          </cell>
          <cell r="X2339" t="str">
            <v>持股小于股东增</v>
          </cell>
          <cell r="Y2339">
            <v>152258</v>
          </cell>
          <cell r="Z2339">
            <v>70932</v>
          </cell>
          <cell r="AA2339" t="str">
            <v>持股小于股东增</v>
          </cell>
          <cell r="AB2339">
            <v>127111</v>
          </cell>
          <cell r="AC2339">
            <v>84965</v>
          </cell>
          <cell r="AD2339">
            <v>84965</v>
          </cell>
          <cell r="AE2339">
            <v>273179</v>
          </cell>
          <cell r="AF2339">
            <v>39534</v>
          </cell>
          <cell r="AG2339" t="str">
            <v>持股小于股东增</v>
          </cell>
          <cell r="AH2339">
            <v>172935</v>
          </cell>
          <cell r="AI2339">
            <v>62451</v>
          </cell>
        </row>
        <row r="2340">
          <cell r="A2340">
            <v>600689</v>
          </cell>
          <cell r="B2340">
            <v>-117.84210526315789</v>
          </cell>
          <cell r="C2340">
            <v>13.652439024390246</v>
          </cell>
          <cell r="D2340">
            <v>-119.4375</v>
          </cell>
          <cell r="E2340">
            <v>11.902092675635277</v>
          </cell>
          <cell r="F2340">
            <v>-138.27272727272728</v>
          </cell>
          <cell r="G2340">
            <v>8.5738444193912073</v>
          </cell>
          <cell r="H2340">
            <v>-72.674999999999997</v>
          </cell>
          <cell r="I2340">
            <v>5.6350314026517792</v>
          </cell>
          <cell r="J2340">
            <v>22.39</v>
          </cell>
          <cell r="K2340">
            <v>-0.19</v>
          </cell>
          <cell r="L2340">
            <v>1.64</v>
          </cell>
          <cell r="M2340">
            <v>19.11</v>
          </cell>
          <cell r="N2340">
            <v>-0.04</v>
          </cell>
          <cell r="O2340">
            <v>1.6055999999999999</v>
          </cell>
          <cell r="P2340">
            <v>15.21</v>
          </cell>
          <cell r="Q2340">
            <v>-5.5E-2</v>
          </cell>
          <cell r="R2340">
            <v>1.774</v>
          </cell>
          <cell r="S2340">
            <v>9.69</v>
          </cell>
          <cell r="T2340">
            <v>-0.1</v>
          </cell>
          <cell r="U2340">
            <v>1.7196</v>
          </cell>
          <cell r="V2340">
            <v>1.719599723815918</v>
          </cell>
          <cell r="W2340">
            <v>600689</v>
          </cell>
          <cell r="X2340">
            <v>600689</v>
          </cell>
          <cell r="Y2340">
            <v>600689</v>
          </cell>
          <cell r="Z2340">
            <v>600689</v>
          </cell>
          <cell r="AA2340">
            <v>600689</v>
          </cell>
          <cell r="AB2340">
            <v>600689</v>
          </cell>
          <cell r="AC2340">
            <v>600689</v>
          </cell>
          <cell r="AD2340">
            <v>600689</v>
          </cell>
          <cell r="AE2340">
            <v>22902</v>
          </cell>
          <cell r="AF2340">
            <v>8776</v>
          </cell>
          <cell r="AG2340">
            <v>8776</v>
          </cell>
          <cell r="AH2340">
            <v>29912</v>
          </cell>
          <cell r="AI2340">
            <v>6719</v>
          </cell>
        </row>
        <row r="2341">
          <cell r="A2341">
            <v>600690</v>
          </cell>
          <cell r="B2341">
            <v>14.070921985815604</v>
          </cell>
          <cell r="C2341">
            <v>2.6765237568464504</v>
          </cell>
          <cell r="D2341">
            <v>8.0820610687022896</v>
          </cell>
          <cell r="E2341">
            <v>2.1718505602707761</v>
          </cell>
          <cell r="F2341">
            <v>35.104166666666664</v>
          </cell>
          <cell r="G2341">
            <v>3.7074613729708585</v>
          </cell>
          <cell r="H2341">
            <v>12.047872340425535</v>
          </cell>
          <cell r="I2341">
            <v>2.2726132544022475</v>
          </cell>
          <cell r="J2341">
            <v>9.92</v>
          </cell>
          <cell r="K2341">
            <v>0.70499999999999996</v>
          </cell>
          <cell r="L2341">
            <v>3.7063000000000001</v>
          </cell>
          <cell r="M2341">
            <v>8.4700000000000006</v>
          </cell>
          <cell r="N2341">
            <v>0.26200000000000001</v>
          </cell>
          <cell r="O2341">
            <v>3.8999000000000001</v>
          </cell>
          <cell r="P2341">
            <v>30.33</v>
          </cell>
          <cell r="Q2341">
            <v>0.432</v>
          </cell>
          <cell r="R2341">
            <v>8.1807999999999996</v>
          </cell>
          <cell r="S2341">
            <v>9.06</v>
          </cell>
          <cell r="T2341">
            <v>0.56399999999999995</v>
          </cell>
          <cell r="U2341">
            <v>3.9866000000000001</v>
          </cell>
          <cell r="V2341">
            <v>3.9865989685058594</v>
          </cell>
          <cell r="W2341">
            <v>600690</v>
          </cell>
          <cell r="X2341">
            <v>600690</v>
          </cell>
          <cell r="Y2341">
            <v>600690</v>
          </cell>
          <cell r="Z2341">
            <v>600690</v>
          </cell>
          <cell r="AA2341">
            <v>600690</v>
          </cell>
          <cell r="AB2341">
            <v>600690</v>
          </cell>
          <cell r="AC2341">
            <v>600690</v>
          </cell>
          <cell r="AD2341">
            <v>600690</v>
          </cell>
          <cell r="AE2341">
            <v>600690</v>
          </cell>
          <cell r="AF2341">
            <v>600690</v>
          </cell>
          <cell r="AG2341">
            <v>600690</v>
          </cell>
          <cell r="AH2341">
            <v>600690</v>
          </cell>
          <cell r="AI2341">
            <v>600690</v>
          </cell>
        </row>
        <row r="2342">
          <cell r="A2342">
            <v>600691</v>
          </cell>
          <cell r="B2342">
            <v>195.95141700404858</v>
          </cell>
          <cell r="C2342">
            <v>1.850648109203533</v>
          </cell>
          <cell r="D2342">
            <v>136.02941176470588</v>
          </cell>
          <cell r="E2342">
            <v>1.4111365369946607</v>
          </cell>
          <cell r="F2342">
            <v>146.68141592920355</v>
          </cell>
          <cell r="G2342">
            <v>2.1148325358851676</v>
          </cell>
          <cell r="H2342">
            <v>78</v>
          </cell>
          <cell r="I2342">
            <v>1.187983094086738</v>
          </cell>
          <cell r="J2342">
            <v>4.84</v>
          </cell>
          <cell r="K2342">
            <v>2.47E-2</v>
          </cell>
          <cell r="L2342">
            <v>2.6153</v>
          </cell>
          <cell r="M2342">
            <v>3.7</v>
          </cell>
          <cell r="N2342">
            <v>6.7999999999999996E-3</v>
          </cell>
          <cell r="O2342">
            <v>2.6219999999999999</v>
          </cell>
          <cell r="P2342">
            <v>6.63</v>
          </cell>
          <cell r="Q2342">
            <v>2.2599999999999999E-2</v>
          </cell>
          <cell r="R2342">
            <v>3.1349999999999998</v>
          </cell>
          <cell r="S2342">
            <v>3.12</v>
          </cell>
          <cell r="T2342">
            <v>0.03</v>
          </cell>
          <cell r="U2342">
            <v>2.6263000000000001</v>
          </cell>
          <cell r="V2342">
            <v>2.6262989044189453</v>
          </cell>
          <cell r="W2342">
            <v>600691</v>
          </cell>
          <cell r="X2342">
            <v>600691</v>
          </cell>
          <cell r="Y2342">
            <v>60787</v>
          </cell>
          <cell r="Z2342">
            <v>28900</v>
          </cell>
          <cell r="AA2342" t="str">
            <v>持股小于股东增</v>
          </cell>
          <cell r="AB2342">
            <v>55527</v>
          </cell>
          <cell r="AC2342">
            <v>31638</v>
          </cell>
          <cell r="AD2342" t="str">
            <v>持股小于股东增</v>
          </cell>
          <cell r="AE2342">
            <v>43490</v>
          </cell>
          <cell r="AF2342">
            <v>33751</v>
          </cell>
          <cell r="AG2342" t="str">
            <v>持股小于股东减</v>
          </cell>
          <cell r="AH2342">
            <v>53556</v>
          </cell>
          <cell r="AI2342">
            <v>32802</v>
          </cell>
        </row>
        <row r="2343">
          <cell r="A2343">
            <v>600692</v>
          </cell>
          <cell r="B2343">
            <v>136.77474402730377</v>
          </cell>
          <cell r="C2343">
            <v>9.6074318249925081</v>
          </cell>
          <cell r="D2343">
            <v>164.88636363636365</v>
          </cell>
          <cell r="E2343">
            <v>8.581736456115447</v>
          </cell>
          <cell r="F2343">
            <v>547.64397905759165</v>
          </cell>
          <cell r="G2343">
            <v>13.321446765155375</v>
          </cell>
          <cell r="H2343">
            <v>152.40303541315348</v>
          </cell>
          <cell r="I2343">
            <v>7.4867971419695563</v>
          </cell>
          <cell r="J2343">
            <v>16.03</v>
          </cell>
          <cell r="K2343">
            <v>0.1172</v>
          </cell>
          <cell r="L2343">
            <v>1.6685000000000001</v>
          </cell>
          <cell r="M2343">
            <v>14.51</v>
          </cell>
          <cell r="N2343">
            <v>2.1999999999999999E-2</v>
          </cell>
          <cell r="O2343">
            <v>1.6908000000000001</v>
          </cell>
          <cell r="P2343">
            <v>20.92</v>
          </cell>
          <cell r="Q2343">
            <v>1.9099999999999999E-2</v>
          </cell>
          <cell r="R2343">
            <v>1.5704</v>
          </cell>
          <cell r="S2343">
            <v>12.05</v>
          </cell>
          <cell r="T2343">
            <v>5.9299999999999999E-2</v>
          </cell>
          <cell r="U2343">
            <v>1.6094999999999999</v>
          </cell>
          <cell r="V2343">
            <v>1.6094999313354492</v>
          </cell>
          <cell r="W2343">
            <v>600692</v>
          </cell>
          <cell r="X2343" t="str">
            <v>持股小于股东增</v>
          </cell>
          <cell r="Y2343">
            <v>33823</v>
          </cell>
          <cell r="Z2343">
            <v>10400</v>
          </cell>
          <cell r="AA2343" t="str">
            <v>持股小于股东增</v>
          </cell>
          <cell r="AB2343">
            <v>33388</v>
          </cell>
          <cell r="AC2343">
            <v>10535</v>
          </cell>
          <cell r="AD2343" t="str">
            <v>持股小于股东增</v>
          </cell>
          <cell r="AE2343">
            <v>27484</v>
          </cell>
          <cell r="AF2343">
            <v>12798</v>
          </cell>
          <cell r="AG2343">
            <v>12798</v>
          </cell>
          <cell r="AH2343">
            <v>36364</v>
          </cell>
          <cell r="AI2343">
            <v>9673</v>
          </cell>
        </row>
        <row r="2344">
          <cell r="A2344">
            <v>600693</v>
          </cell>
          <cell r="B2344">
            <v>115.75342465753424</v>
          </cell>
          <cell r="C2344">
            <v>3.3501003543375369</v>
          </cell>
          <cell r="D2344">
            <v>71.683168316831683</v>
          </cell>
          <cell r="E2344">
            <v>3.5436346728011356</v>
          </cell>
          <cell r="F2344">
            <v>53.802938634399304</v>
          </cell>
          <cell r="G2344">
            <v>3.0910174288693577</v>
          </cell>
          <cell r="H2344">
            <v>53.885630498533722</v>
          </cell>
          <cell r="I2344">
            <v>1.8283582089552239</v>
          </cell>
          <cell r="J2344">
            <v>13.52</v>
          </cell>
          <cell r="K2344">
            <v>0.1168</v>
          </cell>
          <cell r="L2344">
            <v>4.0357000000000003</v>
          </cell>
          <cell r="M2344">
            <v>14.48</v>
          </cell>
          <cell r="N2344">
            <v>5.0500000000000003E-2</v>
          </cell>
          <cell r="O2344">
            <v>4.0861999999999998</v>
          </cell>
          <cell r="P2344">
            <v>12.45</v>
          </cell>
          <cell r="Q2344">
            <v>0.1157</v>
          </cell>
          <cell r="R2344">
            <v>4.0278</v>
          </cell>
          <cell r="S2344">
            <v>7.35</v>
          </cell>
          <cell r="T2344">
            <v>0.1023</v>
          </cell>
          <cell r="U2344">
            <v>4.0199999999999996</v>
          </cell>
          <cell r="V2344">
            <v>4.0199966430664063</v>
          </cell>
          <cell r="W2344">
            <v>600693</v>
          </cell>
          <cell r="X2344" t="str">
            <v>持股大于股东增</v>
          </cell>
          <cell r="Y2344">
            <v>14172</v>
          </cell>
          <cell r="Z2344">
            <v>31690</v>
          </cell>
          <cell r="AA2344" t="str">
            <v>持股大于股东减</v>
          </cell>
          <cell r="AB2344">
            <v>15054</v>
          </cell>
          <cell r="AC2344">
            <v>29833</v>
          </cell>
          <cell r="AD2344" t="str">
            <v>持股大于股东增</v>
          </cell>
          <cell r="AE2344">
            <v>13825</v>
          </cell>
          <cell r="AF2344">
            <v>32485</v>
          </cell>
          <cell r="AG2344" t="str">
            <v>持股大于股东减</v>
          </cell>
          <cell r="AH2344">
            <v>17413</v>
          </cell>
          <cell r="AI2344">
            <v>25791</v>
          </cell>
        </row>
        <row r="2345">
          <cell r="A2345">
            <v>600694</v>
          </cell>
          <cell r="B2345">
            <v>22.946666666666669</v>
          </cell>
          <cell r="C2345">
            <v>2.3732802566801658</v>
          </cell>
          <cell r="D2345">
            <v>9.8450000000000006</v>
          </cell>
          <cell r="E2345">
            <v>1.7304337509282737</v>
          </cell>
          <cell r="F2345">
            <v>13.224880382775121</v>
          </cell>
          <cell r="G2345">
            <v>2.5602193415123264</v>
          </cell>
          <cell r="H2345">
            <v>11.677083333333332</v>
          </cell>
          <cell r="I2345">
            <v>1.5524595612674497</v>
          </cell>
          <cell r="J2345">
            <v>51.63</v>
          </cell>
          <cell r="K2345">
            <v>2.25</v>
          </cell>
          <cell r="L2345">
            <v>21.7547</v>
          </cell>
          <cell r="M2345">
            <v>39.380000000000003</v>
          </cell>
          <cell r="N2345">
            <v>1</v>
          </cell>
          <cell r="O2345">
            <v>22.757300000000001</v>
          </cell>
          <cell r="P2345">
            <v>55.28</v>
          </cell>
          <cell r="Q2345">
            <v>2.09</v>
          </cell>
          <cell r="R2345">
            <v>21.591899999999999</v>
          </cell>
          <cell r="S2345">
            <v>33.630000000000003</v>
          </cell>
          <cell r="T2345">
            <v>2.16</v>
          </cell>
          <cell r="U2345">
            <v>21.662400000000002</v>
          </cell>
          <cell r="V2345">
            <v>21.662399291992188</v>
          </cell>
          <cell r="W2345">
            <v>600694</v>
          </cell>
          <cell r="X2345">
            <v>600694</v>
          </cell>
          <cell r="Y2345">
            <v>30504</v>
          </cell>
          <cell r="Z2345">
            <v>9628</v>
          </cell>
          <cell r="AA2345" t="str">
            <v>持股小于股东增</v>
          </cell>
          <cell r="AB2345">
            <v>25119</v>
          </cell>
          <cell r="AC2345">
            <v>11693</v>
          </cell>
          <cell r="AD2345" t="str">
            <v>持股小于股东增</v>
          </cell>
          <cell r="AE2345">
            <v>17650</v>
          </cell>
          <cell r="AF2345">
            <v>16641</v>
          </cell>
          <cell r="AG2345" t="str">
            <v>持股小于股东减</v>
          </cell>
          <cell r="AH2345">
            <v>18038</v>
          </cell>
          <cell r="AI2345">
            <v>16283</v>
          </cell>
        </row>
        <row r="2346">
          <cell r="A2346">
            <v>600695</v>
          </cell>
          <cell r="B2346">
            <v>223.78138847858199</v>
          </cell>
          <cell r="C2346">
            <v>13.902909057538773</v>
          </cell>
          <cell r="D2346">
            <v>-85.166666666666671</v>
          </cell>
          <cell r="E2346">
            <v>10.672514619883042</v>
          </cell>
          <cell r="F2346">
            <v>534.5</v>
          </cell>
          <cell r="G2346">
            <v>7.9627560521415264</v>
          </cell>
          <cell r="H2346">
            <v>-982.49999999999989</v>
          </cell>
          <cell r="I2346">
            <v>7.2128620196013653</v>
          </cell>
          <cell r="J2346">
            <v>15.15</v>
          </cell>
          <cell r="K2346">
            <v>6.7699999999999996E-2</v>
          </cell>
          <cell r="L2346">
            <v>1.0896999999999999</v>
          </cell>
          <cell r="M2346">
            <v>10.220000000000001</v>
          </cell>
          <cell r="N2346">
            <v>-0.03</v>
          </cell>
          <cell r="O2346">
            <v>0.95760000000000001</v>
          </cell>
          <cell r="P2346">
            <v>10.69</v>
          </cell>
          <cell r="Q2346">
            <v>0.01</v>
          </cell>
          <cell r="R2346">
            <v>1.3425</v>
          </cell>
          <cell r="S2346">
            <v>6.55</v>
          </cell>
          <cell r="T2346">
            <v>-5.0000000000000001E-3</v>
          </cell>
          <cell r="U2346">
            <v>0.90810000000000002</v>
          </cell>
          <cell r="V2346">
            <v>0.90809965133666992</v>
          </cell>
          <cell r="W2346">
            <v>600695</v>
          </cell>
          <cell r="X2346">
            <v>600695</v>
          </cell>
          <cell r="Y2346">
            <v>65028</v>
          </cell>
          <cell r="Z2346">
            <v>10967</v>
          </cell>
          <cell r="AA2346">
            <v>10967</v>
          </cell>
          <cell r="AB2346">
            <v>66478</v>
          </cell>
          <cell r="AC2346">
            <v>10697</v>
          </cell>
          <cell r="AD2346">
            <v>10697</v>
          </cell>
          <cell r="AE2346">
            <v>63151</v>
          </cell>
          <cell r="AF2346">
            <v>11293</v>
          </cell>
          <cell r="AG2346">
            <v>11293</v>
          </cell>
          <cell r="AH2346">
            <v>67768</v>
          </cell>
          <cell r="AI2346">
            <v>10524</v>
          </cell>
        </row>
        <row r="2347">
          <cell r="A2347">
            <v>600696</v>
          </cell>
          <cell r="B2347">
            <v>-66.8</v>
          </cell>
          <cell r="C2347">
            <v>13.53596757852077</v>
          </cell>
          <cell r="D2347">
            <v>-77.249999999999986</v>
          </cell>
          <cell r="E2347">
            <v>10.83298275136727</v>
          </cell>
          <cell r="F2347">
            <v>-99.420289855072454</v>
          </cell>
          <cell r="G2347">
            <v>8.1661805844890196</v>
          </cell>
          <cell r="H2347">
            <v>-66.931711880261929</v>
          </cell>
          <cell r="I2347">
            <v>5.8103416773250505</v>
          </cell>
          <cell r="J2347">
            <v>20.04</v>
          </cell>
          <cell r="K2347">
            <v>-0.3</v>
          </cell>
          <cell r="L2347">
            <v>1.4804999999999999</v>
          </cell>
          <cell r="M2347">
            <v>15.45</v>
          </cell>
          <cell r="N2347">
            <v>-0.05</v>
          </cell>
          <cell r="O2347">
            <v>1.4261999999999999</v>
          </cell>
          <cell r="P2347">
            <v>13.72</v>
          </cell>
          <cell r="Q2347">
            <v>-6.9000000000000006E-2</v>
          </cell>
          <cell r="R2347">
            <v>1.6800999999999999</v>
          </cell>
          <cell r="S2347">
            <v>9.5399999999999991</v>
          </cell>
          <cell r="T2347">
            <v>-0.1069</v>
          </cell>
          <cell r="U2347">
            <v>1.6418999999999999</v>
          </cell>
          <cell r="V2347">
            <v>1.6418991088867188</v>
          </cell>
          <cell r="W2347">
            <v>600696</v>
          </cell>
          <cell r="X2347">
            <v>600696</v>
          </cell>
          <cell r="Y2347">
            <v>64211</v>
          </cell>
          <cell r="Z2347">
            <v>5303</v>
          </cell>
          <cell r="AA2347">
            <v>5303</v>
          </cell>
          <cell r="AB2347">
            <v>65893</v>
          </cell>
          <cell r="AC2347">
            <v>5168</v>
          </cell>
          <cell r="AD2347">
            <v>5168</v>
          </cell>
          <cell r="AE2347">
            <v>43812</v>
          </cell>
          <cell r="AF2347">
            <v>7773</v>
          </cell>
          <cell r="AG2347">
            <v>7773</v>
          </cell>
          <cell r="AH2347">
            <v>65143</v>
          </cell>
          <cell r="AI2347">
            <v>5227</v>
          </cell>
        </row>
        <row r="2348">
          <cell r="A2348">
            <v>600697</v>
          </cell>
          <cell r="B2348">
            <v>20.313725490196077</v>
          </cell>
          <cell r="C2348">
            <v>3.5278893959000204</v>
          </cell>
          <cell r="D2348">
            <v>27.362068965517242</v>
          </cell>
          <cell r="E2348">
            <v>2.6428196737691403</v>
          </cell>
          <cell r="F2348">
            <v>19.123456790123456</v>
          </cell>
          <cell r="G2348">
            <v>2.8610480042851072</v>
          </cell>
          <cell r="H2348">
            <v>13.459302325581394</v>
          </cell>
          <cell r="I2348">
            <v>2.113807775890721</v>
          </cell>
          <cell r="J2348">
            <v>41.44</v>
          </cell>
          <cell r="K2348">
            <v>2.04</v>
          </cell>
          <cell r="L2348">
            <v>11.7464</v>
          </cell>
          <cell r="M2348">
            <v>31.74</v>
          </cell>
          <cell r="N2348">
            <v>0.28999999999999998</v>
          </cell>
          <cell r="O2348">
            <v>12.0099</v>
          </cell>
          <cell r="P2348">
            <v>30.98</v>
          </cell>
          <cell r="Q2348">
            <v>0.81</v>
          </cell>
          <cell r="R2348">
            <v>10.828200000000001</v>
          </cell>
          <cell r="S2348">
            <v>23.15</v>
          </cell>
          <cell r="T2348">
            <v>1.29</v>
          </cell>
          <cell r="U2348">
            <v>10.9518</v>
          </cell>
          <cell r="V2348">
            <v>10.951797485351563</v>
          </cell>
          <cell r="W2348">
            <v>600697</v>
          </cell>
          <cell r="X2348">
            <v>600697</v>
          </cell>
          <cell r="Y2348">
            <v>21877</v>
          </cell>
          <cell r="Z2348">
            <v>7271</v>
          </cell>
          <cell r="AA2348" t="str">
            <v>持股小于股东增</v>
          </cell>
          <cell r="AB2348">
            <v>15704</v>
          </cell>
          <cell r="AC2348">
            <v>10130</v>
          </cell>
          <cell r="AD2348" t="str">
            <v>持股大于股东增</v>
          </cell>
          <cell r="AE2348">
            <v>11453</v>
          </cell>
          <cell r="AF2348">
            <v>13956</v>
          </cell>
          <cell r="AG2348" t="str">
            <v>持股大于股东增</v>
          </cell>
          <cell r="AH2348">
            <v>11399</v>
          </cell>
          <cell r="AI2348">
            <v>13956</v>
          </cell>
        </row>
        <row r="2349">
          <cell r="A2349">
            <v>600698</v>
          </cell>
          <cell r="B2349">
            <v>-155.90062111801242</v>
          </cell>
          <cell r="C2349">
            <v>11.235452103849598</v>
          </cell>
          <cell r="D2349">
            <v>430.88235294117652</v>
          </cell>
          <cell r="E2349">
            <v>8.6995249406175787</v>
          </cell>
          <cell r="F2349">
            <v>1120.5882352941176</v>
          </cell>
          <cell r="G2349">
            <v>15.798203178991015</v>
          </cell>
          <cell r="H2349">
            <v>2429.166666666667</v>
          </cell>
          <cell r="I2349">
            <v>8.0949736184393224</v>
          </cell>
          <cell r="J2349">
            <v>7.53</v>
          </cell>
          <cell r="K2349">
            <v>-4.8300000000000003E-2</v>
          </cell>
          <cell r="L2349">
            <v>0.67020000000000002</v>
          </cell>
          <cell r="M2349">
            <v>5.86</v>
          </cell>
          <cell r="N2349">
            <v>3.3999999999999998E-3</v>
          </cell>
          <cell r="O2349">
            <v>0.67359999999999998</v>
          </cell>
          <cell r="P2349">
            <v>11.43</v>
          </cell>
          <cell r="Q2349">
            <v>5.1000000000000004E-3</v>
          </cell>
          <cell r="R2349">
            <v>0.72350000000000003</v>
          </cell>
          <cell r="S2349">
            <v>5.83</v>
          </cell>
          <cell r="T2349">
            <v>1.8E-3</v>
          </cell>
          <cell r="U2349">
            <v>0.72019999999999995</v>
          </cell>
          <cell r="V2349">
            <v>0.7201995849609375</v>
          </cell>
          <cell r="W2349">
            <v>600698</v>
          </cell>
          <cell r="X2349">
            <v>600698</v>
          </cell>
          <cell r="Y2349">
            <v>600698</v>
          </cell>
          <cell r="Z2349">
            <v>600698</v>
          </cell>
          <cell r="AA2349">
            <v>600698</v>
          </cell>
          <cell r="AB2349">
            <v>600698</v>
          </cell>
          <cell r="AC2349">
            <v>600698</v>
          </cell>
          <cell r="AD2349">
            <v>600698</v>
          </cell>
          <cell r="AE2349">
            <v>96140</v>
          </cell>
          <cell r="AF2349">
            <v>10108</v>
          </cell>
          <cell r="AG2349">
            <v>10108</v>
          </cell>
          <cell r="AH2349">
            <v>10108</v>
          </cell>
          <cell r="AI2349">
            <v>10108</v>
          </cell>
        </row>
        <row r="2350">
          <cell r="A2350">
            <v>600699</v>
          </cell>
          <cell r="B2350">
            <v>51.229508196721312</v>
          </cell>
          <cell r="C2350">
            <v>5.6777921110485297</v>
          </cell>
          <cell r="D2350">
            <v>47.513888888888893</v>
          </cell>
          <cell r="E2350">
            <v>6.1019549086757996</v>
          </cell>
          <cell r="F2350">
            <v>63.850000000000009</v>
          </cell>
          <cell r="G2350">
            <v>9.9581502950274228</v>
          </cell>
          <cell r="H2350">
            <v>42.910714285714292</v>
          </cell>
          <cell r="I2350">
            <v>4.4657126928080286</v>
          </cell>
          <cell r="J2350">
            <v>31.25</v>
          </cell>
          <cell r="K2350">
            <v>0.61</v>
          </cell>
          <cell r="L2350">
            <v>5.5038999999999998</v>
          </cell>
          <cell r="M2350">
            <v>34.21</v>
          </cell>
          <cell r="N2350">
            <v>0.18</v>
          </cell>
          <cell r="O2350">
            <v>5.6063999999999998</v>
          </cell>
          <cell r="P2350">
            <v>38.31</v>
          </cell>
          <cell r="Q2350">
            <v>0.3</v>
          </cell>
          <cell r="R2350">
            <v>3.8471000000000002</v>
          </cell>
          <cell r="S2350">
            <v>24.03</v>
          </cell>
          <cell r="T2350">
            <v>0.42</v>
          </cell>
          <cell r="U2350">
            <v>5.3810000000000002</v>
          </cell>
          <cell r="V2350">
            <v>5.3809967041015625</v>
          </cell>
          <cell r="W2350">
            <v>600699</v>
          </cell>
          <cell r="X2350" t="str">
            <v>持股小于股东减</v>
          </cell>
          <cell r="Y2350">
            <v>31459</v>
          </cell>
          <cell r="Z2350">
            <v>21913</v>
          </cell>
          <cell r="AA2350">
            <v>21913</v>
          </cell>
          <cell r="AB2350">
            <v>39970</v>
          </cell>
          <cell r="AC2350">
            <v>17247</v>
          </cell>
          <cell r="AD2350" t="str">
            <v>持股小于股东减</v>
          </cell>
          <cell r="AE2350">
            <v>26672</v>
          </cell>
          <cell r="AF2350">
            <v>23850</v>
          </cell>
          <cell r="AG2350" t="str">
            <v>持股小于股东减</v>
          </cell>
          <cell r="AH2350">
            <v>31439</v>
          </cell>
          <cell r="AI2350">
            <v>21927</v>
          </cell>
        </row>
        <row r="2351">
          <cell r="A2351">
            <v>600701</v>
          </cell>
          <cell r="B2351">
            <v>-650.27173913043475</v>
          </cell>
          <cell r="C2351">
            <v>13.450621100556461</v>
          </cell>
          <cell r="D2351">
            <v>1462.5</v>
          </cell>
          <cell r="E2351">
            <v>9.8595505617977537</v>
          </cell>
          <cell r="F2351">
            <v>-182.24137931034483</v>
          </cell>
          <cell r="G2351">
            <v>12.022292993630574</v>
          </cell>
          <cell r="H2351">
            <v>-122.75316455696202</v>
          </cell>
          <cell r="I2351">
            <v>7.4455833237360363</v>
          </cell>
          <cell r="J2351">
            <v>23.93</v>
          </cell>
          <cell r="K2351">
            <v>-3.6799999999999999E-2</v>
          </cell>
          <cell r="L2351">
            <v>1.7790999999999999</v>
          </cell>
          <cell r="M2351">
            <v>17.55</v>
          </cell>
          <cell r="N2351">
            <v>3.0000000000000001E-3</v>
          </cell>
          <cell r="O2351">
            <v>1.78</v>
          </cell>
          <cell r="P2351">
            <v>21.14</v>
          </cell>
          <cell r="Q2351">
            <v>-5.8000000000000003E-2</v>
          </cell>
          <cell r="R2351">
            <v>1.7584</v>
          </cell>
          <cell r="S2351">
            <v>12.93</v>
          </cell>
          <cell r="T2351">
            <v>-7.9000000000000001E-2</v>
          </cell>
          <cell r="U2351">
            <v>1.7365999999999999</v>
          </cell>
          <cell r="V2351">
            <v>1.7365999221801758</v>
          </cell>
          <cell r="W2351">
            <v>600701</v>
          </cell>
          <cell r="X2351">
            <v>600701</v>
          </cell>
          <cell r="Y2351">
            <v>59643</v>
          </cell>
          <cell r="Z2351">
            <v>8362</v>
          </cell>
          <cell r="AA2351">
            <v>8362</v>
          </cell>
          <cell r="AB2351">
            <v>68771</v>
          </cell>
          <cell r="AC2351">
            <v>7252</v>
          </cell>
          <cell r="AD2351">
            <v>7252</v>
          </cell>
          <cell r="AE2351">
            <v>57449</v>
          </cell>
          <cell r="AF2351">
            <v>8682</v>
          </cell>
          <cell r="AG2351">
            <v>8682</v>
          </cell>
          <cell r="AH2351">
            <v>73921</v>
          </cell>
          <cell r="AI2351">
            <v>6747</v>
          </cell>
        </row>
        <row r="2352">
          <cell r="A2352">
            <v>600702</v>
          </cell>
          <cell r="B2352">
            <v>1084.8341232227488</v>
          </cell>
          <cell r="C2352">
            <v>3.4378144571437157</v>
          </cell>
          <cell r="D2352">
            <v>122.4376731301939</v>
          </cell>
          <cell r="E2352">
            <v>2.6410133843212238</v>
          </cell>
          <cell r="F2352">
            <v>652.75</v>
          </cell>
          <cell r="G2352">
            <v>3.9103802549010798</v>
          </cell>
          <cell r="H2352">
            <v>847.43589743589746</v>
          </cell>
          <cell r="I2352">
            <v>1.9883287209722058</v>
          </cell>
          <cell r="J2352">
            <v>22.89</v>
          </cell>
          <cell r="K2352">
            <v>2.1100000000000001E-2</v>
          </cell>
          <cell r="L2352">
            <v>6.6582999999999997</v>
          </cell>
          <cell r="M2352">
            <v>17.68</v>
          </cell>
          <cell r="N2352">
            <v>3.61E-2</v>
          </cell>
          <cell r="O2352">
            <v>6.6943999999999999</v>
          </cell>
          <cell r="P2352">
            <v>26.11</v>
          </cell>
          <cell r="Q2352">
            <v>0.02</v>
          </cell>
          <cell r="R2352">
            <v>6.6771000000000003</v>
          </cell>
          <cell r="S2352">
            <v>13.22</v>
          </cell>
          <cell r="T2352">
            <v>1.17E-2</v>
          </cell>
          <cell r="U2352">
            <v>6.6487999999999996</v>
          </cell>
          <cell r="V2352">
            <v>6.6487998962402344</v>
          </cell>
          <cell r="W2352">
            <v>600702</v>
          </cell>
          <cell r="X2352">
            <v>600702</v>
          </cell>
          <cell r="Y2352">
            <v>38085</v>
          </cell>
          <cell r="Z2352">
            <v>8856</v>
          </cell>
          <cell r="AA2352" t="str">
            <v>持股小于股东增</v>
          </cell>
          <cell r="AB2352">
            <v>33494</v>
          </cell>
          <cell r="AC2352">
            <v>10070</v>
          </cell>
          <cell r="AD2352" t="str">
            <v>持股小于股东增</v>
          </cell>
          <cell r="AE2352">
            <v>30902</v>
          </cell>
          <cell r="AF2352">
            <v>10915</v>
          </cell>
          <cell r="AG2352">
            <v>10915</v>
          </cell>
          <cell r="AH2352">
            <v>39379</v>
          </cell>
          <cell r="AI2352">
            <v>8565</v>
          </cell>
        </row>
        <row r="2353">
          <cell r="A2353">
            <v>600703</v>
          </cell>
          <cell r="B2353">
            <v>34.197183098591552</v>
          </cell>
          <cell r="C2353">
            <v>3.8879103282626102</v>
          </cell>
          <cell r="D2353">
            <v>27.305555555555557</v>
          </cell>
          <cell r="E2353">
            <v>3.0645488129939364</v>
          </cell>
          <cell r="F2353">
            <v>41.184210526315788</v>
          </cell>
          <cell r="G2353">
            <v>6.4509480626545752</v>
          </cell>
          <cell r="H2353">
            <v>24.662500000000001</v>
          </cell>
          <cell r="I2353">
            <v>3.9215296549530927</v>
          </cell>
          <cell r="J2353">
            <v>24.28</v>
          </cell>
          <cell r="K2353">
            <v>0.71</v>
          </cell>
          <cell r="L2353">
            <v>6.2450000000000001</v>
          </cell>
          <cell r="M2353">
            <v>19.66</v>
          </cell>
          <cell r="N2353">
            <v>0.18</v>
          </cell>
          <cell r="O2353">
            <v>6.4153000000000002</v>
          </cell>
          <cell r="P2353">
            <v>31.3</v>
          </cell>
          <cell r="Q2353">
            <v>0.38</v>
          </cell>
          <cell r="R2353">
            <v>4.8520000000000003</v>
          </cell>
          <cell r="S2353">
            <v>19.73</v>
          </cell>
          <cell r="T2353">
            <v>0.6</v>
          </cell>
          <cell r="U2353">
            <v>5.0312000000000001</v>
          </cell>
          <cell r="V2353">
            <v>5.0311965942382813</v>
          </cell>
          <cell r="W2353">
            <v>600703</v>
          </cell>
          <cell r="X2353">
            <v>600703</v>
          </cell>
          <cell r="Y2353">
            <v>82583</v>
          </cell>
          <cell r="Z2353">
            <v>30866</v>
          </cell>
          <cell r="AA2353">
            <v>30866</v>
          </cell>
          <cell r="AB2353">
            <v>74910</v>
          </cell>
          <cell r="AC2353">
            <v>34027</v>
          </cell>
          <cell r="AD2353">
            <v>34027</v>
          </cell>
          <cell r="AE2353">
            <v>95648</v>
          </cell>
          <cell r="AF2353">
            <v>25019</v>
          </cell>
          <cell r="AG2353" t="str">
            <v>持股小于股东增</v>
          </cell>
          <cell r="AH2353">
            <v>79309</v>
          </cell>
          <cell r="AI2353">
            <v>30174</v>
          </cell>
        </row>
        <row r="2354">
          <cell r="A2354">
            <v>600704</v>
          </cell>
          <cell r="B2354">
            <v>29.366666666666671</v>
          </cell>
          <cell r="C2354">
            <v>2.0705052878965926</v>
          </cell>
          <cell r="D2354">
            <v>33.275174476570285</v>
          </cell>
          <cell r="E2354">
            <v>1.5489934443348612</v>
          </cell>
          <cell r="F2354">
            <v>34.017094017094017</v>
          </cell>
          <cell r="G2354">
            <v>3.8285182928784427</v>
          </cell>
          <cell r="H2354">
            <v>17.399135446685879</v>
          </cell>
          <cell r="I2354">
            <v>0.93486886673763669</v>
          </cell>
          <cell r="J2354">
            <v>17.62</v>
          </cell>
          <cell r="K2354">
            <v>0.6</v>
          </cell>
          <cell r="L2354">
            <v>8.51</v>
          </cell>
          <cell r="M2354">
            <v>13.35</v>
          </cell>
          <cell r="N2354">
            <v>0.1003</v>
          </cell>
          <cell r="O2354">
            <v>8.6184999999999992</v>
          </cell>
          <cell r="P2354">
            <v>23.88</v>
          </cell>
          <cell r="Q2354">
            <v>0.35099999999999998</v>
          </cell>
          <cell r="R2354">
            <v>6.2374000000000001</v>
          </cell>
          <cell r="S2354">
            <v>14.49</v>
          </cell>
          <cell r="T2354">
            <v>0.62460000000000004</v>
          </cell>
          <cell r="U2354">
            <v>15.499499999999999</v>
          </cell>
          <cell r="V2354">
            <v>15.499496459960938</v>
          </cell>
          <cell r="W2354">
            <v>600704</v>
          </cell>
          <cell r="X2354">
            <v>600704</v>
          </cell>
          <cell r="Y2354">
            <v>87265</v>
          </cell>
          <cell r="Z2354">
            <v>25308</v>
          </cell>
          <cell r="AA2354">
            <v>25308</v>
          </cell>
          <cell r="AB2354">
            <v>86937</v>
          </cell>
          <cell r="AC2354">
            <v>25404</v>
          </cell>
          <cell r="AD2354">
            <v>25404</v>
          </cell>
          <cell r="AE2354">
            <v>61040</v>
          </cell>
          <cell r="AF2354">
            <v>16317</v>
          </cell>
          <cell r="AG2354">
            <v>16317</v>
          </cell>
          <cell r="AH2354">
            <v>82880</v>
          </cell>
          <cell r="AI2354">
            <v>12017</v>
          </cell>
        </row>
        <row r="2355">
          <cell r="A2355">
            <v>600705</v>
          </cell>
          <cell r="B2355">
            <v>25.540983606557379</v>
          </cell>
          <cell r="C2355">
            <v>3.3433476394849784</v>
          </cell>
          <cell r="D2355">
            <v>25.916666666666668</v>
          </cell>
          <cell r="E2355">
            <v>2.704877041160227</v>
          </cell>
          <cell r="F2355">
            <v>29.679487179487175</v>
          </cell>
          <cell r="G2355">
            <v>4.631667400264095</v>
          </cell>
          <cell r="H2355">
            <v>23.765625</v>
          </cell>
          <cell r="I2355">
            <v>3.6853072300833496</v>
          </cell>
          <cell r="J2355">
            <v>15.58</v>
          </cell>
          <cell r="K2355">
            <v>0.61</v>
          </cell>
          <cell r="L2355">
            <v>4.66</v>
          </cell>
          <cell r="M2355">
            <v>12.44</v>
          </cell>
          <cell r="N2355">
            <v>0.12</v>
          </cell>
          <cell r="O2355">
            <v>4.5991</v>
          </cell>
          <cell r="P2355">
            <v>23.15</v>
          </cell>
          <cell r="Q2355">
            <v>0.39</v>
          </cell>
          <cell r="R2355">
            <v>4.9981999999999998</v>
          </cell>
          <cell r="S2355">
            <v>15.21</v>
          </cell>
          <cell r="T2355">
            <v>0.48</v>
          </cell>
          <cell r="U2355">
            <v>4.1272000000000002</v>
          </cell>
          <cell r="V2355">
            <v>4.127197265625</v>
          </cell>
          <cell r="W2355">
            <v>600705</v>
          </cell>
          <cell r="X2355">
            <v>600705</v>
          </cell>
          <cell r="Y2355">
            <v>600705</v>
          </cell>
          <cell r="Z2355">
            <v>600705</v>
          </cell>
          <cell r="AA2355">
            <v>600705</v>
          </cell>
          <cell r="AB2355">
            <v>600705</v>
          </cell>
          <cell r="AC2355">
            <v>600705</v>
          </cell>
          <cell r="AD2355">
            <v>600705</v>
          </cell>
          <cell r="AE2355">
            <v>600705</v>
          </cell>
          <cell r="AF2355">
            <v>600705</v>
          </cell>
          <cell r="AG2355">
            <v>600705</v>
          </cell>
          <cell r="AH2355">
            <v>600705</v>
          </cell>
          <cell r="AI2355">
            <v>600705</v>
          </cell>
        </row>
        <row r="2356">
          <cell r="A2356">
            <v>600706</v>
          </cell>
          <cell r="B2356">
            <v>88.851851851851833</v>
          </cell>
          <cell r="C2356">
            <v>5.1718190833441122</v>
          </cell>
          <cell r="D2356">
            <v>56.499999999999993</v>
          </cell>
          <cell r="E2356">
            <v>3.8348958554278196</v>
          </cell>
          <cell r="F2356">
            <v>69.866666666666674</v>
          </cell>
          <cell r="G2356">
            <v>4.6339899626362451</v>
          </cell>
          <cell r="H2356">
            <v>37.633928571428569</v>
          </cell>
          <cell r="I2356">
            <v>3.0223503345021192</v>
          </cell>
          <cell r="J2356">
            <v>23.99</v>
          </cell>
          <cell r="K2356">
            <v>0.27</v>
          </cell>
          <cell r="L2356">
            <v>4.6386000000000003</v>
          </cell>
          <cell r="M2356">
            <v>18.079999999999998</v>
          </cell>
          <cell r="N2356">
            <v>0.08</v>
          </cell>
          <cell r="O2356">
            <v>4.7145999999999999</v>
          </cell>
          <cell r="P2356">
            <v>20.96</v>
          </cell>
          <cell r="Q2356">
            <v>0.15</v>
          </cell>
          <cell r="R2356">
            <v>4.5231000000000003</v>
          </cell>
          <cell r="S2356">
            <v>14.05</v>
          </cell>
          <cell r="T2356">
            <v>0.28000000000000003</v>
          </cell>
          <cell r="U2356">
            <v>4.6486999999999998</v>
          </cell>
          <cell r="V2356">
            <v>4.6486968994140625</v>
          </cell>
          <cell r="W2356">
            <v>600706</v>
          </cell>
          <cell r="X2356" t="str">
            <v>持股大于股东增</v>
          </cell>
          <cell r="Y2356">
            <v>11776</v>
          </cell>
          <cell r="Z2356">
            <v>15243</v>
          </cell>
          <cell r="AA2356">
            <v>15243</v>
          </cell>
          <cell r="AB2356">
            <v>17956</v>
          </cell>
          <cell r="AC2356">
            <v>9997</v>
          </cell>
          <cell r="AD2356" t="str">
            <v>持股大于股东增</v>
          </cell>
          <cell r="AE2356">
            <v>10410</v>
          </cell>
          <cell r="AF2356">
            <v>17243</v>
          </cell>
          <cell r="AG2356" t="str">
            <v>持股大于股东减</v>
          </cell>
          <cell r="AH2356">
            <v>11852</v>
          </cell>
          <cell r="AI2356">
            <v>15145</v>
          </cell>
        </row>
        <row r="2357">
          <cell r="A2357">
            <v>600707</v>
          </cell>
          <cell r="B2357">
            <v>154.85714285714283</v>
          </cell>
          <cell r="C2357">
            <v>5.1105558436660221</v>
          </cell>
          <cell r="D2357">
            <v>-31.076923076923077</v>
          </cell>
          <cell r="E2357">
            <v>3.9291966543474031</v>
          </cell>
          <cell r="F2357">
            <v>-36.854460093896712</v>
          </cell>
          <cell r="G2357">
            <v>9.2233580072846895</v>
          </cell>
          <cell r="H2357">
            <v>-33.115015974440894</v>
          </cell>
          <cell r="I2357">
            <v>8.6234868338949209</v>
          </cell>
          <cell r="J2357">
            <v>10.84</v>
          </cell>
          <cell r="K2357">
            <v>7.0000000000000007E-2</v>
          </cell>
          <cell r="L2357">
            <v>2.1211000000000002</v>
          </cell>
          <cell r="M2357">
            <v>8.08</v>
          </cell>
          <cell r="N2357">
            <v>-6.5000000000000002E-2</v>
          </cell>
          <cell r="O2357">
            <v>2.0564</v>
          </cell>
          <cell r="P2357">
            <v>15.7</v>
          </cell>
          <cell r="Q2357">
            <v>-0.21299999999999999</v>
          </cell>
          <cell r="R2357">
            <v>1.7021999999999999</v>
          </cell>
          <cell r="S2357">
            <v>13.82</v>
          </cell>
          <cell r="T2357">
            <v>-0.313</v>
          </cell>
          <cell r="U2357">
            <v>1.6026</v>
          </cell>
          <cell r="V2357">
            <v>1.6025991439819336</v>
          </cell>
          <cell r="W2357">
            <v>600707</v>
          </cell>
          <cell r="X2357">
            <v>600707</v>
          </cell>
          <cell r="Y2357">
            <v>72175</v>
          </cell>
          <cell r="Z2357">
            <v>10207</v>
          </cell>
          <cell r="AA2357">
            <v>10207</v>
          </cell>
          <cell r="AB2357">
            <v>64809</v>
          </cell>
          <cell r="AC2357">
            <v>11368</v>
          </cell>
          <cell r="AD2357">
            <v>11368</v>
          </cell>
          <cell r="AE2357">
            <v>41021</v>
          </cell>
          <cell r="AF2357">
            <v>17960</v>
          </cell>
          <cell r="AG2357">
            <v>17960</v>
          </cell>
          <cell r="AH2357">
            <v>52638</v>
          </cell>
          <cell r="AI2357">
            <v>13996</v>
          </cell>
        </row>
        <row r="2358">
          <cell r="A2358">
            <v>600708</v>
          </cell>
          <cell r="B2358">
            <v>27.582488678024582</v>
          </cell>
          <cell r="C2358">
            <v>2.1234912254486891</v>
          </cell>
          <cell r="D2358">
            <v>77.87828947368422</v>
          </cell>
          <cell r="E2358">
            <v>1.5644100835893879</v>
          </cell>
          <cell r="F2358">
            <v>56.050129645635266</v>
          </cell>
          <cell r="G2358">
            <v>4.1351825282958714</v>
          </cell>
          <cell r="H2358">
            <v>30.200559701492534</v>
          </cell>
          <cell r="I2358">
            <v>2.7696387706653547</v>
          </cell>
          <cell r="J2358">
            <v>12.79</v>
          </cell>
          <cell r="K2358">
            <v>0.4637</v>
          </cell>
          <cell r="L2358">
            <v>6.0231000000000003</v>
          </cell>
          <cell r="M2358">
            <v>9.4700000000000006</v>
          </cell>
          <cell r="N2358">
            <v>3.04E-2</v>
          </cell>
          <cell r="O2358">
            <v>6.0533999999999999</v>
          </cell>
          <cell r="P2358">
            <v>12.97</v>
          </cell>
          <cell r="Q2358">
            <v>0.1157</v>
          </cell>
          <cell r="R2358">
            <v>3.1364999999999998</v>
          </cell>
          <cell r="S2358">
            <v>12.95</v>
          </cell>
          <cell r="T2358">
            <v>0.3216</v>
          </cell>
          <cell r="U2358">
            <v>4.6757</v>
          </cell>
          <cell r="V2358">
            <v>4.6756973266601563</v>
          </cell>
          <cell r="W2358">
            <v>600708</v>
          </cell>
          <cell r="X2358" t="str">
            <v>持股小于股东增</v>
          </cell>
          <cell r="Y2358">
            <v>53712</v>
          </cell>
          <cell r="Z2358">
            <v>24551</v>
          </cell>
          <cell r="AA2358" t="str">
            <v>持股小于股东增</v>
          </cell>
          <cell r="AB2358">
            <v>51795</v>
          </cell>
          <cell r="AC2358">
            <v>25460</v>
          </cell>
          <cell r="AD2358">
            <v>25460</v>
          </cell>
          <cell r="AE2358">
            <v>47256</v>
          </cell>
          <cell r="AF2358">
            <v>10800</v>
          </cell>
          <cell r="AG2358">
            <v>10800</v>
          </cell>
          <cell r="AH2358">
            <v>70246</v>
          </cell>
          <cell r="AI2358">
            <v>15384</v>
          </cell>
        </row>
        <row r="2359">
          <cell r="A2359">
            <v>600711</v>
          </cell>
          <cell r="B2359">
            <v>83.369565217391312</v>
          </cell>
          <cell r="C2359">
            <v>2.9873417721518987</v>
          </cell>
          <cell r="D2359">
            <v>445.625</v>
          </cell>
          <cell r="E2359">
            <v>2.7731321224378669</v>
          </cell>
          <cell r="F2359">
            <v>235.625</v>
          </cell>
          <cell r="G2359">
            <v>4.645717806531116</v>
          </cell>
          <cell r="H2359">
            <v>81.026785714285708</v>
          </cell>
          <cell r="I2359">
            <v>2.4543610547667343</v>
          </cell>
          <cell r="J2359">
            <v>7.67</v>
          </cell>
          <cell r="K2359">
            <v>9.1999999999999998E-2</v>
          </cell>
          <cell r="L2359">
            <v>2.5674999999999999</v>
          </cell>
          <cell r="M2359">
            <v>7.13</v>
          </cell>
          <cell r="N2359">
            <v>4.0000000000000001E-3</v>
          </cell>
          <cell r="O2359">
            <v>2.5710999999999999</v>
          </cell>
          <cell r="P2359">
            <v>11.31</v>
          </cell>
          <cell r="Q2359">
            <v>2.4E-2</v>
          </cell>
          <cell r="R2359">
            <v>2.4344999999999999</v>
          </cell>
          <cell r="S2359">
            <v>6.05</v>
          </cell>
          <cell r="T2359">
            <v>5.6000000000000001E-2</v>
          </cell>
          <cell r="U2359">
            <v>2.4649999999999999</v>
          </cell>
          <cell r="V2359">
            <v>2.4649982452392578</v>
          </cell>
          <cell r="W2359">
            <v>600711</v>
          </cell>
          <cell r="X2359">
            <v>600711</v>
          </cell>
          <cell r="Y2359">
            <v>136946</v>
          </cell>
          <cell r="Z2359">
            <v>10931</v>
          </cell>
          <cell r="AA2359">
            <v>10931</v>
          </cell>
          <cell r="AB2359">
            <v>141352</v>
          </cell>
          <cell r="AC2359">
            <v>10590</v>
          </cell>
          <cell r="AD2359">
            <v>10590</v>
          </cell>
          <cell r="AE2359">
            <v>133926</v>
          </cell>
          <cell r="AF2359">
            <v>11178</v>
          </cell>
          <cell r="AG2359">
            <v>11178</v>
          </cell>
          <cell r="AH2359">
            <v>119414</v>
          </cell>
          <cell r="AI2359">
            <v>12536</v>
          </cell>
        </row>
        <row r="2360">
          <cell r="A2360">
            <v>600712</v>
          </cell>
          <cell r="B2360">
            <v>200.2</v>
          </cell>
          <cell r="C2360">
            <v>4.9346807986196692</v>
          </cell>
          <cell r="D2360">
            <v>2330</v>
          </cell>
          <cell r="E2360">
            <v>4.5913591802551847</v>
          </cell>
          <cell r="F2360">
            <v>2236</v>
          </cell>
          <cell r="G2360">
            <v>5.6458943541056454</v>
          </cell>
          <cell r="H2360">
            <v>-406.73076923076923</v>
          </cell>
          <cell r="I2360">
            <v>3.5883340968086732</v>
          </cell>
          <cell r="J2360">
            <v>10.01</v>
          </cell>
          <cell r="K2360">
            <v>0.05</v>
          </cell>
          <cell r="L2360">
            <v>2.0285000000000002</v>
          </cell>
          <cell r="M2360">
            <v>9.32</v>
          </cell>
          <cell r="N2360">
            <v>1E-3</v>
          </cell>
          <cell r="O2360">
            <v>2.0299</v>
          </cell>
          <cell r="P2360">
            <v>11.18</v>
          </cell>
          <cell r="Q2360">
            <v>2.5000000000000001E-3</v>
          </cell>
          <cell r="R2360">
            <v>1.9802</v>
          </cell>
          <cell r="S2360">
            <v>7.05</v>
          </cell>
          <cell r="T2360">
            <v>-1.2999999999999999E-2</v>
          </cell>
          <cell r="U2360">
            <v>1.9646999999999999</v>
          </cell>
          <cell r="V2360">
            <v>1.9646997451782227</v>
          </cell>
          <cell r="W2360">
            <v>600712</v>
          </cell>
          <cell r="X2360">
            <v>600712</v>
          </cell>
          <cell r="Y2360">
            <v>600712</v>
          </cell>
          <cell r="Z2360">
            <v>600712</v>
          </cell>
          <cell r="AA2360">
            <v>600712</v>
          </cell>
          <cell r="AB2360">
            <v>45276</v>
          </cell>
          <cell r="AC2360">
            <v>12029</v>
          </cell>
          <cell r="AD2360">
            <v>12029</v>
          </cell>
          <cell r="AE2360">
            <v>42465</v>
          </cell>
          <cell r="AF2360">
            <v>12825</v>
          </cell>
          <cell r="AG2360">
            <v>12825</v>
          </cell>
          <cell r="AH2360">
            <v>12825</v>
          </cell>
          <cell r="AI2360">
            <v>12825</v>
          </cell>
        </row>
        <row r="2361">
          <cell r="A2361">
            <v>600713</v>
          </cell>
          <cell r="B2361">
            <v>59.771428571428579</v>
          </cell>
          <cell r="C2361">
            <v>4.0792449886904301</v>
          </cell>
          <cell r="D2361">
            <v>35.13636363636364</v>
          </cell>
          <cell r="E2361">
            <v>2.9515082092401679</v>
          </cell>
          <cell r="F2361">
            <v>91.1111111111111</v>
          </cell>
          <cell r="G2361">
            <v>6.6161045667258342</v>
          </cell>
          <cell r="H2361">
            <v>42.722222222222221</v>
          </cell>
          <cell r="I2361">
            <v>3.0467511885895404</v>
          </cell>
          <cell r="J2361">
            <v>10.46</v>
          </cell>
          <cell r="K2361">
            <v>0.17499999999999999</v>
          </cell>
          <cell r="L2361">
            <v>2.5642</v>
          </cell>
          <cell r="M2361">
            <v>7.73</v>
          </cell>
          <cell r="N2361">
            <v>5.5E-2</v>
          </cell>
          <cell r="O2361">
            <v>2.6190000000000002</v>
          </cell>
          <cell r="P2361">
            <v>16.399999999999999</v>
          </cell>
          <cell r="Q2361">
            <v>0.09</v>
          </cell>
          <cell r="R2361">
            <v>2.4788000000000001</v>
          </cell>
          <cell r="S2361">
            <v>7.69</v>
          </cell>
          <cell r="T2361">
            <v>0.13500000000000001</v>
          </cell>
          <cell r="U2361">
            <v>2.524</v>
          </cell>
          <cell r="V2361">
            <v>2.5239982604980469</v>
          </cell>
          <cell r="W2361">
            <v>600713</v>
          </cell>
          <cell r="X2361">
            <v>600713</v>
          </cell>
          <cell r="Y2361">
            <v>600713</v>
          </cell>
          <cell r="Z2361">
            <v>600713</v>
          </cell>
          <cell r="AA2361">
            <v>600713</v>
          </cell>
          <cell r="AB2361">
            <v>85690</v>
          </cell>
          <cell r="AC2361">
            <v>10472</v>
          </cell>
          <cell r="AD2361">
            <v>10472</v>
          </cell>
          <cell r="AE2361">
            <v>10472</v>
          </cell>
          <cell r="AF2361">
            <v>10472</v>
          </cell>
          <cell r="AG2361">
            <v>10472</v>
          </cell>
          <cell r="AH2361">
            <v>10472</v>
          </cell>
          <cell r="AI2361">
            <v>10472</v>
          </cell>
        </row>
        <row r="2362">
          <cell r="A2362">
            <v>600714</v>
          </cell>
          <cell r="B2362">
            <v>-91.076923076923066</v>
          </cell>
          <cell r="C2362">
            <v>6.4288429168702832</v>
          </cell>
          <cell r="D2362">
            <v>-56.287128712871279</v>
          </cell>
          <cell r="E2362">
            <v>6.3847708894878705</v>
          </cell>
          <cell r="F2362">
            <v>-134.81989708404805</v>
          </cell>
          <cell r="G2362">
            <v>7.8872108775274699</v>
          </cell>
          <cell r="H2362">
            <v>-110.35353535353535</v>
          </cell>
          <cell r="I2362">
            <v>4.4651067742924289</v>
          </cell>
          <cell r="J2362">
            <v>11.84</v>
          </cell>
          <cell r="K2362">
            <v>-0.13</v>
          </cell>
          <cell r="L2362">
            <v>1.8416999999999999</v>
          </cell>
          <cell r="M2362">
            <v>11.37</v>
          </cell>
          <cell r="N2362">
            <v>-5.0500000000000003E-2</v>
          </cell>
          <cell r="O2362">
            <v>1.7807999999999999</v>
          </cell>
          <cell r="P2362">
            <v>15.72</v>
          </cell>
          <cell r="Q2362">
            <v>-5.8299999999999998E-2</v>
          </cell>
          <cell r="R2362">
            <v>1.9931000000000001</v>
          </cell>
          <cell r="S2362">
            <v>8.74</v>
          </cell>
          <cell r="T2362">
            <v>-5.9400000000000001E-2</v>
          </cell>
          <cell r="U2362">
            <v>1.9574</v>
          </cell>
          <cell r="V2362">
            <v>1.9573993682861328</v>
          </cell>
          <cell r="W2362">
            <v>600714</v>
          </cell>
          <cell r="X2362" t="str">
            <v>持股小于股东增</v>
          </cell>
          <cell r="Y2362">
            <v>17439</v>
          </cell>
          <cell r="Z2362">
            <v>16524</v>
          </cell>
          <cell r="AA2362" t="str">
            <v>持股小于股东减</v>
          </cell>
          <cell r="AB2362">
            <v>17701</v>
          </cell>
          <cell r="AC2362">
            <v>16280</v>
          </cell>
          <cell r="AD2362" t="str">
            <v>持股小于股东增</v>
          </cell>
          <cell r="AE2362">
            <v>22151</v>
          </cell>
          <cell r="AF2362">
            <v>13009</v>
          </cell>
          <cell r="AG2362" t="str">
            <v>持股小于股东增</v>
          </cell>
          <cell r="AH2362">
            <v>20425</v>
          </cell>
          <cell r="AI2362">
            <v>14108</v>
          </cell>
        </row>
        <row r="2363">
          <cell r="A2363">
            <v>600715</v>
          </cell>
          <cell r="B2363">
            <v>129.5625</v>
          </cell>
          <cell r="C2363">
            <v>8.6607758350567163</v>
          </cell>
          <cell r="D2363">
            <v>46.772727272727266</v>
          </cell>
          <cell r="E2363">
            <v>8.2226262061250175</v>
          </cell>
          <cell r="F2363">
            <v>-321.09999999999997</v>
          </cell>
          <cell r="G2363">
            <v>-145.95454545454544</v>
          </cell>
          <cell r="H2363">
            <v>167.4</v>
          </cell>
          <cell r="I2363">
            <v>4.7988647846745938</v>
          </cell>
          <cell r="J2363">
            <v>41.46</v>
          </cell>
          <cell r="K2363">
            <v>0.32</v>
          </cell>
          <cell r="L2363">
            <v>4.7870999999999997</v>
          </cell>
          <cell r="M2363">
            <v>41.16</v>
          </cell>
          <cell r="N2363">
            <v>0.22</v>
          </cell>
          <cell r="O2363">
            <v>5.0057</v>
          </cell>
          <cell r="P2363">
            <v>32.11</v>
          </cell>
          <cell r="Q2363">
            <v>-0.05</v>
          </cell>
          <cell r="R2363">
            <v>-0.22</v>
          </cell>
          <cell r="S2363">
            <v>22.32</v>
          </cell>
          <cell r="T2363">
            <v>0.1</v>
          </cell>
          <cell r="U2363">
            <v>4.6510999999999996</v>
          </cell>
          <cell r="V2363">
            <v>4.6510963439941406</v>
          </cell>
          <cell r="W2363">
            <v>600715</v>
          </cell>
          <cell r="X2363" t="str">
            <v>持股大于股东减</v>
          </cell>
          <cell r="Y2363">
            <v>10346</v>
          </cell>
          <cell r="Z2363">
            <v>79698</v>
          </cell>
          <cell r="AA2363" t="str">
            <v>持股大于股东减</v>
          </cell>
          <cell r="AB2363">
            <v>12064</v>
          </cell>
          <cell r="AC2363">
            <v>68349</v>
          </cell>
          <cell r="AD2363" t="str">
            <v>持股大于股东减</v>
          </cell>
          <cell r="AE2363">
            <v>9302</v>
          </cell>
          <cell r="AF2363">
            <v>24108</v>
          </cell>
          <cell r="AG2363" t="str">
            <v>持股大于股东增</v>
          </cell>
          <cell r="AH2363">
            <v>9367</v>
          </cell>
          <cell r="AI2363">
            <v>88028</v>
          </cell>
        </row>
        <row r="2364">
          <cell r="A2364">
            <v>600716</v>
          </cell>
          <cell r="B2364">
            <v>-114.95049504950494</v>
          </cell>
          <cell r="C2364">
            <v>4.3543487229494051</v>
          </cell>
          <cell r="D2364">
            <v>1607.6923076923076</v>
          </cell>
          <cell r="E2364">
            <v>2.2644780323961209</v>
          </cell>
          <cell r="F2364">
            <v>-46.211490424646129</v>
          </cell>
          <cell r="G2364">
            <v>4.0406246587310255</v>
          </cell>
          <cell r="H2364">
            <v>-37.469733656174341</v>
          </cell>
          <cell r="I2364">
            <v>2.3416811681924794</v>
          </cell>
          <cell r="J2364">
            <v>11.61</v>
          </cell>
          <cell r="K2364">
            <v>-0.10100000000000001</v>
          </cell>
          <cell r="L2364">
            <v>2.6663000000000001</v>
          </cell>
          <cell r="M2364">
            <v>8.36</v>
          </cell>
          <cell r="N2364">
            <v>1.2999999999999999E-3</v>
          </cell>
          <cell r="O2364">
            <v>3.6918000000000002</v>
          </cell>
          <cell r="P2364">
            <v>11.1</v>
          </cell>
          <cell r="Q2364">
            <v>-0.1201</v>
          </cell>
          <cell r="R2364">
            <v>2.7471000000000001</v>
          </cell>
          <cell r="S2364">
            <v>6.19</v>
          </cell>
          <cell r="T2364">
            <v>-0.1239</v>
          </cell>
          <cell r="U2364">
            <v>2.6434000000000002</v>
          </cell>
          <cell r="V2364">
            <v>2.6433982849121094</v>
          </cell>
          <cell r="W2364">
            <v>600716</v>
          </cell>
          <cell r="X2364">
            <v>600716</v>
          </cell>
          <cell r="Y2364">
            <v>38586</v>
          </cell>
          <cell r="Z2364">
            <v>19193</v>
          </cell>
          <cell r="AA2364" t="str">
            <v>持股小于股东增</v>
          </cell>
          <cell r="AB2364">
            <v>45443</v>
          </cell>
          <cell r="AC2364">
            <v>20598</v>
          </cell>
          <cell r="AD2364">
            <v>20598</v>
          </cell>
          <cell r="AE2364">
            <v>39143</v>
          </cell>
          <cell r="AF2364">
            <v>18920</v>
          </cell>
          <cell r="AG2364">
            <v>18920</v>
          </cell>
          <cell r="AH2364">
            <v>39490</v>
          </cell>
          <cell r="AI2364">
            <v>18754</v>
          </cell>
        </row>
        <row r="2365">
          <cell r="A2365">
            <v>600717</v>
          </cell>
          <cell r="B2365">
            <v>15.438356164383562</v>
          </cell>
          <cell r="C2365">
            <v>1.3044434413231942</v>
          </cell>
          <cell r="D2365">
            <v>14.749999999999998</v>
          </cell>
          <cell r="E2365">
            <v>1.1400188677100738</v>
          </cell>
          <cell r="F2365">
            <v>18.737500000000001</v>
          </cell>
          <cell r="G2365">
            <v>1.8009250916080977</v>
          </cell>
          <cell r="H2365">
            <v>12.152542372881356</v>
          </cell>
          <cell r="I2365">
            <v>1.1270793789273883</v>
          </cell>
          <cell r="J2365">
            <v>11.27</v>
          </cell>
          <cell r="K2365">
            <v>0.73</v>
          </cell>
          <cell r="L2365">
            <v>8.6396999999999995</v>
          </cell>
          <cell r="M2365">
            <v>10.029999999999999</v>
          </cell>
          <cell r="N2365">
            <v>0.17</v>
          </cell>
          <cell r="O2365">
            <v>8.7980999999999998</v>
          </cell>
          <cell r="P2365">
            <v>14.99</v>
          </cell>
          <cell r="Q2365">
            <v>0.4</v>
          </cell>
          <cell r="R2365">
            <v>8.3234999999999992</v>
          </cell>
          <cell r="S2365">
            <v>9.56</v>
          </cell>
          <cell r="T2365">
            <v>0.59</v>
          </cell>
          <cell r="U2365">
            <v>8.4821000000000009</v>
          </cell>
          <cell r="V2365">
            <v>8.4820938110351563</v>
          </cell>
          <cell r="W2365">
            <v>600717</v>
          </cell>
          <cell r="X2365">
            <v>600717</v>
          </cell>
          <cell r="Y2365">
            <v>600717</v>
          </cell>
          <cell r="Z2365">
            <v>600717</v>
          </cell>
          <cell r="AA2365">
            <v>600717</v>
          </cell>
          <cell r="AB2365">
            <v>600717</v>
          </cell>
          <cell r="AC2365">
            <v>600717</v>
          </cell>
          <cell r="AD2365">
            <v>600717</v>
          </cell>
          <cell r="AE2365">
            <v>600717</v>
          </cell>
          <cell r="AF2365">
            <v>600717</v>
          </cell>
          <cell r="AG2365">
            <v>600717</v>
          </cell>
          <cell r="AH2365">
            <v>600717</v>
          </cell>
          <cell r="AI2365">
            <v>600717</v>
          </cell>
        </row>
        <row r="2366">
          <cell r="A2366">
            <v>600718</v>
          </cell>
          <cell r="B2366">
            <v>100.16129032258065</v>
          </cell>
          <cell r="C2366">
            <v>6.3498231047669691</v>
          </cell>
          <cell r="D2366">
            <v>234.125</v>
          </cell>
          <cell r="E2366">
            <v>3.4491648711857543</v>
          </cell>
          <cell r="F2366">
            <v>155.21428571428569</v>
          </cell>
          <cell r="G2366">
            <v>4.8492557630938835</v>
          </cell>
          <cell r="H2366">
            <v>80.134615384615387</v>
          </cell>
          <cell r="I2366">
            <v>3.1048819742489271</v>
          </cell>
          <cell r="J2366">
            <v>31.05</v>
          </cell>
          <cell r="K2366">
            <v>0.31</v>
          </cell>
          <cell r="L2366">
            <v>4.8898999999999999</v>
          </cell>
          <cell r="M2366">
            <v>18.73</v>
          </cell>
          <cell r="N2366">
            <v>0.02</v>
          </cell>
          <cell r="O2366">
            <v>5.4302999999999999</v>
          </cell>
          <cell r="P2366">
            <v>21.73</v>
          </cell>
          <cell r="Q2366">
            <v>7.0000000000000007E-2</v>
          </cell>
          <cell r="R2366">
            <v>4.4810999999999996</v>
          </cell>
          <cell r="S2366">
            <v>13.89</v>
          </cell>
          <cell r="T2366">
            <v>0.13</v>
          </cell>
          <cell r="U2366">
            <v>4.4736000000000002</v>
          </cell>
          <cell r="V2366">
            <v>4.4735984802246094</v>
          </cell>
          <cell r="W2366">
            <v>600718</v>
          </cell>
          <cell r="X2366">
            <v>600718</v>
          </cell>
          <cell r="Y2366">
            <v>62901</v>
          </cell>
          <cell r="Z2366">
            <v>19754</v>
          </cell>
          <cell r="AA2366">
            <v>19754</v>
          </cell>
          <cell r="AB2366">
            <v>87146</v>
          </cell>
          <cell r="AC2366">
            <v>14258</v>
          </cell>
          <cell r="AD2366">
            <v>14258</v>
          </cell>
          <cell r="AE2366">
            <v>79553</v>
          </cell>
          <cell r="AF2366">
            <v>15431</v>
          </cell>
          <cell r="AG2366">
            <v>15431</v>
          </cell>
          <cell r="AH2366">
            <v>82913</v>
          </cell>
          <cell r="AI2366">
            <v>14805</v>
          </cell>
        </row>
        <row r="2367">
          <cell r="A2367">
            <v>600719</v>
          </cell>
          <cell r="B2367">
            <v>300.76045627376425</v>
          </cell>
          <cell r="C2367">
            <v>4.4548321694075241</v>
          </cell>
          <cell r="D2367">
            <v>8.6585365853658534</v>
          </cell>
          <cell r="E2367">
            <v>3.5847722912248812</v>
          </cell>
          <cell r="F2367">
            <v>37.465277777777779</v>
          </cell>
          <cell r="G2367">
            <v>2.9163738580463807</v>
          </cell>
          <cell r="H2367">
            <v>-99.907407407407405</v>
          </cell>
          <cell r="I2367">
            <v>3.1055721851254887</v>
          </cell>
          <cell r="J2367">
            <v>7.91</v>
          </cell>
          <cell r="K2367">
            <v>2.63E-2</v>
          </cell>
          <cell r="L2367">
            <v>1.7756000000000001</v>
          </cell>
          <cell r="M2367">
            <v>7.1</v>
          </cell>
          <cell r="N2367">
            <v>0.20499999999999999</v>
          </cell>
          <cell r="O2367">
            <v>1.9805999999999999</v>
          </cell>
          <cell r="P2367">
            <v>10.79</v>
          </cell>
          <cell r="Q2367">
            <v>0.14399999999999999</v>
          </cell>
          <cell r="R2367">
            <v>3.6998000000000002</v>
          </cell>
          <cell r="S2367">
            <v>10.79</v>
          </cell>
          <cell r="T2367">
            <v>-8.1000000000000003E-2</v>
          </cell>
          <cell r="U2367">
            <v>3.4744000000000002</v>
          </cell>
          <cell r="V2367">
            <v>3.4743995666503906</v>
          </cell>
          <cell r="W2367">
            <v>600719</v>
          </cell>
          <cell r="X2367" t="str">
            <v>持股小于股东增</v>
          </cell>
          <cell r="Y2367">
            <v>39738</v>
          </cell>
          <cell r="Z2367">
            <v>10181</v>
          </cell>
          <cell r="AA2367" t="str">
            <v>持股小于股东增</v>
          </cell>
          <cell r="AB2367">
            <v>34134</v>
          </cell>
          <cell r="AC2367">
            <v>11853</v>
          </cell>
          <cell r="AD2367">
            <v>11853</v>
          </cell>
          <cell r="AE2367">
            <v>24788</v>
          </cell>
          <cell r="AF2367">
            <v>8161</v>
          </cell>
          <cell r="AG2367">
            <v>8161</v>
          </cell>
          <cell r="AH2367">
            <v>24747</v>
          </cell>
          <cell r="AI2367">
            <v>8174</v>
          </cell>
        </row>
        <row r="2368">
          <cell r="A2368">
            <v>600720</v>
          </cell>
          <cell r="B2368">
            <v>38.241663057600697</v>
          </cell>
          <cell r="C2368">
            <v>1.4252739980307654</v>
          </cell>
          <cell r="D2368">
            <v>-7.338709677419355</v>
          </cell>
          <cell r="E2368">
            <v>1.242320819112628</v>
          </cell>
          <cell r="F2368">
            <v>-117.14601769911505</v>
          </cell>
          <cell r="G2368">
            <v>1.6860104121889476</v>
          </cell>
          <cell r="H2368">
            <v>59.482758620689658</v>
          </cell>
          <cell r="I2368">
            <v>1.0490478750264707</v>
          </cell>
          <cell r="J2368">
            <v>8.83</v>
          </cell>
          <cell r="K2368">
            <v>0.23089999999999999</v>
          </cell>
          <cell r="L2368">
            <v>6.1952999999999996</v>
          </cell>
          <cell r="M2368">
            <v>7.28</v>
          </cell>
          <cell r="N2368">
            <v>-0.248</v>
          </cell>
          <cell r="O2368">
            <v>5.86</v>
          </cell>
          <cell r="P2368">
            <v>10.59</v>
          </cell>
          <cell r="Q2368">
            <v>-4.5199999999999997E-2</v>
          </cell>
          <cell r="R2368">
            <v>6.2811000000000003</v>
          </cell>
          <cell r="S2368">
            <v>6.44</v>
          </cell>
          <cell r="T2368">
            <v>8.1199999999999994E-2</v>
          </cell>
          <cell r="U2368">
            <v>6.1388999999999996</v>
          </cell>
          <cell r="V2368">
            <v>6.1388969421386719</v>
          </cell>
          <cell r="W2368">
            <v>600720</v>
          </cell>
          <cell r="X2368">
            <v>600720</v>
          </cell>
          <cell r="Y2368">
            <v>55093</v>
          </cell>
          <cell r="Z2368">
            <v>14090</v>
          </cell>
          <cell r="AA2368">
            <v>14090</v>
          </cell>
          <cell r="AB2368">
            <v>58870</v>
          </cell>
          <cell r="AC2368">
            <v>13186</v>
          </cell>
          <cell r="AD2368">
            <v>13186</v>
          </cell>
          <cell r="AE2368">
            <v>73043</v>
          </cell>
          <cell r="AF2368">
            <v>10627</v>
          </cell>
          <cell r="AG2368">
            <v>10627</v>
          </cell>
          <cell r="AH2368">
            <v>68151</v>
          </cell>
          <cell r="AI2368">
            <v>11390</v>
          </cell>
        </row>
        <row r="2369">
          <cell r="A2369">
            <v>600721</v>
          </cell>
          <cell r="B2369">
            <v>-10.311248073959938</v>
          </cell>
          <cell r="C2369">
            <v>12.472044132995379</v>
          </cell>
          <cell r="D2369">
            <v>-14.679511636779855</v>
          </cell>
          <cell r="E2369">
            <v>14.269819193324061</v>
          </cell>
          <cell r="F2369">
            <v>-18.632174277335569</v>
          </cell>
          <cell r="G2369">
            <v>7.103497843794921</v>
          </cell>
          <cell r="H2369">
            <v>-17.858667805294623</v>
          </cell>
          <cell r="I2369">
            <v>7.3194207463796657</v>
          </cell>
          <cell r="J2369">
            <v>16.73</v>
          </cell>
          <cell r="K2369">
            <v>-1.6225000000000001</v>
          </cell>
          <cell r="L2369">
            <v>1.3413999999999999</v>
          </cell>
          <cell r="M2369">
            <v>15.39</v>
          </cell>
          <cell r="N2369">
            <v>-0.2621</v>
          </cell>
          <cell r="O2369">
            <v>1.0785</v>
          </cell>
          <cell r="P2369">
            <v>17.79</v>
          </cell>
          <cell r="Q2369">
            <v>-0.47739999999999999</v>
          </cell>
          <cell r="R2369">
            <v>2.5044</v>
          </cell>
          <cell r="S2369">
            <v>16.73</v>
          </cell>
          <cell r="T2369">
            <v>-0.7026</v>
          </cell>
          <cell r="U2369">
            <v>2.2856999999999998</v>
          </cell>
          <cell r="V2369">
            <v>2.2856998443603516</v>
          </cell>
          <cell r="W2369">
            <v>600721</v>
          </cell>
          <cell r="X2369" t="str">
            <v>持股大于股东增</v>
          </cell>
          <cell r="Y2369">
            <v>13236</v>
          </cell>
          <cell r="Z2369">
            <v>18776</v>
          </cell>
          <cell r="AA2369" t="str">
            <v>持股大于股东增</v>
          </cell>
          <cell r="AB2369">
            <v>8780</v>
          </cell>
          <cell r="AC2369">
            <v>28776</v>
          </cell>
          <cell r="AD2369" t="str">
            <v>持股大于股东增</v>
          </cell>
          <cell r="AE2369">
            <v>12091</v>
          </cell>
          <cell r="AF2369">
            <v>20554</v>
          </cell>
          <cell r="AG2369" t="str">
            <v>持股大于股东减</v>
          </cell>
          <cell r="AH2369">
            <v>13276</v>
          </cell>
          <cell r="AI2369">
            <v>18719</v>
          </cell>
        </row>
        <row r="2370">
          <cell r="A2370">
            <v>600722</v>
          </cell>
          <cell r="B2370">
            <v>24.519899805176735</v>
          </cell>
          <cell r="C2370">
            <v>7.0076360165447023</v>
          </cell>
          <cell r="D2370">
            <v>792.5</v>
          </cell>
          <cell r="E2370">
            <v>5.0321454083657429</v>
          </cell>
          <cell r="F2370">
            <v>-17.424242424242426</v>
          </cell>
          <cell r="G2370">
            <v>9.8543273350471292</v>
          </cell>
          <cell r="H2370">
            <v>9.4368013757523634</v>
          </cell>
          <cell r="I2370">
            <v>3.4819162436548221</v>
          </cell>
          <cell r="J2370">
            <v>8.81</v>
          </cell>
          <cell r="K2370">
            <v>0.35930000000000001</v>
          </cell>
          <cell r="L2370">
            <v>1.2572000000000001</v>
          </cell>
          <cell r="M2370">
            <v>6.34</v>
          </cell>
          <cell r="N2370">
            <v>2E-3</v>
          </cell>
          <cell r="O2370">
            <v>1.2599</v>
          </cell>
          <cell r="P2370">
            <v>6.9</v>
          </cell>
          <cell r="Q2370">
            <v>-0.19800000000000001</v>
          </cell>
          <cell r="R2370">
            <v>0.70020000000000004</v>
          </cell>
          <cell r="S2370">
            <v>4.3899999999999997</v>
          </cell>
          <cell r="T2370">
            <v>0.34889999999999999</v>
          </cell>
          <cell r="U2370">
            <v>1.2607999999999999</v>
          </cell>
          <cell r="V2370">
            <v>1.2607994079589844</v>
          </cell>
          <cell r="W2370">
            <v>600722</v>
          </cell>
          <cell r="X2370" t="str">
            <v>持股大于股东减</v>
          </cell>
          <cell r="Y2370">
            <v>24926</v>
          </cell>
          <cell r="Z2370">
            <v>27293</v>
          </cell>
          <cell r="AA2370" t="str">
            <v>持股小于股东减</v>
          </cell>
          <cell r="AB2370">
            <v>27441</v>
          </cell>
          <cell r="AC2370">
            <v>24792</v>
          </cell>
          <cell r="AD2370" t="str">
            <v>与上期同等大于</v>
          </cell>
          <cell r="AE2370">
            <v>24433</v>
          </cell>
          <cell r="AF2370">
            <v>27844</v>
          </cell>
          <cell r="AG2370" t="str">
            <v>持股大于股东增</v>
          </cell>
          <cell r="AH2370">
            <v>23277</v>
          </cell>
          <cell r="AI2370">
            <v>29227</v>
          </cell>
        </row>
        <row r="2371">
          <cell r="A2371">
            <v>600723</v>
          </cell>
          <cell r="B2371">
            <v>21.246892331229677</v>
          </cell>
          <cell r="C2371">
            <v>2.2232895079145907</v>
          </cell>
          <cell r="D2371">
            <v>20.093457943925234</v>
          </cell>
          <cell r="E2371">
            <v>1.6850850380123834</v>
          </cell>
          <cell r="F2371">
            <v>24.110285490809545</v>
          </cell>
          <cell r="G2371">
            <v>2.6068755549917544</v>
          </cell>
          <cell r="H2371">
            <v>17.023643949930459</v>
          </cell>
          <cell r="I2371">
            <v>1.6881827209533269</v>
          </cell>
          <cell r="J2371">
            <v>11.11</v>
          </cell>
          <cell r="K2371">
            <v>0.52290000000000003</v>
          </cell>
          <cell r="L2371">
            <v>4.9970999999999997</v>
          </cell>
          <cell r="M2371">
            <v>8.6</v>
          </cell>
          <cell r="N2371">
            <v>0.107</v>
          </cell>
          <cell r="O2371">
            <v>5.1036000000000001</v>
          </cell>
          <cell r="P2371">
            <v>12.33</v>
          </cell>
          <cell r="Q2371">
            <v>0.25569999999999998</v>
          </cell>
          <cell r="R2371">
            <v>4.7298</v>
          </cell>
          <cell r="S2371">
            <v>8.16</v>
          </cell>
          <cell r="T2371">
            <v>0.35949999999999999</v>
          </cell>
          <cell r="U2371">
            <v>4.8335999999999997</v>
          </cell>
          <cell r="V2371">
            <v>4.8335990905761719</v>
          </cell>
          <cell r="W2371">
            <v>600723</v>
          </cell>
          <cell r="X2371">
            <v>600723</v>
          </cell>
          <cell r="Y2371">
            <v>43304</v>
          </cell>
          <cell r="Z2371">
            <v>15204</v>
          </cell>
          <cell r="AA2371">
            <v>15204</v>
          </cell>
          <cell r="AB2371">
            <v>41421</v>
          </cell>
          <cell r="AC2371">
            <v>15895</v>
          </cell>
          <cell r="AD2371">
            <v>15895</v>
          </cell>
          <cell r="AE2371">
            <v>46144</v>
          </cell>
          <cell r="AF2371">
            <v>14268</v>
          </cell>
          <cell r="AG2371">
            <v>14268</v>
          </cell>
          <cell r="AH2371">
            <v>56048</v>
          </cell>
          <cell r="AI2371">
            <v>11747</v>
          </cell>
        </row>
        <row r="2372">
          <cell r="A2372">
            <v>600724</v>
          </cell>
          <cell r="B2372">
            <v>-9.4447910168434195</v>
          </cell>
          <cell r="C2372">
            <v>4.4498001410768868</v>
          </cell>
          <cell r="D2372">
            <v>8.2232704402515733</v>
          </cell>
          <cell r="E2372">
            <v>2.8115256424040429</v>
          </cell>
          <cell r="F2372">
            <v>154.12698412698413</v>
          </cell>
          <cell r="G2372">
            <v>3.831432742769207</v>
          </cell>
          <cell r="H2372">
            <v>-7.853926963481741</v>
          </cell>
          <cell r="I2372">
            <v>3.3000525486074621</v>
          </cell>
          <cell r="J2372">
            <v>7.57</v>
          </cell>
          <cell r="K2372">
            <v>-0.80149999999999999</v>
          </cell>
          <cell r="L2372">
            <v>1.7012</v>
          </cell>
          <cell r="M2372">
            <v>5.23</v>
          </cell>
          <cell r="N2372">
            <v>0.159</v>
          </cell>
          <cell r="O2372">
            <v>1.8602000000000001</v>
          </cell>
          <cell r="P2372">
            <v>9.7100000000000009</v>
          </cell>
          <cell r="Q2372">
            <v>3.15E-2</v>
          </cell>
          <cell r="R2372">
            <v>2.5343</v>
          </cell>
          <cell r="S2372">
            <v>6.28</v>
          </cell>
          <cell r="T2372">
            <v>-0.59970000000000001</v>
          </cell>
          <cell r="U2372">
            <v>1.903</v>
          </cell>
          <cell r="V2372">
            <v>1.9029998779296875</v>
          </cell>
          <cell r="W2372">
            <v>600724</v>
          </cell>
          <cell r="X2372" t="str">
            <v>持股小于股东增</v>
          </cell>
          <cell r="Y2372">
            <v>44283</v>
          </cell>
          <cell r="Z2372">
            <v>32636</v>
          </cell>
          <cell r="AA2372" t="str">
            <v>持股小于股东增</v>
          </cell>
          <cell r="AB2372">
            <v>41014</v>
          </cell>
          <cell r="AC2372">
            <v>35237</v>
          </cell>
          <cell r="AD2372" t="str">
            <v>持股小于股东减</v>
          </cell>
          <cell r="AE2372">
            <v>46293</v>
          </cell>
          <cell r="AF2372">
            <v>31219</v>
          </cell>
          <cell r="AG2372" t="str">
            <v>持股小于股东减</v>
          </cell>
          <cell r="AH2372">
            <v>54050</v>
          </cell>
          <cell r="AI2372">
            <v>26738</v>
          </cell>
        </row>
        <row r="2373">
          <cell r="A2373">
            <v>600725</v>
          </cell>
          <cell r="B2373">
            <v>-1.6540284360189574</v>
          </cell>
          <cell r="C2373">
            <v>-2.3034783182628211</v>
          </cell>
          <cell r="D2373">
            <v>-6.2447698744769875</v>
          </cell>
          <cell r="E2373">
            <v>-1.8245163656367469</v>
          </cell>
          <cell r="F2373">
            <v>-6.8863636363636358</v>
          </cell>
          <cell r="G2373">
            <v>30.109307717787345</v>
          </cell>
          <cell r="H2373">
            <v>-3.8621495327102799</v>
          </cell>
          <cell r="I2373">
            <v>-52.227488151658768</v>
          </cell>
          <cell r="J2373">
            <v>6.98</v>
          </cell>
          <cell r="K2373">
            <v>-4.22</v>
          </cell>
          <cell r="L2373">
            <v>-3.0301999999999998</v>
          </cell>
          <cell r="M2373">
            <v>5.97</v>
          </cell>
          <cell r="N2373">
            <v>-0.23899999999999999</v>
          </cell>
          <cell r="O2373">
            <v>-3.2721</v>
          </cell>
          <cell r="P2373">
            <v>9.09</v>
          </cell>
          <cell r="Q2373">
            <v>-0.66</v>
          </cell>
          <cell r="R2373">
            <v>0.3019</v>
          </cell>
          <cell r="S2373">
            <v>5.51</v>
          </cell>
          <cell r="T2373">
            <v>-1.07</v>
          </cell>
          <cell r="U2373">
            <v>-0.1055</v>
          </cell>
          <cell r="V2373">
            <v>-0.1054999828338623</v>
          </cell>
          <cell r="W2373">
            <v>600725</v>
          </cell>
          <cell r="X2373">
            <v>600725</v>
          </cell>
          <cell r="Y2373">
            <v>47002</v>
          </cell>
          <cell r="Z2373">
            <v>13110</v>
          </cell>
          <cell r="AA2373">
            <v>13110</v>
          </cell>
          <cell r="AB2373">
            <v>40180</v>
          </cell>
          <cell r="AC2373">
            <v>15336</v>
          </cell>
          <cell r="AD2373">
            <v>15336</v>
          </cell>
          <cell r="AE2373">
            <v>49257</v>
          </cell>
          <cell r="AF2373">
            <v>12510</v>
          </cell>
          <cell r="AG2373">
            <v>12510</v>
          </cell>
          <cell r="AH2373">
            <v>12510</v>
          </cell>
          <cell r="AI2373">
            <v>12510</v>
          </cell>
        </row>
        <row r="2374">
          <cell r="A2374">
            <v>600726</v>
          </cell>
          <cell r="B2374">
            <v>697</v>
          </cell>
          <cell r="C2374">
            <v>4.2894947381377317</v>
          </cell>
          <cell r="D2374">
            <v>6</v>
          </cell>
          <cell r="E2374">
            <v>2.8555976203353164</v>
          </cell>
          <cell r="F2374">
            <v>54.083333333333336</v>
          </cell>
          <cell r="G2374">
            <v>7.423081322200618</v>
          </cell>
          <cell r="H2374">
            <v>64.03125</v>
          </cell>
          <cell r="I2374">
            <v>4.0100986378581496</v>
          </cell>
          <cell r="J2374">
            <v>6.97</v>
          </cell>
          <cell r="K2374">
            <v>0.01</v>
          </cell>
          <cell r="L2374">
            <v>1.6249</v>
          </cell>
          <cell r="M2374">
            <v>5.28</v>
          </cell>
          <cell r="N2374">
            <v>0.22</v>
          </cell>
          <cell r="O2374">
            <v>1.849</v>
          </cell>
          <cell r="P2374">
            <v>12.98</v>
          </cell>
          <cell r="Q2374">
            <v>0.12</v>
          </cell>
          <cell r="R2374">
            <v>1.7485999999999999</v>
          </cell>
          <cell r="S2374">
            <v>6.83</v>
          </cell>
          <cell r="T2374">
            <v>0.08</v>
          </cell>
          <cell r="U2374">
            <v>1.7032</v>
          </cell>
          <cell r="V2374">
            <v>1.7031993865966797</v>
          </cell>
          <cell r="W2374">
            <v>600726</v>
          </cell>
          <cell r="X2374">
            <v>600726</v>
          </cell>
          <cell r="Y2374">
            <v>600726</v>
          </cell>
          <cell r="Z2374">
            <v>600726</v>
          </cell>
          <cell r="AA2374">
            <v>600726</v>
          </cell>
          <cell r="AB2374">
            <v>600726</v>
          </cell>
          <cell r="AC2374">
            <v>600726</v>
          </cell>
          <cell r="AD2374">
            <v>600726</v>
          </cell>
          <cell r="AE2374">
            <v>600726</v>
          </cell>
          <cell r="AF2374">
            <v>600726</v>
          </cell>
          <cell r="AG2374">
            <v>600726</v>
          </cell>
          <cell r="AH2374">
            <v>600726</v>
          </cell>
          <cell r="AI2374">
            <v>600726</v>
          </cell>
        </row>
        <row r="2375">
          <cell r="A2375">
            <v>600727</v>
          </cell>
          <cell r="B2375">
            <v>135.5</v>
          </cell>
          <cell r="C2375">
            <v>3.6031244806381917</v>
          </cell>
          <cell r="D2375">
            <v>219.49999999999997</v>
          </cell>
          <cell r="E2375">
            <v>2.9054568317945662</v>
          </cell>
          <cell r="F2375">
            <v>92.916666666666671</v>
          </cell>
          <cell r="G2375">
            <v>3.7312184184988118</v>
          </cell>
          <cell r="H2375">
            <v>77.892857142857139</v>
          </cell>
          <cell r="I2375">
            <v>2.4198648603668071</v>
          </cell>
          <cell r="J2375">
            <v>10.84</v>
          </cell>
          <cell r="K2375">
            <v>0.08</v>
          </cell>
          <cell r="L2375">
            <v>3.0085000000000002</v>
          </cell>
          <cell r="M2375">
            <v>8.7799999999999994</v>
          </cell>
          <cell r="N2375">
            <v>0.01</v>
          </cell>
          <cell r="O2375">
            <v>3.0219</v>
          </cell>
          <cell r="P2375">
            <v>11.15</v>
          </cell>
          <cell r="Q2375">
            <v>0.06</v>
          </cell>
          <cell r="R2375">
            <v>2.9883000000000002</v>
          </cell>
          <cell r="S2375">
            <v>7.27</v>
          </cell>
          <cell r="T2375">
            <v>7.0000000000000007E-2</v>
          </cell>
          <cell r="U2375">
            <v>3.0043000000000002</v>
          </cell>
          <cell r="V2375">
            <v>3.0042991638183594</v>
          </cell>
          <cell r="W2375">
            <v>600727</v>
          </cell>
          <cell r="X2375" t="str">
            <v>持股小于股东增</v>
          </cell>
          <cell r="Y2375">
            <v>33344</v>
          </cell>
          <cell r="Z2375">
            <v>10526</v>
          </cell>
          <cell r="AA2375" t="str">
            <v>持股小于股东增</v>
          </cell>
          <cell r="AB2375">
            <v>30878</v>
          </cell>
          <cell r="AC2375">
            <v>11366</v>
          </cell>
          <cell r="AD2375" t="str">
            <v>持股小于股东减</v>
          </cell>
          <cell r="AE2375">
            <v>33716</v>
          </cell>
          <cell r="AF2375">
            <v>10410</v>
          </cell>
          <cell r="AG2375">
            <v>10410</v>
          </cell>
          <cell r="AH2375">
            <v>42478</v>
          </cell>
          <cell r="AI2375">
            <v>8262</v>
          </cell>
        </row>
        <row r="2376">
          <cell r="A2376">
            <v>600728</v>
          </cell>
          <cell r="B2376">
            <v>109.38967136150235</v>
          </cell>
          <cell r="C2376">
            <v>13.402358354903653</v>
          </cell>
          <cell r="D2376">
            <v>-667.30769230769238</v>
          </cell>
          <cell r="E2376">
            <v>4.8427614439895796</v>
          </cell>
          <cell r="F2376">
            <v>574.91467576791808</v>
          </cell>
          <cell r="G2376">
            <v>13.857924396363787</v>
          </cell>
          <cell r="H2376">
            <v>-591.72597864768682</v>
          </cell>
          <cell r="I2376">
            <v>9.3398491806041211</v>
          </cell>
          <cell r="J2376">
            <v>37.28</v>
          </cell>
          <cell r="K2376">
            <v>0.34079999999999999</v>
          </cell>
          <cell r="L2376">
            <v>2.7816000000000001</v>
          </cell>
          <cell r="M2376">
            <v>20.82</v>
          </cell>
          <cell r="N2376">
            <v>-7.7999999999999996E-3</v>
          </cell>
          <cell r="O2376">
            <v>4.2991999999999999</v>
          </cell>
          <cell r="P2376">
            <v>33.69</v>
          </cell>
          <cell r="Q2376">
            <v>2.93E-2</v>
          </cell>
          <cell r="R2376">
            <v>2.4310999999999998</v>
          </cell>
          <cell r="S2376">
            <v>22.17</v>
          </cell>
          <cell r="T2376">
            <v>-2.81E-2</v>
          </cell>
          <cell r="U2376">
            <v>2.3736999999999999</v>
          </cell>
          <cell r="V2376">
            <v>2.3736991882324219</v>
          </cell>
          <cell r="W2376">
            <v>600728</v>
          </cell>
          <cell r="X2376">
            <v>600728</v>
          </cell>
          <cell r="Y2376">
            <v>47011</v>
          </cell>
          <cell r="Z2376">
            <v>10711</v>
          </cell>
          <cell r="AA2376">
            <v>10711</v>
          </cell>
          <cell r="AB2376">
            <v>47947</v>
          </cell>
          <cell r="AC2376">
            <v>12269</v>
          </cell>
          <cell r="AD2376" t="str">
            <v>持股小于股东减</v>
          </cell>
          <cell r="AE2376">
            <v>38195</v>
          </cell>
          <cell r="AF2376">
            <v>13084</v>
          </cell>
          <cell r="AG2376" t="str">
            <v>持股小于股东减</v>
          </cell>
          <cell r="AH2376">
            <v>42614</v>
          </cell>
          <cell r="AI2376">
            <v>11727</v>
          </cell>
        </row>
        <row r="2377">
          <cell r="A2377">
            <v>600729</v>
          </cell>
          <cell r="B2377">
            <v>35.988888888888887</v>
          </cell>
          <cell r="C2377">
            <v>2.7534088204291205</v>
          </cell>
          <cell r="D2377">
            <v>7.1455696202531636</v>
          </cell>
          <cell r="E2377">
            <v>1.9686652658744344</v>
          </cell>
          <cell r="F2377">
            <v>15.621359223300971</v>
          </cell>
          <cell r="G2377">
            <v>2.7073412865339637</v>
          </cell>
          <cell r="H2377">
            <v>25.843085106382983</v>
          </cell>
          <cell r="I2377">
            <v>2.745310765110228</v>
          </cell>
          <cell r="J2377">
            <v>32.39</v>
          </cell>
          <cell r="K2377">
            <v>0.9</v>
          </cell>
          <cell r="L2377">
            <v>11.7636</v>
          </cell>
          <cell r="M2377">
            <v>22.58</v>
          </cell>
          <cell r="N2377">
            <v>0.79</v>
          </cell>
          <cell r="O2377">
            <v>11.4697</v>
          </cell>
          <cell r="P2377">
            <v>32.18</v>
          </cell>
          <cell r="Q2377">
            <v>1.03</v>
          </cell>
          <cell r="R2377">
            <v>11.886200000000001</v>
          </cell>
          <cell r="S2377">
            <v>32.39</v>
          </cell>
          <cell r="T2377">
            <v>0.94</v>
          </cell>
          <cell r="U2377">
            <v>11.798299999999999</v>
          </cell>
          <cell r="V2377">
            <v>11.798294067382813</v>
          </cell>
          <cell r="W2377">
            <v>600729</v>
          </cell>
          <cell r="X2377" t="str">
            <v>持股大于股东增</v>
          </cell>
          <cell r="Y2377">
            <v>19844</v>
          </cell>
          <cell r="Z2377">
            <v>20486</v>
          </cell>
          <cell r="AA2377" t="str">
            <v>持股小于股东减</v>
          </cell>
          <cell r="AB2377">
            <v>24127</v>
          </cell>
          <cell r="AC2377">
            <v>16849</v>
          </cell>
          <cell r="AD2377" t="str">
            <v>持股小于股东减</v>
          </cell>
          <cell r="AE2377">
            <v>20768</v>
          </cell>
          <cell r="AF2377">
            <v>19574</v>
          </cell>
          <cell r="AG2377" t="str">
            <v>持股大于股东增</v>
          </cell>
          <cell r="AH2377">
            <v>19853</v>
          </cell>
          <cell r="AI2377">
            <v>20476</v>
          </cell>
        </row>
        <row r="2378">
          <cell r="A2378">
            <v>600730</v>
          </cell>
          <cell r="B2378">
            <v>79.22727272727272</v>
          </cell>
          <cell r="C2378">
            <v>7.2755353341403337</v>
          </cell>
          <cell r="D2378">
            <v>-210.99999999999997</v>
          </cell>
          <cell r="E2378">
            <v>7.1157575246606521</v>
          </cell>
          <cell r="F2378">
            <v>71.37566137566138</v>
          </cell>
          <cell r="G2378">
            <v>5.5091581075286378</v>
          </cell>
          <cell r="H2378">
            <v>68.654365436543657</v>
          </cell>
          <cell r="I2378">
            <v>4.1791658105609208</v>
          </cell>
          <cell r="J2378">
            <v>17.43</v>
          </cell>
          <cell r="K2378">
            <v>0.22</v>
          </cell>
          <cell r="L2378">
            <v>2.3957000000000002</v>
          </cell>
          <cell r="M2378">
            <v>16.88</v>
          </cell>
          <cell r="N2378">
            <v>-0.02</v>
          </cell>
          <cell r="O2378">
            <v>2.3721999999999999</v>
          </cell>
          <cell r="P2378">
            <v>26.98</v>
          </cell>
          <cell r="Q2378">
            <v>0.189</v>
          </cell>
          <cell r="R2378">
            <v>4.8973000000000004</v>
          </cell>
          <cell r="S2378">
            <v>20.34</v>
          </cell>
          <cell r="T2378">
            <v>0.22220000000000001</v>
          </cell>
          <cell r="U2378">
            <v>4.867</v>
          </cell>
          <cell r="V2378">
            <v>4.8669967651367188</v>
          </cell>
          <cell r="W2378">
            <v>600730</v>
          </cell>
          <cell r="X2378">
            <v>600730</v>
          </cell>
          <cell r="Y2378">
            <v>600730</v>
          </cell>
          <cell r="Z2378">
            <v>600730</v>
          </cell>
          <cell r="AA2378">
            <v>600730</v>
          </cell>
          <cell r="AB2378">
            <v>600730</v>
          </cell>
          <cell r="AC2378">
            <v>600730</v>
          </cell>
          <cell r="AD2378" t="str">
            <v>持股小于股东增</v>
          </cell>
          <cell r="AE2378">
            <v>29247</v>
          </cell>
          <cell r="AF2378">
            <v>10029</v>
          </cell>
          <cell r="AG2378">
            <v>10029</v>
          </cell>
          <cell r="AH2378">
            <v>41271</v>
          </cell>
          <cell r="AI2378">
            <v>7107</v>
          </cell>
        </row>
        <row r="2379">
          <cell r="A2379">
            <v>600731</v>
          </cell>
          <cell r="B2379">
            <v>280.23809523809518</v>
          </cell>
          <cell r="C2379">
            <v>5.1303286548687996</v>
          </cell>
          <cell r="D2379">
            <v>159.25925925925927</v>
          </cell>
          <cell r="E2379">
            <v>3.7292398421577557</v>
          </cell>
          <cell r="F2379">
            <v>177.63157894736841</v>
          </cell>
          <cell r="G2379">
            <v>5.3015097303429624</v>
          </cell>
          <cell r="H2379">
            <v>324.43820224719104</v>
          </cell>
          <cell r="I2379">
            <v>3.3943134229667185</v>
          </cell>
          <cell r="J2379">
            <v>11.77</v>
          </cell>
          <cell r="K2379">
            <v>4.2000000000000003E-2</v>
          </cell>
          <cell r="L2379">
            <v>2.2942</v>
          </cell>
          <cell r="M2379">
            <v>8.6</v>
          </cell>
          <cell r="N2379">
            <v>1.35E-2</v>
          </cell>
          <cell r="O2379">
            <v>2.3060999999999998</v>
          </cell>
          <cell r="P2379">
            <v>12.15</v>
          </cell>
          <cell r="Q2379">
            <v>3.4200000000000001E-2</v>
          </cell>
          <cell r="R2379">
            <v>2.2917999999999998</v>
          </cell>
          <cell r="S2379">
            <v>7.7</v>
          </cell>
          <cell r="T2379">
            <v>1.78E-2</v>
          </cell>
          <cell r="U2379">
            <v>2.2685</v>
          </cell>
          <cell r="V2379">
            <v>2.2684993743896484</v>
          </cell>
          <cell r="W2379">
            <v>600731</v>
          </cell>
          <cell r="X2379" t="str">
            <v>持股小于股东减</v>
          </cell>
          <cell r="Y2379">
            <v>22703</v>
          </cell>
          <cell r="Z2379">
            <v>14417</v>
          </cell>
          <cell r="AA2379" t="str">
            <v>持股小于股东增</v>
          </cell>
          <cell r="AB2379">
            <v>21972</v>
          </cell>
          <cell r="AC2379">
            <v>14896</v>
          </cell>
          <cell r="AD2379" t="str">
            <v>持股小于股东减</v>
          </cell>
          <cell r="AE2379">
            <v>21480</v>
          </cell>
          <cell r="AF2379">
            <v>15238</v>
          </cell>
          <cell r="AG2379" t="str">
            <v>持股小于股东减</v>
          </cell>
          <cell r="AH2379">
            <v>22108</v>
          </cell>
          <cell r="AI2379">
            <v>14805</v>
          </cell>
        </row>
        <row r="2380">
          <cell r="A2380">
            <v>600733</v>
          </cell>
          <cell r="B2380">
            <v>-274.50980392156862</v>
          </cell>
          <cell r="C2380">
            <v>38.022813688212928</v>
          </cell>
          <cell r="D2380">
            <v>-689.09090909090912</v>
          </cell>
          <cell r="E2380">
            <v>27.724945135332849</v>
          </cell>
          <cell r="F2380">
            <v>-1025</v>
          </cell>
          <cell r="G2380">
            <v>45.6151832460733</v>
          </cell>
          <cell r="H2380">
            <v>-499.09090909090912</v>
          </cell>
          <cell r="I2380">
            <v>19.299980225430097</v>
          </cell>
          <cell r="J2380">
            <v>42</v>
          </cell>
          <cell r="K2380">
            <v>-0.153</v>
          </cell>
          <cell r="L2380">
            <v>1.1046</v>
          </cell>
          <cell r="M2380">
            <v>30.32</v>
          </cell>
          <cell r="N2380">
            <v>-1.0999999999999999E-2</v>
          </cell>
          <cell r="O2380">
            <v>1.0935999999999999</v>
          </cell>
          <cell r="P2380">
            <v>69.7</v>
          </cell>
          <cell r="Q2380">
            <v>-3.4000000000000002E-2</v>
          </cell>
          <cell r="R2380">
            <v>1.528</v>
          </cell>
          <cell r="S2380">
            <v>29.28</v>
          </cell>
          <cell r="T2380">
            <v>-4.3999999999999997E-2</v>
          </cell>
          <cell r="U2380">
            <v>1.5170999999999999</v>
          </cell>
          <cell r="V2380">
            <v>1.5170993804931641</v>
          </cell>
          <cell r="W2380">
            <v>600733</v>
          </cell>
          <cell r="X2380" t="str">
            <v>持股大于股东增</v>
          </cell>
          <cell r="Y2380">
            <v>12791</v>
          </cell>
          <cell r="Z2380">
            <v>15447</v>
          </cell>
          <cell r="AA2380" t="str">
            <v>持股大于股东增</v>
          </cell>
          <cell r="AB2380">
            <v>12034</v>
          </cell>
          <cell r="AC2380">
            <v>16418</v>
          </cell>
          <cell r="AD2380" t="str">
            <v>持股大于股东增</v>
          </cell>
          <cell r="AE2380">
            <v>11796</v>
          </cell>
          <cell r="AF2380">
            <v>16750</v>
          </cell>
          <cell r="AG2380" t="str">
            <v>持股大于股东减</v>
          </cell>
          <cell r="AH2380">
            <v>13161</v>
          </cell>
          <cell r="AI2380">
            <v>15012</v>
          </cell>
        </row>
        <row r="2381">
          <cell r="A2381">
            <v>600734</v>
          </cell>
          <cell r="B2381">
            <v>55.222524977293368</v>
          </cell>
          <cell r="C2381">
            <v>31.437435367114791</v>
          </cell>
          <cell r="D2381">
            <v>33.75</v>
          </cell>
          <cell r="E2381">
            <v>15.726359068067609</v>
          </cell>
          <cell r="F2381">
            <v>-79.885993485342013</v>
          </cell>
          <cell r="G2381">
            <v>36.092715231788084</v>
          </cell>
          <cell r="H2381">
            <v>-47.140522875816984</v>
          </cell>
          <cell r="I2381">
            <v>23.902236951118475</v>
          </cell>
          <cell r="J2381">
            <v>24.32</v>
          </cell>
          <cell r="K2381">
            <v>0.44040000000000001</v>
          </cell>
          <cell r="L2381">
            <v>0.77359999999999995</v>
          </cell>
          <cell r="M2381">
            <v>13.77</v>
          </cell>
          <cell r="N2381">
            <v>0.10199999999999999</v>
          </cell>
          <cell r="O2381">
            <v>0.87560000000000004</v>
          </cell>
          <cell r="P2381">
            <v>9.81</v>
          </cell>
          <cell r="Q2381">
            <v>-6.1400000000000003E-2</v>
          </cell>
          <cell r="R2381">
            <v>0.27179999999999999</v>
          </cell>
          <cell r="S2381">
            <v>5.77</v>
          </cell>
          <cell r="T2381">
            <v>-9.1800000000000007E-2</v>
          </cell>
          <cell r="U2381">
            <v>0.2414</v>
          </cell>
          <cell r="V2381">
            <v>0.24139988422393799</v>
          </cell>
          <cell r="W2381">
            <v>600734</v>
          </cell>
          <cell r="X2381" t="str">
            <v>持股小于股东增</v>
          </cell>
          <cell r="Y2381">
            <v>32286</v>
          </cell>
          <cell r="Z2381">
            <v>10888</v>
          </cell>
          <cell r="AA2381" t="str">
            <v>持股小于股东减</v>
          </cell>
          <cell r="AB2381">
            <v>34363</v>
          </cell>
          <cell r="AC2381">
            <v>10230</v>
          </cell>
          <cell r="AD2381">
            <v>10230</v>
          </cell>
          <cell r="AE2381">
            <v>35761</v>
          </cell>
          <cell r="AF2381">
            <v>9830</v>
          </cell>
          <cell r="AG2381">
            <v>9830</v>
          </cell>
          <cell r="AH2381">
            <v>37488</v>
          </cell>
          <cell r="AI2381">
            <v>9377</v>
          </cell>
        </row>
        <row r="2382">
          <cell r="A2382">
            <v>600735</v>
          </cell>
          <cell r="B2382">
            <v>230.73967339097021</v>
          </cell>
          <cell r="C2382">
            <v>12.999945878659956</v>
          </cell>
          <cell r="D2382">
            <v>109.42249240121581</v>
          </cell>
          <cell r="E2382">
            <v>7.6947739660147487</v>
          </cell>
          <cell r="F2382">
            <v>176.39123102866782</v>
          </cell>
          <cell r="G2382">
            <v>11.831909959843902</v>
          </cell>
          <cell r="H2382">
            <v>101.90909090909092</v>
          </cell>
          <cell r="I2382">
            <v>6.1661166116611668</v>
          </cell>
          <cell r="J2382">
            <v>24.02</v>
          </cell>
          <cell r="K2382">
            <v>0.1041</v>
          </cell>
          <cell r="L2382">
            <v>1.8476999999999999</v>
          </cell>
          <cell r="M2382">
            <v>14.4</v>
          </cell>
          <cell r="N2382">
            <v>3.2899999999999999E-2</v>
          </cell>
          <cell r="O2382">
            <v>1.8714</v>
          </cell>
          <cell r="P2382">
            <v>20.92</v>
          </cell>
          <cell r="Q2382">
            <v>5.9299999999999999E-2</v>
          </cell>
          <cell r="R2382">
            <v>1.7681</v>
          </cell>
          <cell r="S2382">
            <v>11.21</v>
          </cell>
          <cell r="T2382">
            <v>8.2500000000000004E-2</v>
          </cell>
          <cell r="U2382">
            <v>1.8180000000000001</v>
          </cell>
          <cell r="V2382">
            <v>1.8179998397827148</v>
          </cell>
          <cell r="W2382">
            <v>600735</v>
          </cell>
          <cell r="X2382" t="str">
            <v>持股小于股东增</v>
          </cell>
          <cell r="Y2382">
            <v>25126</v>
          </cell>
          <cell r="Z2382">
            <v>14964</v>
          </cell>
          <cell r="AA2382" t="str">
            <v>持股小于股东减</v>
          </cell>
          <cell r="AB2382">
            <v>35036</v>
          </cell>
          <cell r="AC2382">
            <v>10731</v>
          </cell>
          <cell r="AD2382" t="str">
            <v>持股大于股东增</v>
          </cell>
          <cell r="AE2382">
            <v>11730</v>
          </cell>
          <cell r="AF2382">
            <v>32053</v>
          </cell>
          <cell r="AG2382">
            <v>32053</v>
          </cell>
          <cell r="AH2382">
            <v>42697</v>
          </cell>
          <cell r="AI2382">
            <v>8806</v>
          </cell>
        </row>
        <row r="2383">
          <cell r="A2383">
            <v>600736</v>
          </cell>
          <cell r="B2383">
            <v>64.705882352941174</v>
          </cell>
          <cell r="C2383">
            <v>2.6654389493324286</v>
          </cell>
          <cell r="D2383">
            <v>29.563492063492063</v>
          </cell>
          <cell r="E2383">
            <v>2.1315657709639733</v>
          </cell>
          <cell r="F2383">
            <v>169.49404761904765</v>
          </cell>
          <cell r="G2383">
            <v>2.8495659353030947</v>
          </cell>
          <cell r="H2383">
            <v>102.04507512520868</v>
          </cell>
          <cell r="I2383">
            <v>2.0259520731828577</v>
          </cell>
          <cell r="J2383">
            <v>11</v>
          </cell>
          <cell r="K2383">
            <v>0.17</v>
          </cell>
          <cell r="L2383">
            <v>4.1269</v>
          </cell>
          <cell r="M2383">
            <v>8.94</v>
          </cell>
          <cell r="N2383">
            <v>7.5600000000000001E-2</v>
          </cell>
          <cell r="O2383">
            <v>4.1940999999999997</v>
          </cell>
          <cell r="P2383">
            <v>11.39</v>
          </cell>
          <cell r="Q2383">
            <v>3.3599999999999998E-2</v>
          </cell>
          <cell r="R2383">
            <v>3.9971000000000001</v>
          </cell>
          <cell r="S2383">
            <v>8.15</v>
          </cell>
          <cell r="T2383">
            <v>5.9900000000000002E-2</v>
          </cell>
          <cell r="U2383">
            <v>4.0228000000000002</v>
          </cell>
          <cell r="V2383">
            <v>4.022796630859375</v>
          </cell>
          <cell r="W2383">
            <v>600736</v>
          </cell>
          <cell r="X2383">
            <v>600736</v>
          </cell>
          <cell r="Y2383">
            <v>104902</v>
          </cell>
          <cell r="Z2383">
            <v>11384</v>
          </cell>
          <cell r="AA2383">
            <v>11384</v>
          </cell>
          <cell r="AB2383">
            <v>86416</v>
          </cell>
          <cell r="AC2383">
            <v>13820</v>
          </cell>
          <cell r="AD2383">
            <v>13820</v>
          </cell>
          <cell r="AE2383">
            <v>91008</v>
          </cell>
          <cell r="AF2383">
            <v>13122</v>
          </cell>
          <cell r="AG2383">
            <v>13122</v>
          </cell>
          <cell r="AH2383">
            <v>89755</v>
          </cell>
          <cell r="AI2383">
            <v>13306</v>
          </cell>
        </row>
        <row r="2384">
          <cell r="A2384">
            <v>600737</v>
          </cell>
          <cell r="B2384">
            <v>389.48787061994608</v>
          </cell>
          <cell r="C2384">
            <v>4.9967149624814136</v>
          </cell>
          <cell r="D2384">
            <v>-330.10752688172045</v>
          </cell>
          <cell r="E2384">
            <v>4.0771605963013382</v>
          </cell>
          <cell r="F2384">
            <v>-896.98275862068965</v>
          </cell>
          <cell r="G2384">
            <v>7.6428676362567947</v>
          </cell>
          <cell r="H2384">
            <v>282.13296398891964</v>
          </cell>
          <cell r="I2384">
            <v>4.7751327402510633</v>
          </cell>
          <cell r="J2384">
            <v>14.45</v>
          </cell>
          <cell r="K2384">
            <v>3.7100000000000001E-2</v>
          </cell>
          <cell r="L2384">
            <v>2.8919000000000001</v>
          </cell>
          <cell r="M2384">
            <v>12.28</v>
          </cell>
          <cell r="N2384">
            <v>-9.2999999999999992E-3</v>
          </cell>
          <cell r="O2384">
            <v>3.0118999999999998</v>
          </cell>
          <cell r="P2384">
            <v>20.81</v>
          </cell>
          <cell r="Q2384">
            <v>-1.1599999999999999E-2</v>
          </cell>
          <cell r="R2384">
            <v>2.7227999999999999</v>
          </cell>
          <cell r="S2384">
            <v>13.58</v>
          </cell>
          <cell r="T2384">
            <v>3.61E-2</v>
          </cell>
          <cell r="U2384">
            <v>2.8439000000000001</v>
          </cell>
          <cell r="V2384">
            <v>2.8438987731933594</v>
          </cell>
          <cell r="W2384">
            <v>600737</v>
          </cell>
          <cell r="X2384">
            <v>600737</v>
          </cell>
          <cell r="Y2384">
            <v>600737</v>
          </cell>
          <cell r="Z2384">
            <v>600737</v>
          </cell>
          <cell r="AA2384">
            <v>600737</v>
          </cell>
          <cell r="AB2384">
            <v>600737</v>
          </cell>
          <cell r="AC2384">
            <v>600737</v>
          </cell>
          <cell r="AD2384">
            <v>600737</v>
          </cell>
          <cell r="AE2384">
            <v>600737</v>
          </cell>
          <cell r="AF2384">
            <v>600737</v>
          </cell>
          <cell r="AG2384">
            <v>600737</v>
          </cell>
          <cell r="AH2384">
            <v>600737</v>
          </cell>
          <cell r="AI2384">
            <v>600737</v>
          </cell>
        </row>
        <row r="2385">
          <cell r="A2385">
            <v>600738</v>
          </cell>
          <cell r="B2385">
            <v>48.908296943231434</v>
          </cell>
          <cell r="C2385">
            <v>3.4981416122684821</v>
          </cell>
          <cell r="D2385">
            <v>32.653846153846153</v>
          </cell>
          <cell r="E2385">
            <v>2.596330275229358</v>
          </cell>
          <cell r="F2385">
            <v>37.986577181208055</v>
          </cell>
          <cell r="G2385">
            <v>3.6264616370334775</v>
          </cell>
          <cell r="H2385">
            <v>25.326086956521742</v>
          </cell>
          <cell r="I2385">
            <v>2.1984588771819471</v>
          </cell>
          <cell r="J2385">
            <v>11.2</v>
          </cell>
          <cell r="K2385">
            <v>0.22900000000000001</v>
          </cell>
          <cell r="L2385">
            <v>3.2017000000000002</v>
          </cell>
          <cell r="M2385">
            <v>8.49</v>
          </cell>
          <cell r="N2385">
            <v>6.5000000000000002E-2</v>
          </cell>
          <cell r="O2385">
            <v>3.27</v>
          </cell>
          <cell r="P2385">
            <v>11.32</v>
          </cell>
          <cell r="Q2385">
            <v>0.14899999999999999</v>
          </cell>
          <cell r="R2385">
            <v>3.1215000000000002</v>
          </cell>
          <cell r="S2385">
            <v>6.99</v>
          </cell>
          <cell r="T2385">
            <v>0.20699999999999999</v>
          </cell>
          <cell r="U2385">
            <v>3.1795</v>
          </cell>
          <cell r="V2385">
            <v>3.1794986724853516</v>
          </cell>
          <cell r="W2385">
            <v>600738</v>
          </cell>
          <cell r="X2385" t="str">
            <v>持股小于股东增</v>
          </cell>
          <cell r="Y2385">
            <v>32774</v>
          </cell>
          <cell r="Z2385">
            <v>11254</v>
          </cell>
          <cell r="AA2385" t="str">
            <v>持股小于股东增</v>
          </cell>
          <cell r="AB2385">
            <v>31499</v>
          </cell>
          <cell r="AC2385">
            <v>11710</v>
          </cell>
          <cell r="AD2385" t="str">
            <v>持股小于股东增</v>
          </cell>
          <cell r="AE2385">
            <v>32072</v>
          </cell>
          <cell r="AF2385">
            <v>11501</v>
          </cell>
          <cell r="AG2385">
            <v>11501</v>
          </cell>
          <cell r="AH2385">
            <v>39918</v>
          </cell>
          <cell r="AI2385">
            <v>9240</v>
          </cell>
        </row>
        <row r="2386">
          <cell r="A2386">
            <v>600739</v>
          </cell>
          <cell r="B2386">
            <v>66.101199181047093</v>
          </cell>
          <cell r="C2386">
            <v>1.9831345811286318</v>
          </cell>
          <cell r="D2386">
            <v>23.050758765044481</v>
          </cell>
          <cell r="E2386">
            <v>1.5384615384615385</v>
          </cell>
          <cell r="F2386">
            <v>14.675870348139256</v>
          </cell>
          <cell r="G2386">
            <v>2.0623687295977327</v>
          </cell>
          <cell r="H2386">
            <v>12.083969465648854</v>
          </cell>
          <cell r="I2386">
            <v>1.3326935057500295</v>
          </cell>
          <cell r="J2386">
            <v>22.6</v>
          </cell>
          <cell r="K2386">
            <v>0.34189999999999998</v>
          </cell>
          <cell r="L2386">
            <v>11.396100000000001</v>
          </cell>
          <cell r="M2386">
            <v>17.62</v>
          </cell>
          <cell r="N2386">
            <v>0.19109999999999999</v>
          </cell>
          <cell r="O2386">
            <v>11.452999999999999</v>
          </cell>
          <cell r="P2386">
            <v>24.45</v>
          </cell>
          <cell r="Q2386">
            <v>0.83299999999999996</v>
          </cell>
          <cell r="R2386">
            <v>11.8553</v>
          </cell>
          <cell r="S2386">
            <v>15.83</v>
          </cell>
          <cell r="T2386">
            <v>0.98250000000000004</v>
          </cell>
          <cell r="U2386">
            <v>11.8782</v>
          </cell>
          <cell r="V2386">
            <v>11.878196716308594</v>
          </cell>
          <cell r="W2386">
            <v>600739</v>
          </cell>
          <cell r="X2386">
            <v>600739</v>
          </cell>
          <cell r="Y2386">
            <v>600739</v>
          </cell>
          <cell r="Z2386">
            <v>600739</v>
          </cell>
          <cell r="AA2386">
            <v>600739</v>
          </cell>
          <cell r="AB2386">
            <v>600739</v>
          </cell>
          <cell r="AC2386">
            <v>600739</v>
          </cell>
          <cell r="AD2386">
            <v>600739</v>
          </cell>
          <cell r="AE2386">
            <v>600739</v>
          </cell>
          <cell r="AF2386">
            <v>600739</v>
          </cell>
          <cell r="AG2386">
            <v>600739</v>
          </cell>
          <cell r="AH2386">
            <v>600739</v>
          </cell>
          <cell r="AI2386">
            <v>600739</v>
          </cell>
        </row>
        <row r="2387">
          <cell r="A2387">
            <v>600740</v>
          </cell>
          <cell r="B2387">
            <v>-5.9859804464121007</v>
          </cell>
          <cell r="C2387">
            <v>2.489260509358699</v>
          </cell>
          <cell r="D2387">
            <v>-12.577519379844961</v>
          </cell>
          <cell r="E2387">
            <v>2.616935483870968</v>
          </cell>
          <cell r="F2387">
            <v>-14.685990338164251</v>
          </cell>
          <cell r="G2387">
            <v>2.6964697534149367</v>
          </cell>
          <cell r="H2387">
            <v>-6.9113070539419086</v>
          </cell>
          <cell r="I2387">
            <v>1.7118997912317326</v>
          </cell>
          <cell r="J2387">
            <v>6.49</v>
          </cell>
          <cell r="K2387">
            <v>-1.0842000000000001</v>
          </cell>
          <cell r="L2387">
            <v>2.6072000000000002</v>
          </cell>
          <cell r="M2387">
            <v>6.49</v>
          </cell>
          <cell r="N2387">
            <v>-0.129</v>
          </cell>
          <cell r="O2387">
            <v>2.48</v>
          </cell>
          <cell r="P2387">
            <v>9.1199999999999992</v>
          </cell>
          <cell r="Q2387">
            <v>-0.3105</v>
          </cell>
          <cell r="R2387">
            <v>3.3822000000000001</v>
          </cell>
          <cell r="S2387">
            <v>5.33</v>
          </cell>
          <cell r="T2387">
            <v>-0.57840000000000003</v>
          </cell>
          <cell r="U2387">
            <v>3.1135000000000002</v>
          </cell>
          <cell r="V2387">
            <v>3.1134986877441406</v>
          </cell>
          <cell r="W2387">
            <v>600740</v>
          </cell>
          <cell r="X2387">
            <v>600740</v>
          </cell>
          <cell r="Y2387">
            <v>57516</v>
          </cell>
          <cell r="Z2387">
            <v>13312</v>
          </cell>
          <cell r="AA2387">
            <v>13312</v>
          </cell>
          <cell r="AB2387">
            <v>57516</v>
          </cell>
          <cell r="AC2387">
            <v>13312</v>
          </cell>
          <cell r="AD2387">
            <v>13312</v>
          </cell>
          <cell r="AE2387">
            <v>60396</v>
          </cell>
          <cell r="AF2387">
            <v>12677</v>
          </cell>
          <cell r="AG2387">
            <v>12677</v>
          </cell>
          <cell r="AH2387">
            <v>66495</v>
          </cell>
          <cell r="AI2387">
            <v>11515</v>
          </cell>
        </row>
        <row r="2388">
          <cell r="A2388">
            <v>600741</v>
          </cell>
          <cell r="B2388">
            <v>9.1036717062634978</v>
          </cell>
          <cell r="C2388">
            <v>1.5972413009085138</v>
          </cell>
          <cell r="D2388">
            <v>8.3995584988962477</v>
          </cell>
          <cell r="E2388">
            <v>1.3349120729728545</v>
          </cell>
          <cell r="F2388">
            <v>10.675000000000001</v>
          </cell>
          <cell r="G2388">
            <v>2.2902810555674753</v>
          </cell>
          <cell r="H2388">
            <v>7.3240938166311294</v>
          </cell>
          <cell r="I2388">
            <v>1.4040896410067751</v>
          </cell>
          <cell r="J2388">
            <v>16.86</v>
          </cell>
          <cell r="K2388">
            <v>1.8520000000000001</v>
          </cell>
          <cell r="L2388">
            <v>10.5557</v>
          </cell>
          <cell r="M2388">
            <v>15.22</v>
          </cell>
          <cell r="N2388">
            <v>0.45300000000000001</v>
          </cell>
          <cell r="O2388">
            <v>11.4015</v>
          </cell>
          <cell r="P2388">
            <v>21.35</v>
          </cell>
          <cell r="Q2388">
            <v>1</v>
          </cell>
          <cell r="R2388">
            <v>9.3219999999999992</v>
          </cell>
          <cell r="S2388">
            <v>13.74</v>
          </cell>
          <cell r="T2388">
            <v>1.407</v>
          </cell>
          <cell r="U2388">
            <v>9.7857000000000003</v>
          </cell>
          <cell r="V2388">
            <v>9.7856979370117188</v>
          </cell>
          <cell r="W2388">
            <v>600741</v>
          </cell>
          <cell r="X2388">
            <v>600741</v>
          </cell>
          <cell r="Y2388">
            <v>66866</v>
          </cell>
          <cell r="Z2388">
            <v>38632</v>
          </cell>
          <cell r="AA2388">
            <v>38632</v>
          </cell>
          <cell r="AB2388">
            <v>68797</v>
          </cell>
          <cell r="AC2388">
            <v>45826</v>
          </cell>
          <cell r="AD2388">
            <v>45826</v>
          </cell>
          <cell r="AE2388">
            <v>84224</v>
          </cell>
          <cell r="AF2388">
            <v>30670</v>
          </cell>
          <cell r="AG2388">
            <v>30670</v>
          </cell>
          <cell r="AH2388">
            <v>69687</v>
          </cell>
          <cell r="AI2388">
            <v>37068</v>
          </cell>
        </row>
        <row r="2389">
          <cell r="A2389">
            <v>600742</v>
          </cell>
          <cell r="B2389">
            <v>14.447761194029852</v>
          </cell>
          <cell r="C2389">
            <v>1.5499407563967078</v>
          </cell>
          <cell r="D2389">
            <v>18.285714285714288</v>
          </cell>
          <cell r="E2389">
            <v>1.340398349634532</v>
          </cell>
          <cell r="F2389">
            <v>16.565217391304348</v>
          </cell>
          <cell r="G2389">
            <v>1.7269121813031163</v>
          </cell>
          <cell r="H2389">
            <v>11.657608695652174</v>
          </cell>
          <cell r="I2389">
            <v>1.184258472002915</v>
          </cell>
          <cell r="J2389">
            <v>29.04</v>
          </cell>
          <cell r="K2389">
            <v>2.0099999999999998</v>
          </cell>
          <cell r="L2389">
            <v>18.7362</v>
          </cell>
          <cell r="M2389">
            <v>25.6</v>
          </cell>
          <cell r="N2389">
            <v>0.35</v>
          </cell>
          <cell r="O2389">
            <v>19.098800000000001</v>
          </cell>
          <cell r="P2389">
            <v>30.48</v>
          </cell>
          <cell r="Q2389">
            <v>0.92</v>
          </cell>
          <cell r="R2389">
            <v>17.649999999999999</v>
          </cell>
          <cell r="S2389">
            <v>21.45</v>
          </cell>
          <cell r="T2389">
            <v>1.38</v>
          </cell>
          <cell r="U2389">
            <v>18.1126</v>
          </cell>
          <cell r="V2389">
            <v>18.112594604492188</v>
          </cell>
          <cell r="W2389">
            <v>600742</v>
          </cell>
          <cell r="X2389">
            <v>600742</v>
          </cell>
          <cell r="Y2389">
            <v>24375</v>
          </cell>
          <cell r="Z2389">
            <v>8677</v>
          </cell>
          <cell r="AA2389">
            <v>8677</v>
          </cell>
          <cell r="AB2389">
            <v>22109</v>
          </cell>
          <cell r="AC2389">
            <v>9567</v>
          </cell>
          <cell r="AD2389">
            <v>9567</v>
          </cell>
          <cell r="AE2389">
            <v>21354</v>
          </cell>
          <cell r="AF2389">
            <v>9905</v>
          </cell>
          <cell r="AG2389">
            <v>9905</v>
          </cell>
          <cell r="AH2389">
            <v>21292</v>
          </cell>
          <cell r="AI2389">
            <v>9934</v>
          </cell>
        </row>
        <row r="2390">
          <cell r="A2390">
            <v>600743</v>
          </cell>
          <cell r="B2390">
            <v>16.95</v>
          </cell>
          <cell r="C2390">
            <v>2.8153807823270496</v>
          </cell>
          <cell r="D2390">
            <v>64.166666666666657</v>
          </cell>
          <cell r="E2390">
            <v>2.2189288213741714</v>
          </cell>
          <cell r="F2390">
            <v>57.357142857142847</v>
          </cell>
          <cell r="G2390">
            <v>3.8620623316660248</v>
          </cell>
          <cell r="H2390">
            <v>25.588235294117645</v>
          </cell>
          <cell r="I2390">
            <v>2.6703499079189683</v>
          </cell>
          <cell r="J2390">
            <v>6.78</v>
          </cell>
          <cell r="K2390">
            <v>0.4</v>
          </cell>
          <cell r="L2390">
            <v>2.4081999999999999</v>
          </cell>
          <cell r="M2390">
            <v>5.39</v>
          </cell>
          <cell r="N2390">
            <v>2.1000000000000001E-2</v>
          </cell>
          <cell r="O2390">
            <v>2.4291</v>
          </cell>
          <cell r="P2390">
            <v>8.0299999999999994</v>
          </cell>
          <cell r="Q2390">
            <v>7.0000000000000007E-2</v>
          </cell>
          <cell r="R2390">
            <v>2.0792000000000002</v>
          </cell>
          <cell r="S2390">
            <v>5.8</v>
          </cell>
          <cell r="T2390">
            <v>0.17</v>
          </cell>
          <cell r="U2390">
            <v>2.1720000000000002</v>
          </cell>
          <cell r="V2390">
            <v>2.1719989776611328</v>
          </cell>
          <cell r="W2390">
            <v>600743</v>
          </cell>
          <cell r="X2390">
            <v>600743</v>
          </cell>
          <cell r="Y2390">
            <v>79854</v>
          </cell>
          <cell r="Z2390">
            <v>22762</v>
          </cell>
          <cell r="AA2390">
            <v>22762</v>
          </cell>
          <cell r="AB2390">
            <v>73622</v>
          </cell>
          <cell r="AC2390">
            <v>24689</v>
          </cell>
          <cell r="AD2390">
            <v>24689</v>
          </cell>
          <cell r="AE2390">
            <v>63009</v>
          </cell>
          <cell r="AF2390">
            <v>28847</v>
          </cell>
          <cell r="AG2390">
            <v>28847</v>
          </cell>
          <cell r="AH2390">
            <v>78285</v>
          </cell>
          <cell r="AI2390">
            <v>23218</v>
          </cell>
        </row>
        <row r="2391">
          <cell r="A2391">
            <v>600744</v>
          </cell>
          <cell r="B2391">
            <v>37.130434782608688</v>
          </cell>
          <cell r="C2391">
            <v>3.8463270729180739</v>
          </cell>
          <cell r="D2391">
            <v>160.75</v>
          </cell>
          <cell r="E2391">
            <v>2.8812116323878656</v>
          </cell>
          <cell r="F2391">
            <v>206.90184049079758</v>
          </cell>
          <cell r="G2391">
            <v>7.3844974819356253</v>
          </cell>
          <cell r="H2391">
            <v>26.500000000000004</v>
          </cell>
          <cell r="I2391">
            <v>3.4398034398034403</v>
          </cell>
          <cell r="J2391">
            <v>8.5399999999999991</v>
          </cell>
          <cell r="K2391">
            <v>0.23</v>
          </cell>
          <cell r="L2391">
            <v>2.2202999999999999</v>
          </cell>
          <cell r="M2391">
            <v>6.43</v>
          </cell>
          <cell r="N2391">
            <v>0.01</v>
          </cell>
          <cell r="O2391">
            <v>2.2317</v>
          </cell>
          <cell r="P2391">
            <v>13.49</v>
          </cell>
          <cell r="Q2391">
            <v>3.2599999999999997E-2</v>
          </cell>
          <cell r="R2391">
            <v>1.8268</v>
          </cell>
          <cell r="S2391">
            <v>7.42</v>
          </cell>
          <cell r="T2391">
            <v>0.21</v>
          </cell>
          <cell r="U2391">
            <v>2.1570999999999998</v>
          </cell>
          <cell r="V2391">
            <v>2.1570987701416016</v>
          </cell>
          <cell r="W2391">
            <v>600744</v>
          </cell>
          <cell r="X2391">
            <v>600744</v>
          </cell>
          <cell r="Y2391">
            <v>600744</v>
          </cell>
          <cell r="Z2391">
            <v>600744</v>
          </cell>
          <cell r="AA2391">
            <v>600744</v>
          </cell>
          <cell r="AB2391">
            <v>600744</v>
          </cell>
          <cell r="AC2391">
            <v>600744</v>
          </cell>
          <cell r="AD2391">
            <v>600744</v>
          </cell>
          <cell r="AE2391">
            <v>600744</v>
          </cell>
          <cell r="AF2391">
            <v>600744</v>
          </cell>
          <cell r="AG2391">
            <v>600744</v>
          </cell>
          <cell r="AH2391">
            <v>600744</v>
          </cell>
          <cell r="AI2391">
            <v>600744</v>
          </cell>
        </row>
        <row r="2392">
          <cell r="A2392">
            <v>600745</v>
          </cell>
          <cell r="B2392">
            <v>-136.6</v>
          </cell>
          <cell r="C2392">
            <v>6.1056646503173511</v>
          </cell>
          <cell r="D2392">
            <v>606.75</v>
          </cell>
          <cell r="E2392">
            <v>3.6116071428571428</v>
          </cell>
          <cell r="F2392">
            <v>1518.846153846154</v>
          </cell>
          <cell r="G2392">
            <v>7.2966131446203883</v>
          </cell>
          <cell r="H2392">
            <v>-889.49999999999989</v>
          </cell>
          <cell r="I2392">
            <v>4.4090858396222901</v>
          </cell>
          <cell r="J2392">
            <v>40.98</v>
          </cell>
          <cell r="K2392">
            <v>-0.3</v>
          </cell>
          <cell r="L2392">
            <v>6.7118000000000002</v>
          </cell>
          <cell r="M2392">
            <v>24.27</v>
          </cell>
          <cell r="N2392">
            <v>0.01</v>
          </cell>
          <cell r="O2392">
            <v>6.72</v>
          </cell>
          <cell r="P2392">
            <v>39.49</v>
          </cell>
          <cell r="Q2392">
            <v>1.2999999999999999E-2</v>
          </cell>
          <cell r="R2392">
            <v>5.4120999999999997</v>
          </cell>
          <cell r="S2392">
            <v>23.72</v>
          </cell>
          <cell r="T2392">
            <v>-0.02</v>
          </cell>
          <cell r="U2392">
            <v>5.3798000000000004</v>
          </cell>
          <cell r="V2392">
            <v>5.3797988891601563</v>
          </cell>
          <cell r="W2392">
            <v>600745</v>
          </cell>
          <cell r="X2392" t="str">
            <v>持股大于股东增</v>
          </cell>
          <cell r="Y2392">
            <v>19570</v>
          </cell>
          <cell r="Z2392">
            <v>32563</v>
          </cell>
          <cell r="AA2392" t="str">
            <v>持股大于股东减</v>
          </cell>
          <cell r="AB2392">
            <v>21908</v>
          </cell>
          <cell r="AC2392">
            <v>29088</v>
          </cell>
          <cell r="AD2392" t="str">
            <v>持股大于股东减</v>
          </cell>
          <cell r="AE2392">
            <v>11174</v>
          </cell>
          <cell r="AF2392">
            <v>43254</v>
          </cell>
          <cell r="AG2392" t="str">
            <v>持股大于股东减</v>
          </cell>
          <cell r="AH2392">
            <v>19155</v>
          </cell>
          <cell r="AI2392">
            <v>25232</v>
          </cell>
        </row>
        <row r="2393">
          <cell r="A2393">
            <v>600746</v>
          </cell>
          <cell r="B2393">
            <v>-142.08144796380091</v>
          </cell>
          <cell r="C2393">
            <v>6.9183313748531141</v>
          </cell>
          <cell r="D2393">
            <v>559.14634146341461</v>
          </cell>
          <cell r="E2393">
            <v>6.7012569424144983</v>
          </cell>
          <cell r="F2393">
            <v>-188.05774278215222</v>
          </cell>
          <cell r="G2393">
            <v>10.309352517985612</v>
          </cell>
          <cell r="H2393">
            <v>-89.352517985611499</v>
          </cell>
          <cell r="I2393">
            <v>6.0922669413582513</v>
          </cell>
          <cell r="J2393">
            <v>9.42</v>
          </cell>
          <cell r="K2393">
            <v>-6.6299999999999998E-2</v>
          </cell>
          <cell r="L2393">
            <v>1.3615999999999999</v>
          </cell>
          <cell r="M2393">
            <v>9.17</v>
          </cell>
          <cell r="N2393">
            <v>4.1000000000000003E-3</v>
          </cell>
          <cell r="O2393">
            <v>1.3684000000000001</v>
          </cell>
          <cell r="P2393">
            <v>14.33</v>
          </cell>
          <cell r="Q2393">
            <v>-3.8100000000000002E-2</v>
          </cell>
          <cell r="R2393">
            <v>1.39</v>
          </cell>
          <cell r="S2393">
            <v>8.2799999999999994</v>
          </cell>
          <cell r="T2393">
            <v>-6.9500000000000006E-2</v>
          </cell>
          <cell r="U2393">
            <v>1.3591</v>
          </cell>
          <cell r="V2393">
            <v>1.3590993881225586</v>
          </cell>
          <cell r="W2393">
            <v>600746</v>
          </cell>
          <cell r="X2393" t="str">
            <v>持股大于股东减</v>
          </cell>
          <cell r="Y2393">
            <v>14866</v>
          </cell>
          <cell r="Z2393">
            <v>20612</v>
          </cell>
          <cell r="AA2393" t="str">
            <v>持股大于股东减</v>
          </cell>
          <cell r="AB2393">
            <v>16444</v>
          </cell>
          <cell r="AC2393">
            <v>18634</v>
          </cell>
          <cell r="AD2393" t="str">
            <v>持股大于股东增</v>
          </cell>
          <cell r="AE2393">
            <v>16509</v>
          </cell>
          <cell r="AF2393">
            <v>18560</v>
          </cell>
          <cell r="AG2393" t="str">
            <v>持股大于股东增</v>
          </cell>
          <cell r="AH2393">
            <v>14683</v>
          </cell>
          <cell r="AI2393">
            <v>20869</v>
          </cell>
        </row>
        <row r="2394">
          <cell r="A2394">
            <v>600747</v>
          </cell>
          <cell r="B2394">
            <v>-115.66666666666667</v>
          </cell>
          <cell r="C2394">
            <v>4.9702785934254816</v>
          </cell>
          <cell r="D2394">
            <v>-125.83333333333334</v>
          </cell>
          <cell r="E2394">
            <v>3.2550118560034496</v>
          </cell>
          <cell r="F2394">
            <v>-158.6</v>
          </cell>
          <cell r="G2394">
            <v>5.5539991595461551</v>
          </cell>
          <cell r="H2394">
            <v>-87.083333333333343</v>
          </cell>
          <cell r="I2394">
            <v>2.9507270930396721</v>
          </cell>
          <cell r="J2394">
            <v>6.94</v>
          </cell>
          <cell r="K2394">
            <v>-0.06</v>
          </cell>
          <cell r="L2394">
            <v>1.3963000000000001</v>
          </cell>
          <cell r="M2394">
            <v>4.53</v>
          </cell>
          <cell r="N2394">
            <v>-8.9999999999999993E-3</v>
          </cell>
          <cell r="O2394">
            <v>1.3916999999999999</v>
          </cell>
          <cell r="P2394">
            <v>7.93</v>
          </cell>
          <cell r="Q2394">
            <v>-2.5000000000000001E-2</v>
          </cell>
          <cell r="R2394">
            <v>1.4278</v>
          </cell>
          <cell r="S2394">
            <v>4.18</v>
          </cell>
          <cell r="T2394">
            <v>-3.5999999999999997E-2</v>
          </cell>
          <cell r="U2394">
            <v>1.4166000000000001</v>
          </cell>
          <cell r="V2394">
            <v>1.4165992736816406</v>
          </cell>
          <cell r="W2394">
            <v>600747</v>
          </cell>
          <cell r="X2394">
            <v>600747</v>
          </cell>
          <cell r="Y2394">
            <v>80945</v>
          </cell>
          <cell r="Z2394">
            <v>18090</v>
          </cell>
          <cell r="AA2394">
            <v>18090</v>
          </cell>
          <cell r="AB2394">
            <v>79657</v>
          </cell>
          <cell r="AC2394">
            <v>18382</v>
          </cell>
          <cell r="AD2394">
            <v>18382</v>
          </cell>
          <cell r="AE2394">
            <v>108916</v>
          </cell>
          <cell r="AF2394">
            <v>13444</v>
          </cell>
          <cell r="AG2394">
            <v>13444</v>
          </cell>
          <cell r="AH2394">
            <v>101813</v>
          </cell>
          <cell r="AI2394">
            <v>14382</v>
          </cell>
        </row>
        <row r="2395">
          <cell r="A2395">
            <v>600748</v>
          </cell>
          <cell r="B2395">
            <v>27.958333333333336</v>
          </cell>
          <cell r="C2395">
            <v>3.0472297910990012</v>
          </cell>
          <cell r="D2395">
            <v>39.357142857142854</v>
          </cell>
          <cell r="E2395">
            <v>1.7910253701506607</v>
          </cell>
          <cell r="F2395">
            <v>52.166666666666671</v>
          </cell>
          <cell r="G2395">
            <v>3.4399384547752501</v>
          </cell>
          <cell r="H2395">
            <v>39.947368421052623</v>
          </cell>
          <cell r="I2395">
            <v>2.2708403455626609</v>
          </cell>
          <cell r="J2395">
            <v>13.42</v>
          </cell>
          <cell r="K2395">
            <v>0.48</v>
          </cell>
          <cell r="L2395">
            <v>4.4039999999999999</v>
          </cell>
          <cell r="M2395">
            <v>11.02</v>
          </cell>
          <cell r="N2395">
            <v>7.0000000000000007E-2</v>
          </cell>
          <cell r="O2395">
            <v>6.1528999999999998</v>
          </cell>
          <cell r="P2395">
            <v>15.65</v>
          </cell>
          <cell r="Q2395">
            <v>0.15</v>
          </cell>
          <cell r="R2395">
            <v>4.5495000000000001</v>
          </cell>
          <cell r="S2395">
            <v>10.119999999999999</v>
          </cell>
          <cell r="T2395">
            <v>0.19</v>
          </cell>
          <cell r="U2395">
            <v>4.4565000000000001</v>
          </cell>
          <cell r="V2395">
            <v>4.4564971923828125</v>
          </cell>
          <cell r="W2395">
            <v>600748</v>
          </cell>
          <cell r="X2395" t="str">
            <v>持股小于股东增</v>
          </cell>
          <cell r="Y2395">
            <v>35092</v>
          </cell>
          <cell r="Z2395">
            <v>30872</v>
          </cell>
          <cell r="AA2395" t="str">
            <v>持股小于股东增</v>
          </cell>
          <cell r="AB2395">
            <v>38448</v>
          </cell>
          <cell r="AC2395">
            <v>36904</v>
          </cell>
          <cell r="AD2395" t="str">
            <v>持股小于股东增</v>
          </cell>
          <cell r="AE2395">
            <v>40558</v>
          </cell>
          <cell r="AF2395">
            <v>26711</v>
          </cell>
          <cell r="AG2395" t="str">
            <v>持股小于股东增</v>
          </cell>
          <cell r="AH2395">
            <v>36986</v>
          </cell>
          <cell r="AI2395">
            <v>29291</v>
          </cell>
        </row>
        <row r="2396">
          <cell r="A2396">
            <v>600749</v>
          </cell>
          <cell r="B2396">
            <v>834.62897526501774</v>
          </cell>
          <cell r="C2396">
            <v>7.038140643623362</v>
          </cell>
          <cell r="D2396">
            <v>-38.569562377531021</v>
          </cell>
          <cell r="E2396">
            <v>7.3747970525789937</v>
          </cell>
          <cell r="F2396">
            <v>-43.535075653370015</v>
          </cell>
          <cell r="G2396">
            <v>6.1068947774633386</v>
          </cell>
          <cell r="H2396">
            <v>-67.630057803468205</v>
          </cell>
          <cell r="I2396">
            <v>4.9450026943924934</v>
          </cell>
          <cell r="J2396">
            <v>23.62</v>
          </cell>
          <cell r="K2396">
            <v>2.8299999999999999E-2</v>
          </cell>
          <cell r="L2396">
            <v>3.3559999999999999</v>
          </cell>
          <cell r="M2396">
            <v>23.62</v>
          </cell>
          <cell r="N2396">
            <v>-0.15310000000000001</v>
          </cell>
          <cell r="O2396">
            <v>3.2027999999999999</v>
          </cell>
          <cell r="P2396">
            <v>18.989999999999998</v>
          </cell>
          <cell r="Q2396">
            <v>-0.21809999999999999</v>
          </cell>
          <cell r="R2396">
            <v>3.1095999999999999</v>
          </cell>
          <cell r="S2396">
            <v>15.6</v>
          </cell>
          <cell r="T2396">
            <v>-0.17299999999999999</v>
          </cell>
          <cell r="U2396">
            <v>3.1547000000000001</v>
          </cell>
          <cell r="V2396">
            <v>3.1546993255615234</v>
          </cell>
          <cell r="W2396">
            <v>600749</v>
          </cell>
          <cell r="X2396">
            <v>600749</v>
          </cell>
          <cell r="Y2396">
            <v>24900</v>
          </cell>
          <cell r="Z2396">
            <v>7595</v>
          </cell>
          <cell r="AA2396">
            <v>7595</v>
          </cell>
          <cell r="AB2396">
            <v>24872</v>
          </cell>
          <cell r="AC2396">
            <v>7604</v>
          </cell>
          <cell r="AD2396">
            <v>7604</v>
          </cell>
          <cell r="AE2396">
            <v>36037</v>
          </cell>
          <cell r="AF2396">
            <v>5248</v>
          </cell>
          <cell r="AG2396">
            <v>5248</v>
          </cell>
          <cell r="AH2396">
            <v>5248</v>
          </cell>
          <cell r="AI2396">
            <v>5248</v>
          </cell>
        </row>
        <row r="2397">
          <cell r="A2397">
            <v>600750</v>
          </cell>
          <cell r="B2397">
            <v>28.92622950819672</v>
          </cell>
          <cell r="C2397">
            <v>4.4968589523044971</v>
          </cell>
          <cell r="D2397">
            <v>18.763888888888889</v>
          </cell>
          <cell r="E2397">
            <v>3.2926323998927636</v>
          </cell>
          <cell r="F2397">
            <v>34.989130434782602</v>
          </cell>
          <cell r="G2397">
            <v>4.5411582140086049</v>
          </cell>
          <cell r="H2397">
            <v>46.5</v>
          </cell>
          <cell r="I2397">
            <v>6.2301404090057302</v>
          </cell>
          <cell r="J2397">
            <v>35.29</v>
          </cell>
          <cell r="K2397">
            <v>1.22</v>
          </cell>
          <cell r="L2397">
            <v>7.8476999999999997</v>
          </cell>
          <cell r="M2397">
            <v>27.02</v>
          </cell>
          <cell r="N2397">
            <v>0.36</v>
          </cell>
          <cell r="O2397">
            <v>8.2062000000000008</v>
          </cell>
          <cell r="P2397">
            <v>32.19</v>
          </cell>
          <cell r="Q2397">
            <v>0.46</v>
          </cell>
          <cell r="R2397">
            <v>7.0884999999999998</v>
          </cell>
          <cell r="S2397">
            <v>45.88</v>
          </cell>
          <cell r="T2397">
            <v>0.74</v>
          </cell>
          <cell r="U2397">
            <v>7.3642000000000003</v>
          </cell>
          <cell r="V2397">
            <v>7.36419677734375</v>
          </cell>
          <cell r="W2397">
            <v>600750</v>
          </cell>
          <cell r="X2397">
            <v>600750</v>
          </cell>
          <cell r="Y2397">
            <v>40958</v>
          </cell>
          <cell r="Z2397">
            <v>7324</v>
          </cell>
          <cell r="AA2397">
            <v>7324</v>
          </cell>
          <cell r="AB2397">
            <v>32931</v>
          </cell>
          <cell r="AC2397">
            <v>9109</v>
          </cell>
          <cell r="AD2397" t="str">
            <v>持股小于股东增</v>
          </cell>
          <cell r="AE2397">
            <v>17413</v>
          </cell>
          <cell r="AF2397">
            <v>17228</v>
          </cell>
          <cell r="AG2397" t="str">
            <v>持股大于股东增</v>
          </cell>
          <cell r="AH2397">
            <v>14098</v>
          </cell>
          <cell r="AI2397">
            <v>21279</v>
          </cell>
        </row>
        <row r="2398">
          <cell r="A2398">
            <v>600751</v>
          </cell>
          <cell r="B2398">
            <v>113.04347826086956</v>
          </cell>
          <cell r="C2398">
            <v>2.2981366459627326</v>
          </cell>
          <cell r="D2398">
            <v>277.72727272727275</v>
          </cell>
          <cell r="E2398">
            <v>1.4578163771712158</v>
          </cell>
          <cell r="F2398">
            <v>198.93617021276597</v>
          </cell>
          <cell r="G2398">
            <v>3.165659008464329</v>
          </cell>
          <cell r="H2398">
            <v>110.51829268292683</v>
          </cell>
          <cell r="I2398">
            <v>1.7464829446906918</v>
          </cell>
          <cell r="J2398">
            <v>9.6199999999999992</v>
          </cell>
          <cell r="K2398">
            <v>8.5099999999999995E-2</v>
          </cell>
          <cell r="L2398">
            <v>4.1859999999999999</v>
          </cell>
          <cell r="M2398">
            <v>6.11</v>
          </cell>
          <cell r="N2398">
            <v>5.4999999999999997E-3</v>
          </cell>
          <cell r="O2398">
            <v>4.1912000000000003</v>
          </cell>
          <cell r="P2398">
            <v>13.09</v>
          </cell>
          <cell r="Q2398">
            <v>3.2899999999999999E-2</v>
          </cell>
          <cell r="R2398">
            <v>4.1349999999999998</v>
          </cell>
          <cell r="S2398">
            <v>7.25</v>
          </cell>
          <cell r="T2398">
            <v>4.9200000000000001E-2</v>
          </cell>
          <cell r="U2398">
            <v>4.1512000000000002</v>
          </cell>
          <cell r="V2398">
            <v>4.1511993408203125</v>
          </cell>
          <cell r="W2398">
            <v>600751</v>
          </cell>
          <cell r="X2398">
            <v>600751</v>
          </cell>
          <cell r="Y2398">
            <v>67545</v>
          </cell>
          <cell r="Z2398">
            <v>42924</v>
          </cell>
          <cell r="AA2398">
            <v>42924</v>
          </cell>
          <cell r="AB2398">
            <v>74341</v>
          </cell>
          <cell r="AC2398">
            <v>39000</v>
          </cell>
          <cell r="AD2398">
            <v>39000</v>
          </cell>
          <cell r="AE2398">
            <v>65359</v>
          </cell>
          <cell r="AF2398">
            <v>44360</v>
          </cell>
          <cell r="AG2398">
            <v>44360</v>
          </cell>
          <cell r="AH2398">
            <v>67362</v>
          </cell>
          <cell r="AI2398">
            <v>43041</v>
          </cell>
        </row>
        <row r="2399">
          <cell r="A2399">
            <v>600753</v>
          </cell>
          <cell r="B2399">
            <v>113.24503311258279</v>
          </cell>
          <cell r="C2399">
            <v>31.278580574355228</v>
          </cell>
          <cell r="D2399">
            <v>37925</v>
          </cell>
          <cell r="E2399">
            <v>27.743233357717632</v>
          </cell>
          <cell r="F2399">
            <v>-1850.4999999999998</v>
          </cell>
          <cell r="G2399">
            <v>47.333418595728347</v>
          </cell>
          <cell r="H2399">
            <v>40.221428571428575</v>
          </cell>
          <cell r="I2399">
            <v>16.50545198733732</v>
          </cell>
          <cell r="J2399">
            <v>34.200000000000003</v>
          </cell>
          <cell r="K2399">
            <v>0.30199999999999999</v>
          </cell>
          <cell r="L2399">
            <v>1.0933999999999999</v>
          </cell>
          <cell r="M2399">
            <v>30.34</v>
          </cell>
          <cell r="N2399">
            <v>2.0000000000000001E-4</v>
          </cell>
          <cell r="O2399">
            <v>1.0935999999999999</v>
          </cell>
          <cell r="P2399">
            <v>37.01</v>
          </cell>
          <cell r="Q2399">
            <v>-0.01</v>
          </cell>
          <cell r="R2399">
            <v>0.78190000000000004</v>
          </cell>
          <cell r="S2399">
            <v>18.77</v>
          </cell>
          <cell r="T2399">
            <v>0.35</v>
          </cell>
          <cell r="U2399">
            <v>1.1372</v>
          </cell>
          <cell r="V2399">
            <v>1.1371994018554688</v>
          </cell>
          <cell r="W2399">
            <v>600753</v>
          </cell>
          <cell r="X2399" t="str">
            <v>持股大于股东减</v>
          </cell>
          <cell r="Y2399">
            <v>10571</v>
          </cell>
          <cell r="Z2399">
            <v>12108</v>
          </cell>
          <cell r="AA2399" t="str">
            <v>持股大于股东增</v>
          </cell>
          <cell r="AB2399">
            <v>8824</v>
          </cell>
          <cell r="AC2399">
            <v>14505</v>
          </cell>
          <cell r="AD2399" t="str">
            <v>持股大于股东减</v>
          </cell>
          <cell r="AE2399">
            <v>7877</v>
          </cell>
          <cell r="AF2399">
            <v>16249</v>
          </cell>
          <cell r="AG2399" t="str">
            <v>持股大于股东减</v>
          </cell>
          <cell r="AH2399">
            <v>8318</v>
          </cell>
          <cell r="AI2399">
            <v>15388</v>
          </cell>
        </row>
        <row r="2400">
          <cell r="A2400">
            <v>600754</v>
          </cell>
          <cell r="B2400">
            <v>64.757097791798103</v>
          </cell>
          <cell r="C2400">
            <v>4.9841695316900729</v>
          </cell>
          <cell r="D2400">
            <v>50.08553274682307</v>
          </cell>
          <cell r="E2400">
            <v>4.0557254098766169</v>
          </cell>
          <cell r="F2400">
            <v>41.126138559205081</v>
          </cell>
          <cell r="G2400">
            <v>2.8869534890479835</v>
          </cell>
          <cell r="H2400">
            <v>37.480485689505635</v>
          </cell>
          <cell r="I2400">
            <v>2.8955646903926748</v>
          </cell>
          <cell r="J2400">
            <v>51.32</v>
          </cell>
          <cell r="K2400">
            <v>0.79249999999999998</v>
          </cell>
          <cell r="L2400">
            <v>10.2966</v>
          </cell>
          <cell r="M2400">
            <v>40.99</v>
          </cell>
          <cell r="N2400">
            <v>0.2046</v>
          </cell>
          <cell r="O2400">
            <v>10.1067</v>
          </cell>
          <cell r="P2400">
            <v>29.8</v>
          </cell>
          <cell r="Q2400">
            <v>0.36230000000000001</v>
          </cell>
          <cell r="R2400">
            <v>10.3223</v>
          </cell>
          <cell r="S2400">
            <v>28.81</v>
          </cell>
          <cell r="T2400">
            <v>0.57650000000000001</v>
          </cell>
          <cell r="U2400">
            <v>9.9497</v>
          </cell>
          <cell r="V2400">
            <v>9.9496994018554688</v>
          </cell>
          <cell r="W2400">
            <v>600754</v>
          </cell>
          <cell r="X2400">
            <v>600754</v>
          </cell>
          <cell r="Y2400">
            <v>59340</v>
          </cell>
          <cell r="Z2400">
            <v>13557</v>
          </cell>
          <cell r="AA2400">
            <v>13557</v>
          </cell>
          <cell r="AB2400">
            <v>70792</v>
          </cell>
          <cell r="AC2400">
            <v>11364</v>
          </cell>
          <cell r="AD2400">
            <v>11364</v>
          </cell>
          <cell r="AE2400">
            <v>47229</v>
          </cell>
          <cell r="AF2400">
            <v>17034</v>
          </cell>
          <cell r="AG2400">
            <v>17034</v>
          </cell>
          <cell r="AH2400">
            <v>47609</v>
          </cell>
          <cell r="AI2400">
            <v>16898</v>
          </cell>
        </row>
        <row r="2401">
          <cell r="A2401">
            <v>600755</v>
          </cell>
          <cell r="B2401">
            <v>23.897435897435898</v>
          </cell>
          <cell r="C2401">
            <v>1.9532641726920257</v>
          </cell>
          <cell r="D2401">
            <v>7.0978260869565215</v>
          </cell>
          <cell r="E2401">
            <v>1.2793636488313318</v>
          </cell>
          <cell r="F2401">
            <v>23.416666666666668</v>
          </cell>
          <cell r="G2401">
            <v>2.425864376052143</v>
          </cell>
          <cell r="H2401">
            <v>19.805555555555554</v>
          </cell>
          <cell r="I2401">
            <v>1.5368697863901881</v>
          </cell>
          <cell r="J2401">
            <v>9.32</v>
          </cell>
          <cell r="K2401">
            <v>0.39</v>
          </cell>
          <cell r="L2401">
            <v>4.7714999999999996</v>
          </cell>
          <cell r="M2401">
            <v>6.53</v>
          </cell>
          <cell r="N2401">
            <v>0.23</v>
          </cell>
          <cell r="O2401">
            <v>5.1040999999999999</v>
          </cell>
          <cell r="P2401">
            <v>11.24</v>
          </cell>
          <cell r="Q2401">
            <v>0.24</v>
          </cell>
          <cell r="R2401">
            <v>4.6334</v>
          </cell>
          <cell r="S2401">
            <v>7.13</v>
          </cell>
          <cell r="T2401">
            <v>0.27</v>
          </cell>
          <cell r="U2401">
            <v>4.6393000000000004</v>
          </cell>
          <cell r="V2401">
            <v>4.6392974853515625</v>
          </cell>
          <cell r="W2401">
            <v>600755</v>
          </cell>
          <cell r="X2401">
            <v>600755</v>
          </cell>
          <cell r="Y2401">
            <v>600755</v>
          </cell>
          <cell r="Z2401">
            <v>600755</v>
          </cell>
          <cell r="AA2401">
            <v>600755</v>
          </cell>
          <cell r="AB2401">
            <v>600755</v>
          </cell>
          <cell r="AC2401">
            <v>600755</v>
          </cell>
          <cell r="AD2401">
            <v>600755</v>
          </cell>
          <cell r="AE2401">
            <v>600755</v>
          </cell>
          <cell r="AF2401">
            <v>600755</v>
          </cell>
          <cell r="AG2401">
            <v>600755</v>
          </cell>
          <cell r="AH2401">
            <v>600755</v>
          </cell>
          <cell r="AI2401">
            <v>600755</v>
          </cell>
        </row>
        <row r="2402">
          <cell r="A2402">
            <v>600756</v>
          </cell>
          <cell r="B2402">
            <v>131.87179487179486</v>
          </cell>
          <cell r="C2402">
            <v>14.896883327540262</v>
          </cell>
          <cell r="D2402">
            <v>139.41666666666669</v>
          </cell>
          <cell r="E2402">
            <v>5.5337798726536018</v>
          </cell>
          <cell r="F2402">
            <v>213.24324324324326</v>
          </cell>
          <cell r="G2402">
            <v>10.163269249347888</v>
          </cell>
          <cell r="H2402">
            <v>78.260869565217391</v>
          </cell>
          <cell r="I2402">
            <v>5.9545962039449192</v>
          </cell>
          <cell r="J2402">
            <v>51.43</v>
          </cell>
          <cell r="K2402">
            <v>0.39</v>
          </cell>
          <cell r="L2402">
            <v>3.4523999999999999</v>
          </cell>
          <cell r="M2402">
            <v>33.46</v>
          </cell>
          <cell r="N2402">
            <v>0.06</v>
          </cell>
          <cell r="O2402">
            <v>6.0465</v>
          </cell>
          <cell r="P2402">
            <v>31.56</v>
          </cell>
          <cell r="Q2402">
            <v>7.3999999999999996E-2</v>
          </cell>
          <cell r="R2402">
            <v>3.1053000000000002</v>
          </cell>
          <cell r="S2402">
            <v>19.2</v>
          </cell>
          <cell r="T2402">
            <v>0.184</v>
          </cell>
          <cell r="U2402">
            <v>3.2244000000000002</v>
          </cell>
          <cell r="V2402">
            <v>3.2243995666503906</v>
          </cell>
          <cell r="W2402">
            <v>600756</v>
          </cell>
          <cell r="X2402">
            <v>600756</v>
          </cell>
          <cell r="Y2402">
            <v>35084</v>
          </cell>
          <cell r="Z2402">
            <v>7945</v>
          </cell>
          <cell r="AA2402">
            <v>7945</v>
          </cell>
          <cell r="AB2402">
            <v>7945</v>
          </cell>
          <cell r="AC2402">
            <v>7945</v>
          </cell>
          <cell r="AD2402">
            <v>7945</v>
          </cell>
          <cell r="AE2402">
            <v>47307</v>
          </cell>
          <cell r="AF2402">
            <v>5892</v>
          </cell>
          <cell r="AG2402">
            <v>5892</v>
          </cell>
          <cell r="AH2402">
            <v>49002</v>
          </cell>
          <cell r="AI2402">
            <v>5688</v>
          </cell>
        </row>
        <row r="2403">
          <cell r="A2403">
            <v>600757</v>
          </cell>
          <cell r="B2403">
            <v>40.666666666666664</v>
          </cell>
          <cell r="C2403">
            <v>2.6550598476605005</v>
          </cell>
          <cell r="D2403">
            <v>18.136363636363637</v>
          </cell>
          <cell r="E2403">
            <v>1.884297520661157</v>
          </cell>
          <cell r="F2403">
            <v>33.095238095238095</v>
          </cell>
          <cell r="G2403">
            <v>3.4010276486420361</v>
          </cell>
          <cell r="H2403">
            <v>20.946428571428573</v>
          </cell>
          <cell r="I2403">
            <v>1.8883415435139572</v>
          </cell>
          <cell r="J2403">
            <v>10.98</v>
          </cell>
          <cell r="K2403">
            <v>0.27</v>
          </cell>
          <cell r="L2403">
            <v>4.1355000000000004</v>
          </cell>
          <cell r="M2403">
            <v>7.98</v>
          </cell>
          <cell r="N2403">
            <v>0.11</v>
          </cell>
          <cell r="O2403">
            <v>4.2350000000000003</v>
          </cell>
          <cell r="P2403">
            <v>13.9</v>
          </cell>
          <cell r="Q2403">
            <v>0.21</v>
          </cell>
          <cell r="R2403">
            <v>4.0869999999999997</v>
          </cell>
          <cell r="S2403">
            <v>7.82</v>
          </cell>
          <cell r="T2403">
            <v>0.28000000000000003</v>
          </cell>
          <cell r="U2403">
            <v>4.1412000000000004</v>
          </cell>
          <cell r="V2403">
            <v>4.1411972045898438</v>
          </cell>
          <cell r="W2403">
            <v>600757</v>
          </cell>
          <cell r="X2403" t="str">
            <v>持股小于股东增</v>
          </cell>
          <cell r="Y2403">
            <v>45270</v>
          </cell>
          <cell r="Z2403">
            <v>26909</v>
          </cell>
          <cell r="AA2403" t="str">
            <v>持股小于股东减</v>
          </cell>
          <cell r="AB2403">
            <v>46128</v>
          </cell>
          <cell r="AC2403">
            <v>26310</v>
          </cell>
          <cell r="AD2403" t="str">
            <v>持股小于股东减</v>
          </cell>
          <cell r="AE2403">
            <v>44689</v>
          </cell>
          <cell r="AF2403">
            <v>27157</v>
          </cell>
          <cell r="AG2403" t="str">
            <v>持股小于股东减</v>
          </cell>
          <cell r="AH2403">
            <v>49603</v>
          </cell>
          <cell r="AI2403">
            <v>24467</v>
          </cell>
        </row>
        <row r="2404">
          <cell r="A2404">
            <v>600758</v>
          </cell>
          <cell r="B2404">
            <v>-30.209302325581397</v>
          </cell>
          <cell r="C2404">
            <v>3.5062621464046644</v>
          </cell>
          <cell r="D2404">
            <v>130</v>
          </cell>
          <cell r="E2404">
            <v>2.7807486631016043</v>
          </cell>
          <cell r="F2404">
            <v>179.77777777777777</v>
          </cell>
          <cell r="G2404">
            <v>9.7183013994834528</v>
          </cell>
          <cell r="H2404">
            <v>453.20121951219505</v>
          </cell>
          <cell r="I2404">
            <v>6.0563466357024991</v>
          </cell>
          <cell r="J2404">
            <v>12.99</v>
          </cell>
          <cell r="K2404">
            <v>-0.43</v>
          </cell>
          <cell r="L2404">
            <v>3.7048000000000001</v>
          </cell>
          <cell r="M2404">
            <v>10.4</v>
          </cell>
          <cell r="N2404">
            <v>0.02</v>
          </cell>
          <cell r="O2404">
            <v>3.74</v>
          </cell>
          <cell r="P2404">
            <v>16.18</v>
          </cell>
          <cell r="Q2404">
            <v>4.4999999999999998E-2</v>
          </cell>
          <cell r="R2404">
            <v>1.6649</v>
          </cell>
          <cell r="S2404">
            <v>9.91</v>
          </cell>
          <cell r="T2404">
            <v>1.6400000000000001E-2</v>
          </cell>
          <cell r="U2404">
            <v>1.6363000000000001</v>
          </cell>
          <cell r="V2404">
            <v>1.6362991333007813</v>
          </cell>
          <cell r="W2404">
            <v>600758</v>
          </cell>
          <cell r="X2404" t="str">
            <v>持股大于股东增</v>
          </cell>
          <cell r="Y2404">
            <v>23711</v>
          </cell>
          <cell r="Z2404">
            <v>56550</v>
          </cell>
          <cell r="AA2404" t="str">
            <v>持股大于股东增</v>
          </cell>
          <cell r="AB2404">
            <v>21620</v>
          </cell>
          <cell r="AC2404">
            <v>62020</v>
          </cell>
          <cell r="AD2404" t="str">
            <v>持股小于股东减</v>
          </cell>
          <cell r="AE2404">
            <v>18723</v>
          </cell>
          <cell r="AF2404">
            <v>11092</v>
          </cell>
          <cell r="AG2404">
            <v>11092</v>
          </cell>
          <cell r="AH2404">
            <v>21177</v>
          </cell>
          <cell r="AI2404">
            <v>9806</v>
          </cell>
        </row>
        <row r="2405">
          <cell r="A2405">
            <v>600759</v>
          </cell>
          <cell r="B2405">
            <v>274.47552447552448</v>
          </cell>
          <cell r="C2405">
            <v>3.3903429213094931</v>
          </cell>
          <cell r="D2405">
            <v>3924.9999999999995</v>
          </cell>
          <cell r="E2405">
            <v>3.478222340378395</v>
          </cell>
          <cell r="F2405">
            <v>943.20987654320993</v>
          </cell>
          <cell r="G2405">
            <v>4.9034079969193245</v>
          </cell>
          <cell r="H2405">
            <v>2264.4230769230771</v>
          </cell>
          <cell r="I2405">
            <v>3.6421843826845448</v>
          </cell>
          <cell r="J2405">
            <v>7.85</v>
          </cell>
          <cell r="K2405">
            <v>2.86E-2</v>
          </cell>
          <cell r="L2405">
            <v>2.3153999999999999</v>
          </cell>
          <cell r="M2405">
            <v>7.85</v>
          </cell>
          <cell r="N2405">
            <v>5.0000000000000001E-4</v>
          </cell>
          <cell r="O2405">
            <v>2.2568999999999999</v>
          </cell>
          <cell r="P2405">
            <v>15.28</v>
          </cell>
          <cell r="Q2405">
            <v>8.0999999999999996E-3</v>
          </cell>
          <cell r="R2405">
            <v>3.1162000000000001</v>
          </cell>
          <cell r="S2405">
            <v>7.85</v>
          </cell>
          <cell r="T2405">
            <v>2.5999999999999999E-3</v>
          </cell>
          <cell r="U2405">
            <v>2.1553</v>
          </cell>
          <cell r="V2405">
            <v>2.1552982330322266</v>
          </cell>
          <cell r="W2405">
            <v>600759</v>
          </cell>
          <cell r="X2405" t="str">
            <v>持股小于股东增</v>
          </cell>
          <cell r="Y2405">
            <v>75039</v>
          </cell>
          <cell r="Z2405">
            <v>30164</v>
          </cell>
          <cell r="AA2405" t="str">
            <v>持股小于股东增</v>
          </cell>
          <cell r="AB2405">
            <v>74985</v>
          </cell>
          <cell r="AC2405">
            <v>30186</v>
          </cell>
          <cell r="AD2405" t="str">
            <v>持股小于股东减</v>
          </cell>
          <cell r="AE2405">
            <v>49910</v>
          </cell>
          <cell r="AF2405">
            <v>34885</v>
          </cell>
          <cell r="AG2405" t="str">
            <v>持股小于股东减</v>
          </cell>
          <cell r="AH2405">
            <v>75152</v>
          </cell>
          <cell r="AI2405">
            <v>30119</v>
          </cell>
        </row>
        <row r="2406">
          <cell r="A2406">
            <v>600760</v>
          </cell>
          <cell r="B2406">
            <v>-24.15625</v>
          </cell>
          <cell r="C2406">
            <v>13.553081441220304</v>
          </cell>
          <cell r="D2406">
            <v>-43.178571428571423</v>
          </cell>
          <cell r="E2406">
            <v>11.339335959482273</v>
          </cell>
          <cell r="F2406">
            <v>-52.977272727272727</v>
          </cell>
          <cell r="G2406">
            <v>15.095194922937443</v>
          </cell>
          <cell r="H2406">
            <v>-35.13636363636364</v>
          </cell>
          <cell r="I2406">
            <v>10.817997340983837</v>
          </cell>
          <cell r="J2406">
            <v>15.46</v>
          </cell>
          <cell r="K2406">
            <v>-0.64</v>
          </cell>
          <cell r="L2406">
            <v>1.1407</v>
          </cell>
          <cell r="M2406">
            <v>12.09</v>
          </cell>
          <cell r="N2406">
            <v>-7.0000000000000007E-2</v>
          </cell>
          <cell r="O2406">
            <v>1.0662</v>
          </cell>
          <cell r="P2406">
            <v>23.31</v>
          </cell>
          <cell r="Q2406">
            <v>-0.22</v>
          </cell>
          <cell r="R2406">
            <v>1.5442</v>
          </cell>
          <cell r="S2406">
            <v>15.46</v>
          </cell>
          <cell r="T2406">
            <v>-0.33</v>
          </cell>
          <cell r="U2406">
            <v>1.4291</v>
          </cell>
          <cell r="V2406">
            <v>1.4290990829467773</v>
          </cell>
          <cell r="W2406">
            <v>600760</v>
          </cell>
          <cell r="X2406">
            <v>600760</v>
          </cell>
          <cell r="Y2406">
            <v>600760</v>
          </cell>
          <cell r="Z2406">
            <v>600760</v>
          </cell>
          <cell r="AA2406">
            <v>600760</v>
          </cell>
          <cell r="AB2406">
            <v>600760</v>
          </cell>
          <cell r="AC2406">
            <v>600760</v>
          </cell>
          <cell r="AD2406">
            <v>600760</v>
          </cell>
          <cell r="AE2406">
            <v>600760</v>
          </cell>
          <cell r="AF2406">
            <v>600760</v>
          </cell>
          <cell r="AG2406">
            <v>600760</v>
          </cell>
          <cell r="AH2406">
            <v>600760</v>
          </cell>
          <cell r="AI2406">
            <v>600760</v>
          </cell>
        </row>
        <row r="2407">
          <cell r="A2407">
            <v>600761</v>
          </cell>
          <cell r="B2407">
            <v>20.859375</v>
          </cell>
          <cell r="C2407">
            <v>2.0379190327898882</v>
          </cell>
          <cell r="D2407">
            <v>17.233333333333334</v>
          </cell>
          <cell r="E2407">
            <v>1.5429151247463293</v>
          </cell>
          <cell r="F2407">
            <v>23.236111111111114</v>
          </cell>
          <cell r="G2407">
            <v>2.6675808406148351</v>
          </cell>
          <cell r="H2407">
            <v>16.51595744680851</v>
          </cell>
          <cell r="I2407">
            <v>1.6220282405303328</v>
          </cell>
          <cell r="J2407">
            <v>13.35</v>
          </cell>
          <cell r="K2407">
            <v>0.64</v>
          </cell>
          <cell r="L2407">
            <v>6.5507999999999997</v>
          </cell>
          <cell r="M2407">
            <v>10.34</v>
          </cell>
          <cell r="N2407">
            <v>0.15</v>
          </cell>
          <cell r="O2407">
            <v>6.7016</v>
          </cell>
          <cell r="P2407">
            <v>16.73</v>
          </cell>
          <cell r="Q2407">
            <v>0.36</v>
          </cell>
          <cell r="R2407">
            <v>6.2716000000000003</v>
          </cell>
          <cell r="S2407">
            <v>10.35</v>
          </cell>
          <cell r="T2407">
            <v>0.47</v>
          </cell>
          <cell r="U2407">
            <v>6.3808999999999996</v>
          </cell>
          <cell r="V2407">
            <v>6.3808975219726563</v>
          </cell>
          <cell r="W2407">
            <v>600761</v>
          </cell>
          <cell r="X2407">
            <v>600761</v>
          </cell>
          <cell r="Y2407">
            <v>36152</v>
          </cell>
          <cell r="Z2407">
            <v>17061</v>
          </cell>
          <cell r="AA2407">
            <v>17061</v>
          </cell>
          <cell r="AB2407">
            <v>35259</v>
          </cell>
          <cell r="AC2407">
            <v>17493</v>
          </cell>
          <cell r="AD2407">
            <v>17493</v>
          </cell>
          <cell r="AE2407">
            <v>39508</v>
          </cell>
          <cell r="AF2407">
            <v>15612</v>
          </cell>
          <cell r="AG2407">
            <v>15612</v>
          </cell>
          <cell r="AH2407">
            <v>35482</v>
          </cell>
          <cell r="AI2407">
            <v>17383</v>
          </cell>
        </row>
        <row r="2408">
          <cell r="A2408">
            <v>600763</v>
          </cell>
          <cell r="B2408">
            <v>81.7</v>
          </cell>
          <cell r="C2408">
            <v>19.119310425523619</v>
          </cell>
          <cell r="D2408">
            <v>67.520833333333329</v>
          </cell>
          <cell r="E2408">
            <v>12.094637459417099</v>
          </cell>
          <cell r="F2408">
            <v>131.38095238095238</v>
          </cell>
          <cell r="G2408">
            <v>25.366033052152527</v>
          </cell>
          <cell r="H2408">
            <v>108.9078947368421</v>
          </cell>
          <cell r="I2408">
            <v>23.526402182949965</v>
          </cell>
          <cell r="J2408">
            <v>49.02</v>
          </cell>
          <cell r="K2408">
            <v>0.6</v>
          </cell>
          <cell r="L2408">
            <v>2.5638999999999998</v>
          </cell>
          <cell r="M2408">
            <v>32.409999999999997</v>
          </cell>
          <cell r="N2408">
            <v>0.12</v>
          </cell>
          <cell r="O2408">
            <v>2.6797</v>
          </cell>
          <cell r="P2408">
            <v>110.36</v>
          </cell>
          <cell r="Q2408">
            <v>0.42</v>
          </cell>
          <cell r="R2408">
            <v>4.3506999999999998</v>
          </cell>
          <cell r="S2408">
            <v>110.36</v>
          </cell>
          <cell r="T2408">
            <v>0.76</v>
          </cell>
          <cell r="U2408">
            <v>4.6909000000000001</v>
          </cell>
          <cell r="V2408">
            <v>4.6908988952636719</v>
          </cell>
          <cell r="W2408">
            <v>600763</v>
          </cell>
          <cell r="X2408" t="str">
            <v>持股小于股东减</v>
          </cell>
          <cell r="Y2408">
            <v>23133</v>
          </cell>
          <cell r="Z2408">
            <v>13860</v>
          </cell>
          <cell r="AA2408" t="str">
            <v>持股小于股东增</v>
          </cell>
          <cell r="AB2408">
            <v>19814</v>
          </cell>
          <cell r="AC2408">
            <v>16182</v>
          </cell>
          <cell r="AD2408" t="str">
            <v>持股大于股东减</v>
          </cell>
          <cell r="AE2408">
            <v>7526</v>
          </cell>
          <cell r="AF2408">
            <v>21302</v>
          </cell>
          <cell r="AG2408" t="str">
            <v>持股大于股东增</v>
          </cell>
          <cell r="AH2408">
            <v>7509</v>
          </cell>
          <cell r="AI2408">
            <v>21350</v>
          </cell>
        </row>
        <row r="2409">
          <cell r="A2409">
            <v>600764</v>
          </cell>
          <cell r="B2409">
            <v>-52.031662269129285</v>
          </cell>
          <cell r="C2409">
            <v>13.48560486904192</v>
          </cell>
          <cell r="D2409">
            <v>217.14285714285711</v>
          </cell>
          <cell r="E2409">
            <v>12.282001212039592</v>
          </cell>
          <cell r="F2409">
            <v>3850</v>
          </cell>
          <cell r="G2409">
            <v>12.60160384048879</v>
          </cell>
          <cell r="H2409">
            <v>-9862.5</v>
          </cell>
          <cell r="I2409">
            <v>7.164260419504223</v>
          </cell>
          <cell r="J2409">
            <v>19.72</v>
          </cell>
          <cell r="K2409">
            <v>-0.379</v>
          </cell>
          <cell r="L2409">
            <v>1.4622999999999999</v>
          </cell>
          <cell r="M2409">
            <v>18.239999999999998</v>
          </cell>
          <cell r="N2409">
            <v>2.1000000000000001E-2</v>
          </cell>
          <cell r="O2409">
            <v>1.4851000000000001</v>
          </cell>
          <cell r="P2409">
            <v>23.1</v>
          </cell>
          <cell r="Q2409">
            <v>3.0000000000000001E-3</v>
          </cell>
          <cell r="R2409">
            <v>1.8331</v>
          </cell>
          <cell r="S2409">
            <v>13.15</v>
          </cell>
          <cell r="T2409">
            <v>-1E-3</v>
          </cell>
          <cell r="U2409">
            <v>1.8354999999999999</v>
          </cell>
          <cell r="V2409">
            <v>1.8354997634887695</v>
          </cell>
          <cell r="W2409">
            <v>600764</v>
          </cell>
          <cell r="X2409" t="str">
            <v>持股小于股东增</v>
          </cell>
          <cell r="Y2409">
            <v>21071</v>
          </cell>
          <cell r="Z2409">
            <v>15648</v>
          </cell>
          <cell r="AA2409" t="str">
            <v>持股大于股东增</v>
          </cell>
          <cell r="AB2409">
            <v>17545</v>
          </cell>
          <cell r="AC2409">
            <v>18793</v>
          </cell>
          <cell r="AD2409" t="str">
            <v>持股大于股东增</v>
          </cell>
          <cell r="AE2409">
            <v>17329</v>
          </cell>
          <cell r="AF2409">
            <v>19027</v>
          </cell>
          <cell r="AG2409" t="str">
            <v>持股小于股东减</v>
          </cell>
          <cell r="AH2409">
            <v>23060</v>
          </cell>
          <cell r="AI2409">
            <v>14298</v>
          </cell>
        </row>
        <row r="2410">
          <cell r="A2410">
            <v>600765</v>
          </cell>
          <cell r="B2410">
            <v>-50.358974358974358</v>
          </cell>
          <cell r="C2410">
            <v>4.7056568512351147</v>
          </cell>
          <cell r="D2410">
            <v>65.333333333333329</v>
          </cell>
          <cell r="E2410">
            <v>3.6975899636843845</v>
          </cell>
          <cell r="F2410">
            <v>685.75</v>
          </cell>
          <cell r="G2410">
            <v>6.0465116279069768</v>
          </cell>
          <cell r="H2410">
            <v>74.25</v>
          </cell>
          <cell r="I2410">
            <v>3.3776147727999657</v>
          </cell>
          <cell r="J2410">
            <v>19.64</v>
          </cell>
          <cell r="K2410">
            <v>-0.39</v>
          </cell>
          <cell r="L2410">
            <v>4.1737000000000002</v>
          </cell>
          <cell r="M2410">
            <v>15.68</v>
          </cell>
          <cell r="N2410">
            <v>0.06</v>
          </cell>
          <cell r="O2410">
            <v>4.2405999999999997</v>
          </cell>
          <cell r="P2410">
            <v>27.43</v>
          </cell>
          <cell r="Q2410">
            <v>0.02</v>
          </cell>
          <cell r="R2410">
            <v>4.5365000000000002</v>
          </cell>
          <cell r="S2410">
            <v>15.84</v>
          </cell>
          <cell r="T2410">
            <v>0.16</v>
          </cell>
          <cell r="U2410">
            <v>4.6897000000000002</v>
          </cell>
          <cell r="V2410">
            <v>4.689697265625</v>
          </cell>
          <cell r="W2410">
            <v>600765</v>
          </cell>
          <cell r="X2410">
            <v>600765</v>
          </cell>
          <cell r="Y2410">
            <v>600765</v>
          </cell>
          <cell r="Z2410">
            <v>600765</v>
          </cell>
          <cell r="AA2410">
            <v>600765</v>
          </cell>
          <cell r="AB2410">
            <v>600765</v>
          </cell>
          <cell r="AC2410">
            <v>600765</v>
          </cell>
          <cell r="AD2410">
            <v>600765</v>
          </cell>
          <cell r="AE2410">
            <v>61240</v>
          </cell>
          <cell r="AF2410">
            <v>12704</v>
          </cell>
          <cell r="AG2410">
            <v>12704</v>
          </cell>
          <cell r="AH2410">
            <v>12704</v>
          </cell>
          <cell r="AI2410">
            <v>12704</v>
          </cell>
        </row>
        <row r="2411">
          <cell r="A2411">
            <v>600766</v>
          </cell>
          <cell r="B2411">
            <v>291.14285714285711</v>
          </cell>
          <cell r="C2411">
            <v>96.404919583727519</v>
          </cell>
          <cell r="D2411">
            <v>424</v>
          </cell>
          <cell r="E2411">
            <v>75.781948168007148</v>
          </cell>
          <cell r="F2411">
            <v>770.5</v>
          </cell>
          <cell r="G2411">
            <v>99.741100323624593</v>
          </cell>
          <cell r="H2411">
            <v>81.954545454545453</v>
          </cell>
          <cell r="I2411">
            <v>48.448206368399838</v>
          </cell>
          <cell r="J2411">
            <v>20.38</v>
          </cell>
          <cell r="K2411">
            <v>7.0000000000000007E-2</v>
          </cell>
          <cell r="L2411">
            <v>0.2114</v>
          </cell>
          <cell r="M2411">
            <v>16.96</v>
          </cell>
          <cell r="N2411">
            <v>0.01</v>
          </cell>
          <cell r="O2411">
            <v>0.2238</v>
          </cell>
          <cell r="P2411">
            <v>15.41</v>
          </cell>
          <cell r="Q2411">
            <v>0.01</v>
          </cell>
          <cell r="R2411">
            <v>0.1545</v>
          </cell>
          <cell r="S2411">
            <v>12.02</v>
          </cell>
          <cell r="T2411">
            <v>0.11</v>
          </cell>
          <cell r="U2411">
            <v>0.24809999999999999</v>
          </cell>
          <cell r="V2411">
            <v>0.2480999231338501</v>
          </cell>
          <cell r="W2411">
            <v>600766</v>
          </cell>
          <cell r="X2411" t="str">
            <v>持股大于股东增</v>
          </cell>
          <cell r="Y2411">
            <v>13121</v>
          </cell>
          <cell r="Z2411">
            <v>17089</v>
          </cell>
          <cell r="AA2411" t="str">
            <v>持股小于股东减</v>
          </cell>
          <cell r="AB2411">
            <v>15514</v>
          </cell>
          <cell r="AC2411">
            <v>14453</v>
          </cell>
          <cell r="AD2411" t="str">
            <v>持股小于股东增</v>
          </cell>
          <cell r="AE2411">
            <v>19175</v>
          </cell>
          <cell r="AF2411">
            <v>11693</v>
          </cell>
          <cell r="AG2411" t="str">
            <v>持股大于股东增</v>
          </cell>
          <cell r="AH2411">
            <v>13715</v>
          </cell>
          <cell r="AI2411">
            <v>16349</v>
          </cell>
        </row>
        <row r="2412">
          <cell r="A2412">
            <v>600767</v>
          </cell>
          <cell r="B2412">
            <v>-99.368932038834956</v>
          </cell>
          <cell r="C2412">
            <v>23.566658991480541</v>
          </cell>
          <cell r="D2412">
            <v>-66.682692307692307</v>
          </cell>
          <cell r="E2412">
            <v>16.976744186046513</v>
          </cell>
          <cell r="F2412">
            <v>-205.41666666666666</v>
          </cell>
          <cell r="G2412">
            <v>19.205298013245034</v>
          </cell>
          <cell r="H2412">
            <v>-113.5</v>
          </cell>
          <cell r="I2412">
            <v>13.830219333874897</v>
          </cell>
          <cell r="J2412">
            <v>20.47</v>
          </cell>
          <cell r="K2412">
            <v>-0.20599999999999999</v>
          </cell>
          <cell r="L2412">
            <v>0.86860000000000004</v>
          </cell>
          <cell r="M2412">
            <v>13.87</v>
          </cell>
          <cell r="N2412">
            <v>-5.1999999999999998E-2</v>
          </cell>
          <cell r="O2412">
            <v>0.81699999999999995</v>
          </cell>
          <cell r="P2412">
            <v>19.72</v>
          </cell>
          <cell r="Q2412">
            <v>-4.8000000000000001E-2</v>
          </cell>
          <cell r="R2412">
            <v>1.0267999999999999</v>
          </cell>
          <cell r="S2412">
            <v>13.62</v>
          </cell>
          <cell r="T2412">
            <v>-0.09</v>
          </cell>
          <cell r="U2412">
            <v>0.98480000000000001</v>
          </cell>
          <cell r="V2412">
            <v>0.98479986190795898</v>
          </cell>
          <cell r="W2412">
            <v>600767</v>
          </cell>
          <cell r="X2412">
            <v>600767</v>
          </cell>
          <cell r="Y2412">
            <v>600767</v>
          </cell>
          <cell r="Z2412">
            <v>600767</v>
          </cell>
          <cell r="AA2412">
            <v>600767</v>
          </cell>
          <cell r="AB2412">
            <v>62518</v>
          </cell>
          <cell r="AC2412">
            <v>5454</v>
          </cell>
          <cell r="AD2412">
            <v>5454</v>
          </cell>
          <cell r="AE2412">
            <v>51531</v>
          </cell>
          <cell r="AF2412">
            <v>6617</v>
          </cell>
          <cell r="AG2412">
            <v>6617</v>
          </cell>
          <cell r="AH2412">
            <v>6617</v>
          </cell>
          <cell r="AI2412">
            <v>6617</v>
          </cell>
        </row>
        <row r="2413">
          <cell r="A2413">
            <v>600768</v>
          </cell>
          <cell r="B2413">
            <v>-60.506329113924046</v>
          </cell>
          <cell r="C2413">
            <v>69.375907111756163</v>
          </cell>
          <cell r="D2413">
            <v>-77.278481012658233</v>
          </cell>
          <cell r="E2413">
            <v>92.081447963800912</v>
          </cell>
          <cell r="F2413">
            <v>-84.05797101449275</v>
          </cell>
          <cell r="G2413">
            <v>38.570241064006645</v>
          </cell>
          <cell r="H2413">
            <v>-47.727272727272727</v>
          </cell>
          <cell r="I2413">
            <v>26.985350809560522</v>
          </cell>
          <cell r="J2413">
            <v>23.9</v>
          </cell>
          <cell r="K2413">
            <v>-0.39500000000000002</v>
          </cell>
          <cell r="L2413">
            <v>0.34449999999999997</v>
          </cell>
          <cell r="M2413">
            <v>24.42</v>
          </cell>
          <cell r="N2413">
            <v>-7.9000000000000001E-2</v>
          </cell>
          <cell r="O2413">
            <v>0.26519999999999999</v>
          </cell>
          <cell r="P2413">
            <v>23.2</v>
          </cell>
          <cell r="Q2413">
            <v>-0.13800000000000001</v>
          </cell>
          <cell r="R2413">
            <v>0.60150000000000003</v>
          </cell>
          <cell r="S2413">
            <v>14</v>
          </cell>
          <cell r="T2413">
            <v>-0.22</v>
          </cell>
          <cell r="U2413">
            <v>0.51880000000000004</v>
          </cell>
          <cell r="V2413">
            <v>0.51879978179931641</v>
          </cell>
          <cell r="W2413">
            <v>600768</v>
          </cell>
          <cell r="X2413" t="str">
            <v>持股大于股东增</v>
          </cell>
          <cell r="Y2413">
            <v>10047</v>
          </cell>
          <cell r="Z2413">
            <v>13312</v>
          </cell>
          <cell r="AA2413" t="str">
            <v>持股大于股东增</v>
          </cell>
          <cell r="AB2413">
            <v>8715</v>
          </cell>
          <cell r="AC2413">
            <v>15346</v>
          </cell>
          <cell r="AD2413" t="str">
            <v>持股大于股东减</v>
          </cell>
          <cell r="AE2413">
            <v>9978</v>
          </cell>
          <cell r="AF2413">
            <v>13404</v>
          </cell>
          <cell r="AG2413" t="str">
            <v>持股大于股东减</v>
          </cell>
          <cell r="AH2413">
            <v>10207</v>
          </cell>
          <cell r="AI2413">
            <v>13103</v>
          </cell>
        </row>
        <row r="2414">
          <cell r="A2414">
            <v>600769</v>
          </cell>
          <cell r="B2414">
            <v>711.5</v>
          </cell>
          <cell r="C2414">
            <v>125.48500881834215</v>
          </cell>
          <cell r="D2414">
            <v>594.64285714285722</v>
          </cell>
          <cell r="E2414">
            <v>84.948979591836746</v>
          </cell>
          <cell r="F2414">
            <v>350.58139534883725</v>
          </cell>
          <cell r="G2414">
            <v>106.06860158311346</v>
          </cell>
          <cell r="H2414">
            <v>347.14285714285711</v>
          </cell>
          <cell r="I2414">
            <v>70.990359333917624</v>
          </cell>
          <cell r="J2414">
            <v>14.23</v>
          </cell>
          <cell r="K2414">
            <v>0.02</v>
          </cell>
          <cell r="L2414">
            <v>0.1134</v>
          </cell>
          <cell r="M2414">
            <v>9.99</v>
          </cell>
          <cell r="N2414">
            <v>4.1999999999999997E-3</v>
          </cell>
          <cell r="O2414">
            <v>0.1176</v>
          </cell>
          <cell r="P2414">
            <v>12.06</v>
          </cell>
          <cell r="Q2414">
            <v>1.72E-2</v>
          </cell>
          <cell r="R2414">
            <v>0.1137</v>
          </cell>
          <cell r="S2414">
            <v>8.1</v>
          </cell>
          <cell r="T2414">
            <v>1.7500000000000002E-2</v>
          </cell>
          <cell r="U2414">
            <v>0.11409999999999999</v>
          </cell>
          <cell r="V2414">
            <v>0.11409997940063477</v>
          </cell>
          <cell r="W2414">
            <v>600769</v>
          </cell>
          <cell r="X2414" t="str">
            <v>持股小于股东增</v>
          </cell>
          <cell r="Y2414">
            <v>21039</v>
          </cell>
          <cell r="Z2414">
            <v>17822</v>
          </cell>
          <cell r="AA2414" t="str">
            <v>持股小于股东减</v>
          </cell>
          <cell r="AB2414">
            <v>21914</v>
          </cell>
          <cell r="AC2414">
            <v>17111</v>
          </cell>
          <cell r="AD2414" t="str">
            <v>持股小于股东减</v>
          </cell>
          <cell r="AE2414">
            <v>23503</v>
          </cell>
          <cell r="AF2414">
            <v>15954</v>
          </cell>
          <cell r="AG2414" t="str">
            <v>持股小于股东减</v>
          </cell>
          <cell r="AH2414">
            <v>25862</v>
          </cell>
          <cell r="AI2414">
            <v>14499</v>
          </cell>
        </row>
        <row r="2415">
          <cell r="A2415">
            <v>600770</v>
          </cell>
          <cell r="B2415">
            <v>-96.411609498680733</v>
          </cell>
          <cell r="C2415">
            <v>7.1548854513412961</v>
          </cell>
          <cell r="D2415">
            <v>295.71428571428567</v>
          </cell>
          <cell r="E2415">
            <v>6.4029694930982481</v>
          </cell>
          <cell r="F2415">
            <v>488.49999999999994</v>
          </cell>
          <cell r="G2415">
            <v>7.501823626521289</v>
          </cell>
          <cell r="H2415">
            <v>355.875</v>
          </cell>
          <cell r="I2415">
            <v>3.6192364898363905</v>
          </cell>
          <cell r="J2415">
            <v>18.27</v>
          </cell>
          <cell r="K2415">
            <v>-0.1895</v>
          </cell>
          <cell r="L2415">
            <v>2.5535000000000001</v>
          </cell>
          <cell r="M2415">
            <v>16.559999999999999</v>
          </cell>
          <cell r="N2415">
            <v>1.4E-2</v>
          </cell>
          <cell r="O2415">
            <v>2.5863</v>
          </cell>
          <cell r="P2415">
            <v>19.54</v>
          </cell>
          <cell r="Q2415">
            <v>0.02</v>
          </cell>
          <cell r="R2415">
            <v>2.6046999999999998</v>
          </cell>
          <cell r="S2415">
            <v>9.49</v>
          </cell>
          <cell r="T2415">
            <v>0.02</v>
          </cell>
          <cell r="U2415">
            <v>2.6221000000000001</v>
          </cell>
          <cell r="V2415">
            <v>2.6220989227294922</v>
          </cell>
          <cell r="W2415">
            <v>600770</v>
          </cell>
          <cell r="X2415">
            <v>600770</v>
          </cell>
          <cell r="Y2415">
            <v>70407</v>
          </cell>
          <cell r="Z2415">
            <v>18464</v>
          </cell>
          <cell r="AA2415">
            <v>18464</v>
          </cell>
          <cell r="AB2415">
            <v>70514</v>
          </cell>
          <cell r="AC2415">
            <v>18436</v>
          </cell>
          <cell r="AD2415" t="str">
            <v>持股小于股东减</v>
          </cell>
          <cell r="AE2415">
            <v>53616</v>
          </cell>
          <cell r="AF2415">
            <v>24246</v>
          </cell>
          <cell r="AG2415">
            <v>24246</v>
          </cell>
          <cell r="AH2415">
            <v>72199</v>
          </cell>
          <cell r="AI2415">
            <v>18005</v>
          </cell>
        </row>
        <row r="2416">
          <cell r="A2416">
            <v>600771</v>
          </cell>
          <cell r="B2416">
            <v>3198</v>
          </cell>
          <cell r="C2416">
            <v>12.424725125296243</v>
          </cell>
          <cell r="D2416">
            <v>246.37931034482756</v>
          </cell>
          <cell r="E2416">
            <v>10.97963887821744</v>
          </cell>
          <cell r="F2416">
            <v>7023.333333333333</v>
          </cell>
          <cell r="G2416">
            <v>121.05716748060901</v>
          </cell>
          <cell r="H2416">
            <v>4621.875</v>
          </cell>
          <cell r="I2416">
            <v>9.6909891492372999</v>
          </cell>
          <cell r="J2416">
            <v>31.98</v>
          </cell>
          <cell r="K2416">
            <v>0.01</v>
          </cell>
          <cell r="L2416">
            <v>2.5739000000000001</v>
          </cell>
          <cell r="M2416">
            <v>28.58</v>
          </cell>
          <cell r="N2416">
            <v>2.9000000000000001E-2</v>
          </cell>
          <cell r="O2416">
            <v>2.6030000000000002</v>
          </cell>
          <cell r="P2416">
            <v>42.14</v>
          </cell>
          <cell r="Q2416">
            <v>3.0000000000000001E-3</v>
          </cell>
          <cell r="R2416">
            <v>0.34810000000000002</v>
          </cell>
          <cell r="S2416">
            <v>24.65</v>
          </cell>
          <cell r="T2416">
            <v>4.0000000000000001E-3</v>
          </cell>
          <cell r="U2416">
            <v>2.5436000000000001</v>
          </cell>
          <cell r="V2416">
            <v>2.5435981750488281</v>
          </cell>
          <cell r="W2416">
            <v>600771</v>
          </cell>
          <cell r="X2416" t="str">
            <v>持股大于股东减</v>
          </cell>
          <cell r="Y2416">
            <v>14639</v>
          </cell>
          <cell r="Z2416">
            <v>18997</v>
          </cell>
          <cell r="AA2416" t="str">
            <v>持股小于股东减</v>
          </cell>
          <cell r="AB2416">
            <v>17597</v>
          </cell>
          <cell r="AC2416">
            <v>15787</v>
          </cell>
          <cell r="AD2416" t="str">
            <v>持股大于股东减</v>
          </cell>
          <cell r="AE2416">
            <v>13670</v>
          </cell>
          <cell r="AF2416">
            <v>17835</v>
          </cell>
          <cell r="AG2416" t="str">
            <v>持股大于股东增</v>
          </cell>
          <cell r="AH2416">
            <v>13368</v>
          </cell>
          <cell r="AI2416">
            <v>20781</v>
          </cell>
        </row>
        <row r="2417">
          <cell r="A2417">
            <v>600773</v>
          </cell>
          <cell r="B2417">
            <v>202.22222222222223</v>
          </cell>
          <cell r="C2417">
            <v>5.3342712271754733</v>
          </cell>
          <cell r="D2417">
            <v>231.875</v>
          </cell>
          <cell r="E2417">
            <v>4.3303180624452873</v>
          </cell>
          <cell r="F2417">
            <v>195.66666666666666</v>
          </cell>
          <cell r="G2417">
            <v>5.2248991217659624</v>
          </cell>
          <cell r="H2417">
            <v>193.46938775510202</v>
          </cell>
          <cell r="I2417">
            <v>3.7457401096458738</v>
          </cell>
          <cell r="J2417">
            <v>18.2</v>
          </cell>
          <cell r="K2417">
            <v>0.09</v>
          </cell>
          <cell r="L2417">
            <v>3.4119000000000002</v>
          </cell>
          <cell r="M2417">
            <v>14.84</v>
          </cell>
          <cell r="N2417">
            <v>1.6E-2</v>
          </cell>
          <cell r="O2417">
            <v>3.427</v>
          </cell>
          <cell r="P2417">
            <v>17.61</v>
          </cell>
          <cell r="Q2417">
            <v>4.4999999999999998E-2</v>
          </cell>
          <cell r="R2417">
            <v>3.3704000000000001</v>
          </cell>
          <cell r="S2417">
            <v>12.64</v>
          </cell>
          <cell r="T2417">
            <v>4.9000000000000002E-2</v>
          </cell>
          <cell r="U2417">
            <v>3.3744999999999998</v>
          </cell>
          <cell r="V2417">
            <v>3.3744983673095703</v>
          </cell>
          <cell r="W2417">
            <v>600773</v>
          </cell>
          <cell r="X2417">
            <v>600773</v>
          </cell>
          <cell r="Y2417">
            <v>65690</v>
          </cell>
          <cell r="Z2417">
            <v>11100</v>
          </cell>
          <cell r="AA2417">
            <v>11100</v>
          </cell>
          <cell r="AB2417">
            <v>66139</v>
          </cell>
          <cell r="AC2417">
            <v>11025</v>
          </cell>
          <cell r="AD2417" t="str">
            <v>持股小于股东减</v>
          </cell>
          <cell r="AE2417">
            <v>29539</v>
          </cell>
          <cell r="AF2417">
            <v>24686</v>
          </cell>
          <cell r="AG2417">
            <v>24686</v>
          </cell>
          <cell r="AH2417">
            <v>48025</v>
          </cell>
          <cell r="AI2417">
            <v>15184</v>
          </cell>
        </row>
        <row r="2418">
          <cell r="A2418">
            <v>600774</v>
          </cell>
          <cell r="B2418">
            <v>443.33333333333337</v>
          </cell>
          <cell r="C2418">
            <v>8.1525070491602314</v>
          </cell>
          <cell r="D2418">
            <v>245.37499999999997</v>
          </cell>
          <cell r="E2418">
            <v>5.980015841101566</v>
          </cell>
          <cell r="F2418">
            <v>356.95652173913049</v>
          </cell>
          <cell r="G2418">
            <v>10.104304482938987</v>
          </cell>
          <cell r="H2418">
            <v>305.5263157894737</v>
          </cell>
          <cell r="I2418">
            <v>4.7739468327885035</v>
          </cell>
          <cell r="J2418">
            <v>26.6</v>
          </cell>
          <cell r="K2418">
            <v>0.06</v>
          </cell>
          <cell r="L2418">
            <v>3.2627999999999999</v>
          </cell>
          <cell r="M2418">
            <v>19.63</v>
          </cell>
          <cell r="N2418">
            <v>0.02</v>
          </cell>
          <cell r="O2418">
            <v>3.2826</v>
          </cell>
          <cell r="P2418">
            <v>32.840000000000003</v>
          </cell>
          <cell r="Q2418">
            <v>4.5999999999999999E-2</v>
          </cell>
          <cell r="R2418">
            <v>3.2501000000000002</v>
          </cell>
          <cell r="S2418">
            <v>15.48</v>
          </cell>
          <cell r="T2418">
            <v>3.7999999999999999E-2</v>
          </cell>
          <cell r="U2418">
            <v>3.2425999999999999</v>
          </cell>
          <cell r="V2418">
            <v>3.2425994873046875</v>
          </cell>
          <cell r="W2418">
            <v>600774</v>
          </cell>
          <cell r="X2418" t="str">
            <v>持股大于股东增</v>
          </cell>
          <cell r="Y2418">
            <v>10905</v>
          </cell>
          <cell r="Z2418">
            <v>16008</v>
          </cell>
          <cell r="AA2418" t="str">
            <v>持股小于股东减</v>
          </cell>
          <cell r="AB2418">
            <v>16749</v>
          </cell>
          <cell r="AC2418">
            <v>10423</v>
          </cell>
          <cell r="AD2418" t="str">
            <v>持股大于股东减</v>
          </cell>
          <cell r="AE2418">
            <v>10264</v>
          </cell>
          <cell r="AF2418">
            <v>17008</v>
          </cell>
          <cell r="AG2418" t="str">
            <v>持股大于股东减</v>
          </cell>
          <cell r="AH2418">
            <v>11357</v>
          </cell>
          <cell r="AI2418">
            <v>15371</v>
          </cell>
        </row>
        <row r="2419">
          <cell r="A2419">
            <v>600775</v>
          </cell>
          <cell r="B2419">
            <v>121.66454891994915</v>
          </cell>
          <cell r="C2419">
            <v>5.3626435172220663</v>
          </cell>
          <cell r="D2419">
            <v>82.831325301204814</v>
          </cell>
          <cell r="E2419">
            <v>3.8063337393422656</v>
          </cell>
          <cell r="F2419">
            <v>107.82064650677789</v>
          </cell>
          <cell r="G2419">
            <v>5.8924093913836337</v>
          </cell>
          <cell r="H2419">
            <v>78.218623481781393</v>
          </cell>
          <cell r="I2419">
            <v>3.6412982019676585</v>
          </cell>
          <cell r="J2419">
            <v>19.149999999999999</v>
          </cell>
          <cell r="K2419">
            <v>0.15740000000000001</v>
          </cell>
          <cell r="L2419">
            <v>3.5710000000000002</v>
          </cell>
          <cell r="M2419">
            <v>13.75</v>
          </cell>
          <cell r="N2419">
            <v>4.1500000000000002E-2</v>
          </cell>
          <cell r="O2419">
            <v>3.6124000000000001</v>
          </cell>
          <cell r="P2419">
            <v>20.68</v>
          </cell>
          <cell r="Q2419">
            <v>9.5899999999999999E-2</v>
          </cell>
          <cell r="R2419">
            <v>3.5095999999999998</v>
          </cell>
          <cell r="S2419">
            <v>12.88</v>
          </cell>
          <cell r="T2419">
            <v>0.1235</v>
          </cell>
          <cell r="U2419">
            <v>3.5371999999999999</v>
          </cell>
          <cell r="V2419">
            <v>3.5371990203857422</v>
          </cell>
          <cell r="W2419">
            <v>600775</v>
          </cell>
          <cell r="X2419" t="str">
            <v>持股小于股东增</v>
          </cell>
          <cell r="Y2419">
            <v>31044</v>
          </cell>
          <cell r="Z2419">
            <v>29436</v>
          </cell>
          <cell r="AA2419" t="str">
            <v>持股小于股东减</v>
          </cell>
          <cell r="AB2419">
            <v>38872</v>
          </cell>
          <cell r="AC2419">
            <v>23508</v>
          </cell>
          <cell r="AD2419" t="str">
            <v>持股小于股东减</v>
          </cell>
          <cell r="AE2419">
            <v>39249</v>
          </cell>
          <cell r="AF2419">
            <v>23283</v>
          </cell>
          <cell r="AG2419" t="str">
            <v>持股小于股东减</v>
          </cell>
          <cell r="AH2419">
            <v>42058</v>
          </cell>
          <cell r="AI2419">
            <v>21728</v>
          </cell>
        </row>
        <row r="2420">
          <cell r="A2420">
            <v>600776</v>
          </cell>
          <cell r="B2420">
            <v>84.615384615384613</v>
          </cell>
          <cell r="C2420">
            <v>4.8573369565217392</v>
          </cell>
          <cell r="D2420">
            <v>167.53731343283582</v>
          </cell>
          <cell r="E2420">
            <v>3.7911090471566684</v>
          </cell>
          <cell r="F2420">
            <v>135.38587848932676</v>
          </cell>
          <cell r="G2420">
            <v>7.2258007975110647</v>
          </cell>
          <cell r="H2420">
            <v>76.92307692307692</v>
          </cell>
          <cell r="I2420">
            <v>3.4794711203897011</v>
          </cell>
          <cell r="J2420">
            <v>11.44</v>
          </cell>
          <cell r="K2420">
            <v>0.13519999999999999</v>
          </cell>
          <cell r="L2420">
            <v>2.3552</v>
          </cell>
          <cell r="M2420">
            <v>8.98</v>
          </cell>
          <cell r="N2420">
            <v>1.34E-2</v>
          </cell>
          <cell r="O2420">
            <v>2.3687</v>
          </cell>
          <cell r="P2420">
            <v>16.489999999999998</v>
          </cell>
          <cell r="Q2420">
            <v>6.0900000000000003E-2</v>
          </cell>
          <cell r="R2420">
            <v>2.2820999999999998</v>
          </cell>
          <cell r="S2420">
            <v>8</v>
          </cell>
          <cell r="T2420">
            <v>7.8E-2</v>
          </cell>
          <cell r="U2420">
            <v>2.2991999999999999</v>
          </cell>
          <cell r="V2420">
            <v>2.2991981506347656</v>
          </cell>
          <cell r="W2420">
            <v>600776</v>
          </cell>
          <cell r="X2420">
            <v>600776</v>
          </cell>
          <cell r="Y2420">
            <v>82513</v>
          </cell>
          <cell r="Z2420">
            <v>15221</v>
          </cell>
          <cell r="AA2420">
            <v>15221</v>
          </cell>
          <cell r="AB2420">
            <v>80599</v>
          </cell>
          <cell r="AC2420">
            <v>15583</v>
          </cell>
          <cell r="AD2420">
            <v>15583</v>
          </cell>
          <cell r="AE2420">
            <v>65328</v>
          </cell>
          <cell r="AF2420">
            <v>19226</v>
          </cell>
          <cell r="AG2420">
            <v>19226</v>
          </cell>
          <cell r="AH2420">
            <v>74738</v>
          </cell>
          <cell r="AI2420">
            <v>16805</v>
          </cell>
        </row>
        <row r="2421">
          <cell r="A2421">
            <v>600777</v>
          </cell>
          <cell r="B2421">
            <v>340.6</v>
          </cell>
          <cell r="C2421">
            <v>4.2490019960079843</v>
          </cell>
          <cell r="D2421">
            <v>-194.625</v>
          </cell>
          <cell r="E2421">
            <v>3.9454679066467326</v>
          </cell>
          <cell r="F2421">
            <v>-129.91666666666666</v>
          </cell>
          <cell r="G2421">
            <v>8.5664047475135998</v>
          </cell>
          <cell r="H2421">
            <v>-80.454545454545453</v>
          </cell>
          <cell r="I2421">
            <v>6.662902315076229</v>
          </cell>
          <cell r="J2421">
            <v>17.03</v>
          </cell>
          <cell r="K2421">
            <v>0.05</v>
          </cell>
          <cell r="L2421">
            <v>4.008</v>
          </cell>
          <cell r="M2421">
            <v>15.57</v>
          </cell>
          <cell r="N2421">
            <v>-0.02</v>
          </cell>
          <cell r="O2421">
            <v>3.9462999999999999</v>
          </cell>
          <cell r="P2421">
            <v>15.59</v>
          </cell>
          <cell r="Q2421">
            <v>-0.06</v>
          </cell>
          <cell r="R2421">
            <v>1.8199000000000001</v>
          </cell>
          <cell r="S2421">
            <v>11.8</v>
          </cell>
          <cell r="T2421">
            <v>-0.11</v>
          </cell>
          <cell r="U2421">
            <v>1.7709999999999999</v>
          </cell>
          <cell r="V2421">
            <v>1.7709999084472656</v>
          </cell>
          <cell r="W2421">
            <v>600777</v>
          </cell>
          <cell r="X2421">
            <v>600777</v>
          </cell>
          <cell r="Y2421">
            <v>43037</v>
          </cell>
          <cell r="Z2421">
            <v>19983</v>
          </cell>
          <cell r="AA2421" t="str">
            <v>持股小于股东增</v>
          </cell>
          <cell r="AB2421">
            <v>35513</v>
          </cell>
          <cell r="AC2421">
            <v>24217</v>
          </cell>
          <cell r="AD2421">
            <v>24217</v>
          </cell>
          <cell r="AE2421">
            <v>39669</v>
          </cell>
          <cell r="AF2421">
            <v>15766</v>
          </cell>
          <cell r="AG2421">
            <v>15766</v>
          </cell>
          <cell r="AH2421">
            <v>39736</v>
          </cell>
          <cell r="AI2421">
            <v>15739</v>
          </cell>
        </row>
        <row r="2422">
          <cell r="A2422">
            <v>600778</v>
          </cell>
          <cell r="B2422">
            <v>249.89816700610999</v>
          </cell>
          <cell r="C2422">
            <v>2.3912069066318473</v>
          </cell>
          <cell r="D2422">
            <v>392.5</v>
          </cell>
          <cell r="E2422">
            <v>1.8336480252272596</v>
          </cell>
          <cell r="F2422">
            <v>28.617134731603272</v>
          </cell>
          <cell r="G2422">
            <v>3.0017712314719867</v>
          </cell>
          <cell r="H2422">
            <v>78.870019595035927</v>
          </cell>
          <cell r="I2422">
            <v>3.0770406895629074</v>
          </cell>
          <cell r="J2422">
            <v>12.27</v>
          </cell>
          <cell r="K2422">
            <v>4.9099999999999998E-2</v>
          </cell>
          <cell r="L2422">
            <v>5.1313000000000004</v>
          </cell>
          <cell r="M2422">
            <v>9.42</v>
          </cell>
          <cell r="N2422">
            <v>6.0000000000000001E-3</v>
          </cell>
          <cell r="O2422">
            <v>5.1372999999999998</v>
          </cell>
          <cell r="P2422">
            <v>16.100000000000001</v>
          </cell>
          <cell r="Q2422">
            <v>0.28129999999999999</v>
          </cell>
          <cell r="R2422">
            <v>5.3635000000000002</v>
          </cell>
          <cell r="S2422">
            <v>16.100000000000001</v>
          </cell>
          <cell r="T2422">
            <v>0.15310000000000001</v>
          </cell>
          <cell r="U2422">
            <v>5.2323000000000004</v>
          </cell>
          <cell r="V2422">
            <v>5.2322998046875</v>
          </cell>
          <cell r="W2422">
            <v>600778</v>
          </cell>
          <cell r="X2422" t="str">
            <v>持股小于股东减</v>
          </cell>
          <cell r="Y2422">
            <v>30783</v>
          </cell>
          <cell r="Z2422">
            <v>10118</v>
          </cell>
          <cell r="AA2422" t="str">
            <v>持股小于股东增</v>
          </cell>
          <cell r="AB2422">
            <v>28589</v>
          </cell>
          <cell r="AC2422">
            <v>10895</v>
          </cell>
          <cell r="AD2422" t="str">
            <v>持股小于股东增</v>
          </cell>
          <cell r="AE2422">
            <v>29331</v>
          </cell>
          <cell r="AF2422">
            <v>10619</v>
          </cell>
          <cell r="AG2422" t="str">
            <v>持股小于股东增</v>
          </cell>
          <cell r="AH2422">
            <v>29248</v>
          </cell>
          <cell r="AI2422">
            <v>10650</v>
          </cell>
        </row>
        <row r="2423">
          <cell r="A2423">
            <v>600779</v>
          </cell>
          <cell r="B2423">
            <v>70.73847862298723</v>
          </cell>
          <cell r="C2423">
            <v>4.8574043007472936</v>
          </cell>
          <cell r="D2423">
            <v>18.465377417342484</v>
          </cell>
          <cell r="E2423">
            <v>4.2542488591857994</v>
          </cell>
          <cell r="F2423">
            <v>64.605647517039927</v>
          </cell>
          <cell r="G2423">
            <v>5.1612150441445293</v>
          </cell>
          <cell r="H2423">
            <v>41.896551724137929</v>
          </cell>
          <cell r="I2423">
            <v>3.0995293307312588</v>
          </cell>
          <cell r="J2423">
            <v>12.74</v>
          </cell>
          <cell r="K2423">
            <v>0.18010000000000001</v>
          </cell>
          <cell r="L2423">
            <v>2.6227999999999998</v>
          </cell>
          <cell r="M2423">
            <v>11.84</v>
          </cell>
          <cell r="N2423">
            <v>0.1603</v>
          </cell>
          <cell r="O2423">
            <v>2.7831000000000001</v>
          </cell>
          <cell r="P2423">
            <v>13.27</v>
          </cell>
          <cell r="Q2423">
            <v>0.1027</v>
          </cell>
          <cell r="R2423">
            <v>2.5710999999999999</v>
          </cell>
          <cell r="S2423">
            <v>8.1</v>
          </cell>
          <cell r="T2423">
            <v>0.14499999999999999</v>
          </cell>
          <cell r="U2423">
            <v>2.6133000000000002</v>
          </cell>
          <cell r="V2423">
            <v>2.6132984161376953</v>
          </cell>
          <cell r="W2423">
            <v>600779</v>
          </cell>
          <cell r="X2423" t="str">
            <v>持股小于股东增</v>
          </cell>
          <cell r="Y2423">
            <v>33399</v>
          </cell>
          <cell r="Z2423">
            <v>14627</v>
          </cell>
          <cell r="AA2423" t="str">
            <v>持股小于股东增</v>
          </cell>
          <cell r="AB2423">
            <v>31463</v>
          </cell>
          <cell r="AC2423">
            <v>15527</v>
          </cell>
          <cell r="AD2423" t="str">
            <v>持股小于股东增</v>
          </cell>
          <cell r="AE2423">
            <v>38685</v>
          </cell>
          <cell r="AF2423">
            <v>12628</v>
          </cell>
          <cell r="AG2423" t="str">
            <v>持股小于股东增</v>
          </cell>
          <cell r="AH2423">
            <v>35686</v>
          </cell>
          <cell r="AI2423">
            <v>13690</v>
          </cell>
        </row>
        <row r="2424">
          <cell r="A2424">
            <v>600780</v>
          </cell>
          <cell r="B2424">
            <v>21.977681339119652</v>
          </cell>
          <cell r="C2424">
            <v>1.7749405432469645</v>
          </cell>
          <cell r="D2424">
            <v>29.82261640798226</v>
          </cell>
          <cell r="E2424">
            <v>1.3311889150068044</v>
          </cell>
          <cell r="F2424">
            <v>26.400217509516043</v>
          </cell>
          <cell r="G2424">
            <v>2.5392259414225946</v>
          </cell>
          <cell r="H2424">
            <v>20.670505964623612</v>
          </cell>
          <cell r="I2424">
            <v>1.7172001947868878</v>
          </cell>
          <cell r="J2424">
            <v>7.09</v>
          </cell>
          <cell r="K2424">
            <v>0.3226</v>
          </cell>
          <cell r="L2424">
            <v>3.9944999999999999</v>
          </cell>
          <cell r="M2424">
            <v>5.38</v>
          </cell>
          <cell r="N2424">
            <v>4.5100000000000001E-2</v>
          </cell>
          <cell r="O2424">
            <v>4.0415000000000001</v>
          </cell>
          <cell r="P2424">
            <v>9.7100000000000009</v>
          </cell>
          <cell r="Q2424">
            <v>0.18390000000000001</v>
          </cell>
          <cell r="R2424">
            <v>3.8239999999999998</v>
          </cell>
          <cell r="S2424">
            <v>6.7</v>
          </cell>
          <cell r="T2424">
            <v>0.24310000000000001</v>
          </cell>
          <cell r="U2424">
            <v>3.9016999999999999</v>
          </cell>
          <cell r="V2424">
            <v>3.9016990661621094</v>
          </cell>
          <cell r="W2424">
            <v>600780</v>
          </cell>
          <cell r="X2424" t="str">
            <v>持股小于股东增</v>
          </cell>
          <cell r="Y2424">
            <v>54523</v>
          </cell>
          <cell r="Z2424">
            <v>21027</v>
          </cell>
          <cell r="AA2424" t="str">
            <v>持股小于股东增</v>
          </cell>
          <cell r="AB2424">
            <v>53846</v>
          </cell>
          <cell r="AC2424">
            <v>21292</v>
          </cell>
          <cell r="AD2424">
            <v>21292</v>
          </cell>
          <cell r="AE2424">
            <v>65370</v>
          </cell>
          <cell r="AF2424">
            <v>17538</v>
          </cell>
          <cell r="AG2424" t="str">
            <v>持股小于股东增</v>
          </cell>
          <cell r="AH2424">
            <v>55651</v>
          </cell>
          <cell r="AI2424">
            <v>20601</v>
          </cell>
        </row>
        <row r="2425">
          <cell r="A2425">
            <v>600781</v>
          </cell>
          <cell r="B2425">
            <v>121</v>
          </cell>
          <cell r="C2425">
            <v>9.7057201584198118</v>
          </cell>
          <cell r="D2425">
            <v>142.93831168831167</v>
          </cell>
          <cell r="E2425">
            <v>8.7477025483085775</v>
          </cell>
          <cell r="F2425">
            <v>155.91677503250978</v>
          </cell>
          <cell r="G2425">
            <v>12.066015900171077</v>
          </cell>
          <cell r="H2425">
            <v>111.26436781609193</v>
          </cell>
          <cell r="I2425">
            <v>9.8224251648909178</v>
          </cell>
          <cell r="J2425">
            <v>19.36</v>
          </cell>
          <cell r="K2425">
            <v>0.16</v>
          </cell>
          <cell r="L2425">
            <v>1.9946999999999999</v>
          </cell>
          <cell r="M2425">
            <v>17.61</v>
          </cell>
          <cell r="N2425">
            <v>3.0800000000000001E-2</v>
          </cell>
          <cell r="O2425">
            <v>2.0131000000000001</v>
          </cell>
          <cell r="P2425">
            <v>23.98</v>
          </cell>
          <cell r="Q2425">
            <v>7.6899999999999996E-2</v>
          </cell>
          <cell r="R2425">
            <v>1.9874000000000001</v>
          </cell>
          <cell r="S2425">
            <v>19.36</v>
          </cell>
          <cell r="T2425">
            <v>0.1305</v>
          </cell>
          <cell r="U2425">
            <v>1.9710000000000001</v>
          </cell>
          <cell r="V2425">
            <v>1.9709997177124023</v>
          </cell>
          <cell r="W2425">
            <v>600781</v>
          </cell>
          <cell r="X2425" t="str">
            <v>持股小于股东增</v>
          </cell>
          <cell r="Y2425">
            <v>17304</v>
          </cell>
          <cell r="Z2425">
            <v>10263</v>
          </cell>
          <cell r="AA2425" t="str">
            <v>持股小于股东减</v>
          </cell>
          <cell r="AB2425">
            <v>17590</v>
          </cell>
          <cell r="AC2425">
            <v>10096</v>
          </cell>
          <cell r="AD2425">
            <v>10096</v>
          </cell>
          <cell r="AE2425">
            <v>18972</v>
          </cell>
          <cell r="AF2425">
            <v>9360</v>
          </cell>
          <cell r="AG2425" t="str">
            <v>持股小于股东增</v>
          </cell>
          <cell r="AH2425">
            <v>17350</v>
          </cell>
          <cell r="AI2425">
            <v>10235</v>
          </cell>
        </row>
        <row r="2426">
          <cell r="A2426">
            <v>600782</v>
          </cell>
          <cell r="B2426">
            <v>129.88505747126439</v>
          </cell>
          <cell r="C2426">
            <v>0.97155827630085634</v>
          </cell>
          <cell r="D2426">
            <v>-18.499999999999996</v>
          </cell>
          <cell r="E2426">
            <v>0.90099492103249146</v>
          </cell>
          <cell r="F2426">
            <v>-37.85</v>
          </cell>
          <cell r="G2426">
            <v>1.3350734554946122</v>
          </cell>
          <cell r="H2426">
            <v>-22.708333333333336</v>
          </cell>
          <cell r="I2426">
            <v>0.97404918501572779</v>
          </cell>
          <cell r="J2426">
            <v>5.65</v>
          </cell>
          <cell r="K2426">
            <v>4.3499999999999997E-2</v>
          </cell>
          <cell r="L2426">
            <v>5.8154000000000003</v>
          </cell>
          <cell r="M2426">
            <v>5.18</v>
          </cell>
          <cell r="N2426">
            <v>-7.0000000000000007E-2</v>
          </cell>
          <cell r="O2426">
            <v>5.7492000000000001</v>
          </cell>
          <cell r="P2426">
            <v>7.57</v>
          </cell>
          <cell r="Q2426">
            <v>-0.1</v>
          </cell>
          <cell r="R2426">
            <v>5.6700999999999997</v>
          </cell>
          <cell r="S2426">
            <v>5.45</v>
          </cell>
          <cell r="T2426">
            <v>-0.18</v>
          </cell>
          <cell r="U2426">
            <v>5.5952000000000002</v>
          </cell>
          <cell r="V2426">
            <v>5.5951995849609375</v>
          </cell>
          <cell r="W2426">
            <v>600782</v>
          </cell>
          <cell r="X2426" t="str">
            <v>持股大于股东增</v>
          </cell>
          <cell r="Y2426">
            <v>28102</v>
          </cell>
          <cell r="Z2426">
            <v>49585</v>
          </cell>
          <cell r="AA2426" t="str">
            <v>持股大于股东增</v>
          </cell>
          <cell r="AB2426">
            <v>27210</v>
          </cell>
          <cell r="AC2426">
            <v>51210</v>
          </cell>
          <cell r="AD2426" t="str">
            <v>持股大于股东减</v>
          </cell>
          <cell r="AE2426">
            <v>35389</v>
          </cell>
          <cell r="AF2426">
            <v>39375</v>
          </cell>
          <cell r="AG2426" t="str">
            <v>持股大于股东增</v>
          </cell>
          <cell r="AH2426">
            <v>33965</v>
          </cell>
          <cell r="AI2426">
            <v>41026</v>
          </cell>
        </row>
        <row r="2427">
          <cell r="A2427">
            <v>600783</v>
          </cell>
          <cell r="B2427">
            <v>130.23333333333335</v>
          </cell>
          <cell r="C2427">
            <v>8.487389481458953</v>
          </cell>
          <cell r="D2427">
            <v>123.3</v>
          </cell>
          <cell r="E2427">
            <v>5.3909887851693155</v>
          </cell>
          <cell r="F2427">
            <v>62.466666666666661</v>
          </cell>
          <cell r="G2427">
            <v>7.9512909179625337</v>
          </cell>
          <cell r="H2427">
            <v>52.717741935483872</v>
          </cell>
          <cell r="I2427">
            <v>4.8096236618474784</v>
          </cell>
          <cell r="J2427">
            <v>39.07</v>
          </cell>
          <cell r="K2427">
            <v>0.3</v>
          </cell>
          <cell r="L2427">
            <v>4.6032999999999999</v>
          </cell>
          <cell r="M2427">
            <v>24.66</v>
          </cell>
          <cell r="N2427">
            <v>0.05</v>
          </cell>
          <cell r="O2427">
            <v>4.5743</v>
          </cell>
          <cell r="P2427">
            <v>37.479999999999997</v>
          </cell>
          <cell r="Q2427">
            <v>0.3</v>
          </cell>
          <cell r="R2427">
            <v>4.7137000000000002</v>
          </cell>
          <cell r="S2427">
            <v>21.79</v>
          </cell>
          <cell r="T2427">
            <v>0.31</v>
          </cell>
          <cell r="U2427">
            <v>4.5305</v>
          </cell>
          <cell r="V2427">
            <v>4.5304985046386719</v>
          </cell>
          <cell r="W2427">
            <v>600783</v>
          </cell>
          <cell r="X2427">
            <v>600783</v>
          </cell>
          <cell r="Y2427">
            <v>57639</v>
          </cell>
          <cell r="Z2427">
            <v>12914</v>
          </cell>
          <cell r="AA2427">
            <v>12914</v>
          </cell>
          <cell r="AB2427">
            <v>52830</v>
          </cell>
          <cell r="AC2427">
            <v>14089</v>
          </cell>
          <cell r="AD2427" t="str">
            <v>持股小于股东减</v>
          </cell>
          <cell r="AE2427">
            <v>32670</v>
          </cell>
          <cell r="AF2427">
            <v>22784</v>
          </cell>
          <cell r="AG2427" t="str">
            <v>持股小于股东减</v>
          </cell>
          <cell r="AH2427">
            <v>34694</v>
          </cell>
          <cell r="AI2427">
            <v>21454</v>
          </cell>
        </row>
        <row r="2428">
          <cell r="A2428">
            <v>600784</v>
          </cell>
          <cell r="B2428">
            <v>-76.84210526315789</v>
          </cell>
          <cell r="C2428">
            <v>3.4537139252483833</v>
          </cell>
          <cell r="D2428">
            <v>17.460317460317462</v>
          </cell>
          <cell r="E2428">
            <v>3.335607611250095</v>
          </cell>
          <cell r="F2428">
            <v>8025</v>
          </cell>
          <cell r="G2428">
            <v>6.0547759167043917</v>
          </cell>
          <cell r="H2428">
            <v>559.5</v>
          </cell>
          <cell r="I2428">
            <v>2.8074665060966431</v>
          </cell>
          <cell r="J2428">
            <v>8.76</v>
          </cell>
          <cell r="K2428">
            <v>-0.114</v>
          </cell>
          <cell r="L2428">
            <v>2.5364</v>
          </cell>
          <cell r="M2428">
            <v>8.8000000000000007</v>
          </cell>
          <cell r="N2428">
            <v>0.126</v>
          </cell>
          <cell r="O2428">
            <v>2.6381999999999999</v>
          </cell>
          <cell r="P2428">
            <v>16.05</v>
          </cell>
          <cell r="Q2428">
            <v>1E-3</v>
          </cell>
          <cell r="R2428">
            <v>2.6507999999999998</v>
          </cell>
          <cell r="S2428">
            <v>7.46</v>
          </cell>
          <cell r="T2428">
            <v>0.01</v>
          </cell>
          <cell r="U2428">
            <v>2.6572</v>
          </cell>
          <cell r="V2428">
            <v>2.6571998596191406</v>
          </cell>
          <cell r="W2428">
            <v>600784</v>
          </cell>
          <cell r="X2428">
            <v>600784</v>
          </cell>
          <cell r="Y2428">
            <v>600784</v>
          </cell>
          <cell r="Z2428">
            <v>600784</v>
          </cell>
          <cell r="AA2428">
            <v>600784</v>
          </cell>
          <cell r="AB2428">
            <v>55295</v>
          </cell>
          <cell r="AC2428">
            <v>10275</v>
          </cell>
          <cell r="AD2428">
            <v>10275</v>
          </cell>
          <cell r="AE2428">
            <v>45811</v>
          </cell>
          <cell r="AF2428">
            <v>12402</v>
          </cell>
          <cell r="AG2428">
            <v>12402</v>
          </cell>
          <cell r="AH2428">
            <v>51316</v>
          </cell>
          <cell r="AI2428">
            <v>11072</v>
          </cell>
        </row>
        <row r="2429">
          <cell r="A2429">
            <v>600785</v>
          </cell>
          <cell r="B2429">
            <v>50.180327868852459</v>
          </cell>
          <cell r="C2429">
            <v>3.7218973043298518</v>
          </cell>
          <cell r="D2429">
            <v>29.145833333333336</v>
          </cell>
          <cell r="E2429">
            <v>3.3040089744346695</v>
          </cell>
          <cell r="F2429">
            <v>19.990867579908677</v>
          </cell>
          <cell r="G2429">
            <v>2.6806926449337478</v>
          </cell>
          <cell r="H2429">
            <v>38.562091503267972</v>
          </cell>
          <cell r="I2429">
            <v>3.7345863105744304</v>
          </cell>
          <cell r="J2429">
            <v>30.61</v>
          </cell>
          <cell r="K2429">
            <v>0.61</v>
          </cell>
          <cell r="L2429">
            <v>8.2242999999999995</v>
          </cell>
          <cell r="M2429">
            <v>27.98</v>
          </cell>
          <cell r="N2429">
            <v>0.24</v>
          </cell>
          <cell r="O2429">
            <v>8.4685000000000006</v>
          </cell>
          <cell r="P2429">
            <v>21.89</v>
          </cell>
          <cell r="Q2429">
            <v>0.54749999999999999</v>
          </cell>
          <cell r="R2429">
            <v>8.1658000000000008</v>
          </cell>
          <cell r="S2429">
            <v>30.68</v>
          </cell>
          <cell r="T2429">
            <v>0.59670000000000001</v>
          </cell>
          <cell r="U2429">
            <v>8.2150999999999996</v>
          </cell>
          <cell r="V2429">
            <v>8.2150955200195313</v>
          </cell>
          <cell r="W2429">
            <v>600785</v>
          </cell>
          <cell r="X2429" t="str">
            <v>持股大于股东增</v>
          </cell>
          <cell r="Y2429">
            <v>13843</v>
          </cell>
          <cell r="Z2429">
            <v>16299</v>
          </cell>
          <cell r="AA2429" t="str">
            <v>持股大于股东减</v>
          </cell>
          <cell r="AB2429">
            <v>14206</v>
          </cell>
          <cell r="AC2429">
            <v>15882</v>
          </cell>
          <cell r="AD2429" t="str">
            <v>持股小于股东增</v>
          </cell>
          <cell r="AE2429">
            <v>20885</v>
          </cell>
          <cell r="AF2429">
            <v>10803</v>
          </cell>
          <cell r="AG2429" t="str">
            <v>持股小于股东增</v>
          </cell>
          <cell r="AH2429">
            <v>15450</v>
          </cell>
          <cell r="AI2429">
            <v>14603</v>
          </cell>
        </row>
        <row r="2430">
          <cell r="A2430">
            <v>600787</v>
          </cell>
          <cell r="B2430">
            <v>28.029034059184809</v>
          </cell>
          <cell r="C2430">
            <v>2.5501651003302004</v>
          </cell>
          <cell r="D2430">
            <v>20.585412667946258</v>
          </cell>
          <cell r="E2430">
            <v>2.1235521235521237</v>
          </cell>
          <cell r="F2430">
            <v>38.870111057460164</v>
          </cell>
          <cell r="G2430">
            <v>4.6677490432564079</v>
          </cell>
          <cell r="H2430">
            <v>34.409340659340657</v>
          </cell>
          <cell r="I2430">
            <v>2.8961211630730097</v>
          </cell>
          <cell r="J2430">
            <v>10.039999999999999</v>
          </cell>
          <cell r="K2430">
            <v>0.35820000000000002</v>
          </cell>
          <cell r="L2430">
            <v>3.9369999999999998</v>
          </cell>
          <cell r="M2430">
            <v>8.58</v>
          </cell>
          <cell r="N2430">
            <v>0.1042</v>
          </cell>
          <cell r="O2430">
            <v>4.0404</v>
          </cell>
          <cell r="P2430">
            <v>16.100000000000001</v>
          </cell>
          <cell r="Q2430">
            <v>0.20710000000000001</v>
          </cell>
          <cell r="R2430">
            <v>3.4491999999999998</v>
          </cell>
          <cell r="S2430">
            <v>10.02</v>
          </cell>
          <cell r="T2430">
            <v>0.21840000000000001</v>
          </cell>
          <cell r="U2430">
            <v>3.4598</v>
          </cell>
          <cell r="V2430">
            <v>3.4597988128662109</v>
          </cell>
          <cell r="W2430">
            <v>600787</v>
          </cell>
          <cell r="X2430">
            <v>600787</v>
          </cell>
          <cell r="Y2430">
            <v>87673</v>
          </cell>
          <cell r="Z2430">
            <v>25090</v>
          </cell>
          <cell r="AA2430">
            <v>25090</v>
          </cell>
          <cell r="AB2430">
            <v>88426</v>
          </cell>
          <cell r="AC2430">
            <v>24877</v>
          </cell>
          <cell r="AD2430">
            <v>24877</v>
          </cell>
          <cell r="AE2430">
            <v>79256</v>
          </cell>
          <cell r="AF2430">
            <v>23466</v>
          </cell>
          <cell r="AG2430">
            <v>23466</v>
          </cell>
          <cell r="AH2430">
            <v>83045</v>
          </cell>
          <cell r="AI2430">
            <v>22395</v>
          </cell>
        </row>
        <row r="2431">
          <cell r="A2431">
            <v>600789</v>
          </cell>
          <cell r="B2431">
            <v>1335</v>
          </cell>
          <cell r="C2431">
            <v>4.2890188267043632</v>
          </cell>
          <cell r="D2431">
            <v>353.21428571428572</v>
          </cell>
          <cell r="E2431">
            <v>3.1707864448077974</v>
          </cell>
          <cell r="F2431">
            <v>8135</v>
          </cell>
          <cell r="G2431">
            <v>5.2119037703815225</v>
          </cell>
          <cell r="H2431">
            <v>7267.5</v>
          </cell>
          <cell r="I2431">
            <v>3.111453617185242</v>
          </cell>
          <cell r="J2431">
            <v>13.35</v>
          </cell>
          <cell r="K2431">
            <v>0.01</v>
          </cell>
          <cell r="L2431">
            <v>3.1126</v>
          </cell>
          <cell r="M2431">
            <v>9.89</v>
          </cell>
          <cell r="N2431">
            <v>7.0000000000000001E-3</v>
          </cell>
          <cell r="O2431">
            <v>3.1191</v>
          </cell>
          <cell r="P2431">
            <v>16.27</v>
          </cell>
          <cell r="Q2431">
            <v>1E-3</v>
          </cell>
          <cell r="R2431">
            <v>3.1217000000000001</v>
          </cell>
          <cell r="S2431">
            <v>9.69</v>
          </cell>
          <cell r="T2431">
            <v>1E-3</v>
          </cell>
          <cell r="U2431">
            <v>3.1143000000000001</v>
          </cell>
          <cell r="V2431">
            <v>3.1142997741699219</v>
          </cell>
          <cell r="W2431">
            <v>600789</v>
          </cell>
          <cell r="X2431">
            <v>600789</v>
          </cell>
          <cell r="Y2431">
            <v>600789</v>
          </cell>
          <cell r="Z2431">
            <v>600789</v>
          </cell>
          <cell r="AA2431">
            <v>600789</v>
          </cell>
          <cell r="AB2431">
            <v>600789</v>
          </cell>
          <cell r="AC2431">
            <v>600789</v>
          </cell>
          <cell r="AD2431">
            <v>600789</v>
          </cell>
          <cell r="AE2431">
            <v>600789</v>
          </cell>
          <cell r="AF2431">
            <v>600789</v>
          </cell>
          <cell r="AG2431">
            <v>600789</v>
          </cell>
          <cell r="AH2431">
            <v>600789</v>
          </cell>
          <cell r="AI2431">
            <v>600789</v>
          </cell>
        </row>
        <row r="2432">
          <cell r="A2432">
            <v>600790</v>
          </cell>
          <cell r="B2432">
            <v>29.035714285714285</v>
          </cell>
          <cell r="C2432">
            <v>2.2970643912638096</v>
          </cell>
          <cell r="D2432">
            <v>18.625</v>
          </cell>
          <cell r="E2432">
            <v>1.6489597166888004</v>
          </cell>
          <cell r="F2432">
            <v>41.8125</v>
          </cell>
          <cell r="G2432">
            <v>3.9169764922860741</v>
          </cell>
          <cell r="H2432">
            <v>21.068181818181817</v>
          </cell>
          <cell r="I2432">
            <v>1.7818527809013061</v>
          </cell>
          <cell r="J2432">
            <v>8.1300000000000008</v>
          </cell>
          <cell r="K2432">
            <v>0.28000000000000003</v>
          </cell>
          <cell r="L2432">
            <v>3.5392999999999999</v>
          </cell>
          <cell r="M2432">
            <v>5.96</v>
          </cell>
          <cell r="N2432">
            <v>0.08</v>
          </cell>
          <cell r="O2432">
            <v>3.6143999999999998</v>
          </cell>
          <cell r="P2432">
            <v>13.38</v>
          </cell>
          <cell r="Q2432">
            <v>0.16</v>
          </cell>
          <cell r="R2432">
            <v>3.4159000000000002</v>
          </cell>
          <cell r="S2432">
            <v>6.18</v>
          </cell>
          <cell r="T2432">
            <v>0.22</v>
          </cell>
          <cell r="U2432">
            <v>3.4683000000000002</v>
          </cell>
          <cell r="V2432">
            <v>3.4682998657226563</v>
          </cell>
          <cell r="W2432">
            <v>600790</v>
          </cell>
          <cell r="X2432" t="str">
            <v>持股小于股东增</v>
          </cell>
          <cell r="Y2432">
            <v>50681</v>
          </cell>
          <cell r="Z2432">
            <v>20658</v>
          </cell>
          <cell r="AA2432" t="str">
            <v>持股小于股东增</v>
          </cell>
          <cell r="AB2432">
            <v>50030</v>
          </cell>
          <cell r="AC2432">
            <v>20927</v>
          </cell>
          <cell r="AD2432" t="str">
            <v>持股小于股东减</v>
          </cell>
          <cell r="AE2432">
            <v>49718</v>
          </cell>
          <cell r="AF2432">
            <v>21058</v>
          </cell>
          <cell r="AG2432">
            <v>21058</v>
          </cell>
          <cell r="AH2432">
            <v>57989</v>
          </cell>
          <cell r="AI2432">
            <v>18055</v>
          </cell>
        </row>
        <row r="2433">
          <cell r="A2433">
            <v>600791</v>
          </cell>
          <cell r="B2433">
            <v>55.176470588235297</v>
          </cell>
          <cell r="C2433">
            <v>2.8286239860076599</v>
          </cell>
          <cell r="D2433">
            <v>600.86206896551721</v>
          </cell>
          <cell r="E2433">
            <v>2.1000934044412305</v>
          </cell>
          <cell r="F2433">
            <v>96.416666666666671</v>
          </cell>
          <cell r="G2433">
            <v>3.5985319731276442</v>
          </cell>
          <cell r="H2433">
            <v>42.613636363636367</v>
          </cell>
          <cell r="I2433">
            <v>1.9099715796228953</v>
          </cell>
          <cell r="J2433">
            <v>9.3800000000000008</v>
          </cell>
          <cell r="K2433">
            <v>0.17</v>
          </cell>
          <cell r="L2433">
            <v>3.3161</v>
          </cell>
          <cell r="M2433">
            <v>6.97</v>
          </cell>
          <cell r="N2433">
            <v>2.8999999999999998E-3</v>
          </cell>
          <cell r="O2433">
            <v>3.3189000000000002</v>
          </cell>
          <cell r="P2433">
            <v>11.57</v>
          </cell>
          <cell r="Q2433">
            <v>0.06</v>
          </cell>
          <cell r="R2433">
            <v>3.2151999999999998</v>
          </cell>
          <cell r="S2433">
            <v>6.25</v>
          </cell>
          <cell r="T2433">
            <v>0.11</v>
          </cell>
          <cell r="U2433">
            <v>3.2723</v>
          </cell>
          <cell r="V2433">
            <v>3.2722988128662109</v>
          </cell>
          <cell r="W2433">
            <v>600791</v>
          </cell>
          <cell r="X2433" t="str">
            <v>持股小于股东增</v>
          </cell>
          <cell r="Y2433">
            <v>24746</v>
          </cell>
          <cell r="Z2433">
            <v>18301</v>
          </cell>
          <cell r="AA2433" t="str">
            <v>持股小于股东减</v>
          </cell>
          <cell r="AB2433">
            <v>26194</v>
          </cell>
          <cell r="AC2433">
            <v>17289</v>
          </cell>
          <cell r="AD2433" t="str">
            <v>持股小于股东增</v>
          </cell>
          <cell r="AE2433">
            <v>24805</v>
          </cell>
          <cell r="AF2433">
            <v>18257</v>
          </cell>
          <cell r="AG2433" t="str">
            <v>持股小于股东减</v>
          </cell>
          <cell r="AH2433">
            <v>27362</v>
          </cell>
          <cell r="AI2433">
            <v>16551</v>
          </cell>
        </row>
        <row r="2434">
          <cell r="A2434">
            <v>600792</v>
          </cell>
          <cell r="B2434">
            <v>-8.9142857142857146</v>
          </cell>
          <cell r="C2434">
            <v>2.2426682001150087</v>
          </cell>
          <cell r="D2434">
            <v>-63.571428571428562</v>
          </cell>
          <cell r="E2434">
            <v>1.9333816075307748</v>
          </cell>
          <cell r="F2434">
            <v>-20.842105263157894</v>
          </cell>
          <cell r="G2434">
            <v>2.4208338427680647</v>
          </cell>
          <cell r="H2434">
            <v>-12.515060240963855</v>
          </cell>
          <cell r="I2434">
            <v>1.7695157787147056</v>
          </cell>
          <cell r="J2434">
            <v>6.24</v>
          </cell>
          <cell r="K2434">
            <v>-0.7</v>
          </cell>
          <cell r="L2434">
            <v>2.7824</v>
          </cell>
          <cell r="M2434">
            <v>5.34</v>
          </cell>
          <cell r="N2434">
            <v>-2.1000000000000001E-2</v>
          </cell>
          <cell r="O2434">
            <v>2.762</v>
          </cell>
          <cell r="P2434">
            <v>7.92</v>
          </cell>
          <cell r="Q2434">
            <v>-0.19</v>
          </cell>
          <cell r="R2434">
            <v>3.2715999999999998</v>
          </cell>
          <cell r="S2434">
            <v>5.54</v>
          </cell>
          <cell r="T2434">
            <v>-0.33200000000000002</v>
          </cell>
          <cell r="U2434">
            <v>3.1307999999999998</v>
          </cell>
          <cell r="V2434">
            <v>3.13079833984375</v>
          </cell>
          <cell r="W2434">
            <v>600792</v>
          </cell>
          <cell r="X2434">
            <v>600792</v>
          </cell>
          <cell r="Y2434">
            <v>54290</v>
          </cell>
          <cell r="Z2434">
            <v>18233</v>
          </cell>
          <cell r="AA2434" t="str">
            <v>持股小于股东增</v>
          </cell>
          <cell r="AB2434">
            <v>44747</v>
          </cell>
          <cell r="AC2434">
            <v>22122</v>
          </cell>
          <cell r="AD2434">
            <v>22122</v>
          </cell>
          <cell r="AE2434">
            <v>51403</v>
          </cell>
          <cell r="AF2434">
            <v>19258</v>
          </cell>
          <cell r="AG2434">
            <v>19258</v>
          </cell>
          <cell r="AH2434">
            <v>60679</v>
          </cell>
          <cell r="AI2434">
            <v>16314</v>
          </cell>
        </row>
        <row r="2435">
          <cell r="A2435">
            <v>600793</v>
          </cell>
          <cell r="B2435">
            <v>237.01067615658363</v>
          </cell>
          <cell r="C2435">
            <v>42.027766091712245</v>
          </cell>
          <cell r="D2435">
            <v>-56.298533218291631</v>
          </cell>
          <cell r="E2435">
            <v>72.600834492350486</v>
          </cell>
          <cell r="F2435">
            <v>-93.802816901408448</v>
          </cell>
          <cell r="G2435">
            <v>70.203794799718906</v>
          </cell>
          <cell r="H2435">
            <v>-128.51629502572899</v>
          </cell>
          <cell r="I2435">
            <v>72.78688524590163</v>
          </cell>
          <cell r="J2435">
            <v>19.98</v>
          </cell>
          <cell r="K2435">
            <v>8.43E-2</v>
          </cell>
          <cell r="L2435">
            <v>0.47539999999999999</v>
          </cell>
          <cell r="M2435">
            <v>26.1</v>
          </cell>
          <cell r="N2435">
            <v>-0.1159</v>
          </cell>
          <cell r="O2435">
            <v>0.35949999999999999</v>
          </cell>
          <cell r="P2435">
            <v>19.98</v>
          </cell>
          <cell r="Q2435">
            <v>-0.1065</v>
          </cell>
          <cell r="R2435">
            <v>0.28460000000000002</v>
          </cell>
          <cell r="S2435">
            <v>19.98</v>
          </cell>
          <cell r="T2435">
            <v>-0.1166</v>
          </cell>
          <cell r="U2435">
            <v>0.27450000000000002</v>
          </cell>
          <cell r="V2435">
            <v>0.27449989318847656</v>
          </cell>
          <cell r="W2435">
            <v>600793</v>
          </cell>
          <cell r="X2435" t="str">
            <v>与上期同等大于</v>
          </cell>
          <cell r="Y2435">
            <v>4371</v>
          </cell>
          <cell r="Z2435">
            <v>24090</v>
          </cell>
          <cell r="AA2435" t="str">
            <v>持股大于股东增</v>
          </cell>
          <cell r="AB2435">
            <v>4049</v>
          </cell>
          <cell r="AC2435">
            <v>26006</v>
          </cell>
          <cell r="AD2435" t="str">
            <v>持股大于股东增</v>
          </cell>
          <cell r="AE2435">
            <v>4371</v>
          </cell>
          <cell r="AF2435">
            <v>24090</v>
          </cell>
          <cell r="AG2435" t="str">
            <v>与上期同等大于</v>
          </cell>
          <cell r="AH2435">
            <v>4371</v>
          </cell>
          <cell r="AI2435">
            <v>24090</v>
          </cell>
        </row>
        <row r="2436">
          <cell r="A2436">
            <v>600794</v>
          </cell>
          <cell r="B2436">
            <v>356</v>
          </cell>
          <cell r="C2436">
            <v>4.5006321112515799</v>
          </cell>
          <cell r="D2436">
            <v>208.07692307692309</v>
          </cell>
          <cell r="E2436">
            <v>3.4441049146931499</v>
          </cell>
          <cell r="F2436">
            <v>79.677419354838719</v>
          </cell>
          <cell r="G2436">
            <v>6.4659685863874348</v>
          </cell>
          <cell r="H2436">
            <v>70.893719806763286</v>
          </cell>
          <cell r="I2436">
            <v>3.9115079629506235</v>
          </cell>
          <cell r="J2436">
            <v>7.12</v>
          </cell>
          <cell r="K2436">
            <v>0.02</v>
          </cell>
          <cell r="L2436">
            <v>1.5820000000000001</v>
          </cell>
          <cell r="M2436">
            <v>5.41</v>
          </cell>
          <cell r="N2436">
            <v>6.4999999999999997E-3</v>
          </cell>
          <cell r="O2436">
            <v>1.5708</v>
          </cell>
          <cell r="P2436">
            <v>9.8800000000000008</v>
          </cell>
          <cell r="Q2436">
            <v>6.2E-2</v>
          </cell>
          <cell r="R2436">
            <v>1.528</v>
          </cell>
          <cell r="S2436">
            <v>5.87</v>
          </cell>
          <cell r="T2436">
            <v>6.2100000000000002E-2</v>
          </cell>
          <cell r="U2436">
            <v>1.5006999999999999</v>
          </cell>
          <cell r="V2436">
            <v>1.5006999969482422</v>
          </cell>
          <cell r="W2436">
            <v>600794</v>
          </cell>
          <cell r="X2436">
            <v>600794</v>
          </cell>
          <cell r="Y2436">
            <v>112742</v>
          </cell>
          <cell r="Z2436">
            <v>10569</v>
          </cell>
          <cell r="AA2436">
            <v>10569</v>
          </cell>
          <cell r="AB2436">
            <v>108957</v>
          </cell>
          <cell r="AC2436">
            <v>10936</v>
          </cell>
          <cell r="AD2436">
            <v>10936</v>
          </cell>
          <cell r="AE2436">
            <v>111737</v>
          </cell>
          <cell r="AF2436">
            <v>10664</v>
          </cell>
          <cell r="AG2436">
            <v>10664</v>
          </cell>
          <cell r="AH2436">
            <v>116937</v>
          </cell>
          <cell r="AI2436">
            <v>10189</v>
          </cell>
        </row>
        <row r="2437">
          <cell r="A2437">
            <v>600795</v>
          </cell>
          <cell r="B2437">
            <v>18.279069767441861</v>
          </cell>
          <cell r="C2437">
            <v>1.6186828123069319</v>
          </cell>
          <cell r="D2437">
            <v>8.5555555555555554</v>
          </cell>
          <cell r="E2437">
            <v>1.2257730727902256</v>
          </cell>
          <cell r="F2437">
            <v>20.261627906976745</v>
          </cell>
          <cell r="G2437">
            <v>2.5985161987846248</v>
          </cell>
          <cell r="H2437">
            <v>11.994047619047619</v>
          </cell>
          <cell r="I2437">
            <v>1.5511335206497057</v>
          </cell>
          <cell r="J2437">
            <v>3.93</v>
          </cell>
          <cell r="K2437">
            <v>0.215</v>
          </cell>
          <cell r="L2437">
            <v>2.4279000000000002</v>
          </cell>
          <cell r="M2437">
            <v>3.08</v>
          </cell>
          <cell r="N2437">
            <v>0.09</v>
          </cell>
          <cell r="O2437">
            <v>2.5127000000000002</v>
          </cell>
          <cell r="P2437">
            <v>6.97</v>
          </cell>
          <cell r="Q2437">
            <v>0.17199999999999999</v>
          </cell>
          <cell r="R2437">
            <v>2.6823000000000001</v>
          </cell>
          <cell r="S2437">
            <v>4.03</v>
          </cell>
          <cell r="T2437">
            <v>0.252</v>
          </cell>
          <cell r="U2437">
            <v>2.5981000000000001</v>
          </cell>
          <cell r="V2437">
            <v>2.5980987548828125</v>
          </cell>
          <cell r="W2437">
            <v>600795</v>
          </cell>
          <cell r="X2437">
            <v>600795</v>
          </cell>
          <cell r="Y2437">
            <v>600795</v>
          </cell>
          <cell r="Z2437">
            <v>600795</v>
          </cell>
          <cell r="AA2437">
            <v>600795</v>
          </cell>
          <cell r="AB2437">
            <v>600795</v>
          </cell>
          <cell r="AC2437">
            <v>600795</v>
          </cell>
          <cell r="AD2437">
            <v>600795</v>
          </cell>
          <cell r="AE2437">
            <v>600795</v>
          </cell>
          <cell r="AF2437">
            <v>600795</v>
          </cell>
          <cell r="AG2437">
            <v>600795</v>
          </cell>
          <cell r="AH2437">
            <v>600795</v>
          </cell>
          <cell r="AI2437">
            <v>600795</v>
          </cell>
        </row>
        <row r="2438">
          <cell r="A2438">
            <v>600796</v>
          </cell>
          <cell r="B2438">
            <v>146.66666666666666</v>
          </cell>
          <cell r="C2438">
            <v>6.9488313329121922</v>
          </cell>
          <cell r="D2438">
            <v>50.499999999999993</v>
          </cell>
          <cell r="E2438">
            <v>5.1914674890773576</v>
          </cell>
          <cell r="F2438">
            <v>160.5</v>
          </cell>
          <cell r="G2438">
            <v>6.9364161849710984</v>
          </cell>
          <cell r="H2438">
            <v>141.44999999999999</v>
          </cell>
          <cell r="I2438">
            <v>5.067440485786447</v>
          </cell>
          <cell r="J2438">
            <v>13.2</v>
          </cell>
          <cell r="K2438">
            <v>0.09</v>
          </cell>
          <cell r="L2438">
            <v>1.8996</v>
          </cell>
          <cell r="M2438">
            <v>10.1</v>
          </cell>
          <cell r="N2438">
            <v>0.05</v>
          </cell>
          <cell r="O2438">
            <v>1.9455</v>
          </cell>
          <cell r="P2438">
            <v>12.84</v>
          </cell>
          <cell r="Q2438">
            <v>0.04</v>
          </cell>
          <cell r="R2438">
            <v>1.8511</v>
          </cell>
          <cell r="S2438">
            <v>9.43</v>
          </cell>
          <cell r="T2438">
            <v>0.05</v>
          </cell>
          <cell r="U2438">
            <v>1.8609</v>
          </cell>
          <cell r="V2438">
            <v>1.8608999252319336</v>
          </cell>
          <cell r="W2438">
            <v>600796</v>
          </cell>
          <cell r="X2438">
            <v>600796</v>
          </cell>
          <cell r="Y2438">
            <v>33282</v>
          </cell>
          <cell r="Z2438">
            <v>9056</v>
          </cell>
          <cell r="AA2438" t="str">
            <v>持股小于股东增</v>
          </cell>
          <cell r="AB2438">
            <v>29464</v>
          </cell>
          <cell r="AC2438">
            <v>10229</v>
          </cell>
          <cell r="AD2438">
            <v>10229</v>
          </cell>
          <cell r="AE2438">
            <v>32702</v>
          </cell>
          <cell r="AF2438">
            <v>9216</v>
          </cell>
          <cell r="AG2438">
            <v>9216</v>
          </cell>
          <cell r="AH2438">
            <v>39097</v>
          </cell>
          <cell r="AI2438">
            <v>7709</v>
          </cell>
        </row>
        <row r="2439">
          <cell r="A2439">
            <v>600797</v>
          </cell>
          <cell r="B2439">
            <v>57.52</v>
          </cell>
          <cell r="C2439">
            <v>6.4022082721161118</v>
          </cell>
          <cell r="D2439">
            <v>-131.375</v>
          </cell>
          <cell r="E2439">
            <v>4.7104697024022952</v>
          </cell>
          <cell r="F2439">
            <v>157.41666666666669</v>
          </cell>
          <cell r="G2439">
            <v>9.5481196926809542</v>
          </cell>
          <cell r="H2439">
            <v>801.74999999999989</v>
          </cell>
          <cell r="I2439">
            <v>5.5391471060676718</v>
          </cell>
          <cell r="J2439">
            <v>14.38</v>
          </cell>
          <cell r="K2439">
            <v>0.25</v>
          </cell>
          <cell r="L2439">
            <v>2.2461000000000002</v>
          </cell>
          <cell r="M2439">
            <v>10.51</v>
          </cell>
          <cell r="N2439">
            <v>-0.02</v>
          </cell>
          <cell r="O2439">
            <v>2.2311999999999999</v>
          </cell>
          <cell r="P2439">
            <v>18.89</v>
          </cell>
          <cell r="Q2439">
            <v>0.06</v>
          </cell>
          <cell r="R2439">
            <v>1.9783999999999999</v>
          </cell>
          <cell r="S2439">
            <v>10.69</v>
          </cell>
          <cell r="T2439">
            <v>0.01</v>
          </cell>
          <cell r="U2439">
            <v>1.9298999999999999</v>
          </cell>
          <cell r="V2439">
            <v>1.9298992156982422</v>
          </cell>
          <cell r="W2439">
            <v>600797</v>
          </cell>
          <cell r="X2439">
            <v>600797</v>
          </cell>
          <cell r="Y2439">
            <v>600797</v>
          </cell>
          <cell r="Z2439">
            <v>600797</v>
          </cell>
          <cell r="AA2439">
            <v>600797</v>
          </cell>
          <cell r="AB2439">
            <v>600797</v>
          </cell>
          <cell r="AC2439">
            <v>600797</v>
          </cell>
          <cell r="AD2439">
            <v>600797</v>
          </cell>
          <cell r="AE2439">
            <v>600797</v>
          </cell>
          <cell r="AF2439">
            <v>600797</v>
          </cell>
          <cell r="AG2439">
            <v>600797</v>
          </cell>
          <cell r="AH2439">
            <v>600797</v>
          </cell>
          <cell r="AI2439">
            <v>600797</v>
          </cell>
        </row>
        <row r="2440">
          <cell r="A2440">
            <v>600798</v>
          </cell>
          <cell r="B2440">
            <v>414.5454545454545</v>
          </cell>
          <cell r="C2440">
            <v>2.676056338028169</v>
          </cell>
          <cell r="D2440">
            <v>1254.1666666666667</v>
          </cell>
          <cell r="E2440">
            <v>2.3528492144141322</v>
          </cell>
          <cell r="F2440">
            <v>1082.2916666666667</v>
          </cell>
          <cell r="G2440">
            <v>4.084440600676154</v>
          </cell>
          <cell r="H2440">
            <v>377.6548672566372</v>
          </cell>
          <cell r="I2440">
            <v>2.2308476436916802</v>
          </cell>
          <cell r="J2440">
            <v>6.84</v>
          </cell>
          <cell r="K2440">
            <v>1.6500000000000001E-2</v>
          </cell>
          <cell r="L2440">
            <v>2.556</v>
          </cell>
          <cell r="M2440">
            <v>6.02</v>
          </cell>
          <cell r="N2440">
            <v>1.1999999999999999E-3</v>
          </cell>
          <cell r="O2440">
            <v>2.5586000000000002</v>
          </cell>
          <cell r="P2440">
            <v>10.39</v>
          </cell>
          <cell r="Q2440">
            <v>4.7999999999999996E-3</v>
          </cell>
          <cell r="R2440">
            <v>2.5438000000000001</v>
          </cell>
          <cell r="S2440">
            <v>5.69</v>
          </cell>
          <cell r="T2440">
            <v>1.1299999999999999E-2</v>
          </cell>
          <cell r="U2440">
            <v>2.5506000000000002</v>
          </cell>
          <cell r="V2440">
            <v>2.55059814453125</v>
          </cell>
          <cell r="W2440">
            <v>600798</v>
          </cell>
          <cell r="X2440">
            <v>600798</v>
          </cell>
          <cell r="Y2440">
            <v>90851</v>
          </cell>
          <cell r="Z2440">
            <v>11346</v>
          </cell>
          <cell r="AA2440">
            <v>11346</v>
          </cell>
          <cell r="AB2440">
            <v>97333</v>
          </cell>
          <cell r="AC2440">
            <v>10590</v>
          </cell>
          <cell r="AD2440">
            <v>10590</v>
          </cell>
          <cell r="AE2440">
            <v>93464</v>
          </cell>
          <cell r="AF2440">
            <v>11029</v>
          </cell>
          <cell r="AG2440">
            <v>11029</v>
          </cell>
          <cell r="AH2440">
            <v>11029</v>
          </cell>
          <cell r="AI2440">
            <v>11029</v>
          </cell>
        </row>
        <row r="2441">
          <cell r="A2441">
            <v>600800</v>
          </cell>
          <cell r="B2441">
            <v>-284.75</v>
          </cell>
          <cell r="C2441">
            <v>78.228021978021971</v>
          </cell>
          <cell r="D2441">
            <v>-92.375</v>
          </cell>
          <cell r="E2441">
            <v>59.596774193548384</v>
          </cell>
          <cell r="F2441">
            <v>-3095.2380952380954</v>
          </cell>
          <cell r="G2441">
            <v>72.504182933630787</v>
          </cell>
          <cell r="H2441">
            <v>-314.82558139534882</v>
          </cell>
          <cell r="I2441">
            <v>44.159021406727824</v>
          </cell>
          <cell r="J2441">
            <v>11.39</v>
          </cell>
          <cell r="K2441">
            <v>-0.04</v>
          </cell>
          <cell r="L2441">
            <v>0.14560000000000001</v>
          </cell>
          <cell r="M2441">
            <v>7.39</v>
          </cell>
          <cell r="N2441">
            <v>-0.02</v>
          </cell>
          <cell r="O2441">
            <v>0.124</v>
          </cell>
          <cell r="P2441">
            <v>13</v>
          </cell>
          <cell r="Q2441">
            <v>-2.0999999999999999E-3</v>
          </cell>
          <cell r="R2441">
            <v>0.17929999999999999</v>
          </cell>
          <cell r="S2441">
            <v>7.22</v>
          </cell>
          <cell r="T2441">
            <v>-1.72E-2</v>
          </cell>
          <cell r="U2441">
            <v>0.16350000000000001</v>
          </cell>
          <cell r="V2441">
            <v>0.16349995136260986</v>
          </cell>
          <cell r="W2441">
            <v>600800</v>
          </cell>
          <cell r="X2441">
            <v>600800</v>
          </cell>
          <cell r="Y2441">
            <v>600800</v>
          </cell>
          <cell r="Z2441">
            <v>600800</v>
          </cell>
          <cell r="AA2441">
            <v>600800</v>
          </cell>
          <cell r="AB2441">
            <v>600800</v>
          </cell>
          <cell r="AC2441">
            <v>600800</v>
          </cell>
          <cell r="AD2441">
            <v>600800</v>
          </cell>
          <cell r="AE2441">
            <v>600800</v>
          </cell>
          <cell r="AF2441">
            <v>600800</v>
          </cell>
          <cell r="AG2441">
            <v>600800</v>
          </cell>
          <cell r="AH2441">
            <v>600800</v>
          </cell>
          <cell r="AI2441">
            <v>600800</v>
          </cell>
        </row>
        <row r="2442">
          <cell r="A2442">
            <v>600801</v>
          </cell>
          <cell r="B2442">
            <v>116.42857142857142</v>
          </cell>
          <cell r="C2442">
            <v>1.2706183156122355</v>
          </cell>
          <cell r="D2442">
            <v>-25</v>
          </cell>
          <cell r="E2442">
            <v>1.4259684702527133</v>
          </cell>
          <cell r="F2442">
            <v>88.083333333333343</v>
          </cell>
          <cell r="G2442">
            <v>1.6480603717101161</v>
          </cell>
          <cell r="H2442">
            <v>67.03125</v>
          </cell>
          <cell r="I2442">
            <v>1.1099209860444899</v>
          </cell>
          <cell r="J2442">
            <v>8.15</v>
          </cell>
          <cell r="K2442">
            <v>7.0000000000000007E-2</v>
          </cell>
          <cell r="L2442">
            <v>6.4142000000000001</v>
          </cell>
          <cell r="M2442">
            <v>9</v>
          </cell>
          <cell r="N2442">
            <v>-0.09</v>
          </cell>
          <cell r="O2442">
            <v>6.3114999999999997</v>
          </cell>
          <cell r="P2442">
            <v>10.57</v>
          </cell>
          <cell r="Q2442">
            <v>0.06</v>
          </cell>
          <cell r="R2442">
            <v>6.4135999999999997</v>
          </cell>
          <cell r="S2442">
            <v>7.15</v>
          </cell>
          <cell r="T2442">
            <v>0.08</v>
          </cell>
          <cell r="U2442">
            <v>6.4419000000000004</v>
          </cell>
          <cell r="V2442">
            <v>6.4418983459472656</v>
          </cell>
          <cell r="W2442">
            <v>600801</v>
          </cell>
          <cell r="X2442" t="str">
            <v>持股小于股东增</v>
          </cell>
          <cell r="Y2442">
            <v>65463</v>
          </cell>
          <cell r="Z2442">
            <v>22876</v>
          </cell>
          <cell r="AA2442" t="str">
            <v>持股小于股东增</v>
          </cell>
          <cell r="AB2442">
            <v>56170</v>
          </cell>
          <cell r="AC2442">
            <v>26661</v>
          </cell>
          <cell r="AD2442">
            <v>26661</v>
          </cell>
          <cell r="AE2442">
            <v>75530</v>
          </cell>
          <cell r="AF2442">
            <v>19813</v>
          </cell>
          <cell r="AG2442" t="str">
            <v>持股小于股东增</v>
          </cell>
          <cell r="AH2442">
            <v>67233</v>
          </cell>
          <cell r="AI2442">
            <v>22274</v>
          </cell>
        </row>
        <row r="2443">
          <cell r="A2443">
            <v>600802</v>
          </cell>
          <cell r="B2443">
            <v>-10.841487279843443</v>
          </cell>
          <cell r="C2443">
            <v>4.4180389967702069</v>
          </cell>
          <cell r="D2443">
            <v>-9.8550724637681171</v>
          </cell>
          <cell r="E2443">
            <v>3.8130841121495327</v>
          </cell>
          <cell r="F2443">
            <v>-16.636085626911317</v>
          </cell>
          <cell r="G2443">
            <v>3.3122260107160253</v>
          </cell>
          <cell r="H2443">
            <v>-9.0730337078651679</v>
          </cell>
          <cell r="I2443">
            <v>2.3610248163444321</v>
          </cell>
          <cell r="J2443">
            <v>11.08</v>
          </cell>
          <cell r="K2443">
            <v>-1.022</v>
          </cell>
          <cell r="L2443">
            <v>2.5078999999999998</v>
          </cell>
          <cell r="M2443">
            <v>8.16</v>
          </cell>
          <cell r="N2443">
            <v>-0.20699999999999999</v>
          </cell>
          <cell r="O2443">
            <v>2.14</v>
          </cell>
          <cell r="P2443">
            <v>10.88</v>
          </cell>
          <cell r="Q2443">
            <v>-0.32700000000000001</v>
          </cell>
          <cell r="R2443">
            <v>3.2848000000000002</v>
          </cell>
          <cell r="S2443">
            <v>6.46</v>
          </cell>
          <cell r="T2443">
            <v>-0.53400000000000003</v>
          </cell>
          <cell r="U2443">
            <v>2.7361</v>
          </cell>
          <cell r="V2443">
            <v>2.7360992431640625</v>
          </cell>
          <cell r="W2443">
            <v>600802</v>
          </cell>
          <cell r="X2443" t="str">
            <v>持股小于股东增</v>
          </cell>
          <cell r="Y2443">
            <v>27203</v>
          </cell>
          <cell r="Z2443">
            <v>14037</v>
          </cell>
          <cell r="AA2443" t="str">
            <v>持股小于股东减</v>
          </cell>
          <cell r="AB2443">
            <v>27916</v>
          </cell>
          <cell r="AC2443">
            <v>13679</v>
          </cell>
          <cell r="AD2443" t="str">
            <v>持股小于股东增</v>
          </cell>
          <cell r="AE2443">
            <v>26781</v>
          </cell>
          <cell r="AF2443">
            <v>14259</v>
          </cell>
          <cell r="AG2443">
            <v>14259</v>
          </cell>
          <cell r="AH2443">
            <v>39544</v>
          </cell>
          <cell r="AI2443">
            <v>9656</v>
          </cell>
        </row>
        <row r="2444">
          <cell r="A2444">
            <v>600803</v>
          </cell>
          <cell r="B2444">
            <v>19.341463414634148</v>
          </cell>
          <cell r="C2444">
            <v>3.6719762919059082</v>
          </cell>
          <cell r="D2444">
            <v>59.85</v>
          </cell>
          <cell r="E2444">
            <v>2.7378774016468439</v>
          </cell>
          <cell r="F2444">
            <v>31.685185185185183</v>
          </cell>
          <cell r="G2444">
            <v>4.3574593796159524</v>
          </cell>
          <cell r="H2444">
            <v>16.294117647058822</v>
          </cell>
          <cell r="I2444">
            <v>2.7747865067240989</v>
          </cell>
          <cell r="J2444">
            <v>15.86</v>
          </cell>
          <cell r="K2444">
            <v>0.82</v>
          </cell>
          <cell r="L2444">
            <v>4.3192000000000004</v>
          </cell>
          <cell r="M2444">
            <v>11.97</v>
          </cell>
          <cell r="N2444">
            <v>0.05</v>
          </cell>
          <cell r="O2444">
            <v>4.3719999999999999</v>
          </cell>
          <cell r="P2444">
            <v>17.11</v>
          </cell>
          <cell r="Q2444">
            <v>0.27</v>
          </cell>
          <cell r="R2444">
            <v>3.9266000000000001</v>
          </cell>
          <cell r="S2444">
            <v>11.08</v>
          </cell>
          <cell r="T2444">
            <v>0.51</v>
          </cell>
          <cell r="U2444">
            <v>3.9931000000000001</v>
          </cell>
          <cell r="V2444">
            <v>3.9930992126464844</v>
          </cell>
          <cell r="W2444">
            <v>600803</v>
          </cell>
          <cell r="X2444" t="str">
            <v>持股大于股东减</v>
          </cell>
          <cell r="Y2444">
            <v>25706</v>
          </cell>
          <cell r="Z2444">
            <v>38348</v>
          </cell>
          <cell r="AA2444" t="str">
            <v>持股大于股东增</v>
          </cell>
          <cell r="AB2444">
            <v>23463</v>
          </cell>
          <cell r="AC2444">
            <v>42014</v>
          </cell>
          <cell r="AD2444" t="str">
            <v>持股大于股东减</v>
          </cell>
          <cell r="AE2444">
            <v>19708</v>
          </cell>
          <cell r="AF2444">
            <v>50019</v>
          </cell>
          <cell r="AG2444" t="str">
            <v>持股大于股东减</v>
          </cell>
          <cell r="AH2444">
            <v>22726</v>
          </cell>
          <cell r="AI2444">
            <v>43376</v>
          </cell>
        </row>
        <row r="2445">
          <cell r="A2445">
            <v>600804</v>
          </cell>
          <cell r="B2445">
            <v>44.75471698113207</v>
          </cell>
          <cell r="C2445">
            <v>6.0434660755688041</v>
          </cell>
          <cell r="D2445">
            <v>37.910714285714285</v>
          </cell>
          <cell r="E2445">
            <v>5.2171135084658298</v>
          </cell>
          <cell r="F2445">
            <v>49.766666666666666</v>
          </cell>
          <cell r="G2445">
            <v>7.9507934817339443</v>
          </cell>
          <cell r="H2445">
            <v>37.552325581395351</v>
          </cell>
          <cell r="I2445">
            <v>5.4910862302022494</v>
          </cell>
          <cell r="J2445">
            <v>23.72</v>
          </cell>
          <cell r="K2445">
            <v>0.53</v>
          </cell>
          <cell r="L2445">
            <v>3.9249000000000001</v>
          </cell>
          <cell r="M2445">
            <v>21.23</v>
          </cell>
          <cell r="N2445">
            <v>0.14000000000000001</v>
          </cell>
          <cell r="O2445">
            <v>4.0693000000000001</v>
          </cell>
          <cell r="P2445">
            <v>29.86</v>
          </cell>
          <cell r="Q2445">
            <v>0.3</v>
          </cell>
          <cell r="R2445">
            <v>3.7555999999999998</v>
          </cell>
          <cell r="S2445">
            <v>21.53</v>
          </cell>
          <cell r="T2445">
            <v>0.43</v>
          </cell>
          <cell r="U2445">
            <v>3.9209000000000001</v>
          </cell>
          <cell r="V2445">
            <v>3.9208984375</v>
          </cell>
          <cell r="W2445">
            <v>600804</v>
          </cell>
          <cell r="X2445">
            <v>600804</v>
          </cell>
          <cell r="Y2445">
            <v>106315</v>
          </cell>
          <cell r="Z2445">
            <v>13172</v>
          </cell>
          <cell r="AA2445">
            <v>13172</v>
          </cell>
          <cell r="AB2445">
            <v>95005</v>
          </cell>
          <cell r="AC2445">
            <v>14740</v>
          </cell>
          <cell r="AD2445">
            <v>14740</v>
          </cell>
          <cell r="AE2445">
            <v>108011</v>
          </cell>
          <cell r="AF2445">
            <v>12888</v>
          </cell>
          <cell r="AG2445">
            <v>12888</v>
          </cell>
          <cell r="AH2445">
            <v>103694</v>
          </cell>
          <cell r="AI2445">
            <v>13505</v>
          </cell>
        </row>
        <row r="2446">
          <cell r="A2446">
            <v>600805</v>
          </cell>
          <cell r="B2446">
            <v>84.4</v>
          </cell>
          <cell r="C2446">
            <v>1.7045454545454546</v>
          </cell>
          <cell r="D2446">
            <v>58.716216216216218</v>
          </cell>
          <cell r="E2446">
            <v>1.1642550911039655</v>
          </cell>
          <cell r="F2446">
            <v>23.681818181818183</v>
          </cell>
          <cell r="G2446">
            <v>2.0608905473292811</v>
          </cell>
          <cell r="H2446">
            <v>48.17647058823529</v>
          </cell>
          <cell r="I2446">
            <v>1.4708061148898914</v>
          </cell>
          <cell r="J2446">
            <v>12.66</v>
          </cell>
          <cell r="K2446">
            <v>0.15</v>
          </cell>
          <cell r="L2446">
            <v>7.4272</v>
          </cell>
          <cell r="M2446">
            <v>8.69</v>
          </cell>
          <cell r="N2446">
            <v>3.6999999999999998E-2</v>
          </cell>
          <cell r="O2446">
            <v>7.4640000000000004</v>
          </cell>
          <cell r="P2446">
            <v>15.63</v>
          </cell>
          <cell r="Q2446">
            <v>0.33</v>
          </cell>
          <cell r="R2446">
            <v>7.5841000000000003</v>
          </cell>
          <cell r="S2446">
            <v>10.92</v>
          </cell>
          <cell r="T2446">
            <v>0.17</v>
          </cell>
          <cell r="U2446">
            <v>7.4245000000000001</v>
          </cell>
          <cell r="V2446">
            <v>7.42449951171875</v>
          </cell>
          <cell r="W2446">
            <v>600805</v>
          </cell>
          <cell r="X2446">
            <v>600805</v>
          </cell>
          <cell r="Y2446">
            <v>58750</v>
          </cell>
          <cell r="Z2446">
            <v>14483</v>
          </cell>
          <cell r="AA2446">
            <v>14483</v>
          </cell>
          <cell r="AB2446">
            <v>57457</v>
          </cell>
          <cell r="AC2446">
            <v>14809</v>
          </cell>
          <cell r="AD2446">
            <v>14809</v>
          </cell>
          <cell r="AE2446">
            <v>64003</v>
          </cell>
          <cell r="AF2446">
            <v>13294</v>
          </cell>
          <cell r="AG2446">
            <v>13294</v>
          </cell>
          <cell r="AH2446">
            <v>55363</v>
          </cell>
          <cell r="AI2446">
            <v>15369</v>
          </cell>
        </row>
        <row r="2447">
          <cell r="A2447">
            <v>600806</v>
          </cell>
          <cell r="B2447">
            <v>-40.297297297297298</v>
          </cell>
          <cell r="C2447">
            <v>8.9052141193334542</v>
          </cell>
          <cell r="D2447">
            <v>-50.9</v>
          </cell>
          <cell r="E2447">
            <v>6.2684729064039404</v>
          </cell>
          <cell r="F2447">
            <v>-121.09589041095892</v>
          </cell>
          <cell r="G2447">
            <v>4.4032675831839008</v>
          </cell>
          <cell r="H2447">
            <v>-79.879518072289144</v>
          </cell>
          <cell r="I2447">
            <v>4.5083639330885346</v>
          </cell>
          <cell r="J2447">
            <v>14.91</v>
          </cell>
          <cell r="K2447">
            <v>-0.37</v>
          </cell>
          <cell r="L2447">
            <v>1.6742999999999999</v>
          </cell>
          <cell r="M2447">
            <v>10.18</v>
          </cell>
          <cell r="N2447">
            <v>-0.05</v>
          </cell>
          <cell r="O2447">
            <v>1.6240000000000001</v>
          </cell>
          <cell r="P2447">
            <v>8.84</v>
          </cell>
          <cell r="Q2447">
            <v>-3.6499999999999998E-2</v>
          </cell>
          <cell r="R2447">
            <v>2.0076000000000001</v>
          </cell>
          <cell r="S2447">
            <v>8.84</v>
          </cell>
          <cell r="T2447">
            <v>-8.3000000000000004E-2</v>
          </cell>
          <cell r="U2447">
            <v>1.9608000000000001</v>
          </cell>
          <cell r="V2447">
            <v>1.9607992172241211</v>
          </cell>
          <cell r="W2447">
            <v>600806</v>
          </cell>
          <cell r="X2447">
            <v>600806</v>
          </cell>
          <cell r="Y2447">
            <v>37466</v>
          </cell>
          <cell r="Z2447">
            <v>14175</v>
          </cell>
          <cell r="AA2447">
            <v>14175</v>
          </cell>
          <cell r="AB2447">
            <v>14175</v>
          </cell>
          <cell r="AC2447">
            <v>14175</v>
          </cell>
          <cell r="AD2447">
            <v>14175</v>
          </cell>
          <cell r="AE2447">
            <v>48508</v>
          </cell>
          <cell r="AF2447">
            <v>10948</v>
          </cell>
          <cell r="AG2447">
            <v>10948</v>
          </cell>
          <cell r="AH2447">
            <v>48438</v>
          </cell>
          <cell r="AI2447">
            <v>10964</v>
          </cell>
        </row>
        <row r="2448">
          <cell r="A2448">
            <v>600807</v>
          </cell>
          <cell r="B2448">
            <v>115.39999999999999</v>
          </cell>
          <cell r="C2448">
            <v>9.0576108000627897</v>
          </cell>
          <cell r="D2448">
            <v>-292.25</v>
          </cell>
          <cell r="E2448">
            <v>5.5743645987315809</v>
          </cell>
          <cell r="F2448">
            <v>96.86363636363636</v>
          </cell>
          <cell r="G2448">
            <v>27.995270625328427</v>
          </cell>
          <cell r="H2448">
            <v>52.5</v>
          </cell>
          <cell r="I2448">
            <v>5.3162634262775317</v>
          </cell>
          <cell r="J2448">
            <v>17.309999999999999</v>
          </cell>
          <cell r="K2448">
            <v>0.15</v>
          </cell>
          <cell r="L2448">
            <v>1.9111</v>
          </cell>
          <cell r="M2448">
            <v>11.69</v>
          </cell>
          <cell r="N2448">
            <v>-0.01</v>
          </cell>
          <cell r="O2448">
            <v>2.0971000000000002</v>
          </cell>
          <cell r="P2448">
            <v>21.31</v>
          </cell>
          <cell r="Q2448">
            <v>0.11</v>
          </cell>
          <cell r="R2448">
            <v>0.76119999999999999</v>
          </cell>
          <cell r="S2448">
            <v>9.8000000000000007</v>
          </cell>
          <cell r="T2448">
            <v>0.14000000000000001</v>
          </cell>
          <cell r="U2448">
            <v>1.8433999999999999</v>
          </cell>
          <cell r="V2448">
            <v>1.8433990478515625</v>
          </cell>
          <cell r="W2448">
            <v>600807</v>
          </cell>
          <cell r="X2448">
            <v>600807</v>
          </cell>
          <cell r="Y2448">
            <v>73089</v>
          </cell>
          <cell r="Z2448">
            <v>11720</v>
          </cell>
          <cell r="AA2448">
            <v>11720</v>
          </cell>
          <cell r="AB2448">
            <v>60011</v>
          </cell>
          <cell r="AC2448">
            <v>14741</v>
          </cell>
          <cell r="AD2448" t="str">
            <v>持股大于股东减</v>
          </cell>
          <cell r="AE2448">
            <v>21329</v>
          </cell>
          <cell r="AF2448">
            <v>33038</v>
          </cell>
          <cell r="AG2448">
            <v>33038</v>
          </cell>
          <cell r="AH2448">
            <v>79813</v>
          </cell>
          <cell r="AI2448">
            <v>10733</v>
          </cell>
        </row>
        <row r="2449">
          <cell r="A2449">
            <v>600808</v>
          </cell>
          <cell r="B2449">
            <v>-5.0480769230769234</v>
          </cell>
          <cell r="C2449">
            <v>1.3143071723619977</v>
          </cell>
          <cell r="D2449">
            <v>14.722222222222221</v>
          </cell>
          <cell r="E2449">
            <v>1.1247877758913414</v>
          </cell>
          <cell r="F2449">
            <v>-16.521739130434781</v>
          </cell>
          <cell r="G2449">
            <v>1.861115969914291</v>
          </cell>
          <cell r="H2449">
            <v>-7.1097488038277517</v>
          </cell>
          <cell r="I2449">
            <v>1.1804572875549266</v>
          </cell>
          <cell r="J2449">
            <v>3.15</v>
          </cell>
          <cell r="K2449">
            <v>-0.624</v>
          </cell>
          <cell r="L2449">
            <v>2.3967000000000001</v>
          </cell>
          <cell r="M2449">
            <v>2.65</v>
          </cell>
          <cell r="N2449">
            <v>4.4999999999999998E-2</v>
          </cell>
          <cell r="O2449">
            <v>2.3559999999999999</v>
          </cell>
          <cell r="P2449">
            <v>5.32</v>
          </cell>
          <cell r="Q2449">
            <v>-0.161</v>
          </cell>
          <cell r="R2449">
            <v>2.8584999999999998</v>
          </cell>
          <cell r="S2449">
            <v>3.17</v>
          </cell>
          <cell r="T2449">
            <v>-0.33439999999999998</v>
          </cell>
          <cell r="U2449">
            <v>2.6854</v>
          </cell>
          <cell r="V2449">
            <v>2.6853981018066406</v>
          </cell>
          <cell r="W2449">
            <v>600808</v>
          </cell>
          <cell r="X2449">
            <v>600808</v>
          </cell>
          <cell r="Y2449">
            <v>600808</v>
          </cell>
          <cell r="Z2449">
            <v>600808</v>
          </cell>
          <cell r="AA2449">
            <v>600808</v>
          </cell>
          <cell r="AB2449">
            <v>600808</v>
          </cell>
          <cell r="AC2449">
            <v>600808</v>
          </cell>
          <cell r="AD2449">
            <v>600808</v>
          </cell>
          <cell r="AE2449">
            <v>600808</v>
          </cell>
          <cell r="AF2449">
            <v>600808</v>
          </cell>
          <cell r="AG2449">
            <v>600808</v>
          </cell>
          <cell r="AH2449">
            <v>600808</v>
          </cell>
          <cell r="AI2449">
            <v>600808</v>
          </cell>
        </row>
        <row r="2450">
          <cell r="A2450">
            <v>600809</v>
          </cell>
          <cell r="B2450">
            <v>32.047230999501082</v>
          </cell>
          <cell r="C2450">
            <v>3.7708158033774928</v>
          </cell>
          <cell r="D2450">
            <v>13.418037602820212</v>
          </cell>
          <cell r="E2450">
            <v>3.3509409045889731</v>
          </cell>
          <cell r="F2450">
            <v>43.755810350170435</v>
          </cell>
          <cell r="G2450">
            <v>5.8426780320271439</v>
          </cell>
          <cell r="H2450">
            <v>27.127281346290591</v>
          </cell>
          <cell r="I2450">
            <v>3.0960254823591473</v>
          </cell>
          <cell r="J2450">
            <v>19.27</v>
          </cell>
          <cell r="K2450">
            <v>0.60129999999999995</v>
          </cell>
          <cell r="L2450">
            <v>5.1102999999999996</v>
          </cell>
          <cell r="M2450">
            <v>18.27</v>
          </cell>
          <cell r="N2450">
            <v>0.34039999999999998</v>
          </cell>
          <cell r="O2450">
            <v>5.4522000000000004</v>
          </cell>
          <cell r="P2450">
            <v>28.24</v>
          </cell>
          <cell r="Q2450">
            <v>0.32269999999999999</v>
          </cell>
          <cell r="R2450">
            <v>4.8334000000000001</v>
          </cell>
          <cell r="S2450">
            <v>15.26</v>
          </cell>
          <cell r="T2450">
            <v>0.4219</v>
          </cell>
          <cell r="U2450">
            <v>4.9288999999999996</v>
          </cell>
          <cell r="V2450">
            <v>4.9288978576660156</v>
          </cell>
          <cell r="W2450">
            <v>600809</v>
          </cell>
          <cell r="X2450" t="str">
            <v>持股小于股东增</v>
          </cell>
          <cell r="Y2450">
            <v>36701</v>
          </cell>
          <cell r="Z2450">
            <v>23591</v>
          </cell>
          <cell r="AA2450" t="str">
            <v>持股小于股东增</v>
          </cell>
          <cell r="AB2450">
            <v>31754</v>
          </cell>
          <cell r="AC2450">
            <v>27267</v>
          </cell>
          <cell r="AD2450">
            <v>27267</v>
          </cell>
          <cell r="AE2450">
            <v>52179</v>
          </cell>
          <cell r="AF2450">
            <v>16593</v>
          </cell>
          <cell r="AG2450" t="str">
            <v>持股小于股东增</v>
          </cell>
          <cell r="AH2450">
            <v>39661</v>
          </cell>
          <cell r="AI2450">
            <v>21831</v>
          </cell>
        </row>
        <row r="2451">
          <cell r="A2451">
            <v>600810</v>
          </cell>
          <cell r="B2451">
            <v>65.214285714285708</v>
          </cell>
          <cell r="C2451">
            <v>1.6929666784105029</v>
          </cell>
          <cell r="D2451">
            <v>75.10121457489879</v>
          </cell>
          <cell r="E2451">
            <v>1.3695848791922771</v>
          </cell>
          <cell r="F2451">
            <v>549</v>
          </cell>
          <cell r="G2451">
            <v>2.0862625878776364</v>
          </cell>
          <cell r="H2451">
            <v>272.40932642487047</v>
          </cell>
          <cell r="I2451">
            <v>1.33029699212449</v>
          </cell>
          <cell r="J2451">
            <v>9.1300000000000008</v>
          </cell>
          <cell r="K2451">
            <v>0.14000000000000001</v>
          </cell>
          <cell r="L2451">
            <v>5.3929</v>
          </cell>
          <cell r="M2451">
            <v>7.42</v>
          </cell>
          <cell r="N2451">
            <v>2.47E-2</v>
          </cell>
          <cell r="O2451">
            <v>5.4177</v>
          </cell>
          <cell r="P2451">
            <v>10.98</v>
          </cell>
          <cell r="Q2451">
            <v>0.01</v>
          </cell>
          <cell r="R2451">
            <v>5.2629999999999999</v>
          </cell>
          <cell r="S2451">
            <v>7.01</v>
          </cell>
          <cell r="T2451">
            <v>1.9300000000000001E-2</v>
          </cell>
          <cell r="U2451">
            <v>5.2694999999999999</v>
          </cell>
          <cell r="V2451">
            <v>5.2694969177246094</v>
          </cell>
          <cell r="W2451">
            <v>600810</v>
          </cell>
          <cell r="X2451" t="str">
            <v>持股小于股东增</v>
          </cell>
          <cell r="Y2451">
            <v>32252</v>
          </cell>
          <cell r="Z2451">
            <v>13713</v>
          </cell>
          <cell r="AA2451" t="str">
            <v>持股小于股东增</v>
          </cell>
          <cell r="AB2451">
            <v>29854</v>
          </cell>
          <cell r="AC2451">
            <v>14814</v>
          </cell>
          <cell r="AD2451" t="str">
            <v>持股小于股东增</v>
          </cell>
          <cell r="AE2451">
            <v>25106</v>
          </cell>
          <cell r="AF2451">
            <v>17616</v>
          </cell>
          <cell r="AG2451" t="str">
            <v>持股小于股东减</v>
          </cell>
          <cell r="AH2451">
            <v>36503</v>
          </cell>
          <cell r="AI2451">
            <v>12116</v>
          </cell>
        </row>
        <row r="2452">
          <cell r="A2452">
            <v>600811</v>
          </cell>
          <cell r="B2452">
            <v>22.522055007784118</v>
          </cell>
          <cell r="C2452">
            <v>1.3931913391008459</v>
          </cell>
          <cell r="D2452">
            <v>12.275664034458003</v>
          </cell>
          <cell r="E2452">
            <v>1.0872675250357653</v>
          </cell>
          <cell r="F2452">
            <v>24.176470588235293</v>
          </cell>
          <cell r="G2452">
            <v>1.9768485859039313</v>
          </cell>
          <cell r="H2452">
            <v>19.033391915641477</v>
          </cell>
          <cell r="I2452">
            <v>1.1973863146373014</v>
          </cell>
          <cell r="J2452">
            <v>8.68</v>
          </cell>
          <cell r="K2452">
            <v>0.38540000000000002</v>
          </cell>
          <cell r="L2452">
            <v>6.2302999999999997</v>
          </cell>
          <cell r="M2452">
            <v>6.84</v>
          </cell>
          <cell r="N2452">
            <v>0.13930000000000001</v>
          </cell>
          <cell r="O2452">
            <v>6.2910000000000004</v>
          </cell>
          <cell r="P2452">
            <v>12.33</v>
          </cell>
          <cell r="Q2452">
            <v>0.255</v>
          </cell>
          <cell r="R2452">
            <v>6.2371999999999996</v>
          </cell>
          <cell r="S2452">
            <v>7.22</v>
          </cell>
          <cell r="T2452">
            <v>0.28449999999999998</v>
          </cell>
          <cell r="U2452">
            <v>6.0297999999999998</v>
          </cell>
          <cell r="V2452">
            <v>6.0297966003417969</v>
          </cell>
          <cell r="W2452">
            <v>600811</v>
          </cell>
          <cell r="X2452">
            <v>600811</v>
          </cell>
          <cell r="Y2452">
            <v>600811</v>
          </cell>
          <cell r="Z2452">
            <v>600811</v>
          </cell>
          <cell r="AA2452">
            <v>600811</v>
          </cell>
          <cell r="AB2452">
            <v>600811</v>
          </cell>
          <cell r="AC2452">
            <v>600811</v>
          </cell>
          <cell r="AD2452">
            <v>600811</v>
          </cell>
          <cell r="AE2452">
            <v>600811</v>
          </cell>
          <cell r="AF2452">
            <v>600811</v>
          </cell>
          <cell r="AG2452">
            <v>600811</v>
          </cell>
          <cell r="AH2452">
            <v>600811</v>
          </cell>
          <cell r="AI2452">
            <v>600811</v>
          </cell>
        </row>
        <row r="2453">
          <cell r="A2453">
            <v>600812</v>
          </cell>
          <cell r="B2453">
            <v>220.76923076923075</v>
          </cell>
          <cell r="C2453">
            <v>2.6551128654249414</v>
          </cell>
          <cell r="D2453">
            <v>201.11111111111114</v>
          </cell>
          <cell r="E2453">
            <v>2.2269385746362769</v>
          </cell>
          <cell r="F2453">
            <v>287.67772511848341</v>
          </cell>
          <cell r="G2453">
            <v>3.7831100031162355</v>
          </cell>
          <cell r="H2453">
            <v>243.15789473684211</v>
          </cell>
          <cell r="I2453">
            <v>1.9110849129773835</v>
          </cell>
          <cell r="J2453">
            <v>8.61</v>
          </cell>
          <cell r="K2453">
            <v>3.9E-2</v>
          </cell>
          <cell r="L2453">
            <v>3.2427999999999999</v>
          </cell>
          <cell r="M2453">
            <v>7.24</v>
          </cell>
          <cell r="N2453">
            <v>8.9999999999999993E-3</v>
          </cell>
          <cell r="O2453">
            <v>3.2511000000000001</v>
          </cell>
          <cell r="P2453">
            <v>12.14</v>
          </cell>
          <cell r="Q2453">
            <v>2.1100000000000001E-2</v>
          </cell>
          <cell r="R2453">
            <v>3.2090000000000001</v>
          </cell>
          <cell r="S2453">
            <v>6.16</v>
          </cell>
          <cell r="T2453">
            <v>1.9E-2</v>
          </cell>
          <cell r="U2453">
            <v>3.2233000000000001</v>
          </cell>
          <cell r="V2453">
            <v>3.2232990264892578</v>
          </cell>
          <cell r="W2453">
            <v>600812</v>
          </cell>
          <cell r="X2453">
            <v>600812</v>
          </cell>
          <cell r="Y2453">
            <v>600812</v>
          </cell>
          <cell r="Z2453">
            <v>600812</v>
          </cell>
          <cell r="AA2453">
            <v>600812</v>
          </cell>
          <cell r="AB2453">
            <v>600812</v>
          </cell>
          <cell r="AC2453">
            <v>600812</v>
          </cell>
          <cell r="AD2453">
            <v>600812</v>
          </cell>
          <cell r="AE2453">
            <v>600812</v>
          </cell>
          <cell r="AF2453">
            <v>600812</v>
          </cell>
          <cell r="AG2453">
            <v>600812</v>
          </cell>
          <cell r="AH2453">
            <v>600812</v>
          </cell>
          <cell r="AI2453">
            <v>600812</v>
          </cell>
        </row>
        <row r="2454">
          <cell r="A2454">
            <v>600814</v>
          </cell>
          <cell r="B2454">
            <v>38.53125</v>
          </cell>
          <cell r="C2454">
            <v>4.3949385136339334</v>
          </cell>
          <cell r="D2454">
            <v>30.65625</v>
          </cell>
          <cell r="E2454">
            <v>3.3948160708724093</v>
          </cell>
          <cell r="F2454">
            <v>41.94736842105263</v>
          </cell>
          <cell r="G2454">
            <v>5.9411106969809913</v>
          </cell>
          <cell r="H2454">
            <v>26.906249999999996</v>
          </cell>
          <cell r="I2454">
            <v>3.156852680208257</v>
          </cell>
          <cell r="J2454">
            <v>12.33</v>
          </cell>
          <cell r="K2454">
            <v>0.32</v>
          </cell>
          <cell r="L2454">
            <v>2.8054999999999999</v>
          </cell>
          <cell r="M2454">
            <v>9.81</v>
          </cell>
          <cell r="N2454">
            <v>0.08</v>
          </cell>
          <cell r="O2454">
            <v>2.8896999999999999</v>
          </cell>
          <cell r="P2454">
            <v>15.94</v>
          </cell>
          <cell r="Q2454">
            <v>0.19</v>
          </cell>
          <cell r="R2454">
            <v>2.6829999999999998</v>
          </cell>
          <cell r="S2454">
            <v>8.61</v>
          </cell>
          <cell r="T2454">
            <v>0.24</v>
          </cell>
          <cell r="U2454">
            <v>2.7273999999999998</v>
          </cell>
          <cell r="V2454">
            <v>2.7273998260498047</v>
          </cell>
          <cell r="W2454">
            <v>600814</v>
          </cell>
          <cell r="X2454" t="str">
            <v>持股小于股东增</v>
          </cell>
          <cell r="Y2454">
            <v>30481</v>
          </cell>
          <cell r="Z2454">
            <v>23458</v>
          </cell>
          <cell r="AA2454" t="str">
            <v>持股小于股东增</v>
          </cell>
          <cell r="AB2454">
            <v>27932</v>
          </cell>
          <cell r="AC2454">
            <v>25598</v>
          </cell>
          <cell r="AD2454" t="str">
            <v>持股小于股东减</v>
          </cell>
          <cell r="AE2454">
            <v>31609</v>
          </cell>
          <cell r="AF2454">
            <v>22620</v>
          </cell>
          <cell r="AG2454" t="str">
            <v>持股小于股东减</v>
          </cell>
          <cell r="AH2454">
            <v>32675</v>
          </cell>
          <cell r="AI2454">
            <v>21882</v>
          </cell>
        </row>
        <row r="2455">
          <cell r="A2455">
            <v>600815</v>
          </cell>
          <cell r="B2455">
            <v>-8.9807692307692299</v>
          </cell>
          <cell r="C2455">
            <v>2.912015963085365</v>
          </cell>
          <cell r="D2455">
            <v>-21.274509803921568</v>
          </cell>
          <cell r="E2455">
            <v>2.0792743300648375</v>
          </cell>
          <cell r="F2455">
            <v>-48.526315789473685</v>
          </cell>
          <cell r="G2455">
            <v>4.543998422907273</v>
          </cell>
          <cell r="H2455">
            <v>-18.500000000000004</v>
          </cell>
          <cell r="I2455">
            <v>1.8763628987271161</v>
          </cell>
          <cell r="J2455">
            <v>9.34</v>
          </cell>
          <cell r="K2455">
            <v>-1.04</v>
          </cell>
          <cell r="L2455">
            <v>3.2073999999999998</v>
          </cell>
          <cell r="M2455">
            <v>6.51</v>
          </cell>
          <cell r="N2455">
            <v>-7.6499999999999999E-2</v>
          </cell>
          <cell r="O2455">
            <v>3.1309</v>
          </cell>
          <cell r="P2455">
            <v>18.440000000000001</v>
          </cell>
          <cell r="Q2455">
            <v>-0.19</v>
          </cell>
          <cell r="R2455">
            <v>4.0580999999999996</v>
          </cell>
          <cell r="S2455">
            <v>7.4</v>
          </cell>
          <cell r="T2455">
            <v>-0.3</v>
          </cell>
          <cell r="U2455">
            <v>3.9438</v>
          </cell>
          <cell r="V2455">
            <v>3.9437999725341797</v>
          </cell>
          <cell r="W2455">
            <v>600815</v>
          </cell>
          <cell r="X2455">
            <v>600815</v>
          </cell>
          <cell r="Y2455">
            <v>60481</v>
          </cell>
          <cell r="Z2455">
            <v>15855</v>
          </cell>
          <cell r="AA2455">
            <v>15855</v>
          </cell>
          <cell r="AB2455">
            <v>58293</v>
          </cell>
          <cell r="AC2455">
            <v>16450</v>
          </cell>
          <cell r="AD2455">
            <v>16450</v>
          </cell>
          <cell r="AE2455">
            <v>53032</v>
          </cell>
          <cell r="AF2455">
            <v>18082</v>
          </cell>
          <cell r="AG2455">
            <v>18082</v>
          </cell>
          <cell r="AH2455">
            <v>61156</v>
          </cell>
          <cell r="AI2455">
            <v>15680</v>
          </cell>
        </row>
        <row r="2456">
          <cell r="A2456">
            <v>600816</v>
          </cell>
          <cell r="B2456">
            <v>21.722953634802519</v>
          </cell>
          <cell r="C2456">
            <v>6.3878134994108731</v>
          </cell>
          <cell r="D2456">
            <v>12.201688009313154</v>
          </cell>
          <cell r="E2456">
            <v>4.7130571637344723</v>
          </cell>
          <cell r="F2456">
            <v>13.602358979959591</v>
          </cell>
          <cell r="G2456">
            <v>4.1043638730299961</v>
          </cell>
          <cell r="H2456">
            <v>14.214587180163546</v>
          </cell>
          <cell r="I2456">
            <v>4.3550733422232994</v>
          </cell>
          <cell r="J2456">
            <v>22.77</v>
          </cell>
          <cell r="K2456">
            <v>1.0482</v>
          </cell>
          <cell r="L2456">
            <v>3.5646</v>
          </cell>
          <cell r="M2456">
            <v>16.77</v>
          </cell>
          <cell r="N2456">
            <v>0.34360000000000002</v>
          </cell>
          <cell r="O2456">
            <v>3.5581999999999998</v>
          </cell>
          <cell r="P2456">
            <v>49.82</v>
          </cell>
          <cell r="Q2456">
            <v>1.8312999999999999</v>
          </cell>
          <cell r="R2456">
            <v>12.138299999999999</v>
          </cell>
          <cell r="S2456">
            <v>14.37</v>
          </cell>
          <cell r="T2456">
            <v>0.75819999999999999</v>
          </cell>
          <cell r="U2456">
            <v>3.2995999999999999</v>
          </cell>
          <cell r="V2456">
            <v>3.2995986938476563</v>
          </cell>
          <cell r="W2456">
            <v>600816</v>
          </cell>
          <cell r="X2456" t="str">
            <v>持股小于股东减</v>
          </cell>
          <cell r="Y2456">
            <v>55909</v>
          </cell>
          <cell r="Z2456">
            <v>31656</v>
          </cell>
          <cell r="AA2456" t="str">
            <v>持股小于股东增</v>
          </cell>
          <cell r="AB2456">
            <v>55062</v>
          </cell>
          <cell r="AC2456">
            <v>32143</v>
          </cell>
          <cell r="AD2456" t="str">
            <v>持股小于股东增</v>
          </cell>
          <cell r="AE2456">
            <v>36272</v>
          </cell>
          <cell r="AF2456">
            <v>12519</v>
          </cell>
          <cell r="AG2456" t="str">
            <v>持股大于股东增</v>
          </cell>
          <cell r="AH2456">
            <v>39559</v>
          </cell>
          <cell r="AI2456">
            <v>44740</v>
          </cell>
        </row>
        <row r="2457">
          <cell r="A2457">
            <v>600817</v>
          </cell>
          <cell r="B2457">
            <v>-192.25</v>
          </cell>
          <cell r="C2457">
            <v>26.112054329371819</v>
          </cell>
          <cell r="D2457">
            <v>-38450</v>
          </cell>
          <cell r="E2457">
            <v>26.116488368144001</v>
          </cell>
          <cell r="F2457">
            <v>9366.6666666666679</v>
          </cell>
          <cell r="G2457">
            <v>16.701337295690934</v>
          </cell>
          <cell r="H2457">
            <v>-1647.8571428571429</v>
          </cell>
          <cell r="I2457">
            <v>23.113916441238356</v>
          </cell>
          <cell r="J2457">
            <v>15.38</v>
          </cell>
          <cell r="K2457">
            <v>-0.08</v>
          </cell>
          <cell r="L2457">
            <v>0.58899999999999997</v>
          </cell>
          <cell r="M2457">
            <v>15.38</v>
          </cell>
          <cell r="N2457">
            <v>-1E-4</v>
          </cell>
          <cell r="O2457">
            <v>0.58889999999999998</v>
          </cell>
          <cell r="P2457">
            <v>11.24</v>
          </cell>
          <cell r="Q2457">
            <v>5.9999999999999995E-4</v>
          </cell>
          <cell r="R2457">
            <v>0.67300000000000004</v>
          </cell>
          <cell r="S2457">
            <v>15.38</v>
          </cell>
          <cell r="T2457">
            <v>-7.0000000000000001E-3</v>
          </cell>
          <cell r="U2457">
            <v>0.66539999999999999</v>
          </cell>
          <cell r="V2457">
            <v>0.66539955139160156</v>
          </cell>
          <cell r="W2457">
            <v>600817</v>
          </cell>
          <cell r="X2457" t="str">
            <v>与上期同等大于</v>
          </cell>
          <cell r="Y2457">
            <v>8877</v>
          </cell>
          <cell r="Z2457">
            <v>18126</v>
          </cell>
          <cell r="AA2457" t="str">
            <v>与上期同等大于</v>
          </cell>
          <cell r="AB2457">
            <v>8877</v>
          </cell>
          <cell r="AC2457">
            <v>18126</v>
          </cell>
          <cell r="AD2457" t="str">
            <v>持股大于股东增</v>
          </cell>
          <cell r="AE2457">
            <v>9564</v>
          </cell>
          <cell r="AF2457">
            <v>16824</v>
          </cell>
          <cell r="AG2457" t="str">
            <v>持股大于股东增</v>
          </cell>
          <cell r="AH2457">
            <v>8877</v>
          </cell>
          <cell r="AI2457">
            <v>18126</v>
          </cell>
        </row>
        <row r="2458">
          <cell r="A2458">
            <v>600818</v>
          </cell>
          <cell r="B2458">
            <v>348.75</v>
          </cell>
          <cell r="C2458">
            <v>36.708111308466549</v>
          </cell>
          <cell r="D2458">
            <v>561.76470588235293</v>
          </cell>
          <cell r="E2458">
            <v>26.496497190816399</v>
          </cell>
          <cell r="F2458">
            <v>303.25</v>
          </cell>
          <cell r="G2458">
            <v>56.748538011695906</v>
          </cell>
          <cell r="H2458">
            <v>305.42307692307691</v>
          </cell>
          <cell r="I2458">
            <v>37.52480861922313</v>
          </cell>
          <cell r="J2458">
            <v>55.8</v>
          </cell>
          <cell r="K2458">
            <v>0.16</v>
          </cell>
          <cell r="L2458">
            <v>1.5201</v>
          </cell>
          <cell r="M2458">
            <v>38.200000000000003</v>
          </cell>
          <cell r="N2458">
            <v>1.7000000000000001E-2</v>
          </cell>
          <cell r="O2458">
            <v>1.4417</v>
          </cell>
          <cell r="P2458">
            <v>72.78</v>
          </cell>
          <cell r="Q2458">
            <v>0.12</v>
          </cell>
          <cell r="R2458">
            <v>1.2825</v>
          </cell>
          <cell r="S2458">
            <v>52.94</v>
          </cell>
          <cell r="T2458">
            <v>0.13</v>
          </cell>
          <cell r="U2458">
            <v>1.4108000000000001</v>
          </cell>
          <cell r="V2458">
            <v>1.4107999801635742</v>
          </cell>
          <cell r="W2458">
            <v>600818</v>
          </cell>
          <cell r="X2458" t="str">
            <v>持股小于股东减</v>
          </cell>
          <cell r="Y2458">
            <v>29538</v>
          </cell>
          <cell r="Z2458">
            <v>10882</v>
          </cell>
          <cell r="AA2458">
            <v>10882</v>
          </cell>
          <cell r="AB2458">
            <v>36113</v>
          </cell>
          <cell r="AC2458">
            <v>8901</v>
          </cell>
          <cell r="AD2458" t="str">
            <v>持股小于股东增</v>
          </cell>
          <cell r="AE2458">
            <v>24487</v>
          </cell>
          <cell r="AF2458">
            <v>13127</v>
          </cell>
          <cell r="AG2458" t="str">
            <v>持股小于股东增</v>
          </cell>
          <cell r="AH2458">
            <v>24296</v>
          </cell>
          <cell r="AI2458">
            <v>13230</v>
          </cell>
        </row>
        <row r="2459">
          <cell r="A2459">
            <v>600819</v>
          </cell>
          <cell r="B2459">
            <v>-20.256410256410255</v>
          </cell>
          <cell r="C2459">
            <v>2.5677696158096603</v>
          </cell>
          <cell r="D2459">
            <v>333</v>
          </cell>
          <cell r="E2459">
            <v>2.2027451628906896</v>
          </cell>
          <cell r="F2459">
            <v>-57.833333333333336</v>
          </cell>
          <cell r="G2459">
            <v>3.1596199957507509</v>
          </cell>
          <cell r="H2459">
            <v>-45.300000000000004</v>
          </cell>
          <cell r="I2459">
            <v>1.8391084586809574</v>
          </cell>
          <cell r="J2459">
            <v>7.9</v>
          </cell>
          <cell r="K2459">
            <v>-0.39</v>
          </cell>
          <cell r="L2459">
            <v>3.0766</v>
          </cell>
          <cell r="M2459">
            <v>6.66</v>
          </cell>
          <cell r="N2459">
            <v>5.0000000000000001E-3</v>
          </cell>
          <cell r="O2459">
            <v>3.0234999999999999</v>
          </cell>
          <cell r="P2459">
            <v>10.41</v>
          </cell>
          <cell r="Q2459">
            <v>-0.09</v>
          </cell>
          <cell r="R2459">
            <v>3.2947000000000002</v>
          </cell>
          <cell r="S2459">
            <v>6.04</v>
          </cell>
          <cell r="T2459">
            <v>-0.1</v>
          </cell>
          <cell r="U2459">
            <v>3.2841999999999998</v>
          </cell>
          <cell r="V2459">
            <v>3.2841987609863281</v>
          </cell>
          <cell r="W2459">
            <v>600819</v>
          </cell>
          <cell r="X2459">
            <v>600819</v>
          </cell>
          <cell r="Y2459">
            <v>54345</v>
          </cell>
          <cell r="Z2459">
            <v>17203</v>
          </cell>
          <cell r="AA2459">
            <v>17203</v>
          </cell>
          <cell r="AB2459">
            <v>52744</v>
          </cell>
          <cell r="AC2459">
            <v>17725</v>
          </cell>
          <cell r="AD2459">
            <v>17725</v>
          </cell>
          <cell r="AE2459">
            <v>52427</v>
          </cell>
          <cell r="AF2459">
            <v>17832</v>
          </cell>
          <cell r="AG2459">
            <v>17832</v>
          </cell>
          <cell r="AH2459">
            <v>57484</v>
          </cell>
          <cell r="AI2459">
            <v>16263</v>
          </cell>
        </row>
        <row r="2460">
          <cell r="A2460">
            <v>600820</v>
          </cell>
          <cell r="B2460">
            <v>22.638297872340427</v>
          </cell>
          <cell r="C2460">
            <v>2.0092531394580306</v>
          </cell>
          <cell r="D2460">
            <v>20.599999999999998</v>
          </cell>
          <cell r="E2460">
            <v>1.5234714441547879</v>
          </cell>
          <cell r="F2460">
            <v>33.599999999999994</v>
          </cell>
          <cell r="G2460">
            <v>2.5976034016235019</v>
          </cell>
          <cell r="H2460">
            <v>28.950000000000003</v>
          </cell>
          <cell r="I2460">
            <v>2.2607031997344942</v>
          </cell>
          <cell r="J2460">
            <v>10.64</v>
          </cell>
          <cell r="K2460">
            <v>0.47</v>
          </cell>
          <cell r="L2460">
            <v>5.2954999999999997</v>
          </cell>
          <cell r="M2460">
            <v>8.24</v>
          </cell>
          <cell r="N2460">
            <v>0.1</v>
          </cell>
          <cell r="O2460">
            <v>5.4086999999999996</v>
          </cell>
          <cell r="P2460">
            <v>13.44</v>
          </cell>
          <cell r="Q2460">
            <v>0.2</v>
          </cell>
          <cell r="R2460">
            <v>5.1740000000000004</v>
          </cell>
          <cell r="S2460">
            <v>11.58</v>
          </cell>
          <cell r="T2460">
            <v>0.3</v>
          </cell>
          <cell r="U2460">
            <v>5.1223000000000001</v>
          </cell>
          <cell r="V2460">
            <v>5.1222991943359375</v>
          </cell>
          <cell r="W2460">
            <v>600820</v>
          </cell>
          <cell r="X2460">
            <v>600820</v>
          </cell>
          <cell r="Y2460">
            <v>600820</v>
          </cell>
          <cell r="Z2460">
            <v>600820</v>
          </cell>
          <cell r="AA2460">
            <v>600820</v>
          </cell>
          <cell r="AB2460">
            <v>600820</v>
          </cell>
          <cell r="AC2460">
            <v>600820</v>
          </cell>
          <cell r="AD2460">
            <v>600820</v>
          </cell>
          <cell r="AE2460">
            <v>600820</v>
          </cell>
          <cell r="AF2460">
            <v>600820</v>
          </cell>
          <cell r="AG2460">
            <v>600820</v>
          </cell>
          <cell r="AH2460">
            <v>600820</v>
          </cell>
          <cell r="AI2460">
            <v>600820</v>
          </cell>
        </row>
        <row r="2461">
          <cell r="A2461">
            <v>600821</v>
          </cell>
          <cell r="B2461">
            <v>1120</v>
          </cell>
          <cell r="C2461">
            <v>7.7230726796303957</v>
          </cell>
          <cell r="D2461">
            <v>208.25</v>
          </cell>
          <cell r="E2461">
            <v>5.7250859106529211</v>
          </cell>
          <cell r="F2461">
            <v>566</v>
          </cell>
          <cell r="G2461">
            <v>7.8252454030139633</v>
          </cell>
          <cell r="H2461">
            <v>508.5</v>
          </cell>
          <cell r="I2461">
            <v>4.679089026915114</v>
          </cell>
          <cell r="J2461">
            <v>11.2</v>
          </cell>
          <cell r="K2461">
            <v>0.01</v>
          </cell>
          <cell r="L2461">
            <v>1.4501999999999999</v>
          </cell>
          <cell r="M2461">
            <v>8.33</v>
          </cell>
          <cell r="N2461">
            <v>0.01</v>
          </cell>
          <cell r="O2461">
            <v>1.4550000000000001</v>
          </cell>
          <cell r="P2461">
            <v>11.32</v>
          </cell>
          <cell r="Q2461">
            <v>0.01</v>
          </cell>
          <cell r="R2461">
            <v>1.4466000000000001</v>
          </cell>
          <cell r="S2461">
            <v>6.78</v>
          </cell>
          <cell r="T2461">
            <v>0.01</v>
          </cell>
          <cell r="U2461">
            <v>1.4490000000000001</v>
          </cell>
          <cell r="V2461">
            <v>1.4489994049072266</v>
          </cell>
          <cell r="W2461">
            <v>600821</v>
          </cell>
          <cell r="X2461">
            <v>600821</v>
          </cell>
          <cell r="Y2461">
            <v>43068</v>
          </cell>
          <cell r="Z2461">
            <v>9665</v>
          </cell>
          <cell r="AA2461" t="str">
            <v>持股小于股东增</v>
          </cell>
          <cell r="AB2461">
            <v>41367</v>
          </cell>
          <cell r="AC2461">
            <v>10062</v>
          </cell>
          <cell r="AD2461">
            <v>10062</v>
          </cell>
          <cell r="AE2461">
            <v>41907</v>
          </cell>
          <cell r="AF2461">
            <v>9933</v>
          </cell>
          <cell r="AG2461">
            <v>9933</v>
          </cell>
          <cell r="AH2461">
            <v>54753</v>
          </cell>
          <cell r="AI2461">
            <v>7602</v>
          </cell>
        </row>
        <row r="2462">
          <cell r="A2462">
            <v>600822</v>
          </cell>
          <cell r="B2462">
            <v>-4.7053291536050157</v>
          </cell>
          <cell r="C2462">
            <v>26.846717939545695</v>
          </cell>
          <cell r="D2462">
            <v>179.18781725888326</v>
          </cell>
          <cell r="E2462">
            <v>24.586453073306632</v>
          </cell>
          <cell r="F2462">
            <v>-29.961423060437205</v>
          </cell>
          <cell r="G2462">
            <v>7.9148502519390824</v>
          </cell>
          <cell r="H2462">
            <v>-6.5165020476993494</v>
          </cell>
          <cell r="I2462">
            <v>14.711080897348742</v>
          </cell>
          <cell r="J2462">
            <v>15.01</v>
          </cell>
          <cell r="K2462">
            <v>-3.19</v>
          </cell>
          <cell r="L2462">
            <v>0.55910000000000004</v>
          </cell>
          <cell r="M2462">
            <v>14.12</v>
          </cell>
          <cell r="N2462">
            <v>1.9699999999999999E-2</v>
          </cell>
          <cell r="O2462">
            <v>0.57430000000000003</v>
          </cell>
          <cell r="P2462">
            <v>13.98</v>
          </cell>
          <cell r="Q2462">
            <v>-0.23330000000000001</v>
          </cell>
          <cell r="R2462">
            <v>1.7663</v>
          </cell>
          <cell r="S2462">
            <v>10.82</v>
          </cell>
          <cell r="T2462">
            <v>-1.2453000000000001</v>
          </cell>
          <cell r="U2462">
            <v>0.73550000000000004</v>
          </cell>
          <cell r="V2462">
            <v>0.73549985885620117</v>
          </cell>
          <cell r="W2462">
            <v>600822</v>
          </cell>
          <cell r="X2462">
            <v>600822</v>
          </cell>
          <cell r="Y2462">
            <v>53798</v>
          </cell>
          <cell r="Z2462">
            <v>9219</v>
          </cell>
          <cell r="AA2462" t="str">
            <v>持股小于股东增</v>
          </cell>
          <cell r="AB2462">
            <v>41088</v>
          </cell>
          <cell r="AC2462">
            <v>12070</v>
          </cell>
          <cell r="AD2462" t="str">
            <v>持股小于股东增</v>
          </cell>
          <cell r="AE2462">
            <v>44193</v>
          </cell>
          <cell r="AF2462">
            <v>11222</v>
          </cell>
          <cell r="AG2462">
            <v>11222</v>
          </cell>
          <cell r="AH2462">
            <v>57338</v>
          </cell>
          <cell r="AI2462">
            <v>8649</v>
          </cell>
        </row>
        <row r="2463">
          <cell r="A2463">
            <v>600823</v>
          </cell>
          <cell r="B2463">
            <v>10.543103448275863</v>
          </cell>
          <cell r="C2463">
            <v>1.2026984501612779</v>
          </cell>
          <cell r="D2463">
            <v>20.057692307692307</v>
          </cell>
          <cell r="E2463">
            <v>1.0119434553551503</v>
          </cell>
          <cell r="F2463">
            <v>12.292452830188678</v>
          </cell>
          <cell r="G2463">
            <v>1.3617314786752641</v>
          </cell>
          <cell r="H2463">
            <v>13.847222222222221</v>
          </cell>
          <cell r="I2463">
            <v>1.0445259298061813</v>
          </cell>
          <cell r="J2463">
            <v>12.23</v>
          </cell>
          <cell r="K2463">
            <v>1.1599999999999999</v>
          </cell>
          <cell r="L2463">
            <v>10.168799999999999</v>
          </cell>
          <cell r="M2463">
            <v>10.43</v>
          </cell>
          <cell r="N2463">
            <v>0.13</v>
          </cell>
          <cell r="O2463">
            <v>10.306900000000001</v>
          </cell>
          <cell r="P2463">
            <v>13.03</v>
          </cell>
          <cell r="Q2463">
            <v>0.53</v>
          </cell>
          <cell r="R2463">
            <v>9.5686999999999998</v>
          </cell>
          <cell r="S2463">
            <v>9.9700000000000006</v>
          </cell>
          <cell r="T2463">
            <v>0.54</v>
          </cell>
          <cell r="U2463">
            <v>9.5449999999999999</v>
          </cell>
          <cell r="V2463">
            <v>9.5449981689453125</v>
          </cell>
          <cell r="W2463">
            <v>600823</v>
          </cell>
          <cell r="X2463" t="str">
            <v>持股大于股东增</v>
          </cell>
          <cell r="Y2463">
            <v>35656</v>
          </cell>
          <cell r="Z2463">
            <v>53675</v>
          </cell>
          <cell r="AA2463" t="str">
            <v>持股大于股东减</v>
          </cell>
          <cell r="AB2463">
            <v>43250</v>
          </cell>
          <cell r="AC2463">
            <v>44251</v>
          </cell>
          <cell r="AD2463" t="str">
            <v>持股大于股东增</v>
          </cell>
          <cell r="AE2463">
            <v>41301</v>
          </cell>
          <cell r="AF2463">
            <v>42612</v>
          </cell>
          <cell r="AG2463" t="str">
            <v>持股小于股东减</v>
          </cell>
          <cell r="AH2463">
            <v>42021</v>
          </cell>
          <cell r="AI2463">
            <v>41936</v>
          </cell>
        </row>
        <row r="2464">
          <cell r="A2464">
            <v>600824</v>
          </cell>
          <cell r="B2464">
            <v>48.087431693989075</v>
          </cell>
          <cell r="C2464">
            <v>4.7449584816132866</v>
          </cell>
          <cell r="D2464">
            <v>38.63636363636364</v>
          </cell>
          <cell r="E2464">
            <v>3.5812091847482619</v>
          </cell>
          <cell r="F2464">
            <v>42.801724137931032</v>
          </cell>
          <cell r="G2464">
            <v>5.6187404515362411</v>
          </cell>
          <cell r="H2464">
            <v>36.585365853658537</v>
          </cell>
          <cell r="I2464">
            <v>4.4089280793607051</v>
          </cell>
          <cell r="J2464">
            <v>8.8000000000000007</v>
          </cell>
          <cell r="K2464">
            <v>0.183</v>
          </cell>
          <cell r="L2464">
            <v>1.8546</v>
          </cell>
          <cell r="M2464">
            <v>6.8</v>
          </cell>
          <cell r="N2464">
            <v>4.3999999999999997E-2</v>
          </cell>
          <cell r="O2464">
            <v>1.8988</v>
          </cell>
          <cell r="P2464">
            <v>9.93</v>
          </cell>
          <cell r="Q2464">
            <v>0.11600000000000001</v>
          </cell>
          <cell r="R2464">
            <v>1.7673000000000001</v>
          </cell>
          <cell r="S2464">
            <v>8</v>
          </cell>
          <cell r="T2464">
            <v>0.16400000000000001</v>
          </cell>
          <cell r="U2464">
            <v>1.8145</v>
          </cell>
          <cell r="V2464">
            <v>1.8144998550415039</v>
          </cell>
          <cell r="W2464">
            <v>600824</v>
          </cell>
          <cell r="X2464">
            <v>600824</v>
          </cell>
          <cell r="Y2464">
            <v>85604</v>
          </cell>
          <cell r="Z2464">
            <v>12312</v>
          </cell>
          <cell r="AA2464">
            <v>12312</v>
          </cell>
          <cell r="AB2464">
            <v>83413</v>
          </cell>
          <cell r="AC2464">
            <v>12636</v>
          </cell>
          <cell r="AD2464">
            <v>12636</v>
          </cell>
          <cell r="AE2464">
            <v>87757</v>
          </cell>
          <cell r="AF2464">
            <v>12010</v>
          </cell>
          <cell r="AG2464">
            <v>12010</v>
          </cell>
          <cell r="AH2464">
            <v>99423</v>
          </cell>
          <cell r="AI2464">
            <v>10601</v>
          </cell>
        </row>
        <row r="2465">
          <cell r="A2465">
            <v>600825</v>
          </cell>
          <cell r="B2465">
            <v>199</v>
          </cell>
          <cell r="C2465">
            <v>4.8746631828202824</v>
          </cell>
          <cell r="D2465">
            <v>287.8125</v>
          </cell>
          <cell r="E2465">
            <v>3.7471011839375081</v>
          </cell>
          <cell r="F2465">
            <v>267.58064516129031</v>
          </cell>
          <cell r="G2465">
            <v>6.7927773000859846</v>
          </cell>
          <cell r="H2465">
            <v>199.63235294117646</v>
          </cell>
          <cell r="I2465">
            <v>3.7242798353909468</v>
          </cell>
          <cell r="J2465">
            <v>11.94</v>
          </cell>
          <cell r="K2465">
            <v>0.06</v>
          </cell>
          <cell r="L2465">
            <v>2.4493999999999998</v>
          </cell>
          <cell r="M2465">
            <v>9.2100000000000009</v>
          </cell>
          <cell r="N2465">
            <v>8.0000000000000002E-3</v>
          </cell>
          <cell r="O2465">
            <v>2.4579</v>
          </cell>
          <cell r="P2465">
            <v>16.59</v>
          </cell>
          <cell r="Q2465">
            <v>3.1E-2</v>
          </cell>
          <cell r="R2465">
            <v>2.4422999999999999</v>
          </cell>
          <cell r="S2465">
            <v>9.0500000000000007</v>
          </cell>
          <cell r="T2465">
            <v>3.4000000000000002E-2</v>
          </cell>
          <cell r="U2465">
            <v>2.4300000000000002</v>
          </cell>
          <cell r="V2465">
            <v>2.4299983978271484</v>
          </cell>
          <cell r="W2465">
            <v>600825</v>
          </cell>
          <cell r="X2465">
            <v>600825</v>
          </cell>
          <cell r="Y2465">
            <v>55303</v>
          </cell>
          <cell r="Z2465">
            <v>18893</v>
          </cell>
          <cell r="AA2465">
            <v>18893</v>
          </cell>
          <cell r="AB2465">
            <v>54793</v>
          </cell>
          <cell r="AC2465">
            <v>19069</v>
          </cell>
          <cell r="AD2465">
            <v>19069</v>
          </cell>
          <cell r="AE2465">
            <v>59235</v>
          </cell>
          <cell r="AF2465">
            <v>17639</v>
          </cell>
          <cell r="AG2465">
            <v>17639</v>
          </cell>
          <cell r="AH2465">
            <v>61187</v>
          </cell>
          <cell r="AI2465">
            <v>17076</v>
          </cell>
        </row>
        <row r="2466">
          <cell r="A2466">
            <v>600826</v>
          </cell>
          <cell r="B2466">
            <v>28.345679012345677</v>
          </cell>
          <cell r="C2466">
            <v>4.4923301680058429</v>
          </cell>
          <cell r="D2466">
            <v>4.2893081761006293</v>
          </cell>
          <cell r="E2466">
            <v>3.0770966104562629</v>
          </cell>
          <cell r="F2466">
            <v>19.123762376237625</v>
          </cell>
          <cell r="G2466">
            <v>4.1950371938969431</v>
          </cell>
          <cell r="H2466">
            <v>14.605932203389832</v>
          </cell>
          <cell r="I2466">
            <v>3.380107669226017</v>
          </cell>
          <cell r="J2466">
            <v>34.44</v>
          </cell>
          <cell r="K2466">
            <v>1.2150000000000001</v>
          </cell>
          <cell r="L2466">
            <v>7.6664000000000003</v>
          </cell>
          <cell r="M2466">
            <v>27.28</v>
          </cell>
          <cell r="N2466">
            <v>1.59</v>
          </cell>
          <cell r="O2466">
            <v>8.8655000000000008</v>
          </cell>
          <cell r="P2466">
            <v>38.630000000000003</v>
          </cell>
          <cell r="Q2466">
            <v>1.01</v>
          </cell>
          <cell r="R2466">
            <v>9.2085000000000008</v>
          </cell>
          <cell r="S2466">
            <v>22.98</v>
          </cell>
          <cell r="T2466">
            <v>1.18</v>
          </cell>
          <cell r="U2466">
            <v>6.7986000000000004</v>
          </cell>
          <cell r="V2466">
            <v>6.7985992431640625</v>
          </cell>
          <cell r="W2466">
            <v>600826</v>
          </cell>
          <cell r="X2466" t="str">
            <v>持股小于股东增</v>
          </cell>
          <cell r="Y2466">
            <v>20639</v>
          </cell>
          <cell r="Z2466">
            <v>20380</v>
          </cell>
          <cell r="AA2466" t="str">
            <v>持股大于股东增</v>
          </cell>
          <cell r="AB2466">
            <v>19527</v>
          </cell>
          <cell r="AC2466">
            <v>21541</v>
          </cell>
          <cell r="AD2466" t="str">
            <v>持股大于股东减</v>
          </cell>
          <cell r="AE2466">
            <v>18859</v>
          </cell>
          <cell r="AF2466">
            <v>22304</v>
          </cell>
          <cell r="AG2466" t="str">
            <v>持股小于股东减</v>
          </cell>
          <cell r="AH2466">
            <v>23002</v>
          </cell>
          <cell r="AI2466">
            <v>18287</v>
          </cell>
        </row>
        <row r="2467">
          <cell r="A2467">
            <v>600827</v>
          </cell>
          <cell r="B2467">
            <v>24.148648648648649</v>
          </cell>
          <cell r="C2467">
            <v>2.0332464813571667</v>
          </cell>
          <cell r="D2467">
            <v>14.739583333333334</v>
          </cell>
          <cell r="E2467">
            <v>1.5992495394387372</v>
          </cell>
          <cell r="F2467">
            <v>16.2578125</v>
          </cell>
          <cell r="G2467">
            <v>2.1844328977063978</v>
          </cell>
          <cell r="H2467">
            <v>19.455882352941174</v>
          </cell>
          <cell r="I2467">
            <v>2.0361755912873849</v>
          </cell>
          <cell r="J2467">
            <v>17.87</v>
          </cell>
          <cell r="K2467">
            <v>0.74</v>
          </cell>
          <cell r="L2467">
            <v>8.7888999999999999</v>
          </cell>
          <cell r="M2467">
            <v>14.15</v>
          </cell>
          <cell r="N2467">
            <v>0.24</v>
          </cell>
          <cell r="O2467">
            <v>8.8478999999999992</v>
          </cell>
          <cell r="P2467">
            <v>20.81</v>
          </cell>
          <cell r="Q2467">
            <v>0.64</v>
          </cell>
          <cell r="R2467">
            <v>9.5265000000000004</v>
          </cell>
          <cell r="S2467">
            <v>17.64</v>
          </cell>
          <cell r="T2467">
            <v>0.68</v>
          </cell>
          <cell r="U2467">
            <v>8.6632999999999996</v>
          </cell>
          <cell r="V2467">
            <v>8.663299560546875</v>
          </cell>
          <cell r="W2467">
            <v>600827</v>
          </cell>
          <cell r="X2467">
            <v>600827</v>
          </cell>
          <cell r="Y2467">
            <v>600827</v>
          </cell>
          <cell r="Z2467">
            <v>600827</v>
          </cell>
          <cell r="AA2467">
            <v>600827</v>
          </cell>
          <cell r="AB2467">
            <v>600827</v>
          </cell>
          <cell r="AC2467">
            <v>600827</v>
          </cell>
          <cell r="AD2467">
            <v>600827</v>
          </cell>
          <cell r="AE2467">
            <v>600827</v>
          </cell>
          <cell r="AF2467">
            <v>600827</v>
          </cell>
          <cell r="AG2467">
            <v>600827</v>
          </cell>
          <cell r="AH2467">
            <v>600827</v>
          </cell>
          <cell r="AI2467">
            <v>600827</v>
          </cell>
        </row>
        <row r="2468">
          <cell r="A2468">
            <v>600828</v>
          </cell>
          <cell r="B2468">
            <v>70.719051148999256</v>
          </cell>
          <cell r="C2468">
            <v>4.1829262945586878</v>
          </cell>
          <cell r="D2468">
            <v>19.926108374384235</v>
          </cell>
          <cell r="E2468">
            <v>4.9464995414246404</v>
          </cell>
          <cell r="F2468">
            <v>47.977941176470587</v>
          </cell>
          <cell r="G2468">
            <v>4.6229464641544515</v>
          </cell>
          <cell r="H2468">
            <v>41.830065359477125</v>
          </cell>
          <cell r="I2468">
            <v>3.3642894690730683</v>
          </cell>
          <cell r="J2468">
            <v>9.5399999999999991</v>
          </cell>
          <cell r="K2468">
            <v>0.13489999999999999</v>
          </cell>
          <cell r="L2468">
            <v>2.2806999999999999</v>
          </cell>
          <cell r="M2468">
            <v>8.09</v>
          </cell>
          <cell r="N2468">
            <v>0.10150000000000001</v>
          </cell>
          <cell r="O2468">
            <v>1.6355</v>
          </cell>
          <cell r="P2468">
            <v>10.44</v>
          </cell>
          <cell r="Q2468">
            <v>0.10879999999999999</v>
          </cell>
          <cell r="R2468">
            <v>2.2583000000000002</v>
          </cell>
          <cell r="S2468">
            <v>7.68</v>
          </cell>
          <cell r="T2468">
            <v>0.13769999999999999</v>
          </cell>
          <cell r="U2468">
            <v>2.2827999999999999</v>
          </cell>
          <cell r="V2468">
            <v>2.2827987670898438</v>
          </cell>
          <cell r="W2468">
            <v>600828</v>
          </cell>
          <cell r="X2468">
            <v>600828</v>
          </cell>
          <cell r="Y2468">
            <v>28617</v>
          </cell>
          <cell r="Z2468">
            <v>19933</v>
          </cell>
          <cell r="AA2468" t="str">
            <v>持股大于股东增</v>
          </cell>
          <cell r="AB2468">
            <v>27169</v>
          </cell>
          <cell r="AC2468">
            <v>63748</v>
          </cell>
          <cell r="AD2468">
            <v>63748</v>
          </cell>
          <cell r="AE2468">
            <v>31251</v>
          </cell>
          <cell r="AF2468">
            <v>18253</v>
          </cell>
          <cell r="AG2468">
            <v>18253</v>
          </cell>
          <cell r="AH2468">
            <v>33007</v>
          </cell>
          <cell r="AI2468">
            <v>17282</v>
          </cell>
        </row>
        <row r="2469">
          <cell r="A2469">
            <v>600829</v>
          </cell>
          <cell r="B2469">
            <v>69.323873121869781</v>
          </cell>
          <cell r="C2469">
            <v>6.7674380704041717</v>
          </cell>
          <cell r="D2469">
            <v>30.267938237965485</v>
          </cell>
          <cell r="E2469">
            <v>5.1980970207455934</v>
          </cell>
          <cell r="F2469">
            <v>55.049944506104332</v>
          </cell>
          <cell r="G2469">
            <v>8.2839248434237991</v>
          </cell>
          <cell r="H2469">
            <v>31.677215189873415</v>
          </cell>
          <cell r="I2469">
            <v>4.0827147401908803</v>
          </cell>
          <cell r="J2469">
            <v>16.61</v>
          </cell>
          <cell r="K2469">
            <v>0.23960000000000001</v>
          </cell>
          <cell r="L2469">
            <v>2.4544000000000001</v>
          </cell>
          <cell r="M2469">
            <v>13.33</v>
          </cell>
          <cell r="N2469">
            <v>0.1101</v>
          </cell>
          <cell r="O2469">
            <v>2.5644</v>
          </cell>
          <cell r="P2469">
            <v>19.84</v>
          </cell>
          <cell r="Q2469">
            <v>0.1802</v>
          </cell>
          <cell r="R2469">
            <v>2.395</v>
          </cell>
          <cell r="S2469">
            <v>10.01</v>
          </cell>
          <cell r="T2469">
            <v>0.23699999999999999</v>
          </cell>
          <cell r="U2469">
            <v>2.4518</v>
          </cell>
          <cell r="V2469">
            <v>2.4517993927001953</v>
          </cell>
          <cell r="W2469">
            <v>600829</v>
          </cell>
          <cell r="X2469" t="str">
            <v>持股大于股东增</v>
          </cell>
          <cell r="Y2469">
            <v>22947</v>
          </cell>
          <cell r="Z2469">
            <v>25270</v>
          </cell>
          <cell r="AA2469" t="str">
            <v>持股大于股东增</v>
          </cell>
          <cell r="AB2469">
            <v>20169</v>
          </cell>
          <cell r="AC2469">
            <v>28751</v>
          </cell>
          <cell r="AD2469" t="str">
            <v>持股小于股东增</v>
          </cell>
          <cell r="AE2469">
            <v>26503</v>
          </cell>
          <cell r="AF2469">
            <v>21880</v>
          </cell>
          <cell r="AG2469" t="str">
            <v>持股小于股东增</v>
          </cell>
          <cell r="AH2469">
            <v>24278</v>
          </cell>
          <cell r="AI2469">
            <v>23885</v>
          </cell>
        </row>
        <row r="2470">
          <cell r="A2470">
            <v>600830</v>
          </cell>
          <cell r="B2470">
            <v>44.006410256410255</v>
          </cell>
          <cell r="C2470">
            <v>3.0922726965608884</v>
          </cell>
          <cell r="D2470">
            <v>71.041666666666671</v>
          </cell>
          <cell r="E2470">
            <v>2.3274861784178555</v>
          </cell>
          <cell r="F2470">
            <v>83.967391304347828</v>
          </cell>
          <cell r="G2470">
            <v>3.5079354267420473</v>
          </cell>
          <cell r="H2470">
            <v>44.803921568627459</v>
          </cell>
          <cell r="I2470">
            <v>2.1433764040991488</v>
          </cell>
          <cell r="J2470">
            <v>13.73</v>
          </cell>
          <cell r="K2470">
            <v>0.312</v>
          </cell>
          <cell r="L2470">
            <v>4.4401000000000002</v>
          </cell>
          <cell r="M2470">
            <v>10.23</v>
          </cell>
          <cell r="N2470">
            <v>3.5999999999999997E-2</v>
          </cell>
          <cell r="O2470">
            <v>4.3952999999999998</v>
          </cell>
          <cell r="P2470">
            <v>15.45</v>
          </cell>
          <cell r="Q2470">
            <v>9.1999999999999998E-2</v>
          </cell>
          <cell r="R2470">
            <v>4.4043000000000001</v>
          </cell>
          <cell r="S2470">
            <v>9.14</v>
          </cell>
          <cell r="T2470">
            <v>0.153</v>
          </cell>
          <cell r="U2470">
            <v>4.2643000000000004</v>
          </cell>
          <cell r="V2470">
            <v>4.2642974853515625</v>
          </cell>
          <cell r="W2470">
            <v>600830</v>
          </cell>
          <cell r="X2470">
            <v>600830</v>
          </cell>
          <cell r="Y2470">
            <v>48302</v>
          </cell>
          <cell r="Z2470">
            <v>9405</v>
          </cell>
          <cell r="AA2470">
            <v>9405</v>
          </cell>
          <cell r="AB2470">
            <v>46091</v>
          </cell>
          <cell r="AC2470">
            <v>9857</v>
          </cell>
          <cell r="AD2470" t="str">
            <v>持股小于股东增</v>
          </cell>
          <cell r="AE2470">
            <v>38936</v>
          </cell>
          <cell r="AF2470">
            <v>11668</v>
          </cell>
          <cell r="AG2470">
            <v>11668</v>
          </cell>
          <cell r="AH2470">
            <v>48017</v>
          </cell>
          <cell r="AI2470">
            <v>9461</v>
          </cell>
        </row>
        <row r="2471">
          <cell r="A2471">
            <v>600831</v>
          </cell>
          <cell r="B2471">
            <v>66.849894291754765</v>
          </cell>
          <cell r="C2471">
            <v>4.6717097098280247</v>
          </cell>
          <cell r="D2471">
            <v>35.056179775280903</v>
          </cell>
          <cell r="E2471">
            <v>3.5935385412767427</v>
          </cell>
          <cell r="F2471">
            <v>53.031249999999993</v>
          </cell>
          <cell r="G2471">
            <v>5.1306082960454713</v>
          </cell>
          <cell r="H2471">
            <v>50.983146067415731</v>
          </cell>
          <cell r="I2471">
            <v>3.6384411835458259</v>
          </cell>
          <cell r="J2471">
            <v>15.81</v>
          </cell>
          <cell r="K2471">
            <v>0.23649999999999999</v>
          </cell>
          <cell r="L2471">
            <v>3.3841999999999999</v>
          </cell>
          <cell r="M2471">
            <v>12.48</v>
          </cell>
          <cell r="N2471">
            <v>8.8999999999999996E-2</v>
          </cell>
          <cell r="O2471">
            <v>3.4729000000000001</v>
          </cell>
          <cell r="P2471">
            <v>16.97</v>
          </cell>
          <cell r="Q2471">
            <v>0.16</v>
          </cell>
          <cell r="R2471">
            <v>3.3075999999999999</v>
          </cell>
          <cell r="S2471">
            <v>12.1</v>
          </cell>
          <cell r="T2471">
            <v>0.17799999999999999</v>
          </cell>
          <cell r="U2471">
            <v>3.3256000000000001</v>
          </cell>
          <cell r="V2471">
            <v>3.3255996704101563</v>
          </cell>
          <cell r="W2471">
            <v>600831</v>
          </cell>
          <cell r="X2471">
            <v>600831</v>
          </cell>
          <cell r="Y2471">
            <v>49761</v>
          </cell>
          <cell r="Z2471">
            <v>11322</v>
          </cell>
          <cell r="AA2471">
            <v>11322</v>
          </cell>
          <cell r="AB2471">
            <v>51069</v>
          </cell>
          <cell r="AC2471">
            <v>11032</v>
          </cell>
          <cell r="AD2471">
            <v>11032</v>
          </cell>
          <cell r="AE2471">
            <v>49533</v>
          </cell>
          <cell r="AF2471">
            <v>11375</v>
          </cell>
          <cell r="AG2471">
            <v>11375</v>
          </cell>
          <cell r="AH2471">
            <v>47190</v>
          </cell>
          <cell r="AI2471">
            <v>11939</v>
          </cell>
        </row>
        <row r="2472">
          <cell r="A2472">
            <v>600833</v>
          </cell>
          <cell r="B2472">
            <v>112</v>
          </cell>
          <cell r="C2472">
            <v>5.79510175922732</v>
          </cell>
          <cell r="D2472">
            <v>69.940978077571671</v>
          </cell>
          <cell r="E2472">
            <v>5.2017684131314086</v>
          </cell>
          <cell r="F2472">
            <v>110.57692307692308</v>
          </cell>
          <cell r="G2472">
            <v>6.4328466744979584</v>
          </cell>
          <cell r="H2472">
            <v>76.287774725274716</v>
          </cell>
          <cell r="I2472">
            <v>4.4975553463512412</v>
          </cell>
          <cell r="J2472">
            <v>20.16</v>
          </cell>
          <cell r="K2472">
            <v>0.18</v>
          </cell>
          <cell r="L2472">
            <v>3.4788000000000001</v>
          </cell>
          <cell r="M2472">
            <v>16.59</v>
          </cell>
          <cell r="N2472">
            <v>5.9299999999999999E-2</v>
          </cell>
          <cell r="O2472">
            <v>3.1892999999999998</v>
          </cell>
          <cell r="P2472">
            <v>23</v>
          </cell>
          <cell r="Q2472">
            <v>0.104</v>
          </cell>
          <cell r="R2472">
            <v>3.5754000000000001</v>
          </cell>
          <cell r="S2472">
            <v>14.81</v>
          </cell>
          <cell r="T2472">
            <v>0.14560000000000001</v>
          </cell>
          <cell r="U2472">
            <v>3.2928999999999999</v>
          </cell>
          <cell r="V2472">
            <v>3.2928981781005859</v>
          </cell>
          <cell r="W2472">
            <v>600833</v>
          </cell>
          <cell r="X2472">
            <v>600833</v>
          </cell>
          <cell r="Y2472">
            <v>22843</v>
          </cell>
          <cell r="Z2472">
            <v>9766</v>
          </cell>
          <cell r="AA2472">
            <v>9766</v>
          </cell>
          <cell r="AB2472">
            <v>22433</v>
          </cell>
          <cell r="AC2472">
            <v>9944</v>
          </cell>
          <cell r="AD2472" t="str">
            <v>持股小于股东减</v>
          </cell>
          <cell r="AE2472">
            <v>20859</v>
          </cell>
          <cell r="AF2472">
            <v>10694</v>
          </cell>
          <cell r="AG2472">
            <v>10694</v>
          </cell>
          <cell r="AH2472">
            <v>26874</v>
          </cell>
          <cell r="AI2472">
            <v>8301</v>
          </cell>
        </row>
        <row r="2473">
          <cell r="A2473">
            <v>600834</v>
          </cell>
          <cell r="B2473">
            <v>134.11764705882354</v>
          </cell>
          <cell r="C2473">
            <v>6.5784114052953147</v>
          </cell>
          <cell r="D2473">
            <v>93.686224489795919</v>
          </cell>
          <cell r="E2473">
            <v>4.9171548117154815</v>
          </cell>
          <cell r="F2473">
            <v>161.02603369065852</v>
          </cell>
          <cell r="G2473">
            <v>7.1870407709921063</v>
          </cell>
          <cell r="H2473">
            <v>129.20866935483869</v>
          </cell>
          <cell r="I2473">
            <v>5.9077710176991154</v>
          </cell>
          <cell r="J2473">
            <v>19.38</v>
          </cell>
          <cell r="K2473">
            <v>0.14449999999999999</v>
          </cell>
          <cell r="L2473">
            <v>2.9460000000000002</v>
          </cell>
          <cell r="M2473">
            <v>14.69</v>
          </cell>
          <cell r="N2473">
            <v>3.9199999999999999E-2</v>
          </cell>
          <cell r="O2473">
            <v>2.9874999999999998</v>
          </cell>
          <cell r="P2473">
            <v>21.03</v>
          </cell>
          <cell r="Q2473">
            <v>6.5299999999999997E-2</v>
          </cell>
          <cell r="R2473">
            <v>2.9260999999999999</v>
          </cell>
          <cell r="S2473">
            <v>17.09</v>
          </cell>
          <cell r="T2473">
            <v>9.9199999999999997E-2</v>
          </cell>
          <cell r="U2473">
            <v>2.8927999999999998</v>
          </cell>
          <cell r="V2473">
            <v>2.8927993774414063</v>
          </cell>
          <cell r="W2473">
            <v>600834</v>
          </cell>
          <cell r="X2473" t="str">
            <v>持股小于股东增</v>
          </cell>
          <cell r="Y2473">
            <v>45906</v>
          </cell>
          <cell r="Z2473">
            <v>10399</v>
          </cell>
          <cell r="AA2473">
            <v>10399</v>
          </cell>
          <cell r="AB2473">
            <v>49282</v>
          </cell>
          <cell r="AC2473">
            <v>9686</v>
          </cell>
          <cell r="AD2473" t="str">
            <v>持股小于股东减</v>
          </cell>
          <cell r="AE2473">
            <v>46821</v>
          </cell>
          <cell r="AF2473">
            <v>10195</v>
          </cell>
          <cell r="AG2473">
            <v>10195</v>
          </cell>
          <cell r="AH2473">
            <v>53159</v>
          </cell>
          <cell r="AI2473">
            <v>8980</v>
          </cell>
        </row>
        <row r="2474">
          <cell r="A2474">
            <v>600835</v>
          </cell>
          <cell r="B2474">
            <v>16.932960893854748</v>
          </cell>
          <cell r="C2474">
            <v>3.8180535610812987</v>
          </cell>
          <cell r="D2474">
            <v>26.321428571428573</v>
          </cell>
          <cell r="E2474">
            <v>2.7189217771984406</v>
          </cell>
          <cell r="F2474">
            <v>30.499999999999996</v>
          </cell>
          <cell r="G2474">
            <v>4.8891263692225486</v>
          </cell>
          <cell r="H2474">
            <v>11.050632911392404</v>
          </cell>
          <cell r="I2474">
            <v>2.9865681407073859</v>
          </cell>
          <cell r="J2474">
            <v>30.31</v>
          </cell>
          <cell r="K2474">
            <v>1.79</v>
          </cell>
          <cell r="L2474">
            <v>7.9386000000000001</v>
          </cell>
          <cell r="M2474">
            <v>22.11</v>
          </cell>
          <cell r="N2474">
            <v>0.21</v>
          </cell>
          <cell r="O2474">
            <v>8.1318999999999999</v>
          </cell>
          <cell r="P2474">
            <v>32.94</v>
          </cell>
          <cell r="Q2474">
            <v>0.54</v>
          </cell>
          <cell r="R2474">
            <v>6.7374000000000001</v>
          </cell>
          <cell r="S2474">
            <v>23.28</v>
          </cell>
          <cell r="T2474">
            <v>1.58</v>
          </cell>
          <cell r="U2474">
            <v>7.7949000000000002</v>
          </cell>
          <cell r="V2474">
            <v>7.7948989868164063</v>
          </cell>
          <cell r="W2474">
            <v>600835</v>
          </cell>
          <cell r="X2474">
            <v>600835</v>
          </cell>
          <cell r="Y2474">
            <v>57179</v>
          </cell>
          <cell r="Z2474">
            <v>17886</v>
          </cell>
          <cell r="AA2474">
            <v>17886</v>
          </cell>
          <cell r="AB2474">
            <v>67750</v>
          </cell>
          <cell r="AC2474">
            <v>15095</v>
          </cell>
          <cell r="AD2474">
            <v>15095</v>
          </cell>
          <cell r="AE2474">
            <v>60912</v>
          </cell>
          <cell r="AF2474">
            <v>16790</v>
          </cell>
          <cell r="AG2474">
            <v>16790</v>
          </cell>
          <cell r="AH2474">
            <v>57038</v>
          </cell>
          <cell r="AI2474">
            <v>17930</v>
          </cell>
        </row>
        <row r="2475">
          <cell r="A2475">
            <v>600836</v>
          </cell>
          <cell r="B2475">
            <v>549.29824561403507</v>
          </cell>
          <cell r="C2475">
            <v>11.821785916556541</v>
          </cell>
          <cell r="D2475">
            <v>946.42857142857144</v>
          </cell>
          <cell r="E2475">
            <v>9.9807916839290414</v>
          </cell>
          <cell r="F2475">
            <v>1107.7272727272727</v>
          </cell>
          <cell r="G2475">
            <v>9.3694732795078828</v>
          </cell>
          <cell r="H2475">
            <v>1665</v>
          </cell>
          <cell r="I2475">
            <v>10.236704580387336</v>
          </cell>
          <cell r="J2475">
            <v>31.31</v>
          </cell>
          <cell r="K2475">
            <v>5.7000000000000002E-2</v>
          </cell>
          <cell r="L2475">
            <v>2.6484999999999999</v>
          </cell>
          <cell r="M2475">
            <v>26.5</v>
          </cell>
          <cell r="N2475">
            <v>7.0000000000000001E-3</v>
          </cell>
          <cell r="O2475">
            <v>2.6551</v>
          </cell>
          <cell r="P2475">
            <v>24.37</v>
          </cell>
          <cell r="Q2475">
            <v>1.0999999999999999E-2</v>
          </cell>
          <cell r="R2475">
            <v>2.601</v>
          </cell>
          <cell r="S2475">
            <v>26.64</v>
          </cell>
          <cell r="T2475">
            <v>1.2E-2</v>
          </cell>
          <cell r="U2475">
            <v>2.6023999999999998</v>
          </cell>
          <cell r="V2475">
            <v>2.6023998260498047</v>
          </cell>
          <cell r="W2475">
            <v>600836</v>
          </cell>
          <cell r="X2475">
            <v>600836</v>
          </cell>
          <cell r="Y2475">
            <v>61522</v>
          </cell>
          <cell r="Z2475">
            <v>5386</v>
          </cell>
          <cell r="AA2475">
            <v>5386</v>
          </cell>
          <cell r="AB2475">
            <v>65230</v>
          </cell>
          <cell r="AC2475">
            <v>5080</v>
          </cell>
          <cell r="AD2475">
            <v>5080</v>
          </cell>
          <cell r="AE2475">
            <v>46688</v>
          </cell>
          <cell r="AF2475">
            <v>7097</v>
          </cell>
          <cell r="AG2475">
            <v>7097</v>
          </cell>
          <cell r="AH2475">
            <v>7097</v>
          </cell>
          <cell r="AI2475">
            <v>7097</v>
          </cell>
        </row>
        <row r="2476">
          <cell r="A2476">
            <v>600837</v>
          </cell>
          <cell r="B2476">
            <v>10.689189189189189</v>
          </cell>
          <cell r="C2476">
            <v>1.6895572121238012</v>
          </cell>
          <cell r="D2476">
            <v>23.816666666666666</v>
          </cell>
          <cell r="E2476">
            <v>1.5170495562444264</v>
          </cell>
          <cell r="F2476">
            <v>10.58252427184466</v>
          </cell>
          <cell r="G2476">
            <v>2.4453168816601236</v>
          </cell>
          <cell r="H2476">
            <v>9.0212264150943398</v>
          </cell>
          <cell r="I2476">
            <v>1.4208977845138857</v>
          </cell>
          <cell r="J2476">
            <v>15.82</v>
          </cell>
          <cell r="K2476">
            <v>1.48</v>
          </cell>
          <cell r="L2476">
            <v>9.3634000000000004</v>
          </cell>
          <cell r="M2476">
            <v>14.29</v>
          </cell>
          <cell r="N2476">
            <v>0.15</v>
          </cell>
          <cell r="O2476">
            <v>9.4196000000000009</v>
          </cell>
          <cell r="P2476">
            <v>21.8</v>
          </cell>
          <cell r="Q2476">
            <v>1.03</v>
          </cell>
          <cell r="R2476">
            <v>8.9149999999999991</v>
          </cell>
          <cell r="S2476">
            <v>12.75</v>
          </cell>
          <cell r="T2476">
            <v>1.06</v>
          </cell>
          <cell r="U2476">
            <v>8.9732000000000003</v>
          </cell>
          <cell r="V2476">
            <v>8.9731979370117188</v>
          </cell>
          <cell r="W2476">
            <v>600837</v>
          </cell>
          <cell r="X2476">
            <v>600837</v>
          </cell>
          <cell r="Y2476">
            <v>333047</v>
          </cell>
          <cell r="Z2476">
            <v>34534</v>
          </cell>
          <cell r="AA2476">
            <v>34534</v>
          </cell>
          <cell r="AB2476">
            <v>346216</v>
          </cell>
          <cell r="AC2476">
            <v>33221</v>
          </cell>
          <cell r="AD2476">
            <v>33221</v>
          </cell>
          <cell r="AE2476">
            <v>33221</v>
          </cell>
          <cell r="AF2476">
            <v>33221</v>
          </cell>
          <cell r="AG2476">
            <v>33221</v>
          </cell>
          <cell r="AH2476">
            <v>355192</v>
          </cell>
          <cell r="AI2476">
            <v>32381</v>
          </cell>
        </row>
        <row r="2477">
          <cell r="A2477">
            <v>600838</v>
          </cell>
          <cell r="B2477">
            <v>68.041684759009982</v>
          </cell>
          <cell r="C2477">
            <v>5.4555582634125956</v>
          </cell>
          <cell r="D2477">
            <v>77.858744394618839</v>
          </cell>
          <cell r="E2477">
            <v>4.649528017674232</v>
          </cell>
          <cell r="F2477">
            <v>59.217391304347821</v>
          </cell>
          <cell r="G2477">
            <v>5.5101545432478352</v>
          </cell>
          <cell r="H2477">
            <v>56.136986301369866</v>
          </cell>
          <cell r="I2477">
            <v>5.4191296068552379</v>
          </cell>
          <cell r="J2477">
            <v>15.67</v>
          </cell>
          <cell r="K2477">
            <v>0.2303</v>
          </cell>
          <cell r="L2477">
            <v>2.8723000000000001</v>
          </cell>
          <cell r="M2477">
            <v>13.89</v>
          </cell>
          <cell r="N2477">
            <v>4.4600000000000001E-2</v>
          </cell>
          <cell r="O2477">
            <v>2.9874000000000001</v>
          </cell>
          <cell r="P2477">
            <v>13.62</v>
          </cell>
          <cell r="Q2477">
            <v>0.115</v>
          </cell>
          <cell r="R2477">
            <v>2.4718</v>
          </cell>
          <cell r="S2477">
            <v>13.66</v>
          </cell>
          <cell r="T2477">
            <v>0.1825</v>
          </cell>
          <cell r="U2477">
            <v>2.5207000000000002</v>
          </cell>
          <cell r="V2477">
            <v>2.5206985473632813</v>
          </cell>
          <cell r="W2477">
            <v>600838</v>
          </cell>
          <cell r="X2477">
            <v>600838</v>
          </cell>
          <cell r="Y2477">
            <v>63183</v>
          </cell>
          <cell r="Z2477">
            <v>6344</v>
          </cell>
          <cell r="AA2477">
            <v>6344</v>
          </cell>
          <cell r="AB2477">
            <v>64890</v>
          </cell>
          <cell r="AC2477">
            <v>6177</v>
          </cell>
          <cell r="AD2477" t="str">
            <v>持股小于股东增</v>
          </cell>
          <cell r="AE2477">
            <v>38627</v>
          </cell>
          <cell r="AF2477">
            <v>10378</v>
          </cell>
          <cell r="AG2477">
            <v>10378</v>
          </cell>
          <cell r="AH2477">
            <v>10378</v>
          </cell>
          <cell r="AI2477">
            <v>10378</v>
          </cell>
        </row>
        <row r="2478">
          <cell r="A2478">
            <v>600839</v>
          </cell>
          <cell r="B2478">
            <v>-13.528037383177571</v>
          </cell>
          <cell r="C2478">
            <v>2.2076486063979868</v>
          </cell>
          <cell r="D2478">
            <v>21.260683760683762</v>
          </cell>
          <cell r="E2478">
            <v>1.4901344116215507</v>
          </cell>
          <cell r="F2478">
            <v>-118.84057971014492</v>
          </cell>
          <cell r="G2478">
            <v>3.2697547683923709</v>
          </cell>
          <cell r="H2478">
            <v>-41.16961789375582</v>
          </cell>
          <cell r="I2478">
            <v>2.0026520689537928</v>
          </cell>
          <cell r="J2478">
            <v>5.79</v>
          </cell>
          <cell r="K2478">
            <v>-0.42799999999999999</v>
          </cell>
          <cell r="L2478">
            <v>2.6227</v>
          </cell>
          <cell r="M2478">
            <v>3.98</v>
          </cell>
          <cell r="N2478">
            <v>4.6800000000000001E-2</v>
          </cell>
          <cell r="O2478">
            <v>2.6709000000000001</v>
          </cell>
          <cell r="P2478">
            <v>9.84</v>
          </cell>
          <cell r="Q2478">
            <v>-4.1399999999999999E-2</v>
          </cell>
          <cell r="R2478">
            <v>3.0093999999999999</v>
          </cell>
          <cell r="S2478">
            <v>5.89</v>
          </cell>
          <cell r="T2478">
            <v>-0.10730000000000001</v>
          </cell>
          <cell r="U2478">
            <v>2.9411</v>
          </cell>
          <cell r="V2478">
            <v>2.9410991668701172</v>
          </cell>
          <cell r="W2478">
            <v>600839</v>
          </cell>
          <cell r="X2478">
            <v>600839</v>
          </cell>
          <cell r="Y2478">
            <v>600839</v>
          </cell>
          <cell r="Z2478">
            <v>600839</v>
          </cell>
          <cell r="AA2478">
            <v>600839</v>
          </cell>
          <cell r="AB2478">
            <v>600839</v>
          </cell>
          <cell r="AC2478">
            <v>600839</v>
          </cell>
          <cell r="AD2478">
            <v>600839</v>
          </cell>
          <cell r="AE2478">
            <v>600839</v>
          </cell>
          <cell r="AF2478">
            <v>600839</v>
          </cell>
          <cell r="AG2478">
            <v>600839</v>
          </cell>
          <cell r="AH2478">
            <v>600839</v>
          </cell>
          <cell r="AI2478">
            <v>600839</v>
          </cell>
        </row>
        <row r="2479">
          <cell r="A2479">
            <v>600841</v>
          </cell>
          <cell r="B2479">
            <v>137.54545454545456</v>
          </cell>
          <cell r="C2479">
            <v>3.7766461983924922</v>
          </cell>
          <cell r="D2479">
            <v>105.5</v>
          </cell>
          <cell r="E2479">
            <v>3.1439356312704878</v>
          </cell>
          <cell r="F2479">
            <v>122.57142857142856</v>
          </cell>
          <cell r="G2479">
            <v>4.2994588093806376</v>
          </cell>
          <cell r="H2479">
            <v>94.781249999999986</v>
          </cell>
          <cell r="I2479">
            <v>2.5448687290759433</v>
          </cell>
          <cell r="J2479">
            <v>15.13</v>
          </cell>
          <cell r="K2479">
            <v>0.11</v>
          </cell>
          <cell r="L2479">
            <v>4.0061999999999998</v>
          </cell>
          <cell r="M2479">
            <v>12.66</v>
          </cell>
          <cell r="N2479">
            <v>0.03</v>
          </cell>
          <cell r="O2479">
            <v>4.0267999999999997</v>
          </cell>
          <cell r="P2479">
            <v>17.16</v>
          </cell>
          <cell r="Q2479">
            <v>7.0000000000000007E-2</v>
          </cell>
          <cell r="R2479">
            <v>3.9912000000000001</v>
          </cell>
          <cell r="S2479">
            <v>10.11</v>
          </cell>
          <cell r="T2479">
            <v>0.08</v>
          </cell>
          <cell r="U2479">
            <v>3.9727000000000001</v>
          </cell>
          <cell r="V2479">
            <v>3.9726982116699219</v>
          </cell>
          <cell r="W2479">
            <v>600841</v>
          </cell>
          <cell r="X2479" t="str">
            <v>持股小于股东增</v>
          </cell>
          <cell r="Y2479">
            <v>42977</v>
          </cell>
          <cell r="Z2479">
            <v>20166</v>
          </cell>
          <cell r="AA2479">
            <v>20166</v>
          </cell>
          <cell r="AB2479">
            <v>49196</v>
          </cell>
          <cell r="AC2479">
            <v>17617</v>
          </cell>
          <cell r="AD2479">
            <v>17617</v>
          </cell>
          <cell r="AE2479">
            <v>45134</v>
          </cell>
          <cell r="AF2479">
            <v>19202</v>
          </cell>
          <cell r="AG2479">
            <v>19202</v>
          </cell>
          <cell r="AH2479">
            <v>45298</v>
          </cell>
          <cell r="AI2479">
            <v>19133</v>
          </cell>
        </row>
        <row r="2480">
          <cell r="A2480">
            <v>600843</v>
          </cell>
          <cell r="B2480">
            <v>58.452422446845588</v>
          </cell>
          <cell r="C2480">
            <v>5.1839258114374038</v>
          </cell>
          <cell r="D2480">
            <v>44.570871261378421</v>
          </cell>
          <cell r="E2480">
            <v>4.1852371939678861</v>
          </cell>
          <cell r="F2480">
            <v>56.533624931656639</v>
          </cell>
          <cell r="G2480">
            <v>6.5445109022437418</v>
          </cell>
          <cell r="H2480">
            <v>35.003559985760056</v>
          </cell>
          <cell r="I2480">
            <v>4.1288737717309143</v>
          </cell>
          <cell r="J2480">
            <v>16.77</v>
          </cell>
          <cell r="K2480">
            <v>0.28689999999999999</v>
          </cell>
          <cell r="L2480">
            <v>3.2349999999999999</v>
          </cell>
          <cell r="M2480">
            <v>13.71</v>
          </cell>
          <cell r="N2480">
            <v>7.6899999999999996E-2</v>
          </cell>
          <cell r="O2480">
            <v>3.2757999999999998</v>
          </cell>
          <cell r="P2480">
            <v>20.68</v>
          </cell>
          <cell r="Q2480">
            <v>0.18290000000000001</v>
          </cell>
          <cell r="R2480">
            <v>3.1598999999999999</v>
          </cell>
          <cell r="S2480">
            <v>13.11</v>
          </cell>
          <cell r="T2480">
            <v>0.28089999999999998</v>
          </cell>
          <cell r="U2480">
            <v>3.1751999999999998</v>
          </cell>
          <cell r="V2480">
            <v>3.1751995086669922</v>
          </cell>
          <cell r="W2480">
            <v>600843</v>
          </cell>
          <cell r="X2480">
            <v>600843</v>
          </cell>
          <cell r="Y2480">
            <v>600843</v>
          </cell>
          <cell r="Z2480">
            <v>600843</v>
          </cell>
          <cell r="AA2480">
            <v>600843</v>
          </cell>
          <cell r="AB2480">
            <v>600843</v>
          </cell>
          <cell r="AC2480">
            <v>600843</v>
          </cell>
          <cell r="AD2480">
            <v>600843</v>
          </cell>
          <cell r="AE2480">
            <v>600843</v>
          </cell>
          <cell r="AF2480">
            <v>600843</v>
          </cell>
          <cell r="AG2480">
            <v>600843</v>
          </cell>
          <cell r="AH2480">
            <v>600843</v>
          </cell>
          <cell r="AI2480">
            <v>600843</v>
          </cell>
        </row>
        <row r="2481">
          <cell r="A2481">
            <v>600844</v>
          </cell>
          <cell r="B2481">
            <v>-222.08121827411168</v>
          </cell>
          <cell r="C2481">
            <v>8.3206542411563333</v>
          </cell>
          <cell r="D2481">
            <v>-36.96868008948546</v>
          </cell>
          <cell r="E2481">
            <v>6.5046250738043696</v>
          </cell>
          <cell r="F2481">
            <v>349.01960784313724</v>
          </cell>
          <cell r="G2481">
            <v>9.6538009581487838</v>
          </cell>
          <cell r="H2481">
            <v>-4440</v>
          </cell>
          <cell r="I2481">
            <v>5.4311926605504581</v>
          </cell>
          <cell r="J2481">
            <v>8.75</v>
          </cell>
          <cell r="K2481">
            <v>-3.9399999999999998E-2</v>
          </cell>
          <cell r="L2481">
            <v>1.0516000000000001</v>
          </cell>
          <cell r="M2481">
            <v>6.61</v>
          </cell>
          <cell r="N2481">
            <v>-4.4699999999999997E-2</v>
          </cell>
          <cell r="O2481">
            <v>1.0162</v>
          </cell>
          <cell r="P2481">
            <v>10.68</v>
          </cell>
          <cell r="Q2481">
            <v>1.5299999999999999E-2</v>
          </cell>
          <cell r="R2481">
            <v>1.1063000000000001</v>
          </cell>
          <cell r="S2481">
            <v>5.92</v>
          </cell>
          <cell r="T2481">
            <v>-1E-3</v>
          </cell>
          <cell r="U2481">
            <v>1.0900000000000001</v>
          </cell>
          <cell r="V2481">
            <v>1.0899991989135742</v>
          </cell>
          <cell r="W2481">
            <v>600844</v>
          </cell>
          <cell r="X2481">
            <v>600844</v>
          </cell>
          <cell r="Y2481">
            <v>61548</v>
          </cell>
          <cell r="Z2481">
            <v>12650</v>
          </cell>
          <cell r="AA2481">
            <v>12650</v>
          </cell>
          <cell r="AB2481">
            <v>59733</v>
          </cell>
          <cell r="AC2481">
            <v>13035</v>
          </cell>
          <cell r="AD2481">
            <v>13035</v>
          </cell>
          <cell r="AE2481">
            <v>60943</v>
          </cell>
          <cell r="AF2481">
            <v>12776</v>
          </cell>
          <cell r="AG2481">
            <v>12776</v>
          </cell>
          <cell r="AH2481">
            <v>61436</v>
          </cell>
          <cell r="AI2481">
            <v>12673</v>
          </cell>
        </row>
        <row r="2482">
          <cell r="A2482">
            <v>600845</v>
          </cell>
          <cell r="B2482">
            <v>68.264462809917362</v>
          </cell>
          <cell r="C2482">
            <v>5.7844294603733575</v>
          </cell>
          <cell r="D2482">
            <v>53.846153846153847</v>
          </cell>
          <cell r="E2482">
            <v>4.1211217300861511</v>
          </cell>
          <cell r="F2482">
            <v>83.974056603773576</v>
          </cell>
          <cell r="G2482">
            <v>9.9496995948022899</v>
          </cell>
          <cell r="H2482">
            <v>59.43509615384616</v>
          </cell>
          <cell r="I2482">
            <v>6.7209416113950207</v>
          </cell>
          <cell r="J2482">
            <v>57.82</v>
          </cell>
          <cell r="K2482">
            <v>0.84699999999999998</v>
          </cell>
          <cell r="L2482">
            <v>9.9957999999999991</v>
          </cell>
          <cell r="M2482">
            <v>42</v>
          </cell>
          <cell r="N2482">
            <v>0.19500000000000001</v>
          </cell>
          <cell r="O2482">
            <v>10.1914</v>
          </cell>
          <cell r="P2482">
            <v>71.209999999999994</v>
          </cell>
          <cell r="Q2482">
            <v>0.42399999999999999</v>
          </cell>
          <cell r="R2482">
            <v>7.157</v>
          </cell>
          <cell r="S2482">
            <v>49.45</v>
          </cell>
          <cell r="T2482">
            <v>0.624</v>
          </cell>
          <cell r="U2482">
            <v>7.3575999999999997</v>
          </cell>
          <cell r="V2482">
            <v>7.3575973510742188</v>
          </cell>
          <cell r="W2482">
            <v>600845</v>
          </cell>
          <cell r="X2482" t="str">
            <v>持股小于股东减</v>
          </cell>
          <cell r="Y2482">
            <v>22691</v>
          </cell>
          <cell r="Z2482">
            <v>17259</v>
          </cell>
          <cell r="AA2482" t="str">
            <v>持股小于股东减</v>
          </cell>
          <cell r="AB2482">
            <v>29355</v>
          </cell>
          <cell r="AC2482">
            <v>13340</v>
          </cell>
          <cell r="AD2482" t="str">
            <v>持股小于股东增</v>
          </cell>
          <cell r="AE2482">
            <v>22253</v>
          </cell>
          <cell r="AF2482">
            <v>16363</v>
          </cell>
          <cell r="AG2482" t="str">
            <v>持股小于股东增</v>
          </cell>
          <cell r="AH2482">
            <v>20753</v>
          </cell>
          <cell r="AI2482">
            <v>17545</v>
          </cell>
        </row>
        <row r="2483">
          <cell r="A2483">
            <v>600846</v>
          </cell>
          <cell r="B2483">
            <v>46</v>
          </cell>
          <cell r="C2483">
            <v>4.1812333939309196</v>
          </cell>
          <cell r="D2483">
            <v>64.125</v>
          </cell>
          <cell r="E2483">
            <v>3.5389072847682117</v>
          </cell>
          <cell r="F2483">
            <v>88.5</v>
          </cell>
          <cell r="G2483">
            <v>4.591439688715953</v>
          </cell>
          <cell r="H2483">
            <v>58.159090909090907</v>
          </cell>
          <cell r="I2483">
            <v>3.1331496786042234</v>
          </cell>
          <cell r="J2483">
            <v>11.96</v>
          </cell>
          <cell r="K2483">
            <v>0.26</v>
          </cell>
          <cell r="L2483">
            <v>2.8603999999999998</v>
          </cell>
          <cell r="M2483">
            <v>10.26</v>
          </cell>
          <cell r="N2483">
            <v>0.04</v>
          </cell>
          <cell r="O2483">
            <v>2.8992</v>
          </cell>
          <cell r="P2483">
            <v>12.39</v>
          </cell>
          <cell r="Q2483">
            <v>7.0000000000000007E-2</v>
          </cell>
          <cell r="R2483">
            <v>2.6985000000000001</v>
          </cell>
          <cell r="S2483">
            <v>8.5299999999999994</v>
          </cell>
          <cell r="T2483">
            <v>0.11</v>
          </cell>
          <cell r="U2483">
            <v>2.7225000000000001</v>
          </cell>
          <cell r="V2483">
            <v>2.7224998474121094</v>
          </cell>
          <cell r="W2483">
            <v>600846</v>
          </cell>
          <cell r="X2483">
            <v>600846</v>
          </cell>
          <cell r="Y2483">
            <v>600846</v>
          </cell>
          <cell r="Z2483">
            <v>600846</v>
          </cell>
          <cell r="AA2483">
            <v>600846</v>
          </cell>
          <cell r="AB2483">
            <v>600846</v>
          </cell>
          <cell r="AC2483">
            <v>600846</v>
          </cell>
          <cell r="AD2483">
            <v>600846</v>
          </cell>
          <cell r="AE2483">
            <v>600846</v>
          </cell>
          <cell r="AF2483">
            <v>600846</v>
          </cell>
          <cell r="AG2483">
            <v>600846</v>
          </cell>
          <cell r="AH2483">
            <v>600846</v>
          </cell>
          <cell r="AI2483">
            <v>600846</v>
          </cell>
        </row>
        <row r="2484">
          <cell r="A2484">
            <v>600847</v>
          </cell>
          <cell r="B2484">
            <v>-254.53846153846155</v>
          </cell>
          <cell r="C2484">
            <v>7.3705312395589724</v>
          </cell>
          <cell r="D2484">
            <v>-462.15083798882688</v>
          </cell>
          <cell r="E2484">
            <v>7.288546255506609</v>
          </cell>
          <cell r="F2484">
            <v>863.80368098159522</v>
          </cell>
          <cell r="G2484">
            <v>6.1324041811846692</v>
          </cell>
          <cell r="H2484">
            <v>393.92857142857144</v>
          </cell>
          <cell r="I2484">
            <v>7.0735356990166744</v>
          </cell>
          <cell r="J2484">
            <v>33.090000000000003</v>
          </cell>
          <cell r="K2484">
            <v>-0.13</v>
          </cell>
          <cell r="L2484">
            <v>4.4894999999999996</v>
          </cell>
          <cell r="M2484">
            <v>33.090000000000003</v>
          </cell>
          <cell r="N2484">
            <v>-1.7899999999999999E-2</v>
          </cell>
          <cell r="O2484">
            <v>4.54</v>
          </cell>
          <cell r="P2484">
            <v>28.16</v>
          </cell>
          <cell r="Q2484">
            <v>1.6299999999999999E-2</v>
          </cell>
          <cell r="R2484">
            <v>4.5919999999999996</v>
          </cell>
          <cell r="S2484">
            <v>33.090000000000003</v>
          </cell>
          <cell r="T2484">
            <v>6.3E-2</v>
          </cell>
          <cell r="U2484">
            <v>4.6779999999999999</v>
          </cell>
          <cell r="V2484">
            <v>4.6779975891113281</v>
          </cell>
          <cell r="W2484">
            <v>600847</v>
          </cell>
          <cell r="X2484" t="str">
            <v>持股大于股东增</v>
          </cell>
          <cell r="Y2484">
            <v>5768</v>
          </cell>
          <cell r="Z2484">
            <v>27398</v>
          </cell>
          <cell r="AA2484" t="str">
            <v>持股大于股东增</v>
          </cell>
          <cell r="AB2484">
            <v>5762</v>
          </cell>
          <cell r="AC2484">
            <v>27426</v>
          </cell>
          <cell r="AD2484" t="str">
            <v>持股大于股东减</v>
          </cell>
          <cell r="AE2484">
            <v>5966</v>
          </cell>
          <cell r="AF2484">
            <v>26396</v>
          </cell>
          <cell r="AG2484" t="str">
            <v>持股大于股东增</v>
          </cell>
          <cell r="AH2484">
            <v>5792</v>
          </cell>
          <cell r="AI2484">
            <v>27284</v>
          </cell>
        </row>
        <row r="2485">
          <cell r="A2485">
            <v>600848</v>
          </cell>
          <cell r="B2485">
            <v>48.872340425531917</v>
          </cell>
          <cell r="C2485">
            <v>6.6036108555657771</v>
          </cell>
          <cell r="D2485">
            <v>1041.8918918918919</v>
          </cell>
          <cell r="E2485">
            <v>4.4173255414231694</v>
          </cell>
          <cell r="F2485">
            <v>1624.0259740259742</v>
          </cell>
          <cell r="G2485">
            <v>72.325043377674959</v>
          </cell>
          <cell r="H2485">
            <v>39.254679144385022</v>
          </cell>
          <cell r="I2485">
            <v>4.0671099106586333</v>
          </cell>
          <cell r="J2485">
            <v>22.97</v>
          </cell>
          <cell r="K2485">
            <v>0.47</v>
          </cell>
          <cell r="L2485">
            <v>3.4784000000000002</v>
          </cell>
          <cell r="M2485">
            <v>15.42</v>
          </cell>
          <cell r="N2485">
            <v>3.7000000000000002E-3</v>
          </cell>
          <cell r="O2485">
            <v>3.4908000000000001</v>
          </cell>
          <cell r="P2485">
            <v>25.01</v>
          </cell>
          <cell r="Q2485">
            <v>7.7000000000000002E-3</v>
          </cell>
          <cell r="R2485">
            <v>0.3458</v>
          </cell>
          <cell r="S2485">
            <v>15.66</v>
          </cell>
          <cell r="T2485">
            <v>0.29920000000000002</v>
          </cell>
          <cell r="U2485">
            <v>3.8504</v>
          </cell>
          <cell r="V2485">
            <v>3.8503990173339844</v>
          </cell>
          <cell r="W2485">
            <v>600848</v>
          </cell>
          <cell r="X2485">
            <v>600848</v>
          </cell>
          <cell r="Y2485">
            <v>52053</v>
          </cell>
          <cell r="Z2485">
            <v>17197</v>
          </cell>
          <cell r="AA2485">
            <v>17197</v>
          </cell>
          <cell r="AB2485">
            <v>49849</v>
          </cell>
          <cell r="AC2485">
            <v>17957</v>
          </cell>
          <cell r="AD2485">
            <v>17957</v>
          </cell>
          <cell r="AE2485">
            <v>51171</v>
          </cell>
          <cell r="AF2485">
            <v>7802</v>
          </cell>
          <cell r="AG2485">
            <v>7802</v>
          </cell>
          <cell r="AH2485">
            <v>50699</v>
          </cell>
          <cell r="AI2485">
            <v>15300</v>
          </cell>
        </row>
        <row r="2486">
          <cell r="A2486">
            <v>600850</v>
          </cell>
          <cell r="B2486">
            <v>54.271303982347376</v>
          </cell>
          <cell r="C2486">
            <v>10.016484049258217</v>
          </cell>
          <cell r="D2486">
            <v>47.883324728962315</v>
          </cell>
          <cell r="E2486">
            <v>6.9360055338480811</v>
          </cell>
          <cell r="F2486">
            <v>84.564885496183209</v>
          </cell>
          <cell r="G2486">
            <v>12.358046451440174</v>
          </cell>
          <cell r="H2486">
            <v>50.565428109854608</v>
          </cell>
          <cell r="I2486">
            <v>7.9638699828255195</v>
          </cell>
          <cell r="J2486">
            <v>51.65</v>
          </cell>
          <cell r="K2486">
            <v>0.95169999999999999</v>
          </cell>
          <cell r="L2486">
            <v>5.1565000000000003</v>
          </cell>
          <cell r="M2486">
            <v>37.1</v>
          </cell>
          <cell r="N2486">
            <v>0.19370000000000001</v>
          </cell>
          <cell r="O2486">
            <v>5.3489000000000004</v>
          </cell>
          <cell r="P2486">
            <v>55.39</v>
          </cell>
          <cell r="Q2486">
            <v>0.32750000000000001</v>
          </cell>
          <cell r="R2486">
            <v>4.4821</v>
          </cell>
          <cell r="S2486">
            <v>37.56</v>
          </cell>
          <cell r="T2486">
            <v>0.55710000000000004</v>
          </cell>
          <cell r="U2486">
            <v>4.7163000000000004</v>
          </cell>
          <cell r="V2486">
            <v>4.7162971496582031</v>
          </cell>
          <cell r="W2486">
            <v>600850</v>
          </cell>
          <cell r="X2486" t="str">
            <v>持股大于股东减</v>
          </cell>
          <cell r="Y2486">
            <v>16967</v>
          </cell>
          <cell r="Z2486">
            <v>18962</v>
          </cell>
          <cell r="AA2486" t="str">
            <v>持股大于股东增</v>
          </cell>
          <cell r="AB2486">
            <v>16379</v>
          </cell>
          <cell r="AC2486">
            <v>19643</v>
          </cell>
          <cell r="AD2486" t="str">
            <v>持股大于股东减</v>
          </cell>
          <cell r="AE2486">
            <v>12312</v>
          </cell>
          <cell r="AF2486">
            <v>26132</v>
          </cell>
          <cell r="AG2486" t="str">
            <v>持股大于股东减</v>
          </cell>
          <cell r="AH2486">
            <v>13492</v>
          </cell>
          <cell r="AI2486">
            <v>23847</v>
          </cell>
        </row>
        <row r="2487">
          <cell r="A2487">
            <v>600851</v>
          </cell>
          <cell r="B2487">
            <v>112.73006134969326</v>
          </cell>
          <cell r="C2487">
            <v>3.8789350080481304</v>
          </cell>
          <cell r="D2487">
            <v>425.32051282051282</v>
          </cell>
          <cell r="E2487">
            <v>3.8306102419028925</v>
          </cell>
          <cell r="F2487">
            <v>77.955665024630548</v>
          </cell>
          <cell r="G2487">
            <v>3.1873914247589314</v>
          </cell>
          <cell r="H2487">
            <v>64.995269631031221</v>
          </cell>
          <cell r="I2487">
            <v>2.8028518099201372</v>
          </cell>
          <cell r="J2487">
            <v>14.7</v>
          </cell>
          <cell r="K2487">
            <v>0.13039999999999999</v>
          </cell>
          <cell r="L2487">
            <v>3.7896999999999998</v>
          </cell>
          <cell r="M2487">
            <v>13.27</v>
          </cell>
          <cell r="N2487">
            <v>7.7999999999999996E-3</v>
          </cell>
          <cell r="O2487">
            <v>3.4641999999999999</v>
          </cell>
          <cell r="P2487">
            <v>12.66</v>
          </cell>
          <cell r="Q2487">
            <v>8.1199999999999994E-2</v>
          </cell>
          <cell r="R2487">
            <v>3.9719000000000002</v>
          </cell>
          <cell r="S2487">
            <v>9.16</v>
          </cell>
          <cell r="T2487">
            <v>0.1057</v>
          </cell>
          <cell r="U2487">
            <v>3.2681</v>
          </cell>
          <cell r="V2487">
            <v>3.2680988311767578</v>
          </cell>
          <cell r="W2487">
            <v>600851</v>
          </cell>
          <cell r="X2487">
            <v>600851</v>
          </cell>
          <cell r="Y2487">
            <v>94992</v>
          </cell>
          <cell r="Z2487">
            <v>12706</v>
          </cell>
          <cell r="AA2487">
            <v>12706</v>
          </cell>
          <cell r="AB2487">
            <v>87727</v>
          </cell>
          <cell r="AC2487">
            <v>13759</v>
          </cell>
          <cell r="AD2487">
            <v>13759</v>
          </cell>
          <cell r="AE2487">
            <v>106008</v>
          </cell>
          <cell r="AF2487">
            <v>11386</v>
          </cell>
          <cell r="AG2487">
            <v>11386</v>
          </cell>
          <cell r="AH2487">
            <v>103904</v>
          </cell>
          <cell r="AI2487">
            <v>11617</v>
          </cell>
        </row>
        <row r="2488">
          <cell r="A2488">
            <v>600853</v>
          </cell>
          <cell r="B2488">
            <v>205.12129380053909</v>
          </cell>
          <cell r="C2488">
            <v>5.0879187002741189</v>
          </cell>
          <cell r="D2488">
            <v>-88.364779874213838</v>
          </cell>
          <cell r="E2488">
            <v>3.7919168747048109</v>
          </cell>
          <cell r="F2488">
            <v>645.56962025316443</v>
          </cell>
          <cell r="G2488">
            <v>6.9449172737795326</v>
          </cell>
          <cell r="H2488">
            <v>268.19196428571428</v>
          </cell>
          <cell r="I2488">
            <v>5.360010706638116</v>
          </cell>
          <cell r="J2488">
            <v>7.61</v>
          </cell>
          <cell r="K2488">
            <v>3.7100000000000001E-2</v>
          </cell>
          <cell r="L2488">
            <v>1.4957</v>
          </cell>
          <cell r="M2488">
            <v>5.62</v>
          </cell>
          <cell r="N2488">
            <v>-1.5900000000000001E-2</v>
          </cell>
          <cell r="O2488">
            <v>1.4821</v>
          </cell>
          <cell r="P2488">
            <v>10.199999999999999</v>
          </cell>
          <cell r="Q2488">
            <v>7.9000000000000008E-3</v>
          </cell>
          <cell r="R2488">
            <v>1.4686999999999999</v>
          </cell>
          <cell r="S2488">
            <v>8.01</v>
          </cell>
          <cell r="T2488">
            <v>2.24E-2</v>
          </cell>
          <cell r="U2488">
            <v>1.4944</v>
          </cell>
          <cell r="V2488">
            <v>1.4943990707397461</v>
          </cell>
          <cell r="W2488">
            <v>600853</v>
          </cell>
          <cell r="X2488">
            <v>600853</v>
          </cell>
          <cell r="Y2488">
            <v>600853</v>
          </cell>
          <cell r="Z2488">
            <v>600853</v>
          </cell>
          <cell r="AA2488">
            <v>600853</v>
          </cell>
          <cell r="AB2488">
            <v>600853</v>
          </cell>
          <cell r="AC2488">
            <v>600853</v>
          </cell>
          <cell r="AD2488">
            <v>600853</v>
          </cell>
          <cell r="AE2488">
            <v>600853</v>
          </cell>
          <cell r="AF2488">
            <v>600853</v>
          </cell>
          <cell r="AG2488">
            <v>600853</v>
          </cell>
          <cell r="AH2488">
            <v>600853</v>
          </cell>
          <cell r="AI2488">
            <v>600853</v>
          </cell>
        </row>
        <row r="2489">
          <cell r="A2489">
            <v>600854</v>
          </cell>
          <cell r="B2489">
            <v>385.58139534883719</v>
          </cell>
          <cell r="C2489">
            <v>2.2405405405405401</v>
          </cell>
          <cell r="D2489">
            <v>14.593596059113301</v>
          </cell>
          <cell r="E2489">
            <v>1.8603799256894658</v>
          </cell>
          <cell r="F2489">
            <v>114.48717948717949</v>
          </cell>
          <cell r="G2489">
            <v>2.4022166030020982</v>
          </cell>
          <cell r="H2489">
            <v>-295.398773006135</v>
          </cell>
          <cell r="I2489">
            <v>1.7530924879167691</v>
          </cell>
          <cell r="J2489">
            <v>8.2899999999999991</v>
          </cell>
          <cell r="K2489">
            <v>2.1499999999999998E-2</v>
          </cell>
          <cell r="L2489">
            <v>3.7</v>
          </cell>
          <cell r="M2489">
            <v>7.11</v>
          </cell>
          <cell r="N2489">
            <v>0.12180000000000001</v>
          </cell>
          <cell r="O2489">
            <v>3.8218000000000001</v>
          </cell>
          <cell r="P2489">
            <v>8.93</v>
          </cell>
          <cell r="Q2489">
            <v>3.9E-2</v>
          </cell>
          <cell r="R2489">
            <v>3.7174</v>
          </cell>
          <cell r="S2489">
            <v>6.42</v>
          </cell>
          <cell r="T2489">
            <v>-1.6299999999999999E-2</v>
          </cell>
          <cell r="U2489">
            <v>3.6621000000000001</v>
          </cell>
          <cell r="V2489">
            <v>3.6620998382568359</v>
          </cell>
          <cell r="W2489">
            <v>600854</v>
          </cell>
          <cell r="X2489">
            <v>600854</v>
          </cell>
          <cell r="Y2489">
            <v>37162</v>
          </cell>
          <cell r="Z2489">
            <v>13978</v>
          </cell>
          <cell r="AA2489">
            <v>13978</v>
          </cell>
          <cell r="AB2489">
            <v>36604</v>
          </cell>
          <cell r="AC2489">
            <v>14191</v>
          </cell>
          <cell r="AD2489">
            <v>14191</v>
          </cell>
          <cell r="AE2489">
            <v>41805</v>
          </cell>
          <cell r="AF2489">
            <v>12425</v>
          </cell>
          <cell r="AG2489">
            <v>12425</v>
          </cell>
          <cell r="AH2489">
            <v>42700</v>
          </cell>
          <cell r="AI2489">
            <v>12165</v>
          </cell>
        </row>
        <row r="2490">
          <cell r="A2490">
            <v>600855</v>
          </cell>
          <cell r="B2490">
            <v>449.37712344280857</v>
          </cell>
          <cell r="C2490">
            <v>15.412102850928298</v>
          </cell>
          <cell r="D2490">
            <v>-646.875</v>
          </cell>
          <cell r="E2490">
            <v>12.176948115612378</v>
          </cell>
          <cell r="F2490">
            <v>649.39759036144574</v>
          </cell>
          <cell r="G2490">
            <v>16.937701311964805</v>
          </cell>
          <cell r="H2490">
            <v>1186.1842105263158</v>
          </cell>
          <cell r="I2490">
            <v>9.630252774105676</v>
          </cell>
          <cell r="J2490">
            <v>39.68</v>
          </cell>
          <cell r="K2490">
            <v>8.8300000000000003E-2</v>
          </cell>
          <cell r="L2490">
            <v>2.5746000000000002</v>
          </cell>
          <cell r="M2490">
            <v>31.05</v>
          </cell>
          <cell r="N2490">
            <v>-1.2E-2</v>
          </cell>
          <cell r="O2490">
            <v>2.5499000000000001</v>
          </cell>
          <cell r="P2490">
            <v>43.12</v>
          </cell>
          <cell r="Q2490">
            <v>3.32E-2</v>
          </cell>
          <cell r="R2490">
            <v>2.5457999999999998</v>
          </cell>
          <cell r="S2490">
            <v>24.04</v>
          </cell>
          <cell r="T2490">
            <v>1.52E-2</v>
          </cell>
          <cell r="U2490">
            <v>2.4963000000000002</v>
          </cell>
          <cell r="V2490">
            <v>2.4962997436523438</v>
          </cell>
          <cell r="W2490">
            <v>600855</v>
          </cell>
          <cell r="X2490">
            <v>600855</v>
          </cell>
          <cell r="Y2490">
            <v>41522</v>
          </cell>
          <cell r="Z2490">
            <v>7986</v>
          </cell>
          <cell r="AA2490">
            <v>7986</v>
          </cell>
          <cell r="AB2490">
            <v>41764</v>
          </cell>
          <cell r="AC2490">
            <v>7940</v>
          </cell>
          <cell r="AD2490" t="str">
            <v>持股小于股东增</v>
          </cell>
          <cell r="AE2490">
            <v>32208</v>
          </cell>
          <cell r="AF2490">
            <v>10296</v>
          </cell>
          <cell r="AG2490">
            <v>10296</v>
          </cell>
          <cell r="AH2490">
            <v>44660</v>
          </cell>
          <cell r="AI2490">
            <v>7425</v>
          </cell>
        </row>
        <row r="2491">
          <cell r="A2491">
            <v>600856</v>
          </cell>
          <cell r="B2491">
            <v>47.192982456140349</v>
          </cell>
          <cell r="C2491">
            <v>8.4652421562765507</v>
          </cell>
          <cell r="D2491">
            <v>67.84375</v>
          </cell>
          <cell r="E2491">
            <v>6.4507502599910866</v>
          </cell>
          <cell r="F2491">
            <v>65.932792584009277</v>
          </cell>
          <cell r="G2491">
            <v>7.8961976131001945</v>
          </cell>
          <cell r="H2491">
            <v>60.971815519765741</v>
          </cell>
          <cell r="I2491">
            <v>7.4435283866210877</v>
          </cell>
          <cell r="J2491">
            <v>26.9</v>
          </cell>
          <cell r="K2491">
            <v>0.56999999999999995</v>
          </cell>
          <cell r="L2491">
            <v>3.1777000000000002</v>
          </cell>
          <cell r="M2491">
            <v>21.71</v>
          </cell>
          <cell r="N2491">
            <v>0.08</v>
          </cell>
          <cell r="O2491">
            <v>3.3654999999999999</v>
          </cell>
          <cell r="P2491">
            <v>22.76</v>
          </cell>
          <cell r="Q2491">
            <v>0.1726</v>
          </cell>
          <cell r="R2491">
            <v>2.8824000000000001</v>
          </cell>
          <cell r="S2491">
            <v>22.21</v>
          </cell>
          <cell r="T2491">
            <v>0.2732</v>
          </cell>
          <cell r="U2491">
            <v>2.9838</v>
          </cell>
          <cell r="V2491">
            <v>2.9837989807128906</v>
          </cell>
          <cell r="W2491">
            <v>600856</v>
          </cell>
          <cell r="X2491" t="str">
            <v>持股大于股东减</v>
          </cell>
          <cell r="Y2491">
            <v>19354</v>
          </cell>
          <cell r="Z2491">
            <v>29304</v>
          </cell>
          <cell r="AA2491" t="str">
            <v>持股大于股东减</v>
          </cell>
          <cell r="AB2491">
            <v>20229</v>
          </cell>
          <cell r="AC2491">
            <v>28037</v>
          </cell>
          <cell r="AD2491" t="str">
            <v>持股大于股东减</v>
          </cell>
          <cell r="AE2491">
            <v>16909</v>
          </cell>
          <cell r="AF2491">
            <v>33542</v>
          </cell>
          <cell r="AG2491" t="str">
            <v>持股大于股东增</v>
          </cell>
          <cell r="AH2491">
            <v>15874</v>
          </cell>
          <cell r="AI2491">
            <v>35729</v>
          </cell>
        </row>
        <row r="2492">
          <cell r="A2492">
            <v>600857</v>
          </cell>
          <cell r="B2492">
            <v>103.125</v>
          </cell>
          <cell r="C2492">
            <v>7.2906694160100152</v>
          </cell>
          <cell r="D2492">
            <v>67.715517241379317</v>
          </cell>
          <cell r="E2492">
            <v>5.6671837235308971</v>
          </cell>
          <cell r="F2492">
            <v>77.657342657342667</v>
          </cell>
          <cell r="G2492">
            <v>8.3233398291110774</v>
          </cell>
          <cell r="H2492">
            <v>59.056886227544908</v>
          </cell>
          <cell r="I2492">
            <v>4.8928411966066374</v>
          </cell>
          <cell r="J2492">
            <v>19.8</v>
          </cell>
          <cell r="K2492">
            <v>0.192</v>
          </cell>
          <cell r="L2492">
            <v>2.7158000000000002</v>
          </cell>
          <cell r="M2492">
            <v>15.71</v>
          </cell>
          <cell r="N2492">
            <v>5.8000000000000003E-2</v>
          </cell>
          <cell r="O2492">
            <v>2.7721</v>
          </cell>
          <cell r="P2492">
            <v>22.21</v>
          </cell>
          <cell r="Q2492">
            <v>0.14299999999999999</v>
          </cell>
          <cell r="R2492">
            <v>2.6684000000000001</v>
          </cell>
          <cell r="S2492">
            <v>13.15</v>
          </cell>
          <cell r="T2492">
            <v>0.16700000000000001</v>
          </cell>
          <cell r="U2492">
            <v>2.6876000000000002</v>
          </cell>
          <cell r="V2492">
            <v>2.6875991821289063</v>
          </cell>
          <cell r="W2492">
            <v>600857</v>
          </cell>
          <cell r="X2492" t="str">
            <v>持股小于股东减</v>
          </cell>
          <cell r="Y2492">
            <v>19689</v>
          </cell>
          <cell r="Z2492">
            <v>11393</v>
          </cell>
          <cell r="AA2492" t="str">
            <v>持股小于股东增</v>
          </cell>
          <cell r="AB2492">
            <v>15532</v>
          </cell>
          <cell r="AC2492">
            <v>14442</v>
          </cell>
          <cell r="AD2492" t="str">
            <v>持股小于股东减</v>
          </cell>
          <cell r="AE2492">
            <v>17258</v>
          </cell>
          <cell r="AF2492">
            <v>12998</v>
          </cell>
          <cell r="AG2492" t="str">
            <v>持股小于股东减</v>
          </cell>
          <cell r="AH2492">
            <v>18394</v>
          </cell>
          <cell r="AI2492">
            <v>12195</v>
          </cell>
        </row>
        <row r="2493">
          <cell r="A2493">
            <v>600858</v>
          </cell>
          <cell r="B2493">
            <v>55.466399197592786</v>
          </cell>
          <cell r="C2493">
            <v>1.9251523063533509</v>
          </cell>
          <cell r="D2493">
            <v>23.100936524453694</v>
          </cell>
          <cell r="E2493">
            <v>1.5202615945626681</v>
          </cell>
          <cell r="F2493">
            <v>37.041036717062639</v>
          </cell>
          <cell r="G2493">
            <v>2.3940811056048021</v>
          </cell>
          <cell r="H2493">
            <v>29.028925619834709</v>
          </cell>
          <cell r="I2493">
            <v>1.4627036593618239</v>
          </cell>
          <cell r="J2493">
            <v>11.06</v>
          </cell>
          <cell r="K2493">
            <v>0.19939999999999999</v>
          </cell>
          <cell r="L2493">
            <v>5.7450000000000001</v>
          </cell>
          <cell r="M2493">
            <v>8.8800000000000008</v>
          </cell>
          <cell r="N2493">
            <v>9.6100000000000005E-2</v>
          </cell>
          <cell r="O2493">
            <v>5.8411</v>
          </cell>
          <cell r="P2493">
            <v>13.72</v>
          </cell>
          <cell r="Q2493">
            <v>0.1852</v>
          </cell>
          <cell r="R2493">
            <v>5.7308000000000003</v>
          </cell>
          <cell r="S2493">
            <v>8.43</v>
          </cell>
          <cell r="T2493">
            <v>0.21779999999999999</v>
          </cell>
          <cell r="U2493">
            <v>5.7633000000000001</v>
          </cell>
          <cell r="V2493">
            <v>5.7632980346679688</v>
          </cell>
          <cell r="W2493">
            <v>600858</v>
          </cell>
          <cell r="X2493">
            <v>600858</v>
          </cell>
          <cell r="Y2493">
            <v>29275</v>
          </cell>
          <cell r="Z2493">
            <v>17764</v>
          </cell>
          <cell r="AA2493" t="str">
            <v>持股小于股东增</v>
          </cell>
          <cell r="AB2493">
            <v>25803</v>
          </cell>
          <cell r="AC2493">
            <v>20155</v>
          </cell>
          <cell r="AD2493">
            <v>20155</v>
          </cell>
          <cell r="AE2493">
            <v>28593</v>
          </cell>
          <cell r="AF2493">
            <v>18188</v>
          </cell>
          <cell r="AG2493">
            <v>18188</v>
          </cell>
          <cell r="AH2493">
            <v>26108</v>
          </cell>
          <cell r="AI2493">
            <v>19919</v>
          </cell>
        </row>
        <row r="2494">
          <cell r="A2494">
            <v>600859</v>
          </cell>
          <cell r="B2494">
            <v>19.048285514345697</v>
          </cell>
          <cell r="C2494">
            <v>1.706401198618329</v>
          </cell>
          <cell r="D2494">
            <v>13.518518518518517</v>
          </cell>
          <cell r="E2494">
            <v>1.3584933750186095</v>
          </cell>
          <cell r="F2494">
            <v>15.718562874251496</v>
          </cell>
          <cell r="G2494">
            <v>1.9183922046285016</v>
          </cell>
          <cell r="H2494">
            <v>12.346508058326938</v>
          </cell>
          <cell r="I2494">
            <v>1.373318565090178</v>
          </cell>
          <cell r="J2494">
            <v>27.22</v>
          </cell>
          <cell r="K2494">
            <v>1.429</v>
          </cell>
          <cell r="L2494">
            <v>15.951700000000001</v>
          </cell>
          <cell r="M2494">
            <v>21.9</v>
          </cell>
          <cell r="N2494">
            <v>0.40500000000000003</v>
          </cell>
          <cell r="O2494">
            <v>16.120799999999999</v>
          </cell>
          <cell r="P2494">
            <v>31.5</v>
          </cell>
          <cell r="Q2494">
            <v>1.002</v>
          </cell>
          <cell r="R2494">
            <v>16.420000000000002</v>
          </cell>
          <cell r="S2494">
            <v>21.45</v>
          </cell>
          <cell r="T2494">
            <v>1.3029999999999999</v>
          </cell>
          <cell r="U2494">
            <v>15.6191</v>
          </cell>
          <cell r="V2494">
            <v>15.619094848632813</v>
          </cell>
          <cell r="W2494">
            <v>600859</v>
          </cell>
          <cell r="X2494" t="str">
            <v>持股小于股东减</v>
          </cell>
          <cell r="Y2494">
            <v>32378</v>
          </cell>
          <cell r="Z2494">
            <v>14292</v>
          </cell>
          <cell r="AA2494" t="str">
            <v>持股小于股东减</v>
          </cell>
          <cell r="AB2494">
            <v>33467</v>
          </cell>
          <cell r="AC2494">
            <v>13827</v>
          </cell>
          <cell r="AD2494" t="str">
            <v>持股小于股东增</v>
          </cell>
          <cell r="AE2494">
            <v>26880</v>
          </cell>
          <cell r="AF2494">
            <v>17216</v>
          </cell>
          <cell r="AG2494" t="str">
            <v>持股小于股东减</v>
          </cell>
          <cell r="AH2494">
            <v>27105</v>
          </cell>
          <cell r="AI2494">
            <v>17073</v>
          </cell>
        </row>
        <row r="2495">
          <cell r="A2495">
            <v>600860</v>
          </cell>
          <cell r="B2495">
            <v>-26.346938775510203</v>
          </cell>
          <cell r="C2495">
            <v>7.6444812884888673</v>
          </cell>
          <cell r="D2495">
            <v>-32.785714285714285</v>
          </cell>
          <cell r="E2495">
            <v>5.6775310779887436</v>
          </cell>
          <cell r="F2495">
            <v>-60.409090909090907</v>
          </cell>
          <cell r="G2495">
            <v>6.4339659178931061</v>
          </cell>
          <cell r="H2495">
            <v>-49.837499999999999</v>
          </cell>
          <cell r="I2495">
            <v>6.6925168697754049</v>
          </cell>
          <cell r="J2495">
            <v>12.91</v>
          </cell>
          <cell r="K2495">
            <v>-0.49</v>
          </cell>
          <cell r="L2495">
            <v>1.6888000000000001</v>
          </cell>
          <cell r="M2495">
            <v>9.18</v>
          </cell>
          <cell r="N2495">
            <v>-7.0000000000000007E-2</v>
          </cell>
          <cell r="O2495">
            <v>1.6169</v>
          </cell>
          <cell r="P2495">
            <v>13.29</v>
          </cell>
          <cell r="Q2495">
            <v>-0.11</v>
          </cell>
          <cell r="R2495">
            <v>2.0655999999999999</v>
          </cell>
          <cell r="S2495">
            <v>13.29</v>
          </cell>
          <cell r="T2495">
            <v>-0.2</v>
          </cell>
          <cell r="U2495">
            <v>1.9858</v>
          </cell>
          <cell r="V2495">
            <v>1.9857997894287109</v>
          </cell>
          <cell r="W2495">
            <v>600860</v>
          </cell>
          <cell r="X2495" t="str">
            <v>持股小于股东减</v>
          </cell>
          <cell r="Y2495">
            <v>31510</v>
          </cell>
          <cell r="Z2495">
            <v>13392</v>
          </cell>
          <cell r="AA2495" t="str">
            <v>持股小于股东增</v>
          </cell>
          <cell r="AB2495">
            <v>25451</v>
          </cell>
          <cell r="AC2495">
            <v>16580</v>
          </cell>
          <cell r="AD2495" t="str">
            <v>持股小于股东减</v>
          </cell>
          <cell r="AE2495">
            <v>21906</v>
          </cell>
          <cell r="AF2495">
            <v>19264</v>
          </cell>
          <cell r="AG2495" t="str">
            <v>持股小于股东增</v>
          </cell>
          <cell r="AH2495">
            <v>21835</v>
          </cell>
          <cell r="AI2495">
            <v>19326</v>
          </cell>
        </row>
        <row r="2496">
          <cell r="A2496">
            <v>600861</v>
          </cell>
          <cell r="B2496">
            <v>54.558780416300202</v>
          </cell>
          <cell r="C2496">
            <v>2.5478840651141139</v>
          </cell>
          <cell r="D2496">
            <v>38.56263982102908</v>
          </cell>
          <cell r="E2496">
            <v>1.8665656005089402</v>
          </cell>
          <cell r="F2496">
            <v>77.913610431947845</v>
          </cell>
          <cell r="G2496">
            <v>2.6920477585041676</v>
          </cell>
          <cell r="H2496">
            <v>36.295369211514391</v>
          </cell>
          <cell r="I2496">
            <v>1.6080067647181135</v>
          </cell>
          <cell r="J2496">
            <v>18.61</v>
          </cell>
          <cell r="K2496">
            <v>0.34110000000000001</v>
          </cell>
          <cell r="L2496">
            <v>7.3041</v>
          </cell>
          <cell r="M2496">
            <v>13.79</v>
          </cell>
          <cell r="N2496">
            <v>8.9399999999999993E-2</v>
          </cell>
          <cell r="O2496">
            <v>7.3879000000000001</v>
          </cell>
          <cell r="P2496">
            <v>19.12</v>
          </cell>
          <cell r="Q2496">
            <v>0.1227</v>
          </cell>
          <cell r="R2496">
            <v>7.1024000000000003</v>
          </cell>
          <cell r="S2496">
            <v>11.6</v>
          </cell>
          <cell r="T2496">
            <v>0.2397</v>
          </cell>
          <cell r="U2496">
            <v>7.2138999999999998</v>
          </cell>
          <cell r="V2496">
            <v>7.213897705078125</v>
          </cell>
          <cell r="W2496">
            <v>600861</v>
          </cell>
          <cell r="X2496" t="str">
            <v>持股小于股东增</v>
          </cell>
          <cell r="Y2496">
            <v>26191</v>
          </cell>
          <cell r="Z2496">
            <v>12095</v>
          </cell>
          <cell r="AA2496" t="str">
            <v>持股小于股东增</v>
          </cell>
          <cell r="AB2496">
            <v>25109</v>
          </cell>
          <cell r="AC2496">
            <v>12617</v>
          </cell>
          <cell r="AD2496" t="str">
            <v>持股小于股东增</v>
          </cell>
          <cell r="AE2496">
            <v>23571</v>
          </cell>
          <cell r="AF2496">
            <v>13440</v>
          </cell>
          <cell r="AG2496" t="str">
            <v>持股小于股东减</v>
          </cell>
          <cell r="AH2496">
            <v>28328</v>
          </cell>
          <cell r="AI2496">
            <v>11183</v>
          </cell>
        </row>
        <row r="2497">
          <cell r="A2497">
            <v>600862</v>
          </cell>
          <cell r="B2497">
            <v>86.478260869565219</v>
          </cell>
          <cell r="C2497">
            <v>9.991962222445494</v>
          </cell>
          <cell r="D2497">
            <v>-345</v>
          </cell>
          <cell r="E2497">
            <v>5.7670608884616996</v>
          </cell>
          <cell r="F2497">
            <v>-181.35714285714283</v>
          </cell>
          <cell r="G2497">
            <v>15.822272075777404</v>
          </cell>
          <cell r="H2497">
            <v>-74.517857142857139</v>
          </cell>
          <cell r="I2497">
            <v>9.0383365821962318</v>
          </cell>
          <cell r="J2497">
            <v>19.89</v>
          </cell>
          <cell r="K2497">
            <v>0.23</v>
          </cell>
          <cell r="L2497">
            <v>1.9905999999999999</v>
          </cell>
          <cell r="M2497">
            <v>13.8</v>
          </cell>
          <cell r="N2497">
            <v>-0.01</v>
          </cell>
          <cell r="O2497">
            <v>2.3929</v>
          </cell>
          <cell r="P2497">
            <v>25.39</v>
          </cell>
          <cell r="Q2497">
            <v>-7.0000000000000007E-2</v>
          </cell>
          <cell r="R2497">
            <v>1.6047</v>
          </cell>
          <cell r="S2497">
            <v>13.91</v>
          </cell>
          <cell r="T2497">
            <v>-0.14000000000000001</v>
          </cell>
          <cell r="U2497">
            <v>1.5389999999999999</v>
          </cell>
          <cell r="V2497">
            <v>1.5389995574951172</v>
          </cell>
          <cell r="W2497">
            <v>600862</v>
          </cell>
          <cell r="X2497" t="str">
            <v>持股小于股东增</v>
          </cell>
          <cell r="Y2497">
            <v>51322</v>
          </cell>
          <cell r="Z2497">
            <v>27143</v>
          </cell>
          <cell r="AA2497" t="str">
            <v>持股小于股东减</v>
          </cell>
          <cell r="AB2497">
            <v>54134</v>
          </cell>
          <cell r="AC2497">
            <v>25733</v>
          </cell>
          <cell r="AD2497">
            <v>25733</v>
          </cell>
          <cell r="AE2497">
            <v>42309</v>
          </cell>
          <cell r="AF2497">
            <v>15077</v>
          </cell>
          <cell r="AG2497">
            <v>15077</v>
          </cell>
          <cell r="AH2497">
            <v>62995</v>
          </cell>
          <cell r="AI2497">
            <v>10126</v>
          </cell>
        </row>
        <row r="2498">
          <cell r="A2498">
            <v>600863</v>
          </cell>
          <cell r="B2498">
            <v>37.25</v>
          </cell>
          <cell r="C2498">
            <v>2.5268513284341436</v>
          </cell>
          <cell r="D2498">
            <v>1441.6666666666667</v>
          </cell>
          <cell r="E2498">
            <v>1.9533675831310335</v>
          </cell>
          <cell r="F2498">
            <v>51.125</v>
          </cell>
          <cell r="G2498">
            <v>4.7046644044400994</v>
          </cell>
          <cell r="H2498">
            <v>20.484375</v>
          </cell>
          <cell r="I2498">
            <v>2.4024189114898298</v>
          </cell>
          <cell r="J2498">
            <v>4.47</v>
          </cell>
          <cell r="K2498">
            <v>0.12</v>
          </cell>
          <cell r="L2498">
            <v>1.7689999999999999</v>
          </cell>
          <cell r="M2498">
            <v>3.46</v>
          </cell>
          <cell r="N2498">
            <v>5.9999999999999995E-4</v>
          </cell>
          <cell r="O2498">
            <v>1.7713000000000001</v>
          </cell>
          <cell r="P2498">
            <v>8.18</v>
          </cell>
          <cell r="Q2498">
            <v>0.08</v>
          </cell>
          <cell r="R2498">
            <v>1.7386999999999999</v>
          </cell>
          <cell r="S2498">
            <v>4.37</v>
          </cell>
          <cell r="T2498">
            <v>0.16</v>
          </cell>
          <cell r="U2498">
            <v>1.819</v>
          </cell>
          <cell r="V2498">
            <v>1.8189992904663086</v>
          </cell>
          <cell r="W2498">
            <v>600863</v>
          </cell>
          <cell r="X2498">
            <v>600863</v>
          </cell>
          <cell r="Y2498">
            <v>600863</v>
          </cell>
          <cell r="Z2498">
            <v>600863</v>
          </cell>
          <cell r="AA2498">
            <v>600863</v>
          </cell>
          <cell r="AB2498">
            <v>600863</v>
          </cell>
          <cell r="AC2498">
            <v>600863</v>
          </cell>
          <cell r="AD2498">
            <v>600863</v>
          </cell>
          <cell r="AE2498">
            <v>600863</v>
          </cell>
          <cell r="AF2498">
            <v>600863</v>
          </cell>
          <cell r="AG2498">
            <v>600863</v>
          </cell>
          <cell r="AH2498">
            <v>600863</v>
          </cell>
          <cell r="AI2498">
            <v>600863</v>
          </cell>
        </row>
        <row r="2499">
          <cell r="A2499">
            <v>600864</v>
          </cell>
          <cell r="B2499">
            <v>54.4</v>
          </cell>
          <cell r="C2499">
            <v>1.5373311479116034</v>
          </cell>
          <cell r="D2499">
            <v>40.0625</v>
          </cell>
          <cell r="E2499">
            <v>1.935211182561966</v>
          </cell>
          <cell r="F2499">
            <v>46.551724137931039</v>
          </cell>
          <cell r="G2499">
            <v>2.0329029100628695</v>
          </cell>
          <cell r="H2499">
            <v>59.942307692307693</v>
          </cell>
          <cell r="I2499">
            <v>1.7388539295755792</v>
          </cell>
          <cell r="J2499">
            <v>10.88</v>
          </cell>
          <cell r="K2499">
            <v>0.2</v>
          </cell>
          <cell r="L2499">
            <v>7.0772000000000004</v>
          </cell>
          <cell r="M2499">
            <v>12.82</v>
          </cell>
          <cell r="N2499">
            <v>0.08</v>
          </cell>
          <cell r="O2499">
            <v>6.6246</v>
          </cell>
          <cell r="P2499">
            <v>16.2</v>
          </cell>
          <cell r="Q2499">
            <v>0.17399999999999999</v>
          </cell>
          <cell r="R2499">
            <v>7.9688999999999997</v>
          </cell>
          <cell r="S2499">
            <v>10.39</v>
          </cell>
          <cell r="T2499">
            <v>0.13</v>
          </cell>
          <cell r="U2499">
            <v>5.9752000000000001</v>
          </cell>
          <cell r="V2499">
            <v>5.9751968383789063</v>
          </cell>
          <cell r="W2499">
            <v>600864</v>
          </cell>
          <cell r="X2499">
            <v>600864</v>
          </cell>
          <cell r="Y2499">
            <v>35852</v>
          </cell>
          <cell r="Z2499">
            <v>15239</v>
          </cell>
          <cell r="AA2499">
            <v>15239</v>
          </cell>
          <cell r="AB2499">
            <v>40236</v>
          </cell>
          <cell r="AC2499">
            <v>13579</v>
          </cell>
          <cell r="AD2499">
            <v>13579</v>
          </cell>
          <cell r="AE2499">
            <v>36398</v>
          </cell>
          <cell r="AF2499">
            <v>15011</v>
          </cell>
          <cell r="AG2499">
            <v>15011</v>
          </cell>
          <cell r="AH2499">
            <v>36130</v>
          </cell>
          <cell r="AI2499">
            <v>15122</v>
          </cell>
        </row>
        <row r="2500">
          <cell r="A2500">
            <v>600865</v>
          </cell>
          <cell r="B2500">
            <v>58.027027027027025</v>
          </cell>
          <cell r="C2500">
            <v>5.4626873266671749</v>
          </cell>
          <cell r="D2500">
            <v>40.929487179487175</v>
          </cell>
          <cell r="E2500">
            <v>3.1861277445109781</v>
          </cell>
          <cell r="F2500">
            <v>55.663062037564025</v>
          </cell>
          <cell r="G2500">
            <v>5.2408766947108933</v>
          </cell>
          <cell r="H2500">
            <v>27.798913043478258</v>
          </cell>
          <cell r="I2500">
            <v>2.6692062829410848</v>
          </cell>
          <cell r="J2500">
            <v>21.47</v>
          </cell>
          <cell r="K2500">
            <v>0.37</v>
          </cell>
          <cell r="L2500">
            <v>3.9302999999999999</v>
          </cell>
          <cell r="M2500">
            <v>12.77</v>
          </cell>
          <cell r="N2500">
            <v>7.8E-2</v>
          </cell>
          <cell r="O2500">
            <v>4.008</v>
          </cell>
          <cell r="P2500">
            <v>19.559999999999999</v>
          </cell>
          <cell r="Q2500">
            <v>0.1757</v>
          </cell>
          <cell r="R2500">
            <v>3.7322000000000002</v>
          </cell>
          <cell r="S2500">
            <v>10.23</v>
          </cell>
          <cell r="T2500">
            <v>0.27600000000000002</v>
          </cell>
          <cell r="U2500">
            <v>3.8325999999999998</v>
          </cell>
          <cell r="V2500">
            <v>3.8325996398925781</v>
          </cell>
          <cell r="W2500">
            <v>600865</v>
          </cell>
          <cell r="X2500" t="str">
            <v>持股小于股东增</v>
          </cell>
          <cell r="Y2500">
            <v>26444</v>
          </cell>
          <cell r="Z2500">
            <v>14227</v>
          </cell>
          <cell r="AA2500" t="str">
            <v>持股小于股东增</v>
          </cell>
          <cell r="AB2500">
            <v>25802</v>
          </cell>
          <cell r="AC2500">
            <v>14581</v>
          </cell>
          <cell r="AD2500" t="str">
            <v>持股小于股东增</v>
          </cell>
          <cell r="AE2500">
            <v>20278</v>
          </cell>
          <cell r="AF2500">
            <v>18554</v>
          </cell>
          <cell r="AG2500" t="str">
            <v>持股小于股东减</v>
          </cell>
          <cell r="AH2500">
            <v>27858</v>
          </cell>
          <cell r="AI2500">
            <v>13505</v>
          </cell>
        </row>
        <row r="2501">
          <cell r="A2501">
            <v>600866</v>
          </cell>
          <cell r="B2501">
            <v>-12.576405867970662</v>
          </cell>
          <cell r="C2501">
            <v>5.0677339901477829</v>
          </cell>
          <cell r="D2501">
            <v>-39.438502673796791</v>
          </cell>
          <cell r="E2501">
            <v>3.7186436404890966</v>
          </cell>
          <cell r="F2501">
            <v>-24.865511057979678</v>
          </cell>
          <cell r="G2501">
            <v>3.9408866995073888</v>
          </cell>
          <cell r="H2501">
            <v>-22.991893883566696</v>
          </cell>
          <cell r="I2501">
            <v>4.1452842409446466</v>
          </cell>
          <cell r="J2501">
            <v>8.23</v>
          </cell>
          <cell r="K2501">
            <v>-0.65439999999999998</v>
          </cell>
          <cell r="L2501">
            <v>1.6240000000000001</v>
          </cell>
          <cell r="M2501">
            <v>5.9</v>
          </cell>
          <cell r="N2501">
            <v>-3.7400000000000003E-2</v>
          </cell>
          <cell r="O2501">
            <v>1.5866</v>
          </cell>
          <cell r="P2501">
            <v>8.32</v>
          </cell>
          <cell r="Q2501">
            <v>-0.1673</v>
          </cell>
          <cell r="R2501">
            <v>2.1112000000000002</v>
          </cell>
          <cell r="S2501">
            <v>8.32</v>
          </cell>
          <cell r="T2501">
            <v>-0.27139999999999997</v>
          </cell>
          <cell r="U2501">
            <v>2.0070999999999999</v>
          </cell>
          <cell r="V2501">
            <v>2.0070991516113281</v>
          </cell>
          <cell r="W2501">
            <v>600866</v>
          </cell>
          <cell r="X2501">
            <v>600866</v>
          </cell>
          <cell r="Y2501">
            <v>55619</v>
          </cell>
          <cell r="Z2501">
            <v>11603</v>
          </cell>
          <cell r="AA2501">
            <v>11603</v>
          </cell>
          <cell r="AB2501">
            <v>49866</v>
          </cell>
          <cell r="AC2501">
            <v>12942</v>
          </cell>
          <cell r="AD2501">
            <v>12942</v>
          </cell>
          <cell r="AE2501">
            <v>50614</v>
          </cell>
          <cell r="AF2501">
            <v>12751</v>
          </cell>
          <cell r="AG2501">
            <v>12751</v>
          </cell>
          <cell r="AH2501">
            <v>50614</v>
          </cell>
          <cell r="AI2501">
            <v>12751</v>
          </cell>
        </row>
        <row r="2502">
          <cell r="A2502">
            <v>600867</v>
          </cell>
          <cell r="B2502">
            <v>63.186046511627914</v>
          </cell>
          <cell r="C2502">
            <v>12.548494365416591</v>
          </cell>
          <cell r="D2502">
            <v>43.142857142857139</v>
          </cell>
          <cell r="E2502">
            <v>10.47020585048754</v>
          </cell>
          <cell r="F2502">
            <v>47.673913043478258</v>
          </cell>
          <cell r="G2502">
            <v>11.423064902594021</v>
          </cell>
          <cell r="H2502">
            <v>49.433823529411761</v>
          </cell>
          <cell r="I2502">
            <v>10.924246855805791</v>
          </cell>
          <cell r="J2502">
            <v>27.17</v>
          </cell>
          <cell r="K2502">
            <v>0.43</v>
          </cell>
          <cell r="L2502">
            <v>2.1652</v>
          </cell>
          <cell r="M2502">
            <v>24.16</v>
          </cell>
          <cell r="N2502">
            <v>0.14000000000000001</v>
          </cell>
          <cell r="O2502">
            <v>2.3075000000000001</v>
          </cell>
          <cell r="P2502">
            <v>21.93</v>
          </cell>
          <cell r="Q2502">
            <v>0.23</v>
          </cell>
          <cell r="R2502">
            <v>1.9198</v>
          </cell>
          <cell r="S2502">
            <v>22.41</v>
          </cell>
          <cell r="T2502">
            <v>0.34</v>
          </cell>
          <cell r="U2502">
            <v>2.0514000000000001</v>
          </cell>
          <cell r="V2502">
            <v>2.0513992309570313</v>
          </cell>
          <cell r="W2502">
            <v>600867</v>
          </cell>
          <cell r="X2502" t="str">
            <v>持股小于股东增</v>
          </cell>
          <cell r="Y2502">
            <v>37193</v>
          </cell>
          <cell r="Z2502">
            <v>30538</v>
          </cell>
          <cell r="AA2502" t="str">
            <v>持股小于股东减</v>
          </cell>
          <cell r="AB2502">
            <v>37582</v>
          </cell>
          <cell r="AC2502">
            <v>30222</v>
          </cell>
          <cell r="AD2502">
            <v>30222</v>
          </cell>
          <cell r="AE2502">
            <v>57388</v>
          </cell>
          <cell r="AF2502">
            <v>19744</v>
          </cell>
          <cell r="AG2502" t="str">
            <v>持股小于股东增</v>
          </cell>
          <cell r="AH2502">
            <v>50501</v>
          </cell>
          <cell r="AI2502">
            <v>22491</v>
          </cell>
        </row>
        <row r="2503">
          <cell r="A2503">
            <v>600868</v>
          </cell>
          <cell r="B2503">
            <v>600</v>
          </cell>
          <cell r="C2503">
            <v>5.5089608899090665</v>
          </cell>
          <cell r="D2503">
            <v>109.10852713178295</v>
          </cell>
          <cell r="E2503">
            <v>4.9144553072625703</v>
          </cell>
          <cell r="F2503">
            <v>-494.44444444444446</v>
          </cell>
          <cell r="G2503">
            <v>5.5859410024208742</v>
          </cell>
          <cell r="H2503">
            <v>-1821.8750000000002</v>
          </cell>
          <cell r="I2503">
            <v>5.2090779127948537</v>
          </cell>
          <cell r="J2503">
            <v>6.24</v>
          </cell>
          <cell r="K2503">
            <v>1.04E-2</v>
          </cell>
          <cell r="L2503">
            <v>1.1327</v>
          </cell>
          <cell r="M2503">
            <v>5.63</v>
          </cell>
          <cell r="N2503">
            <v>1.29E-2</v>
          </cell>
          <cell r="O2503">
            <v>1.1456</v>
          </cell>
          <cell r="P2503">
            <v>6.23</v>
          </cell>
          <cell r="Q2503">
            <v>-6.3E-3</v>
          </cell>
          <cell r="R2503">
            <v>1.1153</v>
          </cell>
          <cell r="S2503">
            <v>5.83</v>
          </cell>
          <cell r="T2503">
            <v>-2.3999999999999998E-3</v>
          </cell>
          <cell r="U2503">
            <v>1.1192</v>
          </cell>
          <cell r="V2503">
            <v>1.1191997528076172</v>
          </cell>
          <cell r="W2503">
            <v>600868</v>
          </cell>
          <cell r="X2503">
            <v>600868</v>
          </cell>
          <cell r="Y2503">
            <v>600868</v>
          </cell>
          <cell r="Z2503">
            <v>600868</v>
          </cell>
          <cell r="AA2503">
            <v>600868</v>
          </cell>
          <cell r="AB2503">
            <v>600868</v>
          </cell>
          <cell r="AC2503">
            <v>600868</v>
          </cell>
          <cell r="AD2503">
            <v>600868</v>
          </cell>
          <cell r="AE2503">
            <v>600868</v>
          </cell>
          <cell r="AF2503">
            <v>600868</v>
          </cell>
          <cell r="AG2503">
            <v>600868</v>
          </cell>
          <cell r="AH2503">
            <v>600868</v>
          </cell>
          <cell r="AI2503">
            <v>600868</v>
          </cell>
        </row>
        <row r="2504">
          <cell r="A2504">
            <v>600869</v>
          </cell>
          <cell r="B2504">
            <v>44.983513895431003</v>
          </cell>
          <cell r="C2504">
            <v>4.5471859822874015</v>
          </cell>
          <cell r="D2504">
            <v>50.120192307692307</v>
          </cell>
          <cell r="E2504">
            <v>4.0922473012757612</v>
          </cell>
          <cell r="F2504">
            <v>88.895668090298969</v>
          </cell>
          <cell r="G2504">
            <v>9.0826917682261641</v>
          </cell>
          <cell r="H2504">
            <v>45.6715530903328</v>
          </cell>
          <cell r="I2504">
            <v>4.7461709486166006</v>
          </cell>
          <cell r="J2504">
            <v>9.5500000000000007</v>
          </cell>
          <cell r="K2504">
            <v>0.21229999999999999</v>
          </cell>
          <cell r="L2504">
            <v>2.1002000000000001</v>
          </cell>
          <cell r="M2504">
            <v>8.34</v>
          </cell>
          <cell r="N2504">
            <v>4.1599999999999998E-2</v>
          </cell>
          <cell r="O2504">
            <v>2.0379999999999998</v>
          </cell>
          <cell r="P2504">
            <v>29.14</v>
          </cell>
          <cell r="Q2504">
            <v>0.16389999999999999</v>
          </cell>
          <cell r="R2504">
            <v>3.2082999999999999</v>
          </cell>
          <cell r="S2504">
            <v>15.37</v>
          </cell>
          <cell r="T2504">
            <v>0.25240000000000001</v>
          </cell>
          <cell r="U2504">
            <v>3.2383999999999999</v>
          </cell>
          <cell r="V2504">
            <v>3.2383995056152344</v>
          </cell>
          <cell r="W2504">
            <v>600869</v>
          </cell>
          <cell r="X2504">
            <v>600869</v>
          </cell>
          <cell r="Y2504">
            <v>86105</v>
          </cell>
          <cell r="Z2504">
            <v>24191</v>
          </cell>
          <cell r="AA2504">
            <v>24191</v>
          </cell>
          <cell r="AB2504">
            <v>87551</v>
          </cell>
          <cell r="AC2504">
            <v>23791</v>
          </cell>
          <cell r="AD2504" t="str">
            <v>持股大于股东减</v>
          </cell>
          <cell r="AE2504">
            <v>23765</v>
          </cell>
          <cell r="AF2504">
            <v>41659</v>
          </cell>
          <cell r="AG2504">
            <v>41659</v>
          </cell>
          <cell r="AH2504">
            <v>53543</v>
          </cell>
          <cell r="AI2504">
            <v>18490</v>
          </cell>
        </row>
        <row r="2505">
          <cell r="A2505">
            <v>600870</v>
          </cell>
          <cell r="B2505">
            <v>322.47191011235952</v>
          </cell>
          <cell r="C2505">
            <v>231.45161290322582</v>
          </cell>
          <cell r="D2505">
            <v>785.86956521739137</v>
          </cell>
          <cell r="E2505">
            <v>183.03797468354432</v>
          </cell>
          <cell r="F2505">
            <v>1381.4814814814813</v>
          </cell>
          <cell r="G2505">
            <v>611.47540983606552</v>
          </cell>
          <cell r="H2505">
            <v>334.25196850393706</v>
          </cell>
          <cell r="I2505">
            <v>248.24561403508773</v>
          </cell>
          <cell r="J2505">
            <v>8.61</v>
          </cell>
          <cell r="K2505">
            <v>2.6700000000000002E-2</v>
          </cell>
          <cell r="L2505">
            <v>3.7199999999999997E-2</v>
          </cell>
          <cell r="M2505">
            <v>7.23</v>
          </cell>
          <cell r="N2505">
            <v>2.3E-3</v>
          </cell>
          <cell r="O2505">
            <v>3.95E-2</v>
          </cell>
          <cell r="P2505">
            <v>7.46</v>
          </cell>
          <cell r="Q2505">
            <v>2.7000000000000001E-3</v>
          </cell>
          <cell r="R2505">
            <v>1.2200000000000001E-2</v>
          </cell>
          <cell r="S2505">
            <v>5.66</v>
          </cell>
          <cell r="T2505">
            <v>1.2699999999999999E-2</v>
          </cell>
          <cell r="U2505">
            <v>2.2800000000000001E-2</v>
          </cell>
          <cell r="V2505">
            <v>2.279999852180481E-2</v>
          </cell>
          <cell r="W2505">
            <v>600870</v>
          </cell>
          <cell r="X2505" t="str">
            <v>持股大于股东增</v>
          </cell>
          <cell r="Y2505">
            <v>22869</v>
          </cell>
          <cell r="Z2505">
            <v>22878</v>
          </cell>
          <cell r="AA2505" t="str">
            <v>持股大于股东增</v>
          </cell>
          <cell r="AB2505">
            <v>21984</v>
          </cell>
          <cell r="AC2505">
            <v>23799</v>
          </cell>
          <cell r="AD2505">
            <v>23799</v>
          </cell>
          <cell r="AE2505">
            <v>28374</v>
          </cell>
          <cell r="AF2505">
            <v>18439</v>
          </cell>
          <cell r="AG2505">
            <v>18439</v>
          </cell>
          <cell r="AH2505">
            <v>28327</v>
          </cell>
          <cell r="AI2505">
            <v>18469</v>
          </cell>
        </row>
        <row r="2506">
          <cell r="A2506">
            <v>600871</v>
          </cell>
          <cell r="B2506">
            <v>4080</v>
          </cell>
          <cell r="C2506">
            <v>4.6840020664714999</v>
          </cell>
          <cell r="D2506">
            <v>-10.525210084033613</v>
          </cell>
          <cell r="E2506">
            <v>3.0823181985972683</v>
          </cell>
          <cell r="F2506">
            <v>-64.059405940594047</v>
          </cell>
          <cell r="G2506">
            <v>7.8424242424242427</v>
          </cell>
          <cell r="H2506">
            <v>-48.372483221476507</v>
          </cell>
          <cell r="I2506">
            <v>5.9659796374472309</v>
          </cell>
          <cell r="J2506">
            <v>8.16</v>
          </cell>
          <cell r="K2506">
            <v>2E-3</v>
          </cell>
          <cell r="L2506">
            <v>1.7421</v>
          </cell>
          <cell r="M2506">
            <v>5.01</v>
          </cell>
          <cell r="N2506">
            <v>-0.11899999999999999</v>
          </cell>
          <cell r="O2506">
            <v>1.6254</v>
          </cell>
          <cell r="P2506">
            <v>12.94</v>
          </cell>
          <cell r="Q2506">
            <v>-0.10100000000000001</v>
          </cell>
          <cell r="R2506">
            <v>1.65</v>
          </cell>
          <cell r="S2506">
            <v>9.61</v>
          </cell>
          <cell r="T2506">
            <v>-0.14899999999999999</v>
          </cell>
          <cell r="U2506">
            <v>1.6108</v>
          </cell>
          <cell r="V2506">
            <v>1.6107997894287109</v>
          </cell>
          <cell r="W2506">
            <v>600871</v>
          </cell>
          <cell r="X2506" t="str">
            <v>持股大于股东减</v>
          </cell>
          <cell r="Y2506">
            <v>102545</v>
          </cell>
          <cell r="Z2506">
            <v>137916</v>
          </cell>
          <cell r="AA2506" t="str">
            <v>持股小于股东减</v>
          </cell>
          <cell r="AB2506">
            <v>198096</v>
          </cell>
          <cell r="AC2506">
            <v>71392</v>
          </cell>
          <cell r="AD2506" t="str">
            <v>持股大于股东减</v>
          </cell>
          <cell r="AE2506">
            <v>102327</v>
          </cell>
          <cell r="AF2506">
            <v>138210</v>
          </cell>
          <cell r="AG2506" t="str">
            <v>持股大于股东增</v>
          </cell>
          <cell r="AH2506">
            <v>89846</v>
          </cell>
          <cell r="AI2506">
            <v>157410</v>
          </cell>
        </row>
        <row r="2507">
          <cell r="A2507">
            <v>600872</v>
          </cell>
          <cell r="B2507">
            <v>53.640463917525764</v>
          </cell>
          <cell r="C2507">
            <v>5.2761669360205339</v>
          </cell>
          <cell r="D2507">
            <v>39.173703256936065</v>
          </cell>
          <cell r="E2507">
            <v>4.0109924041252398</v>
          </cell>
          <cell r="F2507">
            <v>84.029389017788091</v>
          </cell>
          <cell r="G2507">
            <v>7.3039561695405197</v>
          </cell>
          <cell r="H2507">
            <v>51.42958412098298</v>
          </cell>
          <cell r="I2507">
            <v>4.746017728060707</v>
          </cell>
          <cell r="J2507">
            <v>16.649999999999999</v>
          </cell>
          <cell r="K2507">
            <v>0.31040000000000001</v>
          </cell>
          <cell r="L2507">
            <v>3.1556999999999999</v>
          </cell>
          <cell r="M2507">
            <v>12.99</v>
          </cell>
          <cell r="N2507">
            <v>8.2900000000000001E-2</v>
          </cell>
          <cell r="O2507">
            <v>3.2385999999999999</v>
          </cell>
          <cell r="P2507">
            <v>21.73</v>
          </cell>
          <cell r="Q2507">
            <v>0.1293</v>
          </cell>
          <cell r="R2507">
            <v>2.9750999999999999</v>
          </cell>
          <cell r="S2507">
            <v>14.51</v>
          </cell>
          <cell r="T2507">
            <v>0.21160000000000001</v>
          </cell>
          <cell r="U2507">
            <v>3.0573000000000001</v>
          </cell>
          <cell r="V2507">
            <v>3.0572986602783203</v>
          </cell>
          <cell r="W2507">
            <v>600872</v>
          </cell>
          <cell r="X2507">
            <v>600872</v>
          </cell>
          <cell r="Y2507">
            <v>64490</v>
          </cell>
          <cell r="Z2507">
            <v>12352</v>
          </cell>
          <cell r="AA2507">
            <v>12352</v>
          </cell>
          <cell r="AB2507">
            <v>51492</v>
          </cell>
          <cell r="AC2507">
            <v>15471</v>
          </cell>
          <cell r="AD2507">
            <v>15471</v>
          </cell>
          <cell r="AE2507">
            <v>42406</v>
          </cell>
          <cell r="AF2507">
            <v>18785</v>
          </cell>
          <cell r="AG2507">
            <v>18785</v>
          </cell>
          <cell r="AH2507">
            <v>53117</v>
          </cell>
          <cell r="AI2507">
            <v>14997</v>
          </cell>
        </row>
        <row r="2508">
          <cell r="A2508">
            <v>600873</v>
          </cell>
          <cell r="B2508">
            <v>65.285714285714278</v>
          </cell>
          <cell r="C2508">
            <v>3.4091756807161508</v>
          </cell>
          <cell r="D2508">
            <v>32.642857142857139</v>
          </cell>
          <cell r="E2508">
            <v>3.3208589179958583</v>
          </cell>
          <cell r="F2508">
            <v>47.454545454545453</v>
          </cell>
          <cell r="G2508">
            <v>3.9384336803983704</v>
          </cell>
          <cell r="H2508">
            <v>43.25</v>
          </cell>
          <cell r="I2508">
            <v>2.5961358094166194</v>
          </cell>
          <cell r="J2508">
            <v>9.14</v>
          </cell>
          <cell r="K2508">
            <v>0.14000000000000001</v>
          </cell>
          <cell r="L2508">
            <v>2.681</v>
          </cell>
          <cell r="M2508">
            <v>9.14</v>
          </cell>
          <cell r="N2508">
            <v>7.0000000000000007E-2</v>
          </cell>
          <cell r="O2508">
            <v>2.7523</v>
          </cell>
          <cell r="P2508">
            <v>10.44</v>
          </cell>
          <cell r="Q2508">
            <v>0.11</v>
          </cell>
          <cell r="R2508">
            <v>2.6507999999999998</v>
          </cell>
          <cell r="S2508">
            <v>6.92</v>
          </cell>
          <cell r="T2508">
            <v>0.12</v>
          </cell>
          <cell r="U2508">
            <v>2.6655000000000002</v>
          </cell>
          <cell r="V2508">
            <v>2.6654987335205078</v>
          </cell>
          <cell r="W2508">
            <v>600873</v>
          </cell>
          <cell r="X2508">
            <v>600873</v>
          </cell>
          <cell r="Y2508">
            <v>600873</v>
          </cell>
          <cell r="Z2508">
            <v>600873</v>
          </cell>
          <cell r="AA2508">
            <v>600873</v>
          </cell>
          <cell r="AB2508">
            <v>600873</v>
          </cell>
          <cell r="AC2508">
            <v>600873</v>
          </cell>
          <cell r="AD2508">
            <v>600873</v>
          </cell>
          <cell r="AE2508">
            <v>600873</v>
          </cell>
          <cell r="AF2508">
            <v>600873</v>
          </cell>
          <cell r="AG2508">
            <v>600873</v>
          </cell>
          <cell r="AH2508">
            <v>600873</v>
          </cell>
          <cell r="AI2508">
            <v>600873</v>
          </cell>
        </row>
        <row r="2509">
          <cell r="A2509">
            <v>600874</v>
          </cell>
          <cell r="B2509">
            <v>45.869565217391305</v>
          </cell>
          <cell r="C2509">
            <v>3.421214774459254</v>
          </cell>
          <cell r="D2509">
            <v>32.089552238805965</v>
          </cell>
          <cell r="E2509">
            <v>2.7913921256775613</v>
          </cell>
          <cell r="F2509">
            <v>49.03846153846154</v>
          </cell>
          <cell r="G2509">
            <v>4.2796723952738986</v>
          </cell>
          <cell r="H2509">
            <v>29.282608695652172</v>
          </cell>
          <cell r="I2509">
            <v>2.9145435071889909</v>
          </cell>
          <cell r="J2509">
            <v>10.55</v>
          </cell>
          <cell r="K2509">
            <v>0.23</v>
          </cell>
          <cell r="L2509">
            <v>3.0836999999999999</v>
          </cell>
          <cell r="M2509">
            <v>8.6</v>
          </cell>
          <cell r="N2509">
            <v>6.7000000000000004E-2</v>
          </cell>
          <cell r="O2509">
            <v>3.0809000000000002</v>
          </cell>
          <cell r="P2509">
            <v>12.75</v>
          </cell>
          <cell r="Q2509">
            <v>0.13</v>
          </cell>
          <cell r="R2509">
            <v>2.9792000000000001</v>
          </cell>
          <cell r="S2509">
            <v>8.98</v>
          </cell>
          <cell r="T2509">
            <v>0.23</v>
          </cell>
          <cell r="U2509">
            <v>3.0811000000000002</v>
          </cell>
          <cell r="V2509">
            <v>3.0810985565185547</v>
          </cell>
          <cell r="W2509">
            <v>600874</v>
          </cell>
          <cell r="X2509">
            <v>600874</v>
          </cell>
          <cell r="Y2509">
            <v>87200</v>
          </cell>
          <cell r="Z2509">
            <v>16367</v>
          </cell>
          <cell r="AA2509">
            <v>16367</v>
          </cell>
          <cell r="AB2509">
            <v>84946</v>
          </cell>
          <cell r="AC2509">
            <v>16801</v>
          </cell>
          <cell r="AD2509">
            <v>16801</v>
          </cell>
          <cell r="AE2509">
            <v>85699</v>
          </cell>
          <cell r="AF2509">
            <v>16653</v>
          </cell>
          <cell r="AG2509">
            <v>16653</v>
          </cell>
          <cell r="AH2509">
            <v>86468</v>
          </cell>
          <cell r="AI2509">
            <v>16505</v>
          </cell>
        </row>
        <row r="2510">
          <cell r="A2510">
            <v>600875</v>
          </cell>
          <cell r="B2510">
            <v>71.736842105263165</v>
          </cell>
          <cell r="C2510">
            <v>1.3817643600089211</v>
          </cell>
          <cell r="D2510">
            <v>1402.5</v>
          </cell>
          <cell r="E2510">
            <v>1.1365593249526433</v>
          </cell>
          <cell r="F2510">
            <v>127.93749999999999</v>
          </cell>
          <cell r="G2510">
            <v>2.0997671484403049</v>
          </cell>
          <cell r="H2510">
            <v>85.227272727272734</v>
          </cell>
          <cell r="I2510">
            <v>1.2780794045172439</v>
          </cell>
          <cell r="J2510">
            <v>13.63</v>
          </cell>
          <cell r="K2510">
            <v>0.19</v>
          </cell>
          <cell r="L2510">
            <v>9.8642000000000003</v>
          </cell>
          <cell r="M2510">
            <v>11.22</v>
          </cell>
          <cell r="N2510">
            <v>2E-3</v>
          </cell>
          <cell r="O2510">
            <v>9.8719000000000001</v>
          </cell>
          <cell r="P2510">
            <v>20.47</v>
          </cell>
          <cell r="Q2510">
            <v>0.08</v>
          </cell>
          <cell r="R2510">
            <v>9.7486999999999995</v>
          </cell>
          <cell r="S2510">
            <v>12.5</v>
          </cell>
          <cell r="T2510">
            <v>0.11</v>
          </cell>
          <cell r="U2510">
            <v>9.7803000000000004</v>
          </cell>
          <cell r="V2510">
            <v>9.7802963256835938</v>
          </cell>
          <cell r="W2510">
            <v>600875</v>
          </cell>
          <cell r="X2510">
            <v>600875</v>
          </cell>
          <cell r="Y2510">
            <v>600875</v>
          </cell>
          <cell r="Z2510">
            <v>600875</v>
          </cell>
          <cell r="AA2510">
            <v>600875</v>
          </cell>
          <cell r="AB2510">
            <v>600875</v>
          </cell>
          <cell r="AC2510">
            <v>600875</v>
          </cell>
          <cell r="AD2510">
            <v>600875</v>
          </cell>
          <cell r="AE2510">
            <v>600875</v>
          </cell>
          <cell r="AF2510">
            <v>600875</v>
          </cell>
          <cell r="AG2510">
            <v>600875</v>
          </cell>
          <cell r="AH2510">
            <v>600875</v>
          </cell>
          <cell r="AI2510">
            <v>600875</v>
          </cell>
        </row>
        <row r="2511">
          <cell r="A2511">
            <v>600876</v>
          </cell>
          <cell r="B2511">
            <v>114.71428571428569</v>
          </cell>
          <cell r="C2511">
            <v>59.42645698427382</v>
          </cell>
          <cell r="D2511">
            <v>9500</v>
          </cell>
          <cell r="E2511">
            <v>32.786885245901637</v>
          </cell>
          <cell r="F2511">
            <v>-43.711656441717793</v>
          </cell>
          <cell r="G2511">
            <v>-154.29234338747099</v>
          </cell>
          <cell r="H2511">
            <v>-74.346774193548384</v>
          </cell>
          <cell r="I2511">
            <v>-176.91421991940126</v>
          </cell>
          <cell r="J2511">
            <v>32.119999999999997</v>
          </cell>
          <cell r="K2511">
            <v>0.28000000000000003</v>
          </cell>
          <cell r="L2511">
            <v>0.54049999999999998</v>
          </cell>
          <cell r="M2511">
            <v>30.4</v>
          </cell>
          <cell r="N2511">
            <v>8.0000000000000004E-4</v>
          </cell>
          <cell r="O2511">
            <v>0.92720000000000002</v>
          </cell>
          <cell r="P2511">
            <v>19.95</v>
          </cell>
          <cell r="Q2511">
            <v>-0.22819999999999999</v>
          </cell>
          <cell r="R2511">
            <v>-0.1293</v>
          </cell>
          <cell r="S2511">
            <v>30.73</v>
          </cell>
          <cell r="T2511">
            <v>-0.31</v>
          </cell>
          <cell r="U2511">
            <v>-0.17369999999999999</v>
          </cell>
          <cell r="V2511">
            <v>-0.17369997501373291</v>
          </cell>
          <cell r="W2511">
            <v>600876</v>
          </cell>
          <cell r="X2511">
            <v>600876</v>
          </cell>
          <cell r="Y2511">
            <v>600876</v>
          </cell>
          <cell r="Z2511">
            <v>600876</v>
          </cell>
          <cell r="AA2511">
            <v>600876</v>
          </cell>
          <cell r="AB2511">
            <v>600876</v>
          </cell>
          <cell r="AC2511">
            <v>600876</v>
          </cell>
          <cell r="AD2511">
            <v>600876</v>
          </cell>
          <cell r="AE2511">
            <v>26766</v>
          </cell>
          <cell r="AF2511">
            <v>18681</v>
          </cell>
          <cell r="AG2511">
            <v>18681</v>
          </cell>
          <cell r="AH2511">
            <v>18681</v>
          </cell>
          <cell r="AI2511">
            <v>18681</v>
          </cell>
        </row>
        <row r="2512">
          <cell r="A2512">
            <v>600877</v>
          </cell>
          <cell r="B2512">
            <v>-41.917454858125538</v>
          </cell>
          <cell r="C2512">
            <v>840.51724137931035</v>
          </cell>
          <cell r="D2512">
            <v>-14.915117219078414</v>
          </cell>
          <cell r="E2512">
            <v>-66.426642664266424</v>
          </cell>
          <cell r="F2512">
            <v>-46.102263202011734</v>
          </cell>
          <cell r="G2512">
            <v>68.922305764411036</v>
          </cell>
          <cell r="H2512">
            <v>-25.90909090909091</v>
          </cell>
          <cell r="I2512">
            <v>140.87452471482891</v>
          </cell>
          <cell r="J2512">
            <v>9.75</v>
          </cell>
          <cell r="K2512">
            <v>-0.2326</v>
          </cell>
          <cell r="L2512">
            <v>1.1599999999999999E-2</v>
          </cell>
          <cell r="M2512">
            <v>7.38</v>
          </cell>
          <cell r="N2512">
            <v>-0.1237</v>
          </cell>
          <cell r="O2512">
            <v>-0.1111</v>
          </cell>
          <cell r="P2512">
            <v>11</v>
          </cell>
          <cell r="Q2512">
            <v>-0.1193</v>
          </cell>
          <cell r="R2512">
            <v>0.15959999999999999</v>
          </cell>
          <cell r="S2512">
            <v>7.41</v>
          </cell>
          <cell r="T2512">
            <v>-0.2145</v>
          </cell>
          <cell r="U2512">
            <v>5.2600000000000001E-2</v>
          </cell>
          <cell r="V2512">
            <v>5.2599996328353882E-2</v>
          </cell>
          <cell r="W2512">
            <v>600877</v>
          </cell>
          <cell r="X2512">
            <v>600877</v>
          </cell>
          <cell r="Y2512">
            <v>600877</v>
          </cell>
          <cell r="Z2512">
            <v>600877</v>
          </cell>
          <cell r="AA2512">
            <v>600877</v>
          </cell>
          <cell r="AB2512">
            <v>600877</v>
          </cell>
          <cell r="AC2512">
            <v>600877</v>
          </cell>
          <cell r="AD2512">
            <v>600877</v>
          </cell>
          <cell r="AE2512">
            <v>600877</v>
          </cell>
          <cell r="AF2512">
            <v>600877</v>
          </cell>
          <cell r="AG2512">
            <v>600877</v>
          </cell>
          <cell r="AH2512">
            <v>600877</v>
          </cell>
          <cell r="AI2512">
            <v>600877</v>
          </cell>
        </row>
        <row r="2513">
          <cell r="A2513">
            <v>600879</v>
          </cell>
          <cell r="B2513">
            <v>70.078431372549019</v>
          </cell>
          <cell r="C2513">
            <v>3.3792855657041283</v>
          </cell>
          <cell r="D2513">
            <v>113.03030303030303</v>
          </cell>
          <cell r="E2513">
            <v>2.7989869618234686</v>
          </cell>
          <cell r="F2513">
            <v>155.0632911392405</v>
          </cell>
          <cell r="G2513">
            <v>4.7969612718800168</v>
          </cell>
          <cell r="H2513">
            <v>97.073170731707307</v>
          </cell>
          <cell r="I2513">
            <v>3.0885633912115629</v>
          </cell>
          <cell r="J2513">
            <v>17.87</v>
          </cell>
          <cell r="K2513">
            <v>0.255</v>
          </cell>
          <cell r="L2513">
            <v>5.2881</v>
          </cell>
          <cell r="M2513">
            <v>14.92</v>
          </cell>
          <cell r="N2513">
            <v>3.3000000000000002E-2</v>
          </cell>
          <cell r="O2513">
            <v>5.3304999999999998</v>
          </cell>
          <cell r="P2513">
            <v>24.5</v>
          </cell>
          <cell r="Q2513">
            <v>7.9000000000000001E-2</v>
          </cell>
          <cell r="R2513">
            <v>5.1074000000000002</v>
          </cell>
          <cell r="S2513">
            <v>15.92</v>
          </cell>
          <cell r="T2513">
            <v>0.123</v>
          </cell>
          <cell r="U2513">
            <v>5.1544999999999996</v>
          </cell>
          <cell r="V2513">
            <v>5.1544990539550781</v>
          </cell>
          <cell r="W2513">
            <v>600879</v>
          </cell>
          <cell r="X2513">
            <v>600879</v>
          </cell>
          <cell r="Y2513">
            <v>600879</v>
          </cell>
          <cell r="Z2513">
            <v>600879</v>
          </cell>
          <cell r="AA2513">
            <v>600879</v>
          </cell>
          <cell r="AB2513">
            <v>600879</v>
          </cell>
          <cell r="AC2513">
            <v>600879</v>
          </cell>
          <cell r="AD2513">
            <v>600879</v>
          </cell>
          <cell r="AE2513">
            <v>600879</v>
          </cell>
          <cell r="AF2513">
            <v>600879</v>
          </cell>
          <cell r="AG2513">
            <v>600879</v>
          </cell>
          <cell r="AH2513">
            <v>600879</v>
          </cell>
          <cell r="AI2513">
            <v>600879</v>
          </cell>
        </row>
        <row r="2514">
          <cell r="A2514">
            <v>600880</v>
          </cell>
          <cell r="B2514">
            <v>107.14285714285714</v>
          </cell>
          <cell r="C2514">
            <v>2.2842175793384905</v>
          </cell>
          <cell r="D2514">
            <v>1213.0434782608695</v>
          </cell>
          <cell r="E2514">
            <v>3.396536506680464</v>
          </cell>
          <cell r="F2514">
            <v>110.92857142857142</v>
          </cell>
          <cell r="G2514">
            <v>4.7336015605949768</v>
          </cell>
          <cell r="H2514">
            <v>56.25</v>
          </cell>
          <cell r="I2514">
            <v>2.2648346670693038</v>
          </cell>
          <cell r="J2514">
            <v>7.5</v>
          </cell>
          <cell r="K2514">
            <v>7.0000000000000007E-2</v>
          </cell>
          <cell r="L2514">
            <v>3.2833999999999999</v>
          </cell>
          <cell r="M2514">
            <v>11.16</v>
          </cell>
          <cell r="N2514">
            <v>2.3E-3</v>
          </cell>
          <cell r="O2514">
            <v>3.2856999999999998</v>
          </cell>
          <cell r="P2514">
            <v>15.53</v>
          </cell>
          <cell r="Q2514">
            <v>7.0000000000000007E-2</v>
          </cell>
          <cell r="R2514">
            <v>3.2808000000000002</v>
          </cell>
          <cell r="S2514">
            <v>7.5</v>
          </cell>
          <cell r="T2514">
            <v>0.1</v>
          </cell>
          <cell r="U2514">
            <v>3.3115000000000001</v>
          </cell>
          <cell r="V2514">
            <v>3.3114986419677734</v>
          </cell>
          <cell r="W2514">
            <v>600880</v>
          </cell>
          <cell r="X2514">
            <v>600880</v>
          </cell>
          <cell r="Y2514">
            <v>73796</v>
          </cell>
          <cell r="Z2514">
            <v>14815</v>
          </cell>
          <cell r="AA2514">
            <v>14815</v>
          </cell>
          <cell r="AB2514">
            <v>78398</v>
          </cell>
          <cell r="AC2514">
            <v>13945</v>
          </cell>
          <cell r="AD2514">
            <v>13945</v>
          </cell>
          <cell r="AE2514">
            <v>66517</v>
          </cell>
          <cell r="AF2514">
            <v>16436</v>
          </cell>
          <cell r="AG2514">
            <v>16436</v>
          </cell>
          <cell r="AH2514">
            <v>73887</v>
          </cell>
          <cell r="AI2514">
            <v>14797</v>
          </cell>
        </row>
        <row r="2515">
          <cell r="A2515">
            <v>600881</v>
          </cell>
          <cell r="B2515">
            <v>-90.5</v>
          </cell>
          <cell r="C2515">
            <v>1.6366020163660202</v>
          </cell>
          <cell r="D2515">
            <v>-22.833333333333336</v>
          </cell>
          <cell r="E2515">
            <v>1.2644500334571633</v>
          </cell>
          <cell r="F2515">
            <v>211.83333333333334</v>
          </cell>
          <cell r="G2515">
            <v>2.804872666284151</v>
          </cell>
          <cell r="H2515">
            <v>247.12499999999997</v>
          </cell>
          <cell r="I2515">
            <v>1.4603230881733775</v>
          </cell>
          <cell r="J2515">
            <v>7.24</v>
          </cell>
          <cell r="K2515">
            <v>-0.08</v>
          </cell>
          <cell r="L2515">
            <v>4.4238</v>
          </cell>
          <cell r="M2515">
            <v>5.48</v>
          </cell>
          <cell r="N2515">
            <v>-0.06</v>
          </cell>
          <cell r="O2515">
            <v>4.3338999999999999</v>
          </cell>
          <cell r="P2515">
            <v>12.71</v>
          </cell>
          <cell r="Q2515">
            <v>0.03</v>
          </cell>
          <cell r="R2515">
            <v>4.5313999999999997</v>
          </cell>
          <cell r="S2515">
            <v>6.59</v>
          </cell>
          <cell r="T2515">
            <v>0.02</v>
          </cell>
          <cell r="U2515">
            <v>4.5126999999999997</v>
          </cell>
          <cell r="V2515">
            <v>4.5126991271972656</v>
          </cell>
          <cell r="W2515">
            <v>600881</v>
          </cell>
          <cell r="X2515">
            <v>600881</v>
          </cell>
          <cell r="Y2515">
            <v>600881</v>
          </cell>
          <cell r="Z2515">
            <v>600881</v>
          </cell>
          <cell r="AA2515">
            <v>600881</v>
          </cell>
          <cell r="AB2515">
            <v>600881</v>
          </cell>
          <cell r="AC2515">
            <v>600881</v>
          </cell>
          <cell r="AD2515">
            <v>600881</v>
          </cell>
          <cell r="AE2515">
            <v>600881</v>
          </cell>
          <cell r="AF2515">
            <v>600881</v>
          </cell>
          <cell r="AG2515">
            <v>600881</v>
          </cell>
          <cell r="AH2515">
            <v>600881</v>
          </cell>
          <cell r="AI2515">
            <v>600881</v>
          </cell>
        </row>
        <row r="2516">
          <cell r="A2516">
            <v>600882</v>
          </cell>
          <cell r="B2516">
            <v>-16.420289855072465</v>
          </cell>
          <cell r="C2516">
            <v>4.2072038618640919</v>
          </cell>
          <cell r="D2516">
            <v>-35.791666666666664</v>
          </cell>
          <cell r="E2516">
            <v>3.2661596958174908</v>
          </cell>
          <cell r="F2516">
            <v>-167.75</v>
          </cell>
          <cell r="G2516">
            <v>3.9963074357523602</v>
          </cell>
          <cell r="H2516">
            <v>-91.5</v>
          </cell>
          <cell r="I2516">
            <v>4.0781596620779768</v>
          </cell>
          <cell r="J2516">
            <v>11.33</v>
          </cell>
          <cell r="K2516">
            <v>-0.69</v>
          </cell>
          <cell r="L2516">
            <v>2.6930000000000001</v>
          </cell>
          <cell r="M2516">
            <v>8.59</v>
          </cell>
          <cell r="N2516">
            <v>-0.06</v>
          </cell>
          <cell r="O2516">
            <v>2.63</v>
          </cell>
          <cell r="P2516">
            <v>13.42</v>
          </cell>
          <cell r="Q2516">
            <v>-0.04</v>
          </cell>
          <cell r="R2516">
            <v>3.3580999999999999</v>
          </cell>
          <cell r="S2516">
            <v>13.42</v>
          </cell>
          <cell r="T2516">
            <v>-0.11</v>
          </cell>
          <cell r="U2516">
            <v>3.2907000000000002</v>
          </cell>
          <cell r="V2516">
            <v>3.2906990051269531</v>
          </cell>
          <cell r="W2516">
            <v>600882</v>
          </cell>
          <cell r="X2516" t="str">
            <v>持股小于股东增</v>
          </cell>
          <cell r="Y2516">
            <v>26810</v>
          </cell>
          <cell r="Z2516">
            <v>14891</v>
          </cell>
          <cell r="AA2516" t="str">
            <v>持股小于股东增</v>
          </cell>
          <cell r="AB2516">
            <v>25464</v>
          </cell>
          <cell r="AC2516">
            <v>15678</v>
          </cell>
          <cell r="AD2516" t="str">
            <v>持股小于股东减</v>
          </cell>
          <cell r="AE2516">
            <v>30601</v>
          </cell>
          <cell r="AF2516">
            <v>13046</v>
          </cell>
          <cell r="AG2516" t="str">
            <v>持股小于股东减</v>
          </cell>
          <cell r="AH2516">
            <v>30637</v>
          </cell>
          <cell r="AI2516">
            <v>13031</v>
          </cell>
        </row>
        <row r="2517">
          <cell r="A2517">
            <v>600883</v>
          </cell>
          <cell r="B2517">
            <v>57.714468629961587</v>
          </cell>
          <cell r="C2517">
            <v>6.3854653633659169</v>
          </cell>
          <cell r="D2517">
            <v>-597.65625</v>
          </cell>
          <cell r="E2517">
            <v>5.4243777919591576</v>
          </cell>
          <cell r="F2517">
            <v>15.623766285037503</v>
          </cell>
          <cell r="G2517">
            <v>5.2509370749991708</v>
          </cell>
          <cell r="H2517">
            <v>16.191658391261175</v>
          </cell>
          <cell r="I2517">
            <v>3.6081789816105689</v>
          </cell>
          <cell r="J2517">
            <v>18.03</v>
          </cell>
          <cell r="K2517">
            <v>0.31240000000000001</v>
          </cell>
          <cell r="L2517">
            <v>2.8235999999999999</v>
          </cell>
          <cell r="M2517">
            <v>15.3</v>
          </cell>
          <cell r="N2517">
            <v>-6.4000000000000003E-3</v>
          </cell>
          <cell r="O2517">
            <v>2.8206000000000002</v>
          </cell>
          <cell r="P2517">
            <v>15.83</v>
          </cell>
          <cell r="Q2517">
            <v>0.50660000000000005</v>
          </cell>
          <cell r="R2517">
            <v>3.0146999999999999</v>
          </cell>
          <cell r="S2517">
            <v>10.87</v>
          </cell>
          <cell r="T2517">
            <v>0.50349999999999995</v>
          </cell>
          <cell r="U2517">
            <v>3.0125999999999999</v>
          </cell>
          <cell r="V2517">
            <v>3.0125999450683594</v>
          </cell>
          <cell r="W2517">
            <v>600883</v>
          </cell>
          <cell r="X2517" t="str">
            <v>持股大于股东增</v>
          </cell>
          <cell r="Y2517">
            <v>14800</v>
          </cell>
          <cell r="Z2517">
            <v>15951</v>
          </cell>
          <cell r="AA2517" t="str">
            <v>持股小于股东减</v>
          </cell>
          <cell r="AB2517">
            <v>20010</v>
          </cell>
          <cell r="AC2517">
            <v>11798</v>
          </cell>
          <cell r="AD2517" t="str">
            <v>持股大于股东减</v>
          </cell>
          <cell r="AE2517">
            <v>11877</v>
          </cell>
          <cell r="AF2517">
            <v>19877</v>
          </cell>
          <cell r="AG2517" t="str">
            <v>持股小于股东减</v>
          </cell>
          <cell r="AH2517">
            <v>15616</v>
          </cell>
          <cell r="AI2517">
            <v>15118</v>
          </cell>
        </row>
        <row r="2518">
          <cell r="A2518">
            <v>600884</v>
          </cell>
          <cell r="B2518">
            <v>24.252163164400493</v>
          </cell>
          <cell r="C2518">
            <v>3.3595890410958908</v>
          </cell>
          <cell r="D2518">
            <v>87.529069767441868</v>
          </cell>
          <cell r="E2518">
            <v>2.1052116398417069</v>
          </cell>
          <cell r="F2518">
            <v>9.6102150537634419</v>
          </cell>
          <cell r="G2518">
            <v>2.3590741871092269</v>
          </cell>
          <cell r="H2518">
            <v>11.104256631708822</v>
          </cell>
          <cell r="I2518">
            <v>2.2888096282591697</v>
          </cell>
          <cell r="J2518">
            <v>39.24</v>
          </cell>
          <cell r="K2518">
            <v>1.6180000000000001</v>
          </cell>
          <cell r="L2518">
            <v>11.68</v>
          </cell>
          <cell r="M2518">
            <v>30.11</v>
          </cell>
          <cell r="N2518">
            <v>8.5999999999999993E-2</v>
          </cell>
          <cell r="O2518">
            <v>14.3026</v>
          </cell>
          <cell r="P2518">
            <v>28.6</v>
          </cell>
          <cell r="Q2518">
            <v>1.488</v>
          </cell>
          <cell r="R2518">
            <v>12.1234</v>
          </cell>
          <cell r="S2518">
            <v>24</v>
          </cell>
          <cell r="T2518">
            <v>1.621</v>
          </cell>
          <cell r="U2518">
            <v>10.485799999999999</v>
          </cell>
          <cell r="V2518">
            <v>10.485794067382813</v>
          </cell>
          <cell r="W2518">
            <v>600884</v>
          </cell>
          <cell r="X2518">
            <v>600884</v>
          </cell>
          <cell r="Y2518">
            <v>43792</v>
          </cell>
          <cell r="Z2518">
            <v>9382</v>
          </cell>
          <cell r="AA2518">
            <v>9382</v>
          </cell>
          <cell r="AB2518">
            <v>50222</v>
          </cell>
          <cell r="AC2518">
            <v>11178</v>
          </cell>
          <cell r="AD2518" t="str">
            <v>持股小于股东减</v>
          </cell>
          <cell r="AE2518">
            <v>38703</v>
          </cell>
          <cell r="AF2518">
            <v>10615</v>
          </cell>
          <cell r="AG2518">
            <v>10615</v>
          </cell>
          <cell r="AH2518">
            <v>41705</v>
          </cell>
          <cell r="AI2518">
            <v>9851</v>
          </cell>
        </row>
        <row r="2519">
          <cell r="A2519">
            <v>600885</v>
          </cell>
          <cell r="B2519">
            <v>33.584269662921351</v>
          </cell>
          <cell r="C2519">
            <v>5.4507987453497702</v>
          </cell>
          <cell r="D2519">
            <v>24.2</v>
          </cell>
          <cell r="E2519">
            <v>4.2246390726742664</v>
          </cell>
          <cell r="F2519">
            <v>30.725490196078432</v>
          </cell>
          <cell r="G2519">
            <v>6.155719673161534</v>
          </cell>
          <cell r="H2519">
            <v>28.08</v>
          </cell>
          <cell r="I2519">
            <v>5.2560646900269541</v>
          </cell>
          <cell r="J2519">
            <v>29.89</v>
          </cell>
          <cell r="K2519">
            <v>0.89</v>
          </cell>
          <cell r="L2519">
            <v>5.4836</v>
          </cell>
          <cell r="M2519">
            <v>24.2</v>
          </cell>
          <cell r="N2519">
            <v>0.25</v>
          </cell>
          <cell r="O2519">
            <v>5.7282999999999999</v>
          </cell>
          <cell r="P2519">
            <v>31.34</v>
          </cell>
          <cell r="Q2519">
            <v>0.51</v>
          </cell>
          <cell r="R2519">
            <v>5.0911999999999997</v>
          </cell>
          <cell r="S2519">
            <v>28.08</v>
          </cell>
          <cell r="T2519">
            <v>0.75</v>
          </cell>
          <cell r="U2519">
            <v>5.3423999999999996</v>
          </cell>
          <cell r="V2519">
            <v>5.3423995971679688</v>
          </cell>
          <cell r="W2519">
            <v>600885</v>
          </cell>
          <cell r="X2519" t="str">
            <v>持股大于股东减</v>
          </cell>
          <cell r="Y2519">
            <v>13060</v>
          </cell>
          <cell r="Z2519">
            <v>40732</v>
          </cell>
          <cell r="AA2519" t="str">
            <v>持股大于股东增</v>
          </cell>
          <cell r="AB2519">
            <v>12660</v>
          </cell>
          <cell r="AC2519">
            <v>42019</v>
          </cell>
          <cell r="AD2519" t="str">
            <v>持股大于股东减</v>
          </cell>
          <cell r="AE2519">
            <v>14133</v>
          </cell>
          <cell r="AF2519">
            <v>37640</v>
          </cell>
          <cell r="AG2519" t="str">
            <v>持股大于股东增</v>
          </cell>
          <cell r="AH2519">
            <v>11498</v>
          </cell>
          <cell r="AI2519">
            <v>46266</v>
          </cell>
        </row>
        <row r="2520">
          <cell r="A2520">
            <v>600886</v>
          </cell>
          <cell r="B2520">
            <v>10.440110027506877</v>
          </cell>
          <cell r="C2520">
            <v>2.1319511821477812</v>
          </cell>
          <cell r="D2520">
            <v>9.4313832695462008</v>
          </cell>
          <cell r="E2520">
            <v>1.683091033271539</v>
          </cell>
          <cell r="F2520">
            <v>20.997229916897506</v>
          </cell>
          <cell r="G2520">
            <v>4.3610839422357746</v>
          </cell>
          <cell r="H2520">
            <v>9.9192100538599632</v>
          </cell>
          <cell r="I2520">
            <v>2.3363991965324029</v>
          </cell>
          <cell r="J2520">
            <v>8.35</v>
          </cell>
          <cell r="K2520">
            <v>0.79979999999999996</v>
          </cell>
          <cell r="L2520">
            <v>3.9165999999999999</v>
          </cell>
          <cell r="M2520">
            <v>6.9</v>
          </cell>
          <cell r="N2520">
            <v>0.18290000000000001</v>
          </cell>
          <cell r="O2520">
            <v>4.0995999999999997</v>
          </cell>
          <cell r="P2520">
            <v>15.16</v>
          </cell>
          <cell r="Q2520">
            <v>0.36099999999999999</v>
          </cell>
          <cell r="R2520">
            <v>3.4762</v>
          </cell>
          <cell r="S2520">
            <v>8.84</v>
          </cell>
          <cell r="T2520">
            <v>0.66839999999999999</v>
          </cell>
          <cell r="U2520">
            <v>3.7835999999999999</v>
          </cell>
          <cell r="V2520">
            <v>3.783599853515625</v>
          </cell>
          <cell r="W2520">
            <v>600886</v>
          </cell>
          <cell r="X2520">
            <v>600886</v>
          </cell>
          <cell r="Y2520">
            <v>600886</v>
          </cell>
          <cell r="Z2520">
            <v>600886</v>
          </cell>
          <cell r="AA2520">
            <v>600886</v>
          </cell>
          <cell r="AB2520">
            <v>600886</v>
          </cell>
          <cell r="AC2520">
            <v>600886</v>
          </cell>
          <cell r="AD2520">
            <v>600886</v>
          </cell>
          <cell r="AE2520">
            <v>600886</v>
          </cell>
          <cell r="AF2520">
            <v>600886</v>
          </cell>
          <cell r="AG2520">
            <v>600886</v>
          </cell>
          <cell r="AH2520">
            <v>600886</v>
          </cell>
          <cell r="AI2520">
            <v>600886</v>
          </cell>
        </row>
        <row r="2521">
          <cell r="A2521">
            <v>600887</v>
          </cell>
          <cell r="B2521">
            <v>21.618421052631579</v>
          </cell>
          <cell r="C2521">
            <v>4.9861916178568171</v>
          </cell>
          <cell r="D2521">
            <v>14.009615384615385</v>
          </cell>
          <cell r="E2521">
            <v>4.1000675371454305</v>
          </cell>
          <cell r="F2521">
            <v>21.97674418604651</v>
          </cell>
          <cell r="G2521">
            <v>6.1603650586701431</v>
          </cell>
          <cell r="H2521">
            <v>19.550847457627121</v>
          </cell>
          <cell r="I2521">
            <v>4.8820747230422503</v>
          </cell>
          <cell r="J2521">
            <v>16.43</v>
          </cell>
          <cell r="K2521">
            <v>0.76</v>
          </cell>
          <cell r="L2521">
            <v>3.2951000000000001</v>
          </cell>
          <cell r="M2521">
            <v>14.57</v>
          </cell>
          <cell r="N2521">
            <v>0.26</v>
          </cell>
          <cell r="O2521">
            <v>3.5535999999999999</v>
          </cell>
          <cell r="P2521">
            <v>18.899999999999999</v>
          </cell>
          <cell r="Q2521">
            <v>0.43</v>
          </cell>
          <cell r="R2521">
            <v>3.0680000000000001</v>
          </cell>
          <cell r="S2521">
            <v>15.38</v>
          </cell>
          <cell r="T2521">
            <v>0.59</v>
          </cell>
          <cell r="U2521">
            <v>3.1503000000000001</v>
          </cell>
          <cell r="V2521">
            <v>3.150299072265625</v>
          </cell>
          <cell r="W2521">
            <v>600887</v>
          </cell>
          <cell r="X2521">
            <v>600887</v>
          </cell>
          <cell r="Y2521">
            <v>600887</v>
          </cell>
          <cell r="Z2521">
            <v>600887</v>
          </cell>
          <cell r="AA2521">
            <v>600887</v>
          </cell>
          <cell r="AB2521">
            <v>600887</v>
          </cell>
          <cell r="AC2521">
            <v>600887</v>
          </cell>
          <cell r="AD2521">
            <v>600887</v>
          </cell>
          <cell r="AE2521">
            <v>600887</v>
          </cell>
          <cell r="AF2521">
            <v>600887</v>
          </cell>
          <cell r="AG2521">
            <v>600887</v>
          </cell>
          <cell r="AH2521">
            <v>600887</v>
          </cell>
          <cell r="AI2521">
            <v>600887</v>
          </cell>
        </row>
        <row r="2522">
          <cell r="A2522">
            <v>600888</v>
          </cell>
          <cell r="B2522">
            <v>228.3116883116883</v>
          </cell>
          <cell r="C2522">
            <v>1.7469592177438586</v>
          </cell>
          <cell r="D2522">
            <v>116.61184210526315</v>
          </cell>
          <cell r="E2522">
            <v>1.4014627396718717</v>
          </cell>
          <cell r="F2522">
            <v>139.7911832946636</v>
          </cell>
          <cell r="G2522">
            <v>2.3975805328398896</v>
          </cell>
          <cell r="H2522">
            <v>99.952198852772469</v>
          </cell>
          <cell r="I2522">
            <v>1.3833482187158876</v>
          </cell>
          <cell r="J2522">
            <v>8.7899999999999991</v>
          </cell>
          <cell r="K2522">
            <v>3.85E-2</v>
          </cell>
          <cell r="L2522">
            <v>5.0316000000000001</v>
          </cell>
          <cell r="M2522">
            <v>7.09</v>
          </cell>
          <cell r="N2522">
            <v>1.52E-2</v>
          </cell>
          <cell r="O2522">
            <v>5.0590000000000002</v>
          </cell>
          <cell r="P2522">
            <v>12.05</v>
          </cell>
          <cell r="Q2522">
            <v>4.3099999999999999E-2</v>
          </cell>
          <cell r="R2522">
            <v>5.0259</v>
          </cell>
          <cell r="S2522">
            <v>6.97</v>
          </cell>
          <cell r="T2522">
            <v>5.2299999999999999E-2</v>
          </cell>
          <cell r="U2522">
            <v>5.0385</v>
          </cell>
          <cell r="V2522">
            <v>5.0384979248046875</v>
          </cell>
          <cell r="W2522">
            <v>600888</v>
          </cell>
          <cell r="X2522">
            <v>600888</v>
          </cell>
          <cell r="Y2522">
            <v>600888</v>
          </cell>
          <cell r="Z2522">
            <v>600888</v>
          </cell>
          <cell r="AA2522">
            <v>600888</v>
          </cell>
          <cell r="AB2522">
            <v>63616</v>
          </cell>
          <cell r="AC2522">
            <v>10079</v>
          </cell>
          <cell r="AD2522">
            <v>10079</v>
          </cell>
          <cell r="AE2522">
            <v>62353</v>
          </cell>
          <cell r="AF2522">
            <v>10283</v>
          </cell>
          <cell r="AG2522">
            <v>10283</v>
          </cell>
          <cell r="AH2522">
            <v>10283</v>
          </cell>
          <cell r="AI2522">
            <v>10283</v>
          </cell>
        </row>
        <row r="2523">
          <cell r="A2523">
            <v>600889</v>
          </cell>
          <cell r="B2523">
            <v>10.651006711409396</v>
          </cell>
          <cell r="C2523">
            <v>3.4590235396687006</v>
          </cell>
          <cell r="D2523">
            <v>143.18181818181819</v>
          </cell>
          <cell r="E2523">
            <v>2.756749660876034</v>
          </cell>
          <cell r="F2523">
            <v>1850</v>
          </cell>
          <cell r="G2523">
            <v>4.8558023557203329</v>
          </cell>
          <cell r="H2523">
            <v>5.011705685618729</v>
          </cell>
          <cell r="I2523">
            <v>2.2005859418023217</v>
          </cell>
          <cell r="J2523">
            <v>15.87</v>
          </cell>
          <cell r="K2523">
            <v>1.49</v>
          </cell>
          <cell r="L2523">
            <v>4.5880000000000001</v>
          </cell>
          <cell r="M2523">
            <v>12.6</v>
          </cell>
          <cell r="N2523">
            <v>2.1999999999999999E-2</v>
          </cell>
          <cell r="O2523">
            <v>4.5705999999999998</v>
          </cell>
          <cell r="P2523">
            <v>14.8</v>
          </cell>
          <cell r="Q2523">
            <v>4.0000000000000001E-3</v>
          </cell>
          <cell r="R2523">
            <v>3.0478999999999998</v>
          </cell>
          <cell r="S2523">
            <v>9.99</v>
          </cell>
          <cell r="T2523">
            <v>1.4950000000000001</v>
          </cell>
          <cell r="U2523">
            <v>4.5396999999999998</v>
          </cell>
          <cell r="V2523">
            <v>4.5396995544433594</v>
          </cell>
          <cell r="W2523">
            <v>600889</v>
          </cell>
          <cell r="X2523">
            <v>600889</v>
          </cell>
          <cell r="Y2523">
            <v>33614</v>
          </cell>
          <cell r="Z2523">
            <v>9135</v>
          </cell>
          <cell r="AA2523">
            <v>9135</v>
          </cell>
          <cell r="AB2523">
            <v>39071</v>
          </cell>
          <cell r="AC2523">
            <v>7859</v>
          </cell>
          <cell r="AD2523">
            <v>7859</v>
          </cell>
          <cell r="AE2523">
            <v>36650</v>
          </cell>
          <cell r="AF2523">
            <v>8378</v>
          </cell>
          <cell r="AG2523">
            <v>8378</v>
          </cell>
          <cell r="AH2523">
            <v>36775</v>
          </cell>
          <cell r="AI2523">
            <v>8349</v>
          </cell>
        </row>
        <row r="2524">
          <cell r="A2524">
            <v>600890</v>
          </cell>
          <cell r="B2524">
            <v>381.5</v>
          </cell>
          <cell r="C2524">
            <v>13.47818406641936</v>
          </cell>
          <cell r="D2524">
            <v>-133.3916083916084</v>
          </cell>
          <cell r="E2524">
            <v>13.827473722363177</v>
          </cell>
          <cell r="F2524">
            <v>-343.5</v>
          </cell>
          <cell r="G2524">
            <v>26.231386025200457</v>
          </cell>
          <cell r="H2524">
            <v>-220.09615384615384</v>
          </cell>
          <cell r="I2524">
            <v>14.684372594303312</v>
          </cell>
          <cell r="J2524">
            <v>7.63</v>
          </cell>
          <cell r="K2524">
            <v>0.02</v>
          </cell>
          <cell r="L2524">
            <v>0.56610000000000005</v>
          </cell>
          <cell r="M2524">
            <v>7.63</v>
          </cell>
          <cell r="N2524">
            <v>-1.43E-2</v>
          </cell>
          <cell r="O2524">
            <v>0.55179999999999996</v>
          </cell>
          <cell r="P2524">
            <v>13.74</v>
          </cell>
          <cell r="Q2524">
            <v>-0.02</v>
          </cell>
          <cell r="R2524">
            <v>0.52380000000000004</v>
          </cell>
          <cell r="S2524">
            <v>7.63</v>
          </cell>
          <cell r="T2524">
            <v>-2.5999999999999999E-2</v>
          </cell>
          <cell r="U2524">
            <v>0.51959999999999995</v>
          </cell>
          <cell r="V2524">
            <v>0.51959991455078125</v>
          </cell>
          <cell r="W2524">
            <v>600890</v>
          </cell>
          <cell r="X2524" t="str">
            <v>与上期同等小于</v>
          </cell>
          <cell r="Y2524">
            <v>26198</v>
          </cell>
          <cell r="Z2524">
            <v>22108</v>
          </cell>
          <cell r="AA2524" t="str">
            <v>与上期同等小于</v>
          </cell>
          <cell r="AB2524">
            <v>26198</v>
          </cell>
          <cell r="AC2524">
            <v>22108</v>
          </cell>
          <cell r="AD2524" t="str">
            <v>持股小于股东减</v>
          </cell>
          <cell r="AE2524">
            <v>26216</v>
          </cell>
          <cell r="AF2524">
            <v>22093</v>
          </cell>
          <cell r="AG2524" t="str">
            <v>持股小于股东增</v>
          </cell>
          <cell r="AH2524">
            <v>26198</v>
          </cell>
          <cell r="AI2524">
            <v>22108</v>
          </cell>
        </row>
        <row r="2525">
          <cell r="A2525">
            <v>600891</v>
          </cell>
          <cell r="B2525">
            <v>24.571428571428573</v>
          </cell>
          <cell r="C2525">
            <v>2.3203525496897202</v>
          </cell>
          <cell r="D2525">
            <v>14.515624999999998</v>
          </cell>
          <cell r="E2525">
            <v>2.016934433347807</v>
          </cell>
          <cell r="F2525">
            <v>61.94444444444445</v>
          </cell>
          <cell r="G2525">
            <v>4.1830800975426747</v>
          </cell>
          <cell r="H2525">
            <v>33.609375</v>
          </cell>
          <cell r="I2525">
            <v>2.639037137914535</v>
          </cell>
          <cell r="J2525">
            <v>10.32</v>
          </cell>
          <cell r="K2525">
            <v>0.42</v>
          </cell>
          <cell r="L2525">
            <v>4.4476000000000004</v>
          </cell>
          <cell r="M2525">
            <v>9.2899999999999991</v>
          </cell>
          <cell r="N2525">
            <v>0.16</v>
          </cell>
          <cell r="O2525">
            <v>4.6059999999999999</v>
          </cell>
          <cell r="P2525">
            <v>11.15</v>
          </cell>
          <cell r="Q2525">
            <v>0.09</v>
          </cell>
          <cell r="R2525">
            <v>2.6655000000000002</v>
          </cell>
          <cell r="S2525">
            <v>7.17</v>
          </cell>
          <cell r="T2525">
            <v>0.16</v>
          </cell>
          <cell r="U2525">
            <v>2.7168999999999999</v>
          </cell>
          <cell r="V2525">
            <v>2.7168998718261719</v>
          </cell>
          <cell r="W2525">
            <v>600891</v>
          </cell>
          <cell r="X2525" t="str">
            <v>持股小于股东增</v>
          </cell>
          <cell r="Y2525">
            <v>30620</v>
          </cell>
          <cell r="Z2525">
            <v>20169</v>
          </cell>
          <cell r="AA2525">
            <v>20169</v>
          </cell>
          <cell r="AB2525">
            <v>39898</v>
          </cell>
          <cell r="AC2525">
            <v>15479</v>
          </cell>
          <cell r="AD2525" t="str">
            <v>持股小于股东减</v>
          </cell>
          <cell r="AE2525">
            <v>31191</v>
          </cell>
          <cell r="AF2525">
            <v>10436</v>
          </cell>
          <cell r="AG2525" t="str">
            <v>持股小于股东减</v>
          </cell>
          <cell r="AH2525">
            <v>32328</v>
          </cell>
          <cell r="AI2525">
            <v>10069</v>
          </cell>
        </row>
        <row r="2526">
          <cell r="A2526">
            <v>600892</v>
          </cell>
          <cell r="B2526">
            <v>-4362</v>
          </cell>
          <cell r="C2526">
            <v>8.0432217141171272</v>
          </cell>
          <cell r="D2526">
            <v>91.857142857142847</v>
          </cell>
          <cell r="E2526">
            <v>4.6830476225157724</v>
          </cell>
          <cell r="F2526">
            <v>-640.77777777777783</v>
          </cell>
          <cell r="G2526">
            <v>790.00000000000011</v>
          </cell>
          <cell r="H2526">
            <v>-508.36520076481844</v>
          </cell>
          <cell r="I2526">
            <v>540.39634146341461</v>
          </cell>
          <cell r="J2526">
            <v>87.24</v>
          </cell>
          <cell r="K2526">
            <v>-0.02</v>
          </cell>
          <cell r="L2526">
            <v>10.846399999999999</v>
          </cell>
          <cell r="M2526">
            <v>51.44</v>
          </cell>
          <cell r="N2526">
            <v>0.14000000000000001</v>
          </cell>
          <cell r="O2526">
            <v>10.984299999999999</v>
          </cell>
          <cell r="P2526">
            <v>57.67</v>
          </cell>
          <cell r="Q2526">
            <v>-4.4999999999999998E-2</v>
          </cell>
          <cell r="R2526">
            <v>7.2999999999999995E-2</v>
          </cell>
          <cell r="S2526">
            <v>35.450000000000003</v>
          </cell>
          <cell r="T2526">
            <v>-5.2299999999999999E-2</v>
          </cell>
          <cell r="U2526">
            <v>6.5600000000000006E-2</v>
          </cell>
          <cell r="V2526">
            <v>6.5599977970123291E-2</v>
          </cell>
          <cell r="W2526">
            <v>600892</v>
          </cell>
          <cell r="X2526" t="str">
            <v>持股大于股东增</v>
          </cell>
          <cell r="Y2526">
            <v>4058</v>
          </cell>
          <cell r="Z2526">
            <v>15555</v>
          </cell>
          <cell r="AA2526" t="str">
            <v>持股大于股东增</v>
          </cell>
          <cell r="AB2526">
            <v>4261</v>
          </cell>
          <cell r="AC2526">
            <v>32824</v>
          </cell>
          <cell r="AD2526" t="str">
            <v>持股大于股东增</v>
          </cell>
          <cell r="AE2526">
            <v>4127</v>
          </cell>
          <cell r="AF2526">
            <v>15295</v>
          </cell>
          <cell r="AG2526" t="str">
            <v>持股大于股东减</v>
          </cell>
          <cell r="AH2526">
            <v>4455</v>
          </cell>
          <cell r="AI2526">
            <v>14169</v>
          </cell>
        </row>
        <row r="2527">
          <cell r="A2527">
            <v>600893</v>
          </cell>
          <cell r="B2527">
            <v>84.962264150943398</v>
          </cell>
          <cell r="C2527">
            <v>5.826486381574691</v>
          </cell>
          <cell r="D2527">
            <v>-197.45</v>
          </cell>
          <cell r="E2527">
            <v>5.153065219093353</v>
          </cell>
          <cell r="F2527">
            <v>139.86842105263156</v>
          </cell>
          <cell r="G2527">
            <v>7.2548832257271938</v>
          </cell>
          <cell r="H2527">
            <v>117.86538461538461</v>
          </cell>
          <cell r="I2527">
            <v>5.5205771880995487</v>
          </cell>
          <cell r="J2527">
            <v>45.03</v>
          </cell>
          <cell r="K2527">
            <v>0.53</v>
          </cell>
          <cell r="L2527">
            <v>7.7285000000000004</v>
          </cell>
          <cell r="M2527">
            <v>39.49</v>
          </cell>
          <cell r="N2527">
            <v>-0.05</v>
          </cell>
          <cell r="O2527">
            <v>7.6634000000000002</v>
          </cell>
          <cell r="P2527">
            <v>53.15</v>
          </cell>
          <cell r="Q2527">
            <v>0.19</v>
          </cell>
          <cell r="R2527">
            <v>7.3261000000000003</v>
          </cell>
          <cell r="S2527">
            <v>40.86</v>
          </cell>
          <cell r="T2527">
            <v>0.26</v>
          </cell>
          <cell r="U2527">
            <v>7.4013999999999998</v>
          </cell>
          <cell r="V2527">
            <v>7.401397705078125</v>
          </cell>
          <cell r="W2527">
            <v>600893</v>
          </cell>
          <cell r="X2527">
            <v>600893</v>
          </cell>
          <cell r="Y2527">
            <v>92326</v>
          </cell>
          <cell r="Z2527">
            <v>21106</v>
          </cell>
          <cell r="AA2527">
            <v>21106</v>
          </cell>
          <cell r="AB2527">
            <v>93312</v>
          </cell>
          <cell r="AC2527">
            <v>20883</v>
          </cell>
          <cell r="AD2527">
            <v>20883</v>
          </cell>
          <cell r="AE2527">
            <v>75706</v>
          </cell>
          <cell r="AF2527">
            <v>25740</v>
          </cell>
          <cell r="AG2527">
            <v>25740</v>
          </cell>
          <cell r="AH2527">
            <v>92523</v>
          </cell>
          <cell r="AI2527">
            <v>21061</v>
          </cell>
        </row>
        <row r="2528">
          <cell r="A2528">
            <v>600894</v>
          </cell>
          <cell r="B2528">
            <v>8.0152365677626296</v>
          </cell>
          <cell r="C2528">
            <v>2.675894195759263</v>
          </cell>
          <cell r="D2528">
            <v>30.687111801242239</v>
          </cell>
          <cell r="E2528">
            <v>2.0798526606590806</v>
          </cell>
          <cell r="F2528">
            <v>24.377137274059603</v>
          </cell>
          <cell r="G2528">
            <v>3.7158388562067168</v>
          </cell>
          <cell r="H2528">
            <v>5.0783598110777151</v>
          </cell>
          <cell r="I2528">
            <v>2.1611917389576396</v>
          </cell>
          <cell r="J2528">
            <v>19.989999999999998</v>
          </cell>
          <cell r="K2528">
            <v>2.4940000000000002</v>
          </cell>
          <cell r="L2528">
            <v>7.4703999999999997</v>
          </cell>
          <cell r="M2528">
            <v>15.81</v>
          </cell>
          <cell r="N2528">
            <v>0.1288</v>
          </cell>
          <cell r="O2528">
            <v>7.6014999999999997</v>
          </cell>
          <cell r="P2528">
            <v>19.96</v>
          </cell>
          <cell r="Q2528">
            <v>0.40939999999999999</v>
          </cell>
          <cell r="R2528">
            <v>5.3715999999999999</v>
          </cell>
          <cell r="S2528">
            <v>15.77</v>
          </cell>
          <cell r="T2528">
            <v>2.3290000000000002</v>
          </cell>
          <cell r="U2528">
            <v>7.2968999999999999</v>
          </cell>
          <cell r="V2528">
            <v>7.2968978881835938</v>
          </cell>
          <cell r="W2528">
            <v>600894</v>
          </cell>
          <cell r="X2528" t="str">
            <v>持股小于股东减</v>
          </cell>
          <cell r="Y2528">
            <v>40710</v>
          </cell>
          <cell r="Z2528">
            <v>21123</v>
          </cell>
          <cell r="AA2528" t="str">
            <v>持股小于股东增</v>
          </cell>
          <cell r="AB2528">
            <v>40323</v>
          </cell>
          <cell r="AC2528">
            <v>21326</v>
          </cell>
          <cell r="AD2528" t="str">
            <v>持股小于股东减</v>
          </cell>
          <cell r="AE2528">
            <v>29687</v>
          </cell>
          <cell r="AF2528">
            <v>28967</v>
          </cell>
          <cell r="AG2528" t="str">
            <v>持股大于股东增</v>
          </cell>
          <cell r="AH2528">
            <v>26168</v>
          </cell>
          <cell r="AI2528">
            <v>32862</v>
          </cell>
        </row>
        <row r="2529">
          <cell r="A2529">
            <v>600895</v>
          </cell>
          <cell r="B2529">
            <v>93</v>
          </cell>
          <cell r="C2529">
            <v>5.9045200401417244</v>
          </cell>
          <cell r="D2529">
            <v>36.416666666666671</v>
          </cell>
          <cell r="E2529">
            <v>4.4086195068802718</v>
          </cell>
          <cell r="F2529">
            <v>80.861111111111114</v>
          </cell>
          <cell r="G2529">
            <v>6.1470563392178397</v>
          </cell>
          <cell r="H2529">
            <v>64.840909090909093</v>
          </cell>
          <cell r="I2529">
            <v>4.0531037568990129</v>
          </cell>
          <cell r="J2529">
            <v>28.83</v>
          </cell>
          <cell r="K2529">
            <v>0.31</v>
          </cell>
          <cell r="L2529">
            <v>4.8826999999999998</v>
          </cell>
          <cell r="M2529">
            <v>21.85</v>
          </cell>
          <cell r="N2529">
            <v>0.15</v>
          </cell>
          <cell r="O2529">
            <v>4.9561999999999999</v>
          </cell>
          <cell r="P2529">
            <v>29.11</v>
          </cell>
          <cell r="Q2529">
            <v>0.18</v>
          </cell>
          <cell r="R2529">
            <v>4.7355999999999998</v>
          </cell>
          <cell r="S2529">
            <v>19.02</v>
          </cell>
          <cell r="T2529">
            <v>0.22</v>
          </cell>
          <cell r="U2529">
            <v>4.6927000000000003</v>
          </cell>
          <cell r="V2529">
            <v>4.6926994323730469</v>
          </cell>
          <cell r="W2529">
            <v>600895</v>
          </cell>
          <cell r="X2529">
            <v>600895</v>
          </cell>
          <cell r="Y2529">
            <v>600895</v>
          </cell>
          <cell r="Z2529">
            <v>600895</v>
          </cell>
          <cell r="AA2529">
            <v>600895</v>
          </cell>
          <cell r="AB2529">
            <v>600895</v>
          </cell>
          <cell r="AC2529">
            <v>600895</v>
          </cell>
          <cell r="AD2529">
            <v>600895</v>
          </cell>
          <cell r="AE2529">
            <v>600895</v>
          </cell>
          <cell r="AF2529">
            <v>600895</v>
          </cell>
          <cell r="AG2529">
            <v>600895</v>
          </cell>
          <cell r="AH2529">
            <v>600895</v>
          </cell>
          <cell r="AI2529">
            <v>600895</v>
          </cell>
        </row>
        <row r="2530">
          <cell r="A2530">
            <v>600896</v>
          </cell>
          <cell r="B2530">
            <v>404.25000000000006</v>
          </cell>
          <cell r="C2530">
            <v>6.3161595250185547</v>
          </cell>
          <cell r="D2530">
            <v>-34.916666666666671</v>
          </cell>
          <cell r="E2530">
            <v>3.314698591846422</v>
          </cell>
          <cell r="F2530">
            <v>44.75</v>
          </cell>
          <cell r="G2530">
            <v>4.8427824204893888</v>
          </cell>
          <cell r="H2530">
            <v>59.150000000000006</v>
          </cell>
          <cell r="I2530">
            <v>4.4533955729558796</v>
          </cell>
          <cell r="J2530">
            <v>16.170000000000002</v>
          </cell>
          <cell r="K2530">
            <v>0.04</v>
          </cell>
          <cell r="L2530">
            <v>2.5600999999999998</v>
          </cell>
          <cell r="M2530">
            <v>12.57</v>
          </cell>
          <cell r="N2530">
            <v>-0.09</v>
          </cell>
          <cell r="O2530">
            <v>3.7921999999999998</v>
          </cell>
          <cell r="P2530">
            <v>16.11</v>
          </cell>
          <cell r="Q2530">
            <v>0.18</v>
          </cell>
          <cell r="R2530">
            <v>3.3266</v>
          </cell>
          <cell r="S2530">
            <v>11.83</v>
          </cell>
          <cell r="T2530">
            <v>0.15</v>
          </cell>
          <cell r="U2530">
            <v>2.6564000000000001</v>
          </cell>
          <cell r="V2530">
            <v>2.6563987731933594</v>
          </cell>
          <cell r="W2530">
            <v>600896</v>
          </cell>
          <cell r="X2530">
            <v>600896</v>
          </cell>
          <cell r="Y2530">
            <v>50998</v>
          </cell>
          <cell r="Z2530">
            <v>11398</v>
          </cell>
          <cell r="AA2530">
            <v>11398</v>
          </cell>
          <cell r="AB2530">
            <v>50412</v>
          </cell>
          <cell r="AC2530">
            <v>17322</v>
          </cell>
          <cell r="AD2530">
            <v>17322</v>
          </cell>
          <cell r="AE2530">
            <v>17322</v>
          </cell>
          <cell r="AF2530">
            <v>17322</v>
          </cell>
          <cell r="AG2530">
            <v>17322</v>
          </cell>
          <cell r="AH2530">
            <v>17322</v>
          </cell>
          <cell r="AI2530">
            <v>17322</v>
          </cell>
        </row>
        <row r="2531">
          <cell r="A2531">
            <v>600897</v>
          </cell>
          <cell r="B2531">
            <v>18.633139909735657</v>
          </cell>
          <cell r="C2531">
            <v>2.2835018963337546</v>
          </cell>
          <cell r="D2531">
            <v>14.336839030090564</v>
          </cell>
          <cell r="E2531">
            <v>1.8754000630547141</v>
          </cell>
          <cell r="F2531">
            <v>22.850104508808602</v>
          </cell>
          <cell r="G2531">
            <v>3.2022178052097501</v>
          </cell>
          <cell r="H2531">
            <v>13.531786074672048</v>
          </cell>
          <cell r="I2531">
            <v>1.8096799659925911</v>
          </cell>
          <cell r="J2531">
            <v>23.12</v>
          </cell>
          <cell r="K2531">
            <v>1.2407999999999999</v>
          </cell>
          <cell r="L2531">
            <v>10.1248</v>
          </cell>
          <cell r="M2531">
            <v>19.63</v>
          </cell>
          <cell r="N2531">
            <v>0.34229999999999999</v>
          </cell>
          <cell r="O2531">
            <v>10.4671</v>
          </cell>
          <cell r="P2531">
            <v>30.61</v>
          </cell>
          <cell r="Q2531">
            <v>0.66979999999999995</v>
          </cell>
          <cell r="R2531">
            <v>9.5589999999999993</v>
          </cell>
          <cell r="S2531">
            <v>17.88</v>
          </cell>
          <cell r="T2531">
            <v>0.99099999999999999</v>
          </cell>
          <cell r="U2531">
            <v>9.8802000000000003</v>
          </cell>
          <cell r="V2531">
            <v>9.8801956176757813</v>
          </cell>
          <cell r="W2531">
            <v>600897</v>
          </cell>
          <cell r="X2531" t="str">
            <v>持股小于股东增</v>
          </cell>
          <cell r="Y2531">
            <v>22351</v>
          </cell>
          <cell r="Z2531">
            <v>13324</v>
          </cell>
          <cell r="AA2531" t="str">
            <v>持股小于股东增</v>
          </cell>
          <cell r="AB2531">
            <v>20920</v>
          </cell>
          <cell r="AC2531">
            <v>14235</v>
          </cell>
          <cell r="AD2531" t="str">
            <v>持股小于股东增</v>
          </cell>
          <cell r="AE2531">
            <v>21917</v>
          </cell>
          <cell r="AF2531">
            <v>13588</v>
          </cell>
          <cell r="AG2531" t="str">
            <v>持股小于股东减</v>
          </cell>
          <cell r="AH2531">
            <v>22678</v>
          </cell>
          <cell r="AI2531">
            <v>13132</v>
          </cell>
        </row>
        <row r="2532">
          <cell r="A2532">
            <v>600898</v>
          </cell>
          <cell r="B2532">
            <v>145.95469255663428</v>
          </cell>
          <cell r="C2532">
            <v>9.3021656926778959</v>
          </cell>
          <cell r="D2532">
            <v>447.38372093023258</v>
          </cell>
          <cell r="E2532">
            <v>10.518042646254784</v>
          </cell>
          <cell r="F2532">
            <v>161.13138686131387</v>
          </cell>
          <cell r="G2532">
            <v>12.466469010306367</v>
          </cell>
          <cell r="H2532">
            <v>115.83904109589041</v>
          </cell>
          <cell r="I2532">
            <v>9.551037695891571</v>
          </cell>
          <cell r="J2532">
            <v>13.53</v>
          </cell>
          <cell r="K2532">
            <v>9.2700000000000005E-2</v>
          </cell>
          <cell r="L2532">
            <v>1.4544999999999999</v>
          </cell>
          <cell r="M2532">
            <v>15.39</v>
          </cell>
          <cell r="N2532">
            <v>8.6E-3</v>
          </cell>
          <cell r="O2532">
            <v>1.4632000000000001</v>
          </cell>
          <cell r="P2532">
            <v>17.66</v>
          </cell>
          <cell r="Q2532">
            <v>5.4800000000000001E-2</v>
          </cell>
          <cell r="R2532">
            <v>1.4166000000000001</v>
          </cell>
          <cell r="S2532">
            <v>13.53</v>
          </cell>
          <cell r="T2532">
            <v>8.7599999999999997E-2</v>
          </cell>
          <cell r="U2532">
            <v>1.4166000000000001</v>
          </cell>
          <cell r="V2532">
            <v>1.4165992736816406</v>
          </cell>
          <cell r="W2532">
            <v>600898</v>
          </cell>
          <cell r="X2532">
            <v>600898</v>
          </cell>
          <cell r="Y2532">
            <v>33449</v>
          </cell>
          <cell r="Z2532">
            <v>7549</v>
          </cell>
          <cell r="AA2532">
            <v>7549</v>
          </cell>
          <cell r="AB2532">
            <v>30064</v>
          </cell>
          <cell r="AC2532">
            <v>8399</v>
          </cell>
          <cell r="AD2532">
            <v>8399</v>
          </cell>
          <cell r="AE2532">
            <v>25821</v>
          </cell>
          <cell r="AF2532">
            <v>9779</v>
          </cell>
          <cell r="AG2532">
            <v>9779</v>
          </cell>
          <cell r="AH2532">
            <v>33520</v>
          </cell>
          <cell r="AI2532">
            <v>7533</v>
          </cell>
        </row>
        <row r="2533">
          <cell r="A2533">
            <v>600900</v>
          </cell>
          <cell r="B2533">
            <v>19.421369235176165</v>
          </cell>
          <cell r="C2533">
            <v>2.449997289826007</v>
          </cell>
          <cell r="D2533">
            <v>26.812227074235807</v>
          </cell>
          <cell r="E2533">
            <v>2.1814435187323467</v>
          </cell>
          <cell r="F2533">
            <v>23.366116751269036</v>
          </cell>
          <cell r="G2533">
            <v>2.8440685820203893</v>
          </cell>
          <cell r="H2533">
            <v>19.203024508951852</v>
          </cell>
          <cell r="I2533">
            <v>2.745266139853884</v>
          </cell>
          <cell r="J2533">
            <v>13.56</v>
          </cell>
          <cell r="K2533">
            <v>0.69820000000000004</v>
          </cell>
          <cell r="L2533">
            <v>5.5347</v>
          </cell>
          <cell r="M2533">
            <v>12.28</v>
          </cell>
          <cell r="N2533">
            <v>0.1145</v>
          </cell>
          <cell r="O2533">
            <v>5.6292999999999997</v>
          </cell>
          <cell r="P2533">
            <v>14.73</v>
          </cell>
          <cell r="Q2533">
            <v>0.31519999999999998</v>
          </cell>
          <cell r="R2533">
            <v>5.1791999999999998</v>
          </cell>
          <cell r="S2533">
            <v>14.73</v>
          </cell>
          <cell r="T2533">
            <v>0.57530000000000003</v>
          </cell>
          <cell r="U2533">
            <v>5.3655999999999997</v>
          </cell>
          <cell r="V2533">
            <v>5.3655967712402344</v>
          </cell>
          <cell r="W2533">
            <v>600900</v>
          </cell>
          <cell r="X2533" t="str">
            <v>持股小于股东增</v>
          </cell>
          <cell r="Y2533">
            <v>168415</v>
          </cell>
          <cell r="Z2533">
            <v>97972</v>
          </cell>
          <cell r="AA2533" t="str">
            <v>持股小于股东增</v>
          </cell>
          <cell r="AB2533">
            <v>149313</v>
          </cell>
          <cell r="AC2533">
            <v>110506</v>
          </cell>
          <cell r="AD2533" t="str">
            <v>持股小于股东增</v>
          </cell>
          <cell r="AE2533">
            <v>205919</v>
          </cell>
          <cell r="AF2533">
            <v>80128</v>
          </cell>
          <cell r="AG2533" t="str">
            <v>持股小于股东减</v>
          </cell>
          <cell r="AH2533">
            <v>205971</v>
          </cell>
          <cell r="AI2533">
            <v>80108</v>
          </cell>
        </row>
        <row r="2534">
          <cell r="A2534">
            <v>600917</v>
          </cell>
          <cell r="B2534">
            <v>63.291666666666664</v>
          </cell>
          <cell r="C2534">
            <v>6.7952044376845313</v>
          </cell>
          <cell r="D2534">
            <v>46.25</v>
          </cell>
          <cell r="E2534">
            <v>4.8095671389574939</v>
          </cell>
          <cell r="F2534">
            <v>48.615384615384613</v>
          </cell>
          <cell r="G2534">
            <v>5.9278713126670741</v>
          </cell>
          <cell r="H2534">
            <v>44.867647058823529</v>
          </cell>
          <cell r="I2534">
            <v>4.6674927715819905</v>
          </cell>
          <cell r="J2534">
            <v>15.19</v>
          </cell>
          <cell r="K2534">
            <v>0.24</v>
          </cell>
          <cell r="L2534">
            <v>2.2353999999999998</v>
          </cell>
          <cell r="M2534">
            <v>11.1</v>
          </cell>
          <cell r="N2534">
            <v>0.06</v>
          </cell>
          <cell r="O2534">
            <v>2.3079000000000001</v>
          </cell>
          <cell r="P2534">
            <v>12.64</v>
          </cell>
          <cell r="Q2534">
            <v>0.13</v>
          </cell>
          <cell r="R2534">
            <v>2.1322999999999999</v>
          </cell>
          <cell r="S2534">
            <v>10.17</v>
          </cell>
          <cell r="T2534">
            <v>0.17</v>
          </cell>
          <cell r="U2534">
            <v>2.1789000000000001</v>
          </cell>
          <cell r="V2534">
            <v>2.1788997650146484</v>
          </cell>
          <cell r="W2534">
            <v>600917</v>
          </cell>
          <cell r="X2534" t="str">
            <v>持股大于股东增</v>
          </cell>
          <cell r="Y2534">
            <v>24641</v>
          </cell>
          <cell r="Z2534">
            <v>63146</v>
          </cell>
          <cell r="AA2534" t="str">
            <v>持股大于股东减</v>
          </cell>
          <cell r="AB2534">
            <v>32401</v>
          </cell>
          <cell r="AC2534">
            <v>48023</v>
          </cell>
          <cell r="AD2534" t="str">
            <v>持股小于股东增</v>
          </cell>
          <cell r="AE2534">
            <v>41037</v>
          </cell>
          <cell r="AF2534">
            <v>37917</v>
          </cell>
          <cell r="AG2534" t="str">
            <v>持股大于股东增</v>
          </cell>
          <cell r="AH2534">
            <v>31268</v>
          </cell>
          <cell r="AI2534">
            <v>49763</v>
          </cell>
        </row>
        <row r="2535">
          <cell r="A2535">
            <v>600958</v>
          </cell>
          <cell r="B2535">
            <v>15.952054794520548</v>
          </cell>
          <cell r="C2535">
            <v>3.518817894752746</v>
          </cell>
          <cell r="D2535">
            <v>63.468749999999993</v>
          </cell>
          <cell r="E2535">
            <v>3.1723470057167846</v>
          </cell>
          <cell r="F2535">
            <v>11.634146341463415</v>
          </cell>
          <cell r="G2535">
            <v>4.4569719998754165</v>
          </cell>
          <cell r="H2535">
            <v>10.317226890756302</v>
          </cell>
          <cell r="I2535">
            <v>2.6926113560102638</v>
          </cell>
          <cell r="J2535">
            <v>23.29</v>
          </cell>
          <cell r="K2535">
            <v>1.46</v>
          </cell>
          <cell r="L2535">
            <v>6.6186999999999996</v>
          </cell>
          <cell r="M2535">
            <v>20.309999999999999</v>
          </cell>
          <cell r="N2535">
            <v>0.08</v>
          </cell>
          <cell r="O2535">
            <v>6.4021999999999997</v>
          </cell>
          <cell r="P2535">
            <v>28.62</v>
          </cell>
          <cell r="Q2535">
            <v>1.23</v>
          </cell>
          <cell r="R2535">
            <v>6.4214000000000002</v>
          </cell>
          <cell r="S2535">
            <v>16.37</v>
          </cell>
          <cell r="T2535">
            <v>1.19</v>
          </cell>
          <cell r="U2535">
            <v>6.0796000000000001</v>
          </cell>
          <cell r="V2535">
            <v>6.0795974731445313</v>
          </cell>
          <cell r="W2535">
            <v>600958</v>
          </cell>
          <cell r="X2535">
            <v>600958</v>
          </cell>
          <cell r="Y2535">
            <v>155485</v>
          </cell>
          <cell r="Z2535">
            <v>33969</v>
          </cell>
          <cell r="AA2535">
            <v>33969</v>
          </cell>
          <cell r="AB2535">
            <v>33969</v>
          </cell>
          <cell r="AC2535">
            <v>33969</v>
          </cell>
          <cell r="AD2535">
            <v>33969</v>
          </cell>
          <cell r="AE2535">
            <v>33969</v>
          </cell>
          <cell r="AF2535">
            <v>33969</v>
          </cell>
          <cell r="AG2535">
            <v>33969</v>
          </cell>
          <cell r="AH2535">
            <v>155583</v>
          </cell>
          <cell r="AI2535">
            <v>33948</v>
          </cell>
        </row>
        <row r="2536">
          <cell r="A2536">
            <v>600959</v>
          </cell>
          <cell r="B2536">
            <v>73.428571428571416</v>
          </cell>
          <cell r="C2536">
            <v>5.0811852803796063</v>
          </cell>
          <cell r="D2536">
            <v>52.892857142857139</v>
          </cell>
          <cell r="E2536">
            <v>3.593700710975225</v>
          </cell>
          <cell r="F2536">
            <v>80.264705882352928</v>
          </cell>
          <cell r="G2536">
            <v>6.6707406502077724</v>
          </cell>
          <cell r="H2536">
            <v>49.650000000000006</v>
          </cell>
          <cell r="I2536">
            <v>4.1251246261216359</v>
          </cell>
          <cell r="J2536">
            <v>20.56</v>
          </cell>
          <cell r="K2536">
            <v>0.28000000000000003</v>
          </cell>
          <cell r="L2536">
            <v>4.0462999999999996</v>
          </cell>
          <cell r="M2536">
            <v>14.81</v>
          </cell>
          <cell r="N2536">
            <v>7.0000000000000007E-2</v>
          </cell>
          <cell r="O2536">
            <v>4.1211000000000002</v>
          </cell>
          <cell r="P2536">
            <v>27.29</v>
          </cell>
          <cell r="Q2536">
            <v>0.17</v>
          </cell>
          <cell r="R2536">
            <v>4.0910000000000002</v>
          </cell>
          <cell r="S2536">
            <v>16.55</v>
          </cell>
          <cell r="T2536">
            <v>0.25</v>
          </cell>
          <cell r="U2536">
            <v>4.0119999999999996</v>
          </cell>
          <cell r="V2536">
            <v>4.0119972229003906</v>
          </cell>
          <cell r="W2536">
            <v>600959</v>
          </cell>
          <cell r="X2536">
            <v>600959</v>
          </cell>
          <cell r="Y2536">
            <v>600959</v>
          </cell>
          <cell r="Z2536">
            <v>600959</v>
          </cell>
          <cell r="AA2536">
            <v>600959</v>
          </cell>
          <cell r="AB2536">
            <v>600959</v>
          </cell>
          <cell r="AC2536">
            <v>600959</v>
          </cell>
          <cell r="AD2536">
            <v>600959</v>
          </cell>
          <cell r="AE2536">
            <v>600959</v>
          </cell>
          <cell r="AF2536">
            <v>600959</v>
          </cell>
          <cell r="AG2536">
            <v>600959</v>
          </cell>
          <cell r="AH2536">
            <v>600959</v>
          </cell>
          <cell r="AI2536">
            <v>600959</v>
          </cell>
        </row>
        <row r="2537">
          <cell r="A2537">
            <v>600960</v>
          </cell>
          <cell r="B2537">
            <v>256.47058823529409</v>
          </cell>
          <cell r="C2537">
            <v>2.8089163767555729</v>
          </cell>
          <cell r="D2537">
            <v>86.666666666666671</v>
          </cell>
          <cell r="E2537">
            <v>2.6597785222884327</v>
          </cell>
          <cell r="F2537">
            <v>117.66666666666667</v>
          </cell>
          <cell r="G2537">
            <v>3.6343045403068048</v>
          </cell>
          <cell r="H2537">
            <v>134.85</v>
          </cell>
          <cell r="I2537">
            <v>2.3130161833946539</v>
          </cell>
          <cell r="J2537">
            <v>10.9</v>
          </cell>
          <cell r="K2537">
            <v>4.2500000000000003E-2</v>
          </cell>
          <cell r="L2537">
            <v>3.8805000000000001</v>
          </cell>
          <cell r="M2537">
            <v>10.4</v>
          </cell>
          <cell r="N2537">
            <v>0.03</v>
          </cell>
          <cell r="O2537">
            <v>3.9100999999999999</v>
          </cell>
          <cell r="P2537">
            <v>14.12</v>
          </cell>
          <cell r="Q2537">
            <v>0.06</v>
          </cell>
          <cell r="R2537">
            <v>3.8852000000000002</v>
          </cell>
          <cell r="S2537">
            <v>8.99</v>
          </cell>
          <cell r="T2537">
            <v>0.05</v>
          </cell>
          <cell r="U2537">
            <v>3.8866999999999998</v>
          </cell>
          <cell r="V2537">
            <v>3.8866996765136719</v>
          </cell>
          <cell r="W2537">
            <v>600960</v>
          </cell>
          <cell r="X2537">
            <v>600960</v>
          </cell>
          <cell r="Y2537">
            <v>37423</v>
          </cell>
          <cell r="Z2537">
            <v>14021</v>
          </cell>
          <cell r="AA2537">
            <v>14021</v>
          </cell>
          <cell r="AB2537">
            <v>48012</v>
          </cell>
          <cell r="AC2537">
            <v>10928</v>
          </cell>
          <cell r="AD2537">
            <v>10928</v>
          </cell>
          <cell r="AE2537">
            <v>42102</v>
          </cell>
          <cell r="AF2537">
            <v>12463</v>
          </cell>
          <cell r="AG2537">
            <v>12463</v>
          </cell>
          <cell r="AH2537">
            <v>38626</v>
          </cell>
          <cell r="AI2537">
            <v>13584</v>
          </cell>
        </row>
        <row r="2538">
          <cell r="A2538">
            <v>600961</v>
          </cell>
          <cell r="B2538">
            <v>-11.626086956521739</v>
          </cell>
          <cell r="C2538">
            <v>56.966340008521513</v>
          </cell>
          <cell r="D2538">
            <v>254.99999999999997</v>
          </cell>
          <cell r="E2538">
            <v>40.930979133226323</v>
          </cell>
          <cell r="F2538">
            <v>-33.30952380952381</v>
          </cell>
          <cell r="G2538">
            <v>11.647656315044543</v>
          </cell>
          <cell r="H2538">
            <v>-8.2499999999999982</v>
          </cell>
          <cell r="I2538">
            <v>18.910565964844501</v>
          </cell>
          <cell r="J2538">
            <v>13.37</v>
          </cell>
          <cell r="K2538">
            <v>-1.1499999999999999</v>
          </cell>
          <cell r="L2538">
            <v>0.23469999999999999</v>
          </cell>
          <cell r="M2538">
            <v>10.199999999999999</v>
          </cell>
          <cell r="N2538">
            <v>0.01</v>
          </cell>
          <cell r="O2538">
            <v>0.2492</v>
          </cell>
          <cell r="P2538">
            <v>13.99</v>
          </cell>
          <cell r="Q2538">
            <v>-0.21</v>
          </cell>
          <cell r="R2538">
            <v>1.2011000000000001</v>
          </cell>
          <cell r="S2538">
            <v>9.7899999999999991</v>
          </cell>
          <cell r="T2538">
            <v>-0.89</v>
          </cell>
          <cell r="U2538">
            <v>0.51770000000000005</v>
          </cell>
          <cell r="V2538">
            <v>0.5176997184753418</v>
          </cell>
          <cell r="W2538">
            <v>600961</v>
          </cell>
          <cell r="X2538">
            <v>600961</v>
          </cell>
          <cell r="Y2538">
            <v>41950</v>
          </cell>
          <cell r="Z2538">
            <v>12573</v>
          </cell>
          <cell r="AA2538">
            <v>12573</v>
          </cell>
          <cell r="AB2538">
            <v>38212</v>
          </cell>
          <cell r="AC2538">
            <v>13803</v>
          </cell>
          <cell r="AD2538">
            <v>13803</v>
          </cell>
          <cell r="AE2538">
            <v>39577</v>
          </cell>
          <cell r="AF2538">
            <v>13327</v>
          </cell>
          <cell r="AG2538">
            <v>13327</v>
          </cell>
          <cell r="AH2538">
            <v>49379</v>
          </cell>
          <cell r="AI2538">
            <v>10681</v>
          </cell>
        </row>
        <row r="2539">
          <cell r="A2539">
            <v>600962</v>
          </cell>
          <cell r="B2539">
            <v>146.43150123051683</v>
          </cell>
          <cell r="C2539">
            <v>5.7349397590361457</v>
          </cell>
          <cell r="D2539">
            <v>182.57211538461539</v>
          </cell>
          <cell r="E2539">
            <v>4.8493168177755077</v>
          </cell>
          <cell r="F2539">
            <v>-286.14285714285711</v>
          </cell>
          <cell r="G2539">
            <v>6.7771950600575206</v>
          </cell>
          <cell r="H2539">
            <v>730</v>
          </cell>
          <cell r="I2539">
            <v>3.8882785711907855</v>
          </cell>
          <cell r="J2539">
            <v>17.850000000000001</v>
          </cell>
          <cell r="K2539">
            <v>0.12189999999999999</v>
          </cell>
          <cell r="L2539">
            <v>3.1124999999999998</v>
          </cell>
          <cell r="M2539">
            <v>15.19</v>
          </cell>
          <cell r="N2539">
            <v>2.0799999999999999E-2</v>
          </cell>
          <cell r="O2539">
            <v>3.1324000000000001</v>
          </cell>
          <cell r="P2539">
            <v>20.03</v>
          </cell>
          <cell r="Q2539">
            <v>-3.5000000000000003E-2</v>
          </cell>
          <cell r="R2539">
            <v>2.9554999999999998</v>
          </cell>
          <cell r="S2539">
            <v>11.68</v>
          </cell>
          <cell r="T2539">
            <v>1.2E-2</v>
          </cell>
          <cell r="U2539">
            <v>3.0038999999999998</v>
          </cell>
          <cell r="V2539">
            <v>3.0038986206054688</v>
          </cell>
          <cell r="W2539">
            <v>600962</v>
          </cell>
          <cell r="X2539" t="str">
            <v>持股大于股东增</v>
          </cell>
          <cell r="Y2539">
            <v>12146</v>
          </cell>
          <cell r="Z2539">
            <v>21588</v>
          </cell>
          <cell r="AA2539" t="str">
            <v>持股大于股东减</v>
          </cell>
          <cell r="AB2539">
            <v>12413</v>
          </cell>
          <cell r="AC2539">
            <v>21123</v>
          </cell>
          <cell r="AD2539" t="str">
            <v>持股大于股东减</v>
          </cell>
          <cell r="AE2539">
            <v>13388</v>
          </cell>
          <cell r="AF2539">
            <v>19585</v>
          </cell>
          <cell r="AG2539" t="str">
            <v>持股大于股东增</v>
          </cell>
          <cell r="AH2539">
            <v>13105</v>
          </cell>
          <cell r="AI2539">
            <v>20008</v>
          </cell>
        </row>
        <row r="2540">
          <cell r="A2540">
            <v>600963</v>
          </cell>
          <cell r="B2540">
            <v>-22.243243243243246</v>
          </cell>
          <cell r="C2540">
            <v>1.6432065488669263</v>
          </cell>
          <cell r="D2540">
            <v>333.5</v>
          </cell>
          <cell r="E2540">
            <v>1.3305140531806667</v>
          </cell>
          <cell r="F2540">
            <v>-28.518518518518519</v>
          </cell>
          <cell r="G2540">
            <v>2.0112921698245896</v>
          </cell>
          <cell r="H2540">
            <v>-18.570110701107012</v>
          </cell>
          <cell r="I2540">
            <v>1.3744930148715637</v>
          </cell>
          <cell r="J2540">
            <v>8.23</v>
          </cell>
          <cell r="K2540">
            <v>-0.37</v>
          </cell>
          <cell r="L2540">
            <v>5.0084999999999997</v>
          </cell>
          <cell r="M2540">
            <v>6.67</v>
          </cell>
          <cell r="N2540">
            <v>5.0000000000000001E-3</v>
          </cell>
          <cell r="O2540">
            <v>5.0130999999999997</v>
          </cell>
          <cell r="P2540">
            <v>10.01</v>
          </cell>
          <cell r="Q2540">
            <v>-0.17549999999999999</v>
          </cell>
          <cell r="R2540">
            <v>4.9768999999999997</v>
          </cell>
          <cell r="S2540">
            <v>6.71</v>
          </cell>
          <cell r="T2540">
            <v>-0.27100000000000002</v>
          </cell>
          <cell r="U2540">
            <v>4.8818000000000001</v>
          </cell>
          <cell r="V2540">
            <v>4.8817977905273438</v>
          </cell>
          <cell r="W2540">
            <v>600963</v>
          </cell>
          <cell r="X2540">
            <v>600963</v>
          </cell>
          <cell r="Y2540">
            <v>70982</v>
          </cell>
          <cell r="Z2540">
            <v>14696</v>
          </cell>
          <cell r="AA2540">
            <v>14696</v>
          </cell>
          <cell r="AB2540">
            <v>74251</v>
          </cell>
          <cell r="AC2540">
            <v>14049</v>
          </cell>
          <cell r="AD2540">
            <v>14049</v>
          </cell>
          <cell r="AE2540">
            <v>82725</v>
          </cell>
          <cell r="AF2540">
            <v>12609</v>
          </cell>
          <cell r="AG2540">
            <v>12609</v>
          </cell>
          <cell r="AH2540">
            <v>12609</v>
          </cell>
          <cell r="AI2540">
            <v>12609</v>
          </cell>
        </row>
        <row r="2541">
          <cell r="A2541">
            <v>600965</v>
          </cell>
          <cell r="B2541">
            <v>81.5</v>
          </cell>
          <cell r="C2541">
            <v>8.2020832285009817</v>
          </cell>
          <cell r="D2541">
            <v>75.7</v>
          </cell>
          <cell r="E2541">
            <v>7.4321339158607822</v>
          </cell>
          <cell r="F2541">
            <v>103.125</v>
          </cell>
          <cell r="G2541">
            <v>9.3304682198597604</v>
          </cell>
          <cell r="H2541">
            <v>48.356453558504221</v>
          </cell>
          <cell r="I2541">
            <v>5.482894804328871</v>
          </cell>
          <cell r="J2541">
            <v>16.3</v>
          </cell>
          <cell r="K2541">
            <v>0.2</v>
          </cell>
          <cell r="L2541">
            <v>1.9873000000000001</v>
          </cell>
          <cell r="M2541">
            <v>15.14</v>
          </cell>
          <cell r="N2541">
            <v>0.05</v>
          </cell>
          <cell r="O2541">
            <v>2.0371000000000001</v>
          </cell>
          <cell r="P2541">
            <v>16.5</v>
          </cell>
          <cell r="Q2541">
            <v>0.08</v>
          </cell>
          <cell r="R2541">
            <v>1.7684</v>
          </cell>
          <cell r="S2541">
            <v>10.69</v>
          </cell>
          <cell r="T2541">
            <v>0.1658</v>
          </cell>
          <cell r="U2541">
            <v>1.9497</v>
          </cell>
          <cell r="V2541">
            <v>1.9496994018554688</v>
          </cell>
          <cell r="W2541">
            <v>600965</v>
          </cell>
          <cell r="X2541" t="str">
            <v>持股大于股东增</v>
          </cell>
          <cell r="Y2541">
            <v>23638</v>
          </cell>
          <cell r="Z2541">
            <v>34634</v>
          </cell>
          <cell r="AA2541" t="str">
            <v>持股小于股东减</v>
          </cell>
          <cell r="AB2541">
            <v>28624</v>
          </cell>
          <cell r="AC2541">
            <v>28601</v>
          </cell>
          <cell r="AD2541">
            <v>28601</v>
          </cell>
          <cell r="AE2541">
            <v>30419</v>
          </cell>
          <cell r="AF2541">
            <v>17357</v>
          </cell>
          <cell r="AG2541" t="str">
            <v>持股小于股东增</v>
          </cell>
          <cell r="AH2541">
            <v>29555</v>
          </cell>
          <cell r="AI2541">
            <v>27700</v>
          </cell>
        </row>
        <row r="2542">
          <cell r="A2542">
            <v>600966</v>
          </cell>
          <cell r="B2542">
            <v>156.94444444444443</v>
          </cell>
          <cell r="C2542">
            <v>1.5417149873797666</v>
          </cell>
          <cell r="D2542">
            <v>111.07594936708858</v>
          </cell>
          <cell r="E2542">
            <v>1.1939993876926216</v>
          </cell>
          <cell r="F2542">
            <v>75.132275132275126</v>
          </cell>
          <cell r="G2542">
            <v>1.930659415363698</v>
          </cell>
          <cell r="H2542">
            <v>58.180778032036613</v>
          </cell>
          <cell r="I2542">
            <v>1.1501662482187691</v>
          </cell>
          <cell r="J2542">
            <v>4.5199999999999996</v>
          </cell>
          <cell r="K2542">
            <v>2.8799999999999999E-2</v>
          </cell>
          <cell r="L2542">
            <v>2.9318</v>
          </cell>
          <cell r="M2542">
            <v>3.51</v>
          </cell>
          <cell r="N2542">
            <v>7.9000000000000008E-3</v>
          </cell>
          <cell r="O2542">
            <v>2.9397000000000002</v>
          </cell>
          <cell r="P2542">
            <v>5.68</v>
          </cell>
          <cell r="Q2542">
            <v>3.78E-2</v>
          </cell>
          <cell r="R2542">
            <v>2.9420000000000002</v>
          </cell>
          <cell r="S2542">
            <v>3.39</v>
          </cell>
          <cell r="T2542">
            <v>4.3700000000000003E-2</v>
          </cell>
          <cell r="U2542">
            <v>2.9474</v>
          </cell>
          <cell r="V2542">
            <v>2.9473991394042969</v>
          </cell>
          <cell r="W2542">
            <v>600966</v>
          </cell>
          <cell r="X2542">
            <v>600966</v>
          </cell>
          <cell r="Y2542">
            <v>600966</v>
          </cell>
          <cell r="Z2542">
            <v>600966</v>
          </cell>
          <cell r="AA2542">
            <v>600966</v>
          </cell>
          <cell r="AB2542">
            <v>600966</v>
          </cell>
          <cell r="AC2542">
            <v>600966</v>
          </cell>
          <cell r="AD2542">
            <v>600966</v>
          </cell>
          <cell r="AE2542">
            <v>600966</v>
          </cell>
          <cell r="AF2542">
            <v>600966</v>
          </cell>
          <cell r="AG2542">
            <v>600966</v>
          </cell>
          <cell r="AH2542">
            <v>600966</v>
          </cell>
          <cell r="AI2542">
            <v>600966</v>
          </cell>
        </row>
        <row r="2543">
          <cell r="A2543">
            <v>600967</v>
          </cell>
          <cell r="B2543">
            <v>-257.24637681159419</v>
          </cell>
          <cell r="C2543">
            <v>6.4606537089611997</v>
          </cell>
          <cell r="D2543">
            <v>-45.78947368421052</v>
          </cell>
          <cell r="E2543">
            <v>3.8762855975940296</v>
          </cell>
          <cell r="F2543">
            <v>-238.05555555555557</v>
          </cell>
          <cell r="G2543">
            <v>6.166576722432092</v>
          </cell>
          <cell r="H2543">
            <v>-154.87951807228916</v>
          </cell>
          <cell r="I2543">
            <v>6.2940658049353706</v>
          </cell>
          <cell r="J2543">
            <v>17.75</v>
          </cell>
          <cell r="K2543">
            <v>-6.9000000000000006E-2</v>
          </cell>
          <cell r="L2543">
            <v>2.7473999999999998</v>
          </cell>
          <cell r="M2543">
            <v>10.44</v>
          </cell>
          <cell r="N2543">
            <v>-5.7000000000000002E-2</v>
          </cell>
          <cell r="O2543">
            <v>2.6932999999999998</v>
          </cell>
          <cell r="P2543">
            <v>17.14</v>
          </cell>
          <cell r="Q2543">
            <v>-3.5999999999999997E-2</v>
          </cell>
          <cell r="R2543">
            <v>2.7795000000000001</v>
          </cell>
          <cell r="S2543">
            <v>17.14</v>
          </cell>
          <cell r="T2543">
            <v>-8.3000000000000004E-2</v>
          </cell>
          <cell r="U2543">
            <v>2.7231999999999998</v>
          </cell>
          <cell r="V2543">
            <v>2.7231998443603516</v>
          </cell>
          <cell r="W2543">
            <v>600967</v>
          </cell>
          <cell r="X2543">
            <v>600967</v>
          </cell>
          <cell r="Y2543">
            <v>65678</v>
          </cell>
          <cell r="Z2543">
            <v>12528</v>
          </cell>
          <cell r="AA2543">
            <v>12528</v>
          </cell>
          <cell r="AB2543">
            <v>60976</v>
          </cell>
          <cell r="AC2543">
            <v>13494</v>
          </cell>
          <cell r="AD2543">
            <v>13494</v>
          </cell>
          <cell r="AE2543">
            <v>51493</v>
          </cell>
          <cell r="AF2543">
            <v>15979</v>
          </cell>
          <cell r="AG2543">
            <v>15979</v>
          </cell>
          <cell r="AH2543">
            <v>46374</v>
          </cell>
          <cell r="AI2543">
            <v>17743</v>
          </cell>
        </row>
        <row r="2544">
          <cell r="A2544">
            <v>600969</v>
          </cell>
          <cell r="B2544">
            <v>47.054436987322894</v>
          </cell>
          <cell r="C2544">
            <v>1.6188896110559985</v>
          </cell>
          <cell r="D2544">
            <v>73.836126629422722</v>
          </cell>
          <cell r="E2544">
            <v>1.3501319485826169</v>
          </cell>
          <cell r="F2544">
            <v>37.449392712550612</v>
          </cell>
          <cell r="G2544">
            <v>2.0856820744081173</v>
          </cell>
          <cell r="H2544">
            <v>30.741156653565408</v>
          </cell>
          <cell r="I2544">
            <v>1.4406804748324962</v>
          </cell>
          <cell r="J2544">
            <v>18.93</v>
          </cell>
          <cell r="K2544">
            <v>0.40229999999999999</v>
          </cell>
          <cell r="L2544">
            <v>11.693199999999999</v>
          </cell>
          <cell r="M2544">
            <v>15.86</v>
          </cell>
          <cell r="N2544">
            <v>5.3699999999999998E-2</v>
          </cell>
          <cell r="O2544">
            <v>11.747</v>
          </cell>
          <cell r="P2544">
            <v>20.350000000000001</v>
          </cell>
          <cell r="Q2544">
            <v>0.2717</v>
          </cell>
          <cell r="R2544">
            <v>9.7569999999999997</v>
          </cell>
          <cell r="S2544">
            <v>14.6</v>
          </cell>
          <cell r="T2544">
            <v>0.35620000000000002</v>
          </cell>
          <cell r="U2544">
            <v>10.1341</v>
          </cell>
          <cell r="V2544">
            <v>10.13409423828125</v>
          </cell>
          <cell r="W2544">
            <v>600969</v>
          </cell>
          <cell r="X2544" t="str">
            <v>持股小于股东减</v>
          </cell>
          <cell r="Y2544">
            <v>16606</v>
          </cell>
          <cell r="Z2544">
            <v>15917</v>
          </cell>
          <cell r="AA2544" t="str">
            <v>持股大于股东增</v>
          </cell>
          <cell r="AB2544">
            <v>15665</v>
          </cell>
          <cell r="AC2544">
            <v>16873</v>
          </cell>
          <cell r="AD2544" t="str">
            <v>持股大于股东减</v>
          </cell>
          <cell r="AE2544">
            <v>14101</v>
          </cell>
          <cell r="AF2544">
            <v>18744</v>
          </cell>
          <cell r="AG2544" t="str">
            <v>持股大于股东增</v>
          </cell>
          <cell r="AH2544">
            <v>11816</v>
          </cell>
          <cell r="AI2544">
            <v>22369</v>
          </cell>
        </row>
        <row r="2545">
          <cell r="A2545">
            <v>600970</v>
          </cell>
          <cell r="B2545">
            <v>19.916666666666668</v>
          </cell>
          <cell r="C2545">
            <v>2.168154437912766</v>
          </cell>
          <cell r="D2545">
            <v>23.727272727272727</v>
          </cell>
          <cell r="E2545">
            <v>1.8587095855291269</v>
          </cell>
          <cell r="F2545">
            <v>28.115384615384613</v>
          </cell>
          <cell r="G2545">
            <v>3.1785372641099228</v>
          </cell>
          <cell r="H2545">
            <v>20.979166666666668</v>
          </cell>
          <cell r="I2545">
            <v>2.1343789741415855</v>
          </cell>
          <cell r="J2545">
            <v>11.95</v>
          </cell>
          <cell r="K2545">
            <v>0.6</v>
          </cell>
          <cell r="L2545">
            <v>5.5115999999999996</v>
          </cell>
          <cell r="M2545">
            <v>10.44</v>
          </cell>
          <cell r="N2545">
            <v>0.11</v>
          </cell>
          <cell r="O2545">
            <v>5.6167999999999996</v>
          </cell>
          <cell r="P2545">
            <v>14.62</v>
          </cell>
          <cell r="Q2545">
            <v>0.26</v>
          </cell>
          <cell r="R2545">
            <v>4.5995999999999997</v>
          </cell>
          <cell r="S2545">
            <v>10.07</v>
          </cell>
          <cell r="T2545">
            <v>0.36</v>
          </cell>
          <cell r="U2545">
            <v>4.718</v>
          </cell>
          <cell r="V2545">
            <v>4.7179985046386719</v>
          </cell>
          <cell r="W2545">
            <v>600970</v>
          </cell>
          <cell r="X2545">
            <v>600970</v>
          </cell>
          <cell r="Y2545">
            <v>66698</v>
          </cell>
          <cell r="Z2545">
            <v>17534</v>
          </cell>
          <cell r="AA2545">
            <v>17534</v>
          </cell>
          <cell r="AB2545">
            <v>71699</v>
          </cell>
          <cell r="AC2545">
            <v>16311</v>
          </cell>
          <cell r="AD2545">
            <v>16311</v>
          </cell>
          <cell r="AE2545">
            <v>66161</v>
          </cell>
          <cell r="AF2545">
            <v>16524</v>
          </cell>
          <cell r="AG2545">
            <v>16524</v>
          </cell>
          <cell r="AH2545">
            <v>81787</v>
          </cell>
          <cell r="AI2545">
            <v>13367</v>
          </cell>
        </row>
        <row r="2546">
          <cell r="A2546">
            <v>600971</v>
          </cell>
          <cell r="B2546">
            <v>-4.5579710144927539</v>
          </cell>
          <cell r="C2546">
            <v>1.1361583757812217</v>
          </cell>
          <cell r="D2546">
            <v>277.08333333333337</v>
          </cell>
          <cell r="E2546">
            <v>0.94026157652880871</v>
          </cell>
          <cell r="F2546">
            <v>-8.4722222222222214</v>
          </cell>
          <cell r="G2546">
            <v>1.4143069123284284</v>
          </cell>
          <cell r="H2546">
            <v>-5.2</v>
          </cell>
          <cell r="I2546">
            <v>1.0116567500526905</v>
          </cell>
          <cell r="J2546">
            <v>6.29</v>
          </cell>
          <cell r="K2546">
            <v>-1.38</v>
          </cell>
          <cell r="L2546">
            <v>5.5362</v>
          </cell>
          <cell r="M2546">
            <v>5.32</v>
          </cell>
          <cell r="N2546">
            <v>4.7999999999999996E-3</v>
          </cell>
          <cell r="O2546">
            <v>5.6580000000000004</v>
          </cell>
          <cell r="P2546">
            <v>9.15</v>
          </cell>
          <cell r="Q2546">
            <v>-0.54</v>
          </cell>
          <cell r="R2546">
            <v>6.4695999999999998</v>
          </cell>
          <cell r="S2546">
            <v>6.24</v>
          </cell>
          <cell r="T2546">
            <v>-0.9</v>
          </cell>
          <cell r="U2546">
            <v>6.1680999999999999</v>
          </cell>
          <cell r="V2546">
            <v>6.1680984497070313</v>
          </cell>
          <cell r="W2546">
            <v>600971</v>
          </cell>
          <cell r="X2546" t="str">
            <v>持股小于股东增</v>
          </cell>
          <cell r="Y2546">
            <v>40495</v>
          </cell>
          <cell r="Z2546">
            <v>24694</v>
          </cell>
          <cell r="AA2546" t="str">
            <v>持股小于股东增</v>
          </cell>
          <cell r="AB2546">
            <v>38547</v>
          </cell>
          <cell r="AC2546">
            <v>25942</v>
          </cell>
          <cell r="AD2546" t="str">
            <v>持股小于股东减</v>
          </cell>
          <cell r="AE2546">
            <v>48663</v>
          </cell>
          <cell r="AF2546">
            <v>20549</v>
          </cell>
          <cell r="AG2546" t="str">
            <v>持股小于股东增</v>
          </cell>
          <cell r="AH2546">
            <v>45264</v>
          </cell>
          <cell r="AI2546">
            <v>22092</v>
          </cell>
        </row>
        <row r="2547">
          <cell r="A2547">
            <v>600973</v>
          </cell>
          <cell r="B2547">
            <v>39.666666666666664</v>
          </cell>
          <cell r="C2547">
            <v>2.9459932967702622</v>
          </cell>
          <cell r="D2547">
            <v>41.102941176470587</v>
          </cell>
          <cell r="E2547">
            <v>1.8510546706844597</v>
          </cell>
          <cell r="F2547">
            <v>63.458333333333336</v>
          </cell>
          <cell r="G2547">
            <v>2.9688687888652798</v>
          </cell>
          <cell r="H2547">
            <v>34.815887463798099</v>
          </cell>
          <cell r="I2547">
            <v>2.2226624405705229</v>
          </cell>
          <cell r="J2547">
            <v>15.47</v>
          </cell>
          <cell r="K2547">
            <v>0.39</v>
          </cell>
          <cell r="L2547">
            <v>5.2511999999999999</v>
          </cell>
          <cell r="M2547">
            <v>11.18</v>
          </cell>
          <cell r="N2547">
            <v>6.8000000000000005E-2</v>
          </cell>
          <cell r="O2547">
            <v>6.0397999999999996</v>
          </cell>
          <cell r="P2547">
            <v>15.23</v>
          </cell>
          <cell r="Q2547">
            <v>0.12</v>
          </cell>
          <cell r="R2547">
            <v>5.1299000000000001</v>
          </cell>
          <cell r="S2547">
            <v>11.22</v>
          </cell>
          <cell r="T2547">
            <v>0.2417</v>
          </cell>
          <cell r="U2547">
            <v>5.048</v>
          </cell>
          <cell r="V2547">
            <v>5.0479965209960938</v>
          </cell>
          <cell r="W2547">
            <v>600973</v>
          </cell>
          <cell r="X2547" t="str">
            <v>持股小于股东增</v>
          </cell>
          <cell r="Y2547">
            <v>30958</v>
          </cell>
          <cell r="Z2547">
            <v>13384</v>
          </cell>
          <cell r="AA2547" t="str">
            <v>持股小于股东增</v>
          </cell>
          <cell r="AB2547">
            <v>30958</v>
          </cell>
          <cell r="AC2547">
            <v>18276</v>
          </cell>
          <cell r="AD2547" t="str">
            <v>持股小于股东减</v>
          </cell>
          <cell r="AE2547">
            <v>29108</v>
          </cell>
          <cell r="AF2547">
            <v>14133</v>
          </cell>
          <cell r="AG2547" t="str">
            <v>持股小于股东减</v>
          </cell>
          <cell r="AH2547">
            <v>31808</v>
          </cell>
          <cell r="AI2547">
            <v>13027</v>
          </cell>
        </row>
        <row r="2548">
          <cell r="A2548">
            <v>600975</v>
          </cell>
          <cell r="B2548">
            <v>129.30769230769229</v>
          </cell>
          <cell r="C2548">
            <v>5.1287527459116422</v>
          </cell>
          <cell r="D2548">
            <v>19.044117647058822</v>
          </cell>
          <cell r="E2548">
            <v>3.7615824788683301</v>
          </cell>
          <cell r="F2548">
            <v>-91.388888888888886</v>
          </cell>
          <cell r="G2548">
            <v>5.3177733238507789</v>
          </cell>
          <cell r="H2548">
            <v>227</v>
          </cell>
          <cell r="I2548">
            <v>2.8405180504285803</v>
          </cell>
          <cell r="J2548">
            <v>16.809999999999999</v>
          </cell>
          <cell r="K2548">
            <v>0.13</v>
          </cell>
          <cell r="L2548">
            <v>3.2776000000000001</v>
          </cell>
          <cell r="M2548">
            <v>12.95</v>
          </cell>
          <cell r="N2548">
            <v>0.17</v>
          </cell>
          <cell r="O2548">
            <v>3.4426999999999999</v>
          </cell>
          <cell r="P2548">
            <v>16.45</v>
          </cell>
          <cell r="Q2548">
            <v>-0.09</v>
          </cell>
          <cell r="R2548">
            <v>3.0933999999999999</v>
          </cell>
          <cell r="S2548">
            <v>9.08</v>
          </cell>
          <cell r="T2548">
            <v>0.03</v>
          </cell>
          <cell r="U2548">
            <v>3.1966000000000001</v>
          </cell>
          <cell r="V2548">
            <v>3.1965999603271484</v>
          </cell>
          <cell r="W2548">
            <v>600975</v>
          </cell>
          <cell r="X2548" t="str">
            <v>持股小于股东增</v>
          </cell>
          <cell r="Y2548">
            <v>26238</v>
          </cell>
          <cell r="Z2548">
            <v>12437</v>
          </cell>
          <cell r="AA2548">
            <v>12437</v>
          </cell>
          <cell r="AB2548">
            <v>35317</v>
          </cell>
          <cell r="AC2548">
            <v>9240</v>
          </cell>
          <cell r="AD2548" t="str">
            <v>持股小于股东增</v>
          </cell>
          <cell r="AE2548">
            <v>21326</v>
          </cell>
          <cell r="AF2548">
            <v>15302</v>
          </cell>
          <cell r="AG2548">
            <v>15302</v>
          </cell>
          <cell r="AH2548">
            <v>35122</v>
          </cell>
          <cell r="AI2548">
            <v>9291</v>
          </cell>
        </row>
        <row r="2549">
          <cell r="A2549">
            <v>600976</v>
          </cell>
          <cell r="B2549">
            <v>60.410714285714278</v>
          </cell>
          <cell r="C2549">
            <v>5.2943754108109795</v>
          </cell>
          <cell r="D2549">
            <v>44.916666666666664</v>
          </cell>
          <cell r="E2549">
            <v>4.1206690926882974</v>
          </cell>
          <cell r="F2549">
            <v>54.903225806451609</v>
          </cell>
          <cell r="G2549">
            <v>5.4483178078683698</v>
          </cell>
          <cell r="H2549">
            <v>43.037234042553195</v>
          </cell>
          <cell r="I2549">
            <v>4.277421810569054</v>
          </cell>
          <cell r="J2549">
            <v>33.83</v>
          </cell>
          <cell r="K2549">
            <v>0.56000000000000005</v>
          </cell>
          <cell r="L2549">
            <v>6.3898000000000001</v>
          </cell>
          <cell r="M2549">
            <v>26.95</v>
          </cell>
          <cell r="N2549">
            <v>0.15</v>
          </cell>
          <cell r="O2549">
            <v>6.5401999999999996</v>
          </cell>
          <cell r="P2549">
            <v>34.04</v>
          </cell>
          <cell r="Q2549">
            <v>0.31</v>
          </cell>
          <cell r="R2549">
            <v>6.2477999999999998</v>
          </cell>
          <cell r="S2549">
            <v>26.97</v>
          </cell>
          <cell r="T2549">
            <v>0.47</v>
          </cell>
          <cell r="U2549">
            <v>6.3052000000000001</v>
          </cell>
          <cell r="V2549">
            <v>6.3051986694335938</v>
          </cell>
          <cell r="W2549">
            <v>600976</v>
          </cell>
          <cell r="X2549" t="str">
            <v>持股大于股东减</v>
          </cell>
          <cell r="Y2549">
            <v>10711</v>
          </cell>
          <cell r="Z2549">
            <v>14321</v>
          </cell>
          <cell r="AA2549" t="str">
            <v>持股大于股东增</v>
          </cell>
          <cell r="AB2549">
            <v>9282</v>
          </cell>
          <cell r="AC2549">
            <v>16526</v>
          </cell>
          <cell r="AD2549" t="str">
            <v>持股大于股东增</v>
          </cell>
          <cell r="AE2549">
            <v>9562</v>
          </cell>
          <cell r="AF2549">
            <v>16042</v>
          </cell>
          <cell r="AG2549" t="str">
            <v>持股大于股东增</v>
          </cell>
          <cell r="AH2549">
            <v>8387</v>
          </cell>
          <cell r="AI2549">
            <v>18290</v>
          </cell>
        </row>
        <row r="2550">
          <cell r="A2550">
            <v>600978</v>
          </cell>
          <cell r="B2550">
            <v>53.428571428571431</v>
          </cell>
          <cell r="C2550">
            <v>4.8640915593705296</v>
          </cell>
          <cell r="D2550">
            <v>32.722222222222221</v>
          </cell>
          <cell r="E2550">
            <v>2.5055300323294198</v>
          </cell>
          <cell r="F2550">
            <v>48.782608695652172</v>
          </cell>
          <cell r="G2550">
            <v>5.0802562767426602</v>
          </cell>
          <cell r="H2550">
            <v>46.750000000000007</v>
          </cell>
          <cell r="I2550">
            <v>4.931759741544143</v>
          </cell>
          <cell r="J2550">
            <v>22.44</v>
          </cell>
          <cell r="K2550">
            <v>0.42</v>
          </cell>
          <cell r="L2550">
            <v>4.6134000000000004</v>
          </cell>
          <cell r="M2550">
            <v>11.78</v>
          </cell>
          <cell r="N2550">
            <v>0.09</v>
          </cell>
          <cell r="O2550">
            <v>4.7016</v>
          </cell>
          <cell r="P2550">
            <v>22.44</v>
          </cell>
          <cell r="Q2550">
            <v>0.23</v>
          </cell>
          <cell r="R2550">
            <v>4.4170999999999996</v>
          </cell>
          <cell r="S2550">
            <v>22.44</v>
          </cell>
          <cell r="T2550">
            <v>0.36</v>
          </cell>
          <cell r="U2550">
            <v>4.5500999999999996</v>
          </cell>
          <cell r="V2550">
            <v>4.5500984191894531</v>
          </cell>
          <cell r="W2550">
            <v>600978</v>
          </cell>
          <cell r="X2550">
            <v>600978</v>
          </cell>
          <cell r="Y2550">
            <v>109828</v>
          </cell>
          <cell r="Z2550">
            <v>13501</v>
          </cell>
          <cell r="AA2550">
            <v>13501</v>
          </cell>
          <cell r="AB2550">
            <v>123201</v>
          </cell>
          <cell r="AC2550">
            <v>12036</v>
          </cell>
          <cell r="AD2550">
            <v>12036</v>
          </cell>
          <cell r="AE2550">
            <v>109792</v>
          </cell>
          <cell r="AF2550">
            <v>13506</v>
          </cell>
          <cell r="AG2550">
            <v>13506</v>
          </cell>
          <cell r="AH2550">
            <v>109828</v>
          </cell>
          <cell r="AI2550">
            <v>13501</v>
          </cell>
        </row>
        <row r="2551">
          <cell r="A2551">
            <v>600979</v>
          </cell>
          <cell r="B2551">
            <v>35.4898336414048</v>
          </cell>
          <cell r="C2551">
            <v>3.5337965306216357</v>
          </cell>
          <cell r="D2551">
            <v>54.123711340206185</v>
          </cell>
          <cell r="E2551">
            <v>2.8607755880483152</v>
          </cell>
          <cell r="F2551">
            <v>34.836702954898918</v>
          </cell>
          <cell r="G2551">
            <v>4.331013147718485</v>
          </cell>
          <cell r="H2551">
            <v>23.516624040920718</v>
          </cell>
          <cell r="I2551">
            <v>2.8709254402397897</v>
          </cell>
          <cell r="J2551">
            <v>7.68</v>
          </cell>
          <cell r="K2551">
            <v>0.21640000000000001</v>
          </cell>
          <cell r="L2551">
            <v>2.1732999999999998</v>
          </cell>
          <cell r="M2551">
            <v>6.3</v>
          </cell>
          <cell r="N2551">
            <v>2.9100000000000001E-2</v>
          </cell>
          <cell r="O2551">
            <v>2.2021999999999999</v>
          </cell>
          <cell r="P2551">
            <v>8.9600000000000009</v>
          </cell>
          <cell r="Q2551">
            <v>0.12859999999999999</v>
          </cell>
          <cell r="R2551">
            <v>2.0688</v>
          </cell>
          <cell r="S2551">
            <v>6.13</v>
          </cell>
          <cell r="T2551">
            <v>0.19550000000000001</v>
          </cell>
          <cell r="U2551">
            <v>2.1352000000000002</v>
          </cell>
          <cell r="V2551">
            <v>2.1351985931396484</v>
          </cell>
          <cell r="W2551">
            <v>600979</v>
          </cell>
          <cell r="X2551">
            <v>600979</v>
          </cell>
          <cell r="Y2551">
            <v>55081</v>
          </cell>
          <cell r="Z2551">
            <v>13033</v>
          </cell>
          <cell r="AA2551">
            <v>13033</v>
          </cell>
          <cell r="AB2551">
            <v>49960</v>
          </cell>
          <cell r="AC2551">
            <v>14369</v>
          </cell>
          <cell r="AD2551">
            <v>14369</v>
          </cell>
          <cell r="AE2551">
            <v>56985</v>
          </cell>
          <cell r="AF2551">
            <v>12597</v>
          </cell>
          <cell r="AG2551">
            <v>12597</v>
          </cell>
          <cell r="AH2551">
            <v>61436</v>
          </cell>
          <cell r="AI2551">
            <v>11685</v>
          </cell>
        </row>
        <row r="2552">
          <cell r="A2552">
            <v>600980</v>
          </cell>
          <cell r="B2552">
            <v>95.982322217758139</v>
          </cell>
          <cell r="C2552">
            <v>7.5510462102534923</v>
          </cell>
          <cell r="D2552">
            <v>131.89655172413794</v>
          </cell>
          <cell r="E2552">
            <v>6.2057346104645728</v>
          </cell>
          <cell r="F2552">
            <v>5156.521739130435</v>
          </cell>
          <cell r="G2552">
            <v>13.673834092350262</v>
          </cell>
          <cell r="H2552">
            <v>848.03571428571422</v>
          </cell>
          <cell r="I2552">
            <v>9.0633230275964731</v>
          </cell>
          <cell r="J2552">
            <v>23.89</v>
          </cell>
          <cell r="K2552">
            <v>0.24890000000000001</v>
          </cell>
          <cell r="L2552">
            <v>3.1638000000000002</v>
          </cell>
          <cell r="M2552">
            <v>19.89</v>
          </cell>
          <cell r="N2552">
            <v>3.7699999999999997E-2</v>
          </cell>
          <cell r="O2552">
            <v>3.2050999999999998</v>
          </cell>
          <cell r="P2552">
            <v>23.72</v>
          </cell>
          <cell r="Q2552">
            <v>2.3E-3</v>
          </cell>
          <cell r="R2552">
            <v>1.7346999999999999</v>
          </cell>
          <cell r="S2552">
            <v>15.83</v>
          </cell>
          <cell r="T2552">
            <v>1.4E-2</v>
          </cell>
          <cell r="U2552">
            <v>1.7465999999999999</v>
          </cell>
          <cell r="V2552">
            <v>1.7465991973876953</v>
          </cell>
          <cell r="W2552">
            <v>600980</v>
          </cell>
          <cell r="X2552">
            <v>600980</v>
          </cell>
          <cell r="Y2552">
            <v>17306</v>
          </cell>
          <cell r="Z2552">
            <v>8795</v>
          </cell>
          <cell r="AA2552">
            <v>8795</v>
          </cell>
          <cell r="AB2552">
            <v>18849</v>
          </cell>
          <cell r="AC2552">
            <v>8075</v>
          </cell>
          <cell r="AD2552">
            <v>8075</v>
          </cell>
          <cell r="AE2552">
            <v>15122</v>
          </cell>
          <cell r="AF2552">
            <v>8596</v>
          </cell>
          <cell r="AG2552">
            <v>8596</v>
          </cell>
          <cell r="AH2552">
            <v>18351</v>
          </cell>
          <cell r="AI2552">
            <v>7084</v>
          </cell>
        </row>
        <row r="2553">
          <cell r="A2553">
            <v>600981</v>
          </cell>
          <cell r="B2553">
            <v>30.162790697674421</v>
          </cell>
          <cell r="C2553">
            <v>3.8734918169872183</v>
          </cell>
          <cell r="D2553">
            <v>59.125000000000007</v>
          </cell>
          <cell r="E2553">
            <v>2.9481426078284718</v>
          </cell>
          <cell r="F2553">
            <v>151.03806228373705</v>
          </cell>
          <cell r="G2553">
            <v>8.9250115013034819</v>
          </cell>
          <cell r="H2553">
            <v>12.964285714285715</v>
          </cell>
          <cell r="I2553">
            <v>0.84856702043106269</v>
          </cell>
          <cell r="J2553">
            <v>12.97</v>
          </cell>
          <cell r="K2553">
            <v>0.43</v>
          </cell>
          <cell r="L2553">
            <v>3.3483999999999998</v>
          </cell>
          <cell r="M2553">
            <v>9.4600000000000009</v>
          </cell>
          <cell r="N2553">
            <v>0.04</v>
          </cell>
          <cell r="O2553">
            <v>3.2088000000000001</v>
          </cell>
          <cell r="P2553">
            <v>17.46</v>
          </cell>
          <cell r="Q2553">
            <v>5.7799999999999997E-2</v>
          </cell>
          <cell r="R2553">
            <v>1.9562999999999999</v>
          </cell>
          <cell r="S2553">
            <v>7.26</v>
          </cell>
          <cell r="T2553">
            <v>0.42</v>
          </cell>
          <cell r="U2553">
            <v>8.5556000000000001</v>
          </cell>
          <cell r="V2553">
            <v>8.5555953979492188</v>
          </cell>
          <cell r="W2553">
            <v>600981</v>
          </cell>
          <cell r="X2553" t="str">
            <v>持股大于股东增</v>
          </cell>
          <cell r="Y2553">
            <v>43966</v>
          </cell>
          <cell r="Z2553">
            <v>51003</v>
          </cell>
          <cell r="AA2553" t="str">
            <v>持股大于股东增</v>
          </cell>
          <cell r="AB2553">
            <v>42345</v>
          </cell>
          <cell r="AC2553">
            <v>52956</v>
          </cell>
          <cell r="AD2553">
            <v>52956</v>
          </cell>
          <cell r="AE2553">
            <v>42576</v>
          </cell>
          <cell r="AF2553">
            <v>12122</v>
          </cell>
          <cell r="AG2553">
            <v>12122</v>
          </cell>
          <cell r="AH2553">
            <v>40758</v>
          </cell>
          <cell r="AI2553">
            <v>12662</v>
          </cell>
        </row>
        <row r="2554">
          <cell r="A2554">
            <v>600982</v>
          </cell>
          <cell r="B2554">
            <v>61.201298701298697</v>
          </cell>
          <cell r="C2554">
            <v>2.3082103716402376</v>
          </cell>
          <cell r="D2554">
            <v>79.532163742690059</v>
          </cell>
          <cell r="E2554">
            <v>1.7075237766408236</v>
          </cell>
          <cell r="F2554">
            <v>46.061814556331008</v>
          </cell>
          <cell r="G2554">
            <v>2.8415031674764748</v>
          </cell>
          <cell r="H2554">
            <v>43.051771117166211</v>
          </cell>
          <cell r="I2554">
            <v>2.0014567564999841</v>
          </cell>
          <cell r="J2554">
            <v>7.54</v>
          </cell>
          <cell r="K2554">
            <v>0.1232</v>
          </cell>
          <cell r="L2554">
            <v>3.2665999999999999</v>
          </cell>
          <cell r="M2554">
            <v>5.44</v>
          </cell>
          <cell r="N2554">
            <v>1.7100000000000001E-2</v>
          </cell>
          <cell r="O2554">
            <v>3.1859000000000002</v>
          </cell>
          <cell r="P2554">
            <v>9.24</v>
          </cell>
          <cell r="Q2554">
            <v>0.1003</v>
          </cell>
          <cell r="R2554">
            <v>3.2517999999999998</v>
          </cell>
          <cell r="S2554">
            <v>6.32</v>
          </cell>
          <cell r="T2554">
            <v>0.1101</v>
          </cell>
          <cell r="U2554">
            <v>3.1577000000000002</v>
          </cell>
          <cell r="V2554">
            <v>3.1576995849609375</v>
          </cell>
          <cell r="W2554">
            <v>600982</v>
          </cell>
          <cell r="X2554">
            <v>600982</v>
          </cell>
          <cell r="Y2554">
            <v>58621</v>
          </cell>
          <cell r="Z2554">
            <v>12741</v>
          </cell>
          <cell r="AA2554">
            <v>12741</v>
          </cell>
          <cell r="AB2554">
            <v>65125</v>
          </cell>
          <cell r="AC2554">
            <v>11469</v>
          </cell>
          <cell r="AD2554">
            <v>11469</v>
          </cell>
          <cell r="AE2554">
            <v>41676</v>
          </cell>
          <cell r="AF2554">
            <v>17922</v>
          </cell>
          <cell r="AG2554">
            <v>17922</v>
          </cell>
          <cell r="AH2554">
            <v>60493</v>
          </cell>
          <cell r="AI2554">
            <v>12347</v>
          </cell>
        </row>
        <row r="2555">
          <cell r="A2555">
            <v>600983</v>
          </cell>
          <cell r="B2555">
            <v>28.520833333333332</v>
          </cell>
          <cell r="C2555">
            <v>2.3685940689989273</v>
          </cell>
          <cell r="D2555">
            <v>15.852941176470587</v>
          </cell>
          <cell r="E2555">
            <v>1.8120387957842363</v>
          </cell>
          <cell r="F2555">
            <v>30.557692307692307</v>
          </cell>
          <cell r="G2555">
            <v>2.8547303366749306</v>
          </cell>
          <cell r="H2555">
            <v>24.260869565217391</v>
          </cell>
          <cell r="I2555">
            <v>2.5847244176553357</v>
          </cell>
          <cell r="J2555">
            <v>13.69</v>
          </cell>
          <cell r="K2555">
            <v>0.48</v>
          </cell>
          <cell r="L2555">
            <v>5.7797999999999998</v>
          </cell>
          <cell r="M2555">
            <v>10.78</v>
          </cell>
          <cell r="N2555">
            <v>0.17</v>
          </cell>
          <cell r="O2555">
            <v>5.9490999999999996</v>
          </cell>
          <cell r="P2555">
            <v>15.89</v>
          </cell>
          <cell r="Q2555">
            <v>0.26</v>
          </cell>
          <cell r="R2555">
            <v>5.5662000000000003</v>
          </cell>
          <cell r="S2555">
            <v>14.88</v>
          </cell>
          <cell r="T2555">
            <v>0.46</v>
          </cell>
          <cell r="U2555">
            <v>5.7568999999999999</v>
          </cell>
          <cell r="V2555">
            <v>5.75689697265625</v>
          </cell>
          <cell r="W2555">
            <v>600983</v>
          </cell>
          <cell r="X2555" t="str">
            <v>持股大于股东减</v>
          </cell>
          <cell r="Y2555">
            <v>27078</v>
          </cell>
          <cell r="Z2555">
            <v>28304</v>
          </cell>
          <cell r="AA2555" t="str">
            <v>持股大于股东增</v>
          </cell>
          <cell r="AB2555">
            <v>24597</v>
          </cell>
          <cell r="AC2555">
            <v>31159</v>
          </cell>
          <cell r="AD2555" t="str">
            <v>持股大于股东增</v>
          </cell>
          <cell r="AE2555">
            <v>23725</v>
          </cell>
          <cell r="AF2555">
            <v>32305</v>
          </cell>
          <cell r="AG2555" t="str">
            <v>持股大于股东增</v>
          </cell>
          <cell r="AH2555">
            <v>22541</v>
          </cell>
          <cell r="AI2555">
            <v>34001</v>
          </cell>
        </row>
        <row r="2556">
          <cell r="A2556">
            <v>600984</v>
          </cell>
          <cell r="B2556">
            <v>665.89595375722547</v>
          </cell>
          <cell r="C2556">
            <v>2.3602688083920671</v>
          </cell>
          <cell r="D2556">
            <v>-62.784090909090907</v>
          </cell>
          <cell r="E2556">
            <v>1.8242601840769328</v>
          </cell>
          <cell r="F2556">
            <v>-39.447938504542272</v>
          </cell>
          <cell r="G2556">
            <v>4.904430929626411</v>
          </cell>
          <cell r="H2556">
            <v>577.29357798165142</v>
          </cell>
          <cell r="I2556">
            <v>1.8417297771924048</v>
          </cell>
          <cell r="J2556">
            <v>11.52</v>
          </cell>
          <cell r="K2556">
            <v>1.7299999999999999E-2</v>
          </cell>
          <cell r="L2556">
            <v>4.8807999999999998</v>
          </cell>
          <cell r="M2556">
            <v>8.84</v>
          </cell>
          <cell r="N2556">
            <v>-3.5200000000000002E-2</v>
          </cell>
          <cell r="O2556">
            <v>4.8457999999999997</v>
          </cell>
          <cell r="P2556">
            <v>11.29</v>
          </cell>
          <cell r="Q2556">
            <v>-0.1431</v>
          </cell>
          <cell r="R2556">
            <v>2.302</v>
          </cell>
          <cell r="S2556">
            <v>8.39</v>
          </cell>
          <cell r="T2556">
            <v>1.09E-2</v>
          </cell>
          <cell r="U2556">
            <v>4.5555000000000003</v>
          </cell>
          <cell r="V2556">
            <v>4.5554962158203125</v>
          </cell>
          <cell r="W2556">
            <v>600984</v>
          </cell>
          <cell r="X2556" t="str">
            <v>持股大于股东减</v>
          </cell>
          <cell r="Y2556">
            <v>9490</v>
          </cell>
          <cell r="Z2556">
            <v>67098</v>
          </cell>
          <cell r="AA2556" t="str">
            <v>持股大于股东增</v>
          </cell>
          <cell r="AB2556">
            <v>8804</v>
          </cell>
          <cell r="AC2556">
            <v>72326</v>
          </cell>
          <cell r="AD2556" t="str">
            <v>持股大于股东减</v>
          </cell>
          <cell r="AE2556">
            <v>8500</v>
          </cell>
          <cell r="AF2556">
            <v>28418</v>
          </cell>
          <cell r="AG2556" t="str">
            <v>持股大于股东增</v>
          </cell>
          <cell r="AH2556">
            <v>7016</v>
          </cell>
          <cell r="AI2556">
            <v>78223</v>
          </cell>
        </row>
        <row r="2557">
          <cell r="A2557">
            <v>600985</v>
          </cell>
          <cell r="B2557">
            <v>31.181818181818183</v>
          </cell>
          <cell r="C2557">
            <v>3.1116755874081465</v>
          </cell>
          <cell r="D2557">
            <v>44.166666666666664</v>
          </cell>
          <cell r="E2557">
            <v>2.3720545124980417</v>
          </cell>
          <cell r="F2557">
            <v>41.166666666666664</v>
          </cell>
          <cell r="G2557">
            <v>3.495173107763907</v>
          </cell>
          <cell r="H2557">
            <v>29.01923076923077</v>
          </cell>
          <cell r="I2557">
            <v>2.3824748371817646</v>
          </cell>
          <cell r="J2557">
            <v>13.72</v>
          </cell>
          <cell r="K2557">
            <v>0.44</v>
          </cell>
          <cell r="L2557">
            <v>4.4092000000000002</v>
          </cell>
          <cell r="M2557">
            <v>10.6</v>
          </cell>
          <cell r="N2557">
            <v>0.06</v>
          </cell>
          <cell r="O2557">
            <v>4.4687000000000001</v>
          </cell>
          <cell r="P2557">
            <v>22.23</v>
          </cell>
          <cell r="Q2557">
            <v>0.27</v>
          </cell>
          <cell r="R2557">
            <v>6.3601999999999999</v>
          </cell>
          <cell r="S2557">
            <v>10.06</v>
          </cell>
          <cell r="T2557">
            <v>0.26</v>
          </cell>
          <cell r="U2557">
            <v>4.2225000000000001</v>
          </cell>
          <cell r="V2557">
            <v>4.2224998474121094</v>
          </cell>
          <cell r="W2557">
            <v>600985</v>
          </cell>
          <cell r="X2557" t="str">
            <v>持股小于股东减</v>
          </cell>
          <cell r="Y2557">
            <v>21924</v>
          </cell>
          <cell r="Z2557">
            <v>11989</v>
          </cell>
          <cell r="AA2557" t="str">
            <v>持股小于股东增</v>
          </cell>
          <cell r="AB2557">
            <v>19946</v>
          </cell>
          <cell r="AC2557">
            <v>13178</v>
          </cell>
          <cell r="AD2557" t="str">
            <v>持股大于股东减</v>
          </cell>
          <cell r="AE2557">
            <v>11933</v>
          </cell>
          <cell r="AF2557">
            <v>14685</v>
          </cell>
          <cell r="AG2557" t="str">
            <v>持股大于股东增</v>
          </cell>
          <cell r="AH2557">
            <v>15952</v>
          </cell>
          <cell r="AI2557">
            <v>16477</v>
          </cell>
        </row>
        <row r="2558">
          <cell r="A2558">
            <v>600986</v>
          </cell>
          <cell r="B2558">
            <v>91.304347826086953</v>
          </cell>
          <cell r="C2558">
            <v>4.7630928349474928</v>
          </cell>
          <cell r="D2558">
            <v>525</v>
          </cell>
          <cell r="E2558">
            <v>4.7486601994437283</v>
          </cell>
          <cell r="F2558">
            <v>279.88372093023258</v>
          </cell>
          <cell r="G2558">
            <v>10.37544721755248</v>
          </cell>
          <cell r="H2558">
            <v>79.14473684210526</v>
          </cell>
          <cell r="I2558">
            <v>4.6044321965782524</v>
          </cell>
          <cell r="J2558">
            <v>21</v>
          </cell>
          <cell r="K2558">
            <v>0.23</v>
          </cell>
          <cell r="L2558">
            <v>4.4089</v>
          </cell>
          <cell r="M2558">
            <v>21</v>
          </cell>
          <cell r="N2558">
            <v>0.01</v>
          </cell>
          <cell r="O2558">
            <v>4.4222999999999999</v>
          </cell>
          <cell r="P2558">
            <v>24.07</v>
          </cell>
          <cell r="Q2558">
            <v>4.2999999999999997E-2</v>
          </cell>
          <cell r="R2558">
            <v>2.3199000000000001</v>
          </cell>
          <cell r="S2558">
            <v>20.05</v>
          </cell>
          <cell r="T2558">
            <v>0.19</v>
          </cell>
          <cell r="U2558">
            <v>4.3544999999999998</v>
          </cell>
          <cell r="V2558">
            <v>4.3544998168945313</v>
          </cell>
          <cell r="W2558">
            <v>600986</v>
          </cell>
          <cell r="X2558" t="str">
            <v>持股大于股东减</v>
          </cell>
          <cell r="Y2558">
            <v>27484</v>
          </cell>
          <cell r="Z2558">
            <v>31614</v>
          </cell>
          <cell r="AA2558" t="str">
            <v>持股大于股东增</v>
          </cell>
          <cell r="AB2558">
            <v>27447</v>
          </cell>
          <cell r="AC2558">
            <v>31656</v>
          </cell>
          <cell r="AD2558" t="str">
            <v>持股小于股东减</v>
          </cell>
          <cell r="AE2558">
            <v>28619</v>
          </cell>
          <cell r="AF2558">
            <v>11714</v>
          </cell>
          <cell r="AG2558" t="str">
            <v>持股大于股东增</v>
          </cell>
          <cell r="AH2558">
            <v>25499</v>
          </cell>
          <cell r="AI2558">
            <v>34075</v>
          </cell>
        </row>
        <row r="2559">
          <cell r="A2559">
            <v>600987</v>
          </cell>
          <cell r="B2559">
            <v>17.263157894736842</v>
          </cell>
          <cell r="C2559">
            <v>3.029183598079054</v>
          </cell>
          <cell r="D2559">
            <v>24.81034482758621</v>
          </cell>
          <cell r="E2559">
            <v>3.2150676973948795</v>
          </cell>
          <cell r="F2559">
            <v>20.238805970149254</v>
          </cell>
          <cell r="G2559">
            <v>3.4605078473905833</v>
          </cell>
          <cell r="H2559">
            <v>14.02908067542214</v>
          </cell>
          <cell r="I2559">
            <v>2.4224900379045584</v>
          </cell>
          <cell r="J2559">
            <v>13.12</v>
          </cell>
          <cell r="K2559">
            <v>0.76</v>
          </cell>
          <cell r="L2559">
            <v>4.3311999999999999</v>
          </cell>
          <cell r="M2559">
            <v>14.39</v>
          </cell>
          <cell r="N2559">
            <v>0.14499999999999999</v>
          </cell>
          <cell r="O2559">
            <v>4.4757999999999996</v>
          </cell>
          <cell r="P2559">
            <v>13.56</v>
          </cell>
          <cell r="Q2559">
            <v>0.33500000000000002</v>
          </cell>
          <cell r="R2559">
            <v>3.9184999999999999</v>
          </cell>
          <cell r="S2559">
            <v>9.9700000000000006</v>
          </cell>
          <cell r="T2559">
            <v>0.53300000000000003</v>
          </cell>
          <cell r="U2559">
            <v>4.1155999999999997</v>
          </cell>
          <cell r="V2559">
            <v>4.1155967712402344</v>
          </cell>
          <cell r="W2559">
            <v>600987</v>
          </cell>
          <cell r="X2559" t="str">
            <v>持股大于股东减</v>
          </cell>
          <cell r="Y2559">
            <v>24464</v>
          </cell>
          <cell r="Z2559">
            <v>25969</v>
          </cell>
          <cell r="AA2559" t="str">
            <v>持股大于股东增</v>
          </cell>
          <cell r="AB2559">
            <v>23492</v>
          </cell>
          <cell r="AC2559">
            <v>27043</v>
          </cell>
          <cell r="AD2559" t="str">
            <v>持股大于股东减</v>
          </cell>
          <cell r="AE2559">
            <v>24113</v>
          </cell>
          <cell r="AF2559">
            <v>26347</v>
          </cell>
          <cell r="AG2559" t="str">
            <v>持股大于股东增</v>
          </cell>
          <cell r="AH2559">
            <v>20866</v>
          </cell>
          <cell r="AI2559">
            <v>30447</v>
          </cell>
        </row>
        <row r="2560">
          <cell r="A2560">
            <v>600988</v>
          </cell>
          <cell r="B2560">
            <v>34.029411764705884</v>
          </cell>
          <cell r="C2560">
            <v>3.8634921694994491</v>
          </cell>
          <cell r="D2560">
            <v>215.75000000000003</v>
          </cell>
          <cell r="E2560">
            <v>5.7088046570086659</v>
          </cell>
          <cell r="F2560">
            <v>41.552631578947363</v>
          </cell>
          <cell r="G2560">
            <v>5.5545783937805613</v>
          </cell>
          <cell r="H2560">
            <v>61.982142857142854</v>
          </cell>
          <cell r="I2560">
            <v>4.1241890639480996</v>
          </cell>
          <cell r="J2560">
            <v>11.57</v>
          </cell>
          <cell r="K2560">
            <v>0.34</v>
          </cell>
          <cell r="L2560">
            <v>2.9946999999999999</v>
          </cell>
          <cell r="M2560">
            <v>17.260000000000002</v>
          </cell>
          <cell r="N2560">
            <v>0.02</v>
          </cell>
          <cell r="O2560">
            <v>3.0234000000000001</v>
          </cell>
          <cell r="P2560">
            <v>15.79</v>
          </cell>
          <cell r="Q2560">
            <v>0.19</v>
          </cell>
          <cell r="R2560">
            <v>2.8426999999999998</v>
          </cell>
          <cell r="S2560">
            <v>11.57</v>
          </cell>
          <cell r="T2560">
            <v>0.14000000000000001</v>
          </cell>
          <cell r="U2560">
            <v>2.8054000000000001</v>
          </cell>
          <cell r="V2560">
            <v>2.8053989410400391</v>
          </cell>
          <cell r="W2560">
            <v>600988</v>
          </cell>
          <cell r="X2560">
            <v>600988</v>
          </cell>
          <cell r="Y2560">
            <v>44779</v>
          </cell>
          <cell r="Z2560">
            <v>15926</v>
          </cell>
          <cell r="AA2560">
            <v>15926</v>
          </cell>
          <cell r="AB2560">
            <v>15926</v>
          </cell>
          <cell r="AC2560">
            <v>15926</v>
          </cell>
          <cell r="AD2560">
            <v>15926</v>
          </cell>
          <cell r="AE2560">
            <v>39422</v>
          </cell>
          <cell r="AF2560">
            <v>18091</v>
          </cell>
          <cell r="AG2560">
            <v>18091</v>
          </cell>
          <cell r="AH2560">
            <v>44825</v>
          </cell>
          <cell r="AI2560">
            <v>15910</v>
          </cell>
        </row>
        <row r="2561">
          <cell r="A2561">
            <v>600990</v>
          </cell>
          <cell r="B2561">
            <v>74.702380952380949</v>
          </cell>
          <cell r="C2561">
            <v>8.3697913887851456</v>
          </cell>
          <cell r="D2561">
            <v>3154.3650793650791</v>
          </cell>
          <cell r="E2561">
            <v>10.593722929299659</v>
          </cell>
          <cell r="F2561">
            <v>551.66093928980524</v>
          </cell>
          <cell r="G2561">
            <v>14.288681204569055</v>
          </cell>
          <cell r="H2561">
            <v>216.37931034482759</v>
          </cell>
          <cell r="I2561">
            <v>9.1323204098265229</v>
          </cell>
          <cell r="J2561">
            <v>62.75</v>
          </cell>
          <cell r="K2561">
            <v>0.84</v>
          </cell>
          <cell r="L2561">
            <v>7.4972000000000003</v>
          </cell>
          <cell r="M2561">
            <v>79.489999999999995</v>
          </cell>
          <cell r="N2561">
            <v>6.3E-3</v>
          </cell>
          <cell r="O2561">
            <v>7.5034999999999998</v>
          </cell>
          <cell r="P2561">
            <v>96.32</v>
          </cell>
          <cell r="Q2561">
            <v>8.7300000000000003E-2</v>
          </cell>
          <cell r="R2561">
            <v>6.7409999999999997</v>
          </cell>
          <cell r="S2561">
            <v>62.75</v>
          </cell>
          <cell r="T2561">
            <v>0.2175</v>
          </cell>
          <cell r="U2561">
            <v>6.8712</v>
          </cell>
          <cell r="V2561">
            <v>6.8711967468261719</v>
          </cell>
          <cell r="W2561">
            <v>600990</v>
          </cell>
          <cell r="X2561">
            <v>600990</v>
          </cell>
          <cell r="Y2561">
            <v>17488</v>
          </cell>
          <cell r="Z2561">
            <v>7816</v>
          </cell>
          <cell r="AA2561">
            <v>7816</v>
          </cell>
          <cell r="AB2561">
            <v>21070</v>
          </cell>
          <cell r="AC2561">
            <v>6487</v>
          </cell>
          <cell r="AD2561" t="str">
            <v>持股大于股东增</v>
          </cell>
          <cell r="AE2561">
            <v>11566</v>
          </cell>
          <cell r="AF2561">
            <v>11819</v>
          </cell>
          <cell r="AG2561">
            <v>11819</v>
          </cell>
          <cell r="AH2561">
            <v>17488</v>
          </cell>
          <cell r="AI2561">
            <v>7816</v>
          </cell>
        </row>
        <row r="2562">
          <cell r="A2562">
            <v>600992</v>
          </cell>
          <cell r="B2562">
            <v>215.08678237650201</v>
          </cell>
          <cell r="C2562">
            <v>2.934159001912394</v>
          </cell>
          <cell r="D2562">
            <v>202.20125786163521</v>
          </cell>
          <cell r="E2562">
            <v>2.3354641871277058</v>
          </cell>
          <cell r="F2562">
            <v>231.35593220338981</v>
          </cell>
          <cell r="G2562">
            <v>3.0049532195927351</v>
          </cell>
          <cell r="H2562">
            <v>152.94117647058826</v>
          </cell>
          <cell r="I2562">
            <v>1.9024622251490872</v>
          </cell>
          <cell r="J2562">
            <v>16.11</v>
          </cell>
          <cell r="K2562">
            <v>7.4899999999999994E-2</v>
          </cell>
          <cell r="L2562">
            <v>5.4904999999999999</v>
          </cell>
          <cell r="M2562">
            <v>12.86</v>
          </cell>
          <cell r="N2562">
            <v>1.5900000000000001E-2</v>
          </cell>
          <cell r="O2562">
            <v>5.5064000000000002</v>
          </cell>
          <cell r="P2562">
            <v>16.38</v>
          </cell>
          <cell r="Q2562">
            <v>3.5400000000000001E-2</v>
          </cell>
          <cell r="R2562">
            <v>5.4509999999999996</v>
          </cell>
          <cell r="S2562">
            <v>10.4</v>
          </cell>
          <cell r="T2562">
            <v>5.0999999999999997E-2</v>
          </cell>
          <cell r="U2562">
            <v>5.4665999999999997</v>
          </cell>
          <cell r="V2562">
            <v>5.4665985107421875</v>
          </cell>
          <cell r="W2562">
            <v>600992</v>
          </cell>
          <cell r="X2562" t="str">
            <v>持股小于股东增</v>
          </cell>
          <cell r="Y2562">
            <v>17488</v>
          </cell>
          <cell r="Z2562">
            <v>14014</v>
          </cell>
          <cell r="AA2562" t="str">
            <v>持股小于股东增</v>
          </cell>
          <cell r="AB2562">
            <v>17292</v>
          </cell>
          <cell r="AC2562">
            <v>14173</v>
          </cell>
          <cell r="AD2562" t="str">
            <v>持股小于股东减</v>
          </cell>
          <cell r="AE2562">
            <v>20092</v>
          </cell>
          <cell r="AF2562">
            <v>12198</v>
          </cell>
          <cell r="AG2562" t="str">
            <v>持股小于股东增</v>
          </cell>
          <cell r="AH2562">
            <v>18858</v>
          </cell>
          <cell r="AI2562">
            <v>12996</v>
          </cell>
        </row>
        <row r="2563">
          <cell r="A2563">
            <v>600993</v>
          </cell>
          <cell r="B2563">
            <v>42.346153846153847</v>
          </cell>
          <cell r="C2563">
            <v>5.3202541738142992</v>
          </cell>
          <cell r="D2563">
            <v>22.157894736842106</v>
          </cell>
          <cell r="E2563">
            <v>3.8940017573879664</v>
          </cell>
          <cell r="F2563">
            <v>37.3139534883721</v>
          </cell>
          <cell r="G2563">
            <v>6.2468366751022009</v>
          </cell>
          <cell r="H2563">
            <v>30.837209302325579</v>
          </cell>
          <cell r="I2563">
            <v>4.3603719140750234</v>
          </cell>
          <cell r="J2563">
            <v>22.02</v>
          </cell>
          <cell r="K2563">
            <v>0.52</v>
          </cell>
          <cell r="L2563">
            <v>4.1388999999999996</v>
          </cell>
          <cell r="M2563">
            <v>16.84</v>
          </cell>
          <cell r="N2563">
            <v>0.19</v>
          </cell>
          <cell r="O2563">
            <v>4.3246000000000002</v>
          </cell>
          <cell r="P2563">
            <v>32.090000000000003</v>
          </cell>
          <cell r="Q2563">
            <v>0.43</v>
          </cell>
          <cell r="R2563">
            <v>5.1369999999999996</v>
          </cell>
          <cell r="S2563">
            <v>17.68</v>
          </cell>
          <cell r="T2563">
            <v>0.43</v>
          </cell>
          <cell r="U2563">
            <v>4.0547000000000004</v>
          </cell>
          <cell r="V2563">
            <v>4.0546989440917969</v>
          </cell>
          <cell r="W2563">
            <v>600993</v>
          </cell>
          <cell r="X2563" t="str">
            <v>持股小于股东减</v>
          </cell>
          <cell r="Y2563">
            <v>42287</v>
          </cell>
          <cell r="Z2563">
            <v>10193</v>
          </cell>
          <cell r="AA2563">
            <v>10193</v>
          </cell>
          <cell r="AB2563">
            <v>44283</v>
          </cell>
          <cell r="AC2563">
            <v>9734</v>
          </cell>
          <cell r="AD2563" t="str">
            <v>持股小于股东减</v>
          </cell>
          <cell r="AE2563">
            <v>23265</v>
          </cell>
          <cell r="AF2563">
            <v>14252</v>
          </cell>
          <cell r="AG2563" t="str">
            <v>持股小于股东减</v>
          </cell>
          <cell r="AH2563">
            <v>41413</v>
          </cell>
          <cell r="AI2563">
            <v>10408</v>
          </cell>
        </row>
        <row r="2564">
          <cell r="A2564">
            <v>600995</v>
          </cell>
          <cell r="B2564">
            <v>41.909090909090914</v>
          </cell>
          <cell r="C2564">
            <v>3.0072735575198148</v>
          </cell>
          <cell r="D2564">
            <v>11.708333333333334</v>
          </cell>
          <cell r="E2564">
            <v>2.5988839905046706</v>
          </cell>
          <cell r="F2564">
            <v>33.071428571428577</v>
          </cell>
          <cell r="G2564">
            <v>4.5450083439678028</v>
          </cell>
          <cell r="H2564">
            <v>27.660000000000004</v>
          </cell>
          <cell r="I2564">
            <v>2.9725634329561208</v>
          </cell>
          <cell r="J2564">
            <v>9.2200000000000006</v>
          </cell>
          <cell r="K2564">
            <v>0.22</v>
          </cell>
          <cell r="L2564">
            <v>3.0659000000000001</v>
          </cell>
          <cell r="M2564">
            <v>8.43</v>
          </cell>
          <cell r="N2564">
            <v>0.18</v>
          </cell>
          <cell r="O2564">
            <v>3.2437</v>
          </cell>
          <cell r="P2564">
            <v>13.89</v>
          </cell>
          <cell r="Q2564">
            <v>0.21</v>
          </cell>
          <cell r="R2564">
            <v>3.0560999999999998</v>
          </cell>
          <cell r="S2564">
            <v>9.2200000000000006</v>
          </cell>
          <cell r="T2564">
            <v>0.25</v>
          </cell>
          <cell r="U2564">
            <v>3.1017000000000001</v>
          </cell>
          <cell r="V2564">
            <v>3.1016998291015625</v>
          </cell>
          <cell r="W2564">
            <v>600995</v>
          </cell>
          <cell r="X2564">
            <v>600995</v>
          </cell>
          <cell r="Y2564">
            <v>51269</v>
          </cell>
          <cell r="Z2564">
            <v>9333</v>
          </cell>
          <cell r="AA2564">
            <v>9333</v>
          </cell>
          <cell r="AB2564">
            <v>48499</v>
          </cell>
          <cell r="AC2564">
            <v>9866</v>
          </cell>
          <cell r="AD2564">
            <v>9866</v>
          </cell>
          <cell r="AE2564">
            <v>50721</v>
          </cell>
          <cell r="AF2564">
            <v>9434</v>
          </cell>
          <cell r="AG2564">
            <v>9434</v>
          </cell>
          <cell r="AH2564">
            <v>51319</v>
          </cell>
          <cell r="AI2564">
            <v>9324</v>
          </cell>
        </row>
        <row r="2565">
          <cell r="A2565">
            <v>600997</v>
          </cell>
          <cell r="B2565">
            <v>-16.411764705882351</v>
          </cell>
          <cell r="C2565">
            <v>1.0506495951798156</v>
          </cell>
          <cell r="D2565">
            <v>128.25</v>
          </cell>
          <cell r="E2565">
            <v>0.95691102406267492</v>
          </cell>
          <cell r="F2565">
            <v>-30.785714285714281</v>
          </cell>
          <cell r="G2565">
            <v>1.5582631331573809</v>
          </cell>
          <cell r="H2565">
            <v>-13.88709677419355</v>
          </cell>
          <cell r="I2565">
            <v>1.0677281943488532</v>
          </cell>
          <cell r="J2565">
            <v>5.58</v>
          </cell>
          <cell r="K2565">
            <v>-0.34</v>
          </cell>
          <cell r="L2565">
            <v>5.3109999999999999</v>
          </cell>
          <cell r="M2565">
            <v>5.13</v>
          </cell>
          <cell r="N2565">
            <v>0.01</v>
          </cell>
          <cell r="O2565">
            <v>5.3609999999999998</v>
          </cell>
          <cell r="P2565">
            <v>8.6199999999999992</v>
          </cell>
          <cell r="Q2565">
            <v>-0.14000000000000001</v>
          </cell>
          <cell r="R2565">
            <v>5.5317999999999996</v>
          </cell>
          <cell r="S2565">
            <v>5.74</v>
          </cell>
          <cell r="T2565">
            <v>-0.31</v>
          </cell>
          <cell r="U2565">
            <v>5.3758999999999997</v>
          </cell>
          <cell r="V2565">
            <v>5.3758964538574219</v>
          </cell>
          <cell r="W2565">
            <v>600997</v>
          </cell>
          <cell r="X2565">
            <v>600997</v>
          </cell>
          <cell r="Y2565">
            <v>76602</v>
          </cell>
          <cell r="Z2565">
            <v>16117</v>
          </cell>
          <cell r="AA2565">
            <v>16117</v>
          </cell>
          <cell r="AB2565">
            <v>72265</v>
          </cell>
          <cell r="AC2565">
            <v>17084</v>
          </cell>
          <cell r="AD2565">
            <v>17084</v>
          </cell>
          <cell r="AE2565">
            <v>91682</v>
          </cell>
          <cell r="AF2565">
            <v>13466</v>
          </cell>
          <cell r="AG2565">
            <v>13466</v>
          </cell>
          <cell r="AH2565">
            <v>80947</v>
          </cell>
          <cell r="AI2565">
            <v>15252</v>
          </cell>
        </row>
        <row r="2566">
          <cell r="A2566">
            <v>600998</v>
          </cell>
          <cell r="B2566">
            <v>45.581395348837212</v>
          </cell>
          <cell r="C2566">
            <v>3.450704225352113</v>
          </cell>
          <cell r="D2566">
            <v>46.388888888888886</v>
          </cell>
          <cell r="E2566">
            <v>2.5644175547434047</v>
          </cell>
          <cell r="F2566">
            <v>73.311475409836063</v>
          </cell>
          <cell r="G2566">
            <v>4.505521076811478</v>
          </cell>
          <cell r="H2566">
            <v>52.076086956521735</v>
          </cell>
          <cell r="I2566">
            <v>2.8338715974021369</v>
          </cell>
          <cell r="J2566">
            <v>19.600000000000001</v>
          </cell>
          <cell r="K2566">
            <v>0.43</v>
          </cell>
          <cell r="L2566">
            <v>5.68</v>
          </cell>
          <cell r="M2566">
            <v>16.7</v>
          </cell>
          <cell r="N2566">
            <v>0.09</v>
          </cell>
          <cell r="O2566">
            <v>6.5122</v>
          </cell>
          <cell r="P2566">
            <v>22.36</v>
          </cell>
          <cell r="Q2566">
            <v>0.1525</v>
          </cell>
          <cell r="R2566">
            <v>4.9627999999999997</v>
          </cell>
          <cell r="S2566">
            <v>15.97</v>
          </cell>
          <cell r="T2566">
            <v>0.23</v>
          </cell>
          <cell r="U2566">
            <v>5.6353999999999997</v>
          </cell>
          <cell r="V2566">
            <v>5.6353988647460938</v>
          </cell>
          <cell r="W2566">
            <v>600998</v>
          </cell>
          <cell r="X2566" t="str">
            <v>持股大于股东减</v>
          </cell>
          <cell r="Y2566">
            <v>33777</v>
          </cell>
          <cell r="Z2566">
            <v>48761</v>
          </cell>
          <cell r="AA2566" t="str">
            <v>持股大于股东增</v>
          </cell>
          <cell r="AB2566">
            <v>32030</v>
          </cell>
          <cell r="AC2566">
            <v>51420</v>
          </cell>
          <cell r="AD2566" t="str">
            <v>持股小于股东增</v>
          </cell>
          <cell r="AE2566">
            <v>41541</v>
          </cell>
          <cell r="AF2566">
            <v>39647</v>
          </cell>
          <cell r="AG2566" t="str">
            <v>持股大于股东增</v>
          </cell>
          <cell r="AH2566">
            <v>33036</v>
          </cell>
          <cell r="AI2566">
            <v>49854</v>
          </cell>
        </row>
        <row r="2567">
          <cell r="A2567">
            <v>600999</v>
          </cell>
          <cell r="B2567">
            <v>11.553615163454371</v>
          </cell>
          <cell r="C2567">
            <v>2.6067005417612648</v>
          </cell>
          <cell r="D2567">
            <v>25.748416810592978</v>
          </cell>
          <cell r="E2567">
            <v>2.1621164328100262</v>
          </cell>
          <cell r="F2567">
            <v>10.260586319218241</v>
          </cell>
          <cell r="G2567">
            <v>3.2170603897919734</v>
          </cell>
          <cell r="H2567">
            <v>7.9048589650864622</v>
          </cell>
          <cell r="I2567">
            <v>2.0335413812350942</v>
          </cell>
          <cell r="J2567">
            <v>21.7</v>
          </cell>
          <cell r="K2567">
            <v>1.8782000000000001</v>
          </cell>
          <cell r="L2567">
            <v>8.3247</v>
          </cell>
          <cell r="M2567">
            <v>17.89</v>
          </cell>
          <cell r="N2567">
            <v>0.17369999999999999</v>
          </cell>
          <cell r="O2567">
            <v>8.2743000000000002</v>
          </cell>
          <cell r="P2567">
            <v>26.46</v>
          </cell>
          <cell r="Q2567">
            <v>1.2894000000000001</v>
          </cell>
          <cell r="R2567">
            <v>8.2248999999999999</v>
          </cell>
          <cell r="S2567">
            <v>16.03</v>
          </cell>
          <cell r="T2567">
            <v>1.5208999999999999</v>
          </cell>
          <cell r="U2567">
            <v>7.8827999999999996</v>
          </cell>
          <cell r="V2567">
            <v>7.8827972412109375</v>
          </cell>
          <cell r="W2567">
            <v>600999</v>
          </cell>
          <cell r="X2567" t="str">
            <v>持股小于股东增</v>
          </cell>
          <cell r="Y2567">
            <v>108008</v>
          </cell>
          <cell r="Z2567">
            <v>53775</v>
          </cell>
          <cell r="AA2567" t="str">
            <v>持股小于股东减</v>
          </cell>
          <cell r="AB2567">
            <v>115397</v>
          </cell>
          <cell r="AC2567">
            <v>50331</v>
          </cell>
          <cell r="AD2567">
            <v>50331</v>
          </cell>
          <cell r="AE2567">
            <v>155191</v>
          </cell>
          <cell r="AF2567">
            <v>37425</v>
          </cell>
          <cell r="AG2567">
            <v>37425</v>
          </cell>
          <cell r="AH2567">
            <v>122451</v>
          </cell>
          <cell r="AI2567">
            <v>47432</v>
          </cell>
        </row>
        <row r="2568">
          <cell r="A2568">
            <v>601000</v>
          </cell>
          <cell r="B2568">
            <v>14.732142857142856</v>
          </cell>
          <cell r="C2568">
            <v>1.7842467234741988</v>
          </cell>
          <cell r="D2568">
            <v>17.4375</v>
          </cell>
          <cell r="E2568">
            <v>1.7626247736174872</v>
          </cell>
          <cell r="F2568">
            <v>24.446428571428569</v>
          </cell>
          <cell r="G2568">
            <v>3.0781337830241711</v>
          </cell>
          <cell r="H2568">
            <v>14.096153846153845</v>
          </cell>
          <cell r="I2568">
            <v>1.6411794998096858</v>
          </cell>
          <cell r="J2568">
            <v>8.25</v>
          </cell>
          <cell r="K2568">
            <v>0.56000000000000005</v>
          </cell>
          <cell r="L2568">
            <v>4.6238000000000001</v>
          </cell>
          <cell r="M2568">
            <v>8.3699999999999992</v>
          </cell>
          <cell r="N2568">
            <v>0.12</v>
          </cell>
          <cell r="O2568">
            <v>4.7485999999999997</v>
          </cell>
          <cell r="P2568">
            <v>13.69</v>
          </cell>
          <cell r="Q2568">
            <v>0.28000000000000003</v>
          </cell>
          <cell r="R2568">
            <v>4.4474999999999998</v>
          </cell>
          <cell r="S2568">
            <v>7.33</v>
          </cell>
          <cell r="T2568">
            <v>0.39</v>
          </cell>
          <cell r="U2568">
            <v>4.4663000000000004</v>
          </cell>
          <cell r="V2568">
            <v>4.4662971496582031</v>
          </cell>
          <cell r="W2568">
            <v>601000</v>
          </cell>
          <cell r="X2568">
            <v>601000</v>
          </cell>
          <cell r="Y2568">
            <v>93024</v>
          </cell>
          <cell r="Z2568">
            <v>22937</v>
          </cell>
          <cell r="AA2568">
            <v>22937</v>
          </cell>
          <cell r="AB2568">
            <v>96226</v>
          </cell>
          <cell r="AC2568">
            <v>23366</v>
          </cell>
          <cell r="AD2568">
            <v>23366</v>
          </cell>
          <cell r="AE2568">
            <v>23366</v>
          </cell>
          <cell r="AF2568">
            <v>23366</v>
          </cell>
          <cell r="AG2568">
            <v>23366</v>
          </cell>
          <cell r="AH2568">
            <v>104691</v>
          </cell>
          <cell r="AI2568">
            <v>21476</v>
          </cell>
        </row>
        <row r="2569">
          <cell r="A2569">
            <v>601001</v>
          </cell>
          <cell r="B2569">
            <v>-5.1388888888888884</v>
          </cell>
          <cell r="C2569">
            <v>1.9074786912290347</v>
          </cell>
          <cell r="D2569">
            <v>4.6634615384615383</v>
          </cell>
          <cell r="E2569">
            <v>1.5226195334819326</v>
          </cell>
          <cell r="F2569">
            <v>-11</v>
          </cell>
          <cell r="G2569">
            <v>2.3463687150837989</v>
          </cell>
          <cell r="H2569">
            <v>-5.9558823529411766</v>
          </cell>
          <cell r="I2569">
            <v>1.4765798036695745</v>
          </cell>
          <cell r="J2569">
            <v>5.55</v>
          </cell>
          <cell r="K2569">
            <v>-1.08</v>
          </cell>
          <cell r="L2569">
            <v>2.9096000000000002</v>
          </cell>
          <cell r="M2569">
            <v>4.8499999999999996</v>
          </cell>
          <cell r="N2569">
            <v>0.26</v>
          </cell>
          <cell r="O2569">
            <v>3.1852999999999998</v>
          </cell>
          <cell r="P2569">
            <v>9.24</v>
          </cell>
          <cell r="Q2569">
            <v>-0.42</v>
          </cell>
          <cell r="R2569">
            <v>3.9380000000000002</v>
          </cell>
          <cell r="S2569">
            <v>5.4</v>
          </cell>
          <cell r="T2569">
            <v>-0.68</v>
          </cell>
          <cell r="U2569">
            <v>3.6570999999999998</v>
          </cell>
          <cell r="V2569">
            <v>3.6570987701416016</v>
          </cell>
          <cell r="W2569">
            <v>601001</v>
          </cell>
          <cell r="X2569">
            <v>601001</v>
          </cell>
          <cell r="Y2569">
            <v>601001</v>
          </cell>
          <cell r="Z2569">
            <v>601001</v>
          </cell>
          <cell r="AA2569">
            <v>601001</v>
          </cell>
          <cell r="AB2569">
            <v>601001</v>
          </cell>
          <cell r="AC2569">
            <v>601001</v>
          </cell>
          <cell r="AD2569">
            <v>601001</v>
          </cell>
          <cell r="AE2569">
            <v>601001</v>
          </cell>
          <cell r="AF2569">
            <v>601001</v>
          </cell>
          <cell r="AG2569">
            <v>601001</v>
          </cell>
          <cell r="AH2569">
            <v>601001</v>
          </cell>
          <cell r="AI2569">
            <v>601001</v>
          </cell>
        </row>
        <row r="2570">
          <cell r="A2570">
            <v>601002</v>
          </cell>
          <cell r="B2570">
            <v>-576.5</v>
          </cell>
          <cell r="C2570">
            <v>4.0736291690220465</v>
          </cell>
          <cell r="D2570">
            <v>-1063.75</v>
          </cell>
          <cell r="E2570">
            <v>3.0071733983532987</v>
          </cell>
          <cell r="F2570">
            <v>-304.23076923076923</v>
          </cell>
          <cell r="G2570">
            <v>5.6147075525269736</v>
          </cell>
          <cell r="H2570">
            <v>-634.61538461538464</v>
          </cell>
          <cell r="I2570">
            <v>3.8843179490801227</v>
          </cell>
          <cell r="J2570">
            <v>11.53</v>
          </cell>
          <cell r="K2570">
            <v>-0.02</v>
          </cell>
          <cell r="L2570">
            <v>2.8304</v>
          </cell>
          <cell r="M2570">
            <v>8.51</v>
          </cell>
          <cell r="N2570">
            <v>-2E-3</v>
          </cell>
          <cell r="O2570">
            <v>2.8298999999999999</v>
          </cell>
          <cell r="P2570">
            <v>15.82</v>
          </cell>
          <cell r="Q2570">
            <v>-2.5999999999999999E-2</v>
          </cell>
          <cell r="R2570">
            <v>2.8176000000000001</v>
          </cell>
          <cell r="S2570">
            <v>11</v>
          </cell>
          <cell r="T2570">
            <v>-1.2999999999999999E-2</v>
          </cell>
          <cell r="U2570">
            <v>2.8319000000000001</v>
          </cell>
          <cell r="V2570">
            <v>2.8318996429443359</v>
          </cell>
          <cell r="W2570">
            <v>601002</v>
          </cell>
          <cell r="X2570">
            <v>601002</v>
          </cell>
          <cell r="Y2570">
            <v>601002</v>
          </cell>
          <cell r="Z2570">
            <v>601002</v>
          </cell>
          <cell r="AA2570">
            <v>601002</v>
          </cell>
          <cell r="AB2570">
            <v>601002</v>
          </cell>
          <cell r="AC2570">
            <v>601002</v>
          </cell>
          <cell r="AD2570">
            <v>601002</v>
          </cell>
          <cell r="AE2570">
            <v>601002</v>
          </cell>
          <cell r="AF2570">
            <v>601002</v>
          </cell>
          <cell r="AG2570">
            <v>601002</v>
          </cell>
          <cell r="AH2570">
            <v>601002</v>
          </cell>
          <cell r="AI2570">
            <v>601002</v>
          </cell>
        </row>
        <row r="2571">
          <cell r="A2571">
            <v>601003</v>
          </cell>
          <cell r="B2571">
            <v>-8.8989441930618405</v>
          </cell>
          <cell r="C2571">
            <v>2.3848019401778497</v>
          </cell>
          <cell r="D2571">
            <v>150.83333333333334</v>
          </cell>
          <cell r="E2571">
            <v>2.0824943910717368</v>
          </cell>
          <cell r="F2571">
            <v>-14.61038961038961</v>
          </cell>
          <cell r="G2571">
            <v>3.6376496741272168</v>
          </cell>
          <cell r="H2571">
            <v>-14.044213263979193</v>
          </cell>
          <cell r="I2571">
            <v>3.9750455473968977</v>
          </cell>
          <cell r="J2571">
            <v>4.13</v>
          </cell>
          <cell r="K2571">
            <v>-0.46410000000000001</v>
          </cell>
          <cell r="L2571">
            <v>1.7318</v>
          </cell>
          <cell r="M2571">
            <v>3.62</v>
          </cell>
          <cell r="N2571">
            <v>6.0000000000000001E-3</v>
          </cell>
          <cell r="O2571">
            <v>1.7383</v>
          </cell>
          <cell r="P2571">
            <v>7.2</v>
          </cell>
          <cell r="Q2571">
            <v>-0.24640000000000001</v>
          </cell>
          <cell r="R2571">
            <v>1.9793000000000001</v>
          </cell>
          <cell r="S2571">
            <v>7.2</v>
          </cell>
          <cell r="T2571">
            <v>-0.38450000000000001</v>
          </cell>
          <cell r="U2571">
            <v>1.8112999999999999</v>
          </cell>
          <cell r="V2571">
            <v>1.8112993240356445</v>
          </cell>
          <cell r="W2571">
            <v>601003</v>
          </cell>
          <cell r="X2571">
            <v>601003</v>
          </cell>
          <cell r="Y2571">
            <v>601003</v>
          </cell>
          <cell r="Z2571">
            <v>601003</v>
          </cell>
          <cell r="AA2571">
            <v>601003</v>
          </cell>
          <cell r="AB2571">
            <v>601003</v>
          </cell>
          <cell r="AC2571">
            <v>601003</v>
          </cell>
          <cell r="AD2571">
            <v>601003</v>
          </cell>
          <cell r="AE2571">
            <v>601003</v>
          </cell>
          <cell r="AF2571">
            <v>601003</v>
          </cell>
          <cell r="AG2571">
            <v>601003</v>
          </cell>
          <cell r="AH2571">
            <v>601003</v>
          </cell>
          <cell r="AI2571">
            <v>601003</v>
          </cell>
        </row>
        <row r="2572">
          <cell r="A2572">
            <v>601005</v>
          </cell>
          <cell r="B2572">
            <v>-2.4370370370370371</v>
          </cell>
          <cell r="C2572">
            <v>3.6588078291814945</v>
          </cell>
          <cell r="D2572">
            <v>-3.1136363636363638</v>
          </cell>
          <cell r="E2572">
            <v>4.0562546262028132</v>
          </cell>
          <cell r="F2572">
            <v>-5.6673306772908374</v>
          </cell>
          <cell r="G2572">
            <v>3.2583175857527347</v>
          </cell>
          <cell r="H2572">
            <v>-3.1622746185852986</v>
          </cell>
          <cell r="I2572">
            <v>1.9907013293170062</v>
          </cell>
          <cell r="J2572">
            <v>3.29</v>
          </cell>
          <cell r="K2572">
            <v>-1.35</v>
          </cell>
          <cell r="L2572">
            <v>0.8992</v>
          </cell>
          <cell r="M2572">
            <v>2.74</v>
          </cell>
          <cell r="N2572">
            <v>-0.22</v>
          </cell>
          <cell r="O2572">
            <v>0.67549999999999999</v>
          </cell>
          <cell r="P2572">
            <v>5.69</v>
          </cell>
          <cell r="Q2572">
            <v>-0.502</v>
          </cell>
          <cell r="R2572">
            <v>1.7463</v>
          </cell>
          <cell r="S2572">
            <v>3.04</v>
          </cell>
          <cell r="T2572">
            <v>-0.72099999999999997</v>
          </cell>
          <cell r="U2572">
            <v>1.5270999999999999</v>
          </cell>
          <cell r="V2572">
            <v>1.527099609375</v>
          </cell>
          <cell r="W2572">
            <v>601005</v>
          </cell>
          <cell r="X2572">
            <v>601005</v>
          </cell>
          <cell r="Y2572">
            <v>601005</v>
          </cell>
          <cell r="Z2572">
            <v>601005</v>
          </cell>
          <cell r="AA2572">
            <v>601005</v>
          </cell>
          <cell r="AB2572">
            <v>119886</v>
          </cell>
          <cell r="AC2572">
            <v>37002</v>
          </cell>
          <cell r="AD2572">
            <v>37002</v>
          </cell>
          <cell r="AE2572">
            <v>37002</v>
          </cell>
          <cell r="AF2572">
            <v>37002</v>
          </cell>
          <cell r="AG2572">
            <v>37002</v>
          </cell>
          <cell r="AH2572">
            <v>37002</v>
          </cell>
          <cell r="AI2572">
            <v>37002</v>
          </cell>
        </row>
        <row r="2573">
          <cell r="A2573">
            <v>601006</v>
          </cell>
          <cell r="B2573">
            <v>10.141176470588235</v>
          </cell>
          <cell r="C2573">
            <v>1.4381047714381048</v>
          </cell>
          <cell r="D2573">
            <v>12.267857142857142</v>
          </cell>
          <cell r="E2573">
            <v>1.120315710511725</v>
          </cell>
          <cell r="F2573">
            <v>14.326530612244897</v>
          </cell>
          <cell r="G2573">
            <v>2.4847798385954976</v>
          </cell>
          <cell r="H2573">
            <v>8.83</v>
          </cell>
          <cell r="I2573">
            <v>1.4942548186756468</v>
          </cell>
          <cell r="J2573">
            <v>8.6199999999999992</v>
          </cell>
          <cell r="K2573">
            <v>0.85</v>
          </cell>
          <cell r="L2573">
            <v>5.9939999999999998</v>
          </cell>
          <cell r="M2573">
            <v>6.87</v>
          </cell>
          <cell r="N2573">
            <v>0.14000000000000001</v>
          </cell>
          <cell r="O2573">
            <v>6.1322000000000001</v>
          </cell>
          <cell r="P2573">
            <v>14.04</v>
          </cell>
          <cell r="Q2573">
            <v>0.49</v>
          </cell>
          <cell r="R2573">
            <v>5.6504000000000003</v>
          </cell>
          <cell r="S2573">
            <v>8.83</v>
          </cell>
          <cell r="T2573">
            <v>0.75</v>
          </cell>
          <cell r="U2573">
            <v>5.9093</v>
          </cell>
          <cell r="V2573">
            <v>5.9092979431152344</v>
          </cell>
          <cell r="W2573">
            <v>601006</v>
          </cell>
          <cell r="X2573" t="str">
            <v>持股小于股东减</v>
          </cell>
          <cell r="Y2573">
            <v>183682</v>
          </cell>
          <cell r="Z2573">
            <v>80937</v>
          </cell>
          <cell r="AA2573" t="str">
            <v>持股小于股东减</v>
          </cell>
          <cell r="AB2573">
            <v>190216</v>
          </cell>
          <cell r="AC2573">
            <v>78157</v>
          </cell>
          <cell r="AD2573" t="str">
            <v>持股小于股东减</v>
          </cell>
          <cell r="AE2573">
            <v>211738</v>
          </cell>
          <cell r="AF2573">
            <v>70213</v>
          </cell>
          <cell r="AG2573" t="str">
            <v>持股小于股东增</v>
          </cell>
          <cell r="AH2573">
            <v>175202</v>
          </cell>
          <cell r="AI2573">
            <v>84855</v>
          </cell>
        </row>
        <row r="2574">
          <cell r="A2574">
            <v>601007</v>
          </cell>
          <cell r="B2574">
            <v>92.891566265060234</v>
          </cell>
          <cell r="C2574">
            <v>3.3038373363614939</v>
          </cell>
          <cell r="D2574">
            <v>111.16071428571428</v>
          </cell>
          <cell r="E2574">
            <v>2.6516442324075653</v>
          </cell>
          <cell r="F2574">
            <v>226.1</v>
          </cell>
          <cell r="G2574">
            <v>4.9243166721115106</v>
          </cell>
          <cell r="H2574">
            <v>122.39130434782606</v>
          </cell>
          <cell r="I2574">
            <v>2.4637871427946263</v>
          </cell>
          <cell r="J2574">
            <v>15.42</v>
          </cell>
          <cell r="K2574">
            <v>0.16600000000000001</v>
          </cell>
          <cell r="L2574">
            <v>4.6673</v>
          </cell>
          <cell r="M2574">
            <v>12.45</v>
          </cell>
          <cell r="N2574">
            <v>2.8000000000000001E-2</v>
          </cell>
          <cell r="O2574">
            <v>4.6951999999999998</v>
          </cell>
          <cell r="P2574">
            <v>22.61</v>
          </cell>
          <cell r="Q2574">
            <v>0.05</v>
          </cell>
          <cell r="R2574">
            <v>4.5914999999999999</v>
          </cell>
          <cell r="S2574">
            <v>11.26</v>
          </cell>
          <cell r="T2574">
            <v>6.9000000000000006E-2</v>
          </cell>
          <cell r="U2574">
            <v>4.5701999999999998</v>
          </cell>
          <cell r="V2574">
            <v>4.5701980590820313</v>
          </cell>
          <cell r="W2574">
            <v>601007</v>
          </cell>
          <cell r="X2574" t="str">
            <v>持股小于股东减</v>
          </cell>
          <cell r="Y2574">
            <v>28655</v>
          </cell>
          <cell r="Z2574">
            <v>10469</v>
          </cell>
          <cell r="AA2574" t="str">
            <v>持股小于股东增</v>
          </cell>
          <cell r="AB2574">
            <v>25038</v>
          </cell>
          <cell r="AC2574">
            <v>11981</v>
          </cell>
          <cell r="AD2574" t="str">
            <v>持股大于股东减</v>
          </cell>
          <cell r="AE2574">
            <v>14743</v>
          </cell>
          <cell r="AF2574">
            <v>20348</v>
          </cell>
          <cell r="AG2574" t="str">
            <v>持股小于股东减</v>
          </cell>
          <cell r="AH2574">
            <v>25458</v>
          </cell>
          <cell r="AI2574">
            <v>11784</v>
          </cell>
        </row>
        <row r="2575">
          <cell r="A2575">
            <v>601008</v>
          </cell>
          <cell r="B2575">
            <v>135.19999999999999</v>
          </cell>
          <cell r="C2575">
            <v>2.1337036803232117</v>
          </cell>
          <cell r="D2575">
            <v>239.16666666666666</v>
          </cell>
          <cell r="E2575">
            <v>1.8082157258064517</v>
          </cell>
          <cell r="F2575">
            <v>147.96875</v>
          </cell>
          <cell r="G2575">
            <v>3.0085459224195445</v>
          </cell>
          <cell r="H2575">
            <v>102.95454545454545</v>
          </cell>
          <cell r="I2575">
            <v>1.9117553965942899</v>
          </cell>
          <cell r="J2575">
            <v>6.76</v>
          </cell>
          <cell r="K2575">
            <v>0.05</v>
          </cell>
          <cell r="L2575">
            <v>3.1682000000000001</v>
          </cell>
          <cell r="M2575">
            <v>5.74</v>
          </cell>
          <cell r="N2575">
            <v>6.0000000000000001E-3</v>
          </cell>
          <cell r="O2575">
            <v>3.1743999999999999</v>
          </cell>
          <cell r="P2575">
            <v>9.4700000000000006</v>
          </cell>
          <cell r="Q2575">
            <v>3.2000000000000001E-2</v>
          </cell>
          <cell r="R2575">
            <v>3.1476999999999999</v>
          </cell>
          <cell r="S2575">
            <v>6.04</v>
          </cell>
          <cell r="T2575">
            <v>4.3999999999999997E-2</v>
          </cell>
          <cell r="U2575">
            <v>3.1594000000000002</v>
          </cell>
          <cell r="V2575">
            <v>3.1593990325927734</v>
          </cell>
          <cell r="W2575">
            <v>601008</v>
          </cell>
          <cell r="X2575">
            <v>601008</v>
          </cell>
          <cell r="Y2575">
            <v>98921</v>
          </cell>
          <cell r="Z2575">
            <v>10262</v>
          </cell>
          <cell r="AA2575">
            <v>10262</v>
          </cell>
          <cell r="AB2575">
            <v>100299</v>
          </cell>
          <cell r="AC2575">
            <v>10121</v>
          </cell>
          <cell r="AD2575">
            <v>10121</v>
          </cell>
          <cell r="AE2575">
            <v>10121</v>
          </cell>
          <cell r="AF2575">
            <v>10121</v>
          </cell>
          <cell r="AG2575">
            <v>10121</v>
          </cell>
          <cell r="AH2575">
            <v>10121</v>
          </cell>
          <cell r="AI2575">
            <v>10121</v>
          </cell>
        </row>
        <row r="2576">
          <cell r="A2576">
            <v>601009</v>
          </cell>
          <cell r="B2576">
            <v>8.0090497737556561</v>
          </cell>
          <cell r="C2576">
            <v>1.2633832976445396</v>
          </cell>
          <cell r="D2576">
            <v>6.3888888888888893</v>
          </cell>
          <cell r="E2576">
            <v>1.1042524005486969</v>
          </cell>
          <cell r="F2576">
            <v>9.5</v>
          </cell>
          <cell r="G2576">
            <v>1.7451339084110862</v>
          </cell>
          <cell r="H2576">
            <v>6.5164670658682633</v>
          </cell>
          <cell r="I2576">
            <v>1.1028014653350966</v>
          </cell>
          <cell r="J2576">
            <v>17.7</v>
          </cell>
          <cell r="K2576">
            <v>2.21</v>
          </cell>
          <cell r="L2576">
            <v>14.01</v>
          </cell>
          <cell r="M2576">
            <v>16.100000000000001</v>
          </cell>
          <cell r="N2576">
            <v>0.63</v>
          </cell>
          <cell r="O2576">
            <v>14.58</v>
          </cell>
          <cell r="P2576">
            <v>22.8</v>
          </cell>
          <cell r="Q2576">
            <v>1.2</v>
          </cell>
          <cell r="R2576">
            <v>13.0649</v>
          </cell>
          <cell r="S2576">
            <v>14.51</v>
          </cell>
          <cell r="T2576">
            <v>1.67</v>
          </cell>
          <cell r="U2576">
            <v>13.157400000000001</v>
          </cell>
          <cell r="V2576">
            <v>13.157394409179688</v>
          </cell>
          <cell r="W2576">
            <v>601009</v>
          </cell>
          <cell r="X2576">
            <v>601009</v>
          </cell>
          <cell r="Y2576">
            <v>86510</v>
          </cell>
          <cell r="Z2576">
            <v>38908</v>
          </cell>
          <cell r="AA2576">
            <v>38908</v>
          </cell>
          <cell r="AB2576">
            <v>83999</v>
          </cell>
          <cell r="AC2576">
            <v>40071</v>
          </cell>
          <cell r="AD2576">
            <v>40071</v>
          </cell>
          <cell r="AE2576">
            <v>40071</v>
          </cell>
          <cell r="AF2576">
            <v>40071</v>
          </cell>
          <cell r="AG2576">
            <v>40071</v>
          </cell>
          <cell r="AH2576">
            <v>101809</v>
          </cell>
          <cell r="AI2576">
            <v>33061</v>
          </cell>
        </row>
        <row r="2577">
          <cell r="A2577">
            <v>601010</v>
          </cell>
          <cell r="B2577">
            <v>51.928571428571423</v>
          </cell>
          <cell r="C2577">
            <v>3.3911745498647257</v>
          </cell>
          <cell r="D2577">
            <v>49.166666666666671</v>
          </cell>
          <cell r="E2577">
            <v>2.7153902798232696</v>
          </cell>
          <cell r="F2577">
            <v>40.708333333333336</v>
          </cell>
          <cell r="G2577">
            <v>4.6200406677070029</v>
          </cell>
          <cell r="H2577">
            <v>33.200000000000003</v>
          </cell>
          <cell r="I2577">
            <v>3.0997619158769427</v>
          </cell>
          <cell r="J2577">
            <v>7.27</v>
          </cell>
          <cell r="K2577">
            <v>0.14000000000000001</v>
          </cell>
          <cell r="L2577">
            <v>2.1438000000000001</v>
          </cell>
          <cell r="M2577">
            <v>5.9</v>
          </cell>
          <cell r="N2577">
            <v>0.03</v>
          </cell>
          <cell r="O2577">
            <v>2.1728000000000001</v>
          </cell>
          <cell r="P2577">
            <v>9.77</v>
          </cell>
          <cell r="Q2577">
            <v>0.12</v>
          </cell>
          <cell r="R2577">
            <v>2.1147</v>
          </cell>
          <cell r="S2577">
            <v>6.64</v>
          </cell>
          <cell r="T2577">
            <v>0.15</v>
          </cell>
          <cell r="U2577">
            <v>2.1421000000000001</v>
          </cell>
          <cell r="V2577">
            <v>2.1420993804931641</v>
          </cell>
          <cell r="W2577">
            <v>601010</v>
          </cell>
          <cell r="X2577">
            <v>601010</v>
          </cell>
          <cell r="Y2577">
            <v>601010</v>
          </cell>
          <cell r="Z2577">
            <v>601010</v>
          </cell>
          <cell r="AA2577">
            <v>601010</v>
          </cell>
          <cell r="AB2577">
            <v>601010</v>
          </cell>
          <cell r="AC2577">
            <v>601010</v>
          </cell>
          <cell r="AD2577">
            <v>601010</v>
          </cell>
          <cell r="AE2577">
            <v>601010</v>
          </cell>
          <cell r="AF2577">
            <v>601010</v>
          </cell>
          <cell r="AG2577">
            <v>601010</v>
          </cell>
          <cell r="AH2577">
            <v>601010</v>
          </cell>
          <cell r="AI2577">
            <v>601010</v>
          </cell>
        </row>
        <row r="2578">
          <cell r="A2578">
            <v>601011</v>
          </cell>
          <cell r="B2578">
            <v>118.57142857142857</v>
          </cell>
          <cell r="C2578">
            <v>2.6719891832727041</v>
          </cell>
          <cell r="D2578">
            <v>855.88235294117658</v>
          </cell>
          <cell r="E2578">
            <v>1.8733704573985259</v>
          </cell>
          <cell r="F2578">
            <v>45.085995085995087</v>
          </cell>
          <cell r="G2578">
            <v>1.8933873318457946</v>
          </cell>
          <cell r="H2578">
            <v>54.321428571428569</v>
          </cell>
          <cell r="I2578">
            <v>1.6316941297631309</v>
          </cell>
          <cell r="J2578">
            <v>8.3000000000000007</v>
          </cell>
          <cell r="K2578">
            <v>7.0000000000000007E-2</v>
          </cell>
          <cell r="L2578">
            <v>3.1063000000000001</v>
          </cell>
          <cell r="M2578">
            <v>5.82</v>
          </cell>
          <cell r="N2578">
            <v>1.6999999999999999E-3</v>
          </cell>
          <cell r="O2578">
            <v>3.1067</v>
          </cell>
          <cell r="P2578">
            <v>14.68</v>
          </cell>
          <cell r="Q2578">
            <v>0.1628</v>
          </cell>
          <cell r="R2578">
            <v>7.7533000000000003</v>
          </cell>
          <cell r="S2578">
            <v>5.07</v>
          </cell>
          <cell r="T2578">
            <v>7.0000000000000007E-2</v>
          </cell>
          <cell r="U2578">
            <v>3.1072000000000002</v>
          </cell>
          <cell r="V2578">
            <v>3.1071987152099609</v>
          </cell>
          <cell r="W2578">
            <v>601011</v>
          </cell>
          <cell r="X2578" t="str">
            <v>持股小于股东减</v>
          </cell>
          <cell r="Y2578">
            <v>57687</v>
          </cell>
          <cell r="Z2578">
            <v>23705</v>
          </cell>
          <cell r="AA2578">
            <v>23705</v>
          </cell>
          <cell r="AB2578">
            <v>88306</v>
          </cell>
          <cell r="AC2578">
            <v>15485</v>
          </cell>
          <cell r="AD2578" t="str">
            <v>持股大于股东增</v>
          </cell>
          <cell r="AE2578">
            <v>21606</v>
          </cell>
          <cell r="AF2578">
            <v>25317</v>
          </cell>
          <cell r="AG2578" t="str">
            <v>持股大于股东增</v>
          </cell>
          <cell r="AH2578">
            <v>27234</v>
          </cell>
          <cell r="AI2578">
            <v>50212</v>
          </cell>
        </row>
        <row r="2579">
          <cell r="A2579">
            <v>601012</v>
          </cell>
          <cell r="B2579">
            <v>44.032258064516128</v>
          </cell>
          <cell r="C2579">
            <v>4.2915081585814443</v>
          </cell>
          <cell r="D2579">
            <v>21.083333333333336</v>
          </cell>
          <cell r="E2579">
            <v>3.8000540719156479</v>
          </cell>
          <cell r="F2579">
            <v>112.42857142857142</v>
          </cell>
          <cell r="G2579">
            <v>5.3593925567775544</v>
          </cell>
          <cell r="H2579">
            <v>45.750000000000007</v>
          </cell>
          <cell r="I2579">
            <v>3.0395641630402288</v>
          </cell>
          <cell r="J2579">
            <v>13.65</v>
          </cell>
          <cell r="K2579">
            <v>0.31</v>
          </cell>
          <cell r="L2579">
            <v>3.1806999999999999</v>
          </cell>
          <cell r="M2579">
            <v>12.65</v>
          </cell>
          <cell r="N2579">
            <v>0.15</v>
          </cell>
          <cell r="O2579">
            <v>3.3289</v>
          </cell>
          <cell r="P2579">
            <v>15.74</v>
          </cell>
          <cell r="Q2579">
            <v>7.0000000000000007E-2</v>
          </cell>
          <cell r="R2579">
            <v>2.9369000000000001</v>
          </cell>
          <cell r="S2579">
            <v>9.15</v>
          </cell>
          <cell r="T2579">
            <v>0.15</v>
          </cell>
          <cell r="U2579">
            <v>3.0103</v>
          </cell>
          <cell r="V2579">
            <v>3.0102996826171875</v>
          </cell>
          <cell r="W2579">
            <v>601012</v>
          </cell>
          <cell r="X2579">
            <v>601012</v>
          </cell>
          <cell r="Y2579">
            <v>601012</v>
          </cell>
          <cell r="Z2579">
            <v>601012</v>
          </cell>
          <cell r="AA2579">
            <v>601012</v>
          </cell>
          <cell r="AB2579">
            <v>601012</v>
          </cell>
          <cell r="AC2579">
            <v>601012</v>
          </cell>
          <cell r="AD2579">
            <v>601012</v>
          </cell>
          <cell r="AE2579">
            <v>601012</v>
          </cell>
          <cell r="AF2579">
            <v>601012</v>
          </cell>
          <cell r="AG2579">
            <v>601012</v>
          </cell>
          <cell r="AH2579">
            <v>601012</v>
          </cell>
          <cell r="AI2579">
            <v>601012</v>
          </cell>
        </row>
        <row r="2580">
          <cell r="A2580">
            <v>601015</v>
          </cell>
          <cell r="B2580">
            <v>-25.955555555555556</v>
          </cell>
          <cell r="C2580">
            <v>2.9111936392412949</v>
          </cell>
          <cell r="D2580">
            <v>117.25000000000001</v>
          </cell>
          <cell r="E2580">
            <v>2.3297402016790025</v>
          </cell>
          <cell r="F2580">
            <v>173.9</v>
          </cell>
          <cell r="G2580">
            <v>3.8486223304193867</v>
          </cell>
          <cell r="H2580">
            <v>141.44999999999999</v>
          </cell>
          <cell r="I2580">
            <v>2.0847611257267924</v>
          </cell>
          <cell r="J2580">
            <v>11.68</v>
          </cell>
          <cell r="K2580">
            <v>-0.45</v>
          </cell>
          <cell r="L2580">
            <v>4.0121000000000002</v>
          </cell>
          <cell r="M2580">
            <v>9.3800000000000008</v>
          </cell>
          <cell r="N2580">
            <v>0.02</v>
          </cell>
          <cell r="O2580">
            <v>4.0262000000000002</v>
          </cell>
          <cell r="P2580">
            <v>17.39</v>
          </cell>
          <cell r="Q2580">
            <v>0.05</v>
          </cell>
          <cell r="R2580">
            <v>4.5185000000000004</v>
          </cell>
          <cell r="S2580">
            <v>9.43</v>
          </cell>
          <cell r="T2580">
            <v>0.05</v>
          </cell>
          <cell r="U2580">
            <v>4.5232999999999999</v>
          </cell>
          <cell r="V2580">
            <v>4.5232963562011719</v>
          </cell>
          <cell r="W2580">
            <v>601015</v>
          </cell>
          <cell r="X2580">
            <v>601015</v>
          </cell>
          <cell r="Y2580">
            <v>34387</v>
          </cell>
          <cell r="Z2580">
            <v>18030</v>
          </cell>
          <cell r="AA2580">
            <v>18030</v>
          </cell>
          <cell r="AB2580">
            <v>32436</v>
          </cell>
          <cell r="AC2580">
            <v>19114</v>
          </cell>
          <cell r="AD2580">
            <v>19114</v>
          </cell>
          <cell r="AE2580">
            <v>35596</v>
          </cell>
          <cell r="AF2580">
            <v>17417</v>
          </cell>
          <cell r="AG2580">
            <v>17417</v>
          </cell>
          <cell r="AH2580">
            <v>34001</v>
          </cell>
          <cell r="AI2580">
            <v>18234</v>
          </cell>
        </row>
        <row r="2581">
          <cell r="A2581">
            <v>601016</v>
          </cell>
          <cell r="B2581">
            <v>138.42105263157893</v>
          </cell>
          <cell r="C2581">
            <v>5.2374788409837691</v>
          </cell>
          <cell r="D2581">
            <v>83.60294117647058</v>
          </cell>
          <cell r="E2581">
            <v>3.7314167569164121</v>
          </cell>
          <cell r="F2581">
            <v>173.85542168674698</v>
          </cell>
          <cell r="G2581">
            <v>15.742963124590879</v>
          </cell>
          <cell r="H2581">
            <v>132.07317073170731</v>
          </cell>
          <cell r="I2581">
            <v>7.8833870175247034</v>
          </cell>
          <cell r="J2581">
            <v>15.78</v>
          </cell>
          <cell r="K2581">
            <v>0.114</v>
          </cell>
          <cell r="L2581">
            <v>3.0129000000000001</v>
          </cell>
          <cell r="M2581">
            <v>11.37</v>
          </cell>
          <cell r="N2581">
            <v>3.4000000000000002E-2</v>
          </cell>
          <cell r="O2581">
            <v>3.0470999999999999</v>
          </cell>
          <cell r="P2581">
            <v>28.86</v>
          </cell>
          <cell r="Q2581">
            <v>8.3000000000000004E-2</v>
          </cell>
          <cell r="R2581">
            <v>1.8331999999999999</v>
          </cell>
          <cell r="S2581">
            <v>14.44</v>
          </cell>
          <cell r="T2581">
            <v>8.2000000000000003E-2</v>
          </cell>
          <cell r="U2581">
            <v>1.8317000000000001</v>
          </cell>
          <cell r="V2581">
            <v>1.8316993713378906</v>
          </cell>
          <cell r="W2581">
            <v>601016</v>
          </cell>
          <cell r="X2581" t="str">
            <v>持股小于股东增</v>
          </cell>
          <cell r="Y2581">
            <v>62030</v>
          </cell>
          <cell r="Z2581">
            <v>33496</v>
          </cell>
          <cell r="AA2581" t="str">
            <v>持股小于股东增</v>
          </cell>
          <cell r="AB2581">
            <v>58110</v>
          </cell>
          <cell r="AC2581">
            <v>35755</v>
          </cell>
          <cell r="AD2581" t="str">
            <v>持股小于股东增</v>
          </cell>
          <cell r="AE2581">
            <v>43861</v>
          </cell>
          <cell r="AF2581">
            <v>40532</v>
          </cell>
          <cell r="AG2581">
            <v>40532</v>
          </cell>
          <cell r="AH2581">
            <v>67139</v>
          </cell>
          <cell r="AI2581">
            <v>26479</v>
          </cell>
        </row>
        <row r="2582">
          <cell r="A2582">
            <v>601018</v>
          </cell>
          <cell r="B2582">
            <v>40.799999999999997</v>
          </cell>
          <cell r="C2582">
            <v>3.2471150019896542</v>
          </cell>
          <cell r="D2582">
            <v>34.549999999999997</v>
          </cell>
          <cell r="E2582">
            <v>2.69921875</v>
          </cell>
          <cell r="F2582">
            <v>36.833333333333336</v>
          </cell>
          <cell r="G2582">
            <v>3.6351673657373138</v>
          </cell>
          <cell r="H2582">
            <v>35.172413793103452</v>
          </cell>
          <cell r="I2582">
            <v>3.2866118898018364</v>
          </cell>
          <cell r="J2582">
            <v>8.16</v>
          </cell>
          <cell r="K2582">
            <v>0.2</v>
          </cell>
          <cell r="L2582">
            <v>2.5129999999999999</v>
          </cell>
          <cell r="M2582">
            <v>6.91</v>
          </cell>
          <cell r="N2582">
            <v>0.05</v>
          </cell>
          <cell r="O2582">
            <v>2.56</v>
          </cell>
          <cell r="P2582">
            <v>8.84</v>
          </cell>
          <cell r="Q2582">
            <v>0.12</v>
          </cell>
          <cell r="R2582">
            <v>2.4318</v>
          </cell>
          <cell r="S2582">
            <v>8.16</v>
          </cell>
          <cell r="T2582">
            <v>0.17399999999999999</v>
          </cell>
          <cell r="U2582">
            <v>2.4828000000000001</v>
          </cell>
          <cell r="V2582">
            <v>2.4827995300292969</v>
          </cell>
          <cell r="W2582">
            <v>601018</v>
          </cell>
          <cell r="X2582">
            <v>601018</v>
          </cell>
          <cell r="Y2582">
            <v>329264</v>
          </cell>
          <cell r="Z2582">
            <v>38874</v>
          </cell>
          <cell r="AA2582">
            <v>38874</v>
          </cell>
          <cell r="AB2582">
            <v>347912</v>
          </cell>
          <cell r="AC2582">
            <v>36790</v>
          </cell>
          <cell r="AD2582">
            <v>36790</v>
          </cell>
          <cell r="AE2582">
            <v>386840</v>
          </cell>
          <cell r="AF2582">
            <v>33088</v>
          </cell>
          <cell r="AG2582">
            <v>33088</v>
          </cell>
          <cell r="AH2582">
            <v>336958</v>
          </cell>
          <cell r="AI2582">
            <v>37986</v>
          </cell>
        </row>
        <row r="2583">
          <cell r="A2583">
            <v>601020</v>
          </cell>
          <cell r="B2583">
            <v>0</v>
          </cell>
          <cell r="C2583">
            <v>0</v>
          </cell>
          <cell r="D2583">
            <v>-651.25</v>
          </cell>
          <cell r="E2583">
            <v>9.6696362286562731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0.35</v>
          </cell>
          <cell r="L2583">
            <v>2.2932000000000001</v>
          </cell>
          <cell r="M2583">
            <v>26.05</v>
          </cell>
          <cell r="N2583">
            <v>-0.01</v>
          </cell>
          <cell r="O2583">
            <v>2.694</v>
          </cell>
          <cell r="P2583">
            <v>0</v>
          </cell>
          <cell r="Q2583">
            <v>0.44</v>
          </cell>
          <cell r="R2583">
            <v>2.0388000000000002</v>
          </cell>
          <cell r="S2583">
            <v>0</v>
          </cell>
          <cell r="T2583">
            <v>0.44</v>
          </cell>
          <cell r="U2583">
            <v>2.0388000000000002</v>
          </cell>
          <cell r="V2583">
            <v>2.0387992858886719</v>
          </cell>
          <cell r="W2583">
            <v>601020</v>
          </cell>
          <cell r="X2583">
            <v>601020</v>
          </cell>
          <cell r="Y2583">
            <v>601020</v>
          </cell>
          <cell r="Z2583">
            <v>601020</v>
          </cell>
          <cell r="AA2583">
            <v>601020</v>
          </cell>
          <cell r="AB2583">
            <v>32914</v>
          </cell>
          <cell r="AC2583">
            <v>15798</v>
          </cell>
          <cell r="AD2583">
            <v>15798</v>
          </cell>
          <cell r="AE2583">
            <v>15798</v>
          </cell>
          <cell r="AF2583">
            <v>15798</v>
          </cell>
          <cell r="AG2583">
            <v>15798</v>
          </cell>
          <cell r="AH2583">
            <v>15798</v>
          </cell>
          <cell r="AI2583">
            <v>15798</v>
          </cell>
        </row>
        <row r="2584">
          <cell r="A2584">
            <v>601021</v>
          </cell>
          <cell r="B2584">
            <v>36.30952380952381</v>
          </cell>
          <cell r="C2584">
            <v>7.46204753691267</v>
          </cell>
          <cell r="D2584">
            <v>25.228260869565219</v>
          </cell>
          <cell r="E2584">
            <v>5.3769793005988573</v>
          </cell>
          <cell r="F2584">
            <v>38.916666666666664</v>
          </cell>
          <cell r="G2584">
            <v>8.6489786399242732</v>
          </cell>
          <cell r="H2584">
            <v>27.233009708737864</v>
          </cell>
          <cell r="I2584">
            <v>6.9968881932188811</v>
          </cell>
          <cell r="J2584">
            <v>61</v>
          </cell>
          <cell r="K2584">
            <v>1.68</v>
          </cell>
          <cell r="L2584">
            <v>8.1746999999999996</v>
          </cell>
          <cell r="M2584">
            <v>46.42</v>
          </cell>
          <cell r="N2584">
            <v>0.46</v>
          </cell>
          <cell r="O2584">
            <v>8.6331000000000007</v>
          </cell>
          <cell r="P2584">
            <v>126.09</v>
          </cell>
          <cell r="Q2584">
            <v>1.62</v>
          </cell>
          <cell r="R2584">
            <v>14.5786</v>
          </cell>
          <cell r="S2584">
            <v>112.2</v>
          </cell>
          <cell r="T2584">
            <v>3.09</v>
          </cell>
          <cell r="U2584">
            <v>16.035699999999999</v>
          </cell>
          <cell r="V2584">
            <v>16.035690307617188</v>
          </cell>
          <cell r="W2584">
            <v>601021</v>
          </cell>
          <cell r="X2584" t="str">
            <v>持股大于股东减</v>
          </cell>
          <cell r="Y2584">
            <v>19213</v>
          </cell>
          <cell r="Z2584">
            <v>41638</v>
          </cell>
          <cell r="AA2584" t="str">
            <v>持股大于股东增</v>
          </cell>
          <cell r="AB2584">
            <v>18051</v>
          </cell>
          <cell r="AC2584">
            <v>44318</v>
          </cell>
          <cell r="AD2584" t="str">
            <v>持股大于股东增</v>
          </cell>
          <cell r="AE2584">
            <v>11498</v>
          </cell>
          <cell r="AF2584">
            <v>34788</v>
          </cell>
          <cell r="AG2584" t="str">
            <v>持股大于股东增</v>
          </cell>
          <cell r="AH2584">
            <v>8422</v>
          </cell>
          <cell r="AI2584">
            <v>47494</v>
          </cell>
        </row>
        <row r="2585">
          <cell r="A2585">
            <v>601028</v>
          </cell>
          <cell r="B2585">
            <v>55.117647058823522</v>
          </cell>
          <cell r="C2585">
            <v>2.8020334928229662</v>
          </cell>
          <cell r="D2585">
            <v>66.5</v>
          </cell>
          <cell r="E2585">
            <v>2.3634640445444854</v>
          </cell>
          <cell r="F2585">
            <v>54.636363636363633</v>
          </cell>
          <cell r="G2585">
            <v>3.6616200079203094</v>
          </cell>
          <cell r="H2585">
            <v>34.125</v>
          </cell>
          <cell r="I2585">
            <v>2.1786622774203201</v>
          </cell>
          <cell r="J2585">
            <v>9.3699999999999992</v>
          </cell>
          <cell r="K2585">
            <v>0.17</v>
          </cell>
          <cell r="L2585">
            <v>3.3439999999999999</v>
          </cell>
          <cell r="M2585">
            <v>7.98</v>
          </cell>
          <cell r="N2585">
            <v>0.03</v>
          </cell>
          <cell r="O2585">
            <v>3.3763999999999998</v>
          </cell>
          <cell r="P2585">
            <v>12.02</v>
          </cell>
          <cell r="Q2585">
            <v>0.11</v>
          </cell>
          <cell r="R2585">
            <v>3.2827000000000002</v>
          </cell>
          <cell r="S2585">
            <v>7.28</v>
          </cell>
          <cell r="T2585">
            <v>0.16</v>
          </cell>
          <cell r="U2585">
            <v>3.3414999999999999</v>
          </cell>
          <cell r="V2585">
            <v>3.3414993286132813</v>
          </cell>
          <cell r="W2585">
            <v>601028</v>
          </cell>
          <cell r="X2585">
            <v>601028</v>
          </cell>
          <cell r="Y2585">
            <v>66504</v>
          </cell>
          <cell r="Z2585">
            <v>11822</v>
          </cell>
          <cell r="AA2585">
            <v>11822</v>
          </cell>
          <cell r="AB2585">
            <v>58555</v>
          </cell>
          <cell r="AC2585">
            <v>13427</v>
          </cell>
          <cell r="AD2585">
            <v>13427</v>
          </cell>
          <cell r="AE2585">
            <v>62978</v>
          </cell>
          <cell r="AF2585">
            <v>12509</v>
          </cell>
          <cell r="AG2585">
            <v>12509</v>
          </cell>
          <cell r="AH2585">
            <v>60724</v>
          </cell>
          <cell r="AI2585">
            <v>12947</v>
          </cell>
        </row>
        <row r="2586">
          <cell r="A2586">
            <v>601038</v>
          </cell>
          <cell r="B2586">
            <v>101.76600441501104</v>
          </cell>
          <cell r="C2586">
            <v>2.9468794613368563</v>
          </cell>
          <cell r="D2586">
            <v>27.44886975242196</v>
          </cell>
          <cell r="E2586">
            <v>2.134650398677354</v>
          </cell>
          <cell r="F2586">
            <v>48.961821835231078</v>
          </cell>
          <cell r="G2586">
            <v>3.0945073552756903</v>
          </cell>
          <cell r="H2586">
            <v>35.925839552238806</v>
          </cell>
          <cell r="I2586">
            <v>2.1538526068537394</v>
          </cell>
          <cell r="J2586">
            <v>13.83</v>
          </cell>
          <cell r="K2586">
            <v>0.13589999999999999</v>
          </cell>
          <cell r="L2586">
            <v>4.6931000000000003</v>
          </cell>
          <cell r="M2586">
            <v>10.199999999999999</v>
          </cell>
          <cell r="N2586">
            <v>9.2899999999999996E-2</v>
          </cell>
          <cell r="O2586">
            <v>4.7782999999999998</v>
          </cell>
          <cell r="P2586">
            <v>14.62</v>
          </cell>
          <cell r="Q2586">
            <v>0.14929999999999999</v>
          </cell>
          <cell r="R2586">
            <v>4.7244999999999999</v>
          </cell>
          <cell r="S2586">
            <v>10.27</v>
          </cell>
          <cell r="T2586">
            <v>0.21440000000000001</v>
          </cell>
          <cell r="U2586">
            <v>4.7682000000000002</v>
          </cell>
          <cell r="V2586">
            <v>4.7681999206542969</v>
          </cell>
          <cell r="W2586">
            <v>601038</v>
          </cell>
          <cell r="X2586" t="str">
            <v>持股小于股东减</v>
          </cell>
          <cell r="Y2586">
            <v>41035</v>
          </cell>
          <cell r="Z2586">
            <v>24269</v>
          </cell>
          <cell r="AA2586" t="str">
            <v>持股小于股东增</v>
          </cell>
          <cell r="AB2586">
            <v>38650</v>
          </cell>
          <cell r="AC2586">
            <v>25767</v>
          </cell>
          <cell r="AD2586" t="str">
            <v>持股大于股东增</v>
          </cell>
          <cell r="AE2586">
            <v>28419</v>
          </cell>
          <cell r="AF2586">
            <v>35043</v>
          </cell>
          <cell r="AG2586" t="str">
            <v>持股小于股东减</v>
          </cell>
          <cell r="AH2586">
            <v>39280</v>
          </cell>
          <cell r="AI2586">
            <v>25353</v>
          </cell>
        </row>
        <row r="2587">
          <cell r="A2587">
            <v>601058</v>
          </cell>
          <cell r="B2587">
            <v>47.368421052631575</v>
          </cell>
          <cell r="C2587">
            <v>2.2103789571923276</v>
          </cell>
          <cell r="D2587">
            <v>22.972222222222221</v>
          </cell>
          <cell r="E2587">
            <v>1.9670337511595271</v>
          </cell>
          <cell r="F2587">
            <v>55.75</v>
          </cell>
          <cell r="G2587">
            <v>2.7865247163492777</v>
          </cell>
          <cell r="H2587">
            <v>31.150000000000006</v>
          </cell>
          <cell r="I2587">
            <v>1.5457906359328089</v>
          </cell>
          <cell r="J2587">
            <v>9</v>
          </cell>
          <cell r="K2587">
            <v>0.19</v>
          </cell>
          <cell r="L2587">
            <v>4.0716999999999999</v>
          </cell>
          <cell r="M2587">
            <v>8.27</v>
          </cell>
          <cell r="N2587">
            <v>0.09</v>
          </cell>
          <cell r="O2587">
            <v>4.2042999999999999</v>
          </cell>
          <cell r="P2587">
            <v>11.15</v>
          </cell>
          <cell r="Q2587">
            <v>0.1</v>
          </cell>
          <cell r="R2587">
            <v>4.0014000000000003</v>
          </cell>
          <cell r="S2587">
            <v>6.23</v>
          </cell>
          <cell r="T2587">
            <v>0.15</v>
          </cell>
          <cell r="U2587">
            <v>4.0303000000000004</v>
          </cell>
          <cell r="V2587">
            <v>4.0302963256835938</v>
          </cell>
          <cell r="W2587">
            <v>601058</v>
          </cell>
          <cell r="X2587">
            <v>601058</v>
          </cell>
          <cell r="Y2587">
            <v>61925</v>
          </cell>
          <cell r="Z2587">
            <v>16838</v>
          </cell>
          <cell r="AA2587">
            <v>16838</v>
          </cell>
          <cell r="AB2587">
            <v>72297</v>
          </cell>
          <cell r="AC2587">
            <v>14422</v>
          </cell>
          <cell r="AD2587">
            <v>14422</v>
          </cell>
          <cell r="AE2587">
            <v>67359</v>
          </cell>
          <cell r="AF2587">
            <v>15479</v>
          </cell>
          <cell r="AG2587">
            <v>15479</v>
          </cell>
          <cell r="AH2587">
            <v>76214</v>
          </cell>
          <cell r="AI2587">
            <v>13681</v>
          </cell>
        </row>
        <row r="2588">
          <cell r="A2588">
            <v>601069</v>
          </cell>
          <cell r="B2588">
            <v>207.08737864077671</v>
          </cell>
          <cell r="C2588">
            <v>8.4676458912266757</v>
          </cell>
          <cell r="D2588">
            <v>116.58415841584159</v>
          </cell>
          <cell r="E2588">
            <v>9.1680616654338767</v>
          </cell>
          <cell r="F2588">
            <v>410.26785714285711</v>
          </cell>
          <cell r="G2588">
            <v>7.5937861510494136</v>
          </cell>
          <cell r="H2588">
            <v>117.02786377708976</v>
          </cell>
          <cell r="I2588">
            <v>6.0564790706989777</v>
          </cell>
          <cell r="J2588">
            <v>21.33</v>
          </cell>
          <cell r="K2588">
            <v>0.10299999999999999</v>
          </cell>
          <cell r="L2588">
            <v>2.5190000000000001</v>
          </cell>
          <cell r="M2588">
            <v>23.55</v>
          </cell>
          <cell r="N2588">
            <v>5.0500000000000003E-2</v>
          </cell>
          <cell r="O2588">
            <v>2.5687000000000002</v>
          </cell>
          <cell r="P2588">
            <v>18.38</v>
          </cell>
          <cell r="Q2588">
            <v>2.24E-2</v>
          </cell>
          <cell r="R2588">
            <v>2.4203999999999999</v>
          </cell>
          <cell r="S2588">
            <v>15.12</v>
          </cell>
          <cell r="T2588">
            <v>9.69E-2</v>
          </cell>
          <cell r="U2588">
            <v>2.4965000000000002</v>
          </cell>
          <cell r="V2588">
            <v>2.4964981079101563</v>
          </cell>
          <cell r="W2588">
            <v>601069</v>
          </cell>
          <cell r="X2588">
            <v>601069</v>
          </cell>
          <cell r="Y2588">
            <v>43389</v>
          </cell>
          <cell r="Z2588">
            <v>14658</v>
          </cell>
          <cell r="AA2588">
            <v>14658</v>
          </cell>
          <cell r="AB2588">
            <v>50614</v>
          </cell>
          <cell r="AC2588">
            <v>12565</v>
          </cell>
          <cell r="AD2588">
            <v>12565</v>
          </cell>
          <cell r="AE2588">
            <v>43406</v>
          </cell>
          <cell r="AF2588">
            <v>14652</v>
          </cell>
          <cell r="AG2588">
            <v>14652</v>
          </cell>
          <cell r="AH2588">
            <v>52090</v>
          </cell>
          <cell r="AI2588">
            <v>12209</v>
          </cell>
        </row>
        <row r="2589">
          <cell r="A2589">
            <v>601088</v>
          </cell>
          <cell r="B2589">
            <v>18.435960591133004</v>
          </cell>
          <cell r="C2589">
            <v>1.0169353359554911</v>
          </cell>
          <cell r="D2589">
            <v>15.150862068965518</v>
          </cell>
          <cell r="E2589">
            <v>0.9392117568470274</v>
          </cell>
          <cell r="F2589">
            <v>17.66949152542373</v>
          </cell>
          <cell r="G2589">
            <v>1.4287378454496242</v>
          </cell>
          <cell r="H2589">
            <v>13.043870192307693</v>
          </cell>
          <cell r="I2589">
            <v>0.97345370881153892</v>
          </cell>
          <cell r="J2589">
            <v>14.97</v>
          </cell>
          <cell r="K2589">
            <v>0.81200000000000006</v>
          </cell>
          <cell r="L2589">
            <v>14.720700000000001</v>
          </cell>
          <cell r="M2589">
            <v>14.06</v>
          </cell>
          <cell r="N2589">
            <v>0.23200000000000001</v>
          </cell>
          <cell r="O2589">
            <v>14.97</v>
          </cell>
          <cell r="P2589">
            <v>20.85</v>
          </cell>
          <cell r="Q2589">
            <v>0.59</v>
          </cell>
          <cell r="R2589">
            <v>14.593299999999999</v>
          </cell>
          <cell r="S2589">
            <v>14.47</v>
          </cell>
          <cell r="T2589">
            <v>0.83199999999999996</v>
          </cell>
          <cell r="U2589">
            <v>14.864599999999999</v>
          </cell>
          <cell r="V2589">
            <v>14.864593505859375</v>
          </cell>
          <cell r="W2589">
            <v>601088</v>
          </cell>
          <cell r="X2589" t="str">
            <v>持股小于股东增</v>
          </cell>
          <cell r="Y2589">
            <v>237089</v>
          </cell>
          <cell r="Z2589">
            <v>83890</v>
          </cell>
          <cell r="AA2589" t="str">
            <v>持股小于股东增</v>
          </cell>
          <cell r="AB2589">
            <v>224020</v>
          </cell>
          <cell r="AC2589">
            <v>88785</v>
          </cell>
          <cell r="AD2589" t="str">
            <v>持股小于股东减</v>
          </cell>
          <cell r="AE2589">
            <v>321519</v>
          </cell>
          <cell r="AF2589">
            <v>61861</v>
          </cell>
          <cell r="AG2589" t="str">
            <v>持股小于股东增</v>
          </cell>
          <cell r="AH2589">
            <v>253412</v>
          </cell>
          <cell r="AI2589">
            <v>78487</v>
          </cell>
        </row>
        <row r="2590">
          <cell r="A2590">
            <v>601098</v>
          </cell>
          <cell r="B2590">
            <v>25.425531914893618</v>
          </cell>
          <cell r="C2590">
            <v>3.7494901320950076</v>
          </cell>
          <cell r="D2590">
            <v>26.333333333333336</v>
          </cell>
          <cell r="E2590">
            <v>2.8913457872664887</v>
          </cell>
          <cell r="F2590">
            <v>26.03409090909091</v>
          </cell>
          <cell r="G2590">
            <v>3.9034945732735853</v>
          </cell>
          <cell r="H2590">
            <v>26.298387096774192</v>
          </cell>
          <cell r="I2590">
            <v>3.5945767195767191</v>
          </cell>
          <cell r="J2590">
            <v>23.9</v>
          </cell>
          <cell r="K2590">
            <v>0.94</v>
          </cell>
          <cell r="L2590">
            <v>6.3742000000000001</v>
          </cell>
          <cell r="M2590">
            <v>18.96</v>
          </cell>
          <cell r="N2590">
            <v>0.18</v>
          </cell>
          <cell r="O2590">
            <v>6.5575000000000001</v>
          </cell>
          <cell r="P2590">
            <v>22.91</v>
          </cell>
          <cell r="Q2590">
            <v>0.44</v>
          </cell>
          <cell r="R2590">
            <v>5.8691000000000004</v>
          </cell>
          <cell r="S2590">
            <v>21.74</v>
          </cell>
          <cell r="T2590">
            <v>0.62</v>
          </cell>
          <cell r="U2590">
            <v>6.048</v>
          </cell>
          <cell r="V2590">
            <v>6.0479965209960938</v>
          </cell>
          <cell r="W2590">
            <v>601098</v>
          </cell>
          <cell r="X2590" t="str">
            <v>持股大于股东减</v>
          </cell>
          <cell r="Y2590">
            <v>33964</v>
          </cell>
          <cell r="Z2590">
            <v>52879</v>
          </cell>
          <cell r="AA2590" t="str">
            <v>持股大于股东增</v>
          </cell>
          <cell r="AB2590">
            <v>25989</v>
          </cell>
          <cell r="AC2590">
            <v>69106</v>
          </cell>
          <cell r="AD2590" t="str">
            <v>持股大于股东增</v>
          </cell>
          <cell r="AE2590">
            <v>27391</v>
          </cell>
          <cell r="AF2590">
            <v>65568</v>
          </cell>
          <cell r="AG2590" t="str">
            <v>持股大于股东增</v>
          </cell>
          <cell r="AH2590">
            <v>21328</v>
          </cell>
          <cell r="AI2590">
            <v>84208</v>
          </cell>
        </row>
        <row r="2591">
          <cell r="A2591">
            <v>601099</v>
          </cell>
          <cell r="B2591">
            <v>30.59190031152648</v>
          </cell>
          <cell r="C2591">
            <v>4.6835503410120669</v>
          </cell>
          <cell r="D2591">
            <v>862.5</v>
          </cell>
          <cell r="E2591">
            <v>2.7805762643562364</v>
          </cell>
          <cell r="F2591">
            <v>24.846153846153847</v>
          </cell>
          <cell r="G2591">
            <v>6.3404819158855572</v>
          </cell>
          <cell r="H2591">
            <v>22.635746606334841</v>
          </cell>
          <cell r="I2591">
            <v>3.378070397569005</v>
          </cell>
          <cell r="J2591">
            <v>9.82</v>
          </cell>
          <cell r="K2591">
            <v>0.32100000000000001</v>
          </cell>
          <cell r="L2591">
            <v>2.0966999999999998</v>
          </cell>
          <cell r="M2591">
            <v>6.9</v>
          </cell>
          <cell r="N2591">
            <v>2E-3</v>
          </cell>
          <cell r="O2591">
            <v>2.4815</v>
          </cell>
          <cell r="P2591">
            <v>12.92</v>
          </cell>
          <cell r="Q2591">
            <v>0.26</v>
          </cell>
          <cell r="R2591">
            <v>2.0377000000000001</v>
          </cell>
          <cell r="S2591">
            <v>6.67</v>
          </cell>
          <cell r="T2591">
            <v>0.221</v>
          </cell>
          <cell r="U2591">
            <v>1.9744999999999999</v>
          </cell>
          <cell r="V2591">
            <v>1.9744997024536133</v>
          </cell>
          <cell r="W2591">
            <v>601099</v>
          </cell>
          <cell r="X2591">
            <v>601099</v>
          </cell>
          <cell r="Y2591">
            <v>601099</v>
          </cell>
          <cell r="Z2591">
            <v>601099</v>
          </cell>
          <cell r="AA2591">
            <v>601099</v>
          </cell>
          <cell r="AB2591">
            <v>601099</v>
          </cell>
          <cell r="AC2591">
            <v>601099</v>
          </cell>
          <cell r="AD2591">
            <v>601099</v>
          </cell>
          <cell r="AE2591">
            <v>601099</v>
          </cell>
          <cell r="AF2591">
            <v>601099</v>
          </cell>
          <cell r="AG2591">
            <v>601099</v>
          </cell>
          <cell r="AH2591">
            <v>601099</v>
          </cell>
          <cell r="AI2591">
            <v>601099</v>
          </cell>
        </row>
        <row r="2592">
          <cell r="A2592">
            <v>601100</v>
          </cell>
          <cell r="B2592">
            <v>166</v>
          </cell>
          <cell r="C2592">
            <v>3.0114471273334185</v>
          </cell>
          <cell r="D2592">
            <v>290</v>
          </cell>
          <cell r="E2592">
            <v>2.1046901932323325</v>
          </cell>
          <cell r="F2592">
            <v>151.91666666666669</v>
          </cell>
          <cell r="G2592">
            <v>3.3284644878583163</v>
          </cell>
          <cell r="H2592">
            <v>102.68181818181819</v>
          </cell>
          <cell r="I2592">
            <v>2.7292991899092045</v>
          </cell>
          <cell r="J2592">
            <v>16.600000000000001</v>
          </cell>
          <cell r="K2592">
            <v>0.1</v>
          </cell>
          <cell r="L2592">
            <v>5.5122999999999998</v>
          </cell>
          <cell r="M2592">
            <v>11.6</v>
          </cell>
          <cell r="N2592">
            <v>0.01</v>
          </cell>
          <cell r="O2592">
            <v>5.5114999999999998</v>
          </cell>
          <cell r="P2592">
            <v>18.23</v>
          </cell>
          <cell r="Q2592">
            <v>0.06</v>
          </cell>
          <cell r="R2592">
            <v>5.4770000000000003</v>
          </cell>
          <cell r="S2592">
            <v>15.06</v>
          </cell>
          <cell r="T2592">
            <v>0.11</v>
          </cell>
          <cell r="U2592">
            <v>5.5179</v>
          </cell>
          <cell r="V2592">
            <v>5.5178985595703125</v>
          </cell>
          <cell r="W2592">
            <v>601100</v>
          </cell>
          <cell r="X2592" t="str">
            <v>持股大于股东减</v>
          </cell>
          <cell r="Y2592">
            <v>16266</v>
          </cell>
          <cell r="Z2592">
            <v>38731</v>
          </cell>
          <cell r="AA2592" t="str">
            <v>持股大于股东增</v>
          </cell>
          <cell r="AB2592">
            <v>15530</v>
          </cell>
          <cell r="AC2592">
            <v>40566</v>
          </cell>
          <cell r="AD2592" t="str">
            <v>持股大于股东减</v>
          </cell>
          <cell r="AE2592">
            <v>15098</v>
          </cell>
          <cell r="AF2592">
            <v>41727</v>
          </cell>
          <cell r="AG2592" t="str">
            <v>持股大于股东增</v>
          </cell>
          <cell r="AH2592">
            <v>12508</v>
          </cell>
          <cell r="AI2592">
            <v>50367</v>
          </cell>
        </row>
        <row r="2593">
          <cell r="A2593">
            <v>601101</v>
          </cell>
          <cell r="B2593">
            <v>157.19999999999999</v>
          </cell>
          <cell r="C2593">
            <v>1.4400615598834761</v>
          </cell>
          <cell r="D2593">
            <v>-21.625</v>
          </cell>
          <cell r="E2593">
            <v>1.2820987883054804</v>
          </cell>
          <cell r="F2593">
            <v>190</v>
          </cell>
          <cell r="G2593">
            <v>2.0224599499707274</v>
          </cell>
          <cell r="H2593">
            <v>158.5</v>
          </cell>
          <cell r="I2593">
            <v>1.1168460549262775</v>
          </cell>
          <cell r="J2593">
            <v>7.86</v>
          </cell>
          <cell r="K2593">
            <v>0.05</v>
          </cell>
          <cell r="L2593">
            <v>5.4581</v>
          </cell>
          <cell r="M2593">
            <v>6.92</v>
          </cell>
          <cell r="N2593">
            <v>-0.08</v>
          </cell>
          <cell r="O2593">
            <v>5.3974000000000002</v>
          </cell>
          <cell r="P2593">
            <v>11.4</v>
          </cell>
          <cell r="Q2593">
            <v>0.03</v>
          </cell>
          <cell r="R2593">
            <v>5.6367000000000003</v>
          </cell>
          <cell r="S2593">
            <v>6.34</v>
          </cell>
          <cell r="T2593">
            <v>0.03</v>
          </cell>
          <cell r="U2593">
            <v>5.6767000000000003</v>
          </cell>
          <cell r="V2593">
            <v>5.67669677734375</v>
          </cell>
          <cell r="W2593">
            <v>601101</v>
          </cell>
          <cell r="X2593" t="str">
            <v>持股小于股东增</v>
          </cell>
          <cell r="Y2593">
            <v>51730</v>
          </cell>
          <cell r="Z2593">
            <v>23197</v>
          </cell>
          <cell r="AA2593" t="str">
            <v>持股小于股东增</v>
          </cell>
          <cell r="AB2593">
            <v>48625</v>
          </cell>
          <cell r="AC2593">
            <v>24678</v>
          </cell>
          <cell r="AD2593" t="str">
            <v>持股小于股东减</v>
          </cell>
          <cell r="AE2593">
            <v>59852</v>
          </cell>
          <cell r="AF2593">
            <v>20049</v>
          </cell>
          <cell r="AG2593" t="str">
            <v>持股小于股东增</v>
          </cell>
          <cell r="AH2593">
            <v>52079</v>
          </cell>
          <cell r="AI2593">
            <v>23041</v>
          </cell>
        </row>
        <row r="2594">
          <cell r="A2594">
            <v>601106</v>
          </cell>
          <cell r="B2594">
            <v>-29.02403495994173</v>
          </cell>
          <cell r="C2594">
            <v>3.496840996840997</v>
          </cell>
          <cell r="D2594">
            <v>-31.762295081967213</v>
          </cell>
          <cell r="E2594">
            <v>2.7796458193230218</v>
          </cell>
          <cell r="F2594">
            <v>-76.548672566371678</v>
          </cell>
          <cell r="G2594">
            <v>4.8724551380059546</v>
          </cell>
          <cell r="H2594">
            <v>-40.81504702194357</v>
          </cell>
          <cell r="I2594">
            <v>3.6109493302271405</v>
          </cell>
          <cell r="J2594">
            <v>7.97</v>
          </cell>
          <cell r="K2594">
            <v>-0.27460000000000001</v>
          </cell>
          <cell r="L2594">
            <v>2.2791999999999999</v>
          </cell>
          <cell r="M2594">
            <v>6.2</v>
          </cell>
          <cell r="N2594">
            <v>-4.8800000000000003E-2</v>
          </cell>
          <cell r="O2594">
            <v>2.2305000000000001</v>
          </cell>
          <cell r="P2594">
            <v>12.11</v>
          </cell>
          <cell r="Q2594">
            <v>-7.9100000000000004E-2</v>
          </cell>
          <cell r="R2594">
            <v>2.4853999999999998</v>
          </cell>
          <cell r="S2594">
            <v>8.68</v>
          </cell>
          <cell r="T2594">
            <v>-0.1595</v>
          </cell>
          <cell r="U2594">
            <v>2.4037999999999999</v>
          </cell>
          <cell r="V2594">
            <v>2.4037990570068359</v>
          </cell>
          <cell r="W2594">
            <v>601106</v>
          </cell>
          <cell r="X2594">
            <v>601106</v>
          </cell>
          <cell r="Y2594">
            <v>601106</v>
          </cell>
          <cell r="Z2594">
            <v>601106</v>
          </cell>
          <cell r="AA2594">
            <v>601106</v>
          </cell>
          <cell r="AB2594">
            <v>601106</v>
          </cell>
          <cell r="AC2594">
            <v>601106</v>
          </cell>
          <cell r="AD2594">
            <v>601106</v>
          </cell>
          <cell r="AE2594">
            <v>601106</v>
          </cell>
          <cell r="AF2594">
            <v>601106</v>
          </cell>
          <cell r="AG2594">
            <v>601106</v>
          </cell>
          <cell r="AH2594">
            <v>601106</v>
          </cell>
          <cell r="AI2594">
            <v>601106</v>
          </cell>
        </row>
        <row r="2595">
          <cell r="A2595">
            <v>601107</v>
          </cell>
          <cell r="B2595">
            <v>18.335380835380835</v>
          </cell>
          <cell r="C2595">
            <v>1.4582671779965315</v>
          </cell>
          <cell r="D2595">
            <v>10.807174887892376</v>
          </cell>
          <cell r="E2595">
            <v>1.1465543899712172</v>
          </cell>
          <cell r="F2595">
            <v>18.938977460142933</v>
          </cell>
          <cell r="G2595">
            <v>1.7430682048168387</v>
          </cell>
          <cell r="H2595">
            <v>12.286404160475483</v>
          </cell>
          <cell r="I2595">
            <v>1.093126440770394</v>
          </cell>
          <cell r="J2595">
            <v>5.97</v>
          </cell>
          <cell r="K2595">
            <v>0.3256</v>
          </cell>
          <cell r="L2595">
            <v>4.0938999999999997</v>
          </cell>
          <cell r="M2595">
            <v>4.82</v>
          </cell>
          <cell r="N2595">
            <v>0.1115</v>
          </cell>
          <cell r="O2595">
            <v>4.2039</v>
          </cell>
          <cell r="P2595">
            <v>6.89</v>
          </cell>
          <cell r="Q2595">
            <v>0.18190000000000001</v>
          </cell>
          <cell r="R2595">
            <v>3.9527999999999999</v>
          </cell>
          <cell r="S2595">
            <v>4.41</v>
          </cell>
          <cell r="T2595">
            <v>0.26919999999999999</v>
          </cell>
          <cell r="U2595">
            <v>4.0343</v>
          </cell>
          <cell r="V2595">
            <v>4.0342979431152344</v>
          </cell>
          <cell r="W2595">
            <v>601107</v>
          </cell>
          <cell r="X2595">
            <v>601107</v>
          </cell>
          <cell r="Y2595">
            <v>80644</v>
          </cell>
          <cell r="Z2595">
            <v>37920</v>
          </cell>
          <cell r="AA2595">
            <v>37920</v>
          </cell>
          <cell r="AB2595">
            <v>95688</v>
          </cell>
          <cell r="AC2595">
            <v>31958</v>
          </cell>
          <cell r="AD2595">
            <v>31958</v>
          </cell>
          <cell r="AE2595">
            <v>92232</v>
          </cell>
          <cell r="AF2595">
            <v>33156</v>
          </cell>
          <cell r="AG2595">
            <v>33156</v>
          </cell>
          <cell r="AH2595">
            <v>96272</v>
          </cell>
          <cell r="AI2595">
            <v>31764</v>
          </cell>
        </row>
        <row r="2596">
          <cell r="A2596">
            <v>601111</v>
          </cell>
          <cell r="B2596">
            <v>15.6</v>
          </cell>
          <cell r="C2596">
            <v>1.8767225162955512</v>
          </cell>
          <cell r="D2596">
            <v>8.5749999999999993</v>
          </cell>
          <cell r="E2596">
            <v>1.4444842180623696</v>
          </cell>
          <cell r="F2596">
            <v>24</v>
          </cell>
          <cell r="G2596">
            <v>3.4468056459394565</v>
          </cell>
          <cell r="H2596">
            <v>11.088235294117647</v>
          </cell>
          <cell r="I2596">
            <v>1.6053825026082142</v>
          </cell>
          <cell r="J2596">
            <v>8.58</v>
          </cell>
          <cell r="K2596">
            <v>0.55000000000000004</v>
          </cell>
          <cell r="L2596">
            <v>4.5717999999999996</v>
          </cell>
          <cell r="M2596">
            <v>6.86</v>
          </cell>
          <cell r="N2596">
            <v>0.2</v>
          </cell>
          <cell r="O2596">
            <v>4.7491000000000003</v>
          </cell>
          <cell r="P2596">
            <v>15.36</v>
          </cell>
          <cell r="Q2596">
            <v>0.32</v>
          </cell>
          <cell r="R2596">
            <v>4.4562999999999997</v>
          </cell>
          <cell r="S2596">
            <v>7.54</v>
          </cell>
          <cell r="T2596">
            <v>0.51</v>
          </cell>
          <cell r="U2596">
            <v>4.6966999999999999</v>
          </cell>
          <cell r="V2596">
            <v>4.6966972351074219</v>
          </cell>
          <cell r="W2596">
            <v>601111</v>
          </cell>
          <cell r="X2596" t="str">
            <v>持股小于股东增</v>
          </cell>
          <cell r="Y2596">
            <v>234652</v>
          </cell>
          <cell r="Z2596">
            <v>55762</v>
          </cell>
          <cell r="AA2596" t="str">
            <v>持股小于股东增</v>
          </cell>
          <cell r="AB2596">
            <v>223056</v>
          </cell>
          <cell r="AC2596">
            <v>58661</v>
          </cell>
          <cell r="AD2596" t="str">
            <v>持股小于股东增</v>
          </cell>
          <cell r="AE2596">
            <v>197217</v>
          </cell>
          <cell r="AF2596">
            <v>66346</v>
          </cell>
          <cell r="AG2596">
            <v>66346</v>
          </cell>
          <cell r="AH2596">
            <v>270162</v>
          </cell>
          <cell r="AI2596">
            <v>48432</v>
          </cell>
        </row>
        <row r="2597">
          <cell r="A2597">
            <v>601113</v>
          </cell>
          <cell r="B2597">
            <v>74.133333333333326</v>
          </cell>
          <cell r="C2597">
            <v>3.4006116207951069</v>
          </cell>
          <cell r="D2597">
            <v>-91</v>
          </cell>
          <cell r="E2597">
            <v>3.3662145499383476</v>
          </cell>
          <cell r="F2597">
            <v>-244.49999999999997</v>
          </cell>
          <cell r="G2597">
            <v>3.8170322379205373</v>
          </cell>
          <cell r="H2597">
            <v>-39</v>
          </cell>
          <cell r="I2597">
            <v>1.8682431329000226</v>
          </cell>
          <cell r="J2597">
            <v>11.12</v>
          </cell>
          <cell r="K2597">
            <v>0.15</v>
          </cell>
          <cell r="L2597">
            <v>3.27</v>
          </cell>
          <cell r="M2597">
            <v>10.92</v>
          </cell>
          <cell r="N2597">
            <v>-0.03</v>
          </cell>
          <cell r="O2597">
            <v>3.2440000000000002</v>
          </cell>
          <cell r="P2597">
            <v>9.7799999999999994</v>
          </cell>
          <cell r="Q2597">
            <v>-0.02</v>
          </cell>
          <cell r="R2597">
            <v>2.5621999999999998</v>
          </cell>
          <cell r="S2597">
            <v>5.72</v>
          </cell>
          <cell r="T2597">
            <v>-0.11</v>
          </cell>
          <cell r="U2597">
            <v>3.0617000000000001</v>
          </cell>
          <cell r="V2597">
            <v>3.0616989135742188</v>
          </cell>
          <cell r="W2597">
            <v>601113</v>
          </cell>
          <cell r="X2597" t="str">
            <v>持股大于股东增</v>
          </cell>
          <cell r="Y2597">
            <v>19245</v>
          </cell>
          <cell r="Z2597">
            <v>43286</v>
          </cell>
          <cell r="AA2597" t="str">
            <v>持股大于股东减</v>
          </cell>
          <cell r="AB2597">
            <v>20522</v>
          </cell>
          <cell r="AC2597">
            <v>40593</v>
          </cell>
          <cell r="AD2597" t="str">
            <v>持股大于股东减</v>
          </cell>
          <cell r="AE2597">
            <v>22480</v>
          </cell>
          <cell r="AF2597">
            <v>28469</v>
          </cell>
          <cell r="AG2597" t="str">
            <v>持股大于股东增</v>
          </cell>
          <cell r="AH2597">
            <v>22949</v>
          </cell>
          <cell r="AI2597">
            <v>36300</v>
          </cell>
        </row>
        <row r="2598">
          <cell r="A2598">
            <v>601116</v>
          </cell>
          <cell r="B2598">
            <v>78.58017135862913</v>
          </cell>
          <cell r="C2598">
            <v>3.3344586698522347</v>
          </cell>
          <cell r="D2598">
            <v>32.506443298969067</v>
          </cell>
          <cell r="E2598">
            <v>2.5693259657253447</v>
          </cell>
          <cell r="F2598">
            <v>55.818619582664525</v>
          </cell>
          <cell r="G2598">
            <v>3.6479504864808163</v>
          </cell>
          <cell r="H2598">
            <v>39.216634429400386</v>
          </cell>
          <cell r="I2598">
            <v>2.1120341675564465</v>
          </cell>
          <cell r="J2598">
            <v>12.84</v>
          </cell>
          <cell r="K2598">
            <v>0.16339999999999999</v>
          </cell>
          <cell r="L2598">
            <v>3.8506999999999998</v>
          </cell>
          <cell r="M2598">
            <v>10.09</v>
          </cell>
          <cell r="N2598">
            <v>7.7600000000000002E-2</v>
          </cell>
          <cell r="O2598">
            <v>3.9270999999999998</v>
          </cell>
          <cell r="P2598">
            <v>13.91</v>
          </cell>
          <cell r="Q2598">
            <v>0.1246</v>
          </cell>
          <cell r="R2598">
            <v>3.8130999999999999</v>
          </cell>
          <cell r="S2598">
            <v>8.11</v>
          </cell>
          <cell r="T2598">
            <v>0.15509999999999999</v>
          </cell>
          <cell r="U2598">
            <v>3.8399000000000001</v>
          </cell>
          <cell r="V2598">
            <v>3.8398990631103516</v>
          </cell>
          <cell r="W2598">
            <v>601116</v>
          </cell>
          <cell r="X2598" t="str">
            <v>持股大于股东增</v>
          </cell>
          <cell r="Y2598">
            <v>15800</v>
          </cell>
          <cell r="Z2598">
            <v>25997</v>
          </cell>
          <cell r="AA2598" t="str">
            <v>持股大于股东增</v>
          </cell>
          <cell r="AB2598">
            <v>15340</v>
          </cell>
          <cell r="AC2598">
            <v>26776</v>
          </cell>
          <cell r="AD2598" t="str">
            <v>持股大于股东增</v>
          </cell>
          <cell r="AE2598">
            <v>18900</v>
          </cell>
          <cell r="AF2598">
            <v>21733</v>
          </cell>
          <cell r="AG2598" t="str">
            <v>持股大于股东增</v>
          </cell>
          <cell r="AH2598">
            <v>18043</v>
          </cell>
          <cell r="AI2598">
            <v>22765</v>
          </cell>
        </row>
        <row r="2599">
          <cell r="A2599">
            <v>601117</v>
          </cell>
          <cell r="B2599">
            <v>11.879310344827587</v>
          </cell>
          <cell r="C2599">
            <v>1.3002453293074163</v>
          </cell>
          <cell r="D2599">
            <v>18.375</v>
          </cell>
          <cell r="E2599">
            <v>1.0940756177433761</v>
          </cell>
          <cell r="F2599">
            <v>21.260869565217391</v>
          </cell>
          <cell r="G2599">
            <v>1.9679652285898261</v>
          </cell>
          <cell r="H2599">
            <v>12.256578947368419</v>
          </cell>
          <cell r="I2599">
            <v>1.2178380922497647</v>
          </cell>
          <cell r="J2599">
            <v>6.89</v>
          </cell>
          <cell r="K2599">
            <v>0.57999999999999996</v>
          </cell>
          <cell r="L2599">
            <v>5.2990000000000004</v>
          </cell>
          <cell r="M2599">
            <v>5.88</v>
          </cell>
          <cell r="N2599">
            <v>0.08</v>
          </cell>
          <cell r="O2599">
            <v>5.3743999999999996</v>
          </cell>
          <cell r="P2599">
            <v>9.7799999999999994</v>
          </cell>
          <cell r="Q2599">
            <v>0.23</v>
          </cell>
          <cell r="R2599">
            <v>4.9695999999999998</v>
          </cell>
          <cell r="S2599">
            <v>6.21</v>
          </cell>
          <cell r="T2599">
            <v>0.38</v>
          </cell>
          <cell r="U2599">
            <v>5.0991999999999997</v>
          </cell>
          <cell r="V2599">
            <v>5.0991973876953125</v>
          </cell>
          <cell r="W2599">
            <v>601117</v>
          </cell>
          <cell r="X2599">
            <v>601117</v>
          </cell>
          <cell r="Y2599">
            <v>124067</v>
          </cell>
          <cell r="Z2599">
            <v>39760</v>
          </cell>
          <cell r="AA2599">
            <v>39760</v>
          </cell>
          <cell r="AB2599">
            <v>114663</v>
          </cell>
          <cell r="AC2599">
            <v>43021</v>
          </cell>
          <cell r="AD2599">
            <v>43021</v>
          </cell>
          <cell r="AE2599">
            <v>150899</v>
          </cell>
          <cell r="AF2599">
            <v>32690</v>
          </cell>
          <cell r="AG2599">
            <v>32690</v>
          </cell>
          <cell r="AH2599">
            <v>133626</v>
          </cell>
          <cell r="AI2599">
            <v>36916</v>
          </cell>
        </row>
        <row r="2600">
          <cell r="A2600">
            <v>601118</v>
          </cell>
          <cell r="B2600">
            <v>-30.023828435266079</v>
          </cell>
          <cell r="C2600">
            <v>3.7219377707758956</v>
          </cell>
          <cell r="D2600">
            <v>-67.76018099547511</v>
          </cell>
          <cell r="E2600">
            <v>2.9838107098381075</v>
          </cell>
          <cell r="F2600">
            <v>-61.586901763224176</v>
          </cell>
          <cell r="G2600">
            <v>4.4369839397513831</v>
          </cell>
          <cell r="H2600">
            <v>-45.060975609756092</v>
          </cell>
          <cell r="I2600">
            <v>3.4205045128442491</v>
          </cell>
          <cell r="J2600">
            <v>7.56</v>
          </cell>
          <cell r="K2600">
            <v>-0.25180000000000002</v>
          </cell>
          <cell r="L2600">
            <v>2.0312000000000001</v>
          </cell>
          <cell r="M2600">
            <v>5.99</v>
          </cell>
          <cell r="N2600">
            <v>-2.2100000000000002E-2</v>
          </cell>
          <cell r="O2600">
            <v>2.0074999999999998</v>
          </cell>
          <cell r="P2600">
            <v>9.7799999999999994</v>
          </cell>
          <cell r="Q2600">
            <v>-7.9399999999999998E-2</v>
          </cell>
          <cell r="R2600">
            <v>2.2042000000000002</v>
          </cell>
          <cell r="S2600">
            <v>7.39</v>
          </cell>
          <cell r="T2600">
            <v>-0.123</v>
          </cell>
          <cell r="U2600">
            <v>2.1604999999999999</v>
          </cell>
          <cell r="V2600">
            <v>2.1604995727539063</v>
          </cell>
          <cell r="W2600">
            <v>601118</v>
          </cell>
          <cell r="X2600">
            <v>601118</v>
          </cell>
          <cell r="Y2600">
            <v>125302</v>
          </cell>
          <cell r="Z2600">
            <v>31373</v>
          </cell>
          <cell r="AA2600">
            <v>31373</v>
          </cell>
          <cell r="AB2600">
            <v>129500</v>
          </cell>
          <cell r="AC2600">
            <v>30356</v>
          </cell>
          <cell r="AD2600">
            <v>30356</v>
          </cell>
          <cell r="AE2600">
            <v>30356</v>
          </cell>
          <cell r="AF2600">
            <v>30356</v>
          </cell>
          <cell r="AG2600">
            <v>30356</v>
          </cell>
          <cell r="AH2600">
            <v>123436</v>
          </cell>
          <cell r="AI2600">
            <v>31847</v>
          </cell>
        </row>
        <row r="2601">
          <cell r="A2601">
            <v>601126</v>
          </cell>
          <cell r="B2601">
            <v>31.61904761904762</v>
          </cell>
          <cell r="C2601">
            <v>2.9331860850358917</v>
          </cell>
          <cell r="D2601">
            <v>200.81967213114754</v>
          </cell>
          <cell r="E2601">
            <v>2.1586378554593715</v>
          </cell>
          <cell r="F2601">
            <v>80.263157894736835</v>
          </cell>
          <cell r="G2601">
            <v>3.6325091705969226</v>
          </cell>
          <cell r="H2601">
            <v>55.0625</v>
          </cell>
          <cell r="I2601">
            <v>3.0839060476296045</v>
          </cell>
          <cell r="J2601">
            <v>13.28</v>
          </cell>
          <cell r="K2601">
            <v>0.42</v>
          </cell>
          <cell r="L2601">
            <v>4.5274999999999999</v>
          </cell>
          <cell r="M2601">
            <v>9.8000000000000007</v>
          </cell>
          <cell r="N2601">
            <v>1.2200000000000001E-2</v>
          </cell>
          <cell r="O2601">
            <v>4.5399000000000003</v>
          </cell>
          <cell r="P2601">
            <v>30.5</v>
          </cell>
          <cell r="Q2601">
            <v>0.19</v>
          </cell>
          <cell r="R2601">
            <v>8.3963999999999999</v>
          </cell>
          <cell r="S2601">
            <v>26.43</v>
          </cell>
          <cell r="T2601">
            <v>0.36</v>
          </cell>
          <cell r="U2601">
            <v>8.5702999999999996</v>
          </cell>
          <cell r="V2601">
            <v>8.5702972412109375</v>
          </cell>
          <cell r="W2601">
            <v>601126</v>
          </cell>
          <cell r="X2601" t="str">
            <v>持股小于股东减</v>
          </cell>
          <cell r="Y2601">
            <v>28925</v>
          </cell>
          <cell r="Z2601">
            <v>28113</v>
          </cell>
          <cell r="AA2601" t="str">
            <v>持股小于股东减</v>
          </cell>
          <cell r="AB2601">
            <v>30276</v>
          </cell>
          <cell r="AC2601">
            <v>26858</v>
          </cell>
          <cell r="AD2601" t="str">
            <v>持股大于股东增</v>
          </cell>
          <cell r="AE2601">
            <v>10649</v>
          </cell>
          <cell r="AF2601">
            <v>38180</v>
          </cell>
          <cell r="AG2601" t="str">
            <v>持股大于股东减</v>
          </cell>
          <cell r="AH2601">
            <v>10917</v>
          </cell>
          <cell r="AI2601">
            <v>37243</v>
          </cell>
        </row>
        <row r="2602">
          <cell r="A2602">
            <v>601137</v>
          </cell>
          <cell r="B2602">
            <v>75.303030303030297</v>
          </cell>
          <cell r="C2602">
            <v>2.6146885521885523</v>
          </cell>
          <cell r="D2602">
            <v>48.833333333333336</v>
          </cell>
          <cell r="E2602">
            <v>2.4366157652366454</v>
          </cell>
          <cell r="F2602">
            <v>75.588235294117638</v>
          </cell>
          <cell r="G2602">
            <v>2.7561208403487512</v>
          </cell>
          <cell r="H2602">
            <v>45.57</v>
          </cell>
          <cell r="I2602">
            <v>1.6135371410968653</v>
          </cell>
          <cell r="J2602">
            <v>24.85</v>
          </cell>
          <cell r="K2602">
            <v>0.33</v>
          </cell>
          <cell r="L2602">
            <v>9.5039999999999996</v>
          </cell>
          <cell r="M2602">
            <v>23.44</v>
          </cell>
          <cell r="N2602">
            <v>0.12</v>
          </cell>
          <cell r="O2602">
            <v>9.6198999999999995</v>
          </cell>
          <cell r="P2602">
            <v>25.7</v>
          </cell>
          <cell r="Q2602">
            <v>0.17</v>
          </cell>
          <cell r="R2602">
            <v>9.3247</v>
          </cell>
          <cell r="S2602">
            <v>15.19</v>
          </cell>
          <cell r="T2602">
            <v>0.25</v>
          </cell>
          <cell r="U2602">
            <v>9.4140999999999995</v>
          </cell>
          <cell r="V2602">
            <v>9.414093017578125</v>
          </cell>
          <cell r="W2602">
            <v>601137</v>
          </cell>
          <cell r="X2602" t="str">
            <v>持股大于股东减</v>
          </cell>
          <cell r="Y2602">
            <v>13649</v>
          </cell>
          <cell r="Z2602">
            <v>15752</v>
          </cell>
          <cell r="AA2602" t="str">
            <v>持股大于股东增</v>
          </cell>
          <cell r="AB2602">
            <v>13193</v>
          </cell>
          <cell r="AC2602">
            <v>16296</v>
          </cell>
          <cell r="AD2602" t="str">
            <v>持股大于股东增</v>
          </cell>
          <cell r="AE2602">
            <v>11913</v>
          </cell>
          <cell r="AF2602">
            <v>18047</v>
          </cell>
          <cell r="AG2602" t="str">
            <v>持股大于股东减</v>
          </cell>
          <cell r="AH2602">
            <v>13112</v>
          </cell>
          <cell r="AI2602">
            <v>16397</v>
          </cell>
        </row>
        <row r="2603">
          <cell r="A2603">
            <v>601139</v>
          </cell>
          <cell r="B2603">
            <v>29.35483870967742</v>
          </cell>
          <cell r="C2603">
            <v>2.782874617737003</v>
          </cell>
          <cell r="D2603">
            <v>20.824999999999999</v>
          </cell>
          <cell r="E2603">
            <v>2.4718100890207713</v>
          </cell>
          <cell r="F2603">
            <v>27.631578947368421</v>
          </cell>
          <cell r="G2603">
            <v>3.3333333333333335</v>
          </cell>
          <cell r="H2603">
            <v>24.630000000000003</v>
          </cell>
          <cell r="I2603">
            <v>2.5537341752465088</v>
          </cell>
          <cell r="J2603">
            <v>9.1</v>
          </cell>
          <cell r="K2603">
            <v>0.31</v>
          </cell>
          <cell r="L2603">
            <v>3.27</v>
          </cell>
          <cell r="M2603">
            <v>8.33</v>
          </cell>
          <cell r="N2603">
            <v>0.1</v>
          </cell>
          <cell r="O2603">
            <v>3.37</v>
          </cell>
          <cell r="P2603">
            <v>10.5</v>
          </cell>
          <cell r="Q2603">
            <v>0.19</v>
          </cell>
          <cell r="R2603">
            <v>3.15</v>
          </cell>
          <cell r="S2603">
            <v>8.2100000000000009</v>
          </cell>
          <cell r="T2603">
            <v>0.25</v>
          </cell>
          <cell r="U2603">
            <v>3.2149000000000001</v>
          </cell>
          <cell r="V2603">
            <v>3.2148990631103516</v>
          </cell>
          <cell r="W2603">
            <v>601139</v>
          </cell>
          <cell r="X2603" t="str">
            <v>持股大于股东减</v>
          </cell>
          <cell r="Y2603">
            <v>37665</v>
          </cell>
          <cell r="Z2603">
            <v>57826</v>
          </cell>
          <cell r="AA2603" t="str">
            <v>持股大于股东增</v>
          </cell>
          <cell r="AB2603">
            <v>31852</v>
          </cell>
          <cell r="AC2603">
            <v>68392</v>
          </cell>
          <cell r="AD2603" t="str">
            <v>持股大于股东减</v>
          </cell>
          <cell r="AE2603">
            <v>31340</v>
          </cell>
          <cell r="AF2603">
            <v>69483</v>
          </cell>
          <cell r="AG2603" t="str">
            <v>持股大于股东增</v>
          </cell>
          <cell r="AH2603">
            <v>26678</v>
          </cell>
          <cell r="AI2603">
            <v>81641</v>
          </cell>
        </row>
        <row r="2604">
          <cell r="A2604">
            <v>601155</v>
          </cell>
          <cell r="B2604">
            <v>13.450331125827814</v>
          </cell>
          <cell r="C2604">
            <v>2.8596370189938471</v>
          </cell>
          <cell r="D2604">
            <v>-30.335097001763668</v>
          </cell>
          <cell r="E2604">
            <v>1.9688362975575555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20.309999999999999</v>
          </cell>
          <cell r="K2604">
            <v>1.51</v>
          </cell>
          <cell r="L2604">
            <v>7.1022999999999996</v>
          </cell>
          <cell r="M2604">
            <v>13.76</v>
          </cell>
          <cell r="N2604">
            <v>-0.1134</v>
          </cell>
          <cell r="O2604">
            <v>6.9889000000000001</v>
          </cell>
          <cell r="P2604">
            <v>0</v>
          </cell>
          <cell r="Q2604">
            <v>0.39</v>
          </cell>
          <cell r="R2604">
            <v>6.37</v>
          </cell>
          <cell r="S2604">
            <v>0</v>
          </cell>
          <cell r="T2604">
            <v>0.38</v>
          </cell>
          <cell r="U2604">
            <v>6.35</v>
          </cell>
          <cell r="V2604">
            <v>6.3499984741210938</v>
          </cell>
          <cell r="W2604">
            <v>601155</v>
          </cell>
          <cell r="X2604">
            <v>601155</v>
          </cell>
          <cell r="Y2604">
            <v>601155</v>
          </cell>
          <cell r="Z2604">
            <v>601155</v>
          </cell>
          <cell r="AA2604">
            <v>601155</v>
          </cell>
          <cell r="AB2604">
            <v>601155</v>
          </cell>
          <cell r="AC2604">
            <v>601155</v>
          </cell>
          <cell r="AD2604">
            <v>601155</v>
          </cell>
          <cell r="AE2604">
            <v>601155</v>
          </cell>
          <cell r="AF2604">
            <v>601155</v>
          </cell>
          <cell r="AG2604">
            <v>601155</v>
          </cell>
          <cell r="AH2604">
            <v>601155</v>
          </cell>
          <cell r="AI2604">
            <v>601155</v>
          </cell>
        </row>
        <row r="2605">
          <cell r="A2605">
            <v>601158</v>
          </cell>
          <cell r="B2605">
            <v>29.15625</v>
          </cell>
          <cell r="C2605">
            <v>3.2942588800225976</v>
          </cell>
          <cell r="D2605">
            <v>32.333333333333336</v>
          </cell>
          <cell r="E2605">
            <v>2.6802984249792758</v>
          </cell>
          <cell r="F2605">
            <v>29.833333333333336</v>
          </cell>
          <cell r="G2605">
            <v>3.9882654387463332</v>
          </cell>
          <cell r="H2605">
            <v>21.616071428571427</v>
          </cell>
          <cell r="I2605">
            <v>2.8914367610175566</v>
          </cell>
          <cell r="J2605">
            <v>9.33</v>
          </cell>
          <cell r="K2605">
            <v>0.32</v>
          </cell>
          <cell r="L2605">
            <v>2.8321999999999998</v>
          </cell>
          <cell r="M2605">
            <v>7.76</v>
          </cell>
          <cell r="N2605">
            <v>0.06</v>
          </cell>
          <cell r="O2605">
            <v>2.8952</v>
          </cell>
          <cell r="P2605">
            <v>10.74</v>
          </cell>
          <cell r="Q2605">
            <v>0.18</v>
          </cell>
          <cell r="R2605">
            <v>2.6928999999999998</v>
          </cell>
          <cell r="S2605">
            <v>8.07</v>
          </cell>
          <cell r="T2605">
            <v>0.28000000000000003</v>
          </cell>
          <cell r="U2605">
            <v>2.7909999999999999</v>
          </cell>
          <cell r="V2605">
            <v>2.7909984588623047</v>
          </cell>
          <cell r="W2605">
            <v>601158</v>
          </cell>
          <cell r="X2605" t="str">
            <v>持股大于股东增</v>
          </cell>
          <cell r="Y2605">
            <v>53609</v>
          </cell>
          <cell r="Z2605">
            <v>89537</v>
          </cell>
          <cell r="AA2605" t="str">
            <v>持股大于股东减</v>
          </cell>
          <cell r="AB2605">
            <v>54202</v>
          </cell>
          <cell r="AC2605">
            <v>88557</v>
          </cell>
          <cell r="AD2605" t="str">
            <v>持股大于股东减</v>
          </cell>
          <cell r="AE2605">
            <v>67439</v>
          </cell>
          <cell r="AF2605">
            <v>71175</v>
          </cell>
          <cell r="AG2605" t="str">
            <v>持股大于股东增</v>
          </cell>
          <cell r="AH2605">
            <v>54963</v>
          </cell>
          <cell r="AI2605">
            <v>87331</v>
          </cell>
        </row>
        <row r="2606">
          <cell r="A2606">
            <v>601166</v>
          </cell>
          <cell r="B2606">
            <v>6.4904942965779471</v>
          </cell>
          <cell r="C2606">
            <v>1.1304635761589406</v>
          </cell>
          <cell r="D2606">
            <v>4.7347560975609753</v>
          </cell>
          <cell r="E2606">
            <v>0.9736677115987461</v>
          </cell>
          <cell r="F2606">
            <v>5.9482758620689653</v>
          </cell>
          <cell r="G2606">
            <v>1.1410616834794114</v>
          </cell>
          <cell r="H2606">
            <v>5.0555555555555554</v>
          </cell>
          <cell r="I2606">
            <v>0.91726358098190042</v>
          </cell>
          <cell r="J2606">
            <v>17.07</v>
          </cell>
          <cell r="K2606">
            <v>2.63</v>
          </cell>
          <cell r="L2606">
            <v>15.1</v>
          </cell>
          <cell r="M2606">
            <v>15.53</v>
          </cell>
          <cell r="N2606">
            <v>0.82</v>
          </cell>
          <cell r="O2606">
            <v>15.95</v>
          </cell>
          <cell r="P2606">
            <v>17.25</v>
          </cell>
          <cell r="Q2606">
            <v>1.45</v>
          </cell>
          <cell r="R2606">
            <v>15.1175</v>
          </cell>
          <cell r="S2606">
            <v>14.56</v>
          </cell>
          <cell r="T2606">
            <v>2.16</v>
          </cell>
          <cell r="U2606">
            <v>15.8733</v>
          </cell>
          <cell r="V2606">
            <v>15.873298645019531</v>
          </cell>
          <cell r="W2606">
            <v>601166</v>
          </cell>
          <cell r="X2606" t="str">
            <v>持股小于股东增</v>
          </cell>
          <cell r="Y2606">
            <v>258931</v>
          </cell>
          <cell r="Z2606">
            <v>73580</v>
          </cell>
          <cell r="AA2606" t="str">
            <v>持股小于股东增</v>
          </cell>
          <cell r="AB2606">
            <v>247147</v>
          </cell>
          <cell r="AC2606">
            <v>77089</v>
          </cell>
          <cell r="AD2606">
            <v>77089</v>
          </cell>
          <cell r="AE2606">
            <v>442825</v>
          </cell>
          <cell r="AF2606">
            <v>43024</v>
          </cell>
          <cell r="AG2606" t="str">
            <v>持股小于股东增</v>
          </cell>
          <cell r="AH2606">
            <v>313749</v>
          </cell>
          <cell r="AI2606">
            <v>60724</v>
          </cell>
        </row>
        <row r="2607">
          <cell r="A2607">
            <v>601168</v>
          </cell>
          <cell r="B2607">
            <v>739</v>
          </cell>
          <cell r="C2607">
            <v>1.5480330135321967</v>
          </cell>
          <cell r="D2607">
            <v>-37.375</v>
          </cell>
          <cell r="E2607">
            <v>1.2614436991098175</v>
          </cell>
          <cell r="F2607">
            <v>273</v>
          </cell>
          <cell r="G2607">
            <v>2.3021461398996497</v>
          </cell>
          <cell r="H2607">
            <v>469.49999999999994</v>
          </cell>
          <cell r="I2607">
            <v>1.3226004098793602</v>
          </cell>
          <cell r="J2607">
            <v>7.39</v>
          </cell>
          <cell r="K2607">
            <v>0.01</v>
          </cell>
          <cell r="L2607">
            <v>4.7737999999999996</v>
          </cell>
          <cell r="M2607">
            <v>5.98</v>
          </cell>
          <cell r="N2607">
            <v>-0.04</v>
          </cell>
          <cell r="O2607">
            <v>4.7405999999999997</v>
          </cell>
          <cell r="P2607">
            <v>10.92</v>
          </cell>
          <cell r="Q2607">
            <v>0.02</v>
          </cell>
          <cell r="R2607">
            <v>4.7434000000000003</v>
          </cell>
          <cell r="S2607">
            <v>6.26</v>
          </cell>
          <cell r="T2607">
            <v>0.01</v>
          </cell>
          <cell r="U2607">
            <v>4.7331000000000003</v>
          </cell>
          <cell r="V2607">
            <v>4.7330970764160156</v>
          </cell>
          <cell r="W2607">
            <v>601168</v>
          </cell>
          <cell r="X2607">
            <v>601168</v>
          </cell>
          <cell r="Y2607">
            <v>601168</v>
          </cell>
          <cell r="Z2607">
            <v>601168</v>
          </cell>
          <cell r="AA2607">
            <v>601168</v>
          </cell>
          <cell r="AB2607">
            <v>601168</v>
          </cell>
          <cell r="AC2607">
            <v>601168</v>
          </cell>
          <cell r="AD2607">
            <v>601168</v>
          </cell>
          <cell r="AE2607">
            <v>601168</v>
          </cell>
          <cell r="AF2607">
            <v>601168</v>
          </cell>
          <cell r="AG2607">
            <v>601168</v>
          </cell>
          <cell r="AH2607">
            <v>601168</v>
          </cell>
          <cell r="AI2607">
            <v>601168</v>
          </cell>
        </row>
        <row r="2608">
          <cell r="A2608">
            <v>601169</v>
          </cell>
          <cell r="B2608">
            <v>7.9172932330827059</v>
          </cell>
          <cell r="C2608">
            <v>1.195232690124858</v>
          </cell>
          <cell r="D2608">
            <v>6</v>
          </cell>
          <cell r="E2608">
            <v>1.0494424836805447</v>
          </cell>
          <cell r="F2608">
            <v>8.4303797468354436</v>
          </cell>
          <cell r="G2608">
            <v>1.6343558282208588</v>
          </cell>
          <cell r="H2608">
            <v>5.7656249999999991</v>
          </cell>
          <cell r="I2608">
            <v>1.0117508813160987</v>
          </cell>
          <cell r="J2608">
            <v>10.53</v>
          </cell>
          <cell r="K2608">
            <v>1.33</v>
          </cell>
          <cell r="L2608">
            <v>8.81</v>
          </cell>
          <cell r="M2608">
            <v>10.08</v>
          </cell>
          <cell r="N2608">
            <v>0.42</v>
          </cell>
          <cell r="O2608">
            <v>9.6051000000000002</v>
          </cell>
          <cell r="P2608">
            <v>13.32</v>
          </cell>
          <cell r="Q2608">
            <v>0.79</v>
          </cell>
          <cell r="R2608">
            <v>8.15</v>
          </cell>
          <cell r="S2608">
            <v>8.61</v>
          </cell>
          <cell r="T2608">
            <v>1.1200000000000001</v>
          </cell>
          <cell r="U2608">
            <v>8.51</v>
          </cell>
          <cell r="V2608">
            <v>8.5099945068359375</v>
          </cell>
          <cell r="W2608">
            <v>601169</v>
          </cell>
          <cell r="X2608" t="str">
            <v>持股小于股东增</v>
          </cell>
          <cell r="Y2608">
            <v>221100</v>
          </cell>
          <cell r="Z2608">
            <v>57314</v>
          </cell>
          <cell r="AA2608" t="str">
            <v>持股小于股东增</v>
          </cell>
          <cell r="AB2608">
            <v>200139</v>
          </cell>
          <cell r="AC2608">
            <v>63317</v>
          </cell>
          <cell r="AD2608">
            <v>63317</v>
          </cell>
          <cell r="AE2608">
            <v>314434</v>
          </cell>
          <cell r="AF2608">
            <v>33584</v>
          </cell>
          <cell r="AG2608">
            <v>33584</v>
          </cell>
          <cell r="AH2608">
            <v>263920</v>
          </cell>
          <cell r="AI2608">
            <v>48015</v>
          </cell>
        </row>
        <row r="2609">
          <cell r="A2609">
            <v>601177</v>
          </cell>
          <cell r="B2609">
            <v>-36.591060707138091</v>
          </cell>
          <cell r="C2609">
            <v>2.7146745854986389</v>
          </cell>
          <cell r="D2609">
            <v>122.54273504273505</v>
          </cell>
          <cell r="E2609">
            <v>2.8236626375520051</v>
          </cell>
          <cell r="F2609">
            <v>298.78048780487802</v>
          </cell>
          <cell r="G2609">
            <v>2.8157035811152484</v>
          </cell>
          <cell r="H2609">
            <v>-78.322147651006716</v>
          </cell>
          <cell r="I2609">
            <v>1.8290819325261551</v>
          </cell>
          <cell r="J2609">
            <v>10.97</v>
          </cell>
          <cell r="K2609">
            <v>-0.29980000000000001</v>
          </cell>
          <cell r="L2609">
            <v>4.0410000000000004</v>
          </cell>
          <cell r="M2609">
            <v>11.47</v>
          </cell>
          <cell r="N2609">
            <v>2.3400000000000001E-2</v>
          </cell>
          <cell r="O2609">
            <v>4.0621</v>
          </cell>
          <cell r="P2609">
            <v>12.25</v>
          </cell>
          <cell r="Q2609">
            <v>2.0500000000000001E-2</v>
          </cell>
          <cell r="R2609">
            <v>4.3506</v>
          </cell>
          <cell r="S2609">
            <v>7.78</v>
          </cell>
          <cell r="T2609">
            <v>-7.4499999999999997E-2</v>
          </cell>
          <cell r="U2609">
            <v>4.2534999999999998</v>
          </cell>
          <cell r="V2609">
            <v>4.2534980773925781</v>
          </cell>
          <cell r="W2609">
            <v>601177</v>
          </cell>
          <cell r="X2609" t="str">
            <v>持股大于股东增</v>
          </cell>
          <cell r="Y2609">
            <v>19533</v>
          </cell>
          <cell r="Z2609">
            <v>20481</v>
          </cell>
          <cell r="AA2609" t="str">
            <v>持股小于股东减</v>
          </cell>
          <cell r="AB2609">
            <v>21959</v>
          </cell>
          <cell r="AC2609">
            <v>18218</v>
          </cell>
          <cell r="AD2609" t="str">
            <v>持股小于股东减</v>
          </cell>
          <cell r="AE2609">
            <v>25435</v>
          </cell>
          <cell r="AF2609">
            <v>15728</v>
          </cell>
          <cell r="AG2609" t="str">
            <v>持股小于股东增</v>
          </cell>
          <cell r="AH2609">
            <v>23913</v>
          </cell>
          <cell r="AI2609">
            <v>16729</v>
          </cell>
        </row>
        <row r="2610">
          <cell r="A2610">
            <v>601179</v>
          </cell>
          <cell r="B2610">
            <v>38.69318181818182</v>
          </cell>
          <cell r="C2610">
            <v>1.8935602268935601</v>
          </cell>
          <cell r="D2610">
            <v>30.947136563876651</v>
          </cell>
          <cell r="E2610">
            <v>1.5428963623884695</v>
          </cell>
          <cell r="F2610">
            <v>64.0625</v>
          </cell>
          <cell r="G2610">
            <v>2.9344403091898084</v>
          </cell>
          <cell r="H2610">
            <v>41.38636363636364</v>
          </cell>
          <cell r="I2610">
            <v>1.7228166775466183</v>
          </cell>
          <cell r="J2610">
            <v>6.81</v>
          </cell>
          <cell r="K2610">
            <v>0.17599999999999999</v>
          </cell>
          <cell r="L2610">
            <v>3.5964</v>
          </cell>
          <cell r="M2610">
            <v>5.62</v>
          </cell>
          <cell r="N2610">
            <v>4.5400000000000003E-2</v>
          </cell>
          <cell r="O2610">
            <v>3.6425000000000001</v>
          </cell>
          <cell r="P2610">
            <v>10.25</v>
          </cell>
          <cell r="Q2610">
            <v>0.08</v>
          </cell>
          <cell r="R2610">
            <v>3.4929999999999999</v>
          </cell>
          <cell r="S2610">
            <v>6.07</v>
          </cell>
          <cell r="T2610">
            <v>0.11</v>
          </cell>
          <cell r="U2610">
            <v>3.5232999999999999</v>
          </cell>
          <cell r="V2610">
            <v>3.5232982635498047</v>
          </cell>
          <cell r="W2610">
            <v>601179</v>
          </cell>
          <cell r="X2610">
            <v>601179</v>
          </cell>
          <cell r="Y2610">
            <v>601179</v>
          </cell>
          <cell r="Z2610">
            <v>601179</v>
          </cell>
          <cell r="AA2610">
            <v>601179</v>
          </cell>
          <cell r="AB2610">
            <v>601179</v>
          </cell>
          <cell r="AC2610">
            <v>601179</v>
          </cell>
          <cell r="AD2610">
            <v>601179</v>
          </cell>
          <cell r="AE2610">
            <v>601179</v>
          </cell>
          <cell r="AF2610">
            <v>601179</v>
          </cell>
          <cell r="AG2610">
            <v>601179</v>
          </cell>
          <cell r="AH2610">
            <v>601179</v>
          </cell>
          <cell r="AI2610">
            <v>601179</v>
          </cell>
        </row>
        <row r="2611">
          <cell r="A2611">
            <v>601186</v>
          </cell>
          <cell r="B2611">
            <v>13.755102040816327</v>
          </cell>
          <cell r="C2611">
            <v>1.6393043901252584</v>
          </cell>
          <cell r="D2611">
            <v>14.828042328042329</v>
          </cell>
          <cell r="E2611">
            <v>1.3255761703737867</v>
          </cell>
          <cell r="F2611">
            <v>18.174418604651162</v>
          </cell>
          <cell r="G2611">
            <v>2.0340703530667223</v>
          </cell>
          <cell r="H2611">
            <v>15.167910447761193</v>
          </cell>
          <cell r="I2611">
            <v>1.7159066445477225</v>
          </cell>
          <cell r="J2611">
            <v>13.48</v>
          </cell>
          <cell r="K2611">
            <v>0.98</v>
          </cell>
          <cell r="L2611">
            <v>8.2230000000000008</v>
          </cell>
          <cell r="M2611">
            <v>11.21</v>
          </cell>
          <cell r="N2611">
            <v>0.189</v>
          </cell>
          <cell r="O2611">
            <v>8.4566999999999997</v>
          </cell>
          <cell r="P2611">
            <v>15.63</v>
          </cell>
          <cell r="Q2611">
            <v>0.43</v>
          </cell>
          <cell r="R2611">
            <v>7.6840999999999999</v>
          </cell>
          <cell r="S2611">
            <v>13.55</v>
          </cell>
          <cell r="T2611">
            <v>0.67</v>
          </cell>
          <cell r="U2611">
            <v>7.8967000000000001</v>
          </cell>
          <cell r="V2611">
            <v>7.896697998046875</v>
          </cell>
          <cell r="W2611">
            <v>601186</v>
          </cell>
          <cell r="X2611">
            <v>601186</v>
          </cell>
          <cell r="Y2611">
            <v>351949</v>
          </cell>
          <cell r="Z2611">
            <v>38583</v>
          </cell>
          <cell r="AA2611">
            <v>38583</v>
          </cell>
          <cell r="AB2611">
            <v>329008</v>
          </cell>
          <cell r="AC2611">
            <v>41274</v>
          </cell>
          <cell r="AD2611">
            <v>41274</v>
          </cell>
          <cell r="AE2611">
            <v>41274</v>
          </cell>
          <cell r="AF2611">
            <v>41274</v>
          </cell>
          <cell r="AG2611">
            <v>41274</v>
          </cell>
          <cell r="AH2611">
            <v>387818</v>
          </cell>
          <cell r="AI2611">
            <v>35015</v>
          </cell>
        </row>
        <row r="2612">
          <cell r="A2612">
            <v>601188</v>
          </cell>
          <cell r="B2612">
            <v>27.523809523809526</v>
          </cell>
          <cell r="C2612">
            <v>2.115666178623719</v>
          </cell>
          <cell r="D2612">
            <v>18.333333333333336</v>
          </cell>
          <cell r="E2612">
            <v>1.5780224509557796</v>
          </cell>
          <cell r="F2612">
            <v>31.064814814814817</v>
          </cell>
          <cell r="G2612">
            <v>2.5645925699434335</v>
          </cell>
          <cell r="H2612">
            <v>19.98447204968944</v>
          </cell>
          <cell r="I2612">
            <v>1.6072231380188822</v>
          </cell>
          <cell r="J2612">
            <v>5.78</v>
          </cell>
          <cell r="K2612">
            <v>0.21</v>
          </cell>
          <cell r="L2612">
            <v>2.7320000000000002</v>
          </cell>
          <cell r="M2612">
            <v>4.4000000000000004</v>
          </cell>
          <cell r="N2612">
            <v>0.06</v>
          </cell>
          <cell r="O2612">
            <v>2.7883</v>
          </cell>
          <cell r="P2612">
            <v>6.71</v>
          </cell>
          <cell r="Q2612">
            <v>0.108</v>
          </cell>
          <cell r="R2612">
            <v>2.6164000000000001</v>
          </cell>
          <cell r="S2612">
            <v>4.29</v>
          </cell>
          <cell r="T2612">
            <v>0.161</v>
          </cell>
          <cell r="U2612">
            <v>2.6692</v>
          </cell>
          <cell r="V2612">
            <v>2.6691989898681641</v>
          </cell>
          <cell r="W2612">
            <v>601188</v>
          </cell>
          <cell r="X2612">
            <v>601188</v>
          </cell>
          <cell r="Y2612">
            <v>73660</v>
          </cell>
          <cell r="Z2612">
            <v>17864</v>
          </cell>
          <cell r="AA2612">
            <v>17864</v>
          </cell>
          <cell r="AB2612">
            <v>73870</v>
          </cell>
          <cell r="AC2612">
            <v>17813</v>
          </cell>
          <cell r="AD2612">
            <v>17813</v>
          </cell>
          <cell r="AE2612">
            <v>92007</v>
          </cell>
          <cell r="AF2612">
            <v>14301</v>
          </cell>
          <cell r="AG2612">
            <v>14301</v>
          </cell>
          <cell r="AH2612">
            <v>85974</v>
          </cell>
          <cell r="AI2612">
            <v>15305</v>
          </cell>
        </row>
        <row r="2613">
          <cell r="A2613">
            <v>601198</v>
          </cell>
          <cell r="B2613">
            <v>35.509478672985779</v>
          </cell>
          <cell r="C2613">
            <v>5.5241184819272666</v>
          </cell>
          <cell r="D2613">
            <v>61.340909090909086</v>
          </cell>
          <cell r="E2613">
            <v>5.0358235689230533</v>
          </cell>
          <cell r="F2613">
            <v>23.114374034003092</v>
          </cell>
          <cell r="G2613">
            <v>5.7814976611126143</v>
          </cell>
          <cell r="H2613">
            <v>15.922297297297298</v>
          </cell>
          <cell r="I2613">
            <v>3.1344772545889867</v>
          </cell>
          <cell r="J2613">
            <v>29.97</v>
          </cell>
          <cell r="K2613">
            <v>0.84399999999999997</v>
          </cell>
          <cell r="L2613">
            <v>5.4253</v>
          </cell>
          <cell r="M2613">
            <v>26.99</v>
          </cell>
          <cell r="N2613">
            <v>0.11</v>
          </cell>
          <cell r="O2613">
            <v>5.3596000000000004</v>
          </cell>
          <cell r="P2613">
            <v>29.91</v>
          </cell>
          <cell r="Q2613">
            <v>0.64700000000000002</v>
          </cell>
          <cell r="R2613">
            <v>5.1734</v>
          </cell>
          <cell r="S2613">
            <v>15.71</v>
          </cell>
          <cell r="T2613">
            <v>0.74</v>
          </cell>
          <cell r="U2613">
            <v>5.0119999999999996</v>
          </cell>
          <cell r="V2613">
            <v>5.0119972229003906</v>
          </cell>
          <cell r="W2613">
            <v>601198</v>
          </cell>
          <cell r="X2613">
            <v>601198</v>
          </cell>
          <cell r="Y2613">
            <v>601198</v>
          </cell>
          <cell r="Z2613">
            <v>601198</v>
          </cell>
          <cell r="AA2613">
            <v>601198</v>
          </cell>
          <cell r="AB2613">
            <v>601198</v>
          </cell>
          <cell r="AC2613">
            <v>601198</v>
          </cell>
          <cell r="AD2613">
            <v>601198</v>
          </cell>
          <cell r="AE2613">
            <v>601198</v>
          </cell>
          <cell r="AF2613">
            <v>601198</v>
          </cell>
          <cell r="AG2613">
            <v>601198</v>
          </cell>
          <cell r="AH2613">
            <v>601198</v>
          </cell>
          <cell r="AI2613">
            <v>601198</v>
          </cell>
        </row>
        <row r="2614">
          <cell r="A2614">
            <v>601199</v>
          </cell>
          <cell r="B2614">
            <v>32.844827586206897</v>
          </cell>
          <cell r="C2614">
            <v>4.0495727222482039</v>
          </cell>
          <cell r="D2614">
            <v>44.55</v>
          </cell>
          <cell r="E2614">
            <v>3.5568862275449105</v>
          </cell>
          <cell r="F2614">
            <v>36.729166666666664</v>
          </cell>
          <cell r="G2614">
            <v>4.0424653765018794</v>
          </cell>
          <cell r="H2614">
            <v>29.667721518987339</v>
          </cell>
          <cell r="I2614">
            <v>3.4583121223523166</v>
          </cell>
          <cell r="J2614">
            <v>19.05</v>
          </cell>
          <cell r="K2614">
            <v>0.57999999999999996</v>
          </cell>
          <cell r="L2614">
            <v>4.7042000000000002</v>
          </cell>
          <cell r="M2614">
            <v>17.82</v>
          </cell>
          <cell r="N2614">
            <v>0.1</v>
          </cell>
          <cell r="O2614">
            <v>5.01</v>
          </cell>
          <cell r="P2614">
            <v>35.26</v>
          </cell>
          <cell r="Q2614">
            <v>0.48</v>
          </cell>
          <cell r="R2614">
            <v>8.7224000000000004</v>
          </cell>
          <cell r="S2614">
            <v>31.25</v>
          </cell>
          <cell r="T2614">
            <v>0.79</v>
          </cell>
          <cell r="U2614">
            <v>9.0361999999999991</v>
          </cell>
          <cell r="V2614">
            <v>9.03619384765625</v>
          </cell>
          <cell r="W2614">
            <v>601199</v>
          </cell>
          <cell r="X2614" t="str">
            <v>持股小于股东减</v>
          </cell>
          <cell r="Y2614">
            <v>24565</v>
          </cell>
          <cell r="Z2614">
            <v>19035</v>
          </cell>
          <cell r="AA2614" t="str">
            <v>持股小于股东减</v>
          </cell>
          <cell r="AB2614">
            <v>25221</v>
          </cell>
          <cell r="AC2614">
            <v>18540</v>
          </cell>
          <cell r="AD2614" t="str">
            <v>持股大于股东减</v>
          </cell>
          <cell r="AE2614">
            <v>13147</v>
          </cell>
          <cell r="AF2614">
            <v>17783</v>
          </cell>
          <cell r="AG2614" t="str">
            <v>持股大于股东增</v>
          </cell>
          <cell r="AH2614">
            <v>10487</v>
          </cell>
          <cell r="AI2614">
            <v>22294</v>
          </cell>
        </row>
        <row r="2615">
          <cell r="A2615">
            <v>601208</v>
          </cell>
          <cell r="B2615">
            <v>93.699999999999989</v>
          </cell>
          <cell r="C2615">
            <v>2.6016215015548645</v>
          </cell>
          <cell r="D2615">
            <v>89.75</v>
          </cell>
          <cell r="E2615">
            <v>1.9811268693780695</v>
          </cell>
          <cell r="F2615">
            <v>81.571428571428569</v>
          </cell>
          <cell r="G2615">
            <v>3.1935123042505591</v>
          </cell>
          <cell r="H2615">
            <v>53.174999999999997</v>
          </cell>
          <cell r="I2615">
            <v>1.9690615713611244</v>
          </cell>
          <cell r="J2615">
            <v>9.3699999999999992</v>
          </cell>
          <cell r="K2615">
            <v>0.1</v>
          </cell>
          <cell r="L2615">
            <v>3.6015999999999999</v>
          </cell>
          <cell r="M2615">
            <v>7.18</v>
          </cell>
          <cell r="N2615">
            <v>0.02</v>
          </cell>
          <cell r="O2615">
            <v>3.6242000000000001</v>
          </cell>
          <cell r="P2615">
            <v>11.42</v>
          </cell>
          <cell r="Q2615">
            <v>7.0000000000000007E-2</v>
          </cell>
          <cell r="R2615">
            <v>3.5760000000000001</v>
          </cell>
          <cell r="S2615">
            <v>7.09</v>
          </cell>
          <cell r="T2615">
            <v>0.1</v>
          </cell>
          <cell r="U2615">
            <v>3.6006999999999998</v>
          </cell>
          <cell r="V2615">
            <v>3.6006984710693359</v>
          </cell>
          <cell r="W2615">
            <v>601208</v>
          </cell>
          <cell r="X2615">
            <v>601208</v>
          </cell>
          <cell r="Y2615">
            <v>47567</v>
          </cell>
          <cell r="Z2615">
            <v>12945</v>
          </cell>
          <cell r="AA2615">
            <v>12945</v>
          </cell>
          <cell r="AB2615">
            <v>42041</v>
          </cell>
          <cell r="AC2615">
            <v>14646</v>
          </cell>
          <cell r="AD2615">
            <v>14646</v>
          </cell>
          <cell r="AE2615">
            <v>43728</v>
          </cell>
          <cell r="AF2615">
            <v>14081</v>
          </cell>
          <cell r="AG2615">
            <v>14081</v>
          </cell>
          <cell r="AH2615">
            <v>39839</v>
          </cell>
          <cell r="AI2615">
            <v>15456</v>
          </cell>
        </row>
        <row r="2616">
          <cell r="A2616">
            <v>601211</v>
          </cell>
          <cell r="B2616">
            <v>10.814479638009049</v>
          </cell>
          <cell r="C2616">
            <v>1.9119999999999999</v>
          </cell>
          <cell r="D2616">
            <v>16.991379310344829</v>
          </cell>
          <cell r="E2616">
            <v>1.5591380837868625</v>
          </cell>
          <cell r="F2616">
            <v>11.14935064935065</v>
          </cell>
          <cell r="G2616">
            <v>2.8688387635756056</v>
          </cell>
          <cell r="H2616">
            <v>7.9714285714285715</v>
          </cell>
          <cell r="I2616">
            <v>1.5375967197936646</v>
          </cell>
          <cell r="J2616">
            <v>23.9</v>
          </cell>
          <cell r="K2616">
            <v>2.21</v>
          </cell>
          <cell r="L2616">
            <v>12.5</v>
          </cell>
          <cell r="M2616">
            <v>19.71</v>
          </cell>
          <cell r="N2616">
            <v>0.28999999999999998</v>
          </cell>
          <cell r="O2616">
            <v>12.6416</v>
          </cell>
          <cell r="P2616">
            <v>34.340000000000003</v>
          </cell>
          <cell r="Q2616">
            <v>1.54</v>
          </cell>
          <cell r="R2616">
            <v>11.97</v>
          </cell>
          <cell r="S2616">
            <v>18.600000000000001</v>
          </cell>
          <cell r="T2616">
            <v>1.75</v>
          </cell>
          <cell r="U2616">
            <v>12.0968</v>
          </cell>
          <cell r="V2616">
            <v>12.096794128417969</v>
          </cell>
          <cell r="W2616">
            <v>601211</v>
          </cell>
          <cell r="X2616">
            <v>601211</v>
          </cell>
          <cell r="Y2616">
            <v>250019</v>
          </cell>
          <cell r="Z2616">
            <v>30497</v>
          </cell>
          <cell r="AA2616">
            <v>30497</v>
          </cell>
          <cell r="AB2616">
            <v>245610</v>
          </cell>
          <cell r="AC2616">
            <v>31045</v>
          </cell>
          <cell r="AD2616">
            <v>31045</v>
          </cell>
          <cell r="AE2616">
            <v>31045</v>
          </cell>
          <cell r="AF2616">
            <v>31045</v>
          </cell>
          <cell r="AG2616">
            <v>31045</v>
          </cell>
          <cell r="AH2616">
            <v>31045</v>
          </cell>
          <cell r="AI2616">
            <v>31045</v>
          </cell>
        </row>
        <row r="2617">
          <cell r="A2617">
            <v>601216</v>
          </cell>
          <cell r="B2617">
            <v>50.263388937664615</v>
          </cell>
          <cell r="C2617">
            <v>3.9575556477257012</v>
          </cell>
          <cell r="D2617">
            <v>28.40909090909091</v>
          </cell>
          <cell r="E2617">
            <v>2.6196592752839369</v>
          </cell>
          <cell r="F2617">
            <v>62.617065556711758</v>
          </cell>
          <cell r="G2617">
            <v>7.1558105657460533</v>
          </cell>
          <cell r="H2617">
            <v>37.991803278688522</v>
          </cell>
          <cell r="I2617">
            <v>4.828879512423816</v>
          </cell>
          <cell r="J2617">
            <v>11.45</v>
          </cell>
          <cell r="K2617">
            <v>0.2278</v>
          </cell>
          <cell r="L2617">
            <v>2.8932000000000002</v>
          </cell>
          <cell r="M2617">
            <v>7.75</v>
          </cell>
          <cell r="N2617">
            <v>6.8199999999999997E-2</v>
          </cell>
          <cell r="O2617">
            <v>2.9584000000000001</v>
          </cell>
          <cell r="P2617">
            <v>24.07</v>
          </cell>
          <cell r="Q2617">
            <v>0.19220000000000001</v>
          </cell>
          <cell r="R2617">
            <v>3.3637000000000001</v>
          </cell>
          <cell r="S2617">
            <v>9.27</v>
          </cell>
          <cell r="T2617">
            <v>0.183</v>
          </cell>
          <cell r="U2617">
            <v>1.9197</v>
          </cell>
          <cell r="V2617">
            <v>1.9196996688842773</v>
          </cell>
          <cell r="W2617">
            <v>601216</v>
          </cell>
          <cell r="X2617">
            <v>601216</v>
          </cell>
          <cell r="Y2617">
            <v>109185</v>
          </cell>
          <cell r="Z2617">
            <v>33762</v>
          </cell>
          <cell r="AA2617">
            <v>33762</v>
          </cell>
          <cell r="AB2617">
            <v>101047</v>
          </cell>
          <cell r="AC2617">
            <v>41752</v>
          </cell>
          <cell r="AD2617" t="str">
            <v>持股小于股东增</v>
          </cell>
          <cell r="AE2617">
            <v>65667</v>
          </cell>
          <cell r="AF2617">
            <v>31187</v>
          </cell>
          <cell r="AG2617">
            <v>31187</v>
          </cell>
          <cell r="AH2617">
            <v>107186</v>
          </cell>
          <cell r="AI2617">
            <v>34392</v>
          </cell>
        </row>
        <row r="2618">
          <cell r="A2618">
            <v>601218</v>
          </cell>
          <cell r="B2618">
            <v>53.893600616808016</v>
          </cell>
          <cell r="C2618">
            <v>2.8367355220973174</v>
          </cell>
          <cell r="D2618">
            <v>46.006944444444443</v>
          </cell>
          <cell r="E2618">
            <v>2.1260379477716715</v>
          </cell>
          <cell r="F2618">
            <v>90</v>
          </cell>
          <cell r="G2618">
            <v>4.2168674698795181</v>
          </cell>
          <cell r="H2618">
            <v>43.830128205128197</v>
          </cell>
          <cell r="I2618">
            <v>2.2529758227274597</v>
          </cell>
          <cell r="J2618">
            <v>6.99</v>
          </cell>
          <cell r="K2618">
            <v>0.12970000000000001</v>
          </cell>
          <cell r="L2618">
            <v>2.4641000000000002</v>
          </cell>
          <cell r="M2618">
            <v>5.3</v>
          </cell>
          <cell r="N2618">
            <v>2.8799999999999999E-2</v>
          </cell>
          <cell r="O2618">
            <v>2.4929000000000001</v>
          </cell>
          <cell r="P2618">
            <v>10.08</v>
          </cell>
          <cell r="Q2618">
            <v>5.6000000000000001E-2</v>
          </cell>
          <cell r="R2618">
            <v>2.3904000000000001</v>
          </cell>
          <cell r="S2618">
            <v>5.47</v>
          </cell>
          <cell r="T2618">
            <v>9.3600000000000003E-2</v>
          </cell>
          <cell r="U2618">
            <v>2.4279000000000002</v>
          </cell>
          <cell r="V2618">
            <v>2.4278984069824219</v>
          </cell>
          <cell r="W2618">
            <v>601218</v>
          </cell>
          <cell r="X2618">
            <v>601218</v>
          </cell>
          <cell r="Y2618">
            <v>72142</v>
          </cell>
          <cell r="Z2618">
            <v>13747</v>
          </cell>
          <cell r="AA2618">
            <v>13747</v>
          </cell>
          <cell r="AB2618">
            <v>69317</v>
          </cell>
          <cell r="AC2618">
            <v>14307</v>
          </cell>
          <cell r="AD2618">
            <v>14307</v>
          </cell>
          <cell r="AE2618">
            <v>75862</v>
          </cell>
          <cell r="AF2618">
            <v>13073</v>
          </cell>
          <cell r="AG2618">
            <v>13073</v>
          </cell>
          <cell r="AH2618">
            <v>79326</v>
          </cell>
          <cell r="AI2618">
            <v>12502</v>
          </cell>
        </row>
        <row r="2619">
          <cell r="A2619">
            <v>601222</v>
          </cell>
          <cell r="B2619">
            <v>28.472868217054259</v>
          </cell>
          <cell r="C2619">
            <v>2.9933336593157627</v>
          </cell>
          <cell r="D2619">
            <v>32.712962962962962</v>
          </cell>
          <cell r="E2619">
            <v>2.816283908201739</v>
          </cell>
          <cell r="F2619">
            <v>38.141304347826086</v>
          </cell>
          <cell r="G2619">
            <v>2.9258246339592437</v>
          </cell>
          <cell r="H2619">
            <v>25.705357142857146</v>
          </cell>
          <cell r="I2619">
            <v>2.4339313190064757</v>
          </cell>
          <cell r="J2619">
            <v>36.729999999999997</v>
          </cell>
          <cell r="K2619">
            <v>1.29</v>
          </cell>
          <cell r="L2619">
            <v>12.2706</v>
          </cell>
          <cell r="M2619">
            <v>35.33</v>
          </cell>
          <cell r="N2619">
            <v>0.27</v>
          </cell>
          <cell r="O2619">
            <v>12.5449</v>
          </cell>
          <cell r="P2619">
            <v>35.090000000000003</v>
          </cell>
          <cell r="Q2619">
            <v>0.46</v>
          </cell>
          <cell r="R2619">
            <v>11.9932</v>
          </cell>
          <cell r="S2619">
            <v>28.79</v>
          </cell>
          <cell r="T2619">
            <v>0.84</v>
          </cell>
          <cell r="U2619">
            <v>11.8286</v>
          </cell>
          <cell r="V2619">
            <v>11.828598022460938</v>
          </cell>
          <cell r="W2619">
            <v>601222</v>
          </cell>
          <cell r="X2619" t="str">
            <v>持股大于股东减</v>
          </cell>
          <cell r="Y2619">
            <v>17385</v>
          </cell>
          <cell r="Z2619">
            <v>23388</v>
          </cell>
          <cell r="AA2619" t="str">
            <v>持股大于股东增</v>
          </cell>
          <cell r="AB2619">
            <v>14345</v>
          </cell>
          <cell r="AC2619">
            <v>28344</v>
          </cell>
          <cell r="AD2619" t="str">
            <v>持股大于股东减</v>
          </cell>
          <cell r="AE2619">
            <v>13726</v>
          </cell>
          <cell r="AF2619">
            <v>29622</v>
          </cell>
          <cell r="AG2619" t="str">
            <v>持股大于股东增</v>
          </cell>
          <cell r="AH2619">
            <v>12268</v>
          </cell>
          <cell r="AI2619">
            <v>33143</v>
          </cell>
        </row>
        <row r="2620">
          <cell r="A2620">
            <v>601225</v>
          </cell>
          <cell r="B2620">
            <v>-16.200000000000003</v>
          </cell>
          <cell r="C2620">
            <v>1.5587414605984797</v>
          </cell>
          <cell r="D2620">
            <v>-280.76923076923077</v>
          </cell>
          <cell r="E2620">
            <v>1.4010171768544284</v>
          </cell>
          <cell r="F2620">
            <v>-42.827225130890049</v>
          </cell>
          <cell r="G2620">
            <v>2.4380793418974096</v>
          </cell>
          <cell r="H2620">
            <v>-18.416666666666668</v>
          </cell>
          <cell r="I2620">
            <v>1.3400842858442228</v>
          </cell>
          <cell r="J2620">
            <v>4.8600000000000003</v>
          </cell>
          <cell r="K2620">
            <v>-0.3</v>
          </cell>
          <cell r="L2620">
            <v>3.1179000000000001</v>
          </cell>
          <cell r="M2620">
            <v>4.38</v>
          </cell>
          <cell r="N2620">
            <v>-3.8999999999999998E-3</v>
          </cell>
          <cell r="O2620">
            <v>3.1263000000000001</v>
          </cell>
          <cell r="P2620">
            <v>8.18</v>
          </cell>
          <cell r="Q2620">
            <v>-9.5500000000000002E-2</v>
          </cell>
          <cell r="R2620">
            <v>3.3551000000000002</v>
          </cell>
          <cell r="S2620">
            <v>4.42</v>
          </cell>
          <cell r="T2620">
            <v>-0.18</v>
          </cell>
          <cell r="U2620">
            <v>3.2982999999999998</v>
          </cell>
          <cell r="V2620">
            <v>3.2982997894287109</v>
          </cell>
          <cell r="W2620">
            <v>601225</v>
          </cell>
          <cell r="X2620" t="str">
            <v>持股大于股东增</v>
          </cell>
          <cell r="Y2620">
            <v>50818</v>
          </cell>
          <cell r="Z2620">
            <v>196780</v>
          </cell>
          <cell r="AA2620" t="str">
            <v>持股大于股东增</v>
          </cell>
          <cell r="AB2620">
            <v>48143</v>
          </cell>
          <cell r="AC2620">
            <v>207714</v>
          </cell>
          <cell r="AD2620" t="str">
            <v>持股大于股东减</v>
          </cell>
          <cell r="AE2620">
            <v>60625</v>
          </cell>
          <cell r="AF2620">
            <v>164948</v>
          </cell>
          <cell r="AG2620" t="str">
            <v>持股大于股东增</v>
          </cell>
          <cell r="AH2620">
            <v>52062</v>
          </cell>
          <cell r="AI2620">
            <v>192078</v>
          </cell>
        </row>
        <row r="2621">
          <cell r="A2621">
            <v>601226</v>
          </cell>
          <cell r="B2621">
            <v>56.047851129818341</v>
          </cell>
          <cell r="C2621">
            <v>3.9616673452131161</v>
          </cell>
          <cell r="D2621">
            <v>182.60869565217391</v>
          </cell>
          <cell r="E2621">
            <v>3.1427324312527283</v>
          </cell>
          <cell r="F2621">
            <v>57.147988505747129</v>
          </cell>
          <cell r="G2621">
            <v>5.120530398120434</v>
          </cell>
          <cell r="H2621">
            <v>43.327974276527328</v>
          </cell>
          <cell r="I2621">
            <v>3.417123656766095</v>
          </cell>
          <cell r="J2621">
            <v>12.65</v>
          </cell>
          <cell r="K2621">
            <v>0.22570000000000001</v>
          </cell>
          <cell r="L2621">
            <v>3.1930999999999998</v>
          </cell>
          <cell r="M2621">
            <v>10.08</v>
          </cell>
          <cell r="N2621">
            <v>1.38E-2</v>
          </cell>
          <cell r="O2621">
            <v>3.2073999999999998</v>
          </cell>
          <cell r="P2621">
            <v>15.91</v>
          </cell>
          <cell r="Q2621">
            <v>0.13919999999999999</v>
          </cell>
          <cell r="R2621">
            <v>3.1071</v>
          </cell>
          <cell r="S2621">
            <v>10.78</v>
          </cell>
          <cell r="T2621">
            <v>0.18659999999999999</v>
          </cell>
          <cell r="U2621">
            <v>3.1547000000000001</v>
          </cell>
          <cell r="V2621">
            <v>3.1546993255615234</v>
          </cell>
          <cell r="W2621">
            <v>601226</v>
          </cell>
          <cell r="X2621" t="str">
            <v>持股小于股东减</v>
          </cell>
          <cell r="Y2621">
            <v>40573</v>
          </cell>
          <cell r="Z2621">
            <v>28467</v>
          </cell>
          <cell r="AA2621" t="str">
            <v>持股小于股东增</v>
          </cell>
          <cell r="AB2621">
            <v>39311</v>
          </cell>
          <cell r="AC2621">
            <v>29381</v>
          </cell>
          <cell r="AD2621" t="str">
            <v>持股小于股东增</v>
          </cell>
          <cell r="AE2621">
            <v>48343</v>
          </cell>
          <cell r="AF2621">
            <v>23891</v>
          </cell>
          <cell r="AG2621" t="str">
            <v>持股小于股东增</v>
          </cell>
          <cell r="AH2621">
            <v>37363</v>
          </cell>
          <cell r="AI2621">
            <v>30912</v>
          </cell>
        </row>
        <row r="2622">
          <cell r="A2622">
            <v>601231</v>
          </cell>
          <cell r="B2622">
            <v>45.1875</v>
          </cell>
          <cell r="C2622">
            <v>4.6209893902594912</v>
          </cell>
          <cell r="D2622">
            <v>62.187499999999993</v>
          </cell>
          <cell r="E2622">
            <v>3.1194156190237323</v>
          </cell>
          <cell r="F2622">
            <v>77.318181818181827</v>
          </cell>
          <cell r="G2622">
            <v>5.8177713933921611</v>
          </cell>
          <cell r="H2622">
            <v>39.102272727272727</v>
          </cell>
          <cell r="I2622">
            <v>3.7948717948717952</v>
          </cell>
          <cell r="J2622">
            <v>14.46</v>
          </cell>
          <cell r="K2622">
            <v>0.32</v>
          </cell>
          <cell r="L2622">
            <v>3.1292</v>
          </cell>
          <cell r="M2622">
            <v>9.9499999999999993</v>
          </cell>
          <cell r="N2622">
            <v>0.04</v>
          </cell>
          <cell r="O2622">
            <v>3.1897000000000002</v>
          </cell>
          <cell r="P2622">
            <v>17.010000000000002</v>
          </cell>
          <cell r="Q2622">
            <v>0.11</v>
          </cell>
          <cell r="R2622">
            <v>2.9238</v>
          </cell>
          <cell r="S2622">
            <v>11.47</v>
          </cell>
          <cell r="T2622">
            <v>0.22</v>
          </cell>
          <cell r="U2622">
            <v>3.0225</v>
          </cell>
          <cell r="V2622">
            <v>3.0224990844726563</v>
          </cell>
          <cell r="W2622">
            <v>601231</v>
          </cell>
          <cell r="X2622" t="str">
            <v>持股大于股东减</v>
          </cell>
          <cell r="Y2622">
            <v>28213</v>
          </cell>
          <cell r="Z2622">
            <v>77124</v>
          </cell>
          <cell r="AA2622" t="str">
            <v>持股大于股东减</v>
          </cell>
          <cell r="AB2622">
            <v>29032</v>
          </cell>
          <cell r="AC2622">
            <v>74949</v>
          </cell>
          <cell r="AD2622" t="str">
            <v>持股大于股东增</v>
          </cell>
          <cell r="AE2622">
            <v>26942</v>
          </cell>
          <cell r="AF2622">
            <v>80763</v>
          </cell>
          <cell r="AG2622" t="str">
            <v>持股大于股东增</v>
          </cell>
          <cell r="AH2622">
            <v>26283</v>
          </cell>
          <cell r="AI2622">
            <v>82788</v>
          </cell>
        </row>
        <row r="2623">
          <cell r="A2623">
            <v>601233</v>
          </cell>
          <cell r="B2623">
            <v>109.58333333333334</v>
          </cell>
          <cell r="C2623">
            <v>1.8244377540685657</v>
          </cell>
          <cell r="D2623">
            <v>18.109375</v>
          </cell>
          <cell r="E2623">
            <v>1.5725702500644496</v>
          </cell>
          <cell r="F2623">
            <v>30.242424242424242</v>
          </cell>
          <cell r="G2623">
            <v>2.6919134703565843</v>
          </cell>
          <cell r="H2623">
            <v>74.55</v>
          </cell>
          <cell r="I2623">
            <v>1.3829372808726139</v>
          </cell>
          <cell r="J2623">
            <v>13.15</v>
          </cell>
          <cell r="K2623">
            <v>0.12</v>
          </cell>
          <cell r="L2623">
            <v>7.2077</v>
          </cell>
          <cell r="M2623">
            <v>11.59</v>
          </cell>
          <cell r="N2623">
            <v>0.16</v>
          </cell>
          <cell r="O2623">
            <v>7.3700999999999999</v>
          </cell>
          <cell r="P2623">
            <v>19.96</v>
          </cell>
          <cell r="Q2623">
            <v>0.33</v>
          </cell>
          <cell r="R2623">
            <v>7.4147999999999996</v>
          </cell>
          <cell r="S2623">
            <v>9.94</v>
          </cell>
          <cell r="T2623">
            <v>0.1</v>
          </cell>
          <cell r="U2623">
            <v>7.1875999999999998</v>
          </cell>
          <cell r="V2623">
            <v>7.1875991821289063</v>
          </cell>
          <cell r="W2623">
            <v>601233</v>
          </cell>
          <cell r="X2623" t="str">
            <v>持股小于股东减</v>
          </cell>
          <cell r="Y2623">
            <v>39979</v>
          </cell>
          <cell r="Z2623">
            <v>24102</v>
          </cell>
          <cell r="AA2623" t="str">
            <v>持股小于股东增</v>
          </cell>
          <cell r="AB2623">
            <v>39151</v>
          </cell>
          <cell r="AC2623">
            <v>24612</v>
          </cell>
          <cell r="AD2623" t="str">
            <v>持股大于股东增</v>
          </cell>
          <cell r="AE2623">
            <v>30585</v>
          </cell>
          <cell r="AF2623">
            <v>31505</v>
          </cell>
          <cell r="AG2623" t="str">
            <v>持股小于股东减</v>
          </cell>
          <cell r="AH2623">
            <v>37513</v>
          </cell>
          <cell r="AI2623">
            <v>25687</v>
          </cell>
        </row>
        <row r="2624">
          <cell r="A2624">
            <v>601238</v>
          </cell>
          <cell r="B2624">
            <v>34.196969696969695</v>
          </cell>
          <cell r="C2624">
            <v>3.7633601787471029</v>
          </cell>
          <cell r="D2624">
            <v>17.183333333333334</v>
          </cell>
          <cell r="E2624">
            <v>3.2435663499653939</v>
          </cell>
          <cell r="F2624">
            <v>28.333333333333332</v>
          </cell>
          <cell r="G2624">
            <v>2.6933774601274516</v>
          </cell>
          <cell r="H2624">
            <v>32.464285714285715</v>
          </cell>
          <cell r="I2624">
            <v>3.1658685241619504</v>
          </cell>
          <cell r="J2624">
            <v>22.57</v>
          </cell>
          <cell r="K2624">
            <v>0.66</v>
          </cell>
          <cell r="L2624">
            <v>5.9973000000000001</v>
          </cell>
          <cell r="M2624">
            <v>20.62</v>
          </cell>
          <cell r="N2624">
            <v>0.3</v>
          </cell>
          <cell r="O2624">
            <v>6.3571999999999997</v>
          </cell>
          <cell r="P2624">
            <v>15.3</v>
          </cell>
          <cell r="Q2624">
            <v>0.27</v>
          </cell>
          <cell r="R2624">
            <v>5.6806000000000001</v>
          </cell>
          <cell r="S2624">
            <v>18.18</v>
          </cell>
          <cell r="T2624">
            <v>0.42</v>
          </cell>
          <cell r="U2624">
            <v>5.7424999999999997</v>
          </cell>
          <cell r="V2624">
            <v>5.7424964904785156</v>
          </cell>
          <cell r="W2624">
            <v>601238</v>
          </cell>
          <cell r="X2624" t="str">
            <v>持股大于股东增</v>
          </cell>
          <cell r="Y2624">
            <v>16081</v>
          </cell>
          <cell r="Z2624">
            <v>400162</v>
          </cell>
          <cell r="AA2624" t="str">
            <v>持股大于股东增</v>
          </cell>
          <cell r="AB2624">
            <v>13649</v>
          </cell>
          <cell r="AC2624">
            <v>471464</v>
          </cell>
          <cell r="AD2624" t="str">
            <v>持股大于股东减</v>
          </cell>
          <cell r="AE2624">
            <v>29548</v>
          </cell>
          <cell r="AF2624">
            <v>217781</v>
          </cell>
          <cell r="AG2624" t="str">
            <v>持股大于股东增</v>
          </cell>
          <cell r="AH2624">
            <v>22444</v>
          </cell>
          <cell r="AI2624">
            <v>286714</v>
          </cell>
        </row>
        <row r="2625">
          <cell r="A2625">
            <v>601258</v>
          </cell>
          <cell r="B2625">
            <v>78.399999999999991</v>
          </cell>
          <cell r="C2625">
            <v>2.046676760820759</v>
          </cell>
          <cell r="D2625">
            <v>78.25</v>
          </cell>
          <cell r="E2625">
            <v>1.6297839104399894</v>
          </cell>
          <cell r="F2625">
            <v>273</v>
          </cell>
          <cell r="G2625">
            <v>2.9056463200468308</v>
          </cell>
          <cell r="H2625">
            <v>275.25</v>
          </cell>
          <cell r="I2625">
            <v>1.9509861251395459</v>
          </cell>
          <cell r="J2625">
            <v>3.92</v>
          </cell>
          <cell r="K2625">
            <v>0.05</v>
          </cell>
          <cell r="L2625">
            <v>1.9153</v>
          </cell>
          <cell r="M2625">
            <v>3.13</v>
          </cell>
          <cell r="N2625">
            <v>0.01</v>
          </cell>
          <cell r="O2625">
            <v>1.9205000000000001</v>
          </cell>
          <cell r="P2625">
            <v>5.46</v>
          </cell>
          <cell r="Q2625">
            <v>0.01</v>
          </cell>
          <cell r="R2625">
            <v>1.8791</v>
          </cell>
          <cell r="S2625">
            <v>3.67</v>
          </cell>
          <cell r="T2625">
            <v>0.01</v>
          </cell>
          <cell r="U2625">
            <v>1.8811</v>
          </cell>
          <cell r="V2625">
            <v>1.8810997009277344</v>
          </cell>
          <cell r="W2625">
            <v>601258</v>
          </cell>
          <cell r="X2625">
            <v>601258</v>
          </cell>
          <cell r="Y2625">
            <v>601258</v>
          </cell>
          <cell r="Z2625">
            <v>601258</v>
          </cell>
          <cell r="AA2625">
            <v>601258</v>
          </cell>
          <cell r="AB2625">
            <v>601258</v>
          </cell>
          <cell r="AC2625">
            <v>601258</v>
          </cell>
          <cell r="AD2625">
            <v>601258</v>
          </cell>
          <cell r="AE2625">
            <v>601258</v>
          </cell>
          <cell r="AF2625">
            <v>601258</v>
          </cell>
          <cell r="AG2625">
            <v>601258</v>
          </cell>
          <cell r="AH2625">
            <v>601258</v>
          </cell>
          <cell r="AI2625">
            <v>601258</v>
          </cell>
        </row>
        <row r="2626">
          <cell r="A2626">
            <v>601288</v>
          </cell>
          <cell r="B2626">
            <v>5.8727272727272721</v>
          </cell>
          <cell r="C2626">
            <v>0.92816091954022983</v>
          </cell>
          <cell r="D2626">
            <v>5</v>
          </cell>
          <cell r="E2626">
            <v>0.87912087912087911</v>
          </cell>
          <cell r="F2626">
            <v>5.796875</v>
          </cell>
          <cell r="G2626">
            <v>1.075549370905085</v>
          </cell>
          <cell r="H2626">
            <v>4.835106382978724</v>
          </cell>
          <cell r="I2626">
            <v>0.89910979228486643</v>
          </cell>
          <cell r="J2626">
            <v>3.23</v>
          </cell>
          <cell r="K2626">
            <v>0.55000000000000004</v>
          </cell>
          <cell r="L2626">
            <v>3.48</v>
          </cell>
          <cell r="M2626">
            <v>3.2</v>
          </cell>
          <cell r="N2626">
            <v>0.16</v>
          </cell>
          <cell r="O2626">
            <v>3.64</v>
          </cell>
          <cell r="P2626">
            <v>3.71</v>
          </cell>
          <cell r="Q2626">
            <v>0.32</v>
          </cell>
          <cell r="R2626">
            <v>3.4493999999999998</v>
          </cell>
          <cell r="S2626">
            <v>3.03</v>
          </cell>
          <cell r="T2626">
            <v>0.47</v>
          </cell>
          <cell r="U2626">
            <v>3.37</v>
          </cell>
          <cell r="V2626">
            <v>3.3699989318847656</v>
          </cell>
          <cell r="W2626">
            <v>601288</v>
          </cell>
          <cell r="X2626" t="str">
            <v>持股小于股东增</v>
          </cell>
          <cell r="Y2626">
            <v>592572</v>
          </cell>
          <cell r="Z2626">
            <v>548109</v>
          </cell>
          <cell r="AA2626" t="str">
            <v>持股大于股东增</v>
          </cell>
          <cell r="AB2626">
            <v>560172</v>
          </cell>
          <cell r="AC2626">
            <v>579811</v>
          </cell>
          <cell r="AD2626" t="str">
            <v>持股小于股东减</v>
          </cell>
          <cell r="AE2626">
            <v>983646</v>
          </cell>
          <cell r="AF2626">
            <v>330194</v>
          </cell>
          <cell r="AG2626" t="str">
            <v>持股小于股东增</v>
          </cell>
          <cell r="AH2626">
            <v>829251</v>
          </cell>
          <cell r="AI2626">
            <v>391671</v>
          </cell>
        </row>
        <row r="2627">
          <cell r="A2627">
            <v>601311</v>
          </cell>
          <cell r="B2627">
            <v>30.319444444444443</v>
          </cell>
          <cell r="C2627">
            <v>4.0982221638162466</v>
          </cell>
          <cell r="D2627">
            <v>33.8125</v>
          </cell>
          <cell r="E2627">
            <v>2.9902719434003981</v>
          </cell>
          <cell r="F2627">
            <v>50.535714285714285</v>
          </cell>
          <cell r="G2627">
            <v>5.7440935292684907</v>
          </cell>
          <cell r="H2627">
            <v>27.68181818181818</v>
          </cell>
          <cell r="I2627">
            <v>3.2153322245980833</v>
          </cell>
          <cell r="J2627">
            <v>21.83</v>
          </cell>
          <cell r="K2627">
            <v>0.72</v>
          </cell>
          <cell r="L2627">
            <v>5.3266999999999998</v>
          </cell>
          <cell r="M2627">
            <v>16.23</v>
          </cell>
          <cell r="N2627">
            <v>0.12</v>
          </cell>
          <cell r="O2627">
            <v>5.4276</v>
          </cell>
          <cell r="P2627">
            <v>28.3</v>
          </cell>
          <cell r="Q2627">
            <v>0.28000000000000003</v>
          </cell>
          <cell r="R2627">
            <v>4.9268000000000001</v>
          </cell>
          <cell r="S2627">
            <v>16.239999999999998</v>
          </cell>
          <cell r="T2627">
            <v>0.44</v>
          </cell>
          <cell r="U2627">
            <v>5.0507999999999997</v>
          </cell>
          <cell r="V2627">
            <v>5.0507965087890625</v>
          </cell>
          <cell r="W2627">
            <v>601311</v>
          </cell>
          <cell r="X2627" t="str">
            <v>持股小于股东增</v>
          </cell>
          <cell r="Y2627">
            <v>36637</v>
          </cell>
          <cell r="Z2627">
            <v>23245</v>
          </cell>
          <cell r="AA2627" t="str">
            <v>持股小于股东增</v>
          </cell>
          <cell r="AB2627">
            <v>34639</v>
          </cell>
          <cell r="AC2627">
            <v>24586</v>
          </cell>
          <cell r="AD2627" t="str">
            <v>持股小于股东减</v>
          </cell>
          <cell r="AE2627">
            <v>32648</v>
          </cell>
          <cell r="AF2627">
            <v>26085</v>
          </cell>
          <cell r="AG2627" t="str">
            <v>持股小于股东减</v>
          </cell>
          <cell r="AH2627">
            <v>37265</v>
          </cell>
          <cell r="AI2627">
            <v>22853</v>
          </cell>
        </row>
        <row r="2628">
          <cell r="A2628">
            <v>601313</v>
          </cell>
          <cell r="B2628">
            <v>27.236407851311448</v>
          </cell>
          <cell r="C2628">
            <v>3.9776763064434295</v>
          </cell>
          <cell r="D2628">
            <v>32.890625</v>
          </cell>
          <cell r="E2628">
            <v>3.0540442509974608</v>
          </cell>
          <cell r="F2628">
            <v>37.951318458417852</v>
          </cell>
          <cell r="G2628">
            <v>4.9711719850147462</v>
          </cell>
          <cell r="H2628">
            <v>20.891161431701974</v>
          </cell>
          <cell r="I2628">
            <v>2.9800979472751901</v>
          </cell>
          <cell r="J2628">
            <v>15.68</v>
          </cell>
          <cell r="K2628">
            <v>0.57569999999999999</v>
          </cell>
          <cell r="L2628">
            <v>3.9420000000000002</v>
          </cell>
          <cell r="M2628">
            <v>12.63</v>
          </cell>
          <cell r="N2628">
            <v>9.6000000000000002E-2</v>
          </cell>
          <cell r="O2628">
            <v>4.1355000000000004</v>
          </cell>
          <cell r="P2628">
            <v>18.71</v>
          </cell>
          <cell r="Q2628">
            <v>0.2465</v>
          </cell>
          <cell r="R2628">
            <v>3.7637</v>
          </cell>
          <cell r="S2628">
            <v>11.44</v>
          </cell>
          <cell r="T2628">
            <v>0.41070000000000001</v>
          </cell>
          <cell r="U2628">
            <v>3.8388</v>
          </cell>
          <cell r="V2628">
            <v>3.8387985229492188</v>
          </cell>
          <cell r="W2628">
            <v>601313</v>
          </cell>
          <cell r="X2628" t="str">
            <v>持股小于股东减</v>
          </cell>
          <cell r="Y2628">
            <v>27946</v>
          </cell>
          <cell r="Z2628">
            <v>14327</v>
          </cell>
          <cell r="AA2628" t="str">
            <v>持股小于股东增</v>
          </cell>
          <cell r="AB2628">
            <v>22911</v>
          </cell>
          <cell r="AC2628">
            <v>17336</v>
          </cell>
          <cell r="AD2628" t="str">
            <v>持股大于股东减</v>
          </cell>
          <cell r="AE2628">
            <v>19381</v>
          </cell>
          <cell r="AF2628">
            <v>20662</v>
          </cell>
          <cell r="AG2628" t="str">
            <v>持股大于股东增</v>
          </cell>
          <cell r="AH2628">
            <v>16854</v>
          </cell>
          <cell r="AI2628">
            <v>23757</v>
          </cell>
        </row>
        <row r="2629">
          <cell r="A2629">
            <v>601318</v>
          </cell>
          <cell r="B2629">
            <v>12.080536912751677</v>
          </cell>
          <cell r="C2629">
            <v>1.9693654266958422</v>
          </cell>
          <cell r="D2629">
            <v>6.8556034482758621</v>
          </cell>
          <cell r="E2629">
            <v>1.6724324665355779</v>
          </cell>
          <cell r="F2629">
            <v>21.563157894736843</v>
          </cell>
          <cell r="G2629">
            <v>4.5220750551876376</v>
          </cell>
          <cell r="H2629">
            <v>8.482954545454545</v>
          </cell>
          <cell r="I2629">
            <v>1.6624631847360714</v>
          </cell>
          <cell r="J2629">
            <v>36</v>
          </cell>
          <cell r="K2629">
            <v>2.98</v>
          </cell>
          <cell r="L2629">
            <v>18.28</v>
          </cell>
          <cell r="M2629">
            <v>31.81</v>
          </cell>
          <cell r="N2629">
            <v>1.1599999999999999</v>
          </cell>
          <cell r="O2629">
            <v>19.020199999999999</v>
          </cell>
          <cell r="P2629">
            <v>81.94</v>
          </cell>
          <cell r="Q2629">
            <v>1.9</v>
          </cell>
          <cell r="R2629">
            <v>18.12</v>
          </cell>
          <cell r="S2629">
            <v>29.86</v>
          </cell>
          <cell r="T2629">
            <v>2.64</v>
          </cell>
          <cell r="U2629">
            <v>17.961300000000001</v>
          </cell>
          <cell r="V2629">
            <v>17.961288452148438</v>
          </cell>
          <cell r="W2629">
            <v>601318</v>
          </cell>
          <cell r="X2629" t="str">
            <v>持股小于股东增</v>
          </cell>
          <cell r="Y2629">
            <v>325472</v>
          </cell>
          <cell r="Z2629">
            <v>56165</v>
          </cell>
          <cell r="AA2629" t="str">
            <v>持股小于股东增</v>
          </cell>
          <cell r="AB2629">
            <v>321741</v>
          </cell>
          <cell r="AC2629">
            <v>56816</v>
          </cell>
          <cell r="AD2629">
            <v>56816</v>
          </cell>
          <cell r="AE2629">
            <v>56816</v>
          </cell>
          <cell r="AF2629">
            <v>56816</v>
          </cell>
          <cell r="AG2629" t="str">
            <v>持股小于股东增</v>
          </cell>
          <cell r="AH2629">
            <v>364699</v>
          </cell>
          <cell r="AI2629">
            <v>50124</v>
          </cell>
        </row>
        <row r="2630">
          <cell r="A2630">
            <v>601328</v>
          </cell>
          <cell r="B2630">
            <v>7.1555555555555559</v>
          </cell>
          <cell r="C2630">
            <v>0.92</v>
          </cell>
          <cell r="D2630">
            <v>5.3557692307692308</v>
          </cell>
          <cell r="E2630">
            <v>0.76827586206896559</v>
          </cell>
          <cell r="F2630">
            <v>8.24</v>
          </cell>
          <cell r="G2630">
            <v>1.2519371600474034</v>
          </cell>
          <cell r="H2630">
            <v>6.5142857142857151</v>
          </cell>
          <cell r="I2630">
            <v>0.86996336996336998</v>
          </cell>
          <cell r="J2630">
            <v>6.44</v>
          </cell>
          <cell r="K2630">
            <v>0.9</v>
          </cell>
          <cell r="L2630">
            <v>7</v>
          </cell>
          <cell r="M2630">
            <v>5.57</v>
          </cell>
          <cell r="N2630">
            <v>0.26</v>
          </cell>
          <cell r="O2630">
            <v>7.25</v>
          </cell>
          <cell r="P2630">
            <v>8.24</v>
          </cell>
          <cell r="Q2630">
            <v>0.5</v>
          </cell>
          <cell r="R2630">
            <v>6.5818000000000003</v>
          </cell>
          <cell r="S2630">
            <v>6.08</v>
          </cell>
          <cell r="T2630">
            <v>0.7</v>
          </cell>
          <cell r="U2630">
            <v>6.9888000000000003</v>
          </cell>
          <cell r="V2630">
            <v>6.9887962341308594</v>
          </cell>
          <cell r="W2630">
            <v>601328</v>
          </cell>
          <cell r="X2630" t="str">
            <v>持股小于股东增</v>
          </cell>
          <cell r="Y2630">
            <v>462486</v>
          </cell>
          <cell r="Z2630">
            <v>160572</v>
          </cell>
          <cell r="AA2630" t="str">
            <v>持股小于股东减</v>
          </cell>
          <cell r="AB2630">
            <v>475264</v>
          </cell>
          <cell r="AC2630">
            <v>156255</v>
          </cell>
          <cell r="AD2630" t="str">
            <v>持股小于股东减</v>
          </cell>
          <cell r="AE2630">
            <v>831363</v>
          </cell>
          <cell r="AF2630">
            <v>89326</v>
          </cell>
          <cell r="AG2630" t="str">
            <v>持股小于股东增</v>
          </cell>
          <cell r="AH2630">
            <v>541183</v>
          </cell>
          <cell r="AI2630">
            <v>137222</v>
          </cell>
        </row>
        <row r="2631">
          <cell r="A2631">
            <v>601333</v>
          </cell>
          <cell r="B2631">
            <v>33.4</v>
          </cell>
          <cell r="C2631">
            <v>1.2922695968428384</v>
          </cell>
          <cell r="D2631">
            <v>21.739130434782609</v>
          </cell>
          <cell r="E2631">
            <v>1.0196018454793403</v>
          </cell>
          <cell r="F2631">
            <v>58.714285714285715</v>
          </cell>
          <cell r="G2631">
            <v>2.1680645671783512</v>
          </cell>
          <cell r="H2631">
            <v>25.380000000000003</v>
          </cell>
          <cell r="I2631">
            <v>1.0985871597756078</v>
          </cell>
          <cell r="J2631">
            <v>5.01</v>
          </cell>
          <cell r="K2631">
            <v>0.15</v>
          </cell>
          <cell r="L2631">
            <v>3.8769</v>
          </cell>
          <cell r="M2631">
            <v>4</v>
          </cell>
          <cell r="N2631">
            <v>4.5999999999999999E-2</v>
          </cell>
          <cell r="O2631">
            <v>3.9230999999999998</v>
          </cell>
          <cell r="P2631">
            <v>8.2200000000000006</v>
          </cell>
          <cell r="Q2631">
            <v>7.0000000000000007E-2</v>
          </cell>
          <cell r="R2631">
            <v>3.7913999999999999</v>
          </cell>
          <cell r="S2631">
            <v>4.2300000000000004</v>
          </cell>
          <cell r="T2631">
            <v>0.125</v>
          </cell>
          <cell r="U2631">
            <v>3.8504</v>
          </cell>
          <cell r="V2631">
            <v>3.8503990173339844</v>
          </cell>
          <cell r="W2631">
            <v>601333</v>
          </cell>
          <cell r="X2631">
            <v>601333</v>
          </cell>
          <cell r="Y2631">
            <v>601333</v>
          </cell>
          <cell r="Z2631">
            <v>601333</v>
          </cell>
          <cell r="AA2631">
            <v>601333</v>
          </cell>
          <cell r="AB2631">
            <v>601333</v>
          </cell>
          <cell r="AC2631">
            <v>601333</v>
          </cell>
          <cell r="AD2631">
            <v>601333</v>
          </cell>
          <cell r="AE2631">
            <v>601333</v>
          </cell>
          <cell r="AF2631">
            <v>601333</v>
          </cell>
          <cell r="AG2631">
            <v>601333</v>
          </cell>
          <cell r="AH2631">
            <v>601333</v>
          </cell>
          <cell r="AI2631">
            <v>601333</v>
          </cell>
        </row>
        <row r="2632">
          <cell r="A2632">
            <v>601336</v>
          </cell>
          <cell r="B2632">
            <v>18.916666666666668</v>
          </cell>
          <cell r="C2632">
            <v>2.8160733549083066</v>
          </cell>
          <cell r="D2632">
            <v>15.84765625</v>
          </cell>
          <cell r="E2632">
            <v>2.2108991825613078</v>
          </cell>
          <cell r="F2632">
            <v>14.13425925925926</v>
          </cell>
          <cell r="G2632">
            <v>3.3457534246575342</v>
          </cell>
          <cell r="H2632">
            <v>9.7012635379061365</v>
          </cell>
          <cell r="I2632">
            <v>2.0667378075159344</v>
          </cell>
          <cell r="J2632">
            <v>52.21</v>
          </cell>
          <cell r="K2632">
            <v>2.76</v>
          </cell>
          <cell r="L2632">
            <v>18.54</v>
          </cell>
          <cell r="M2632">
            <v>40.57</v>
          </cell>
          <cell r="N2632">
            <v>0.64</v>
          </cell>
          <cell r="O2632">
            <v>18.350000000000001</v>
          </cell>
          <cell r="P2632">
            <v>61.06</v>
          </cell>
          <cell r="Q2632">
            <v>2.16</v>
          </cell>
          <cell r="R2632">
            <v>18.25</v>
          </cell>
          <cell r="S2632">
            <v>35.83</v>
          </cell>
          <cell r="T2632">
            <v>2.77</v>
          </cell>
          <cell r="U2632">
            <v>17.336500000000001</v>
          </cell>
          <cell r="V2632">
            <v>17.33648681640625</v>
          </cell>
          <cell r="W2632">
            <v>601336</v>
          </cell>
          <cell r="X2632" t="str">
            <v>持股大于股东增</v>
          </cell>
          <cell r="Y2632">
            <v>49874</v>
          </cell>
          <cell r="Z2632">
            <v>62548</v>
          </cell>
          <cell r="AA2632" t="str">
            <v>持股大于股东减</v>
          </cell>
          <cell r="AB2632">
            <v>54292</v>
          </cell>
          <cell r="AC2632">
            <v>57458</v>
          </cell>
          <cell r="AD2632" t="str">
            <v>持股小于股东减</v>
          </cell>
          <cell r="AE2632">
            <v>62078</v>
          </cell>
          <cell r="AF2632">
            <v>50252</v>
          </cell>
          <cell r="AG2632" t="str">
            <v>持股小于股东增</v>
          </cell>
          <cell r="AH2632">
            <v>58193</v>
          </cell>
          <cell r="AI2632">
            <v>53606</v>
          </cell>
        </row>
        <row r="2633">
          <cell r="A2633">
            <v>601339</v>
          </cell>
          <cell r="B2633">
            <v>34.227272727272727</v>
          </cell>
          <cell r="C2633">
            <v>1.6798661461238149</v>
          </cell>
          <cell r="D2633">
            <v>21.964285714285712</v>
          </cell>
          <cell r="E2633">
            <v>1.3521832812980961</v>
          </cell>
          <cell r="F2633">
            <v>26.944444444444443</v>
          </cell>
          <cell r="G2633">
            <v>2.1958121109224669</v>
          </cell>
          <cell r="H2633">
            <v>24.250000000000004</v>
          </cell>
          <cell r="I2633">
            <v>1.3137104419665027</v>
          </cell>
          <cell r="J2633">
            <v>7.53</v>
          </cell>
          <cell r="K2633">
            <v>0.22</v>
          </cell>
          <cell r="L2633">
            <v>4.4824999999999999</v>
          </cell>
          <cell r="M2633">
            <v>6.15</v>
          </cell>
          <cell r="N2633">
            <v>7.0000000000000007E-2</v>
          </cell>
          <cell r="O2633">
            <v>4.5481999999999996</v>
          </cell>
          <cell r="P2633">
            <v>9.6999999999999993</v>
          </cell>
          <cell r="Q2633">
            <v>0.18</v>
          </cell>
          <cell r="R2633">
            <v>4.4175000000000004</v>
          </cell>
          <cell r="S2633">
            <v>5.82</v>
          </cell>
          <cell r="T2633">
            <v>0.18</v>
          </cell>
          <cell r="U2633">
            <v>4.4302000000000001</v>
          </cell>
          <cell r="V2633">
            <v>4.4301986694335938</v>
          </cell>
          <cell r="W2633">
            <v>601339</v>
          </cell>
          <cell r="X2633" t="str">
            <v>持股小于股东减</v>
          </cell>
          <cell r="Y2633">
            <v>57857</v>
          </cell>
          <cell r="Z2633">
            <v>25925</v>
          </cell>
          <cell r="AA2633" t="str">
            <v>持股小于股东增</v>
          </cell>
          <cell r="AB2633">
            <v>51070</v>
          </cell>
          <cell r="AC2633">
            <v>29371</v>
          </cell>
          <cell r="AD2633" t="str">
            <v>持股小于股东增</v>
          </cell>
          <cell r="AE2633">
            <v>49583</v>
          </cell>
          <cell r="AF2633">
            <v>30252</v>
          </cell>
          <cell r="AG2633" t="str">
            <v>持股小于股东减</v>
          </cell>
          <cell r="AH2633">
            <v>56347</v>
          </cell>
          <cell r="AI2633">
            <v>26620</v>
          </cell>
        </row>
        <row r="2634">
          <cell r="A2634">
            <v>601368</v>
          </cell>
          <cell r="B2634">
            <v>48.979591836734691</v>
          </cell>
          <cell r="C2634">
            <v>4.9980030809608031</v>
          </cell>
          <cell r="D2634">
            <v>37.225877192982452</v>
          </cell>
          <cell r="E2634">
            <v>3.7757882444530946</v>
          </cell>
          <cell r="F2634">
            <v>38.499587798845837</v>
          </cell>
          <cell r="G2634">
            <v>5.5307179866765361</v>
          </cell>
          <cell r="H2634">
            <v>37.400265957446805</v>
          </cell>
          <cell r="I2634">
            <v>4.3551477846814937</v>
          </cell>
          <cell r="J2634">
            <v>17.52</v>
          </cell>
          <cell r="K2634">
            <v>0.35770000000000002</v>
          </cell>
          <cell r="L2634">
            <v>3.5053999999999998</v>
          </cell>
          <cell r="M2634">
            <v>13.58</v>
          </cell>
          <cell r="N2634">
            <v>9.1200000000000003E-2</v>
          </cell>
          <cell r="O2634">
            <v>3.5966</v>
          </cell>
          <cell r="P2634">
            <v>18.68</v>
          </cell>
          <cell r="Q2634">
            <v>0.24260000000000001</v>
          </cell>
          <cell r="R2634">
            <v>3.3774999999999999</v>
          </cell>
          <cell r="S2634">
            <v>15</v>
          </cell>
          <cell r="T2634">
            <v>0.30080000000000001</v>
          </cell>
          <cell r="U2634">
            <v>3.4441999999999999</v>
          </cell>
          <cell r="V2634">
            <v>3.4441986083984375</v>
          </cell>
          <cell r="W2634">
            <v>601368</v>
          </cell>
          <cell r="X2634">
            <v>601368</v>
          </cell>
          <cell r="Y2634">
            <v>55081</v>
          </cell>
          <cell r="Z2634">
            <v>13358</v>
          </cell>
          <cell r="AA2634">
            <v>13358</v>
          </cell>
          <cell r="AB2634">
            <v>52084</v>
          </cell>
          <cell r="AC2634">
            <v>14127</v>
          </cell>
          <cell r="AD2634">
            <v>14127</v>
          </cell>
          <cell r="AE2634">
            <v>14127</v>
          </cell>
          <cell r="AF2634">
            <v>14127</v>
          </cell>
          <cell r="AG2634">
            <v>14127</v>
          </cell>
          <cell r="AH2634">
            <v>68645</v>
          </cell>
          <cell r="AI2634">
            <v>10719</v>
          </cell>
        </row>
        <row r="2635">
          <cell r="A2635">
            <v>601369</v>
          </cell>
          <cell r="B2635">
            <v>39.727272727272727</v>
          </cell>
          <cell r="C2635">
            <v>2.3432891844066708</v>
          </cell>
          <cell r="D2635">
            <v>28.541666666666668</v>
          </cell>
          <cell r="E2635">
            <v>1.8046261657621581</v>
          </cell>
          <cell r="F2635">
            <v>48.791666666666671</v>
          </cell>
          <cell r="G2635">
            <v>3.2497086085363822</v>
          </cell>
          <cell r="H2635">
            <v>29.166666666666668</v>
          </cell>
          <cell r="I2635">
            <v>1.9060066437945868</v>
          </cell>
          <cell r="J2635">
            <v>8.74</v>
          </cell>
          <cell r="K2635">
            <v>0.22</v>
          </cell>
          <cell r="L2635">
            <v>3.7298</v>
          </cell>
          <cell r="M2635">
            <v>6.85</v>
          </cell>
          <cell r="N2635">
            <v>0.06</v>
          </cell>
          <cell r="O2635">
            <v>3.7957999999999998</v>
          </cell>
          <cell r="P2635">
            <v>11.71</v>
          </cell>
          <cell r="Q2635">
            <v>0.12</v>
          </cell>
          <cell r="R2635">
            <v>3.6034000000000002</v>
          </cell>
          <cell r="S2635">
            <v>7</v>
          </cell>
          <cell r="T2635">
            <v>0.18</v>
          </cell>
          <cell r="U2635">
            <v>3.6726000000000001</v>
          </cell>
          <cell r="V2635">
            <v>3.6725997924804688</v>
          </cell>
          <cell r="W2635">
            <v>601369</v>
          </cell>
          <cell r="X2635" t="str">
            <v>持股大于股东增</v>
          </cell>
          <cell r="Y2635">
            <v>38096</v>
          </cell>
          <cell r="Z2635">
            <v>43016</v>
          </cell>
          <cell r="AA2635" t="str">
            <v>持股大于股东减</v>
          </cell>
          <cell r="AB2635">
            <v>39467</v>
          </cell>
          <cell r="AC2635">
            <v>41522</v>
          </cell>
          <cell r="AD2635" t="str">
            <v>持股小于股东减</v>
          </cell>
          <cell r="AE2635">
            <v>44762</v>
          </cell>
          <cell r="AF2635">
            <v>36610</v>
          </cell>
          <cell r="AG2635" t="str">
            <v>持股大于股东增</v>
          </cell>
          <cell r="AH2635">
            <v>39983</v>
          </cell>
          <cell r="AI2635">
            <v>40986</v>
          </cell>
        </row>
        <row r="2636">
          <cell r="A2636">
            <v>601377</v>
          </cell>
          <cell r="B2636">
            <v>13.725979535812328</v>
          </cell>
          <cell r="C2636">
            <v>3.0893669606246137</v>
          </cell>
          <cell r="D2636">
            <v>27.468749999999996</v>
          </cell>
          <cell r="E2636">
            <v>1.9386427295383868</v>
          </cell>
          <cell r="F2636">
            <v>12.034106891701828</v>
          </cell>
          <cell r="G2636">
            <v>4.0908411773494695</v>
          </cell>
          <cell r="H2636">
            <v>8.6360294117647047</v>
          </cell>
          <cell r="I2636">
            <v>2.3322312572602986</v>
          </cell>
          <cell r="J2636">
            <v>11</v>
          </cell>
          <cell r="K2636">
            <v>0.8014</v>
          </cell>
          <cell r="L2636">
            <v>3.5606</v>
          </cell>
          <cell r="M2636">
            <v>8.7899999999999991</v>
          </cell>
          <cell r="N2636">
            <v>0.08</v>
          </cell>
          <cell r="O2636">
            <v>4.5340999999999996</v>
          </cell>
          <cell r="P2636">
            <v>13.69</v>
          </cell>
          <cell r="Q2636">
            <v>0.56879999999999997</v>
          </cell>
          <cell r="R2636">
            <v>3.3464999999999998</v>
          </cell>
          <cell r="S2636">
            <v>7.83</v>
          </cell>
          <cell r="T2636">
            <v>0.68</v>
          </cell>
          <cell r="U2636">
            <v>3.3573</v>
          </cell>
          <cell r="V2636">
            <v>3.3572998046875</v>
          </cell>
          <cell r="W2636">
            <v>601377</v>
          </cell>
          <cell r="X2636">
            <v>601377</v>
          </cell>
          <cell r="Y2636">
            <v>601377</v>
          </cell>
          <cell r="Z2636">
            <v>601377</v>
          </cell>
          <cell r="AA2636">
            <v>601377</v>
          </cell>
          <cell r="AB2636">
            <v>601377</v>
          </cell>
          <cell r="AC2636">
            <v>601377</v>
          </cell>
          <cell r="AD2636">
            <v>601377</v>
          </cell>
          <cell r="AE2636">
            <v>601377</v>
          </cell>
          <cell r="AF2636">
            <v>601377</v>
          </cell>
          <cell r="AG2636">
            <v>601377</v>
          </cell>
          <cell r="AH2636">
            <v>601377</v>
          </cell>
          <cell r="AI2636">
            <v>601377</v>
          </cell>
        </row>
        <row r="2637">
          <cell r="A2637">
            <v>601388</v>
          </cell>
          <cell r="B2637">
            <v>1166.5</v>
          </cell>
          <cell r="C2637">
            <v>5.8930511000530448</v>
          </cell>
          <cell r="D2637">
            <v>-115.75000000000001</v>
          </cell>
          <cell r="E2637">
            <v>3.4535915860662874</v>
          </cell>
          <cell r="F2637">
            <v>137.21428571428569</v>
          </cell>
          <cell r="G2637">
            <v>4.6696485001701591</v>
          </cell>
          <cell r="H2637">
            <v>583.25</v>
          </cell>
          <cell r="I2637">
            <v>5.9527454582567865</v>
          </cell>
          <cell r="J2637">
            <v>23.33</v>
          </cell>
          <cell r="K2637">
            <v>0.02</v>
          </cell>
          <cell r="L2637">
            <v>3.9588999999999999</v>
          </cell>
          <cell r="M2637">
            <v>13.89</v>
          </cell>
          <cell r="N2637">
            <v>-0.03</v>
          </cell>
          <cell r="O2637">
            <v>4.0218999999999996</v>
          </cell>
          <cell r="P2637">
            <v>19.21</v>
          </cell>
          <cell r="Q2637">
            <v>7.0000000000000007E-2</v>
          </cell>
          <cell r="R2637">
            <v>4.1138000000000003</v>
          </cell>
          <cell r="S2637">
            <v>23.33</v>
          </cell>
          <cell r="T2637">
            <v>0.03</v>
          </cell>
          <cell r="U2637">
            <v>3.9192</v>
          </cell>
          <cell r="V2637">
            <v>3.9191989898681641</v>
          </cell>
          <cell r="W2637">
            <v>601388</v>
          </cell>
          <cell r="X2637" t="str">
            <v>持股大于股东减</v>
          </cell>
          <cell r="Y2637">
            <v>18817</v>
          </cell>
          <cell r="Z2637">
            <v>28325</v>
          </cell>
          <cell r="AA2637">
            <v>28325</v>
          </cell>
          <cell r="AB2637">
            <v>35377</v>
          </cell>
          <cell r="AC2637">
            <v>15066</v>
          </cell>
          <cell r="AD2637" t="str">
            <v>持股大于股东增</v>
          </cell>
          <cell r="AE2637">
            <v>13537</v>
          </cell>
          <cell r="AF2637">
            <v>39373</v>
          </cell>
          <cell r="AG2637" t="str">
            <v>持股大于股东减</v>
          </cell>
          <cell r="AH2637">
            <v>18814</v>
          </cell>
          <cell r="AI2637">
            <v>28329</v>
          </cell>
        </row>
        <row r="2638">
          <cell r="A2638">
            <v>601390</v>
          </cell>
          <cell r="B2638">
            <v>20.60377358490566</v>
          </cell>
          <cell r="C2638">
            <v>1.9102931915191379</v>
          </cell>
          <cell r="D2638">
            <v>20.125</v>
          </cell>
          <cell r="E2638">
            <v>1.379865955878572</v>
          </cell>
          <cell r="F2638">
            <v>31.837209302325579</v>
          </cell>
          <cell r="G2638">
            <v>2.6243146877276389</v>
          </cell>
          <cell r="H2638">
            <v>23.851744186046513</v>
          </cell>
          <cell r="I2638">
            <v>1.9869955319844528</v>
          </cell>
          <cell r="J2638">
            <v>10.92</v>
          </cell>
          <cell r="K2638">
            <v>0.53</v>
          </cell>
          <cell r="L2638">
            <v>5.7164000000000001</v>
          </cell>
          <cell r="M2638">
            <v>8.0500000000000007</v>
          </cell>
          <cell r="N2638">
            <v>0.1</v>
          </cell>
          <cell r="O2638">
            <v>5.8338999999999999</v>
          </cell>
          <cell r="P2638">
            <v>13.69</v>
          </cell>
          <cell r="Q2638">
            <v>0.215</v>
          </cell>
          <cell r="R2638">
            <v>5.2165999999999997</v>
          </cell>
          <cell r="S2638">
            <v>10.94</v>
          </cell>
          <cell r="T2638">
            <v>0.34399999999999997</v>
          </cell>
          <cell r="U2638">
            <v>5.5057999999999998</v>
          </cell>
          <cell r="V2638">
            <v>5.50579833984375</v>
          </cell>
          <cell r="W2638">
            <v>601390</v>
          </cell>
          <cell r="X2638">
            <v>601390</v>
          </cell>
          <cell r="Y2638">
            <v>601390</v>
          </cell>
          <cell r="Z2638">
            <v>601390</v>
          </cell>
          <cell r="AA2638">
            <v>601390</v>
          </cell>
          <cell r="AB2638">
            <v>601390</v>
          </cell>
          <cell r="AC2638">
            <v>601390</v>
          </cell>
          <cell r="AD2638">
            <v>601390</v>
          </cell>
          <cell r="AE2638">
            <v>601390</v>
          </cell>
          <cell r="AF2638">
            <v>601390</v>
          </cell>
          <cell r="AG2638">
            <v>601390</v>
          </cell>
          <cell r="AH2638">
            <v>601390</v>
          </cell>
          <cell r="AI2638">
            <v>601390</v>
          </cell>
        </row>
        <row r="2639">
          <cell r="A2639">
            <v>601398</v>
          </cell>
          <cell r="B2639">
            <v>5.9480519480519476</v>
          </cell>
          <cell r="C2639">
            <v>0.95416666666666672</v>
          </cell>
          <cell r="D2639">
            <v>5.1071428571428577</v>
          </cell>
          <cell r="E2639">
            <v>0.85799999999999998</v>
          </cell>
          <cell r="F2639">
            <v>6.2857142857142865</v>
          </cell>
          <cell r="G2639">
            <v>1.1739333437090069</v>
          </cell>
          <cell r="H2639">
            <v>5.2258064516129039</v>
          </cell>
          <cell r="I2639">
            <v>0.91645805931520219</v>
          </cell>
          <cell r="J2639">
            <v>4.58</v>
          </cell>
          <cell r="K2639">
            <v>0.77</v>
          </cell>
          <cell r="L2639">
            <v>4.8</v>
          </cell>
          <cell r="M2639">
            <v>4.29</v>
          </cell>
          <cell r="N2639">
            <v>0.21</v>
          </cell>
          <cell r="O2639">
            <v>5</v>
          </cell>
          <cell r="P2639">
            <v>5.28</v>
          </cell>
          <cell r="Q2639">
            <v>0.42</v>
          </cell>
          <cell r="R2639">
            <v>4.4977</v>
          </cell>
          <cell r="S2639">
            <v>4.32</v>
          </cell>
          <cell r="T2639">
            <v>0.62</v>
          </cell>
          <cell r="U2639">
            <v>4.7138</v>
          </cell>
          <cell r="V2639">
            <v>4.7137985229492188</v>
          </cell>
          <cell r="W2639">
            <v>601398</v>
          </cell>
          <cell r="X2639" t="str">
            <v>持股小于股东增</v>
          </cell>
          <cell r="Y2639">
            <v>624193</v>
          </cell>
          <cell r="Z2639">
            <v>570987</v>
          </cell>
          <cell r="AA2639" t="str">
            <v>持股小于股东增</v>
          </cell>
          <cell r="AB2639">
            <v>617258</v>
          </cell>
          <cell r="AC2639">
            <v>577402</v>
          </cell>
          <cell r="AD2639" t="str">
            <v>持股小于股东增</v>
          </cell>
          <cell r="AE2639">
            <v>830147</v>
          </cell>
          <cell r="AF2639">
            <v>429329</v>
          </cell>
          <cell r="AG2639" t="str">
            <v>持股小于股东增</v>
          </cell>
          <cell r="AH2639">
            <v>678483</v>
          </cell>
          <cell r="AI2639">
            <v>525298</v>
          </cell>
        </row>
        <row r="2640">
          <cell r="A2640">
            <v>601515</v>
          </cell>
          <cell r="B2640">
            <v>24.746268656716413</v>
          </cell>
          <cell r="C2640">
            <v>5.1307442364227134</v>
          </cell>
          <cell r="D2640">
            <v>16.472222222222221</v>
          </cell>
          <cell r="E2640">
            <v>3.4768842895253731</v>
          </cell>
          <cell r="F2640">
            <v>29.705882352941174</v>
          </cell>
          <cell r="G2640">
            <v>6.9389577822816122</v>
          </cell>
          <cell r="H2640">
            <v>18.294117647058822</v>
          </cell>
          <cell r="I2640">
            <v>4.0621734587251828</v>
          </cell>
          <cell r="J2640">
            <v>16.579999999999998</v>
          </cell>
          <cell r="K2640">
            <v>0.67</v>
          </cell>
          <cell r="L2640">
            <v>3.2315</v>
          </cell>
          <cell r="M2640">
            <v>11.86</v>
          </cell>
          <cell r="N2640">
            <v>0.18</v>
          </cell>
          <cell r="O2640">
            <v>3.4110999999999998</v>
          </cell>
          <cell r="P2640">
            <v>20.2</v>
          </cell>
          <cell r="Q2640">
            <v>0.34</v>
          </cell>
          <cell r="R2640">
            <v>2.9110999999999998</v>
          </cell>
          <cell r="S2640">
            <v>12.44</v>
          </cell>
          <cell r="T2640">
            <v>0.51</v>
          </cell>
          <cell r="U2640">
            <v>3.0623999999999998</v>
          </cell>
          <cell r="V2640">
            <v>3.0623989105224609</v>
          </cell>
          <cell r="W2640">
            <v>601515</v>
          </cell>
          <cell r="X2640" t="str">
            <v>持股大于股东减</v>
          </cell>
          <cell r="Y2640">
            <v>20317</v>
          </cell>
          <cell r="Z2640">
            <v>54732</v>
          </cell>
          <cell r="AA2640" t="str">
            <v>持股大于股东增</v>
          </cell>
          <cell r="AB2640">
            <v>20614</v>
          </cell>
          <cell r="AC2640">
            <v>53943</v>
          </cell>
          <cell r="AD2640" t="str">
            <v>持股大于股东增</v>
          </cell>
          <cell r="AE2640">
            <v>17198</v>
          </cell>
          <cell r="AF2640">
            <v>64658</v>
          </cell>
          <cell r="AG2640" t="str">
            <v>持股大于股东减</v>
          </cell>
          <cell r="AH2640">
            <v>20062</v>
          </cell>
          <cell r="AI2640">
            <v>55428</v>
          </cell>
        </row>
        <row r="2641">
          <cell r="A2641">
            <v>601518</v>
          </cell>
          <cell r="B2641">
            <v>42.272727272727273</v>
          </cell>
          <cell r="C2641">
            <v>2.2517069391312767</v>
          </cell>
          <cell r="D2641">
            <v>33.25</v>
          </cell>
          <cell r="E2641">
            <v>1.9035351366824105</v>
          </cell>
          <cell r="F2641">
            <v>41.833333333333336</v>
          </cell>
          <cell r="G2641">
            <v>3.6977018267530939</v>
          </cell>
          <cell r="H2641">
            <v>6.6231732776617971</v>
          </cell>
          <cell r="I2641">
            <v>1.0278466248724305</v>
          </cell>
          <cell r="J2641">
            <v>4.6500000000000004</v>
          </cell>
          <cell r="K2641">
            <v>0.11</v>
          </cell>
          <cell r="L2641">
            <v>2.0651000000000002</v>
          </cell>
          <cell r="M2641">
            <v>3.99</v>
          </cell>
          <cell r="N2641">
            <v>0.03</v>
          </cell>
          <cell r="O2641">
            <v>2.0960999999999999</v>
          </cell>
          <cell r="P2641">
            <v>7.53</v>
          </cell>
          <cell r="Q2641">
            <v>0.09</v>
          </cell>
          <cell r="R2641">
            <v>2.0364</v>
          </cell>
          <cell r="S2641">
            <v>4.2300000000000004</v>
          </cell>
          <cell r="T2641">
            <v>0.47899999999999998</v>
          </cell>
          <cell r="U2641">
            <v>4.1154000000000002</v>
          </cell>
          <cell r="V2641">
            <v>4.1153984069824219</v>
          </cell>
          <cell r="W2641">
            <v>601518</v>
          </cell>
          <cell r="X2641">
            <v>601518</v>
          </cell>
          <cell r="Y2641">
            <v>86535</v>
          </cell>
          <cell r="Z2641">
            <v>14019</v>
          </cell>
          <cell r="AA2641">
            <v>14019</v>
          </cell>
          <cell r="AB2641">
            <v>85155</v>
          </cell>
          <cell r="AC2641">
            <v>14246</v>
          </cell>
          <cell r="AD2641">
            <v>14246</v>
          </cell>
          <cell r="AE2641">
            <v>110321</v>
          </cell>
          <cell r="AF2641">
            <v>10996</v>
          </cell>
          <cell r="AG2641">
            <v>10996</v>
          </cell>
          <cell r="AH2641">
            <v>103811</v>
          </cell>
          <cell r="AI2641">
            <v>11686</v>
          </cell>
        </row>
        <row r="2642">
          <cell r="A2642">
            <v>601519</v>
          </cell>
          <cell r="B2642">
            <v>-55.982532751091703</v>
          </cell>
          <cell r="C2642">
            <v>9.7892486255345137</v>
          </cell>
          <cell r="D2642">
            <v>-30.294117647058822</v>
          </cell>
          <cell r="E2642">
            <v>8.2817399694460079</v>
          </cell>
          <cell r="F2642">
            <v>4677.5</v>
          </cell>
          <cell r="G2642">
            <v>12.284157310747819</v>
          </cell>
          <cell r="H2642">
            <v>-107.35074626865672</v>
          </cell>
          <cell r="I2642">
            <v>6.5734457467955307</v>
          </cell>
          <cell r="J2642">
            <v>12.82</v>
          </cell>
          <cell r="K2642">
            <v>-0.22900000000000001</v>
          </cell>
          <cell r="L2642">
            <v>1.3096000000000001</v>
          </cell>
          <cell r="M2642">
            <v>10.3</v>
          </cell>
          <cell r="N2642">
            <v>-8.5000000000000006E-2</v>
          </cell>
          <cell r="O2642">
            <v>1.2437</v>
          </cell>
          <cell r="P2642">
            <v>18.71</v>
          </cell>
          <cell r="Q2642">
            <v>2E-3</v>
          </cell>
          <cell r="R2642">
            <v>1.5230999999999999</v>
          </cell>
          <cell r="S2642">
            <v>9.59</v>
          </cell>
          <cell r="T2642">
            <v>-6.7000000000000004E-2</v>
          </cell>
          <cell r="U2642">
            <v>1.4589000000000001</v>
          </cell>
          <cell r="V2642">
            <v>1.4588994979858398</v>
          </cell>
          <cell r="W2642">
            <v>601519</v>
          </cell>
          <cell r="X2642">
            <v>601519</v>
          </cell>
          <cell r="Y2642">
            <v>601519</v>
          </cell>
          <cell r="Z2642">
            <v>601519</v>
          </cell>
          <cell r="AA2642">
            <v>601519</v>
          </cell>
          <cell r="AB2642">
            <v>601519</v>
          </cell>
          <cell r="AC2642">
            <v>601519</v>
          </cell>
          <cell r="AD2642">
            <v>601519</v>
          </cell>
          <cell r="AE2642">
            <v>601519</v>
          </cell>
          <cell r="AF2642">
            <v>601519</v>
          </cell>
          <cell r="AG2642">
            <v>601519</v>
          </cell>
          <cell r="AH2642">
            <v>601519</v>
          </cell>
          <cell r="AI2642">
            <v>601519</v>
          </cell>
        </row>
        <row r="2643">
          <cell r="A2643">
            <v>601555</v>
          </cell>
          <cell r="B2643">
            <v>16.07</v>
          </cell>
          <cell r="C2643">
            <v>2.6232880066602462</v>
          </cell>
          <cell r="D2643">
            <v>27.9375</v>
          </cell>
          <cell r="E2643">
            <v>2.0310180837851757</v>
          </cell>
          <cell r="F2643">
            <v>15.051470588235292</v>
          </cell>
          <cell r="G2643">
            <v>3.5463081667301894</v>
          </cell>
          <cell r="H2643">
            <v>10.12037037037037</v>
          </cell>
          <cell r="I2643">
            <v>1.8948718837765679</v>
          </cell>
          <cell r="J2643">
            <v>16.07</v>
          </cell>
          <cell r="K2643">
            <v>1</v>
          </cell>
          <cell r="L2643">
            <v>6.1258999999999997</v>
          </cell>
          <cell r="M2643">
            <v>13.41</v>
          </cell>
          <cell r="N2643">
            <v>0.12</v>
          </cell>
          <cell r="O2643">
            <v>6.6025999999999998</v>
          </cell>
          <cell r="P2643">
            <v>20.47</v>
          </cell>
          <cell r="Q2643">
            <v>0.68</v>
          </cell>
          <cell r="R2643">
            <v>5.7721999999999998</v>
          </cell>
          <cell r="S2643">
            <v>10.93</v>
          </cell>
          <cell r="T2643">
            <v>0.81</v>
          </cell>
          <cell r="U2643">
            <v>5.7682000000000002</v>
          </cell>
          <cell r="V2643">
            <v>5.7681999206542969</v>
          </cell>
          <cell r="W2643">
            <v>601555</v>
          </cell>
          <cell r="X2643">
            <v>601555</v>
          </cell>
          <cell r="Y2643">
            <v>601555</v>
          </cell>
          <cell r="Z2643">
            <v>601555</v>
          </cell>
          <cell r="AA2643">
            <v>601555</v>
          </cell>
          <cell r="AB2643">
            <v>601555</v>
          </cell>
          <cell r="AC2643">
            <v>601555</v>
          </cell>
          <cell r="AD2643">
            <v>601555</v>
          </cell>
          <cell r="AE2643">
            <v>601555</v>
          </cell>
          <cell r="AF2643">
            <v>601555</v>
          </cell>
          <cell r="AG2643">
            <v>601555</v>
          </cell>
          <cell r="AH2643">
            <v>601555</v>
          </cell>
          <cell r="AI2643">
            <v>601555</v>
          </cell>
        </row>
        <row r="2644">
          <cell r="A2644">
            <v>601558</v>
          </cell>
          <cell r="B2644">
            <v>-5.7702702702702702</v>
          </cell>
          <cell r="C2644">
            <v>6.0259666948913342</v>
          </cell>
          <cell r="D2644">
            <v>-19.4375</v>
          </cell>
          <cell r="E2644">
            <v>4.6341826851437933</v>
          </cell>
          <cell r="F2644">
            <v>-35.035714285714285</v>
          </cell>
          <cell r="G2644">
            <v>7.5011469643676403</v>
          </cell>
          <cell r="H2644">
            <v>-12.714285714285715</v>
          </cell>
          <cell r="I2644">
            <v>2.8644995172191829</v>
          </cell>
          <cell r="J2644">
            <v>4.2699999999999996</v>
          </cell>
          <cell r="K2644">
            <v>-0.74</v>
          </cell>
          <cell r="L2644">
            <v>0.70860000000000001</v>
          </cell>
          <cell r="M2644">
            <v>3.11</v>
          </cell>
          <cell r="N2644">
            <v>-0.04</v>
          </cell>
          <cell r="O2644">
            <v>0.67110000000000003</v>
          </cell>
          <cell r="P2644">
            <v>9.81</v>
          </cell>
          <cell r="Q2644">
            <v>-0.14000000000000001</v>
          </cell>
          <cell r="R2644">
            <v>1.3078000000000001</v>
          </cell>
          <cell r="S2644">
            <v>3.56</v>
          </cell>
          <cell r="T2644">
            <v>-0.21</v>
          </cell>
          <cell r="U2644">
            <v>1.2427999999999999</v>
          </cell>
          <cell r="V2644">
            <v>1.2427997589111328</v>
          </cell>
          <cell r="W2644">
            <v>601558</v>
          </cell>
          <cell r="X2644">
            <v>601558</v>
          </cell>
          <cell r="Y2644">
            <v>170257</v>
          </cell>
          <cell r="Z2644">
            <v>35420</v>
          </cell>
          <cell r="AA2644">
            <v>35420</v>
          </cell>
          <cell r="AB2644">
            <v>192292</v>
          </cell>
          <cell r="AC2644">
            <v>31361</v>
          </cell>
          <cell r="AD2644" t="str">
            <v>持股小于股东减</v>
          </cell>
          <cell r="AE2644">
            <v>118034</v>
          </cell>
          <cell r="AF2644">
            <v>51092</v>
          </cell>
          <cell r="AG2644">
            <v>51092</v>
          </cell>
          <cell r="AH2644">
            <v>150776</v>
          </cell>
          <cell r="AI2644">
            <v>39997</v>
          </cell>
        </row>
        <row r="2645">
          <cell r="A2645">
            <v>601566</v>
          </cell>
          <cell r="B2645">
            <v>32.657142857142858</v>
          </cell>
          <cell r="C2645">
            <v>3.0665629275883344</v>
          </cell>
          <cell r="D2645">
            <v>17.920454545454543</v>
          </cell>
          <cell r="E2645">
            <v>2.059284408461739</v>
          </cell>
          <cell r="F2645">
            <v>28.153846153846153</v>
          </cell>
          <cell r="G2645">
            <v>3.0972328002030971</v>
          </cell>
          <cell r="H2645">
            <v>22.890625</v>
          </cell>
          <cell r="I2645">
            <v>2.0279904206868866</v>
          </cell>
          <cell r="J2645">
            <v>22.86</v>
          </cell>
          <cell r="K2645">
            <v>0.7</v>
          </cell>
          <cell r="L2645">
            <v>7.4546000000000001</v>
          </cell>
          <cell r="M2645">
            <v>15.77</v>
          </cell>
          <cell r="N2645">
            <v>0.22</v>
          </cell>
          <cell r="O2645">
            <v>7.6580000000000004</v>
          </cell>
          <cell r="P2645">
            <v>21.96</v>
          </cell>
          <cell r="Q2645">
            <v>0.39</v>
          </cell>
          <cell r="R2645">
            <v>7.0902000000000003</v>
          </cell>
          <cell r="S2645">
            <v>14.65</v>
          </cell>
          <cell r="T2645">
            <v>0.48</v>
          </cell>
          <cell r="U2645">
            <v>7.2239000000000004</v>
          </cell>
          <cell r="V2645">
            <v>7.2238998413085938</v>
          </cell>
          <cell r="W2645">
            <v>601566</v>
          </cell>
          <cell r="X2645" t="str">
            <v>持股大于股东增</v>
          </cell>
          <cell r="Y2645">
            <v>17815</v>
          </cell>
          <cell r="Z2645">
            <v>32255</v>
          </cell>
          <cell r="AA2645" t="str">
            <v>持股大于股东增</v>
          </cell>
          <cell r="AB2645">
            <v>16694</v>
          </cell>
          <cell r="AC2645">
            <v>34421</v>
          </cell>
          <cell r="AD2645" t="str">
            <v>持股大于股东减</v>
          </cell>
          <cell r="AE2645">
            <v>22212</v>
          </cell>
          <cell r="AF2645">
            <v>25870</v>
          </cell>
          <cell r="AG2645" t="str">
            <v>持股大于股东增</v>
          </cell>
          <cell r="AH2645">
            <v>21561</v>
          </cell>
          <cell r="AI2645">
            <v>26651</v>
          </cell>
        </row>
        <row r="2646">
          <cell r="A2646">
            <v>601567</v>
          </cell>
          <cell r="B2646">
            <v>30.34</v>
          </cell>
          <cell r="C2646">
            <v>5.9809178363034219</v>
          </cell>
          <cell r="D2646">
            <v>54.916666666666664</v>
          </cell>
          <cell r="E2646">
            <v>5.0686459254701379</v>
          </cell>
          <cell r="F2646">
            <v>39.527777777777779</v>
          </cell>
          <cell r="G2646">
            <v>6.416268374064388</v>
          </cell>
          <cell r="H2646">
            <v>29.224137931034484</v>
          </cell>
          <cell r="I2646">
            <v>4.8483288282490236</v>
          </cell>
          <cell r="J2646">
            <v>15.17</v>
          </cell>
          <cell r="K2646">
            <v>0.5</v>
          </cell>
          <cell r="L2646">
            <v>2.5364</v>
          </cell>
          <cell r="M2646">
            <v>13.18</v>
          </cell>
          <cell r="N2646">
            <v>0.06</v>
          </cell>
          <cell r="O2646">
            <v>2.6002999999999998</v>
          </cell>
          <cell r="P2646">
            <v>14.23</v>
          </cell>
          <cell r="Q2646">
            <v>0.18</v>
          </cell>
          <cell r="R2646">
            <v>2.2178</v>
          </cell>
          <cell r="S2646">
            <v>11.3</v>
          </cell>
          <cell r="T2646">
            <v>0.28999999999999998</v>
          </cell>
          <cell r="U2646">
            <v>2.3307000000000002</v>
          </cell>
          <cell r="V2646">
            <v>2.3306999206542969</v>
          </cell>
          <cell r="W2646">
            <v>601567</v>
          </cell>
          <cell r="X2646" t="str">
            <v>持股小于股东减</v>
          </cell>
          <cell r="Y2646">
            <v>36094</v>
          </cell>
          <cell r="Z2646">
            <v>33207</v>
          </cell>
          <cell r="AA2646" t="str">
            <v>持股大于股东增</v>
          </cell>
          <cell r="AB2646">
            <v>31521</v>
          </cell>
          <cell r="AC2646">
            <v>38025</v>
          </cell>
          <cell r="AD2646" t="str">
            <v>持股大于股东减</v>
          </cell>
          <cell r="AE2646">
            <v>24900</v>
          </cell>
          <cell r="AF2646">
            <v>48022</v>
          </cell>
          <cell r="AG2646" t="str">
            <v>持股大于股东减</v>
          </cell>
          <cell r="AH2646">
            <v>28655</v>
          </cell>
          <cell r="AI2646">
            <v>41828</v>
          </cell>
        </row>
        <row r="2647">
          <cell r="A2647">
            <v>601579</v>
          </cell>
          <cell r="B2647">
            <v>49.392857142857139</v>
          </cell>
          <cell r="C2647">
            <v>3.6805407707047051</v>
          </cell>
          <cell r="D2647">
            <v>20.516666666666669</v>
          </cell>
          <cell r="E2647">
            <v>3.1531762295081971</v>
          </cell>
          <cell r="F2647">
            <v>54.798850574712645</v>
          </cell>
          <cell r="G2647">
            <v>5.2266622814230113</v>
          </cell>
          <cell r="H2647">
            <v>43.375</v>
          </cell>
          <cell r="I2647">
            <v>2.8539313521219429</v>
          </cell>
          <cell r="J2647">
            <v>13.83</v>
          </cell>
          <cell r="K2647">
            <v>0.28000000000000003</v>
          </cell>
          <cell r="L2647">
            <v>3.7576000000000001</v>
          </cell>
          <cell r="M2647">
            <v>12.31</v>
          </cell>
          <cell r="N2647">
            <v>0.15</v>
          </cell>
          <cell r="O2647">
            <v>3.9039999999999999</v>
          </cell>
          <cell r="P2647">
            <v>19.07</v>
          </cell>
          <cell r="Q2647">
            <v>0.17399999999999999</v>
          </cell>
          <cell r="R2647">
            <v>3.6486000000000001</v>
          </cell>
          <cell r="S2647">
            <v>10.41</v>
          </cell>
          <cell r="T2647">
            <v>0.18</v>
          </cell>
          <cell r="U2647">
            <v>3.6476000000000002</v>
          </cell>
          <cell r="V2647">
            <v>3.6475982666015625</v>
          </cell>
          <cell r="W2647">
            <v>601579</v>
          </cell>
          <cell r="X2647" t="str">
            <v>持股大于股东增</v>
          </cell>
          <cell r="Y2647">
            <v>18041</v>
          </cell>
          <cell r="Z2647">
            <v>22171</v>
          </cell>
          <cell r="AA2647" t="str">
            <v>持股大于股东增</v>
          </cell>
          <cell r="AB2647">
            <v>17028</v>
          </cell>
          <cell r="AC2647">
            <v>23490</v>
          </cell>
          <cell r="AD2647" t="str">
            <v>持股小于股东增</v>
          </cell>
          <cell r="AE2647">
            <v>22578</v>
          </cell>
          <cell r="AF2647">
            <v>17716</v>
          </cell>
          <cell r="AG2647" t="str">
            <v>持股小于股东增</v>
          </cell>
          <cell r="AH2647">
            <v>22281</v>
          </cell>
          <cell r="AI2647">
            <v>17952</v>
          </cell>
        </row>
        <row r="2648">
          <cell r="A2648">
            <v>601588</v>
          </cell>
          <cell r="B2648">
            <v>29.777777777777782</v>
          </cell>
          <cell r="C2648">
            <v>1.6020084882539303</v>
          </cell>
          <cell r="D2648">
            <v>21</v>
          </cell>
          <cell r="E2648">
            <v>1.2351488060228208</v>
          </cell>
          <cell r="F2648">
            <v>35</v>
          </cell>
          <cell r="G2648">
            <v>2.340212138710756</v>
          </cell>
          <cell r="H2648">
            <v>20.343749999999996</v>
          </cell>
          <cell r="I2648">
            <v>1.3010762358725305</v>
          </cell>
          <cell r="J2648">
            <v>5.36</v>
          </cell>
          <cell r="K2648">
            <v>0.18</v>
          </cell>
          <cell r="L2648">
            <v>3.3458000000000001</v>
          </cell>
          <cell r="M2648">
            <v>4.2</v>
          </cell>
          <cell r="N2648">
            <v>0.05</v>
          </cell>
          <cell r="O2648">
            <v>3.4003999999999999</v>
          </cell>
          <cell r="P2648">
            <v>7.7</v>
          </cell>
          <cell r="Q2648">
            <v>0.11</v>
          </cell>
          <cell r="R2648">
            <v>3.2902999999999998</v>
          </cell>
          <cell r="S2648">
            <v>4.34</v>
          </cell>
          <cell r="T2648">
            <v>0.16</v>
          </cell>
          <cell r="U2648">
            <v>3.3357000000000001</v>
          </cell>
          <cell r="V2648">
            <v>3.3356990814208984</v>
          </cell>
          <cell r="W2648">
            <v>601588</v>
          </cell>
          <cell r="X2648">
            <v>601588</v>
          </cell>
          <cell r="Y2648">
            <v>601588</v>
          </cell>
          <cell r="Z2648">
            <v>601588</v>
          </cell>
          <cell r="AA2648">
            <v>601588</v>
          </cell>
          <cell r="AB2648">
            <v>601588</v>
          </cell>
          <cell r="AC2648">
            <v>601588</v>
          </cell>
          <cell r="AD2648">
            <v>601588</v>
          </cell>
          <cell r="AE2648">
            <v>601588</v>
          </cell>
          <cell r="AF2648">
            <v>601588</v>
          </cell>
          <cell r="AG2648">
            <v>601588</v>
          </cell>
          <cell r="AH2648">
            <v>601588</v>
          </cell>
          <cell r="AI2648">
            <v>601588</v>
          </cell>
        </row>
        <row r="2649">
          <cell r="A2649">
            <v>601599</v>
          </cell>
          <cell r="B2649">
            <v>79.870967741935488</v>
          </cell>
          <cell r="C2649">
            <v>6.0611995104039176</v>
          </cell>
          <cell r="D2649">
            <v>245.62499999999997</v>
          </cell>
          <cell r="E2649">
            <v>3.4436830760063786</v>
          </cell>
          <cell r="F2649">
            <v>44.470588235294109</v>
          </cell>
          <cell r="G2649">
            <v>3.8646355178407115</v>
          </cell>
          <cell r="H2649">
            <v>49.455882352941174</v>
          </cell>
          <cell r="I2649">
            <v>2.8652489520498929</v>
          </cell>
          <cell r="J2649">
            <v>24.76</v>
          </cell>
          <cell r="K2649">
            <v>0.31</v>
          </cell>
          <cell r="L2649">
            <v>4.085</v>
          </cell>
          <cell r="M2649">
            <v>19.649999999999999</v>
          </cell>
          <cell r="N2649">
            <v>0.02</v>
          </cell>
          <cell r="O2649">
            <v>5.7061000000000002</v>
          </cell>
          <cell r="P2649">
            <v>15.12</v>
          </cell>
          <cell r="Q2649">
            <v>0.17</v>
          </cell>
          <cell r="R2649">
            <v>3.9123999999999999</v>
          </cell>
          <cell r="S2649">
            <v>11.21</v>
          </cell>
          <cell r="T2649">
            <v>0.17</v>
          </cell>
          <cell r="U2649">
            <v>3.9123999999999999</v>
          </cell>
          <cell r="V2649">
            <v>3.9123992919921875</v>
          </cell>
          <cell r="W2649">
            <v>601599</v>
          </cell>
          <cell r="X2649" t="str">
            <v>持股小于股东减</v>
          </cell>
          <cell r="Y2649">
            <v>34154</v>
          </cell>
          <cell r="Z2649">
            <v>11183</v>
          </cell>
          <cell r="AA2649" t="str">
            <v>持股小于股东增</v>
          </cell>
          <cell r="AB2649">
            <v>29694</v>
          </cell>
          <cell r="AC2649">
            <v>15056</v>
          </cell>
          <cell r="AD2649" t="str">
            <v>持股小于股东减</v>
          </cell>
          <cell r="AE2649">
            <v>23723</v>
          </cell>
          <cell r="AF2649">
            <v>15909</v>
          </cell>
          <cell r="AG2649" t="str">
            <v>持股小于股东减</v>
          </cell>
          <cell r="AH2649">
            <v>25105</v>
          </cell>
          <cell r="AI2649">
            <v>15033</v>
          </cell>
        </row>
        <row r="2650">
          <cell r="A2650">
            <v>601600</v>
          </cell>
          <cell r="B2650">
            <v>496.99999999999994</v>
          </cell>
          <cell r="C2650">
            <v>1.90706419554123</v>
          </cell>
          <cell r="D2650">
            <v>1097.5</v>
          </cell>
          <cell r="E2650">
            <v>1.6902167635621606</v>
          </cell>
          <cell r="F2650">
            <v>2332.5</v>
          </cell>
          <cell r="G2650">
            <v>3.8420359084170648</v>
          </cell>
          <cell r="H2650">
            <v>-50.035714285714285</v>
          </cell>
          <cell r="I2650">
            <v>1.9612784007391542</v>
          </cell>
          <cell r="J2650">
            <v>4.97</v>
          </cell>
          <cell r="K2650">
            <v>0.01</v>
          </cell>
          <cell r="L2650">
            <v>2.6061000000000001</v>
          </cell>
          <cell r="M2650">
            <v>4.3899999999999997</v>
          </cell>
          <cell r="N2650">
            <v>1E-3</v>
          </cell>
          <cell r="O2650">
            <v>2.5973000000000002</v>
          </cell>
          <cell r="P2650">
            <v>9.33</v>
          </cell>
          <cell r="Q2650">
            <v>2E-3</v>
          </cell>
          <cell r="R2650">
            <v>2.4283999999999999</v>
          </cell>
          <cell r="S2650">
            <v>4.67</v>
          </cell>
          <cell r="T2650">
            <v>-7.0000000000000007E-2</v>
          </cell>
          <cell r="U2650">
            <v>2.3811</v>
          </cell>
          <cell r="V2650">
            <v>2.3810997009277344</v>
          </cell>
          <cell r="W2650">
            <v>601600</v>
          </cell>
          <cell r="X2650">
            <v>601600</v>
          </cell>
          <cell r="Y2650">
            <v>601600</v>
          </cell>
          <cell r="Z2650">
            <v>601600</v>
          </cell>
          <cell r="AA2650">
            <v>601600</v>
          </cell>
          <cell r="AB2650">
            <v>601600</v>
          </cell>
          <cell r="AC2650">
            <v>601600</v>
          </cell>
          <cell r="AD2650">
            <v>601600</v>
          </cell>
          <cell r="AE2650">
            <v>601600</v>
          </cell>
          <cell r="AF2650">
            <v>601600</v>
          </cell>
          <cell r="AG2650">
            <v>601600</v>
          </cell>
          <cell r="AH2650">
            <v>601600</v>
          </cell>
          <cell r="AI2650">
            <v>601600</v>
          </cell>
        </row>
        <row r="2651">
          <cell r="A2651">
            <v>601601</v>
          </cell>
          <cell r="B2651">
            <v>14.724489795918368</v>
          </cell>
          <cell r="C2651">
            <v>1.9619306594153636</v>
          </cell>
          <cell r="D2651">
            <v>27.322916666666668</v>
          </cell>
          <cell r="E2651">
            <v>1.7953456536618755</v>
          </cell>
          <cell r="F2651">
            <v>12.071999999999999</v>
          </cell>
          <cell r="G2651">
            <v>2.1268498942917549</v>
          </cell>
          <cell r="H2651">
            <v>10.025602409638555</v>
          </cell>
          <cell r="I2651">
            <v>1.5831793437546822</v>
          </cell>
          <cell r="J2651">
            <v>28.86</v>
          </cell>
          <cell r="K2651">
            <v>1.96</v>
          </cell>
          <cell r="L2651">
            <v>14.71</v>
          </cell>
          <cell r="M2651">
            <v>26.23</v>
          </cell>
          <cell r="N2651">
            <v>0.24</v>
          </cell>
          <cell r="O2651">
            <v>14.61</v>
          </cell>
          <cell r="P2651">
            <v>30.18</v>
          </cell>
          <cell r="Q2651">
            <v>1.25</v>
          </cell>
          <cell r="R2651">
            <v>14.19</v>
          </cell>
          <cell r="S2651">
            <v>22.19</v>
          </cell>
          <cell r="T2651">
            <v>1.66</v>
          </cell>
          <cell r="U2651">
            <v>14.0161</v>
          </cell>
          <cell r="V2651">
            <v>14.016098022460938</v>
          </cell>
          <cell r="W2651">
            <v>601601</v>
          </cell>
          <cell r="X2651" t="str">
            <v>持股小于股东增</v>
          </cell>
          <cell r="Y2651">
            <v>116499</v>
          </cell>
          <cell r="Z2651">
            <v>77786</v>
          </cell>
          <cell r="AA2651" t="str">
            <v>持股小于股东增</v>
          </cell>
          <cell r="AB2651">
            <v>113384</v>
          </cell>
          <cell r="AC2651">
            <v>79923</v>
          </cell>
          <cell r="AD2651">
            <v>79923</v>
          </cell>
          <cell r="AE2651">
            <v>188682</v>
          </cell>
          <cell r="AF2651">
            <v>48027</v>
          </cell>
          <cell r="AG2651" t="str">
            <v>持股小于股东增</v>
          </cell>
          <cell r="AH2651">
            <v>141326</v>
          </cell>
          <cell r="AI2651">
            <v>64121</v>
          </cell>
        </row>
        <row r="2652">
          <cell r="A2652">
            <v>601607</v>
          </cell>
          <cell r="B2652">
            <v>18.609215814562109</v>
          </cell>
          <cell r="C2652">
            <v>1.7886982301679992</v>
          </cell>
          <cell r="D2652">
            <v>12.945888754534462</v>
          </cell>
          <cell r="E2652">
            <v>1.4921992735001786</v>
          </cell>
          <cell r="F2652">
            <v>19.517966695880805</v>
          </cell>
          <cell r="G2652">
            <v>2.1017960115896068</v>
          </cell>
          <cell r="H2652">
            <v>16.142169566827103</v>
          </cell>
          <cell r="I2652">
            <v>1.6111152169093195</v>
          </cell>
          <cell r="J2652">
            <v>19.91</v>
          </cell>
          <cell r="K2652">
            <v>1.0699000000000001</v>
          </cell>
          <cell r="L2652">
            <v>11.131</v>
          </cell>
          <cell r="M2652">
            <v>17.13</v>
          </cell>
          <cell r="N2652">
            <v>0.33079999999999998</v>
          </cell>
          <cell r="O2652">
            <v>11.479699999999999</v>
          </cell>
          <cell r="P2652">
            <v>22.27</v>
          </cell>
          <cell r="Q2652">
            <v>0.57050000000000001</v>
          </cell>
          <cell r="R2652">
            <v>10.595700000000001</v>
          </cell>
          <cell r="S2652">
            <v>17.440000000000001</v>
          </cell>
          <cell r="T2652">
            <v>0.81030000000000002</v>
          </cell>
          <cell r="U2652">
            <v>10.8248</v>
          </cell>
          <cell r="V2652">
            <v>10.824798583984375</v>
          </cell>
          <cell r="W2652">
            <v>601607</v>
          </cell>
          <cell r="X2652">
            <v>601607</v>
          </cell>
          <cell r="Y2652">
            <v>82943</v>
          </cell>
          <cell r="Z2652">
            <v>32418</v>
          </cell>
          <cell r="AA2652">
            <v>32418</v>
          </cell>
          <cell r="AB2652">
            <v>80729</v>
          </cell>
          <cell r="AC2652">
            <v>33307</v>
          </cell>
          <cell r="AD2652">
            <v>33307</v>
          </cell>
          <cell r="AE2652">
            <v>33307</v>
          </cell>
          <cell r="AF2652">
            <v>33307</v>
          </cell>
          <cell r="AG2652">
            <v>33307</v>
          </cell>
          <cell r="AH2652">
            <v>33307</v>
          </cell>
          <cell r="AI2652">
            <v>33307</v>
          </cell>
        </row>
        <row r="2653">
          <cell r="A2653">
            <v>601608</v>
          </cell>
          <cell r="B2653">
            <v>342.5</v>
          </cell>
          <cell r="C2653">
            <v>3.2634587898999521</v>
          </cell>
          <cell r="D2653">
            <v>1137.5</v>
          </cell>
          <cell r="E2653">
            <v>2.7024351613541873</v>
          </cell>
          <cell r="F2653">
            <v>163</v>
          </cell>
          <cell r="G2653">
            <v>5.7205025619428653</v>
          </cell>
          <cell r="H2653">
            <v>92.25</v>
          </cell>
          <cell r="I2653">
            <v>3.2187156539488146</v>
          </cell>
          <cell r="J2653">
            <v>6.85</v>
          </cell>
          <cell r="K2653">
            <v>0.02</v>
          </cell>
          <cell r="L2653">
            <v>2.0990000000000002</v>
          </cell>
          <cell r="M2653">
            <v>5.46</v>
          </cell>
          <cell r="N2653">
            <v>1.1999999999999999E-3</v>
          </cell>
          <cell r="O2653">
            <v>2.0204</v>
          </cell>
          <cell r="P2653">
            <v>16.3</v>
          </cell>
          <cell r="Q2653">
            <v>0.05</v>
          </cell>
          <cell r="R2653">
            <v>2.8494000000000002</v>
          </cell>
          <cell r="S2653">
            <v>6.15</v>
          </cell>
          <cell r="T2653">
            <v>0.05</v>
          </cell>
          <cell r="U2653">
            <v>1.9107000000000001</v>
          </cell>
          <cell r="V2653">
            <v>1.9106998443603516</v>
          </cell>
          <cell r="W2653">
            <v>601608</v>
          </cell>
          <cell r="X2653">
            <v>601608</v>
          </cell>
          <cell r="Y2653">
            <v>601608</v>
          </cell>
          <cell r="Z2653">
            <v>601608</v>
          </cell>
          <cell r="AA2653">
            <v>601608</v>
          </cell>
          <cell r="AB2653">
            <v>134368</v>
          </cell>
          <cell r="AC2653">
            <v>32295</v>
          </cell>
          <cell r="AD2653">
            <v>32295</v>
          </cell>
          <cell r="AE2653">
            <v>32295</v>
          </cell>
          <cell r="AF2653">
            <v>32295</v>
          </cell>
          <cell r="AG2653">
            <v>32295</v>
          </cell>
          <cell r="AH2653">
            <v>32295</v>
          </cell>
          <cell r="AI2653">
            <v>32295</v>
          </cell>
        </row>
        <row r="2654">
          <cell r="A2654">
            <v>601611</v>
          </cell>
          <cell r="B2654">
            <v>0</v>
          </cell>
          <cell r="C2654">
            <v>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0.38</v>
          </cell>
          <cell r="L2654">
            <v>2.8677000000000001</v>
          </cell>
          <cell r="M2654">
            <v>0</v>
          </cell>
          <cell r="N2654">
            <v>0.38</v>
          </cell>
          <cell r="O2654">
            <v>2.8677000000000001</v>
          </cell>
          <cell r="P2654">
            <v>0</v>
          </cell>
          <cell r="Q2654">
            <v>0.38</v>
          </cell>
          <cell r="R2654">
            <v>2.8677000000000001</v>
          </cell>
          <cell r="S2654">
            <v>0</v>
          </cell>
          <cell r="T2654">
            <v>0.38</v>
          </cell>
          <cell r="U2654">
            <v>2.8677000000000001</v>
          </cell>
          <cell r="V2654">
            <v>2.8676986694335938</v>
          </cell>
          <cell r="W2654">
            <v>601611</v>
          </cell>
          <cell r="X2654">
            <v>601611</v>
          </cell>
          <cell r="Y2654">
            <v>601611</v>
          </cell>
          <cell r="Z2654">
            <v>601611</v>
          </cell>
          <cell r="AA2654">
            <v>601611</v>
          </cell>
          <cell r="AB2654">
            <v>601611</v>
          </cell>
          <cell r="AC2654">
            <v>601611</v>
          </cell>
          <cell r="AD2654">
            <v>601611</v>
          </cell>
          <cell r="AE2654">
            <v>601611</v>
          </cell>
          <cell r="AF2654">
            <v>601611</v>
          </cell>
          <cell r="AG2654">
            <v>601611</v>
          </cell>
          <cell r="AH2654">
            <v>601611</v>
          </cell>
          <cell r="AI2654">
            <v>601611</v>
          </cell>
        </row>
        <row r="2655">
          <cell r="A2655">
            <v>601616</v>
          </cell>
          <cell r="B2655">
            <v>1012.9411764705881</v>
          </cell>
          <cell r="C2655">
            <v>3.2273783641952165</v>
          </cell>
          <cell r="D2655">
            <v>-111.01973684210526</v>
          </cell>
          <cell r="E2655">
            <v>2.5492861998640377</v>
          </cell>
          <cell r="F2655">
            <v>274.68749999999994</v>
          </cell>
          <cell r="G2655">
            <v>3.2896706586826343</v>
          </cell>
          <cell r="H2655">
            <v>116.53846153846153</v>
          </cell>
          <cell r="I2655">
            <v>1.8780914128454016</v>
          </cell>
          <cell r="J2655">
            <v>8.61</v>
          </cell>
          <cell r="K2655">
            <v>8.5000000000000006E-3</v>
          </cell>
          <cell r="L2655">
            <v>2.6678000000000002</v>
          </cell>
          <cell r="M2655">
            <v>6.75</v>
          </cell>
          <cell r="N2655">
            <v>-1.52E-2</v>
          </cell>
          <cell r="O2655">
            <v>2.6478000000000002</v>
          </cell>
          <cell r="P2655">
            <v>8.7899999999999991</v>
          </cell>
          <cell r="Q2655">
            <v>1.6E-2</v>
          </cell>
          <cell r="R2655">
            <v>2.6720000000000002</v>
          </cell>
          <cell r="S2655">
            <v>5.05</v>
          </cell>
          <cell r="T2655">
            <v>3.2500000000000001E-2</v>
          </cell>
          <cell r="U2655">
            <v>2.6888999999999998</v>
          </cell>
          <cell r="V2655">
            <v>2.6888999938964844</v>
          </cell>
          <cell r="W2655">
            <v>601616</v>
          </cell>
          <cell r="X2655">
            <v>601616</v>
          </cell>
          <cell r="Y2655">
            <v>68002</v>
          </cell>
          <cell r="Z2655">
            <v>13747</v>
          </cell>
          <cell r="AA2655">
            <v>13747</v>
          </cell>
          <cell r="AB2655">
            <v>61975</v>
          </cell>
          <cell r="AC2655">
            <v>15084</v>
          </cell>
          <cell r="AD2655">
            <v>15084</v>
          </cell>
          <cell r="AE2655">
            <v>76290</v>
          </cell>
          <cell r="AF2655">
            <v>12233</v>
          </cell>
          <cell r="AG2655">
            <v>12233</v>
          </cell>
          <cell r="AH2655">
            <v>81758</v>
          </cell>
          <cell r="AI2655">
            <v>11415</v>
          </cell>
        </row>
        <row r="2656">
          <cell r="A2656">
            <v>601618</v>
          </cell>
          <cell r="B2656">
            <v>25.083333333333332</v>
          </cell>
          <cell r="C2656">
            <v>1.8997128341064722</v>
          </cell>
          <cell r="D2656">
            <v>15</v>
          </cell>
          <cell r="E2656">
            <v>1.2980189758012177</v>
          </cell>
          <cell r="F2656">
            <v>32.863636363636367</v>
          </cell>
          <cell r="G2656">
            <v>2.5798394290811775</v>
          </cell>
          <cell r="H2656">
            <v>36.515625</v>
          </cell>
          <cell r="I2656">
            <v>2.7436339942943682</v>
          </cell>
          <cell r="J2656">
            <v>6.02</v>
          </cell>
          <cell r="K2656">
            <v>0.24</v>
          </cell>
          <cell r="L2656">
            <v>3.1688999999999998</v>
          </cell>
          <cell r="M2656">
            <v>4.2</v>
          </cell>
          <cell r="N2656">
            <v>7.0000000000000007E-2</v>
          </cell>
          <cell r="O2656">
            <v>3.2357</v>
          </cell>
          <cell r="P2656">
            <v>7.23</v>
          </cell>
          <cell r="Q2656">
            <v>0.11</v>
          </cell>
          <cell r="R2656">
            <v>2.8025000000000002</v>
          </cell>
          <cell r="S2656">
            <v>7.79</v>
          </cell>
          <cell r="T2656">
            <v>0.16</v>
          </cell>
          <cell r="U2656">
            <v>2.8393000000000002</v>
          </cell>
          <cell r="V2656">
            <v>2.8392982482910156</v>
          </cell>
          <cell r="W2656">
            <v>601618</v>
          </cell>
          <cell r="X2656">
            <v>601618</v>
          </cell>
          <cell r="Y2656">
            <v>601618</v>
          </cell>
          <cell r="Z2656">
            <v>601618</v>
          </cell>
          <cell r="AA2656">
            <v>601618</v>
          </cell>
          <cell r="AB2656">
            <v>592710</v>
          </cell>
          <cell r="AC2656">
            <v>32241</v>
          </cell>
          <cell r="AD2656">
            <v>32241</v>
          </cell>
          <cell r="AE2656">
            <v>32241</v>
          </cell>
          <cell r="AF2656">
            <v>32241</v>
          </cell>
          <cell r="AG2656">
            <v>32241</v>
          </cell>
          <cell r="AH2656">
            <v>588757</v>
          </cell>
          <cell r="AI2656">
            <v>32458</v>
          </cell>
        </row>
        <row r="2657">
          <cell r="A2657">
            <v>601628</v>
          </cell>
          <cell r="B2657">
            <v>23.204918032786885</v>
          </cell>
          <cell r="C2657">
            <v>2.4812221180223841</v>
          </cell>
          <cell r="D2657">
            <v>33.138888888888893</v>
          </cell>
          <cell r="E2657">
            <v>2.1990783410138248</v>
          </cell>
          <cell r="F2657">
            <v>14.108108108108107</v>
          </cell>
          <cell r="G2657">
            <v>2.8469621495836814</v>
          </cell>
          <cell r="H2657">
            <v>15.956250000000002</v>
          </cell>
          <cell r="I2657">
            <v>2.4150750631438549</v>
          </cell>
          <cell r="J2657">
            <v>28.31</v>
          </cell>
          <cell r="K2657">
            <v>1.22</v>
          </cell>
          <cell r="L2657">
            <v>11.409700000000001</v>
          </cell>
          <cell r="M2657">
            <v>23.86</v>
          </cell>
          <cell r="N2657">
            <v>0.18</v>
          </cell>
          <cell r="O2657">
            <v>10.85</v>
          </cell>
          <cell r="P2657">
            <v>31.32</v>
          </cell>
          <cell r="Q2657">
            <v>1.1100000000000001</v>
          </cell>
          <cell r="R2657">
            <v>11.001200000000001</v>
          </cell>
          <cell r="S2657">
            <v>25.53</v>
          </cell>
          <cell r="T2657">
            <v>1.2</v>
          </cell>
          <cell r="U2657">
            <v>10.571099999999999</v>
          </cell>
          <cell r="V2657">
            <v>10.571098327636719</v>
          </cell>
          <cell r="W2657">
            <v>601628</v>
          </cell>
          <cell r="X2657" t="str">
            <v>持股小于股东增</v>
          </cell>
          <cell r="Y2657">
            <v>173967</v>
          </cell>
          <cell r="Z2657">
            <v>162471</v>
          </cell>
          <cell r="AA2657" t="str">
            <v>持股小于股东减</v>
          </cell>
          <cell r="AB2657">
            <v>175646</v>
          </cell>
          <cell r="AC2657">
            <v>160918</v>
          </cell>
          <cell r="AD2657" t="str">
            <v>持股小于股东增</v>
          </cell>
          <cell r="AE2657">
            <v>257757</v>
          </cell>
          <cell r="AF2657">
            <v>109656</v>
          </cell>
          <cell r="AG2657" t="str">
            <v>持股小于股东增</v>
          </cell>
          <cell r="AH2657">
            <v>187062</v>
          </cell>
          <cell r="AI2657">
            <v>151098</v>
          </cell>
        </row>
        <row r="2658">
          <cell r="A2658">
            <v>601633</v>
          </cell>
          <cell r="B2658">
            <v>13.63533408833522</v>
          </cell>
          <cell r="C2658">
            <v>2.8669397085436703</v>
          </cell>
          <cell r="D2658">
            <v>8.6857142857142851</v>
          </cell>
          <cell r="E2658">
            <v>2.0420501108349565</v>
          </cell>
          <cell r="F2658">
            <v>13.789989680082559</v>
          </cell>
          <cell r="G2658">
            <v>3.640295241905962</v>
          </cell>
          <cell r="H2658">
            <v>12.028960650757092</v>
          </cell>
          <cell r="I2658">
            <v>2.9755897995363423</v>
          </cell>
          <cell r="J2658">
            <v>12.04</v>
          </cell>
          <cell r="K2658">
            <v>0.88300000000000001</v>
          </cell>
          <cell r="L2658">
            <v>4.1996000000000002</v>
          </cell>
          <cell r="M2658">
            <v>9.1199999999999992</v>
          </cell>
          <cell r="N2658">
            <v>0.26250000000000001</v>
          </cell>
          <cell r="O2658">
            <v>4.4661</v>
          </cell>
          <cell r="P2658">
            <v>42.76</v>
          </cell>
          <cell r="Q2658">
            <v>1.5504</v>
          </cell>
          <cell r="R2658">
            <v>11.7463</v>
          </cell>
          <cell r="S2658">
            <v>32.729999999999997</v>
          </cell>
          <cell r="T2658">
            <v>2.0407000000000002</v>
          </cell>
          <cell r="U2658">
            <v>10.999499999999999</v>
          </cell>
          <cell r="V2658">
            <v>10.999496459960938</v>
          </cell>
          <cell r="W2658">
            <v>601633</v>
          </cell>
          <cell r="X2658" t="str">
            <v>持股小于股东增</v>
          </cell>
          <cell r="Y2658">
            <v>116538</v>
          </cell>
          <cell r="Z2658">
            <v>78320</v>
          </cell>
          <cell r="AA2658" t="str">
            <v>持股小于股东增</v>
          </cell>
          <cell r="AB2658">
            <v>114044</v>
          </cell>
          <cell r="AC2658">
            <v>80032</v>
          </cell>
          <cell r="AD2658" t="str">
            <v>持股小于股东减</v>
          </cell>
          <cell r="AE2658">
            <v>60663</v>
          </cell>
          <cell r="AF2658">
            <v>50152</v>
          </cell>
          <cell r="AG2658" t="str">
            <v>持股小于股东增</v>
          </cell>
          <cell r="AH2658">
            <v>56318</v>
          </cell>
          <cell r="AI2658">
            <v>54022</v>
          </cell>
        </row>
        <row r="2659">
          <cell r="A2659">
            <v>601636</v>
          </cell>
          <cell r="B2659">
            <v>73.525179856115102</v>
          </cell>
          <cell r="C2659">
            <v>2.5186061412588101</v>
          </cell>
          <cell r="D2659">
            <v>72.137404580152662</v>
          </cell>
          <cell r="E2659">
            <v>1.8457031249999998</v>
          </cell>
          <cell r="F2659">
            <v>50.75685903500473</v>
          </cell>
          <cell r="G2659">
            <v>2.0796185750833396</v>
          </cell>
          <cell r="H2659">
            <v>69.255319148936167</v>
          </cell>
          <cell r="I2659">
            <v>2.1380363564707618</v>
          </cell>
          <cell r="J2659">
            <v>5.1100000000000003</v>
          </cell>
          <cell r="K2659">
            <v>6.9500000000000006E-2</v>
          </cell>
          <cell r="L2659">
            <v>2.0289000000000001</v>
          </cell>
          <cell r="M2659">
            <v>3.78</v>
          </cell>
          <cell r="N2659">
            <v>1.3100000000000001E-2</v>
          </cell>
          <cell r="O2659">
            <v>2.048</v>
          </cell>
          <cell r="P2659">
            <v>10.73</v>
          </cell>
          <cell r="Q2659">
            <v>0.1057</v>
          </cell>
          <cell r="R2659">
            <v>5.1596000000000002</v>
          </cell>
          <cell r="S2659">
            <v>4.34</v>
          </cell>
          <cell r="T2659">
            <v>4.7E-2</v>
          </cell>
          <cell r="U2659">
            <v>2.0299</v>
          </cell>
          <cell r="V2659">
            <v>2.0298995971679688</v>
          </cell>
          <cell r="W2659">
            <v>601636</v>
          </cell>
          <cell r="X2659">
            <v>601636</v>
          </cell>
          <cell r="Y2659">
            <v>601636</v>
          </cell>
          <cell r="Z2659">
            <v>601636</v>
          </cell>
          <cell r="AA2659">
            <v>601636</v>
          </cell>
          <cell r="AB2659">
            <v>601636</v>
          </cell>
          <cell r="AC2659">
            <v>601636</v>
          </cell>
          <cell r="AD2659" t="str">
            <v>持股小于股东减</v>
          </cell>
          <cell r="AE2659">
            <v>35267</v>
          </cell>
          <cell r="AF2659">
            <v>28887</v>
          </cell>
          <cell r="AG2659">
            <v>28887</v>
          </cell>
          <cell r="AH2659">
            <v>28887</v>
          </cell>
          <cell r="AI2659">
            <v>28887</v>
          </cell>
        </row>
        <row r="2660">
          <cell r="A2660">
            <v>601666</v>
          </cell>
          <cell r="B2660">
            <v>-5.1474649287528997</v>
          </cell>
          <cell r="C2660">
            <v>1.1788813276328771</v>
          </cell>
          <cell r="D2660">
            <v>622.05882352941182</v>
          </cell>
          <cell r="E2660">
            <v>1.0433109707971586</v>
          </cell>
          <cell r="F2660">
            <v>-12.804465493910692</v>
          </cell>
          <cell r="G2660">
            <v>1.6123192264275521</v>
          </cell>
          <cell r="H2660">
            <v>-5.9063497694217819</v>
          </cell>
          <cell r="I2660">
            <v>0.96400191063441754</v>
          </cell>
          <cell r="J2660">
            <v>4.66</v>
          </cell>
          <cell r="K2660">
            <v>-0.90529999999999999</v>
          </cell>
          <cell r="L2660">
            <v>3.9529000000000001</v>
          </cell>
          <cell r="M2660">
            <v>4.2300000000000004</v>
          </cell>
          <cell r="N2660">
            <v>1.6999999999999999E-3</v>
          </cell>
          <cell r="O2660">
            <v>4.0544000000000002</v>
          </cell>
          <cell r="P2660">
            <v>7.57</v>
          </cell>
          <cell r="Q2660">
            <v>-0.29559999999999997</v>
          </cell>
          <cell r="R2660">
            <v>4.6951000000000001</v>
          </cell>
          <cell r="S2660">
            <v>4.4400000000000004</v>
          </cell>
          <cell r="T2660">
            <v>-0.56379999999999997</v>
          </cell>
          <cell r="U2660">
            <v>4.6058000000000003</v>
          </cell>
          <cell r="V2660">
            <v>4.6057968139648438</v>
          </cell>
          <cell r="W2660">
            <v>601666</v>
          </cell>
          <cell r="X2660">
            <v>601666</v>
          </cell>
          <cell r="Y2660">
            <v>109650</v>
          </cell>
          <cell r="Z2660">
            <v>21533</v>
          </cell>
          <cell r="AA2660">
            <v>21533</v>
          </cell>
          <cell r="AB2660">
            <v>105154</v>
          </cell>
          <cell r="AC2660">
            <v>22454</v>
          </cell>
          <cell r="AD2660">
            <v>22454</v>
          </cell>
          <cell r="AE2660">
            <v>22454</v>
          </cell>
          <cell r="AF2660">
            <v>22454</v>
          </cell>
          <cell r="AG2660">
            <v>22454</v>
          </cell>
          <cell r="AH2660">
            <v>22454</v>
          </cell>
          <cell r="AI2660">
            <v>22454</v>
          </cell>
        </row>
        <row r="2661">
          <cell r="A2661">
            <v>601668</v>
          </cell>
          <cell r="B2661">
            <v>7.5476190476190474</v>
          </cell>
          <cell r="C2661">
            <v>1.1323046149449922</v>
          </cell>
          <cell r="D2661">
            <v>6.7857142857142865</v>
          </cell>
          <cell r="E2661">
            <v>0.97862477465876907</v>
          </cell>
          <cell r="F2661">
            <v>9.6627906976744189</v>
          </cell>
          <cell r="G2661">
            <v>1.5950402119042593</v>
          </cell>
          <cell r="H2661">
            <v>7.2250000000000005</v>
          </cell>
          <cell r="I2661">
            <v>1.0779961953075461</v>
          </cell>
          <cell r="J2661">
            <v>6.34</v>
          </cell>
          <cell r="K2661">
            <v>0.84</v>
          </cell>
          <cell r="L2661">
            <v>5.5991999999999997</v>
          </cell>
          <cell r="M2661">
            <v>5.7</v>
          </cell>
          <cell r="N2661">
            <v>0.21</v>
          </cell>
          <cell r="O2661">
            <v>5.8244999999999996</v>
          </cell>
          <cell r="P2661">
            <v>8.31</v>
          </cell>
          <cell r="Q2661">
            <v>0.43</v>
          </cell>
          <cell r="R2661">
            <v>5.2099000000000002</v>
          </cell>
          <cell r="S2661">
            <v>5.78</v>
          </cell>
          <cell r="T2661">
            <v>0.6</v>
          </cell>
          <cell r="U2661">
            <v>5.3617999999999997</v>
          </cell>
          <cell r="V2661">
            <v>5.3617973327636719</v>
          </cell>
          <cell r="W2661">
            <v>601668</v>
          </cell>
          <cell r="X2661">
            <v>601668</v>
          </cell>
          <cell r="Y2661">
            <v>923704</v>
          </cell>
          <cell r="Z2661">
            <v>32477</v>
          </cell>
          <cell r="AA2661">
            <v>32477</v>
          </cell>
          <cell r="AB2661">
            <v>880003</v>
          </cell>
          <cell r="AC2661">
            <v>34090</v>
          </cell>
          <cell r="AD2661">
            <v>34090</v>
          </cell>
          <cell r="AE2661">
            <v>34090</v>
          </cell>
          <cell r="AF2661">
            <v>34090</v>
          </cell>
          <cell r="AG2661">
            <v>34090</v>
          </cell>
          <cell r="AH2661">
            <v>34090</v>
          </cell>
          <cell r="AI2661">
            <v>34090</v>
          </cell>
        </row>
        <row r="2662">
          <cell r="A2662">
            <v>601669</v>
          </cell>
          <cell r="B2662">
            <v>21.092723929603363</v>
          </cell>
          <cell r="C2662">
            <v>1.9914192892393916</v>
          </cell>
          <cell r="D2662">
            <v>13.732993197278912</v>
          </cell>
          <cell r="E2662">
            <v>1.5548655739283221</v>
          </cell>
          <cell r="F2662">
            <v>23.773584905660378</v>
          </cell>
          <cell r="G2662">
            <v>3.0827783063748808</v>
          </cell>
          <cell r="H2662">
            <v>15.332871012482665</v>
          </cell>
          <cell r="I2662">
            <v>1.7316322454829538</v>
          </cell>
          <cell r="J2662">
            <v>8.0299999999999994</v>
          </cell>
          <cell r="K2662">
            <v>0.38069999999999998</v>
          </cell>
          <cell r="L2662">
            <v>4.0323000000000002</v>
          </cell>
          <cell r="M2662">
            <v>6.46</v>
          </cell>
          <cell r="N2662">
            <v>0.1176</v>
          </cell>
          <cell r="O2662">
            <v>4.1547000000000001</v>
          </cell>
          <cell r="P2662">
            <v>11.34</v>
          </cell>
          <cell r="Q2662">
            <v>0.23849999999999999</v>
          </cell>
          <cell r="R2662">
            <v>3.6785000000000001</v>
          </cell>
          <cell r="S2662">
            <v>7.37</v>
          </cell>
          <cell r="T2662">
            <v>0.36049999999999999</v>
          </cell>
          <cell r="U2662">
            <v>4.2561</v>
          </cell>
          <cell r="V2662">
            <v>4.2560997009277344</v>
          </cell>
          <cell r="W2662">
            <v>601669</v>
          </cell>
          <cell r="X2662">
            <v>601669</v>
          </cell>
          <cell r="Y2662">
            <v>390889</v>
          </cell>
          <cell r="Z2662">
            <v>35188</v>
          </cell>
          <cell r="AA2662">
            <v>35188</v>
          </cell>
          <cell r="AB2662">
            <v>377877</v>
          </cell>
          <cell r="AC2662">
            <v>36399</v>
          </cell>
          <cell r="AD2662">
            <v>36399</v>
          </cell>
          <cell r="AE2662">
            <v>36399</v>
          </cell>
          <cell r="AF2662">
            <v>36399</v>
          </cell>
          <cell r="AG2662">
            <v>36399</v>
          </cell>
          <cell r="AH2662">
            <v>443499</v>
          </cell>
          <cell r="AI2662">
            <v>31013</v>
          </cell>
        </row>
        <row r="2663">
          <cell r="A2663">
            <v>601677</v>
          </cell>
          <cell r="B2663">
            <v>38.095238095238095</v>
          </cell>
          <cell r="C2663">
            <v>2.1401819154628146</v>
          </cell>
          <cell r="D2663">
            <v>30.159090909090907</v>
          </cell>
          <cell r="E2663">
            <v>1.7484913168366405</v>
          </cell>
          <cell r="F2663">
            <v>35.586956521739133</v>
          </cell>
          <cell r="G2663">
            <v>2.4045947295748995</v>
          </cell>
          <cell r="H2663">
            <v>24.846774193548388</v>
          </cell>
          <cell r="I2663">
            <v>1.4841469406630248</v>
          </cell>
          <cell r="J2663">
            <v>16</v>
          </cell>
          <cell r="K2663">
            <v>0.42</v>
          </cell>
          <cell r="L2663">
            <v>7.476</v>
          </cell>
          <cell r="M2663">
            <v>13.27</v>
          </cell>
          <cell r="N2663">
            <v>0.11</v>
          </cell>
          <cell r="O2663">
            <v>7.5894000000000004</v>
          </cell>
          <cell r="P2663">
            <v>16.37</v>
          </cell>
          <cell r="Q2663">
            <v>0.23</v>
          </cell>
          <cell r="R2663">
            <v>6.8078000000000003</v>
          </cell>
          <cell r="S2663">
            <v>10.27</v>
          </cell>
          <cell r="T2663">
            <v>0.31</v>
          </cell>
          <cell r="U2663">
            <v>6.9198000000000004</v>
          </cell>
          <cell r="V2663">
            <v>6.9197998046875</v>
          </cell>
          <cell r="W2663">
            <v>601677</v>
          </cell>
          <cell r="X2663" t="str">
            <v>持股大于股东增</v>
          </cell>
          <cell r="Y2663">
            <v>20029</v>
          </cell>
          <cell r="Z2663">
            <v>24102</v>
          </cell>
          <cell r="AA2663" t="str">
            <v>持股大于股东增</v>
          </cell>
          <cell r="AB2663">
            <v>18662</v>
          </cell>
          <cell r="AC2663">
            <v>25868</v>
          </cell>
          <cell r="AD2663" t="str">
            <v>持股小于股东增</v>
          </cell>
          <cell r="AE2663">
            <v>22579</v>
          </cell>
          <cell r="AF2663">
            <v>18501</v>
          </cell>
          <cell r="AG2663" t="str">
            <v>持股小于股东增</v>
          </cell>
          <cell r="AH2663">
            <v>21002</v>
          </cell>
          <cell r="AI2663">
            <v>19891</v>
          </cell>
        </row>
        <row r="2664">
          <cell r="A2664">
            <v>601678</v>
          </cell>
          <cell r="B2664">
            <v>18.227272727272727</v>
          </cell>
          <cell r="C2664">
            <v>1.669963560645497</v>
          </cell>
          <cell r="D2664">
            <v>34.5</v>
          </cell>
          <cell r="E2664">
            <v>1.464999256884435</v>
          </cell>
          <cell r="F2664">
            <v>17.940000000000001</v>
          </cell>
          <cell r="G2664">
            <v>1.9454746567766286</v>
          </cell>
          <cell r="H2664">
            <v>14.13970588235294</v>
          </cell>
          <cell r="I2664">
            <v>1.363336665461429</v>
          </cell>
          <cell r="J2664">
            <v>8.02</v>
          </cell>
          <cell r="K2664">
            <v>0.44</v>
          </cell>
          <cell r="L2664">
            <v>4.8025000000000002</v>
          </cell>
          <cell r="M2664">
            <v>6.9</v>
          </cell>
          <cell r="N2664">
            <v>0.05</v>
          </cell>
          <cell r="O2664">
            <v>4.7099000000000002</v>
          </cell>
          <cell r="P2664">
            <v>8.9700000000000006</v>
          </cell>
          <cell r="Q2664">
            <v>0.25</v>
          </cell>
          <cell r="R2664">
            <v>4.6106999999999996</v>
          </cell>
          <cell r="S2664">
            <v>6.41</v>
          </cell>
          <cell r="T2664">
            <v>0.34</v>
          </cell>
          <cell r="U2664">
            <v>4.7016999999999998</v>
          </cell>
          <cell r="V2664">
            <v>4.7016983032226563</v>
          </cell>
          <cell r="W2664">
            <v>601678</v>
          </cell>
          <cell r="X2664">
            <v>601678</v>
          </cell>
          <cell r="Y2664">
            <v>50369</v>
          </cell>
          <cell r="Z2664">
            <v>19654</v>
          </cell>
          <cell r="AA2664">
            <v>19654</v>
          </cell>
          <cell r="AB2664">
            <v>52314</v>
          </cell>
          <cell r="AC2664">
            <v>18924</v>
          </cell>
          <cell r="AD2664">
            <v>18924</v>
          </cell>
          <cell r="AE2664">
            <v>60271</v>
          </cell>
          <cell r="AF2664">
            <v>16425</v>
          </cell>
          <cell r="AG2664">
            <v>16425</v>
          </cell>
          <cell r="AH2664">
            <v>52615</v>
          </cell>
          <cell r="AI2664">
            <v>18815</v>
          </cell>
        </row>
        <row r="2665">
          <cell r="A2665">
            <v>601688</v>
          </cell>
          <cell r="B2665">
            <v>11.98638463408704</v>
          </cell>
          <cell r="C2665">
            <v>1.748474960987374</v>
          </cell>
          <cell r="D2665">
            <v>24.583333333333336</v>
          </cell>
          <cell r="E2665">
            <v>1.5204293813425276</v>
          </cell>
          <cell r="F2665">
            <v>10.100436681222707</v>
          </cell>
          <cell r="G2665">
            <v>2.1501278178015335</v>
          </cell>
          <cell r="H2665">
            <v>7.5652173913043486</v>
          </cell>
          <cell r="I2665">
            <v>1.2911244469590866</v>
          </cell>
          <cell r="J2665">
            <v>19.72</v>
          </cell>
          <cell r="K2665">
            <v>1.6452</v>
          </cell>
          <cell r="L2665">
            <v>11.2784</v>
          </cell>
          <cell r="M2665">
            <v>17.11</v>
          </cell>
          <cell r="N2665">
            <v>0.17399999999999999</v>
          </cell>
          <cell r="O2665">
            <v>11.253399999999999</v>
          </cell>
          <cell r="P2665">
            <v>23.13</v>
          </cell>
          <cell r="Q2665">
            <v>1.145</v>
          </cell>
          <cell r="R2665">
            <v>10.7575</v>
          </cell>
          <cell r="S2665">
            <v>13.92</v>
          </cell>
          <cell r="T2665">
            <v>1.38</v>
          </cell>
          <cell r="U2665">
            <v>10.7813</v>
          </cell>
          <cell r="V2665">
            <v>10.781295776367188</v>
          </cell>
          <cell r="W2665">
            <v>601688</v>
          </cell>
          <cell r="X2665">
            <v>601688</v>
          </cell>
          <cell r="Y2665">
            <v>151525</v>
          </cell>
          <cell r="Z2665">
            <v>47271</v>
          </cell>
          <cell r="AA2665">
            <v>47271</v>
          </cell>
          <cell r="AB2665">
            <v>154297</v>
          </cell>
          <cell r="AC2665">
            <v>46421</v>
          </cell>
          <cell r="AD2665">
            <v>46421</v>
          </cell>
          <cell r="AE2665">
            <v>227409</v>
          </cell>
          <cell r="AF2665">
            <v>31497</v>
          </cell>
          <cell r="AG2665">
            <v>31497</v>
          </cell>
          <cell r="AH2665">
            <v>170586</v>
          </cell>
          <cell r="AI2665">
            <v>41989</v>
          </cell>
        </row>
        <row r="2666">
          <cell r="A2666">
            <v>601689</v>
          </cell>
          <cell r="B2666">
            <v>42.196969696969695</v>
          </cell>
          <cell r="C2666">
            <v>5.7280954339777868</v>
          </cell>
          <cell r="D2666">
            <v>34.763157894736842</v>
          </cell>
          <cell r="E2666">
            <v>5.2259914944120265</v>
          </cell>
          <cell r="F2666">
            <v>34.972222222222221</v>
          </cell>
          <cell r="G2666">
            <v>5.3064149034814134</v>
          </cell>
          <cell r="H2666">
            <v>24.855</v>
          </cell>
          <cell r="I2666">
            <v>3.5298127516349616</v>
          </cell>
          <cell r="J2666">
            <v>27.85</v>
          </cell>
          <cell r="K2666">
            <v>0.66</v>
          </cell>
          <cell r="L2666">
            <v>4.8620000000000001</v>
          </cell>
          <cell r="M2666">
            <v>26.42</v>
          </cell>
          <cell r="N2666">
            <v>0.19</v>
          </cell>
          <cell r="O2666">
            <v>5.0555000000000003</v>
          </cell>
          <cell r="P2666">
            <v>25.18</v>
          </cell>
          <cell r="Q2666">
            <v>0.36</v>
          </cell>
          <cell r="R2666">
            <v>4.7451999999999996</v>
          </cell>
          <cell r="S2666">
            <v>16.57</v>
          </cell>
          <cell r="T2666">
            <v>0.5</v>
          </cell>
          <cell r="U2666">
            <v>4.6943000000000001</v>
          </cell>
          <cell r="V2666">
            <v>4.6942977905273438</v>
          </cell>
          <cell r="W2666">
            <v>601689</v>
          </cell>
          <cell r="X2666">
            <v>601689</v>
          </cell>
          <cell r="Y2666">
            <v>46666</v>
          </cell>
          <cell r="Z2666">
            <v>13909</v>
          </cell>
          <cell r="AA2666">
            <v>13909</v>
          </cell>
          <cell r="AB2666">
            <v>35359</v>
          </cell>
          <cell r="AC2666">
            <v>18357</v>
          </cell>
          <cell r="AD2666">
            <v>18357</v>
          </cell>
          <cell r="AE2666">
            <v>50650</v>
          </cell>
          <cell r="AF2666">
            <v>12815</v>
          </cell>
          <cell r="AG2666">
            <v>12815</v>
          </cell>
          <cell r="AH2666">
            <v>45233</v>
          </cell>
          <cell r="AI2666">
            <v>14350</v>
          </cell>
        </row>
        <row r="2667">
          <cell r="A2667">
            <v>601699</v>
          </cell>
          <cell r="B2667">
            <v>214</v>
          </cell>
          <cell r="C2667">
            <v>1.0811721118221624</v>
          </cell>
          <cell r="D2667">
            <v>182.25</v>
          </cell>
          <cell r="E2667">
            <v>1.209075529903473</v>
          </cell>
          <cell r="F2667">
            <v>120.875</v>
          </cell>
          <cell r="G2667">
            <v>1.5224989766035835</v>
          </cell>
          <cell r="H2667">
            <v>74</v>
          </cell>
          <cell r="I2667">
            <v>0.92449441711563984</v>
          </cell>
          <cell r="J2667">
            <v>6.42</v>
          </cell>
          <cell r="K2667">
            <v>0.03</v>
          </cell>
          <cell r="L2667">
            <v>5.9379999999999997</v>
          </cell>
          <cell r="M2667">
            <v>7.29</v>
          </cell>
          <cell r="N2667">
            <v>0.01</v>
          </cell>
          <cell r="O2667">
            <v>6.0293999999999999</v>
          </cell>
          <cell r="P2667">
            <v>9.67</v>
          </cell>
          <cell r="Q2667">
            <v>0.04</v>
          </cell>
          <cell r="R2667">
            <v>6.3513999999999999</v>
          </cell>
          <cell r="S2667">
            <v>5.92</v>
          </cell>
          <cell r="T2667">
            <v>0.06</v>
          </cell>
          <cell r="U2667">
            <v>6.4035000000000002</v>
          </cell>
          <cell r="V2667">
            <v>6.4034996032714844</v>
          </cell>
          <cell r="W2667">
            <v>601699</v>
          </cell>
          <cell r="X2667">
            <v>601699</v>
          </cell>
          <cell r="Y2667">
            <v>601699</v>
          </cell>
          <cell r="Z2667">
            <v>601699</v>
          </cell>
          <cell r="AA2667">
            <v>601699</v>
          </cell>
          <cell r="AB2667">
            <v>99355</v>
          </cell>
          <cell r="AC2667">
            <v>30108</v>
          </cell>
          <cell r="AD2667">
            <v>30108</v>
          </cell>
          <cell r="AE2667">
            <v>30108</v>
          </cell>
          <cell r="AF2667">
            <v>30108</v>
          </cell>
          <cell r="AG2667">
            <v>30108</v>
          </cell>
          <cell r="AH2667">
            <v>30108</v>
          </cell>
          <cell r="AI2667">
            <v>30108</v>
          </cell>
        </row>
        <row r="2668">
          <cell r="A2668">
            <v>601700</v>
          </cell>
          <cell r="B2668">
            <v>55.5</v>
          </cell>
          <cell r="C2668">
            <v>4.0178571428571423</v>
          </cell>
          <cell r="D2668">
            <v>43.1875</v>
          </cell>
          <cell r="E2668">
            <v>2.7365252861272822</v>
          </cell>
          <cell r="F2668">
            <v>53.699999999999996</v>
          </cell>
          <cell r="G2668">
            <v>4.4345348693174786</v>
          </cell>
          <cell r="H2668">
            <v>33.4</v>
          </cell>
          <cell r="I2668">
            <v>2.6980088048790334</v>
          </cell>
          <cell r="J2668">
            <v>9.99</v>
          </cell>
          <cell r="K2668">
            <v>0.18</v>
          </cell>
          <cell r="L2668">
            <v>2.4864000000000002</v>
          </cell>
          <cell r="M2668">
            <v>6.91</v>
          </cell>
          <cell r="N2668">
            <v>0.04</v>
          </cell>
          <cell r="O2668">
            <v>2.5251000000000001</v>
          </cell>
          <cell r="P2668">
            <v>10.74</v>
          </cell>
          <cell r="Q2668">
            <v>0.1</v>
          </cell>
          <cell r="R2668">
            <v>2.4218999999999999</v>
          </cell>
          <cell r="S2668">
            <v>6.68</v>
          </cell>
          <cell r="T2668">
            <v>0.15</v>
          </cell>
          <cell r="U2668">
            <v>2.4759000000000002</v>
          </cell>
          <cell r="V2668">
            <v>2.4758987426757813</v>
          </cell>
          <cell r="W2668">
            <v>601700</v>
          </cell>
          <cell r="X2668">
            <v>601700</v>
          </cell>
          <cell r="Y2668">
            <v>98424</v>
          </cell>
          <cell r="Z2668">
            <v>11513</v>
          </cell>
          <cell r="AA2668">
            <v>11513</v>
          </cell>
          <cell r="AB2668">
            <v>97228</v>
          </cell>
          <cell r="AC2668">
            <v>11655</v>
          </cell>
          <cell r="AD2668">
            <v>11655</v>
          </cell>
          <cell r="AE2668">
            <v>11655</v>
          </cell>
          <cell r="AF2668">
            <v>11655</v>
          </cell>
          <cell r="AG2668">
            <v>11655</v>
          </cell>
          <cell r="AH2668">
            <v>11655</v>
          </cell>
          <cell r="AI2668">
            <v>11655</v>
          </cell>
        </row>
        <row r="2669">
          <cell r="A2669">
            <v>601717</v>
          </cell>
          <cell r="B2669">
            <v>250.66666666666666</v>
          </cell>
          <cell r="C2669">
            <v>1.2829042769162529</v>
          </cell>
          <cell r="D2669">
            <v>187.99999999999997</v>
          </cell>
          <cell r="E2669">
            <v>1.2802397044553022</v>
          </cell>
          <cell r="F2669">
            <v>136.375</v>
          </cell>
          <cell r="G2669">
            <v>1.8703605287068625</v>
          </cell>
          <cell r="H2669">
            <v>157</v>
          </cell>
          <cell r="I2669">
            <v>1.0800027515993671</v>
          </cell>
          <cell r="J2669">
            <v>7.52</v>
          </cell>
          <cell r="K2669">
            <v>0.03</v>
          </cell>
          <cell r="L2669">
            <v>5.8616999999999999</v>
          </cell>
          <cell r="M2669">
            <v>7.52</v>
          </cell>
          <cell r="N2669">
            <v>0.01</v>
          </cell>
          <cell r="O2669">
            <v>5.8738999999999999</v>
          </cell>
          <cell r="P2669">
            <v>10.91</v>
          </cell>
          <cell r="Q2669">
            <v>0.04</v>
          </cell>
          <cell r="R2669">
            <v>5.8331</v>
          </cell>
          <cell r="S2669">
            <v>6.28</v>
          </cell>
          <cell r="T2669">
            <v>0.03</v>
          </cell>
          <cell r="U2669">
            <v>5.8148</v>
          </cell>
          <cell r="V2669">
            <v>5.8147964477539063</v>
          </cell>
          <cell r="W2669">
            <v>601717</v>
          </cell>
          <cell r="X2669">
            <v>601717</v>
          </cell>
          <cell r="Y2669">
            <v>61032</v>
          </cell>
          <cell r="Z2669">
            <v>26561</v>
          </cell>
          <cell r="AA2669">
            <v>26561</v>
          </cell>
          <cell r="AB2669">
            <v>60988</v>
          </cell>
          <cell r="AC2669">
            <v>26580</v>
          </cell>
          <cell r="AD2669">
            <v>26580</v>
          </cell>
          <cell r="AE2669">
            <v>73209</v>
          </cell>
          <cell r="AF2669">
            <v>22143</v>
          </cell>
          <cell r="AG2669">
            <v>22143</v>
          </cell>
          <cell r="AH2669">
            <v>63985</v>
          </cell>
          <cell r="AI2669">
            <v>25335</v>
          </cell>
        </row>
        <row r="2670">
          <cell r="A2670">
            <v>601718</v>
          </cell>
          <cell r="B2670">
            <v>38.233333333333334</v>
          </cell>
          <cell r="C2670">
            <v>3.447135901905392</v>
          </cell>
          <cell r="D2670">
            <v>47</v>
          </cell>
          <cell r="E2670">
            <v>2.7810650887573964</v>
          </cell>
          <cell r="F2670">
            <v>32.869565217391305</v>
          </cell>
          <cell r="G2670">
            <v>4.6080702182128483</v>
          </cell>
          <cell r="H2670">
            <v>33.472222222222221</v>
          </cell>
          <cell r="I2670">
            <v>3.6333484094678128</v>
          </cell>
          <cell r="J2670">
            <v>11.47</v>
          </cell>
          <cell r="K2670">
            <v>0.3</v>
          </cell>
          <cell r="L2670">
            <v>3.3273999999999999</v>
          </cell>
          <cell r="M2670">
            <v>9.4</v>
          </cell>
          <cell r="N2670">
            <v>0.05</v>
          </cell>
          <cell r="O2670">
            <v>3.38</v>
          </cell>
          <cell r="P2670">
            <v>15.12</v>
          </cell>
          <cell r="Q2670">
            <v>0.23</v>
          </cell>
          <cell r="R2670">
            <v>3.2812000000000001</v>
          </cell>
          <cell r="S2670">
            <v>12.05</v>
          </cell>
          <cell r="T2670">
            <v>0.27</v>
          </cell>
          <cell r="U2670">
            <v>3.3165</v>
          </cell>
          <cell r="V2670">
            <v>3.3164997100830078</v>
          </cell>
          <cell r="W2670">
            <v>601718</v>
          </cell>
          <cell r="X2670">
            <v>601718</v>
          </cell>
          <cell r="Y2670">
            <v>601718</v>
          </cell>
          <cell r="Z2670">
            <v>601718</v>
          </cell>
          <cell r="AA2670">
            <v>601718</v>
          </cell>
          <cell r="AB2670">
            <v>601718</v>
          </cell>
          <cell r="AC2670">
            <v>601718</v>
          </cell>
          <cell r="AD2670">
            <v>601718</v>
          </cell>
          <cell r="AE2670">
            <v>601718</v>
          </cell>
          <cell r="AF2670">
            <v>601718</v>
          </cell>
          <cell r="AG2670">
            <v>601718</v>
          </cell>
          <cell r="AH2670">
            <v>601718</v>
          </cell>
          <cell r="AI2670">
            <v>601718</v>
          </cell>
        </row>
        <row r="2671">
          <cell r="A2671">
            <v>601727</v>
          </cell>
          <cell r="B2671">
            <v>67.882352941176464</v>
          </cell>
          <cell r="C2671">
            <v>3.9728715530003096</v>
          </cell>
          <cell r="D2671">
            <v>64.412568306010925</v>
          </cell>
          <cell r="E2671">
            <v>3.2178809076949326</v>
          </cell>
          <cell r="F2671">
            <v>71.64107485604606</v>
          </cell>
          <cell r="G2671">
            <v>5.1925016520015301</v>
          </cell>
          <cell r="H2671">
            <v>57.0630081300813</v>
          </cell>
          <cell r="I2671">
            <v>3.9033715676051446</v>
          </cell>
          <cell r="J2671">
            <v>11.54</v>
          </cell>
          <cell r="K2671">
            <v>0.17</v>
          </cell>
          <cell r="L2671">
            <v>2.9047000000000001</v>
          </cell>
          <cell r="M2671">
            <v>9.43</v>
          </cell>
          <cell r="N2671">
            <v>3.6600000000000001E-2</v>
          </cell>
          <cell r="O2671">
            <v>2.9304999999999999</v>
          </cell>
          <cell r="P2671">
            <v>14.93</v>
          </cell>
          <cell r="Q2671">
            <v>0.1042</v>
          </cell>
          <cell r="R2671">
            <v>2.8753000000000002</v>
          </cell>
          <cell r="S2671">
            <v>11.23</v>
          </cell>
          <cell r="T2671">
            <v>0.14760000000000001</v>
          </cell>
          <cell r="U2671">
            <v>2.8769999999999998</v>
          </cell>
          <cell r="V2671">
            <v>2.8769989013671875</v>
          </cell>
          <cell r="W2671">
            <v>601727</v>
          </cell>
          <cell r="X2671">
            <v>601727</v>
          </cell>
          <cell r="Y2671">
            <v>426146</v>
          </cell>
          <cell r="Z2671">
            <v>30093</v>
          </cell>
          <cell r="AA2671">
            <v>30093</v>
          </cell>
          <cell r="AB2671">
            <v>408612</v>
          </cell>
          <cell r="AC2671">
            <v>31385</v>
          </cell>
          <cell r="AD2671">
            <v>31385</v>
          </cell>
          <cell r="AE2671">
            <v>31385</v>
          </cell>
          <cell r="AF2671">
            <v>31385</v>
          </cell>
          <cell r="AG2671">
            <v>31385</v>
          </cell>
          <cell r="AH2671">
            <v>31385</v>
          </cell>
          <cell r="AI2671">
            <v>31385</v>
          </cell>
        </row>
        <row r="2672">
          <cell r="A2672">
            <v>601766</v>
          </cell>
          <cell r="B2672">
            <v>29.883720930232556</v>
          </cell>
          <cell r="C2672">
            <v>3.6188008673857333</v>
          </cell>
          <cell r="D2672">
            <v>36.571428571428569</v>
          </cell>
          <cell r="E2672">
            <v>2.8315451830549718</v>
          </cell>
          <cell r="F2672">
            <v>53.999999999999993</v>
          </cell>
          <cell r="G2672">
            <v>5.329927134438412</v>
          </cell>
          <cell r="H2672">
            <v>33.543103448275865</v>
          </cell>
          <cell r="I2672">
            <v>3.6589838350212993</v>
          </cell>
          <cell r="J2672">
            <v>12.85</v>
          </cell>
          <cell r="K2672">
            <v>0.43</v>
          </cell>
          <cell r="L2672">
            <v>3.5508999999999999</v>
          </cell>
          <cell r="M2672">
            <v>10.24</v>
          </cell>
          <cell r="N2672">
            <v>7.0000000000000007E-2</v>
          </cell>
          <cell r="O2672">
            <v>3.6164000000000001</v>
          </cell>
          <cell r="P2672">
            <v>18.36</v>
          </cell>
          <cell r="Q2672">
            <v>0.17</v>
          </cell>
          <cell r="R2672">
            <v>3.4447000000000001</v>
          </cell>
          <cell r="S2672">
            <v>12.97</v>
          </cell>
          <cell r="T2672">
            <v>0.28999999999999998</v>
          </cell>
          <cell r="U2672">
            <v>3.5447000000000002</v>
          </cell>
          <cell r="V2672">
            <v>3.5446987152099609</v>
          </cell>
          <cell r="W2672">
            <v>601766</v>
          </cell>
          <cell r="X2672">
            <v>601766</v>
          </cell>
          <cell r="Y2672">
            <v>601766</v>
          </cell>
          <cell r="Z2672">
            <v>601766</v>
          </cell>
          <cell r="AA2672">
            <v>601766</v>
          </cell>
          <cell r="AB2672">
            <v>601766</v>
          </cell>
          <cell r="AC2672">
            <v>601766</v>
          </cell>
          <cell r="AD2672">
            <v>601766</v>
          </cell>
          <cell r="AE2672">
            <v>601766</v>
          </cell>
          <cell r="AF2672">
            <v>601766</v>
          </cell>
          <cell r="AG2672">
            <v>601766</v>
          </cell>
          <cell r="AH2672">
            <v>601766</v>
          </cell>
          <cell r="AI2672">
            <v>601766</v>
          </cell>
        </row>
        <row r="2673">
          <cell r="A2673">
            <v>601777</v>
          </cell>
          <cell r="B2673">
            <v>52.54545454545454</v>
          </cell>
          <cell r="C2673">
            <v>3.1700182815356492</v>
          </cell>
          <cell r="D2673">
            <v>33.25</v>
          </cell>
          <cell r="E2673">
            <v>2.197136563876652</v>
          </cell>
          <cell r="F2673">
            <v>47.07811568276685</v>
          </cell>
          <cell r="G2673">
            <v>2.8384475723094069</v>
          </cell>
          <cell r="H2673">
            <v>37.80515370705244</v>
          </cell>
          <cell r="I2673">
            <v>2.004242162784009</v>
          </cell>
          <cell r="J2673">
            <v>17.34</v>
          </cell>
          <cell r="K2673">
            <v>0.33</v>
          </cell>
          <cell r="L2673">
            <v>5.47</v>
          </cell>
          <cell r="M2673">
            <v>11.97</v>
          </cell>
          <cell r="N2673">
            <v>0.09</v>
          </cell>
          <cell r="O2673">
            <v>5.4480000000000004</v>
          </cell>
          <cell r="P2673">
            <v>15.79</v>
          </cell>
          <cell r="Q2673">
            <v>0.16769999999999999</v>
          </cell>
          <cell r="R2673">
            <v>5.5629</v>
          </cell>
          <cell r="S2673">
            <v>11.15</v>
          </cell>
          <cell r="T2673">
            <v>0.22120000000000001</v>
          </cell>
          <cell r="U2673">
            <v>5.5632000000000001</v>
          </cell>
          <cell r="V2673">
            <v>5.5631980895996094</v>
          </cell>
          <cell r="W2673">
            <v>601777</v>
          </cell>
          <cell r="X2673" t="str">
            <v>持股小于股东增</v>
          </cell>
          <cell r="Y2673">
            <v>41832</v>
          </cell>
          <cell r="Z2673">
            <v>30033</v>
          </cell>
          <cell r="AA2673" t="str">
            <v>持股小于股东减</v>
          </cell>
          <cell r="AB2673">
            <v>60897</v>
          </cell>
          <cell r="AC2673">
            <v>20630</v>
          </cell>
          <cell r="AD2673" t="str">
            <v>持股小于股东减</v>
          </cell>
          <cell r="AE2673">
            <v>54851</v>
          </cell>
          <cell r="AF2673">
            <v>22928</v>
          </cell>
          <cell r="AG2673" t="str">
            <v>持股小于股东减</v>
          </cell>
          <cell r="AH2673">
            <v>57312</v>
          </cell>
          <cell r="AI2673">
            <v>21921</v>
          </cell>
        </row>
        <row r="2674">
          <cell r="A2674">
            <v>601788</v>
          </cell>
          <cell r="B2674">
            <v>10.742717991945304</v>
          </cell>
          <cell r="C2674">
            <v>2.213772871149541</v>
          </cell>
          <cell r="D2674">
            <v>31.270464963981667</v>
          </cell>
          <cell r="E2674">
            <v>1.8682630044799189</v>
          </cell>
          <cell r="F2674">
            <v>9.4415639013452903</v>
          </cell>
          <cell r="G2674">
            <v>3.1042307382194734</v>
          </cell>
          <cell r="H2674">
            <v>6.72781989698478</v>
          </cell>
          <cell r="I2674">
            <v>1.6091190332828105</v>
          </cell>
          <cell r="J2674">
            <v>22.94</v>
          </cell>
          <cell r="K2674">
            <v>2.1354000000000002</v>
          </cell>
          <cell r="L2674">
            <v>10.362399999999999</v>
          </cell>
          <cell r="M2674">
            <v>19.100000000000001</v>
          </cell>
          <cell r="N2674">
            <v>0.1527</v>
          </cell>
          <cell r="O2674">
            <v>10.2234</v>
          </cell>
          <cell r="P2674">
            <v>26.95</v>
          </cell>
          <cell r="Q2674">
            <v>1.4272</v>
          </cell>
          <cell r="R2674">
            <v>8.6816999999999993</v>
          </cell>
          <cell r="S2674">
            <v>15.5</v>
          </cell>
          <cell r="T2674">
            <v>1.7279</v>
          </cell>
          <cell r="U2674">
            <v>9.6326000000000001</v>
          </cell>
          <cell r="V2674">
            <v>9.632598876953125</v>
          </cell>
          <cell r="W2674">
            <v>601788</v>
          </cell>
          <cell r="X2674">
            <v>601788</v>
          </cell>
          <cell r="Y2674">
            <v>97293</v>
          </cell>
          <cell r="Z2674">
            <v>40153</v>
          </cell>
          <cell r="AA2674">
            <v>40153</v>
          </cell>
          <cell r="AB2674">
            <v>119408</v>
          </cell>
          <cell r="AC2674">
            <v>32717</v>
          </cell>
          <cell r="AD2674">
            <v>32717</v>
          </cell>
          <cell r="AE2674">
            <v>111535</v>
          </cell>
          <cell r="AF2674">
            <v>30645</v>
          </cell>
          <cell r="AG2674">
            <v>30645</v>
          </cell>
          <cell r="AH2674">
            <v>98094</v>
          </cell>
          <cell r="AI2674">
            <v>39826</v>
          </cell>
        </row>
        <row r="2675">
          <cell r="A2675">
            <v>601789</v>
          </cell>
          <cell r="B2675">
            <v>31.476750127746548</v>
          </cell>
          <cell r="C2675">
            <v>2.6135471690107979</v>
          </cell>
          <cell r="D2675">
            <v>24.409262759924385</v>
          </cell>
          <cell r="E2675">
            <v>2.144176681819125</v>
          </cell>
          <cell r="F2675">
            <v>49.395691014188124</v>
          </cell>
          <cell r="G2675">
            <v>4.0481471113886442</v>
          </cell>
          <cell r="H2675">
            <v>22.784167794316648</v>
          </cell>
          <cell r="I2675">
            <v>1.9461661826535477</v>
          </cell>
          <cell r="J2675">
            <v>12.32</v>
          </cell>
          <cell r="K2675">
            <v>0.39140000000000003</v>
          </cell>
          <cell r="L2675">
            <v>4.7138999999999998</v>
          </cell>
          <cell r="M2675">
            <v>10.33</v>
          </cell>
          <cell r="N2675">
            <v>0.10580000000000001</v>
          </cell>
          <cell r="O2675">
            <v>4.8177000000000003</v>
          </cell>
          <cell r="P2675">
            <v>18.8</v>
          </cell>
          <cell r="Q2675">
            <v>0.1903</v>
          </cell>
          <cell r="R2675">
            <v>4.6440999999999999</v>
          </cell>
          <cell r="S2675">
            <v>8.98</v>
          </cell>
          <cell r="T2675">
            <v>0.29559999999999997</v>
          </cell>
          <cell r="U2675">
            <v>4.6142000000000003</v>
          </cell>
          <cell r="V2675">
            <v>4.61419677734375</v>
          </cell>
          <cell r="W2675">
            <v>601789</v>
          </cell>
          <cell r="X2675" t="str">
            <v>持股小于股东增</v>
          </cell>
          <cell r="Y2675">
            <v>32924</v>
          </cell>
          <cell r="Z2675">
            <v>14823</v>
          </cell>
          <cell r="AA2675" t="str">
            <v>持股小于股东增</v>
          </cell>
          <cell r="AB2675">
            <v>26666</v>
          </cell>
          <cell r="AC2675">
            <v>18301</v>
          </cell>
          <cell r="AD2675" t="str">
            <v>持股大于股东减</v>
          </cell>
          <cell r="AE2675">
            <v>21859</v>
          </cell>
          <cell r="AF2675">
            <v>22326</v>
          </cell>
          <cell r="AG2675" t="str">
            <v>持股小于股东减</v>
          </cell>
          <cell r="AH2675">
            <v>44731</v>
          </cell>
          <cell r="AI2675">
            <v>10910</v>
          </cell>
        </row>
        <row r="2676">
          <cell r="A2676">
            <v>601798</v>
          </cell>
          <cell r="B2676">
            <v>112.14285714285715</v>
          </cell>
          <cell r="C2676">
            <v>2.5490691297445522</v>
          </cell>
          <cell r="D2676">
            <v>1100</v>
          </cell>
          <cell r="E2676">
            <v>2.379407311269738</v>
          </cell>
          <cell r="F2676">
            <v>121.02941176470588</v>
          </cell>
          <cell r="G2676">
            <v>2.9758999114100271</v>
          </cell>
          <cell r="H2676">
            <v>111.97916666666669</v>
          </cell>
          <cell r="I2676">
            <v>1.958854935403342</v>
          </cell>
          <cell r="J2676">
            <v>14.13</v>
          </cell>
          <cell r="K2676">
            <v>0.126</v>
          </cell>
          <cell r="L2676">
            <v>5.5431999999999997</v>
          </cell>
          <cell r="M2676">
            <v>13.2</v>
          </cell>
          <cell r="N2676">
            <v>3.0000000000000001E-3</v>
          </cell>
          <cell r="O2676">
            <v>5.5476000000000001</v>
          </cell>
          <cell r="P2676">
            <v>16.46</v>
          </cell>
          <cell r="Q2676">
            <v>6.8000000000000005E-2</v>
          </cell>
          <cell r="R2676">
            <v>5.5311000000000003</v>
          </cell>
          <cell r="S2676">
            <v>10.75</v>
          </cell>
          <cell r="T2676">
            <v>7.1999999999999995E-2</v>
          </cell>
          <cell r="U2676">
            <v>5.4878999999999998</v>
          </cell>
          <cell r="V2676">
            <v>5.4878997802734375</v>
          </cell>
          <cell r="W2676">
            <v>601798</v>
          </cell>
          <cell r="X2676" t="str">
            <v>持股大于股东增</v>
          </cell>
          <cell r="Y2676">
            <v>17939</v>
          </cell>
          <cell r="Z2676">
            <v>19762</v>
          </cell>
          <cell r="AA2676" t="str">
            <v>持股小于股东减</v>
          </cell>
          <cell r="AB2676">
            <v>23513</v>
          </cell>
          <cell r="AC2676">
            <v>15077</v>
          </cell>
          <cell r="AD2676" t="str">
            <v>持股小于股东减</v>
          </cell>
          <cell r="AE2676">
            <v>18869</v>
          </cell>
          <cell r="AF2676">
            <v>18788</v>
          </cell>
          <cell r="AG2676" t="str">
            <v>持股大于股东增</v>
          </cell>
          <cell r="AH2676">
            <v>18626</v>
          </cell>
          <cell r="AI2676">
            <v>19034</v>
          </cell>
        </row>
        <row r="2677">
          <cell r="A2677">
            <v>601799</v>
          </cell>
          <cell r="B2677">
            <v>30.793728564429205</v>
          </cell>
          <cell r="C2677">
            <v>4.3138062390610523</v>
          </cell>
          <cell r="D2677">
            <v>28.400764574705317</v>
          </cell>
          <cell r="E2677">
            <v>3.9364168230489014</v>
          </cell>
          <cell r="F2677">
            <v>33.757062146892657</v>
          </cell>
          <cell r="G2677">
            <v>4.7370703004026016</v>
          </cell>
          <cell r="H2677">
            <v>19.504643962848299</v>
          </cell>
          <cell r="I2677">
            <v>2.6161328190508133</v>
          </cell>
          <cell r="J2677">
            <v>37.71</v>
          </cell>
          <cell r="K2677">
            <v>1.2245999999999999</v>
          </cell>
          <cell r="L2677">
            <v>8.7416999999999998</v>
          </cell>
          <cell r="M2677">
            <v>35.659999999999997</v>
          </cell>
          <cell r="N2677">
            <v>0.31390000000000001</v>
          </cell>
          <cell r="O2677">
            <v>9.0589999999999993</v>
          </cell>
          <cell r="P2677">
            <v>38.24</v>
          </cell>
          <cell r="Q2677">
            <v>0.56640000000000001</v>
          </cell>
          <cell r="R2677">
            <v>8.0724999999999998</v>
          </cell>
          <cell r="S2677">
            <v>21.84</v>
          </cell>
          <cell r="T2677">
            <v>0.83979999999999999</v>
          </cell>
          <cell r="U2677">
            <v>8.3482000000000003</v>
          </cell>
          <cell r="V2677">
            <v>8.3481979370117188</v>
          </cell>
          <cell r="W2677">
            <v>601799</v>
          </cell>
          <cell r="X2677" t="str">
            <v>持股大于股东减</v>
          </cell>
          <cell r="Y2677">
            <v>11177</v>
          </cell>
          <cell r="Z2677">
            <v>21441</v>
          </cell>
          <cell r="AA2677" t="str">
            <v>持股大于股东减</v>
          </cell>
          <cell r="AB2677">
            <v>12336</v>
          </cell>
          <cell r="AC2677">
            <v>19426</v>
          </cell>
          <cell r="AD2677" t="str">
            <v>持股大于股东减</v>
          </cell>
          <cell r="AE2677">
            <v>9245</v>
          </cell>
          <cell r="AF2677">
            <v>25922</v>
          </cell>
          <cell r="AG2677" t="str">
            <v>持股大于股东减</v>
          </cell>
          <cell r="AH2677">
            <v>10890</v>
          </cell>
          <cell r="AI2677">
            <v>22006</v>
          </cell>
        </row>
        <row r="2678">
          <cell r="A2678">
            <v>601800</v>
          </cell>
          <cell r="B2678">
            <v>14.115789473684211</v>
          </cell>
          <cell r="C2678">
            <v>1.473156906040932</v>
          </cell>
          <cell r="D2678">
            <v>21.785714285714281</v>
          </cell>
          <cell r="E2678">
            <v>1.3333770506136813</v>
          </cell>
          <cell r="F2678">
            <v>22.512820512820511</v>
          </cell>
          <cell r="G2678">
            <v>2.3088554335678126</v>
          </cell>
          <cell r="H2678">
            <v>14.8375</v>
          </cell>
          <cell r="I2678">
            <v>1.4235344910294541</v>
          </cell>
          <cell r="J2678">
            <v>13.41</v>
          </cell>
          <cell r="K2678">
            <v>0.95</v>
          </cell>
          <cell r="L2678">
            <v>9.1029</v>
          </cell>
          <cell r="M2678">
            <v>12.2</v>
          </cell>
          <cell r="N2678">
            <v>0.14000000000000001</v>
          </cell>
          <cell r="O2678">
            <v>9.1496999999999993</v>
          </cell>
          <cell r="P2678">
            <v>17.559999999999999</v>
          </cell>
          <cell r="Q2678">
            <v>0.39</v>
          </cell>
          <cell r="R2678">
            <v>7.6055000000000001</v>
          </cell>
          <cell r="S2678">
            <v>11.87</v>
          </cell>
          <cell r="T2678">
            <v>0.6</v>
          </cell>
          <cell r="U2678">
            <v>8.3384</v>
          </cell>
          <cell r="V2678">
            <v>8.3383941650390625</v>
          </cell>
          <cell r="W2678">
            <v>601800</v>
          </cell>
          <cell r="X2678" t="str">
            <v>持股小于股东增</v>
          </cell>
          <cell r="Y2678">
            <v>181277</v>
          </cell>
          <cell r="Z2678">
            <v>89226</v>
          </cell>
          <cell r="AA2678" t="str">
            <v>持股小于股东增</v>
          </cell>
          <cell r="AB2678">
            <v>168950</v>
          </cell>
          <cell r="AC2678">
            <v>95736</v>
          </cell>
          <cell r="AD2678" t="str">
            <v>持股小于股东减</v>
          </cell>
          <cell r="AE2678">
            <v>309318</v>
          </cell>
          <cell r="AF2678">
            <v>52291</v>
          </cell>
          <cell r="AG2678" t="str">
            <v>持股小于股东增</v>
          </cell>
          <cell r="AH2678">
            <v>203068</v>
          </cell>
          <cell r="AI2678">
            <v>79651</v>
          </cell>
        </row>
        <row r="2679">
          <cell r="A2679">
            <v>601801</v>
          </cell>
          <cell r="B2679">
            <v>38.44705882352941</v>
          </cell>
          <cell r="C2679">
            <v>5.1823660006343166</v>
          </cell>
          <cell r="D2679">
            <v>23.148148148148145</v>
          </cell>
          <cell r="E2679">
            <v>3.8070872736686616</v>
          </cell>
          <cell r="F2679">
            <v>28.048076923076923</v>
          </cell>
          <cell r="G2679">
            <v>4.881844959164547</v>
          </cell>
          <cell r="H2679">
            <v>25.342105263157894</v>
          </cell>
          <cell r="I2679">
            <v>4.1426036457493147</v>
          </cell>
          <cell r="J2679">
            <v>32.68</v>
          </cell>
          <cell r="K2679">
            <v>0.85</v>
          </cell>
          <cell r="L2679">
            <v>6.306</v>
          </cell>
          <cell r="M2679">
            <v>25</v>
          </cell>
          <cell r="N2679">
            <v>0.27</v>
          </cell>
          <cell r="O2679">
            <v>6.5667</v>
          </cell>
          <cell r="P2679">
            <v>29.17</v>
          </cell>
          <cell r="Q2679">
            <v>0.52</v>
          </cell>
          <cell r="R2679">
            <v>5.9752000000000001</v>
          </cell>
          <cell r="S2679">
            <v>25.68</v>
          </cell>
          <cell r="T2679">
            <v>0.76</v>
          </cell>
          <cell r="U2679">
            <v>6.1989999999999998</v>
          </cell>
          <cell r="V2679">
            <v>6.1989974975585938</v>
          </cell>
          <cell r="W2679">
            <v>601801</v>
          </cell>
          <cell r="X2679" t="str">
            <v>持股大于股东减</v>
          </cell>
          <cell r="Y2679">
            <v>12525</v>
          </cell>
          <cell r="Z2679">
            <v>72654</v>
          </cell>
          <cell r="AA2679" t="str">
            <v>持股大于股东减</v>
          </cell>
          <cell r="AB2679">
            <v>14419</v>
          </cell>
          <cell r="AC2679">
            <v>63111</v>
          </cell>
          <cell r="AD2679" t="str">
            <v>持股大于股东减</v>
          </cell>
          <cell r="AE2679">
            <v>13727</v>
          </cell>
          <cell r="AF2679">
            <v>66292</v>
          </cell>
          <cell r="AG2679" t="str">
            <v>持股大于股东增</v>
          </cell>
          <cell r="AH2679">
            <v>12510</v>
          </cell>
          <cell r="AI2679">
            <v>72741</v>
          </cell>
        </row>
        <row r="2680">
          <cell r="A2680">
            <v>601808</v>
          </cell>
          <cell r="B2680">
            <v>67.478260869565219</v>
          </cell>
          <cell r="C2680">
            <v>1.5843524775924376</v>
          </cell>
          <cell r="D2680">
            <v>-17.078947368421051</v>
          </cell>
          <cell r="E2680">
            <v>1.352872508963562</v>
          </cell>
          <cell r="F2680">
            <v>73.526315789473685</v>
          </cell>
          <cell r="G2680">
            <v>2.9053021243851971</v>
          </cell>
          <cell r="H2680">
            <v>45.403846153846153</v>
          </cell>
          <cell r="I2680">
            <v>1.610790453968644</v>
          </cell>
          <cell r="J2680">
            <v>15.52</v>
          </cell>
          <cell r="K2680">
            <v>0.23</v>
          </cell>
          <cell r="L2680">
            <v>9.7957999999999998</v>
          </cell>
          <cell r="M2680">
            <v>12.98</v>
          </cell>
          <cell r="N2680">
            <v>-0.19</v>
          </cell>
          <cell r="O2680">
            <v>9.5944000000000003</v>
          </cell>
          <cell r="P2680">
            <v>27.94</v>
          </cell>
          <cell r="Q2680">
            <v>0.19</v>
          </cell>
          <cell r="R2680">
            <v>9.6168999999999993</v>
          </cell>
          <cell r="S2680">
            <v>15.74</v>
          </cell>
          <cell r="T2680">
            <v>0.26</v>
          </cell>
          <cell r="U2680">
            <v>9.7715999999999994</v>
          </cell>
          <cell r="V2680">
            <v>9.7715988159179688</v>
          </cell>
          <cell r="W2680">
            <v>601808</v>
          </cell>
          <cell r="X2680" t="str">
            <v>持股小于股东增</v>
          </cell>
          <cell r="Y2680">
            <v>80425</v>
          </cell>
          <cell r="Z2680">
            <v>59329</v>
          </cell>
          <cell r="AA2680" t="str">
            <v>持股小于股东增</v>
          </cell>
          <cell r="AB2680">
            <v>79025</v>
          </cell>
          <cell r="AC2680">
            <v>60380</v>
          </cell>
          <cell r="AD2680">
            <v>60380</v>
          </cell>
          <cell r="AE2680">
            <v>102797</v>
          </cell>
          <cell r="AF2680">
            <v>46417</v>
          </cell>
          <cell r="AG2680" t="str">
            <v>持股小于股东增</v>
          </cell>
          <cell r="AH2680">
            <v>83437</v>
          </cell>
          <cell r="AI2680">
            <v>57187</v>
          </cell>
        </row>
        <row r="2681">
          <cell r="A2681">
            <v>601818</v>
          </cell>
          <cell r="B2681">
            <v>6.7301587301587302</v>
          </cell>
          <cell r="C2681">
            <v>0.97247706422018343</v>
          </cell>
          <cell r="D2681">
            <v>5.2083333333333339</v>
          </cell>
          <cell r="E2681">
            <v>0.82417582417582425</v>
          </cell>
          <cell r="F2681">
            <v>7.6571428571428584</v>
          </cell>
          <cell r="G2681">
            <v>1.2033316121500572</v>
          </cell>
          <cell r="H2681">
            <v>5.7058823529411757</v>
          </cell>
          <cell r="I2681">
            <v>0.83709089340035803</v>
          </cell>
          <cell r="J2681">
            <v>4.24</v>
          </cell>
          <cell r="K2681">
            <v>0.63</v>
          </cell>
          <cell r="L2681">
            <v>4.3600000000000003</v>
          </cell>
          <cell r="M2681">
            <v>3.75</v>
          </cell>
          <cell r="N2681">
            <v>0.18</v>
          </cell>
          <cell r="O2681">
            <v>4.55</v>
          </cell>
          <cell r="P2681">
            <v>5.36</v>
          </cell>
          <cell r="Q2681">
            <v>0.35</v>
          </cell>
          <cell r="R2681">
            <v>4.4542999999999999</v>
          </cell>
          <cell r="S2681">
            <v>3.88</v>
          </cell>
          <cell r="T2681">
            <v>0.51</v>
          </cell>
          <cell r="U2681">
            <v>4.6351000000000004</v>
          </cell>
          <cell r="V2681">
            <v>4.6350975036621094</v>
          </cell>
          <cell r="W2681">
            <v>601818</v>
          </cell>
          <cell r="X2681" t="str">
            <v>持股小于股东增</v>
          </cell>
          <cell r="Y2681">
            <v>342421</v>
          </cell>
          <cell r="Z2681">
            <v>136320</v>
          </cell>
          <cell r="AA2681" t="str">
            <v>持股小于股东增</v>
          </cell>
          <cell r="AB2681">
            <v>318495</v>
          </cell>
          <cell r="AC2681">
            <v>146561</v>
          </cell>
          <cell r="AD2681" t="str">
            <v>持股小于股东减</v>
          </cell>
          <cell r="AE2681">
            <v>558351</v>
          </cell>
          <cell r="AF2681">
            <v>83601</v>
          </cell>
          <cell r="AG2681" t="str">
            <v>持股小于股东增</v>
          </cell>
          <cell r="AH2681">
            <v>383610</v>
          </cell>
          <cell r="AI2681">
            <v>121683</v>
          </cell>
        </row>
        <row r="2682">
          <cell r="A2682">
            <v>601857</v>
          </cell>
          <cell r="B2682">
            <v>43.94736842105263</v>
          </cell>
          <cell r="C2682">
            <v>1.295135872937089</v>
          </cell>
          <cell r="D2682">
            <v>-23.78125</v>
          </cell>
          <cell r="E2682">
            <v>1.1912961803381341</v>
          </cell>
          <cell r="F2682">
            <v>40.464285714285708</v>
          </cell>
          <cell r="G2682">
            <v>1.7541415079733707</v>
          </cell>
          <cell r="H2682">
            <v>36.308823529411761</v>
          </cell>
          <cell r="I2682">
            <v>1.2879902344361327</v>
          </cell>
          <cell r="J2682">
            <v>8.35</v>
          </cell>
          <cell r="K2682">
            <v>0.19</v>
          </cell>
          <cell r="L2682">
            <v>6.4471999999999996</v>
          </cell>
          <cell r="M2682">
            <v>7.61</v>
          </cell>
          <cell r="N2682">
            <v>-0.08</v>
          </cell>
          <cell r="O2682">
            <v>6.3879999999999999</v>
          </cell>
          <cell r="P2682">
            <v>11.33</v>
          </cell>
          <cell r="Q2682">
            <v>0.14000000000000001</v>
          </cell>
          <cell r="R2682">
            <v>6.4589999999999996</v>
          </cell>
          <cell r="S2682">
            <v>8.23</v>
          </cell>
          <cell r="T2682">
            <v>0.17</v>
          </cell>
          <cell r="U2682">
            <v>6.3898000000000001</v>
          </cell>
          <cell r="V2682">
            <v>6.3897972106933594</v>
          </cell>
          <cell r="W2682">
            <v>601857</v>
          </cell>
          <cell r="X2682" t="str">
            <v>持股小于股东增</v>
          </cell>
          <cell r="Y2682">
            <v>627024</v>
          </cell>
          <cell r="Z2682">
            <v>291888</v>
          </cell>
          <cell r="AA2682" t="str">
            <v>持股小于股东增</v>
          </cell>
          <cell r="AB2682">
            <v>616838</v>
          </cell>
          <cell r="AC2682">
            <v>296708</v>
          </cell>
          <cell r="AD2682" t="str">
            <v>持股小于股东增</v>
          </cell>
          <cell r="AE2682">
            <v>762133</v>
          </cell>
          <cell r="AF2682">
            <v>240143</v>
          </cell>
          <cell r="AG2682" t="str">
            <v>持股小于股东增</v>
          </cell>
          <cell r="AH2682">
            <v>676617</v>
          </cell>
          <cell r="AI2682">
            <v>270494</v>
          </cell>
        </row>
        <row r="2683">
          <cell r="A2683">
            <v>601866</v>
          </cell>
          <cell r="B2683">
            <v>-27.892234548335974</v>
          </cell>
          <cell r="C2683">
            <v>3.7091675447839831</v>
          </cell>
          <cell r="D2683">
            <v>-15.760869565217391</v>
          </cell>
          <cell r="E2683">
            <v>3.0084938079491668</v>
          </cell>
          <cell r="F2683">
            <v>3958.3333333333335</v>
          </cell>
          <cell r="G2683">
            <v>4.4735355057449615</v>
          </cell>
          <cell r="H2683">
            <v>-73.983050847457633</v>
          </cell>
          <cell r="I2683">
            <v>4.2676965193586236</v>
          </cell>
          <cell r="J2683">
            <v>7.04</v>
          </cell>
          <cell r="K2683">
            <v>-0.25240000000000001</v>
          </cell>
          <cell r="L2683">
            <v>1.8979999999999999</v>
          </cell>
          <cell r="M2683">
            <v>4.6399999999999997</v>
          </cell>
          <cell r="N2683">
            <v>-7.3599999999999999E-2</v>
          </cell>
          <cell r="O2683">
            <v>1.5423</v>
          </cell>
          <cell r="P2683">
            <v>9.5</v>
          </cell>
          <cell r="Q2683">
            <v>1.1999999999999999E-3</v>
          </cell>
          <cell r="R2683">
            <v>2.1236000000000002</v>
          </cell>
          <cell r="S2683">
            <v>8.73</v>
          </cell>
          <cell r="T2683">
            <v>-8.8499999999999995E-2</v>
          </cell>
          <cell r="U2683">
            <v>2.0455999999999999</v>
          </cell>
          <cell r="V2683">
            <v>2.0455989837646484</v>
          </cell>
          <cell r="W2683">
            <v>601866</v>
          </cell>
          <cell r="X2683">
            <v>601866</v>
          </cell>
          <cell r="Y2683">
            <v>601866</v>
          </cell>
          <cell r="Z2683">
            <v>601866</v>
          </cell>
          <cell r="AA2683">
            <v>601866</v>
          </cell>
          <cell r="AB2683">
            <v>601866</v>
          </cell>
          <cell r="AC2683">
            <v>601866</v>
          </cell>
          <cell r="AD2683">
            <v>601866</v>
          </cell>
          <cell r="AE2683">
            <v>601866</v>
          </cell>
          <cell r="AF2683">
            <v>601866</v>
          </cell>
          <cell r="AG2683">
            <v>601866</v>
          </cell>
          <cell r="AH2683">
            <v>601866</v>
          </cell>
          <cell r="AI2683">
            <v>601866</v>
          </cell>
        </row>
        <row r="2684">
          <cell r="A2684">
            <v>601872</v>
          </cell>
          <cell r="B2684">
            <v>30.826086956521738</v>
          </cell>
          <cell r="C2684">
            <v>2.7430649591828837</v>
          </cell>
          <cell r="D2684">
            <v>16.03125</v>
          </cell>
          <cell r="E2684">
            <v>1.9354838709677418</v>
          </cell>
          <cell r="F2684">
            <v>50.718512256973796</v>
          </cell>
          <cell r="G2684">
            <v>5.3712904525312197</v>
          </cell>
          <cell r="H2684">
            <v>14.355992844364938</v>
          </cell>
          <cell r="I2684">
            <v>2.4432012786847812</v>
          </cell>
          <cell r="J2684">
            <v>7.09</v>
          </cell>
          <cell r="K2684">
            <v>0.23</v>
          </cell>
          <cell r="L2684">
            <v>2.5847000000000002</v>
          </cell>
          <cell r="M2684">
            <v>5.13</v>
          </cell>
          <cell r="N2684">
            <v>0.08</v>
          </cell>
          <cell r="O2684">
            <v>2.6505000000000001</v>
          </cell>
          <cell r="P2684">
            <v>12</v>
          </cell>
          <cell r="Q2684">
            <v>0.1183</v>
          </cell>
          <cell r="R2684">
            <v>2.2341000000000002</v>
          </cell>
          <cell r="S2684">
            <v>6.42</v>
          </cell>
          <cell r="T2684">
            <v>0.33539999999999998</v>
          </cell>
          <cell r="U2684">
            <v>2.6276999999999999</v>
          </cell>
          <cell r="V2684">
            <v>2.6276988983154297</v>
          </cell>
          <cell r="W2684">
            <v>601872</v>
          </cell>
          <cell r="X2684">
            <v>601872</v>
          </cell>
          <cell r="Y2684">
            <v>601872</v>
          </cell>
          <cell r="Z2684">
            <v>601872</v>
          </cell>
          <cell r="AA2684">
            <v>601872</v>
          </cell>
          <cell r="AB2684">
            <v>601872</v>
          </cell>
          <cell r="AC2684">
            <v>601872</v>
          </cell>
          <cell r="AD2684">
            <v>601872</v>
          </cell>
          <cell r="AE2684">
            <v>601872</v>
          </cell>
          <cell r="AF2684">
            <v>601872</v>
          </cell>
          <cell r="AG2684">
            <v>601872</v>
          </cell>
          <cell r="AH2684">
            <v>601872</v>
          </cell>
          <cell r="AI2684">
            <v>601872</v>
          </cell>
        </row>
        <row r="2685">
          <cell r="A2685">
            <v>601877</v>
          </cell>
          <cell r="B2685">
            <v>19.390977443609021</v>
          </cell>
          <cell r="C2685">
            <v>5.0572593928935605</v>
          </cell>
          <cell r="D2685">
            <v>20.239999999999998</v>
          </cell>
          <cell r="E2685">
            <v>3.7887012841151582</v>
          </cell>
          <cell r="F2685">
            <v>33.425000000000004</v>
          </cell>
          <cell r="G2685">
            <v>8.0881611582746871</v>
          </cell>
          <cell r="H2685">
            <v>31.012886597938145</v>
          </cell>
          <cell r="I2685">
            <v>7.5140502060696885</v>
          </cell>
          <cell r="J2685">
            <v>25.79</v>
          </cell>
          <cell r="K2685">
            <v>1.33</v>
          </cell>
          <cell r="L2685">
            <v>5.0995999999999997</v>
          </cell>
          <cell r="M2685">
            <v>20.239999999999998</v>
          </cell>
          <cell r="N2685">
            <v>0.25</v>
          </cell>
          <cell r="O2685">
            <v>5.3422000000000001</v>
          </cell>
          <cell r="P2685">
            <v>40.11</v>
          </cell>
          <cell r="Q2685">
            <v>0.6</v>
          </cell>
          <cell r="R2685">
            <v>4.9591000000000003</v>
          </cell>
          <cell r="S2685">
            <v>40.11</v>
          </cell>
          <cell r="T2685">
            <v>0.97</v>
          </cell>
          <cell r="U2685">
            <v>5.3380000000000001</v>
          </cell>
          <cell r="V2685">
            <v>5.3379974365234375</v>
          </cell>
          <cell r="W2685">
            <v>601877</v>
          </cell>
          <cell r="X2685" t="str">
            <v>持股小于股东减</v>
          </cell>
          <cell r="Y2685">
            <v>42096</v>
          </cell>
          <cell r="Z2685">
            <v>31235</v>
          </cell>
          <cell r="AA2685" t="str">
            <v>持股小于股东增</v>
          </cell>
          <cell r="AB2685">
            <v>40637</v>
          </cell>
          <cell r="AC2685">
            <v>32357</v>
          </cell>
          <cell r="AD2685" t="str">
            <v>持股大于股东减</v>
          </cell>
          <cell r="AE2685">
            <v>22212</v>
          </cell>
          <cell r="AF2685">
            <v>59198</v>
          </cell>
          <cell r="AG2685" t="str">
            <v>持股大于股东增</v>
          </cell>
          <cell r="AH2685">
            <v>22164</v>
          </cell>
          <cell r="AI2685">
            <v>59326</v>
          </cell>
        </row>
        <row r="2686">
          <cell r="A2686">
            <v>601880</v>
          </cell>
          <cell r="B2686">
            <v>54.47897623400366</v>
          </cell>
          <cell r="C2686">
            <v>1.8790592092817957</v>
          </cell>
          <cell r="D2686">
            <v>65.33203125</v>
          </cell>
          <cell r="E2686">
            <v>2.1110760492268854</v>
          </cell>
          <cell r="F2686">
            <v>55.72755417956656</v>
          </cell>
          <cell r="G2686">
            <v>2.3048112935753386</v>
          </cell>
          <cell r="H2686">
            <v>46.215733015494635</v>
          </cell>
          <cell r="I2686">
            <v>1.643252177229674</v>
          </cell>
          <cell r="J2686">
            <v>5.96</v>
          </cell>
          <cell r="K2686">
            <v>0.1094</v>
          </cell>
          <cell r="L2686">
            <v>3.1718000000000002</v>
          </cell>
          <cell r="M2686">
            <v>6.69</v>
          </cell>
          <cell r="N2686">
            <v>2.5600000000000001E-2</v>
          </cell>
          <cell r="O2686">
            <v>3.169</v>
          </cell>
          <cell r="P2686">
            <v>7.2</v>
          </cell>
          <cell r="Q2686">
            <v>6.4600000000000005E-2</v>
          </cell>
          <cell r="R2686">
            <v>3.1238999999999999</v>
          </cell>
          <cell r="S2686">
            <v>5.17</v>
          </cell>
          <cell r="T2686">
            <v>8.3900000000000002E-2</v>
          </cell>
          <cell r="U2686">
            <v>3.1461999999999999</v>
          </cell>
          <cell r="V2686">
            <v>3.1461982727050781</v>
          </cell>
          <cell r="W2686">
            <v>601880</v>
          </cell>
          <cell r="X2686">
            <v>601880</v>
          </cell>
          <cell r="Y2686">
            <v>601880</v>
          </cell>
          <cell r="Z2686">
            <v>601880</v>
          </cell>
          <cell r="AA2686">
            <v>601880</v>
          </cell>
          <cell r="AB2686">
            <v>176479</v>
          </cell>
          <cell r="AC2686">
            <v>31767</v>
          </cell>
          <cell r="AD2686">
            <v>31767</v>
          </cell>
          <cell r="AE2686">
            <v>31767</v>
          </cell>
          <cell r="AF2686">
            <v>31767</v>
          </cell>
          <cell r="AG2686">
            <v>31767</v>
          </cell>
          <cell r="AH2686">
            <v>31767</v>
          </cell>
          <cell r="AI2686">
            <v>31767</v>
          </cell>
        </row>
        <row r="2687">
          <cell r="A2687">
            <v>601886</v>
          </cell>
          <cell r="B2687">
            <v>46.703703703703695</v>
          </cell>
          <cell r="C2687">
            <v>2.4418109290887262</v>
          </cell>
          <cell r="D2687">
            <v>42.392857142857139</v>
          </cell>
          <cell r="E2687">
            <v>2.2437290890875752</v>
          </cell>
          <cell r="F2687">
            <v>43.764705882352942</v>
          </cell>
          <cell r="G2687">
            <v>3.1472746885509424</v>
          </cell>
          <cell r="H2687">
            <v>26</v>
          </cell>
          <cell r="I2687">
            <v>1.7508417508417511</v>
          </cell>
          <cell r="J2687">
            <v>12.61</v>
          </cell>
          <cell r="K2687">
            <v>0.27</v>
          </cell>
          <cell r="L2687">
            <v>5.1642000000000001</v>
          </cell>
          <cell r="M2687">
            <v>11.87</v>
          </cell>
          <cell r="N2687">
            <v>7.0000000000000007E-2</v>
          </cell>
          <cell r="O2687">
            <v>5.2903000000000002</v>
          </cell>
          <cell r="P2687">
            <v>14.88</v>
          </cell>
          <cell r="Q2687">
            <v>0.17</v>
          </cell>
          <cell r="R2687">
            <v>4.7279</v>
          </cell>
          <cell r="S2687">
            <v>8.32</v>
          </cell>
          <cell r="T2687">
            <v>0.24</v>
          </cell>
          <cell r="U2687">
            <v>4.7519999999999998</v>
          </cell>
          <cell r="V2687">
            <v>4.7519989013671875</v>
          </cell>
          <cell r="W2687">
            <v>601886</v>
          </cell>
          <cell r="X2687" t="str">
            <v>持股大于股东增</v>
          </cell>
          <cell r="Y2687">
            <v>30074</v>
          </cell>
          <cell r="Z2687">
            <v>38373</v>
          </cell>
          <cell r="AA2687" t="str">
            <v>持股大于股东增</v>
          </cell>
          <cell r="AB2687">
            <v>27482</v>
          </cell>
          <cell r="AC2687">
            <v>41992</v>
          </cell>
          <cell r="AD2687" t="str">
            <v>持股大于股东增</v>
          </cell>
          <cell r="AE2687">
            <v>24960</v>
          </cell>
          <cell r="AF2687">
            <v>46235</v>
          </cell>
          <cell r="AG2687" t="str">
            <v>持股大于股东减</v>
          </cell>
          <cell r="AH2687">
            <v>32960</v>
          </cell>
          <cell r="AI2687">
            <v>35013</v>
          </cell>
        </row>
        <row r="2688">
          <cell r="A2688">
            <v>601888</v>
          </cell>
          <cell r="B2688">
            <v>38.450567260940034</v>
          </cell>
          <cell r="C2688">
            <v>5.1784201933067324</v>
          </cell>
          <cell r="D2688">
            <v>15.990612302087712</v>
          </cell>
          <cell r="E2688">
            <v>3.7500718798005437</v>
          </cell>
          <cell r="F2688">
            <v>31.874999999999996</v>
          </cell>
          <cell r="G2688">
            <v>6.075768406004288</v>
          </cell>
          <cell r="H2688">
            <v>29.029392167024508</v>
          </cell>
          <cell r="I2688">
            <v>4.653481209833906</v>
          </cell>
          <cell r="J2688">
            <v>59.31</v>
          </cell>
          <cell r="K2688">
            <v>1.5425</v>
          </cell>
          <cell r="L2688">
            <v>11.4533</v>
          </cell>
          <cell r="M2688">
            <v>45.65</v>
          </cell>
          <cell r="N2688">
            <v>0.7137</v>
          </cell>
          <cell r="O2688">
            <v>12.1731</v>
          </cell>
          <cell r="P2688">
            <v>66.3</v>
          </cell>
          <cell r="Q2688">
            <v>1.04</v>
          </cell>
          <cell r="R2688">
            <v>10.9122</v>
          </cell>
          <cell r="S2688">
            <v>52.28</v>
          </cell>
          <cell r="T2688">
            <v>1.3507</v>
          </cell>
          <cell r="U2688">
            <v>11.2346</v>
          </cell>
          <cell r="V2688">
            <v>11.234596252441406</v>
          </cell>
          <cell r="W2688">
            <v>601888</v>
          </cell>
          <cell r="X2688" t="str">
            <v>持股大于股东增</v>
          </cell>
          <cell r="Y2688">
            <v>15520</v>
          </cell>
          <cell r="Z2688">
            <v>62901</v>
          </cell>
          <cell r="AA2688" t="str">
            <v>持股大于股东减</v>
          </cell>
          <cell r="AB2688">
            <v>21068</v>
          </cell>
          <cell r="AC2688">
            <v>46337</v>
          </cell>
          <cell r="AD2688" t="str">
            <v>持股大于股东减</v>
          </cell>
          <cell r="AE2688">
            <v>18410</v>
          </cell>
          <cell r="AF2688">
            <v>53027</v>
          </cell>
          <cell r="AG2688" t="str">
            <v>持股大于股东增</v>
          </cell>
          <cell r="AH2688">
            <v>17544</v>
          </cell>
          <cell r="AI2688">
            <v>55645</v>
          </cell>
        </row>
        <row r="2689">
          <cell r="A2689">
            <v>601890</v>
          </cell>
          <cell r="B2689">
            <v>66.432051976177576</v>
          </cell>
          <cell r="C2689">
            <v>4.0060073786280972</v>
          </cell>
          <cell r="D2689">
            <v>86.317567567567565</v>
          </cell>
          <cell r="E2689">
            <v>3.3047696038803562</v>
          </cell>
          <cell r="F2689">
            <v>116.12903225806453</v>
          </cell>
          <cell r="G2689">
            <v>4.1761916134975605</v>
          </cell>
          <cell r="H2689">
            <v>134.13242009132421</v>
          </cell>
          <cell r="I2689">
            <v>3.9911684782608696</v>
          </cell>
          <cell r="J2689">
            <v>12.27</v>
          </cell>
          <cell r="K2689">
            <v>0.1847</v>
          </cell>
          <cell r="L2689">
            <v>3.0629</v>
          </cell>
          <cell r="M2689">
            <v>10.220000000000001</v>
          </cell>
          <cell r="N2689">
            <v>2.9600000000000001E-2</v>
          </cell>
          <cell r="O2689">
            <v>3.0924999999999998</v>
          </cell>
          <cell r="P2689">
            <v>12.24</v>
          </cell>
          <cell r="Q2689">
            <v>5.2699999999999997E-2</v>
          </cell>
          <cell r="R2689">
            <v>2.9308999999999998</v>
          </cell>
          <cell r="S2689">
            <v>11.75</v>
          </cell>
          <cell r="T2689">
            <v>6.5699999999999995E-2</v>
          </cell>
          <cell r="U2689">
            <v>2.944</v>
          </cell>
          <cell r="V2689">
            <v>2.9439983367919922</v>
          </cell>
          <cell r="W2689">
            <v>601890</v>
          </cell>
          <cell r="X2689">
            <v>601890</v>
          </cell>
          <cell r="Y2689">
            <v>601890</v>
          </cell>
          <cell r="Z2689">
            <v>601890</v>
          </cell>
          <cell r="AA2689">
            <v>601890</v>
          </cell>
          <cell r="AB2689">
            <v>601890</v>
          </cell>
          <cell r="AC2689">
            <v>601890</v>
          </cell>
          <cell r="AD2689">
            <v>601890</v>
          </cell>
          <cell r="AE2689">
            <v>601890</v>
          </cell>
          <cell r="AF2689">
            <v>601890</v>
          </cell>
          <cell r="AG2689">
            <v>601890</v>
          </cell>
          <cell r="AH2689">
            <v>601890</v>
          </cell>
          <cell r="AI2689">
            <v>601890</v>
          </cell>
        </row>
        <row r="2690">
          <cell r="A2690">
            <v>601898</v>
          </cell>
          <cell r="B2690">
            <v>-31.842105263157894</v>
          </cell>
          <cell r="C2690">
            <v>0.96083600673379288</v>
          </cell>
          <cell r="D2690">
            <v>-75.294117647058826</v>
          </cell>
          <cell r="E2690">
            <v>0.81723862729449326</v>
          </cell>
          <cell r="F2690">
            <v>-81.571428571428569</v>
          </cell>
          <cell r="G2690">
            <v>1.7740356981964489</v>
          </cell>
          <cell r="H2690">
            <v>-34.557692307692307</v>
          </cell>
          <cell r="I2690">
            <v>0.936186174452589</v>
          </cell>
          <cell r="J2690">
            <v>6.05</v>
          </cell>
          <cell r="K2690">
            <v>-0.19</v>
          </cell>
          <cell r="L2690">
            <v>6.2965999999999998</v>
          </cell>
          <cell r="M2690">
            <v>5.12</v>
          </cell>
          <cell r="N2690">
            <v>-1.7000000000000001E-2</v>
          </cell>
          <cell r="O2690">
            <v>6.2649999999999997</v>
          </cell>
          <cell r="P2690">
            <v>11.42</v>
          </cell>
          <cell r="Q2690">
            <v>-7.0000000000000007E-2</v>
          </cell>
          <cell r="R2690">
            <v>6.4372999999999996</v>
          </cell>
          <cell r="S2690">
            <v>5.99</v>
          </cell>
          <cell r="T2690">
            <v>-0.13</v>
          </cell>
          <cell r="U2690">
            <v>6.3982999999999999</v>
          </cell>
          <cell r="V2690">
            <v>6.3982963562011719</v>
          </cell>
          <cell r="W2690">
            <v>601898</v>
          </cell>
          <cell r="X2690" t="str">
            <v>持股小于股东增</v>
          </cell>
          <cell r="Y2690">
            <v>225483</v>
          </cell>
          <cell r="Z2690">
            <v>58801</v>
          </cell>
          <cell r="AA2690" t="str">
            <v>持股小于股东增</v>
          </cell>
          <cell r="AB2690">
            <v>214135</v>
          </cell>
          <cell r="AC2690">
            <v>61917</v>
          </cell>
          <cell r="AD2690">
            <v>61917</v>
          </cell>
          <cell r="AE2690">
            <v>306891</v>
          </cell>
          <cell r="AF2690">
            <v>43203</v>
          </cell>
          <cell r="AG2690" t="str">
            <v>持股小于股东增</v>
          </cell>
          <cell r="AH2690">
            <v>247493</v>
          </cell>
          <cell r="AI2690">
            <v>53571</v>
          </cell>
        </row>
        <row r="2691">
          <cell r="A2691">
            <v>601899</v>
          </cell>
          <cell r="B2691">
            <v>44</v>
          </cell>
          <cell r="C2691">
            <v>2.7538726333907055</v>
          </cell>
          <cell r="D2691">
            <v>272.5</v>
          </cell>
          <cell r="E2691">
            <v>2.5874347206836523</v>
          </cell>
          <cell r="F2691">
            <v>41.29032258064516</v>
          </cell>
          <cell r="G2691">
            <v>4.0166313642425671</v>
          </cell>
          <cell r="H2691">
            <v>32.5</v>
          </cell>
          <cell r="I2691">
            <v>2.6379458362600481</v>
          </cell>
          <cell r="J2691">
            <v>3.52</v>
          </cell>
          <cell r="K2691">
            <v>0.08</v>
          </cell>
          <cell r="L2691">
            <v>1.2782</v>
          </cell>
          <cell r="M2691">
            <v>3.27</v>
          </cell>
          <cell r="N2691">
            <v>3.0000000000000001E-3</v>
          </cell>
          <cell r="O2691">
            <v>1.2638</v>
          </cell>
          <cell r="P2691">
            <v>5.12</v>
          </cell>
          <cell r="Q2691">
            <v>6.2E-2</v>
          </cell>
          <cell r="R2691">
            <v>1.2746999999999999</v>
          </cell>
          <cell r="S2691">
            <v>3.38</v>
          </cell>
          <cell r="T2691">
            <v>7.8E-2</v>
          </cell>
          <cell r="U2691">
            <v>1.2813000000000001</v>
          </cell>
          <cell r="V2691">
            <v>1.2812995910644531</v>
          </cell>
          <cell r="W2691">
            <v>601899</v>
          </cell>
          <cell r="X2691">
            <v>601899</v>
          </cell>
          <cell r="Y2691">
            <v>601899</v>
          </cell>
          <cell r="Z2691">
            <v>601899</v>
          </cell>
          <cell r="AA2691">
            <v>601899</v>
          </cell>
          <cell r="AB2691">
            <v>601899</v>
          </cell>
          <cell r="AC2691">
            <v>601899</v>
          </cell>
          <cell r="AD2691">
            <v>601899</v>
          </cell>
          <cell r="AE2691">
            <v>601899</v>
          </cell>
          <cell r="AF2691">
            <v>601899</v>
          </cell>
          <cell r="AG2691">
            <v>601899</v>
          </cell>
          <cell r="AH2691">
            <v>601899</v>
          </cell>
          <cell r="AI2691">
            <v>601899</v>
          </cell>
        </row>
        <row r="2692">
          <cell r="A2692">
            <v>601900</v>
          </cell>
          <cell r="B2692">
            <v>0</v>
          </cell>
          <cell r="C2692">
            <v>0</v>
          </cell>
          <cell r="D2692">
            <v>29.828125</v>
          </cell>
          <cell r="E2692">
            <v>4.577169300117486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0.57999999999999996</v>
          </cell>
          <cell r="L2692">
            <v>3.5636000000000001</v>
          </cell>
          <cell r="M2692">
            <v>19.09</v>
          </cell>
          <cell r="N2692">
            <v>0.16</v>
          </cell>
          <cell r="O2692">
            <v>4.1707000000000001</v>
          </cell>
          <cell r="P2692">
            <v>0</v>
          </cell>
          <cell r="Q2692">
            <v>0.27</v>
          </cell>
          <cell r="R2692">
            <v>3.2532999999999999</v>
          </cell>
          <cell r="S2692">
            <v>0</v>
          </cell>
          <cell r="T2692">
            <v>0.53</v>
          </cell>
          <cell r="U2692">
            <v>3.5329999999999999</v>
          </cell>
          <cell r="V2692">
            <v>3.5329990386962891</v>
          </cell>
          <cell r="W2692">
            <v>601900</v>
          </cell>
          <cell r="X2692">
            <v>601900</v>
          </cell>
          <cell r="Y2692">
            <v>601900</v>
          </cell>
          <cell r="Z2692">
            <v>601900</v>
          </cell>
          <cell r="AA2692">
            <v>601900</v>
          </cell>
          <cell r="AB2692">
            <v>71901</v>
          </cell>
          <cell r="AC2692">
            <v>11392</v>
          </cell>
          <cell r="AD2692">
            <v>11392</v>
          </cell>
          <cell r="AE2692">
            <v>11392</v>
          </cell>
          <cell r="AF2692">
            <v>11392</v>
          </cell>
          <cell r="AG2692">
            <v>11392</v>
          </cell>
          <cell r="AH2692">
            <v>11392</v>
          </cell>
          <cell r="AI2692">
            <v>11392</v>
          </cell>
        </row>
        <row r="2693">
          <cell r="A2693">
            <v>601901</v>
          </cell>
          <cell r="B2693">
            <v>19.591836734693878</v>
          </cell>
          <cell r="C2693">
            <v>2.2588235294117647</v>
          </cell>
          <cell r="D2693">
            <v>19.799999999999997</v>
          </cell>
          <cell r="E2693">
            <v>1.8548009367681499</v>
          </cell>
          <cell r="F2693">
            <v>16.513888888888889</v>
          </cell>
          <cell r="G2693">
            <v>2.9142156862745101</v>
          </cell>
          <cell r="H2693">
            <v>9.921875</v>
          </cell>
          <cell r="I2693">
            <v>1.5223071943998274</v>
          </cell>
          <cell r="J2693">
            <v>9.6</v>
          </cell>
          <cell r="K2693">
            <v>0.49</v>
          </cell>
          <cell r="L2693">
            <v>4.25</v>
          </cell>
          <cell r="M2693">
            <v>7.92</v>
          </cell>
          <cell r="N2693">
            <v>0.1</v>
          </cell>
          <cell r="O2693">
            <v>4.2699999999999996</v>
          </cell>
          <cell r="P2693">
            <v>11.89</v>
          </cell>
          <cell r="Q2693">
            <v>0.36</v>
          </cell>
          <cell r="R2693">
            <v>4.08</v>
          </cell>
          <cell r="S2693">
            <v>6.35</v>
          </cell>
          <cell r="T2693">
            <v>0.48</v>
          </cell>
          <cell r="U2693">
            <v>4.1712999999999996</v>
          </cell>
          <cell r="V2693">
            <v>4.1712989807128906</v>
          </cell>
          <cell r="W2693">
            <v>601901</v>
          </cell>
          <cell r="X2693">
            <v>601901</v>
          </cell>
          <cell r="Y2693">
            <v>601901</v>
          </cell>
          <cell r="Z2693">
            <v>601901</v>
          </cell>
          <cell r="AA2693">
            <v>601901</v>
          </cell>
          <cell r="AB2693">
            <v>601901</v>
          </cell>
          <cell r="AC2693">
            <v>601901</v>
          </cell>
          <cell r="AD2693">
            <v>601901</v>
          </cell>
          <cell r="AE2693">
            <v>601901</v>
          </cell>
          <cell r="AF2693">
            <v>601901</v>
          </cell>
          <cell r="AG2693">
            <v>601901</v>
          </cell>
          <cell r="AH2693">
            <v>601901</v>
          </cell>
          <cell r="AI2693">
            <v>601901</v>
          </cell>
        </row>
        <row r="2694">
          <cell r="A2694">
            <v>601908</v>
          </cell>
          <cell r="B2694">
            <v>63.230769230769234</v>
          </cell>
          <cell r="C2694">
            <v>2.6967619172599329</v>
          </cell>
          <cell r="D2694">
            <v>34.549999999999997</v>
          </cell>
          <cell r="E2694">
            <v>2.2287446781060507</v>
          </cell>
          <cell r="F2694">
            <v>65.5625</v>
          </cell>
          <cell r="G2694">
            <v>4.6760425256870306</v>
          </cell>
          <cell r="H2694">
            <v>43</v>
          </cell>
          <cell r="I2694">
            <v>3.0043668122270741</v>
          </cell>
          <cell r="J2694">
            <v>8.2200000000000006</v>
          </cell>
          <cell r="K2694">
            <v>0.13</v>
          </cell>
          <cell r="L2694">
            <v>3.0480999999999998</v>
          </cell>
          <cell r="M2694">
            <v>6.91</v>
          </cell>
          <cell r="N2694">
            <v>0.05</v>
          </cell>
          <cell r="O2694">
            <v>3.1004</v>
          </cell>
          <cell r="P2694">
            <v>20.98</v>
          </cell>
          <cell r="Q2694">
            <v>0.16</v>
          </cell>
          <cell r="R2694">
            <v>4.4866999999999999</v>
          </cell>
          <cell r="S2694">
            <v>6.88</v>
          </cell>
          <cell r="T2694">
            <v>0.12</v>
          </cell>
          <cell r="U2694">
            <v>2.29</v>
          </cell>
          <cell r="V2694">
            <v>2.2899990081787109</v>
          </cell>
          <cell r="W2694">
            <v>601908</v>
          </cell>
          <cell r="X2694" t="str">
            <v>持股小于股东减</v>
          </cell>
          <cell r="Y2694">
            <v>56929</v>
          </cell>
          <cell r="Z2694">
            <v>35008</v>
          </cell>
          <cell r="AA2694" t="str">
            <v>持股小于股东增</v>
          </cell>
          <cell r="AB2694">
            <v>51298</v>
          </cell>
          <cell r="AC2694">
            <v>38935</v>
          </cell>
          <cell r="AD2694" t="str">
            <v>持股大于股东减</v>
          </cell>
          <cell r="AE2694">
            <v>26350</v>
          </cell>
          <cell r="AF2694">
            <v>32628</v>
          </cell>
          <cell r="AG2694" t="str">
            <v>持股大于股东增</v>
          </cell>
          <cell r="AH2694">
            <v>37836</v>
          </cell>
          <cell r="AI2694">
            <v>45447</v>
          </cell>
        </row>
        <row r="2695">
          <cell r="A2695">
            <v>601918</v>
          </cell>
          <cell r="B2695">
            <v>-9.3023255813953476</v>
          </cell>
          <cell r="C2695">
            <v>5.5321707757065539</v>
          </cell>
          <cell r="D2695">
            <v>-195.625</v>
          </cell>
          <cell r="E2695">
            <v>3.7710843373493979</v>
          </cell>
          <cell r="F2695">
            <v>-21.985714285714288</v>
          </cell>
          <cell r="G2695">
            <v>6.8166718341675168</v>
          </cell>
          <cell r="H2695">
            <v>-13.71</v>
          </cell>
          <cell r="I2695">
            <v>4.2738239970073888</v>
          </cell>
          <cell r="J2695">
            <v>9.1999999999999993</v>
          </cell>
          <cell r="K2695">
            <v>-0.98899999999999999</v>
          </cell>
          <cell r="L2695">
            <v>1.663</v>
          </cell>
          <cell r="M2695">
            <v>6.26</v>
          </cell>
          <cell r="N2695">
            <v>-8.0000000000000002E-3</v>
          </cell>
          <cell r="O2695">
            <v>1.66</v>
          </cell>
          <cell r="P2695">
            <v>15.39</v>
          </cell>
          <cell r="Q2695">
            <v>-0.35</v>
          </cell>
          <cell r="R2695">
            <v>2.2576999999999998</v>
          </cell>
          <cell r="S2695">
            <v>9.14</v>
          </cell>
          <cell r="T2695">
            <v>-0.5</v>
          </cell>
          <cell r="U2695">
            <v>2.1385999999999998</v>
          </cell>
          <cell r="V2695">
            <v>2.1385993957519531</v>
          </cell>
          <cell r="W2695">
            <v>601918</v>
          </cell>
          <cell r="X2695">
            <v>601918</v>
          </cell>
          <cell r="Y2695">
            <v>601918</v>
          </cell>
          <cell r="Z2695">
            <v>601918</v>
          </cell>
          <cell r="AA2695">
            <v>601918</v>
          </cell>
          <cell r="AB2695">
            <v>601918</v>
          </cell>
          <cell r="AC2695">
            <v>601918</v>
          </cell>
          <cell r="AD2695">
            <v>601918</v>
          </cell>
          <cell r="AE2695">
            <v>601918</v>
          </cell>
          <cell r="AF2695">
            <v>601918</v>
          </cell>
          <cell r="AG2695">
            <v>601918</v>
          </cell>
          <cell r="AH2695">
            <v>601918</v>
          </cell>
          <cell r="AI2695">
            <v>601918</v>
          </cell>
        </row>
        <row r="2696">
          <cell r="A2696">
            <v>601919</v>
          </cell>
          <cell r="B2696">
            <v>300.66666666666669</v>
          </cell>
          <cell r="C2696">
            <v>3.7379304628900583</v>
          </cell>
          <cell r="D2696">
            <v>-3.4602272727272725</v>
          </cell>
          <cell r="E2696">
            <v>2.7605276279407094</v>
          </cell>
          <cell r="F2696">
            <v>32.842105263157897</v>
          </cell>
          <cell r="G2696">
            <v>4.8727159144151182</v>
          </cell>
          <cell r="H2696">
            <v>436.125</v>
          </cell>
          <cell r="I2696">
            <v>4.8553417108504151</v>
          </cell>
          <cell r="J2696">
            <v>9.02</v>
          </cell>
          <cell r="K2696">
            <v>0.03</v>
          </cell>
          <cell r="L2696">
            <v>2.4131</v>
          </cell>
          <cell r="M2696">
            <v>6.09</v>
          </cell>
          <cell r="N2696">
            <v>-0.44</v>
          </cell>
          <cell r="O2696">
            <v>2.2061000000000002</v>
          </cell>
          <cell r="P2696">
            <v>12.48</v>
          </cell>
          <cell r="Q2696">
            <v>0.19</v>
          </cell>
          <cell r="R2696">
            <v>2.5611999999999999</v>
          </cell>
          <cell r="S2696">
            <v>11.63</v>
          </cell>
          <cell r="T2696">
            <v>0.02</v>
          </cell>
          <cell r="U2696">
            <v>2.3953000000000002</v>
          </cell>
          <cell r="V2696">
            <v>2.3952999114990234</v>
          </cell>
          <cell r="W2696">
            <v>601919</v>
          </cell>
          <cell r="X2696">
            <v>601919</v>
          </cell>
          <cell r="Y2696">
            <v>601919</v>
          </cell>
          <cell r="Z2696">
            <v>601919</v>
          </cell>
          <cell r="AA2696">
            <v>601919</v>
          </cell>
          <cell r="AB2696">
            <v>601919</v>
          </cell>
          <cell r="AC2696">
            <v>601919</v>
          </cell>
          <cell r="AD2696">
            <v>601919</v>
          </cell>
          <cell r="AE2696">
            <v>601919</v>
          </cell>
          <cell r="AF2696">
            <v>601919</v>
          </cell>
          <cell r="AG2696">
            <v>601919</v>
          </cell>
          <cell r="AH2696">
            <v>601919</v>
          </cell>
          <cell r="AI2696">
            <v>601919</v>
          </cell>
        </row>
        <row r="2697">
          <cell r="A2697">
            <v>601928</v>
          </cell>
          <cell r="B2697">
            <v>36.065202626216887</v>
          </cell>
          <cell r="C2697">
            <v>3.7971967963386728</v>
          </cell>
          <cell r="D2697">
            <v>29.617346938775508</v>
          </cell>
          <cell r="E2697">
            <v>2.7010678640392709</v>
          </cell>
          <cell r="F2697">
            <v>33.190993788819881</v>
          </cell>
          <cell r="G2697">
            <v>4.0614683039213357</v>
          </cell>
          <cell r="H2697">
            <v>30.062984496124031</v>
          </cell>
          <cell r="I2697">
            <v>2.9786621222667597</v>
          </cell>
          <cell r="J2697">
            <v>15.93</v>
          </cell>
          <cell r="K2697">
            <v>0.44169999999999998</v>
          </cell>
          <cell r="L2697">
            <v>4.1951999999999998</v>
          </cell>
          <cell r="M2697">
            <v>11.61</v>
          </cell>
          <cell r="N2697">
            <v>9.8000000000000004E-2</v>
          </cell>
          <cell r="O2697">
            <v>4.2983000000000002</v>
          </cell>
          <cell r="P2697">
            <v>17.100000000000001</v>
          </cell>
          <cell r="Q2697">
            <v>0.2576</v>
          </cell>
          <cell r="R2697">
            <v>4.2103000000000002</v>
          </cell>
          <cell r="S2697">
            <v>12.41</v>
          </cell>
          <cell r="T2697">
            <v>0.30959999999999999</v>
          </cell>
          <cell r="U2697">
            <v>4.1662999999999997</v>
          </cell>
          <cell r="V2697">
            <v>4.1662979125976563</v>
          </cell>
          <cell r="W2697">
            <v>601928</v>
          </cell>
          <cell r="X2697">
            <v>601928</v>
          </cell>
          <cell r="Y2697">
            <v>601928</v>
          </cell>
          <cell r="Z2697">
            <v>601928</v>
          </cell>
          <cell r="AA2697">
            <v>601928</v>
          </cell>
          <cell r="AB2697">
            <v>84739</v>
          </cell>
          <cell r="AC2697">
            <v>30032</v>
          </cell>
          <cell r="AD2697">
            <v>30032</v>
          </cell>
          <cell r="AE2697">
            <v>30032</v>
          </cell>
          <cell r="AF2697">
            <v>30032</v>
          </cell>
          <cell r="AG2697">
            <v>30032</v>
          </cell>
          <cell r="AH2697">
            <v>76706</v>
          </cell>
          <cell r="AI2697">
            <v>33177</v>
          </cell>
        </row>
        <row r="2698">
          <cell r="A2698">
            <v>601929</v>
          </cell>
          <cell r="B2698">
            <v>46.016381236038718</v>
          </cell>
          <cell r="C2698">
            <v>3.1888544891640866</v>
          </cell>
          <cell r="D2698">
            <v>34.74702380952381</v>
          </cell>
          <cell r="E2698">
            <v>2.3990547621493885</v>
          </cell>
          <cell r="F2698">
            <v>54.349388928828176</v>
          </cell>
          <cell r="G2698">
            <v>4.1017850360805168</v>
          </cell>
          <cell r="H2698">
            <v>42.338709677419345</v>
          </cell>
          <cell r="I2698">
            <v>2.8578201548754145</v>
          </cell>
          <cell r="J2698">
            <v>6.18</v>
          </cell>
          <cell r="K2698">
            <v>0.1343</v>
          </cell>
          <cell r="L2698">
            <v>1.9379999999999999</v>
          </cell>
          <cell r="M2698">
            <v>4.67</v>
          </cell>
          <cell r="N2698">
            <v>3.3599999999999998E-2</v>
          </cell>
          <cell r="O2698">
            <v>1.9466000000000001</v>
          </cell>
          <cell r="P2698">
            <v>15.12</v>
          </cell>
          <cell r="Q2698">
            <v>0.1391</v>
          </cell>
          <cell r="R2698">
            <v>3.6861999999999999</v>
          </cell>
          <cell r="S2698">
            <v>10.85</v>
          </cell>
          <cell r="T2698">
            <v>0.19220000000000001</v>
          </cell>
          <cell r="U2698">
            <v>3.7966000000000002</v>
          </cell>
          <cell r="V2698">
            <v>3.7965984344482422</v>
          </cell>
          <cell r="W2698">
            <v>601929</v>
          </cell>
          <cell r="X2698">
            <v>601929</v>
          </cell>
          <cell r="Y2698">
            <v>100137</v>
          </cell>
          <cell r="Z2698">
            <v>31065</v>
          </cell>
          <cell r="AA2698">
            <v>31065</v>
          </cell>
          <cell r="AB2698">
            <v>103352</v>
          </cell>
          <cell r="AC2698">
            <v>30099</v>
          </cell>
          <cell r="AD2698">
            <v>30099</v>
          </cell>
          <cell r="AE2698">
            <v>59022</v>
          </cell>
          <cell r="AF2698">
            <v>25585</v>
          </cell>
          <cell r="AG2698">
            <v>25585</v>
          </cell>
          <cell r="AH2698">
            <v>69982</v>
          </cell>
          <cell r="AI2698">
            <v>22225</v>
          </cell>
        </row>
        <row r="2699">
          <cell r="A2699">
            <v>601933</v>
          </cell>
          <cell r="B2699">
            <v>63.125</v>
          </cell>
          <cell r="C2699">
            <v>3.3597232386401434</v>
          </cell>
          <cell r="D2699">
            <v>18.645833333333332</v>
          </cell>
          <cell r="E2699">
            <v>2.866568445327013</v>
          </cell>
          <cell r="F2699">
            <v>41.392857142857139</v>
          </cell>
          <cell r="G2699">
            <v>3.8807969194709528</v>
          </cell>
          <cell r="H2699">
            <v>47.578125</v>
          </cell>
          <cell r="I2699">
            <v>3.3790531992809107</v>
          </cell>
          <cell r="J2699">
            <v>10.1</v>
          </cell>
          <cell r="K2699">
            <v>0.16</v>
          </cell>
          <cell r="L2699">
            <v>3.0062000000000002</v>
          </cell>
          <cell r="M2699">
            <v>8.9499999999999993</v>
          </cell>
          <cell r="N2699">
            <v>0.12</v>
          </cell>
          <cell r="O2699">
            <v>3.1221999999999999</v>
          </cell>
          <cell r="P2699">
            <v>11.59</v>
          </cell>
          <cell r="Q2699">
            <v>0.14000000000000001</v>
          </cell>
          <cell r="R2699">
            <v>2.9864999999999999</v>
          </cell>
          <cell r="S2699">
            <v>10.15</v>
          </cell>
          <cell r="T2699">
            <v>0.16</v>
          </cell>
          <cell r="U2699">
            <v>3.0038</v>
          </cell>
          <cell r="V2699">
            <v>3.0037994384765625</v>
          </cell>
          <cell r="W2699">
            <v>601933</v>
          </cell>
          <cell r="X2699">
            <v>601933</v>
          </cell>
          <cell r="Y2699">
            <v>133926</v>
          </cell>
          <cell r="Z2699">
            <v>30371</v>
          </cell>
          <cell r="AA2699">
            <v>30371</v>
          </cell>
          <cell r="AB2699">
            <v>121561</v>
          </cell>
          <cell r="AC2699">
            <v>33460</v>
          </cell>
          <cell r="AD2699">
            <v>33460</v>
          </cell>
          <cell r="AE2699">
            <v>103576</v>
          </cell>
          <cell r="AF2699">
            <v>39271</v>
          </cell>
          <cell r="AG2699">
            <v>39271</v>
          </cell>
          <cell r="AH2699">
            <v>110575</v>
          </cell>
          <cell r="AI2699">
            <v>36785</v>
          </cell>
        </row>
        <row r="2700">
          <cell r="A2700">
            <v>601939</v>
          </cell>
          <cell r="B2700">
            <v>6.3516483516483513</v>
          </cell>
          <cell r="C2700">
            <v>1.0069686411149825</v>
          </cell>
          <cell r="D2700">
            <v>4.4907407407407405</v>
          </cell>
          <cell r="E2700">
            <v>0.80298013245033106</v>
          </cell>
          <cell r="F2700">
            <v>6.7264150943396226</v>
          </cell>
          <cell r="G2700">
            <v>1.358095238095238</v>
          </cell>
          <cell r="H2700">
            <v>5.0454545454545459</v>
          </cell>
          <cell r="I2700">
            <v>0.94181818181818178</v>
          </cell>
          <cell r="J2700">
            <v>5.78</v>
          </cell>
          <cell r="K2700">
            <v>0.91</v>
          </cell>
          <cell r="L2700">
            <v>5.74</v>
          </cell>
          <cell r="M2700">
            <v>4.8499999999999996</v>
          </cell>
          <cell r="N2700">
            <v>0.27</v>
          </cell>
          <cell r="O2700">
            <v>6.04</v>
          </cell>
          <cell r="P2700">
            <v>7.13</v>
          </cell>
          <cell r="Q2700">
            <v>0.53</v>
          </cell>
          <cell r="R2700">
            <v>5.25</v>
          </cell>
          <cell r="S2700">
            <v>5.18</v>
          </cell>
          <cell r="T2700">
            <v>0.77</v>
          </cell>
          <cell r="U2700">
            <v>5.5</v>
          </cell>
          <cell r="V2700">
            <v>5.5</v>
          </cell>
          <cell r="W2700">
            <v>601939</v>
          </cell>
          <cell r="X2700" t="str">
            <v>持股大于股东增</v>
          </cell>
          <cell r="Y2700">
            <v>449475</v>
          </cell>
          <cell r="Z2700">
            <v>556228</v>
          </cell>
          <cell r="AA2700" t="str">
            <v>持股大于股东减</v>
          </cell>
          <cell r="AB2700">
            <v>470482</v>
          </cell>
          <cell r="AC2700">
            <v>531393</v>
          </cell>
          <cell r="AD2700" t="str">
            <v>持股小于股东增</v>
          </cell>
          <cell r="AE2700">
            <v>639106</v>
          </cell>
          <cell r="AF2700">
            <v>391188</v>
          </cell>
          <cell r="AG2700" t="str">
            <v>持股大于股东增</v>
          </cell>
          <cell r="AH2700">
            <v>488609</v>
          </cell>
          <cell r="AI2700">
            <v>511679</v>
          </cell>
        </row>
        <row r="2701">
          <cell r="A2701">
            <v>601958</v>
          </cell>
          <cell r="B2701">
            <v>827.99999999999989</v>
          </cell>
          <cell r="C2701">
            <v>2.0832809158384702</v>
          </cell>
          <cell r="D2701">
            <v>-78.599999999999994</v>
          </cell>
          <cell r="E2701">
            <v>1.9945694927297182</v>
          </cell>
          <cell r="F2701">
            <v>2945</v>
          </cell>
          <cell r="G2701">
            <v>2.9188037364652244</v>
          </cell>
          <cell r="H2701">
            <v>5115</v>
          </cell>
          <cell r="I2701">
            <v>1.7062370218408347</v>
          </cell>
          <cell r="J2701">
            <v>8.2799999999999994</v>
          </cell>
          <cell r="K2701">
            <v>0.01</v>
          </cell>
          <cell r="L2701">
            <v>3.9744999999999999</v>
          </cell>
          <cell r="M2701">
            <v>7.86</v>
          </cell>
          <cell r="N2701">
            <v>-2.5000000000000001E-2</v>
          </cell>
          <cell r="O2701">
            <v>3.9407000000000001</v>
          </cell>
          <cell r="P2701">
            <v>11.78</v>
          </cell>
          <cell r="Q2701">
            <v>2E-3</v>
          </cell>
          <cell r="R2701">
            <v>4.0358999999999998</v>
          </cell>
          <cell r="S2701">
            <v>6.82</v>
          </cell>
          <cell r="T2701">
            <v>1E-3</v>
          </cell>
          <cell r="U2701">
            <v>3.9971000000000001</v>
          </cell>
          <cell r="V2701">
            <v>3.9970989227294922</v>
          </cell>
          <cell r="W2701">
            <v>601958</v>
          </cell>
          <cell r="X2701">
            <v>601958</v>
          </cell>
          <cell r="Y2701">
            <v>601958</v>
          </cell>
          <cell r="Z2701">
            <v>601958</v>
          </cell>
          <cell r="AA2701">
            <v>601958</v>
          </cell>
          <cell r="AB2701">
            <v>601958</v>
          </cell>
          <cell r="AC2701">
            <v>601958</v>
          </cell>
          <cell r="AD2701">
            <v>601958</v>
          </cell>
          <cell r="AE2701">
            <v>601958</v>
          </cell>
          <cell r="AF2701">
            <v>601958</v>
          </cell>
          <cell r="AG2701">
            <v>601958</v>
          </cell>
          <cell r="AH2701">
            <v>601958</v>
          </cell>
          <cell r="AI2701">
            <v>601958</v>
          </cell>
        </row>
        <row r="2702">
          <cell r="A2702">
            <v>601965</v>
          </cell>
          <cell r="B2702">
            <v>29.34375</v>
          </cell>
          <cell r="C2702">
            <v>2.3902861215762146</v>
          </cell>
          <cell r="D2702">
            <v>38.875</v>
          </cell>
          <cell r="E2702">
            <v>2.3375842457344724</v>
          </cell>
          <cell r="F2702">
            <v>59.136363636363633</v>
          </cell>
          <cell r="G2702">
            <v>3.5017360643824187</v>
          </cell>
          <cell r="H2702">
            <v>40.800000000000004</v>
          </cell>
          <cell r="I2702">
            <v>2.1722926205941859</v>
          </cell>
          <cell r="J2702">
            <v>9.39</v>
          </cell>
          <cell r="K2702">
            <v>0.32</v>
          </cell>
          <cell r="L2702">
            <v>3.9283999999999999</v>
          </cell>
          <cell r="M2702">
            <v>9.33</v>
          </cell>
          <cell r="N2702">
            <v>0.06</v>
          </cell>
          <cell r="O2702">
            <v>3.9912999999999998</v>
          </cell>
          <cell r="P2702">
            <v>13.01</v>
          </cell>
          <cell r="Q2702">
            <v>0.11</v>
          </cell>
          <cell r="R2702">
            <v>3.7153</v>
          </cell>
          <cell r="S2702">
            <v>8.16</v>
          </cell>
          <cell r="T2702">
            <v>0.15</v>
          </cell>
          <cell r="U2702">
            <v>3.7564000000000002</v>
          </cell>
          <cell r="V2702">
            <v>3.7563991546630859</v>
          </cell>
          <cell r="W2702">
            <v>601965</v>
          </cell>
          <cell r="X2702" t="str">
            <v>持股小于股东增</v>
          </cell>
          <cell r="Y2702">
            <v>41790</v>
          </cell>
          <cell r="Z2702">
            <v>23000</v>
          </cell>
          <cell r="AA2702">
            <v>23000</v>
          </cell>
          <cell r="AB2702">
            <v>48099</v>
          </cell>
          <cell r="AC2702">
            <v>19983</v>
          </cell>
          <cell r="AD2702" t="str">
            <v>持股小于股东减</v>
          </cell>
          <cell r="AE2702">
            <v>43050</v>
          </cell>
          <cell r="AF2702">
            <v>22327</v>
          </cell>
          <cell r="AG2702" t="str">
            <v>持股小于股东减</v>
          </cell>
          <cell r="AH2702">
            <v>46107</v>
          </cell>
          <cell r="AI2702">
            <v>20846</v>
          </cell>
        </row>
        <row r="2703">
          <cell r="A2703">
            <v>601968</v>
          </cell>
          <cell r="B2703">
            <v>111.33333333333333</v>
          </cell>
          <cell r="C2703">
            <v>5.5504777731616119</v>
          </cell>
          <cell r="D2703">
            <v>-121.24999999999999</v>
          </cell>
          <cell r="E2703">
            <v>4.0570496465766031</v>
          </cell>
          <cell r="F2703">
            <v>87.1875</v>
          </cell>
          <cell r="G2703">
            <v>5.9152779544587206</v>
          </cell>
          <cell r="H2703">
            <v>114.46875</v>
          </cell>
          <cell r="I2703">
            <v>5.1471208161200579</v>
          </cell>
          <cell r="J2703">
            <v>13.36</v>
          </cell>
          <cell r="K2703">
            <v>0.12</v>
          </cell>
          <cell r="L2703">
            <v>2.407</v>
          </cell>
          <cell r="M2703">
            <v>9.6999999999999993</v>
          </cell>
          <cell r="N2703">
            <v>-0.02</v>
          </cell>
          <cell r="O2703">
            <v>2.3908999999999998</v>
          </cell>
          <cell r="P2703">
            <v>13.95</v>
          </cell>
          <cell r="Q2703">
            <v>0.08</v>
          </cell>
          <cell r="R2703">
            <v>2.3582999999999998</v>
          </cell>
          <cell r="S2703">
            <v>12.21</v>
          </cell>
          <cell r="T2703">
            <v>0.08</v>
          </cell>
          <cell r="U2703">
            <v>2.3721999999999999</v>
          </cell>
          <cell r="V2703">
            <v>2.3721981048583984</v>
          </cell>
          <cell r="W2703">
            <v>601968</v>
          </cell>
          <cell r="X2703">
            <v>601968</v>
          </cell>
          <cell r="Y2703">
            <v>601968</v>
          </cell>
          <cell r="Z2703">
            <v>601968</v>
          </cell>
          <cell r="AA2703">
            <v>601968</v>
          </cell>
          <cell r="AB2703">
            <v>601968</v>
          </cell>
          <cell r="AC2703">
            <v>601968</v>
          </cell>
          <cell r="AD2703">
            <v>601968</v>
          </cell>
          <cell r="AE2703">
            <v>601968</v>
          </cell>
          <cell r="AF2703">
            <v>601968</v>
          </cell>
          <cell r="AG2703">
            <v>601968</v>
          </cell>
          <cell r="AH2703">
            <v>601968</v>
          </cell>
          <cell r="AI2703">
            <v>601968</v>
          </cell>
        </row>
        <row r="2704">
          <cell r="A2704">
            <v>601969</v>
          </cell>
          <cell r="B2704">
            <v>1409</v>
          </cell>
          <cell r="C2704">
            <v>6.0908658626204994</v>
          </cell>
          <cell r="D2704">
            <v>-98.548387096774206</v>
          </cell>
          <cell r="E2704">
            <v>5.3704843104509106</v>
          </cell>
          <cell r="F2704">
            <v>3038.3333333333335</v>
          </cell>
          <cell r="G2704">
            <v>7.8679326715580489</v>
          </cell>
          <cell r="H2704">
            <v>-676.07142857142844</v>
          </cell>
          <cell r="I2704">
            <v>5.4881495977386381</v>
          </cell>
          <cell r="J2704">
            <v>14.09</v>
          </cell>
          <cell r="K2704">
            <v>0.01</v>
          </cell>
          <cell r="L2704">
            <v>2.3132999999999999</v>
          </cell>
          <cell r="M2704">
            <v>12.22</v>
          </cell>
          <cell r="N2704">
            <v>-3.1E-2</v>
          </cell>
          <cell r="O2704">
            <v>2.2753999999999999</v>
          </cell>
          <cell r="P2704">
            <v>18.23</v>
          </cell>
          <cell r="Q2704">
            <v>3.0000000000000001E-3</v>
          </cell>
          <cell r="R2704">
            <v>2.3170000000000002</v>
          </cell>
          <cell r="S2704">
            <v>12.62</v>
          </cell>
          <cell r="T2704">
            <v>-1.4E-2</v>
          </cell>
          <cell r="U2704">
            <v>2.2995000000000001</v>
          </cell>
          <cell r="V2704">
            <v>2.29949951171875</v>
          </cell>
          <cell r="W2704">
            <v>601969</v>
          </cell>
          <cell r="X2704" t="str">
            <v>持股大于股东增</v>
          </cell>
          <cell r="Y2704">
            <v>31572</v>
          </cell>
          <cell r="Z2704">
            <v>59124</v>
          </cell>
          <cell r="AA2704" t="str">
            <v>持股大于股东减</v>
          </cell>
          <cell r="AB2704">
            <v>32328</v>
          </cell>
          <cell r="AC2704">
            <v>57741</v>
          </cell>
          <cell r="AD2704" t="str">
            <v>持股大于股东增</v>
          </cell>
          <cell r="AE2704">
            <v>43152</v>
          </cell>
          <cell r="AF2704">
            <v>43258</v>
          </cell>
          <cell r="AG2704" t="str">
            <v>持股大于股东增</v>
          </cell>
          <cell r="AH2704">
            <v>34578</v>
          </cell>
          <cell r="AI2704">
            <v>53984</v>
          </cell>
        </row>
        <row r="2705">
          <cell r="A2705">
            <v>601985</v>
          </cell>
          <cell r="B2705">
            <v>34.316546762589923</v>
          </cell>
          <cell r="C2705">
            <v>3.9421487603305785</v>
          </cell>
          <cell r="D2705">
            <v>29.69230769230769</v>
          </cell>
          <cell r="E2705">
            <v>3.1127777105761862</v>
          </cell>
          <cell r="F2705">
            <v>30.825471698113208</v>
          </cell>
          <cell r="G2705">
            <v>5.5995887065678422</v>
          </cell>
          <cell r="H2705">
            <v>25.194444444444443</v>
          </cell>
          <cell r="I2705">
            <v>3.7826340812411376</v>
          </cell>
          <cell r="J2705">
            <v>9.5399999999999991</v>
          </cell>
          <cell r="K2705">
            <v>0.27800000000000002</v>
          </cell>
          <cell r="L2705">
            <v>2.42</v>
          </cell>
          <cell r="M2705">
            <v>7.72</v>
          </cell>
          <cell r="N2705">
            <v>6.5000000000000002E-2</v>
          </cell>
          <cell r="O2705">
            <v>2.4801000000000002</v>
          </cell>
          <cell r="P2705">
            <v>13.07</v>
          </cell>
          <cell r="Q2705">
            <v>0.21199999999999999</v>
          </cell>
          <cell r="R2705">
            <v>2.3340999999999998</v>
          </cell>
          <cell r="S2705">
            <v>9.07</v>
          </cell>
          <cell r="T2705">
            <v>0.27</v>
          </cell>
          <cell r="U2705">
            <v>2.3978000000000002</v>
          </cell>
          <cell r="V2705">
            <v>2.3977985382080078</v>
          </cell>
          <cell r="W2705">
            <v>601985</v>
          </cell>
          <cell r="X2705">
            <v>601985</v>
          </cell>
          <cell r="Y2705">
            <v>601985</v>
          </cell>
          <cell r="Z2705">
            <v>601985</v>
          </cell>
          <cell r="AA2705">
            <v>601985</v>
          </cell>
          <cell r="AB2705">
            <v>601985</v>
          </cell>
          <cell r="AC2705">
            <v>601985</v>
          </cell>
          <cell r="AD2705">
            <v>601985</v>
          </cell>
          <cell r="AE2705">
            <v>601985</v>
          </cell>
          <cell r="AF2705">
            <v>601985</v>
          </cell>
          <cell r="AG2705">
            <v>601985</v>
          </cell>
          <cell r="AH2705">
            <v>601985</v>
          </cell>
          <cell r="AI2705">
            <v>601985</v>
          </cell>
        </row>
        <row r="2706">
          <cell r="A2706">
            <v>601988</v>
          </cell>
          <cell r="B2706">
            <v>7.1607142857142847</v>
          </cell>
          <cell r="C2706">
            <v>0.98044009779951102</v>
          </cell>
          <cell r="D2706">
            <v>5.666666666666667</v>
          </cell>
          <cell r="E2706">
            <v>0.80188679245283012</v>
          </cell>
          <cell r="F2706">
            <v>7.887096774193548</v>
          </cell>
          <cell r="G2706">
            <v>1.2834645669291338</v>
          </cell>
          <cell r="H2706">
            <v>6.4883720930232558</v>
          </cell>
          <cell r="I2706">
            <v>0.8699312473691595</v>
          </cell>
          <cell r="J2706">
            <v>4.01</v>
          </cell>
          <cell r="K2706">
            <v>0.56000000000000005</v>
          </cell>
          <cell r="L2706">
            <v>4.09</v>
          </cell>
          <cell r="M2706">
            <v>3.4</v>
          </cell>
          <cell r="N2706">
            <v>0.15</v>
          </cell>
          <cell r="O2706">
            <v>4.24</v>
          </cell>
          <cell r="P2706">
            <v>4.8899999999999997</v>
          </cell>
          <cell r="Q2706">
            <v>0.31</v>
          </cell>
          <cell r="R2706">
            <v>3.81</v>
          </cell>
          <cell r="S2706">
            <v>3.72</v>
          </cell>
          <cell r="T2706">
            <v>0.43</v>
          </cell>
          <cell r="U2706">
            <v>4.2762000000000002</v>
          </cell>
          <cell r="V2706">
            <v>4.2761993408203125</v>
          </cell>
          <cell r="W2706">
            <v>601988</v>
          </cell>
          <cell r="X2706" t="str">
            <v>持股小于股东增</v>
          </cell>
          <cell r="Y2706">
            <v>963786</v>
          </cell>
          <cell r="Z2706">
            <v>305449</v>
          </cell>
          <cell r="AA2706" t="str">
            <v>持股小于股东减</v>
          </cell>
          <cell r="AB2706">
            <v>963840</v>
          </cell>
          <cell r="AC2706">
            <v>305432</v>
          </cell>
          <cell r="AD2706" t="str">
            <v>持股小于股东减</v>
          </cell>
          <cell r="AE2706">
            <v>1617751</v>
          </cell>
          <cell r="AF2706">
            <v>181973</v>
          </cell>
          <cell r="AG2706" t="str">
            <v>持股小于股东增</v>
          </cell>
          <cell r="AH2706">
            <v>1104145</v>
          </cell>
          <cell r="AI2706">
            <v>266620</v>
          </cell>
        </row>
        <row r="2707">
          <cell r="A2707">
            <v>601989</v>
          </cell>
          <cell r="B2707">
            <v>-65.734265734265747</v>
          </cell>
          <cell r="C2707">
            <v>3.0280578552330639</v>
          </cell>
          <cell r="D2707">
            <v>149.79166666666669</v>
          </cell>
          <cell r="E2707">
            <v>2.3174858984689766</v>
          </cell>
          <cell r="F2707">
            <v>740</v>
          </cell>
          <cell r="G2707">
            <v>4.5666327254774908</v>
          </cell>
          <cell r="H2707">
            <v>-312.8125</v>
          </cell>
          <cell r="I2707">
            <v>3.1182829195352166</v>
          </cell>
          <cell r="J2707">
            <v>9.4</v>
          </cell>
          <cell r="K2707">
            <v>-0.14299999999999999</v>
          </cell>
          <cell r="L2707">
            <v>3.1042999999999998</v>
          </cell>
          <cell r="M2707">
            <v>7.19</v>
          </cell>
          <cell r="N2707">
            <v>1.2E-2</v>
          </cell>
          <cell r="O2707">
            <v>3.1025</v>
          </cell>
          <cell r="P2707">
            <v>14.8</v>
          </cell>
          <cell r="Q2707">
            <v>0.01</v>
          </cell>
          <cell r="R2707">
            <v>3.2408999999999999</v>
          </cell>
          <cell r="S2707">
            <v>10.01</v>
          </cell>
          <cell r="T2707">
            <v>-2.4E-2</v>
          </cell>
          <cell r="U2707">
            <v>3.2101000000000002</v>
          </cell>
          <cell r="V2707">
            <v>3.2100982666015625</v>
          </cell>
          <cell r="W2707">
            <v>601989</v>
          </cell>
          <cell r="X2707">
            <v>601989</v>
          </cell>
          <cell r="Y2707">
            <v>601989</v>
          </cell>
          <cell r="Z2707">
            <v>601989</v>
          </cell>
          <cell r="AA2707">
            <v>601989</v>
          </cell>
          <cell r="AB2707">
            <v>601989</v>
          </cell>
          <cell r="AC2707">
            <v>601989</v>
          </cell>
          <cell r="AD2707">
            <v>601989</v>
          </cell>
          <cell r="AE2707">
            <v>601989</v>
          </cell>
          <cell r="AF2707">
            <v>601989</v>
          </cell>
          <cell r="AG2707">
            <v>601989</v>
          </cell>
          <cell r="AH2707">
            <v>601989</v>
          </cell>
          <cell r="AI2707">
            <v>601989</v>
          </cell>
        </row>
        <row r="2708">
          <cell r="A2708">
            <v>601991</v>
          </cell>
          <cell r="B2708">
            <v>24.360189573459714</v>
          </cell>
          <cell r="C2708">
            <v>1.5195411813397977</v>
          </cell>
          <cell r="D2708">
            <v>20.760233918128655</v>
          </cell>
          <cell r="E2708">
            <v>1.2411140892669852</v>
          </cell>
          <cell r="F2708">
            <v>25.976562500000004</v>
          </cell>
          <cell r="G2708">
            <v>2.3949579831932777</v>
          </cell>
          <cell r="H2708">
            <v>14.721706864564007</v>
          </cell>
          <cell r="I2708">
            <v>1.5372544461234454</v>
          </cell>
          <cell r="J2708">
            <v>5.14</v>
          </cell>
          <cell r="K2708">
            <v>0.21099999999999999</v>
          </cell>
          <cell r="L2708">
            <v>3.3826000000000001</v>
          </cell>
          <cell r="M2708">
            <v>4.26</v>
          </cell>
          <cell r="N2708">
            <v>5.1299999999999998E-2</v>
          </cell>
          <cell r="O2708">
            <v>3.4323999999999999</v>
          </cell>
          <cell r="P2708">
            <v>7.98</v>
          </cell>
          <cell r="Q2708">
            <v>0.15359999999999999</v>
          </cell>
          <cell r="R2708">
            <v>3.3319999999999999</v>
          </cell>
          <cell r="S2708">
            <v>5.29</v>
          </cell>
          <cell r="T2708">
            <v>0.26950000000000002</v>
          </cell>
          <cell r="U2708">
            <v>3.4411999999999998</v>
          </cell>
          <cell r="V2708">
            <v>3.4411983489990234</v>
          </cell>
          <cell r="W2708">
            <v>601991</v>
          </cell>
          <cell r="X2708" t="str">
            <v>持股小于股东增</v>
          </cell>
          <cell r="Y2708">
            <v>246535</v>
          </cell>
          <cell r="Z2708">
            <v>53988</v>
          </cell>
          <cell r="AA2708" t="str">
            <v>持股小于股东增</v>
          </cell>
          <cell r="AB2708">
            <v>239978</v>
          </cell>
          <cell r="AC2708">
            <v>55463</v>
          </cell>
          <cell r="AD2708">
            <v>55463</v>
          </cell>
          <cell r="AE2708">
            <v>348212</v>
          </cell>
          <cell r="AF2708">
            <v>38223</v>
          </cell>
          <cell r="AG2708">
            <v>38223</v>
          </cell>
          <cell r="AH2708">
            <v>267953</v>
          </cell>
          <cell r="AI2708">
            <v>49673</v>
          </cell>
        </row>
        <row r="2709">
          <cell r="A2709">
            <v>601992</v>
          </cell>
          <cell r="B2709">
            <v>22.30952380952381</v>
          </cell>
          <cell r="C2709">
            <v>1.313594369909296</v>
          </cell>
          <cell r="D2709">
            <v>75.083333333333329</v>
          </cell>
          <cell r="E2709">
            <v>1.2577826171929529</v>
          </cell>
          <cell r="F2709">
            <v>27.159090909090907</v>
          </cell>
          <cell r="G2709">
            <v>1.8134361200054629</v>
          </cell>
          <cell r="H2709">
            <v>26.045454545454543</v>
          </cell>
          <cell r="I2709">
            <v>1.1588223695187245</v>
          </cell>
          <cell r="J2709">
            <v>9.3699999999999992</v>
          </cell>
          <cell r="K2709">
            <v>0.42</v>
          </cell>
          <cell r="L2709">
            <v>7.1330999999999998</v>
          </cell>
          <cell r="M2709">
            <v>9.01</v>
          </cell>
          <cell r="N2709">
            <v>0.03</v>
          </cell>
          <cell r="O2709">
            <v>7.1634000000000002</v>
          </cell>
          <cell r="P2709">
            <v>11.95</v>
          </cell>
          <cell r="Q2709">
            <v>0.22</v>
          </cell>
          <cell r="R2709">
            <v>6.5896999999999997</v>
          </cell>
          <cell r="S2709">
            <v>7.64</v>
          </cell>
          <cell r="T2709">
            <v>0.22</v>
          </cell>
          <cell r="U2709">
            <v>6.5929000000000002</v>
          </cell>
          <cell r="V2709">
            <v>6.5928993225097656</v>
          </cell>
          <cell r="W2709">
            <v>601992</v>
          </cell>
          <cell r="X2709" t="str">
            <v>持股大于股东增</v>
          </cell>
          <cell r="Y2709">
            <v>71331</v>
          </cell>
          <cell r="Z2709">
            <v>74846</v>
          </cell>
          <cell r="AA2709" t="str">
            <v>持股大于股东增</v>
          </cell>
          <cell r="AB2709">
            <v>71047</v>
          </cell>
          <cell r="AC2709">
            <v>75145</v>
          </cell>
          <cell r="AD2709">
            <v>75145</v>
          </cell>
          <cell r="AE2709">
            <v>115696</v>
          </cell>
          <cell r="AF2709">
            <v>41355</v>
          </cell>
          <cell r="AG2709" t="str">
            <v>持股小于股东增</v>
          </cell>
          <cell r="AH2709">
            <v>83817</v>
          </cell>
          <cell r="AI2709">
            <v>57084</v>
          </cell>
        </row>
        <row r="2710">
          <cell r="A2710">
            <v>601996</v>
          </cell>
          <cell r="B2710">
            <v>76</v>
          </cell>
          <cell r="C2710">
            <v>2.4894906371130641</v>
          </cell>
          <cell r="D2710">
            <v>330.07812499999994</v>
          </cell>
          <cell r="E2710">
            <v>2.3025777971551582</v>
          </cell>
          <cell r="F2710">
            <v>81.9375</v>
          </cell>
          <cell r="G2710">
            <v>3.6105755990085378</v>
          </cell>
          <cell r="H2710">
            <v>50.045454545454547</v>
          </cell>
          <cell r="I2710">
            <v>2.0084277349094291</v>
          </cell>
          <cell r="J2710">
            <v>9.1199999999999992</v>
          </cell>
          <cell r="K2710">
            <v>0.12</v>
          </cell>
          <cell r="L2710">
            <v>3.6634000000000002</v>
          </cell>
          <cell r="M2710">
            <v>8.4499999999999993</v>
          </cell>
          <cell r="N2710">
            <v>6.4000000000000003E-3</v>
          </cell>
          <cell r="O2710">
            <v>3.6698</v>
          </cell>
          <cell r="P2710">
            <v>13.11</v>
          </cell>
          <cell r="Q2710">
            <v>0.08</v>
          </cell>
          <cell r="R2710">
            <v>3.6309999999999998</v>
          </cell>
          <cell r="S2710">
            <v>7.34</v>
          </cell>
          <cell r="T2710">
            <v>0.11</v>
          </cell>
          <cell r="U2710">
            <v>3.6545999999999998</v>
          </cell>
          <cell r="V2710">
            <v>3.6545982360839844</v>
          </cell>
          <cell r="W2710">
            <v>601996</v>
          </cell>
          <cell r="X2710" t="str">
            <v>持股小于股东减</v>
          </cell>
          <cell r="Y2710">
            <v>30366</v>
          </cell>
          <cell r="Z2710">
            <v>15442</v>
          </cell>
          <cell r="AA2710" t="str">
            <v>持股小于股东减</v>
          </cell>
          <cell r="AB2710">
            <v>34985</v>
          </cell>
          <cell r="AC2710">
            <v>13403</v>
          </cell>
          <cell r="AD2710" t="str">
            <v>持股小于股东减</v>
          </cell>
          <cell r="AE2710">
            <v>27422</v>
          </cell>
          <cell r="AF2710">
            <v>17099</v>
          </cell>
          <cell r="AG2710" t="str">
            <v>持股小于股东减</v>
          </cell>
          <cell r="AH2710">
            <v>29695</v>
          </cell>
          <cell r="AI2710">
            <v>15790</v>
          </cell>
        </row>
        <row r="2711">
          <cell r="A2711">
            <v>601998</v>
          </cell>
          <cell r="B2711">
            <v>8.204545454545455</v>
          </cell>
          <cell r="C2711">
            <v>1.1124807395993837</v>
          </cell>
          <cell r="D2711">
            <v>6.5978260869565215</v>
          </cell>
          <cell r="E2711">
            <v>0.90327380952380965</v>
          </cell>
          <cell r="F2711">
            <v>8.03125</v>
          </cell>
          <cell r="G2711">
            <v>1.274654057896738</v>
          </cell>
          <cell r="H2711">
            <v>6.2892857142857155</v>
          </cell>
          <cell r="I2711">
            <v>0.93356871352004711</v>
          </cell>
          <cell r="J2711">
            <v>7.22</v>
          </cell>
          <cell r="K2711">
            <v>0.88</v>
          </cell>
          <cell r="L2711">
            <v>6.49</v>
          </cell>
          <cell r="M2711">
            <v>6.07</v>
          </cell>
          <cell r="N2711">
            <v>0.23</v>
          </cell>
          <cell r="O2711">
            <v>6.72</v>
          </cell>
          <cell r="P2711">
            <v>7.71</v>
          </cell>
          <cell r="Q2711">
            <v>0.48</v>
          </cell>
          <cell r="R2711">
            <v>6.0487000000000002</v>
          </cell>
          <cell r="S2711">
            <v>5.87</v>
          </cell>
          <cell r="T2711">
            <v>0.7</v>
          </cell>
          <cell r="U2711">
            <v>6.2877000000000001</v>
          </cell>
          <cell r="V2711">
            <v>6.2876968383789063</v>
          </cell>
          <cell r="W2711">
            <v>601998</v>
          </cell>
          <cell r="X2711" t="str">
            <v>持股小于股东增</v>
          </cell>
          <cell r="Y2711">
            <v>245475</v>
          </cell>
          <cell r="Z2711">
            <v>190599</v>
          </cell>
          <cell r="AA2711" t="str">
            <v>持股小于股东增</v>
          </cell>
          <cell r="AB2711">
            <v>236328</v>
          </cell>
          <cell r="AC2711">
            <v>207063</v>
          </cell>
          <cell r="AD2711" t="str">
            <v>持股小于股东增</v>
          </cell>
          <cell r="AE2711">
            <v>329664</v>
          </cell>
          <cell r="AF2711">
            <v>141924</v>
          </cell>
          <cell r="AG2711" t="str">
            <v>持股小于股东增</v>
          </cell>
          <cell r="AH2711">
            <v>247016</v>
          </cell>
          <cell r="AI2711">
            <v>189410</v>
          </cell>
        </row>
        <row r="2712">
          <cell r="A2712">
            <v>601999</v>
          </cell>
          <cell r="B2712">
            <v>84.666666666666671</v>
          </cell>
          <cell r="C2712">
            <v>3.7521789227996569</v>
          </cell>
          <cell r="D2712">
            <v>218.8636363636364</v>
          </cell>
          <cell r="E2712">
            <v>2.8364407528496955</v>
          </cell>
          <cell r="F2712">
            <v>142.19999999999999</v>
          </cell>
          <cell r="G2712">
            <v>4.3240284619594966</v>
          </cell>
          <cell r="H2712">
            <v>56.045454545454547</v>
          </cell>
          <cell r="I2712">
            <v>2.4568115248968856</v>
          </cell>
          <cell r="J2712">
            <v>12.7</v>
          </cell>
          <cell r="K2712">
            <v>0.15</v>
          </cell>
          <cell r="L2712">
            <v>3.3847</v>
          </cell>
          <cell r="M2712">
            <v>9.6300000000000008</v>
          </cell>
          <cell r="N2712">
            <v>1.0999999999999999E-2</v>
          </cell>
          <cell r="O2712">
            <v>3.3950999999999998</v>
          </cell>
          <cell r="P2712">
            <v>14.22</v>
          </cell>
          <cell r="Q2712">
            <v>0.05</v>
          </cell>
          <cell r="R2712">
            <v>3.2886000000000002</v>
          </cell>
          <cell r="S2712">
            <v>8.2200000000000006</v>
          </cell>
          <cell r="T2712">
            <v>0.11</v>
          </cell>
          <cell r="U2712">
            <v>3.3458000000000001</v>
          </cell>
          <cell r="V2712">
            <v>3.3457984924316406</v>
          </cell>
          <cell r="W2712">
            <v>601999</v>
          </cell>
          <cell r="X2712">
            <v>601999</v>
          </cell>
          <cell r="Y2712">
            <v>32110</v>
          </cell>
          <cell r="Z2712">
            <v>17157</v>
          </cell>
          <cell r="AA2712">
            <v>17157</v>
          </cell>
          <cell r="AB2712">
            <v>30858</v>
          </cell>
          <cell r="AC2712">
            <v>17853</v>
          </cell>
          <cell r="AD2712">
            <v>17853</v>
          </cell>
          <cell r="AE2712">
            <v>28138</v>
          </cell>
          <cell r="AF2712">
            <v>19579</v>
          </cell>
          <cell r="AG2712">
            <v>19579</v>
          </cell>
          <cell r="AH2712">
            <v>29274</v>
          </cell>
          <cell r="AI2712">
            <v>18819</v>
          </cell>
        </row>
        <row r="2713">
          <cell r="A2713">
            <v>603000</v>
          </cell>
          <cell r="B2713">
            <v>91.24</v>
          </cell>
          <cell r="C2713">
            <v>9.3594846333757324</v>
          </cell>
          <cell r="D2713">
            <v>111.5</v>
          </cell>
          <cell r="E2713">
            <v>7.2147854571925425</v>
          </cell>
          <cell r="F2713">
            <v>236.95454545454547</v>
          </cell>
          <cell r="G2713">
            <v>11.551586598120901</v>
          </cell>
          <cell r="H2713">
            <v>95.365384615384613</v>
          </cell>
          <cell r="I2713">
            <v>7.0638006922781083</v>
          </cell>
          <cell r="J2713">
            <v>22.81</v>
          </cell>
          <cell r="K2713">
            <v>0.25</v>
          </cell>
          <cell r="L2713">
            <v>2.4371</v>
          </cell>
          <cell r="M2713">
            <v>17.84</v>
          </cell>
          <cell r="N2713">
            <v>0.04</v>
          </cell>
          <cell r="O2713">
            <v>2.4727000000000001</v>
          </cell>
          <cell r="P2713">
            <v>52.13</v>
          </cell>
          <cell r="Q2713">
            <v>0.11</v>
          </cell>
          <cell r="R2713">
            <v>4.5128000000000004</v>
          </cell>
          <cell r="S2713">
            <v>16.53</v>
          </cell>
          <cell r="T2713">
            <v>0.13</v>
          </cell>
          <cell r="U2713">
            <v>2.3401000000000001</v>
          </cell>
          <cell r="V2713">
            <v>2.3400993347167969</v>
          </cell>
          <cell r="W2713">
            <v>603000</v>
          </cell>
          <cell r="X2713">
            <v>603000</v>
          </cell>
          <cell r="Y2713">
            <v>70640</v>
          </cell>
          <cell r="Z2713">
            <v>15652</v>
          </cell>
          <cell r="AA2713">
            <v>15652</v>
          </cell>
          <cell r="AB2713">
            <v>70905</v>
          </cell>
          <cell r="AC2713">
            <v>15593</v>
          </cell>
          <cell r="AD2713">
            <v>15593</v>
          </cell>
          <cell r="AE2713">
            <v>37149</v>
          </cell>
          <cell r="AF2713">
            <v>14881</v>
          </cell>
          <cell r="AG2713">
            <v>14881</v>
          </cell>
          <cell r="AH2713">
            <v>66802</v>
          </cell>
          <cell r="AI2713">
            <v>16551</v>
          </cell>
        </row>
        <row r="2714">
          <cell r="A2714">
            <v>603001</v>
          </cell>
          <cell r="B2714">
            <v>34.545828195643239</v>
          </cell>
          <cell r="C2714">
            <v>3.2983743586221781</v>
          </cell>
          <cell r="D2714">
            <v>19.861308677098151</v>
          </cell>
          <cell r="E2714">
            <v>2.1329819737244118</v>
          </cell>
          <cell r="F2714">
            <v>28.758290346352251</v>
          </cell>
          <cell r="G2714">
            <v>3.2024782791551694</v>
          </cell>
          <cell r="H2714">
            <v>28.301886792452827</v>
          </cell>
          <cell r="I2714">
            <v>2.5685883887669765</v>
          </cell>
          <cell r="J2714">
            <v>33.619999999999997</v>
          </cell>
          <cell r="K2714">
            <v>0.97319999999999995</v>
          </cell>
          <cell r="L2714">
            <v>10.1929</v>
          </cell>
          <cell r="M2714">
            <v>22.34</v>
          </cell>
          <cell r="N2714">
            <v>0.28120000000000001</v>
          </cell>
          <cell r="O2714">
            <v>10.473599999999999</v>
          </cell>
          <cell r="P2714">
            <v>31.22</v>
          </cell>
          <cell r="Q2714">
            <v>0.54279999999999995</v>
          </cell>
          <cell r="R2714">
            <v>9.7486999999999995</v>
          </cell>
          <cell r="S2714">
            <v>25.4</v>
          </cell>
          <cell r="T2714">
            <v>0.67310000000000003</v>
          </cell>
          <cell r="U2714">
            <v>9.8887</v>
          </cell>
          <cell r="V2714">
            <v>9.8886947631835938</v>
          </cell>
          <cell r="W2714">
            <v>603001</v>
          </cell>
          <cell r="X2714" t="str">
            <v>持股小于股东减</v>
          </cell>
          <cell r="Y2714">
            <v>20128</v>
          </cell>
          <cell r="Z2714">
            <v>19921</v>
          </cell>
          <cell r="AA2714" t="str">
            <v>持股小于股东减</v>
          </cell>
          <cell r="AB2714">
            <v>20608</v>
          </cell>
          <cell r="AC2714">
            <v>19457</v>
          </cell>
          <cell r="AD2714" t="str">
            <v>持股大于股东减</v>
          </cell>
          <cell r="AE2714">
            <v>14275</v>
          </cell>
          <cell r="AF2714">
            <v>28089</v>
          </cell>
          <cell r="AG2714" t="str">
            <v>持股大于股东增</v>
          </cell>
          <cell r="AH2714">
            <v>12542</v>
          </cell>
          <cell r="AI2714">
            <v>31970</v>
          </cell>
        </row>
        <row r="2715">
          <cell r="A2715">
            <v>603002</v>
          </cell>
          <cell r="B2715">
            <v>76.900000000000006</v>
          </cell>
          <cell r="C2715">
            <v>4.7111437848434727</v>
          </cell>
          <cell r="D2715">
            <v>111.58088235294119</v>
          </cell>
          <cell r="E2715">
            <v>3.6167550497527263</v>
          </cell>
          <cell r="F2715">
            <v>83.642857142857139</v>
          </cell>
          <cell r="G2715">
            <v>4.9578728989372971</v>
          </cell>
          <cell r="H2715">
            <v>62.024999999999999</v>
          </cell>
          <cell r="I2715">
            <v>3.4580807024879778</v>
          </cell>
          <cell r="J2715">
            <v>7.69</v>
          </cell>
          <cell r="K2715">
            <v>0.1</v>
          </cell>
          <cell r="L2715">
            <v>1.6323000000000001</v>
          </cell>
          <cell r="M2715">
            <v>6.07</v>
          </cell>
          <cell r="N2715">
            <v>1.3599999999999999E-2</v>
          </cell>
          <cell r="O2715">
            <v>1.6782999999999999</v>
          </cell>
          <cell r="P2715">
            <v>11.71</v>
          </cell>
          <cell r="Q2715">
            <v>7.0000000000000007E-2</v>
          </cell>
          <cell r="R2715">
            <v>2.3618999999999999</v>
          </cell>
          <cell r="S2715">
            <v>8.27</v>
          </cell>
          <cell r="T2715">
            <v>0.1</v>
          </cell>
          <cell r="U2715">
            <v>2.3915000000000002</v>
          </cell>
          <cell r="V2715">
            <v>2.3914985656738281</v>
          </cell>
          <cell r="W2715">
            <v>603002</v>
          </cell>
          <cell r="X2715">
            <v>603002</v>
          </cell>
          <cell r="Y2715">
            <v>41542</v>
          </cell>
          <cell r="Z2715">
            <v>14443</v>
          </cell>
          <cell r="AA2715">
            <v>14443</v>
          </cell>
          <cell r="AB2715">
            <v>39154</v>
          </cell>
          <cell r="AC2715">
            <v>15324</v>
          </cell>
          <cell r="AD2715" t="str">
            <v>持股小于股东减</v>
          </cell>
          <cell r="AE2715">
            <v>28166</v>
          </cell>
          <cell r="AF2715">
            <v>14201</v>
          </cell>
          <cell r="AG2715" t="str">
            <v>持股小于股东减</v>
          </cell>
          <cell r="AH2715">
            <v>32940</v>
          </cell>
          <cell r="AI2715">
            <v>12143</v>
          </cell>
        </row>
        <row r="2716">
          <cell r="A2716">
            <v>603003</v>
          </cell>
          <cell r="B2716">
            <v>-37.534626038781163</v>
          </cell>
          <cell r="C2716">
            <v>9.5569376763272622</v>
          </cell>
          <cell r="D2716">
            <v>183.5</v>
          </cell>
          <cell r="E2716">
            <v>5.8235480799746124</v>
          </cell>
          <cell r="F2716">
            <v>-59.469696969696962</v>
          </cell>
          <cell r="G2716">
            <v>8.2201217999944891</v>
          </cell>
          <cell r="H2716">
            <v>-39.208193213084691</v>
          </cell>
          <cell r="I2716">
            <v>4.7872340425531918</v>
          </cell>
          <cell r="J2716">
            <v>29.81</v>
          </cell>
          <cell r="K2716">
            <v>-0.79420000000000002</v>
          </cell>
          <cell r="L2716">
            <v>3.1192000000000002</v>
          </cell>
          <cell r="M2716">
            <v>18.350000000000001</v>
          </cell>
          <cell r="N2716">
            <v>2.5000000000000001E-2</v>
          </cell>
          <cell r="O2716">
            <v>3.1509999999999998</v>
          </cell>
          <cell r="P2716">
            <v>29.83</v>
          </cell>
          <cell r="Q2716">
            <v>-0.25080000000000002</v>
          </cell>
          <cell r="R2716">
            <v>3.6288999999999998</v>
          </cell>
          <cell r="S2716">
            <v>17.100000000000001</v>
          </cell>
          <cell r="T2716">
            <v>-0.3271</v>
          </cell>
          <cell r="U2716">
            <v>3.5720000000000001</v>
          </cell>
          <cell r="V2716">
            <v>3.5719985961914063</v>
          </cell>
          <cell r="W2716">
            <v>603003</v>
          </cell>
          <cell r="X2716" t="str">
            <v>持股大于股东增</v>
          </cell>
          <cell r="Y2716">
            <v>12297</v>
          </cell>
          <cell r="Z2716">
            <v>16426</v>
          </cell>
          <cell r="AA2716" t="str">
            <v>持股大于股东减</v>
          </cell>
          <cell r="AB2716">
            <v>12980</v>
          </cell>
          <cell r="AC2716">
            <v>15562</v>
          </cell>
          <cell r="AD2716" t="str">
            <v>持股大于股东减</v>
          </cell>
          <cell r="AE2716">
            <v>11843</v>
          </cell>
          <cell r="AF2716">
            <v>17056</v>
          </cell>
          <cell r="AG2716" t="str">
            <v>持股大于股东减</v>
          </cell>
          <cell r="AH2716">
            <v>12373</v>
          </cell>
          <cell r="AI2716">
            <v>16325</v>
          </cell>
        </row>
        <row r="2717">
          <cell r="A2717">
            <v>603005</v>
          </cell>
          <cell r="B2717">
            <v>100.6</v>
          </cell>
          <cell r="C2717">
            <v>6.9199867928681487</v>
          </cell>
          <cell r="D2717">
            <v>128.35714285714283</v>
          </cell>
          <cell r="E2717">
            <v>4.8978590604941461</v>
          </cell>
          <cell r="F2717">
            <v>81.516666666666666</v>
          </cell>
          <cell r="G2717">
            <v>6.9182567860022344</v>
          </cell>
          <cell r="H2717">
            <v>59.214285714285715</v>
          </cell>
          <cell r="I2717">
            <v>4.6154916834852804</v>
          </cell>
          <cell r="J2717">
            <v>50.3</v>
          </cell>
          <cell r="K2717">
            <v>0.5</v>
          </cell>
          <cell r="L2717">
            <v>7.2687999999999997</v>
          </cell>
          <cell r="M2717">
            <v>35.94</v>
          </cell>
          <cell r="N2717">
            <v>7.0000000000000007E-2</v>
          </cell>
          <cell r="O2717">
            <v>7.3379000000000003</v>
          </cell>
          <cell r="P2717">
            <v>48.91</v>
          </cell>
          <cell r="Q2717">
            <v>0.3</v>
          </cell>
          <cell r="R2717">
            <v>7.0697000000000001</v>
          </cell>
          <cell r="S2717">
            <v>33.159999999999997</v>
          </cell>
          <cell r="T2717">
            <v>0.42</v>
          </cell>
          <cell r="U2717">
            <v>7.1844999999999999</v>
          </cell>
          <cell r="V2717">
            <v>7.1844978332519531</v>
          </cell>
          <cell r="W2717">
            <v>603005</v>
          </cell>
          <cell r="X2717" t="str">
            <v>持股小于股东减</v>
          </cell>
          <cell r="Y2717">
            <v>18770</v>
          </cell>
          <cell r="Z2717">
            <v>12077</v>
          </cell>
          <cell r="AA2717" t="str">
            <v>持股小于股东增</v>
          </cell>
          <cell r="AB2717">
            <v>16678</v>
          </cell>
          <cell r="AC2717">
            <v>13592</v>
          </cell>
          <cell r="AD2717" t="str">
            <v>持股大于股东减</v>
          </cell>
          <cell r="AE2717">
            <v>13953</v>
          </cell>
          <cell r="AF2717">
            <v>16247</v>
          </cell>
          <cell r="AG2717" t="str">
            <v>持股大于股东增</v>
          </cell>
          <cell r="AH2717">
            <v>10380</v>
          </cell>
          <cell r="AI2717">
            <v>21839</v>
          </cell>
        </row>
        <row r="2718">
          <cell r="A2718">
            <v>603006</v>
          </cell>
          <cell r="B2718">
            <v>61.106796116504853</v>
          </cell>
          <cell r="C2718">
            <v>8.2489089264885127</v>
          </cell>
          <cell r="D2718">
            <v>27.243055555555554</v>
          </cell>
          <cell r="E2718">
            <v>4.9825996392917924</v>
          </cell>
          <cell r="F2718">
            <v>61.988304093567258</v>
          </cell>
          <cell r="G2718">
            <v>6.1144607270879403</v>
          </cell>
          <cell r="H2718">
            <v>47.621756941283564</v>
          </cell>
          <cell r="I2718">
            <v>3.7900399380552612</v>
          </cell>
          <cell r="J2718">
            <v>62.94</v>
          </cell>
          <cell r="K2718">
            <v>1.03</v>
          </cell>
          <cell r="L2718">
            <v>7.6300999999999997</v>
          </cell>
          <cell r="M2718">
            <v>39.229999999999997</v>
          </cell>
          <cell r="N2718">
            <v>0.36</v>
          </cell>
          <cell r="O2718">
            <v>7.8734000000000002</v>
          </cell>
          <cell r="P2718">
            <v>44.52</v>
          </cell>
          <cell r="Q2718">
            <v>0.35909999999999997</v>
          </cell>
          <cell r="R2718">
            <v>7.2811000000000003</v>
          </cell>
          <cell r="S2718">
            <v>27.9</v>
          </cell>
          <cell r="T2718">
            <v>0.43940000000000001</v>
          </cell>
          <cell r="U2718">
            <v>7.3613999999999997</v>
          </cell>
          <cell r="V2718">
            <v>7.3613967895507813</v>
          </cell>
          <cell r="W2718">
            <v>603006</v>
          </cell>
          <cell r="X2718" t="str">
            <v>持股大于股东增</v>
          </cell>
          <cell r="Y2718">
            <v>3914</v>
          </cell>
          <cell r="Z2718">
            <v>24142</v>
          </cell>
          <cell r="AA2718" t="str">
            <v>持股大于股东减</v>
          </cell>
          <cell r="AB2718">
            <v>7386</v>
          </cell>
          <cell r="AC2718">
            <v>13032</v>
          </cell>
          <cell r="AD2718" t="str">
            <v>持股大于股东增</v>
          </cell>
          <cell r="AE2718">
            <v>6215</v>
          </cell>
          <cell r="AF2718">
            <v>12872</v>
          </cell>
          <cell r="AG2718" t="str">
            <v>持股大于股东增</v>
          </cell>
          <cell r="AH2718">
            <v>4598</v>
          </cell>
          <cell r="AI2718">
            <v>17398</v>
          </cell>
        </row>
        <row r="2719">
          <cell r="A2719">
            <v>603008</v>
          </cell>
          <cell r="B2719">
            <v>40.819672131147541</v>
          </cell>
          <cell r="C2719">
            <v>5.8549661399548532</v>
          </cell>
          <cell r="D2719">
            <v>47.638888888888886</v>
          </cell>
          <cell r="E2719">
            <v>3.9488832604190649</v>
          </cell>
          <cell r="F2719">
            <v>52.333333333333336</v>
          </cell>
          <cell r="G2719">
            <v>4.9235593884751081</v>
          </cell>
          <cell r="H2719">
            <v>27.041666666666668</v>
          </cell>
          <cell r="I2719">
            <v>3.2415963238599472</v>
          </cell>
          <cell r="J2719">
            <v>24.9</v>
          </cell>
          <cell r="K2719">
            <v>0.61</v>
          </cell>
          <cell r="L2719">
            <v>4.2527999999999997</v>
          </cell>
          <cell r="M2719">
            <v>17.149999999999999</v>
          </cell>
          <cell r="N2719">
            <v>0.09</v>
          </cell>
          <cell r="O2719">
            <v>4.343</v>
          </cell>
          <cell r="P2719">
            <v>18.84</v>
          </cell>
          <cell r="Q2719">
            <v>0.18</v>
          </cell>
          <cell r="R2719">
            <v>3.8264999999999998</v>
          </cell>
          <cell r="S2719">
            <v>12.98</v>
          </cell>
          <cell r="T2719">
            <v>0.36</v>
          </cell>
          <cell r="U2719">
            <v>4.0042</v>
          </cell>
          <cell r="V2719">
            <v>4.0041999816894531</v>
          </cell>
          <cell r="W2719">
            <v>603008</v>
          </cell>
          <cell r="X2719" t="str">
            <v>持股大于股东增</v>
          </cell>
          <cell r="Y2719">
            <v>14819</v>
          </cell>
          <cell r="Z2719">
            <v>21256</v>
          </cell>
          <cell r="AA2719" t="str">
            <v>持股小于股东减</v>
          </cell>
          <cell r="AB2719">
            <v>23981</v>
          </cell>
          <cell r="AC2719">
            <v>13135</v>
          </cell>
          <cell r="AD2719" t="str">
            <v>持股小于股东增</v>
          </cell>
          <cell r="AE2719">
            <v>18690</v>
          </cell>
          <cell r="AF2719">
            <v>16853</v>
          </cell>
          <cell r="AG2719" t="str">
            <v>持股小于股东减</v>
          </cell>
          <cell r="AH2719">
            <v>21327</v>
          </cell>
          <cell r="AI2719">
            <v>14770</v>
          </cell>
        </row>
        <row r="2720">
          <cell r="A2720">
            <v>603009</v>
          </cell>
          <cell r="B2720">
            <v>90.372093023255815</v>
          </cell>
          <cell r="C2720">
            <v>8.2596497194354708</v>
          </cell>
          <cell r="D2720">
            <v>57.907060518731981</v>
          </cell>
          <cell r="E2720">
            <v>6.6377619490038198</v>
          </cell>
          <cell r="F2720">
            <v>87.571292775665398</v>
          </cell>
          <cell r="G2720">
            <v>8.8812301166489913</v>
          </cell>
          <cell r="H2720">
            <v>66.173469387755105</v>
          </cell>
          <cell r="I2720">
            <v>6.1276073039945205</v>
          </cell>
          <cell r="J2720">
            <v>38.86</v>
          </cell>
          <cell r="K2720">
            <v>0.43</v>
          </cell>
          <cell r="L2720">
            <v>4.7047999999999996</v>
          </cell>
          <cell r="M2720">
            <v>32.15</v>
          </cell>
          <cell r="N2720">
            <v>0.13880000000000001</v>
          </cell>
          <cell r="O2720">
            <v>4.8434999999999997</v>
          </cell>
          <cell r="P2720">
            <v>36.85</v>
          </cell>
          <cell r="Q2720">
            <v>0.2104</v>
          </cell>
          <cell r="R2720">
            <v>4.1492000000000004</v>
          </cell>
          <cell r="S2720">
            <v>25.94</v>
          </cell>
          <cell r="T2720">
            <v>0.29399999999999998</v>
          </cell>
          <cell r="U2720">
            <v>4.2332999999999998</v>
          </cell>
          <cell r="V2720">
            <v>4.2332992553710938</v>
          </cell>
          <cell r="W2720">
            <v>603009</v>
          </cell>
          <cell r="X2720" t="str">
            <v>持股大于股东增</v>
          </cell>
          <cell r="Y2720">
            <v>8166</v>
          </cell>
          <cell r="Z2720">
            <v>13475</v>
          </cell>
          <cell r="AA2720" t="str">
            <v>持股大于股东增</v>
          </cell>
          <cell r="AB2720">
            <v>7852</v>
          </cell>
          <cell r="AC2720">
            <v>14014</v>
          </cell>
          <cell r="AD2720" t="str">
            <v>持股大于股东增</v>
          </cell>
          <cell r="AE2720">
            <v>9292</v>
          </cell>
          <cell r="AF2720">
            <v>11479</v>
          </cell>
          <cell r="AG2720" t="str">
            <v>持股大于股东增</v>
          </cell>
          <cell r="AH2720">
            <v>8262</v>
          </cell>
          <cell r="AI2720">
            <v>12910</v>
          </cell>
        </row>
        <row r="2721">
          <cell r="A2721">
            <v>603010</v>
          </cell>
          <cell r="B2721">
            <v>65.529411764705884</v>
          </cell>
          <cell r="C2721">
            <v>6.9251044360453546</v>
          </cell>
          <cell r="D2721">
            <v>49.732142857142854</v>
          </cell>
          <cell r="E2721">
            <v>6.8846177615722146</v>
          </cell>
          <cell r="F2721">
            <v>49.475609756097562</v>
          </cell>
          <cell r="G2721">
            <v>7.5175570255897126</v>
          </cell>
          <cell r="H2721">
            <v>39.012711864406782</v>
          </cell>
          <cell r="I2721">
            <v>5.4977339089622559</v>
          </cell>
          <cell r="J2721">
            <v>55.7</v>
          </cell>
          <cell r="K2721">
            <v>0.85</v>
          </cell>
          <cell r="L2721">
            <v>8.0432000000000006</v>
          </cell>
          <cell r="M2721">
            <v>55.7</v>
          </cell>
          <cell r="N2721">
            <v>0.28000000000000003</v>
          </cell>
          <cell r="O2721">
            <v>8.0905000000000005</v>
          </cell>
          <cell r="P2721">
            <v>40.57</v>
          </cell>
          <cell r="Q2721">
            <v>0.41</v>
          </cell>
          <cell r="R2721">
            <v>5.3967000000000001</v>
          </cell>
          <cell r="S2721">
            <v>30.69</v>
          </cell>
          <cell r="T2721">
            <v>0.59</v>
          </cell>
          <cell r="U2721">
            <v>5.5823</v>
          </cell>
          <cell r="V2721">
            <v>5.5822982788085938</v>
          </cell>
          <cell r="W2721">
            <v>603010</v>
          </cell>
          <cell r="X2721" t="str">
            <v>持股大于股东增</v>
          </cell>
          <cell r="Y2721">
            <v>5809</v>
          </cell>
          <cell r="Z2721">
            <v>19905</v>
          </cell>
          <cell r="AA2721" t="str">
            <v>持股大于股东增</v>
          </cell>
          <cell r="AB2721">
            <v>5781</v>
          </cell>
          <cell r="AC2721">
            <v>20002</v>
          </cell>
          <cell r="AD2721" t="str">
            <v>持股大于股东增</v>
          </cell>
          <cell r="AE2721">
            <v>6484</v>
          </cell>
          <cell r="AF2721">
            <v>15422</v>
          </cell>
          <cell r="AG2721" t="str">
            <v>持股大于股东增</v>
          </cell>
          <cell r="AH2721">
            <v>6370</v>
          </cell>
          <cell r="AI2721">
            <v>15698</v>
          </cell>
        </row>
        <row r="2722">
          <cell r="A2722">
            <v>603011</v>
          </cell>
          <cell r="B2722">
            <v>169.13333333333335</v>
          </cell>
          <cell r="C2722">
            <v>7.8435616014840006</v>
          </cell>
          <cell r="D2722">
            <v>102.44999999999999</v>
          </cell>
          <cell r="E2722">
            <v>4.0310047018551671</v>
          </cell>
          <cell r="F2722">
            <v>194.49999999999997</v>
          </cell>
          <cell r="G2722">
            <v>8.6348501664816872</v>
          </cell>
          <cell r="H2722">
            <v>139.65</v>
          </cell>
          <cell r="I2722">
            <v>5.8399197089449251</v>
          </cell>
          <cell r="J2722">
            <v>25.37</v>
          </cell>
          <cell r="K2722">
            <v>0.15</v>
          </cell>
          <cell r="L2722">
            <v>3.2345000000000002</v>
          </cell>
          <cell r="M2722">
            <v>20.49</v>
          </cell>
          <cell r="N2722">
            <v>0.05</v>
          </cell>
          <cell r="O2722">
            <v>5.0831</v>
          </cell>
          <cell r="P2722">
            <v>27.23</v>
          </cell>
          <cell r="Q2722">
            <v>7.0000000000000007E-2</v>
          </cell>
          <cell r="R2722">
            <v>3.1535000000000002</v>
          </cell>
          <cell r="S2722">
            <v>18.62</v>
          </cell>
          <cell r="T2722">
            <v>0.1</v>
          </cell>
          <cell r="U2722">
            <v>3.1884000000000001</v>
          </cell>
          <cell r="V2722">
            <v>3.1883983612060547</v>
          </cell>
          <cell r="W2722">
            <v>603011</v>
          </cell>
          <cell r="X2722" t="str">
            <v>持股小于股东增</v>
          </cell>
          <cell r="Y2722">
            <v>13861</v>
          </cell>
          <cell r="Z2722">
            <v>12950</v>
          </cell>
          <cell r="AA2722" t="str">
            <v>持股小于股东减</v>
          </cell>
          <cell r="AB2722">
            <v>16622</v>
          </cell>
          <cell r="AC2722">
            <v>11926</v>
          </cell>
          <cell r="AD2722" t="str">
            <v>持股小于股东增</v>
          </cell>
          <cell r="AE2722">
            <v>17279</v>
          </cell>
          <cell r="AF2722">
            <v>10388</v>
          </cell>
          <cell r="AG2722">
            <v>10388</v>
          </cell>
          <cell r="AH2722">
            <v>19506</v>
          </cell>
          <cell r="AI2722">
            <v>9202</v>
          </cell>
        </row>
        <row r="2723">
          <cell r="A2723">
            <v>603012</v>
          </cell>
          <cell r="B2723">
            <v>62.61904761904762</v>
          </cell>
          <cell r="C2723">
            <v>3.57288411900557</v>
          </cell>
          <cell r="D2723">
            <v>59.53125</v>
          </cell>
          <cell r="E2723">
            <v>2.5591080064481462</v>
          </cell>
          <cell r="F2723">
            <v>52.910714285714278</v>
          </cell>
          <cell r="G2723">
            <v>4.1296742811746503</v>
          </cell>
          <cell r="H2723">
            <v>39.419117647058826</v>
          </cell>
          <cell r="I2723">
            <v>2.4524469574287049</v>
          </cell>
          <cell r="J2723">
            <v>26.3</v>
          </cell>
          <cell r="K2723">
            <v>0.42</v>
          </cell>
          <cell r="L2723">
            <v>7.3609999999999998</v>
          </cell>
          <cell r="M2723">
            <v>19.05</v>
          </cell>
          <cell r="N2723">
            <v>0.08</v>
          </cell>
          <cell r="O2723">
            <v>7.444</v>
          </cell>
          <cell r="P2723">
            <v>29.63</v>
          </cell>
          <cell r="Q2723">
            <v>0.28000000000000003</v>
          </cell>
          <cell r="R2723">
            <v>7.1749000000000001</v>
          </cell>
          <cell r="S2723">
            <v>17.87</v>
          </cell>
          <cell r="T2723">
            <v>0.34</v>
          </cell>
          <cell r="U2723">
            <v>7.2866</v>
          </cell>
          <cell r="V2723">
            <v>7.2865982055664063</v>
          </cell>
          <cell r="W2723">
            <v>603012</v>
          </cell>
          <cell r="X2723" t="str">
            <v>持股小于股东减</v>
          </cell>
          <cell r="Y2723">
            <v>31761</v>
          </cell>
          <cell r="Z2723">
            <v>10021</v>
          </cell>
          <cell r="AA2723" t="str">
            <v>持股小于股东增</v>
          </cell>
          <cell r="AB2723">
            <v>27321</v>
          </cell>
          <cell r="AC2723">
            <v>11649</v>
          </cell>
          <cell r="AD2723">
            <v>11649</v>
          </cell>
          <cell r="AE2723">
            <v>33243</v>
          </cell>
          <cell r="AF2723">
            <v>9574</v>
          </cell>
          <cell r="AG2723" t="str">
            <v>持股小于股东增</v>
          </cell>
          <cell r="AH2723">
            <v>28849</v>
          </cell>
          <cell r="AI2723">
            <v>11032</v>
          </cell>
        </row>
        <row r="2724">
          <cell r="A2724">
            <v>603015</v>
          </cell>
          <cell r="B2724">
            <v>97.371428571428567</v>
          </cell>
          <cell r="C2724">
            <v>6.3948360947966894</v>
          </cell>
          <cell r="D2724">
            <v>94.321428571428569</v>
          </cell>
          <cell r="E2724">
            <v>4.8753922835517818</v>
          </cell>
          <cell r="F2724">
            <v>62.346153846153847</v>
          </cell>
          <cell r="G2724">
            <v>6.2218128082599273</v>
          </cell>
          <cell r="H2724">
            <v>51.984374999999993</v>
          </cell>
          <cell r="I2724">
            <v>4.2061746188272773</v>
          </cell>
          <cell r="J2724">
            <v>34.08</v>
          </cell>
          <cell r="K2724">
            <v>0.35</v>
          </cell>
          <cell r="L2724">
            <v>5.3292999999999999</v>
          </cell>
          <cell r="M2724">
            <v>26.41</v>
          </cell>
          <cell r="N2724">
            <v>7.0000000000000007E-2</v>
          </cell>
          <cell r="O2724">
            <v>5.4169999999999998</v>
          </cell>
          <cell r="P2724">
            <v>32.42</v>
          </cell>
          <cell r="Q2724">
            <v>0.26</v>
          </cell>
          <cell r="R2724">
            <v>5.2107000000000001</v>
          </cell>
          <cell r="S2724">
            <v>22.18</v>
          </cell>
          <cell r="T2724">
            <v>0.32</v>
          </cell>
          <cell r="U2724">
            <v>5.2732000000000001</v>
          </cell>
          <cell r="V2724">
            <v>5.2731971740722656</v>
          </cell>
          <cell r="W2724">
            <v>603015</v>
          </cell>
          <cell r="X2724" t="str">
            <v>持股小于股东增</v>
          </cell>
          <cell r="Y2724">
            <v>19301</v>
          </cell>
          <cell r="Z2724">
            <v>10367</v>
          </cell>
          <cell r="AA2724">
            <v>10367</v>
          </cell>
          <cell r="AB2724">
            <v>21685</v>
          </cell>
          <cell r="AC2724">
            <v>9227</v>
          </cell>
          <cell r="AD2724" t="str">
            <v>持股小于股东增</v>
          </cell>
          <cell r="AE2724">
            <v>17728</v>
          </cell>
          <cell r="AF2724">
            <v>11287</v>
          </cell>
          <cell r="AG2724" t="str">
            <v>持股小于股东减</v>
          </cell>
          <cell r="AH2724">
            <v>19457</v>
          </cell>
          <cell r="AI2724">
            <v>10284</v>
          </cell>
        </row>
        <row r="2725">
          <cell r="A2725">
            <v>603017</v>
          </cell>
          <cell r="B2725">
            <v>82.803571428571416</v>
          </cell>
          <cell r="C2725">
            <v>6.5064264466520729</v>
          </cell>
          <cell r="D2725">
            <v>65.211538461538453</v>
          </cell>
          <cell r="E2725">
            <v>4.6427886853418761</v>
          </cell>
          <cell r="F2725">
            <v>75.012820512820511</v>
          </cell>
          <cell r="G2725">
            <v>8.2324966231427279</v>
          </cell>
          <cell r="H2725">
            <v>59.109374999999993</v>
          </cell>
          <cell r="I2725">
            <v>5.1806304949193391</v>
          </cell>
          <cell r="J2725">
            <v>46.37</v>
          </cell>
          <cell r="K2725">
            <v>0.56000000000000005</v>
          </cell>
          <cell r="L2725">
            <v>7.1268000000000002</v>
          </cell>
          <cell r="M2725">
            <v>33.909999999999997</v>
          </cell>
          <cell r="N2725">
            <v>0.13</v>
          </cell>
          <cell r="O2725">
            <v>7.3037999999999998</v>
          </cell>
          <cell r="P2725">
            <v>58.51</v>
          </cell>
          <cell r="Q2725">
            <v>0.39</v>
          </cell>
          <cell r="R2725">
            <v>7.1071999999999997</v>
          </cell>
          <cell r="S2725">
            <v>37.83</v>
          </cell>
          <cell r="T2725">
            <v>0.48</v>
          </cell>
          <cell r="U2725">
            <v>7.3022</v>
          </cell>
          <cell r="V2725">
            <v>7.3021965026855469</v>
          </cell>
          <cell r="W2725">
            <v>603017</v>
          </cell>
          <cell r="X2725">
            <v>603017</v>
          </cell>
          <cell r="Y2725">
            <v>12380</v>
          </cell>
          <cell r="Z2725">
            <v>9882</v>
          </cell>
          <cell r="AA2725" t="str">
            <v>持股小于股东增</v>
          </cell>
          <cell r="AB2725">
            <v>11943</v>
          </cell>
          <cell r="AC2725">
            <v>10243</v>
          </cell>
          <cell r="AD2725" t="str">
            <v>持股大于股东增</v>
          </cell>
          <cell r="AE2725">
            <v>9024</v>
          </cell>
          <cell r="AF2725">
            <v>13297</v>
          </cell>
          <cell r="AG2725">
            <v>13297</v>
          </cell>
          <cell r="AH2725">
            <v>14987</v>
          </cell>
          <cell r="AI2725">
            <v>8163</v>
          </cell>
        </row>
        <row r="2726">
          <cell r="A2726">
            <v>603018</v>
          </cell>
          <cell r="B2726">
            <v>49.909090909090907</v>
          </cell>
          <cell r="C2726">
            <v>4.5828836510425672</v>
          </cell>
          <cell r="D2726">
            <v>38.893749999999997</v>
          </cell>
          <cell r="E2726">
            <v>3.6246614439234639</v>
          </cell>
          <cell r="F2726">
            <v>55.5</v>
          </cell>
          <cell r="G2726">
            <v>5.0114752248015355</v>
          </cell>
          <cell r="H2726">
            <v>44.612637362637365</v>
          </cell>
          <cell r="I2726">
            <v>3.3541534991510824</v>
          </cell>
          <cell r="J2726">
            <v>76.86</v>
          </cell>
          <cell r="K2726">
            <v>1.54</v>
          </cell>
          <cell r="L2726">
            <v>16.771100000000001</v>
          </cell>
          <cell r="M2726">
            <v>62.23</v>
          </cell>
          <cell r="N2726">
            <v>0.4</v>
          </cell>
          <cell r="O2726">
            <v>17.168500000000002</v>
          </cell>
          <cell r="P2726">
            <v>79.92</v>
          </cell>
          <cell r="Q2726">
            <v>0.72</v>
          </cell>
          <cell r="R2726">
            <v>15.9474</v>
          </cell>
          <cell r="S2726">
            <v>54.13</v>
          </cell>
          <cell r="T2726">
            <v>0.91</v>
          </cell>
          <cell r="U2726">
            <v>16.138200000000001</v>
          </cell>
          <cell r="V2726">
            <v>16.138198852539063</v>
          </cell>
          <cell r="W2726">
            <v>603018</v>
          </cell>
          <cell r="X2726">
            <v>603018</v>
          </cell>
          <cell r="Y2726">
            <v>12590</v>
          </cell>
          <cell r="Z2726">
            <v>8260</v>
          </cell>
          <cell r="AA2726">
            <v>8260</v>
          </cell>
          <cell r="AB2726">
            <v>13539</v>
          </cell>
          <cell r="AC2726">
            <v>7681</v>
          </cell>
          <cell r="AD2726">
            <v>7681</v>
          </cell>
          <cell r="AE2726">
            <v>11396</v>
          </cell>
          <cell r="AF2726">
            <v>9126</v>
          </cell>
          <cell r="AG2726" t="str">
            <v>持股大于股东增</v>
          </cell>
          <cell r="AH2726">
            <v>8977</v>
          </cell>
          <cell r="AI2726">
            <v>11585</v>
          </cell>
        </row>
        <row r="2727">
          <cell r="A2727">
            <v>603019</v>
          </cell>
          <cell r="B2727">
            <v>154.52542372881356</v>
          </cell>
          <cell r="C2727">
            <v>20.417898414404728</v>
          </cell>
          <cell r="D2727">
            <v>172.85</v>
          </cell>
          <cell r="E2727">
            <v>15.05104817467401</v>
          </cell>
          <cell r="F2727">
            <v>360.79166666666669</v>
          </cell>
          <cell r="G2727">
            <v>21.782003873921468</v>
          </cell>
          <cell r="H2727">
            <v>276.421875</v>
          </cell>
          <cell r="I2727">
            <v>14.653844242333879</v>
          </cell>
          <cell r="J2727">
            <v>91.17</v>
          </cell>
          <cell r="K2727">
            <v>0.59</v>
          </cell>
          <cell r="L2727">
            <v>4.4652000000000003</v>
          </cell>
          <cell r="M2727">
            <v>69.14</v>
          </cell>
          <cell r="N2727">
            <v>0.1</v>
          </cell>
          <cell r="O2727">
            <v>4.5937000000000001</v>
          </cell>
          <cell r="P2727">
            <v>86.59</v>
          </cell>
          <cell r="Q2727">
            <v>0.12</v>
          </cell>
          <cell r="R2727">
            <v>3.9752999999999998</v>
          </cell>
          <cell r="S2727">
            <v>58.97</v>
          </cell>
          <cell r="T2727">
            <v>0.16</v>
          </cell>
          <cell r="U2727">
            <v>4.0242000000000004</v>
          </cell>
          <cell r="V2727">
            <v>4.0241966247558594</v>
          </cell>
          <cell r="W2727">
            <v>603019</v>
          </cell>
          <cell r="X2727" t="str">
            <v>持股小于股东减</v>
          </cell>
          <cell r="Y2727">
            <v>27188</v>
          </cell>
          <cell r="Z2727">
            <v>11034</v>
          </cell>
          <cell r="AA2727">
            <v>11034</v>
          </cell>
          <cell r="AB2727">
            <v>31760</v>
          </cell>
          <cell r="AC2727">
            <v>9445</v>
          </cell>
          <cell r="AD2727" t="str">
            <v>持股小于股东减</v>
          </cell>
          <cell r="AE2727">
            <v>24680</v>
          </cell>
          <cell r="AF2727">
            <v>12155</v>
          </cell>
          <cell r="AG2727" t="str">
            <v>持股小于股东增</v>
          </cell>
          <cell r="AH2727">
            <v>24458</v>
          </cell>
          <cell r="AI2727">
            <v>12265</v>
          </cell>
        </row>
        <row r="2728">
          <cell r="A2728">
            <v>603020</v>
          </cell>
          <cell r="B2728">
            <v>48.184263618022868</v>
          </cell>
          <cell r="C2728">
            <v>5.1963592849113391</v>
          </cell>
          <cell r="D2728">
            <v>31.61646046261431</v>
          </cell>
          <cell r="E2728">
            <v>4.123729423011147</v>
          </cell>
          <cell r="F2728">
            <v>35.046857772877615</v>
          </cell>
          <cell r="G2728">
            <v>4.8226358559088194</v>
          </cell>
          <cell r="H2728">
            <v>30.241693354683747</v>
          </cell>
          <cell r="I2728">
            <v>3.7203246627330393</v>
          </cell>
          <cell r="J2728">
            <v>57.32</v>
          </cell>
          <cell r="K2728">
            <v>1.1896</v>
          </cell>
          <cell r="L2728">
            <v>11.030799999999999</v>
          </cell>
          <cell r="M2728">
            <v>47.02</v>
          </cell>
          <cell r="N2728">
            <v>0.37180000000000002</v>
          </cell>
          <cell r="O2728">
            <v>11.4023</v>
          </cell>
          <cell r="P2728">
            <v>50.86</v>
          </cell>
          <cell r="Q2728">
            <v>0.72560000000000002</v>
          </cell>
          <cell r="R2728">
            <v>10.546099999999999</v>
          </cell>
          <cell r="S2728">
            <v>40.29</v>
          </cell>
          <cell r="T2728">
            <v>0.99919999999999998</v>
          </cell>
          <cell r="U2728">
            <v>10.829700000000001</v>
          </cell>
          <cell r="V2728">
            <v>10.829696655273438</v>
          </cell>
          <cell r="W2728">
            <v>603020</v>
          </cell>
          <cell r="X2728">
            <v>603020</v>
          </cell>
          <cell r="Y2728">
            <v>17881</v>
          </cell>
          <cell r="Z2728">
            <v>8948</v>
          </cell>
          <cell r="AA2728">
            <v>8948</v>
          </cell>
          <cell r="AB2728">
            <v>18211</v>
          </cell>
          <cell r="AC2728">
            <v>8785</v>
          </cell>
          <cell r="AD2728" t="str">
            <v>持股小于股东增</v>
          </cell>
          <cell r="AE2728">
            <v>14602</v>
          </cell>
          <cell r="AF2728">
            <v>10957</v>
          </cell>
          <cell r="AG2728" t="str">
            <v>持股小于股东减</v>
          </cell>
          <cell r="AH2728">
            <v>15452</v>
          </cell>
          <cell r="AI2728">
            <v>10354</v>
          </cell>
        </row>
        <row r="2729">
          <cell r="A2729">
            <v>603021</v>
          </cell>
          <cell r="B2729">
            <v>92.90384615384616</v>
          </cell>
          <cell r="C2729">
            <v>7.1742552496361647</v>
          </cell>
          <cell r="D2729">
            <v>120.46874999999999</v>
          </cell>
          <cell r="E2729">
            <v>5.6540678488141856</v>
          </cell>
          <cell r="F2729">
            <v>67.390625</v>
          </cell>
          <cell r="G2729">
            <v>6.599544014811868</v>
          </cell>
          <cell r="H2729">
            <v>58.957317073170728</v>
          </cell>
          <cell r="I2729">
            <v>4.82918789331735</v>
          </cell>
          <cell r="J2729">
            <v>48.31</v>
          </cell>
          <cell r="K2729">
            <v>0.52</v>
          </cell>
          <cell r="L2729">
            <v>6.7337999999999996</v>
          </cell>
          <cell r="M2729">
            <v>38.549999999999997</v>
          </cell>
          <cell r="N2729">
            <v>0.08</v>
          </cell>
          <cell r="O2729">
            <v>6.8181000000000003</v>
          </cell>
          <cell r="P2729">
            <v>43.13</v>
          </cell>
          <cell r="Q2729">
            <v>0.32</v>
          </cell>
          <cell r="R2729">
            <v>6.5353000000000003</v>
          </cell>
          <cell r="S2729">
            <v>32.229999999999997</v>
          </cell>
          <cell r="T2729">
            <v>0.41</v>
          </cell>
          <cell r="U2729">
            <v>6.6740000000000004</v>
          </cell>
          <cell r="V2729">
            <v>6.6739997863769531</v>
          </cell>
          <cell r="W2729">
            <v>603021</v>
          </cell>
          <cell r="X2729">
            <v>603021</v>
          </cell>
          <cell r="Y2729">
            <v>16864</v>
          </cell>
          <cell r="Z2729">
            <v>6250</v>
          </cell>
          <cell r="AA2729">
            <v>6250</v>
          </cell>
          <cell r="AB2729">
            <v>14685</v>
          </cell>
          <cell r="AC2729">
            <v>7177</v>
          </cell>
          <cell r="AD2729">
            <v>7177</v>
          </cell>
          <cell r="AE2729">
            <v>18230</v>
          </cell>
          <cell r="AF2729">
            <v>5781</v>
          </cell>
          <cell r="AG2729">
            <v>5781</v>
          </cell>
          <cell r="AH2729">
            <v>18457</v>
          </cell>
          <cell r="AI2729">
            <v>5710</v>
          </cell>
        </row>
        <row r="2730">
          <cell r="A2730">
            <v>603022</v>
          </cell>
          <cell r="B2730">
            <v>115.62222222222222</v>
          </cell>
          <cell r="C2730">
            <v>7.4541547277936964</v>
          </cell>
          <cell r="D2730">
            <v>144.22222222222223</v>
          </cell>
          <cell r="E2730">
            <v>7.3446407604928501</v>
          </cell>
          <cell r="F2730">
            <v>73.870967741935473</v>
          </cell>
          <cell r="G2730">
            <v>6.7130817149138879</v>
          </cell>
          <cell r="H2730">
            <v>77.9296875</v>
          </cell>
          <cell r="I2730">
            <v>4.8531644091546005</v>
          </cell>
          <cell r="J2730">
            <v>52.03</v>
          </cell>
          <cell r="K2730">
            <v>0.45</v>
          </cell>
          <cell r="L2730">
            <v>6.98</v>
          </cell>
          <cell r="M2730">
            <v>51.92</v>
          </cell>
          <cell r="N2730">
            <v>0.09</v>
          </cell>
          <cell r="O2730">
            <v>7.0690999999999997</v>
          </cell>
          <cell r="P2730">
            <v>45.8</v>
          </cell>
          <cell r="Q2730">
            <v>0.31</v>
          </cell>
          <cell r="R2730">
            <v>6.8224999999999998</v>
          </cell>
          <cell r="S2730">
            <v>33.25</v>
          </cell>
          <cell r="T2730">
            <v>0.32</v>
          </cell>
          <cell r="U2730">
            <v>6.8512000000000004</v>
          </cell>
          <cell r="V2730">
            <v>6.8511962890625</v>
          </cell>
          <cell r="W2730">
            <v>603022</v>
          </cell>
          <cell r="X2730">
            <v>603022</v>
          </cell>
          <cell r="Y2730">
            <v>11739</v>
          </cell>
          <cell r="Z2730">
            <v>6814</v>
          </cell>
          <cell r="AA2730">
            <v>6814</v>
          </cell>
          <cell r="AB2730">
            <v>9585</v>
          </cell>
          <cell r="AC2730">
            <v>8346</v>
          </cell>
          <cell r="AD2730">
            <v>8346</v>
          </cell>
          <cell r="AE2730">
            <v>11073</v>
          </cell>
          <cell r="AF2730">
            <v>7224</v>
          </cell>
          <cell r="AG2730">
            <v>7224</v>
          </cell>
          <cell r="AH2730">
            <v>10320</v>
          </cell>
          <cell r="AI2730">
            <v>7751</v>
          </cell>
        </row>
        <row r="2731">
          <cell r="A2731">
            <v>603023</v>
          </cell>
          <cell r="B2731">
            <v>71.236111111111114</v>
          </cell>
          <cell r="C2731">
            <v>13.466890720999842</v>
          </cell>
          <cell r="D2731">
            <v>66.36904761904762</v>
          </cell>
          <cell r="E2731">
            <v>13.866089638362434</v>
          </cell>
          <cell r="F2731">
            <v>47.693877551020414</v>
          </cell>
          <cell r="G2731">
            <v>9.1693804684741238</v>
          </cell>
          <cell r="H2731">
            <v>40.010204081632658</v>
          </cell>
          <cell r="I2731">
            <v>7.2959696326895163</v>
          </cell>
          <cell r="J2731">
            <v>51.29</v>
          </cell>
          <cell r="K2731">
            <v>0.72</v>
          </cell>
          <cell r="L2731">
            <v>3.8086000000000002</v>
          </cell>
          <cell r="M2731">
            <v>55.75</v>
          </cell>
          <cell r="N2731">
            <v>0.21</v>
          </cell>
          <cell r="O2731">
            <v>4.0206</v>
          </cell>
          <cell r="P2731">
            <v>46.74</v>
          </cell>
          <cell r="Q2731">
            <v>0.49</v>
          </cell>
          <cell r="R2731">
            <v>5.0974000000000004</v>
          </cell>
          <cell r="S2731">
            <v>26.14</v>
          </cell>
          <cell r="T2731">
            <v>0.49</v>
          </cell>
          <cell r="U2731">
            <v>3.5828000000000002</v>
          </cell>
          <cell r="V2731">
            <v>3.5827999114990234</v>
          </cell>
          <cell r="W2731">
            <v>603023</v>
          </cell>
          <cell r="X2731" t="str">
            <v>持股大于股东减</v>
          </cell>
          <cell r="Y2731">
            <v>7590</v>
          </cell>
          <cell r="Z2731">
            <v>15810</v>
          </cell>
          <cell r="AA2731" t="str">
            <v>持股大于股东减</v>
          </cell>
          <cell r="AB2731">
            <v>7916</v>
          </cell>
          <cell r="AC2731">
            <v>15159</v>
          </cell>
          <cell r="AD2731" t="str">
            <v>持股大于股东增</v>
          </cell>
          <cell r="AE2731">
            <v>7955</v>
          </cell>
          <cell r="AF2731">
            <v>10056</v>
          </cell>
          <cell r="AG2731" t="str">
            <v>持股大于股东增</v>
          </cell>
          <cell r="AH2731">
            <v>7490</v>
          </cell>
          <cell r="AI2731">
            <v>16021</v>
          </cell>
        </row>
        <row r="2732">
          <cell r="A2732">
            <v>603025</v>
          </cell>
          <cell r="B2732">
            <v>95.139534883720927</v>
          </cell>
          <cell r="C2732">
            <v>12.526025719534598</v>
          </cell>
          <cell r="D2732">
            <v>77.75</v>
          </cell>
          <cell r="E2732">
            <v>10.13269356080801</v>
          </cell>
          <cell r="F2732">
            <v>71.7</v>
          </cell>
          <cell r="G2732">
            <v>11.638476771743013</v>
          </cell>
          <cell r="H2732">
            <v>77.335714285714303</v>
          </cell>
          <cell r="I2732">
            <v>11.361203802808035</v>
          </cell>
          <cell r="J2732">
            <v>40.909999999999997</v>
          </cell>
          <cell r="K2732">
            <v>0.43</v>
          </cell>
          <cell r="L2732">
            <v>3.266</v>
          </cell>
          <cell r="M2732">
            <v>34.21</v>
          </cell>
          <cell r="N2732">
            <v>0.11</v>
          </cell>
          <cell r="O2732">
            <v>3.3761999999999999</v>
          </cell>
          <cell r="P2732">
            <v>35.85</v>
          </cell>
          <cell r="Q2732">
            <v>0.25</v>
          </cell>
          <cell r="R2732">
            <v>3.0802999999999998</v>
          </cell>
          <cell r="S2732">
            <v>36.090000000000003</v>
          </cell>
          <cell r="T2732">
            <v>0.35</v>
          </cell>
          <cell r="U2732">
            <v>3.1766000000000001</v>
          </cell>
          <cell r="V2732">
            <v>3.1765995025634766</v>
          </cell>
          <cell r="W2732">
            <v>603025</v>
          </cell>
          <cell r="X2732" t="str">
            <v>持股小于股东增</v>
          </cell>
          <cell r="Y2732">
            <v>25824</v>
          </cell>
          <cell r="Z2732">
            <v>17309</v>
          </cell>
          <cell r="AA2732" t="str">
            <v>持股小于股东增</v>
          </cell>
          <cell r="AB2732">
            <v>25609</v>
          </cell>
          <cell r="AC2732">
            <v>17454</v>
          </cell>
          <cell r="AD2732" t="str">
            <v>持股小于股东增</v>
          </cell>
          <cell r="AE2732">
            <v>31114</v>
          </cell>
          <cell r="AF2732">
            <v>14366</v>
          </cell>
          <cell r="AG2732" t="str">
            <v>持股小于股东增</v>
          </cell>
          <cell r="AH2732">
            <v>26896</v>
          </cell>
          <cell r="AI2732">
            <v>16619</v>
          </cell>
        </row>
        <row r="2733">
          <cell r="A2733">
            <v>603026</v>
          </cell>
          <cell r="B2733">
            <v>176.04166666666669</v>
          </cell>
          <cell r="C2733">
            <v>6.3301570178592828</v>
          </cell>
          <cell r="D2733">
            <v>41.15</v>
          </cell>
          <cell r="E2733">
            <v>4.7808533503732322</v>
          </cell>
          <cell r="F2733">
            <v>52.36363636363636</v>
          </cell>
          <cell r="G2733">
            <v>3.5251996695125309</v>
          </cell>
          <cell r="H2733">
            <v>54.08653846153846</v>
          </cell>
          <cell r="I2733">
            <v>2.8384147264525112</v>
          </cell>
          <cell r="J2733">
            <v>42.25</v>
          </cell>
          <cell r="K2733">
            <v>0.24</v>
          </cell>
          <cell r="L2733">
            <v>6.6744000000000003</v>
          </cell>
          <cell r="M2733">
            <v>32.92</v>
          </cell>
          <cell r="N2733">
            <v>0.2</v>
          </cell>
          <cell r="O2733">
            <v>6.8857999999999997</v>
          </cell>
          <cell r="P2733">
            <v>23.04</v>
          </cell>
          <cell r="Q2733">
            <v>0.22</v>
          </cell>
          <cell r="R2733">
            <v>6.5358000000000001</v>
          </cell>
          <cell r="S2733">
            <v>18.75</v>
          </cell>
          <cell r="T2733">
            <v>0.26</v>
          </cell>
          <cell r="U2733">
            <v>6.6058000000000003</v>
          </cell>
          <cell r="V2733">
            <v>6.6057968139648438</v>
          </cell>
          <cell r="W2733">
            <v>603026</v>
          </cell>
          <cell r="X2733">
            <v>603026</v>
          </cell>
          <cell r="Y2733">
            <v>26619</v>
          </cell>
          <cell r="Z2733">
            <v>7614</v>
          </cell>
          <cell r="AA2733">
            <v>7614</v>
          </cell>
          <cell r="AB2733">
            <v>25863</v>
          </cell>
          <cell r="AC2733">
            <v>7836</v>
          </cell>
          <cell r="AD2733">
            <v>7836</v>
          </cell>
          <cell r="AE2733">
            <v>26257</v>
          </cell>
          <cell r="AF2733">
            <v>7719</v>
          </cell>
          <cell r="AG2733">
            <v>7719</v>
          </cell>
          <cell r="AH2733">
            <v>23768</v>
          </cell>
          <cell r="AI2733">
            <v>8527</v>
          </cell>
        </row>
        <row r="2734">
          <cell r="A2734">
            <v>603027</v>
          </cell>
          <cell r="B2734">
            <v>0</v>
          </cell>
          <cell r="C2734">
            <v>0</v>
          </cell>
          <cell r="D2734">
            <v>35.476434426229503</v>
          </cell>
          <cell r="E2734">
            <v>5.3414065061030866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0.55000000000000004</v>
          </cell>
          <cell r="L2734">
            <v>3.9</v>
          </cell>
          <cell r="M2734">
            <v>27.7</v>
          </cell>
          <cell r="N2734">
            <v>0.19520000000000001</v>
          </cell>
          <cell r="O2734">
            <v>5.1859000000000002</v>
          </cell>
          <cell r="P2734">
            <v>0</v>
          </cell>
          <cell r="Q2734">
            <v>0.44</v>
          </cell>
          <cell r="R2734">
            <v>3.34</v>
          </cell>
          <cell r="S2734">
            <v>0</v>
          </cell>
          <cell r="T2734">
            <v>0.44</v>
          </cell>
          <cell r="U2734">
            <v>3.34</v>
          </cell>
          <cell r="V2734">
            <v>3.3399982452392578</v>
          </cell>
          <cell r="W2734">
            <v>603027</v>
          </cell>
          <cell r="X2734">
            <v>603027</v>
          </cell>
          <cell r="Y2734">
            <v>603027</v>
          </cell>
          <cell r="Z2734">
            <v>603027</v>
          </cell>
          <cell r="AA2734">
            <v>603027</v>
          </cell>
          <cell r="AB2734">
            <v>28223</v>
          </cell>
          <cell r="AC2734">
            <v>5669</v>
          </cell>
          <cell r="AD2734">
            <v>5669</v>
          </cell>
          <cell r="AE2734">
            <v>5669</v>
          </cell>
          <cell r="AF2734">
            <v>5669</v>
          </cell>
          <cell r="AG2734">
            <v>5669</v>
          </cell>
          <cell r="AH2734">
            <v>5669</v>
          </cell>
          <cell r="AI2734">
            <v>5669</v>
          </cell>
        </row>
        <row r="2735">
          <cell r="A2735">
            <v>603028</v>
          </cell>
          <cell r="B2735">
            <v>0</v>
          </cell>
          <cell r="C2735">
            <v>0</v>
          </cell>
          <cell r="D2735">
            <v>5.6759259259259256</v>
          </cell>
          <cell r="E2735">
            <v>2.512295081967213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0.28000000000000003</v>
          </cell>
          <cell r="L2735">
            <v>2.72</v>
          </cell>
          <cell r="M2735">
            <v>6.13</v>
          </cell>
          <cell r="N2735">
            <v>0.27</v>
          </cell>
          <cell r="O2735">
            <v>2.44</v>
          </cell>
          <cell r="P2735">
            <v>0</v>
          </cell>
          <cell r="Q2735">
            <v>0.27</v>
          </cell>
          <cell r="R2735">
            <v>2.44</v>
          </cell>
          <cell r="S2735">
            <v>0</v>
          </cell>
          <cell r="T2735">
            <v>0.27</v>
          </cell>
          <cell r="U2735">
            <v>2.44</v>
          </cell>
          <cell r="V2735">
            <v>2.4399986267089844</v>
          </cell>
          <cell r="W2735">
            <v>603028</v>
          </cell>
          <cell r="X2735">
            <v>603028</v>
          </cell>
          <cell r="Y2735">
            <v>603028</v>
          </cell>
          <cell r="Z2735">
            <v>603028</v>
          </cell>
          <cell r="AA2735">
            <v>603028</v>
          </cell>
          <cell r="AB2735">
            <v>603028</v>
          </cell>
          <cell r="AC2735">
            <v>603028</v>
          </cell>
          <cell r="AD2735">
            <v>603028</v>
          </cell>
          <cell r="AE2735">
            <v>603028</v>
          </cell>
          <cell r="AF2735">
            <v>603028</v>
          </cell>
          <cell r="AG2735">
            <v>603028</v>
          </cell>
          <cell r="AH2735">
            <v>603028</v>
          </cell>
          <cell r="AI2735">
            <v>603028</v>
          </cell>
        </row>
        <row r="2736">
          <cell r="A2736">
            <v>603029</v>
          </cell>
          <cell r="B2736">
            <v>0</v>
          </cell>
          <cell r="C2736">
            <v>0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0.56999999999999995</v>
          </cell>
          <cell r="L2736">
            <v>7.22</v>
          </cell>
          <cell r="M2736">
            <v>0</v>
          </cell>
          <cell r="N2736">
            <v>0.56999999999999995</v>
          </cell>
          <cell r="O2736">
            <v>7.22</v>
          </cell>
          <cell r="P2736">
            <v>0</v>
          </cell>
          <cell r="Q2736">
            <v>0.56999999999999995</v>
          </cell>
          <cell r="R2736">
            <v>7.22</v>
          </cell>
          <cell r="S2736">
            <v>0</v>
          </cell>
          <cell r="T2736">
            <v>0.56999999999999995</v>
          </cell>
          <cell r="U2736">
            <v>7.22</v>
          </cell>
          <cell r="V2736">
            <v>7.2199974060058594</v>
          </cell>
          <cell r="W2736">
            <v>603029</v>
          </cell>
          <cell r="X2736">
            <v>603029</v>
          </cell>
          <cell r="Y2736">
            <v>603029</v>
          </cell>
          <cell r="Z2736">
            <v>603029</v>
          </cell>
          <cell r="AA2736">
            <v>603029</v>
          </cell>
          <cell r="AB2736">
            <v>603029</v>
          </cell>
          <cell r="AC2736">
            <v>603029</v>
          </cell>
          <cell r="AD2736">
            <v>603029</v>
          </cell>
          <cell r="AE2736">
            <v>603029</v>
          </cell>
          <cell r="AF2736">
            <v>603029</v>
          </cell>
          <cell r="AG2736">
            <v>603029</v>
          </cell>
          <cell r="AH2736">
            <v>603029</v>
          </cell>
          <cell r="AI2736">
            <v>603029</v>
          </cell>
        </row>
        <row r="2737">
          <cell r="A2737">
            <v>603030</v>
          </cell>
          <cell r="B2737">
            <v>67.36363636363636</v>
          </cell>
          <cell r="C2737">
            <v>6.9801616458486402</v>
          </cell>
          <cell r="D2737">
            <v>228</v>
          </cell>
          <cell r="E2737">
            <v>5.1206228593887442</v>
          </cell>
          <cell r="F2737">
            <v>106.62499999999999</v>
          </cell>
          <cell r="G2737">
            <v>6.8866686850338068</v>
          </cell>
          <cell r="H2737">
            <v>80.964285714285722</v>
          </cell>
          <cell r="I2737">
            <v>4.5619189439368935</v>
          </cell>
          <cell r="J2737">
            <v>37.049999999999997</v>
          </cell>
          <cell r="K2737">
            <v>0.55000000000000004</v>
          </cell>
          <cell r="L2737">
            <v>5.3079000000000001</v>
          </cell>
          <cell r="M2737">
            <v>27.36</v>
          </cell>
          <cell r="N2737">
            <v>0.03</v>
          </cell>
          <cell r="O2737">
            <v>5.3430999999999997</v>
          </cell>
          <cell r="P2737">
            <v>34.119999999999997</v>
          </cell>
          <cell r="Q2737">
            <v>0.16</v>
          </cell>
          <cell r="R2737">
            <v>4.9545000000000003</v>
          </cell>
          <cell r="S2737">
            <v>22.67</v>
          </cell>
          <cell r="T2737">
            <v>0.21</v>
          </cell>
          <cell r="U2737">
            <v>4.9694000000000003</v>
          </cell>
          <cell r="V2737">
            <v>4.9693984985351563</v>
          </cell>
          <cell r="W2737">
            <v>603030</v>
          </cell>
          <cell r="X2737">
            <v>603030</v>
          </cell>
          <cell r="Y2737">
            <v>17884</v>
          </cell>
          <cell r="Z2737">
            <v>8946</v>
          </cell>
          <cell r="AA2737" t="str">
            <v>持股小于股东增</v>
          </cell>
          <cell r="AB2737">
            <v>15675</v>
          </cell>
          <cell r="AC2737">
            <v>10207</v>
          </cell>
          <cell r="AD2737" t="str">
            <v>持股小于股东增</v>
          </cell>
          <cell r="AE2737">
            <v>12923</v>
          </cell>
          <cell r="AF2737">
            <v>12381</v>
          </cell>
          <cell r="AG2737" t="str">
            <v>持股小于股东减</v>
          </cell>
          <cell r="AH2737">
            <v>13755</v>
          </cell>
          <cell r="AI2737">
            <v>11632</v>
          </cell>
        </row>
        <row r="2738">
          <cell r="A2738">
            <v>603066</v>
          </cell>
          <cell r="B2738">
            <v>65.824742268041234</v>
          </cell>
          <cell r="C2738">
            <v>7.0606123436312114</v>
          </cell>
          <cell r="D2738">
            <v>131.85393258426967</v>
          </cell>
          <cell r="E2738">
            <v>6.4110793941297786</v>
          </cell>
          <cell r="F2738">
            <v>60.825825825825817</v>
          </cell>
          <cell r="G2738">
            <v>5.8469487904855377</v>
          </cell>
          <cell r="H2738">
            <v>55.598516949152547</v>
          </cell>
          <cell r="I2738">
            <v>5.0354742613726318</v>
          </cell>
          <cell r="J2738">
            <v>51.08</v>
          </cell>
          <cell r="K2738">
            <v>0.77600000000000002</v>
          </cell>
          <cell r="L2738">
            <v>7.2344999999999997</v>
          </cell>
          <cell r="M2738">
            <v>46.94</v>
          </cell>
          <cell r="N2738">
            <v>8.8999999999999996E-2</v>
          </cell>
          <cell r="O2738">
            <v>7.3216999999999999</v>
          </cell>
          <cell r="P2738">
            <v>40.51</v>
          </cell>
          <cell r="Q2738">
            <v>0.33300000000000002</v>
          </cell>
          <cell r="R2738">
            <v>6.9283999999999999</v>
          </cell>
          <cell r="S2738">
            <v>34.99</v>
          </cell>
          <cell r="T2738">
            <v>0.47199999999999998</v>
          </cell>
          <cell r="U2738">
            <v>6.9486999999999997</v>
          </cell>
          <cell r="V2738">
            <v>6.948699951171875</v>
          </cell>
          <cell r="W2738">
            <v>603066</v>
          </cell>
          <cell r="X2738" t="str">
            <v>持股大于股东增</v>
          </cell>
          <cell r="Y2738">
            <v>9732</v>
          </cell>
          <cell r="Z2738">
            <v>10275</v>
          </cell>
          <cell r="AA2738" t="str">
            <v>持股大于股东增</v>
          </cell>
          <cell r="AB2738">
            <v>8824</v>
          </cell>
          <cell r="AC2738">
            <v>11332</v>
          </cell>
          <cell r="AD2738">
            <v>11332</v>
          </cell>
          <cell r="AE2738">
            <v>14580</v>
          </cell>
          <cell r="AF2738">
            <v>6858</v>
          </cell>
          <cell r="AG2738">
            <v>6858</v>
          </cell>
          <cell r="AH2738">
            <v>12943</v>
          </cell>
          <cell r="AI2738">
            <v>7726</v>
          </cell>
        </row>
        <row r="2739">
          <cell r="A2739">
            <v>603077</v>
          </cell>
          <cell r="B2739">
            <v>96.142857142857139</v>
          </cell>
          <cell r="C2739">
            <v>3.5450906026127265</v>
          </cell>
          <cell r="D2739">
            <v>64.875</v>
          </cell>
          <cell r="E2739">
            <v>2.7103242989190037</v>
          </cell>
          <cell r="F2739">
            <v>80</v>
          </cell>
          <cell r="G2739">
            <v>3.7113696381414605</v>
          </cell>
          <cell r="H2739">
            <v>67.644230769230774</v>
          </cell>
          <cell r="I2739">
            <v>2.499600277141182</v>
          </cell>
          <cell r="J2739">
            <v>6.73</v>
          </cell>
          <cell r="K2739">
            <v>7.0000000000000007E-2</v>
          </cell>
          <cell r="L2739">
            <v>1.8984000000000001</v>
          </cell>
          <cell r="M2739">
            <v>5.19</v>
          </cell>
          <cell r="N2739">
            <v>0.02</v>
          </cell>
          <cell r="O2739">
            <v>1.9149</v>
          </cell>
          <cell r="P2739">
            <v>20.8</v>
          </cell>
          <cell r="Q2739">
            <v>0.13</v>
          </cell>
          <cell r="R2739">
            <v>5.6044</v>
          </cell>
          <cell r="S2739">
            <v>4.6900000000000004</v>
          </cell>
          <cell r="T2739">
            <v>5.1999999999999998E-2</v>
          </cell>
          <cell r="U2739">
            <v>1.8763000000000001</v>
          </cell>
          <cell r="V2739">
            <v>1.8762998580932617</v>
          </cell>
          <cell r="W2739">
            <v>603077</v>
          </cell>
          <cell r="X2739">
            <v>603077</v>
          </cell>
          <cell r="Y2739">
            <v>603077</v>
          </cell>
          <cell r="Z2739">
            <v>603077</v>
          </cell>
          <cell r="AA2739">
            <v>603077</v>
          </cell>
          <cell r="AB2739">
            <v>603077</v>
          </cell>
          <cell r="AC2739">
            <v>603077</v>
          </cell>
          <cell r="AD2739" t="str">
            <v>持股大于股东增</v>
          </cell>
          <cell r="AE2739">
            <v>23202</v>
          </cell>
          <cell r="AF2739">
            <v>47585</v>
          </cell>
          <cell r="AG2739">
            <v>47585</v>
          </cell>
          <cell r="AH2739">
            <v>79023</v>
          </cell>
          <cell r="AI2739">
            <v>41914</v>
          </cell>
        </row>
        <row r="2740">
          <cell r="A2740">
            <v>603085</v>
          </cell>
          <cell r="B2740">
            <v>128.39473684210526</v>
          </cell>
          <cell r="C2740">
            <v>12.111808951666957</v>
          </cell>
          <cell r="D2740">
            <v>139.875</v>
          </cell>
          <cell r="E2740">
            <v>8.431919222364554</v>
          </cell>
          <cell r="F2740">
            <v>23.795454545454547</v>
          </cell>
          <cell r="G2740">
            <v>2.7120839269524675</v>
          </cell>
          <cell r="H2740">
            <v>86.250000000000014</v>
          </cell>
          <cell r="I2740">
            <v>8.7512365877787079</v>
          </cell>
          <cell r="J2740">
            <v>48.79</v>
          </cell>
          <cell r="K2740">
            <v>0.38</v>
          </cell>
          <cell r="L2740">
            <v>4.0282999999999998</v>
          </cell>
          <cell r="M2740">
            <v>33.57</v>
          </cell>
          <cell r="N2740">
            <v>0.06</v>
          </cell>
          <cell r="O2740">
            <v>3.9813000000000001</v>
          </cell>
          <cell r="P2740">
            <v>10.47</v>
          </cell>
          <cell r="Q2740">
            <v>0.22</v>
          </cell>
          <cell r="R2740">
            <v>3.8605</v>
          </cell>
          <cell r="S2740">
            <v>34.5</v>
          </cell>
          <cell r="T2740">
            <v>0.3</v>
          </cell>
          <cell r="U2740">
            <v>3.9422999999999999</v>
          </cell>
          <cell r="V2740">
            <v>3.9422988891601563</v>
          </cell>
          <cell r="W2740">
            <v>603085</v>
          </cell>
          <cell r="X2740">
            <v>603085</v>
          </cell>
          <cell r="Y2740">
            <v>14492</v>
          </cell>
          <cell r="Z2740">
            <v>6900</v>
          </cell>
          <cell r="AA2740">
            <v>6900</v>
          </cell>
          <cell r="AB2740">
            <v>13319</v>
          </cell>
          <cell r="AC2740">
            <v>7508</v>
          </cell>
          <cell r="AD2740">
            <v>7508</v>
          </cell>
          <cell r="AE2740">
            <v>7508</v>
          </cell>
          <cell r="AF2740">
            <v>7508</v>
          </cell>
          <cell r="AG2740">
            <v>7508</v>
          </cell>
          <cell r="AH2740">
            <v>7508</v>
          </cell>
          <cell r="AI2740">
            <v>7508</v>
          </cell>
        </row>
        <row r="2741">
          <cell r="A2741">
            <v>603088</v>
          </cell>
          <cell r="B2741">
            <v>183.33333333333331</v>
          </cell>
          <cell r="C2741">
            <v>8.6699127754229881</v>
          </cell>
          <cell r="D2741">
            <v>480.49999999999994</v>
          </cell>
          <cell r="E2741">
            <v>6.7051579479844401</v>
          </cell>
          <cell r="F2741">
            <v>116.07894736842105</v>
          </cell>
          <cell r="G2741">
            <v>7.844845984207157</v>
          </cell>
          <cell r="H2741">
            <v>105.45</v>
          </cell>
          <cell r="I2741">
            <v>6.1827200450291979</v>
          </cell>
          <cell r="J2741">
            <v>49.5</v>
          </cell>
          <cell r="K2741">
            <v>0.27</v>
          </cell>
          <cell r="L2741">
            <v>5.7093999999999996</v>
          </cell>
          <cell r="M2741">
            <v>38.44</v>
          </cell>
          <cell r="N2741">
            <v>0.02</v>
          </cell>
          <cell r="O2741">
            <v>5.7328999999999999</v>
          </cell>
          <cell r="P2741">
            <v>44.11</v>
          </cell>
          <cell r="Q2741">
            <v>0.19</v>
          </cell>
          <cell r="R2741">
            <v>5.6227999999999998</v>
          </cell>
          <cell r="S2741">
            <v>35.15</v>
          </cell>
          <cell r="T2741">
            <v>0.25</v>
          </cell>
          <cell r="U2741">
            <v>5.6852</v>
          </cell>
          <cell r="V2741">
            <v>5.6851997375488281</v>
          </cell>
          <cell r="W2741">
            <v>603088</v>
          </cell>
          <cell r="X2741" t="str">
            <v>持股大于股东增</v>
          </cell>
          <cell r="Y2741">
            <v>7857</v>
          </cell>
          <cell r="Z2741">
            <v>10182</v>
          </cell>
          <cell r="AA2741">
            <v>10182</v>
          </cell>
          <cell r="AB2741">
            <v>8525</v>
          </cell>
          <cell r="AC2741">
            <v>9384</v>
          </cell>
          <cell r="AD2741" t="str">
            <v>持股大于股东增</v>
          </cell>
          <cell r="AE2741">
            <v>6626</v>
          </cell>
          <cell r="AF2741">
            <v>12073</v>
          </cell>
          <cell r="AG2741">
            <v>12073</v>
          </cell>
          <cell r="AH2741">
            <v>9016</v>
          </cell>
          <cell r="AI2741">
            <v>8873</v>
          </cell>
        </row>
        <row r="2742">
          <cell r="A2742">
            <v>603099</v>
          </cell>
          <cell r="B2742">
            <v>61.842105263157897</v>
          </cell>
          <cell r="C2742">
            <v>7.2879516204062647</v>
          </cell>
          <cell r="D2742">
            <v>-132.9375</v>
          </cell>
          <cell r="E2742">
            <v>6.6802763819095476</v>
          </cell>
          <cell r="F2742">
            <v>-1008.5000000000001</v>
          </cell>
          <cell r="G2742">
            <v>7.0494897245910808</v>
          </cell>
          <cell r="H2742">
            <v>32.773255813953483</v>
          </cell>
          <cell r="I2742">
            <v>5.6717679374566092</v>
          </cell>
          <cell r="J2742">
            <v>23.5</v>
          </cell>
          <cell r="K2742">
            <v>0.38</v>
          </cell>
          <cell r="L2742">
            <v>3.2244999999999999</v>
          </cell>
          <cell r="M2742">
            <v>21.27</v>
          </cell>
          <cell r="N2742">
            <v>-0.04</v>
          </cell>
          <cell r="O2742">
            <v>3.1840000000000002</v>
          </cell>
          <cell r="P2742">
            <v>20.170000000000002</v>
          </cell>
          <cell r="Q2742">
            <v>-0.01</v>
          </cell>
          <cell r="R2742">
            <v>2.8612000000000002</v>
          </cell>
          <cell r="S2742">
            <v>18.79</v>
          </cell>
          <cell r="T2742">
            <v>0.43</v>
          </cell>
          <cell r="U2742">
            <v>3.3129</v>
          </cell>
          <cell r="V2742">
            <v>3.3128986358642578</v>
          </cell>
          <cell r="W2742">
            <v>603099</v>
          </cell>
          <cell r="X2742" t="str">
            <v>持股小于股东增</v>
          </cell>
          <cell r="Y2742">
            <v>22577</v>
          </cell>
          <cell r="Z2742">
            <v>11811</v>
          </cell>
          <cell r="AA2742">
            <v>11811</v>
          </cell>
          <cell r="AB2742">
            <v>30512</v>
          </cell>
          <cell r="AC2742">
            <v>8739</v>
          </cell>
          <cell r="AD2742" t="str">
            <v>持股小于股东减</v>
          </cell>
          <cell r="AE2742">
            <v>17057</v>
          </cell>
          <cell r="AF2742">
            <v>15634</v>
          </cell>
          <cell r="AG2742">
            <v>15634</v>
          </cell>
          <cell r="AH2742">
            <v>30028</v>
          </cell>
          <cell r="AI2742">
            <v>8880</v>
          </cell>
        </row>
        <row r="2743">
          <cell r="A2743">
            <v>603100</v>
          </cell>
          <cell r="B2743">
            <v>46.512820512820511</v>
          </cell>
          <cell r="C2743">
            <v>3.9812132385216401</v>
          </cell>
          <cell r="D2743">
            <v>60.250000000000007</v>
          </cell>
          <cell r="E2743">
            <v>3.1541750283570376</v>
          </cell>
          <cell r="F2743">
            <v>63.921052631578945</v>
          </cell>
          <cell r="G2743">
            <v>5.4612496346426243</v>
          </cell>
          <cell r="H2743">
            <v>35.068965517241381</v>
          </cell>
          <cell r="I2743">
            <v>3.0290845731135234</v>
          </cell>
          <cell r="J2743">
            <v>18.14</v>
          </cell>
          <cell r="K2743">
            <v>0.39</v>
          </cell>
          <cell r="L2743">
            <v>4.5564</v>
          </cell>
          <cell r="M2743">
            <v>14.46</v>
          </cell>
          <cell r="N2743">
            <v>0.06</v>
          </cell>
          <cell r="O2743">
            <v>4.5843999999999996</v>
          </cell>
          <cell r="P2743">
            <v>24.29</v>
          </cell>
          <cell r="Q2743">
            <v>0.19</v>
          </cell>
          <cell r="R2743">
            <v>4.4477000000000002</v>
          </cell>
          <cell r="S2743">
            <v>13.56</v>
          </cell>
          <cell r="T2743">
            <v>0.28999999999999998</v>
          </cell>
          <cell r="U2743">
            <v>4.4766000000000004</v>
          </cell>
          <cell r="V2743">
            <v>4.4765968322753906</v>
          </cell>
          <cell r="W2743">
            <v>603100</v>
          </cell>
          <cell r="X2743" t="str">
            <v>持股小于股东减</v>
          </cell>
          <cell r="Y2743">
            <v>31183</v>
          </cell>
          <cell r="Z2743">
            <v>12667</v>
          </cell>
          <cell r="AA2743" t="str">
            <v>持股小于股东增</v>
          </cell>
          <cell r="AB2743">
            <v>29405</v>
          </cell>
          <cell r="AC2743">
            <v>13433</v>
          </cell>
          <cell r="AD2743" t="str">
            <v>持股小于股东减</v>
          </cell>
          <cell r="AE2743">
            <v>24270</v>
          </cell>
          <cell r="AF2743">
            <v>16275</v>
          </cell>
          <cell r="AG2743" t="str">
            <v>持股小于股东减</v>
          </cell>
          <cell r="AH2743">
            <v>26116</v>
          </cell>
          <cell r="AI2743">
            <v>15124</v>
          </cell>
        </row>
        <row r="2744">
          <cell r="A2744">
            <v>603101</v>
          </cell>
          <cell r="B2744">
            <v>0</v>
          </cell>
          <cell r="C2744">
            <v>0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0.57750000000000001</v>
          </cell>
          <cell r="L2744">
            <v>3.52</v>
          </cell>
          <cell r="M2744">
            <v>0</v>
          </cell>
          <cell r="N2744">
            <v>0.57750000000000001</v>
          </cell>
          <cell r="O2744">
            <v>3.52</v>
          </cell>
          <cell r="P2744">
            <v>0</v>
          </cell>
          <cell r="Q2744">
            <v>0.57750000000000001</v>
          </cell>
          <cell r="R2744">
            <v>3.52</v>
          </cell>
          <cell r="S2744">
            <v>0</v>
          </cell>
          <cell r="T2744">
            <v>0.57750000000000001</v>
          </cell>
          <cell r="U2744">
            <v>3.52</v>
          </cell>
          <cell r="V2744">
            <v>3.5199985504150391</v>
          </cell>
          <cell r="W2744">
            <v>603101</v>
          </cell>
          <cell r="X2744">
            <v>603101</v>
          </cell>
          <cell r="Y2744">
            <v>603101</v>
          </cell>
          <cell r="Z2744">
            <v>603101</v>
          </cell>
          <cell r="AA2744">
            <v>603101</v>
          </cell>
          <cell r="AB2744">
            <v>603101</v>
          </cell>
          <cell r="AC2744">
            <v>603101</v>
          </cell>
          <cell r="AD2744">
            <v>603101</v>
          </cell>
          <cell r="AE2744">
            <v>603101</v>
          </cell>
          <cell r="AF2744">
            <v>603101</v>
          </cell>
          <cell r="AG2744">
            <v>603101</v>
          </cell>
          <cell r="AH2744">
            <v>603101</v>
          </cell>
          <cell r="AI2744">
            <v>603101</v>
          </cell>
        </row>
        <row r="2745">
          <cell r="A2745">
            <v>603108</v>
          </cell>
          <cell r="B2745">
            <v>94.110091743119256</v>
          </cell>
          <cell r="C2745">
            <v>10.449433623991524</v>
          </cell>
          <cell r="D2745">
            <v>130.08823529411762</v>
          </cell>
          <cell r="E2745">
            <v>8.8597325855075351</v>
          </cell>
          <cell r="F2745">
            <v>74.5625</v>
          </cell>
          <cell r="G2745">
            <v>7.7654104016142673</v>
          </cell>
          <cell r="H2745">
            <v>67.243421052631575</v>
          </cell>
          <cell r="I2745">
            <v>7.1764086361242763</v>
          </cell>
          <cell r="J2745">
            <v>102.58</v>
          </cell>
          <cell r="K2745">
            <v>1.0900000000000001</v>
          </cell>
          <cell r="L2745">
            <v>9.8168000000000006</v>
          </cell>
          <cell r="M2745">
            <v>88.46</v>
          </cell>
          <cell r="N2745">
            <v>0.17</v>
          </cell>
          <cell r="O2745">
            <v>9.9845000000000006</v>
          </cell>
          <cell r="P2745">
            <v>71.58</v>
          </cell>
          <cell r="Q2745">
            <v>0.48</v>
          </cell>
          <cell r="R2745">
            <v>9.2178000000000004</v>
          </cell>
          <cell r="S2745">
            <v>68.14</v>
          </cell>
          <cell r="T2745">
            <v>0.76</v>
          </cell>
          <cell r="U2745">
            <v>9.4949999999999992</v>
          </cell>
          <cell r="V2745">
            <v>9.4949951171875</v>
          </cell>
          <cell r="W2745">
            <v>603108</v>
          </cell>
          <cell r="X2745" t="str">
            <v>持股大于股东减</v>
          </cell>
          <cell r="Y2745">
            <v>7741</v>
          </cell>
          <cell r="Z2745">
            <v>12159</v>
          </cell>
          <cell r="AA2745">
            <v>12159</v>
          </cell>
          <cell r="AB2745">
            <v>9452</v>
          </cell>
          <cell r="AC2745">
            <v>9958</v>
          </cell>
          <cell r="AD2745">
            <v>9958</v>
          </cell>
          <cell r="AE2745">
            <v>10171</v>
          </cell>
          <cell r="AF2745">
            <v>9254</v>
          </cell>
          <cell r="AG2745" t="str">
            <v>持股大于股东增</v>
          </cell>
          <cell r="AH2745">
            <v>6969</v>
          </cell>
          <cell r="AI2745">
            <v>13506</v>
          </cell>
        </row>
        <row r="2746">
          <cell r="A2746">
            <v>603111</v>
          </cell>
          <cell r="B2746">
            <v>45.425817664717961</v>
          </cell>
          <cell r="C2746">
            <v>7.6670755773641259</v>
          </cell>
          <cell r="D2746">
            <v>37.08308952603862</v>
          </cell>
          <cell r="E2746">
            <v>6.2509246930019247</v>
          </cell>
          <cell r="F2746">
            <v>60.515624999999993</v>
          </cell>
          <cell r="G2746">
            <v>10.474361748160968</v>
          </cell>
          <cell r="H2746">
            <v>41.609375</v>
          </cell>
          <cell r="I2746">
            <v>6.8994999611368755</v>
          </cell>
          <cell r="J2746">
            <v>28.75</v>
          </cell>
          <cell r="K2746">
            <v>0.63290000000000002</v>
          </cell>
          <cell r="L2746">
            <v>3.7498</v>
          </cell>
          <cell r="M2746">
            <v>25.35</v>
          </cell>
          <cell r="N2746">
            <v>0.1709</v>
          </cell>
          <cell r="O2746">
            <v>4.0553999999999997</v>
          </cell>
          <cell r="P2746">
            <v>38.729999999999997</v>
          </cell>
          <cell r="Q2746">
            <v>0.32</v>
          </cell>
          <cell r="R2746">
            <v>3.6976</v>
          </cell>
          <cell r="S2746">
            <v>26.63</v>
          </cell>
          <cell r="T2746">
            <v>0.48</v>
          </cell>
          <cell r="U2746">
            <v>3.8597000000000001</v>
          </cell>
          <cell r="V2746">
            <v>3.8596992492675781</v>
          </cell>
          <cell r="W2746">
            <v>603111</v>
          </cell>
          <cell r="X2746" t="str">
            <v>持股小于股东增</v>
          </cell>
          <cell r="Y2746">
            <v>17276</v>
          </cell>
          <cell r="Z2746">
            <v>17096</v>
          </cell>
          <cell r="AA2746" t="str">
            <v>持股小于股东减</v>
          </cell>
          <cell r="AB2746">
            <v>17307</v>
          </cell>
          <cell r="AC2746">
            <v>17065</v>
          </cell>
          <cell r="AD2746" t="str">
            <v>持股大于股东减</v>
          </cell>
          <cell r="AE2746">
            <v>15009</v>
          </cell>
          <cell r="AF2746">
            <v>19678</v>
          </cell>
          <cell r="AG2746" t="str">
            <v>持股小于股东减</v>
          </cell>
          <cell r="AH2746">
            <v>19132</v>
          </cell>
          <cell r="AI2746">
            <v>15437</v>
          </cell>
        </row>
        <row r="2747">
          <cell r="A2747">
            <v>603116</v>
          </cell>
          <cell r="B2747">
            <v>40.22784810126582</v>
          </cell>
          <cell r="C2747">
            <v>4.4112543897394616</v>
          </cell>
          <cell r="D2747">
            <v>30.710526315789473</v>
          </cell>
          <cell r="E2747">
            <v>3.1583220568335588</v>
          </cell>
          <cell r="F2747">
            <v>36.89473684210526</v>
          </cell>
          <cell r="G2747">
            <v>4.1279001295489346</v>
          </cell>
          <cell r="H2747">
            <v>34.000000000000007</v>
          </cell>
          <cell r="I2747">
            <v>3.7012103416171311</v>
          </cell>
          <cell r="J2747">
            <v>31.78</v>
          </cell>
          <cell r="K2747">
            <v>0.79</v>
          </cell>
          <cell r="L2747">
            <v>7.2042999999999999</v>
          </cell>
          <cell r="M2747">
            <v>23.34</v>
          </cell>
          <cell r="N2747">
            <v>0.19</v>
          </cell>
          <cell r="O2747">
            <v>7.39</v>
          </cell>
          <cell r="P2747">
            <v>28.04</v>
          </cell>
          <cell r="Q2747">
            <v>0.38</v>
          </cell>
          <cell r="R2747">
            <v>6.7927999999999997</v>
          </cell>
          <cell r="S2747">
            <v>25.84</v>
          </cell>
          <cell r="T2747">
            <v>0.56999999999999995</v>
          </cell>
          <cell r="U2747">
            <v>6.9814999999999996</v>
          </cell>
          <cell r="V2747">
            <v>6.9814987182617188</v>
          </cell>
          <cell r="W2747">
            <v>603116</v>
          </cell>
          <cell r="X2747" t="str">
            <v>持股小于股东增</v>
          </cell>
          <cell r="Y2747">
            <v>24436</v>
          </cell>
          <cell r="Z2747">
            <v>16729</v>
          </cell>
          <cell r="AA2747" t="str">
            <v>持股小于股东增</v>
          </cell>
          <cell r="AB2747">
            <v>22960</v>
          </cell>
          <cell r="AC2747">
            <v>17804</v>
          </cell>
          <cell r="AD2747">
            <v>17804</v>
          </cell>
          <cell r="AE2747">
            <v>48794</v>
          </cell>
          <cell r="AF2747">
            <v>8378</v>
          </cell>
          <cell r="AG2747" t="str">
            <v>持股小于股东增</v>
          </cell>
          <cell r="AH2747">
            <v>30546</v>
          </cell>
          <cell r="AI2747">
            <v>13383</v>
          </cell>
        </row>
        <row r="2748">
          <cell r="A2748">
            <v>603117</v>
          </cell>
          <cell r="B2748">
            <v>135.10526315789474</v>
          </cell>
          <cell r="C2748">
            <v>7.74966791450308</v>
          </cell>
          <cell r="D2748">
            <v>116.5</v>
          </cell>
          <cell r="E2748">
            <v>5.5547277766188872</v>
          </cell>
          <cell r="F2748">
            <v>39.125000000000007</v>
          </cell>
          <cell r="G2748">
            <v>2.9043333024032667</v>
          </cell>
          <cell r="H2748">
            <v>131</v>
          </cell>
          <cell r="I2748">
            <v>8.0188534875891406</v>
          </cell>
          <cell r="J2748">
            <v>25.67</v>
          </cell>
          <cell r="K2748">
            <v>0.19</v>
          </cell>
          <cell r="L2748">
            <v>3.3123999999999998</v>
          </cell>
          <cell r="M2748">
            <v>18.64</v>
          </cell>
          <cell r="N2748">
            <v>0.04</v>
          </cell>
          <cell r="O2748">
            <v>3.3557000000000001</v>
          </cell>
          <cell r="P2748">
            <v>9.39</v>
          </cell>
          <cell r="Q2748">
            <v>0.12</v>
          </cell>
          <cell r="R2748">
            <v>3.2330999999999999</v>
          </cell>
          <cell r="S2748">
            <v>26.2</v>
          </cell>
          <cell r="T2748">
            <v>0.15</v>
          </cell>
          <cell r="U2748">
            <v>3.2673000000000001</v>
          </cell>
          <cell r="V2748">
            <v>3.2672996520996094</v>
          </cell>
          <cell r="W2748">
            <v>603117</v>
          </cell>
          <cell r="X2748" t="str">
            <v>持股小于股东增</v>
          </cell>
          <cell r="Y2748">
            <v>35040</v>
          </cell>
          <cell r="Z2748">
            <v>11715</v>
          </cell>
          <cell r="AA2748" t="str">
            <v>持股小于股东增</v>
          </cell>
          <cell r="AB2748">
            <v>31247</v>
          </cell>
          <cell r="AC2748">
            <v>13137</v>
          </cell>
          <cell r="AD2748">
            <v>13137</v>
          </cell>
          <cell r="AE2748">
            <v>50891</v>
          </cell>
          <cell r="AF2748">
            <v>8066</v>
          </cell>
          <cell r="AG2748">
            <v>8066</v>
          </cell>
          <cell r="AH2748">
            <v>43943</v>
          </cell>
          <cell r="AI2748">
            <v>9341</v>
          </cell>
        </row>
        <row r="2749">
          <cell r="A2749">
            <v>603118</v>
          </cell>
          <cell r="B2749">
            <v>53.465909090909086</v>
          </cell>
          <cell r="C2749">
            <v>6.2469296440378663</v>
          </cell>
          <cell r="D2749">
            <v>28.000000000000004</v>
          </cell>
          <cell r="E2749">
            <v>4.2742653606411398</v>
          </cell>
          <cell r="F2749">
            <v>45.39</v>
          </cell>
          <cell r="G2749">
            <v>6.1676223605185205</v>
          </cell>
          <cell r="H2749">
            <v>36.449999999999996</v>
          </cell>
          <cell r="I2749">
            <v>4.1992901484839216</v>
          </cell>
          <cell r="J2749">
            <v>47.05</v>
          </cell>
          <cell r="K2749">
            <v>0.88</v>
          </cell>
          <cell r="L2749">
            <v>7.5316999999999998</v>
          </cell>
          <cell r="M2749">
            <v>33.6</v>
          </cell>
          <cell r="N2749">
            <v>0.3</v>
          </cell>
          <cell r="O2749">
            <v>7.8609999999999998</v>
          </cell>
          <cell r="P2749">
            <v>45.39</v>
          </cell>
          <cell r="Q2749">
            <v>0.5</v>
          </cell>
          <cell r="R2749">
            <v>7.3593999999999999</v>
          </cell>
          <cell r="S2749">
            <v>31.59</v>
          </cell>
          <cell r="T2749">
            <v>0.65</v>
          </cell>
          <cell r="U2749">
            <v>7.5227000000000004</v>
          </cell>
          <cell r="V2749">
            <v>7.5226974487304688</v>
          </cell>
          <cell r="W2749">
            <v>603118</v>
          </cell>
          <cell r="X2749" t="str">
            <v>持股小于股东减</v>
          </cell>
          <cell r="Y2749">
            <v>26180</v>
          </cell>
          <cell r="Z2749">
            <v>11817</v>
          </cell>
          <cell r="AA2749" t="str">
            <v>持股小于股东减</v>
          </cell>
          <cell r="AB2749">
            <v>29834</v>
          </cell>
          <cell r="AC2749">
            <v>10369</v>
          </cell>
          <cell r="AD2749" t="str">
            <v>持股小于股东增</v>
          </cell>
          <cell r="AE2749">
            <v>17815</v>
          </cell>
          <cell r="AF2749">
            <v>16839</v>
          </cell>
          <cell r="AG2749" t="str">
            <v>持股小于股东减</v>
          </cell>
          <cell r="AH2749">
            <v>25356</v>
          </cell>
          <cell r="AI2749">
            <v>25356</v>
          </cell>
        </row>
        <row r="2750">
          <cell r="A2750">
            <v>603123</v>
          </cell>
          <cell r="B2750">
            <v>34.28125</v>
          </cell>
          <cell r="C2750">
            <v>1.9948718881271481</v>
          </cell>
          <cell r="D2750">
            <v>34.552238805970148</v>
          </cell>
          <cell r="E2750">
            <v>1.6637918643093288</v>
          </cell>
          <cell r="F2750">
            <v>48.920863309352512</v>
          </cell>
          <cell r="G2750">
            <v>2.555622369212267</v>
          </cell>
          <cell r="H2750">
            <v>36.867977528089888</v>
          </cell>
          <cell r="I2750">
            <v>1.6324322307419636</v>
          </cell>
          <cell r="J2750">
            <v>10.97</v>
          </cell>
          <cell r="K2750">
            <v>0.32</v>
          </cell>
          <cell r="L2750">
            <v>5.4991000000000003</v>
          </cell>
          <cell r="M2750">
            <v>9.26</v>
          </cell>
          <cell r="N2750">
            <v>6.7000000000000004E-2</v>
          </cell>
          <cell r="O2750">
            <v>5.5655999999999999</v>
          </cell>
          <cell r="P2750">
            <v>13.6</v>
          </cell>
          <cell r="Q2750">
            <v>0.13900000000000001</v>
          </cell>
          <cell r="R2750">
            <v>5.3216000000000001</v>
          </cell>
          <cell r="S2750">
            <v>8.75</v>
          </cell>
          <cell r="T2750">
            <v>0.17799999999999999</v>
          </cell>
          <cell r="U2750">
            <v>5.3601000000000001</v>
          </cell>
          <cell r="V2750">
            <v>5.3600997924804688</v>
          </cell>
          <cell r="W2750">
            <v>603123</v>
          </cell>
          <cell r="X2750" t="str">
            <v>持股大于股东减</v>
          </cell>
          <cell r="Y2750">
            <v>20012</v>
          </cell>
          <cell r="Z2750">
            <v>26191</v>
          </cell>
          <cell r="AA2750" t="str">
            <v>持股小于股东减</v>
          </cell>
          <cell r="AB2750">
            <v>25691</v>
          </cell>
          <cell r="AC2750">
            <v>20401</v>
          </cell>
          <cell r="AD2750" t="str">
            <v>持股大于股东减</v>
          </cell>
          <cell r="AE2750">
            <v>15785</v>
          </cell>
          <cell r="AF2750">
            <v>33205</v>
          </cell>
          <cell r="AG2750" t="str">
            <v>持股大于股东增</v>
          </cell>
          <cell r="AH2750">
            <v>15669</v>
          </cell>
          <cell r="AI2750">
            <v>33451</v>
          </cell>
        </row>
        <row r="2751">
          <cell r="A2751">
            <v>603126</v>
          </cell>
          <cell r="B2751">
            <v>80.843785632839229</v>
          </cell>
          <cell r="C2751">
            <v>6.2991426413753269</v>
          </cell>
          <cell r="D2751">
            <v>89.75155279503106</v>
          </cell>
          <cell r="E2751">
            <v>5.0688415329299303</v>
          </cell>
          <cell r="F2751">
            <v>115.96701649175414</v>
          </cell>
          <cell r="G2751">
            <v>7.2175048987589809</v>
          </cell>
          <cell r="H2751">
            <v>83.554572271386434</v>
          </cell>
          <cell r="I2751">
            <v>5.2192740003685278</v>
          </cell>
          <cell r="J2751">
            <v>14.18</v>
          </cell>
          <cell r="K2751">
            <v>0.1754</v>
          </cell>
          <cell r="L2751">
            <v>2.2511000000000001</v>
          </cell>
          <cell r="M2751">
            <v>11.56</v>
          </cell>
          <cell r="N2751">
            <v>3.2199999999999999E-2</v>
          </cell>
          <cell r="O2751">
            <v>2.2806000000000002</v>
          </cell>
          <cell r="P2751">
            <v>15.47</v>
          </cell>
          <cell r="Q2751">
            <v>6.6699999999999995E-2</v>
          </cell>
          <cell r="R2751">
            <v>2.1434000000000002</v>
          </cell>
          <cell r="S2751">
            <v>11.33</v>
          </cell>
          <cell r="T2751">
            <v>0.1017</v>
          </cell>
          <cell r="U2751">
            <v>2.1707999999999998</v>
          </cell>
          <cell r="V2751">
            <v>2.1707992553710938</v>
          </cell>
          <cell r="W2751">
            <v>603126</v>
          </cell>
          <cell r="X2751">
            <v>603126</v>
          </cell>
          <cell r="Y2751">
            <v>57718</v>
          </cell>
          <cell r="Z2751">
            <v>10577</v>
          </cell>
          <cell r="AA2751">
            <v>10577</v>
          </cell>
          <cell r="AB2751">
            <v>58403</v>
          </cell>
          <cell r="AC2751">
            <v>10453</v>
          </cell>
          <cell r="AD2751">
            <v>10453</v>
          </cell>
          <cell r="AE2751">
            <v>42002</v>
          </cell>
          <cell r="AF2751">
            <v>14535</v>
          </cell>
          <cell r="AG2751">
            <v>14535</v>
          </cell>
          <cell r="AH2751">
            <v>58224</v>
          </cell>
          <cell r="AI2751">
            <v>10485</v>
          </cell>
        </row>
        <row r="2752">
          <cell r="A2752">
            <v>603128</v>
          </cell>
          <cell r="B2752">
            <v>63.888888888888893</v>
          </cell>
          <cell r="C2752">
            <v>6.1379163108454318</v>
          </cell>
          <cell r="D2752">
            <v>60.8125</v>
          </cell>
          <cell r="E2752">
            <v>3.5494108634589434</v>
          </cell>
          <cell r="F2752">
            <v>72.75</v>
          </cell>
          <cell r="G2752">
            <v>6.6712517193947738</v>
          </cell>
          <cell r="H2752">
            <v>60.346153846153847</v>
          </cell>
          <cell r="I2752">
            <v>5.7902020481594247</v>
          </cell>
          <cell r="J2752">
            <v>11.5</v>
          </cell>
          <cell r="K2752">
            <v>0.18</v>
          </cell>
          <cell r="L2752">
            <v>1.8735999999999999</v>
          </cell>
          <cell r="M2752">
            <v>9.73</v>
          </cell>
          <cell r="N2752">
            <v>0.04</v>
          </cell>
          <cell r="O2752">
            <v>2.7412999999999998</v>
          </cell>
          <cell r="P2752">
            <v>11.64</v>
          </cell>
          <cell r="Q2752">
            <v>0.08</v>
          </cell>
          <cell r="R2752">
            <v>1.7447999999999999</v>
          </cell>
          <cell r="S2752">
            <v>10.46</v>
          </cell>
          <cell r="T2752">
            <v>0.13</v>
          </cell>
          <cell r="U2752">
            <v>1.8065</v>
          </cell>
          <cell r="V2752">
            <v>1.8064994812011719</v>
          </cell>
          <cell r="W2752">
            <v>603128</v>
          </cell>
          <cell r="X2752">
            <v>603128</v>
          </cell>
          <cell r="Y2752">
            <v>76427</v>
          </cell>
          <cell r="Z2752">
            <v>10576</v>
          </cell>
          <cell r="AA2752">
            <v>10576</v>
          </cell>
          <cell r="AB2752">
            <v>73708</v>
          </cell>
          <cell r="AC2752">
            <v>10966</v>
          </cell>
          <cell r="AD2752">
            <v>10966</v>
          </cell>
          <cell r="AE2752">
            <v>55138</v>
          </cell>
          <cell r="AF2752">
            <v>14509</v>
          </cell>
          <cell r="AG2752">
            <v>14509</v>
          </cell>
          <cell r="AH2752">
            <v>62835</v>
          </cell>
          <cell r="AI2752">
            <v>12731</v>
          </cell>
        </row>
        <row r="2753">
          <cell r="A2753">
            <v>603131</v>
          </cell>
          <cell r="B2753">
            <v>0</v>
          </cell>
          <cell r="C2753">
            <v>0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0.65</v>
          </cell>
          <cell r="L2753">
            <v>4.47</v>
          </cell>
          <cell r="M2753">
            <v>0</v>
          </cell>
          <cell r="N2753">
            <v>0.65</v>
          </cell>
          <cell r="O2753">
            <v>4.47</v>
          </cell>
          <cell r="P2753">
            <v>0</v>
          </cell>
          <cell r="Q2753">
            <v>0.65</v>
          </cell>
          <cell r="R2753">
            <v>4.47</v>
          </cell>
          <cell r="S2753">
            <v>0</v>
          </cell>
          <cell r="T2753">
            <v>0.65</v>
          </cell>
          <cell r="U2753">
            <v>4.47</v>
          </cell>
          <cell r="V2753">
            <v>4.4699974060058594</v>
          </cell>
          <cell r="W2753">
            <v>603131</v>
          </cell>
          <cell r="X2753">
            <v>603131</v>
          </cell>
          <cell r="Y2753">
            <v>603131</v>
          </cell>
          <cell r="Z2753">
            <v>603131</v>
          </cell>
          <cell r="AA2753">
            <v>603131</v>
          </cell>
          <cell r="AB2753">
            <v>603131</v>
          </cell>
          <cell r="AC2753">
            <v>603131</v>
          </cell>
          <cell r="AD2753">
            <v>603131</v>
          </cell>
          <cell r="AE2753">
            <v>603131</v>
          </cell>
          <cell r="AF2753">
            <v>603131</v>
          </cell>
          <cell r="AG2753">
            <v>603131</v>
          </cell>
          <cell r="AH2753">
            <v>603131</v>
          </cell>
          <cell r="AI2753">
            <v>603131</v>
          </cell>
        </row>
        <row r="2754">
          <cell r="A2754">
            <v>603158</v>
          </cell>
          <cell r="B2754">
            <v>67.6989247311828</v>
          </cell>
          <cell r="C2754">
            <v>8.6383842818725647</v>
          </cell>
          <cell r="D2754">
            <v>37.157407407407405</v>
          </cell>
          <cell r="E2754">
            <v>5.3093949697683342</v>
          </cell>
          <cell r="F2754">
            <v>43.781818181818174</v>
          </cell>
          <cell r="G2754">
            <v>6.9779909297709253</v>
          </cell>
          <cell r="H2754">
            <v>50.804347826086961</v>
          </cell>
          <cell r="I2754">
            <v>6.6304455761564984</v>
          </cell>
          <cell r="J2754">
            <v>62.96</v>
          </cell>
          <cell r="K2754">
            <v>0.93</v>
          </cell>
          <cell r="L2754">
            <v>7.2884000000000002</v>
          </cell>
          <cell r="M2754">
            <v>40.130000000000003</v>
          </cell>
          <cell r="N2754">
            <v>0.27</v>
          </cell>
          <cell r="O2754">
            <v>7.5583</v>
          </cell>
          <cell r="P2754">
            <v>48.16</v>
          </cell>
          <cell r="Q2754">
            <v>0.55000000000000004</v>
          </cell>
          <cell r="R2754">
            <v>6.9016999999999999</v>
          </cell>
          <cell r="S2754">
            <v>46.74</v>
          </cell>
          <cell r="T2754">
            <v>0.69</v>
          </cell>
          <cell r="U2754">
            <v>7.0492999999999997</v>
          </cell>
          <cell r="V2754">
            <v>7.0492973327636719</v>
          </cell>
          <cell r="W2754">
            <v>603158</v>
          </cell>
          <cell r="X2754" t="str">
            <v>持股大于股东减</v>
          </cell>
          <cell r="Y2754">
            <v>9885</v>
          </cell>
          <cell r="Z2754">
            <v>10791</v>
          </cell>
          <cell r="AA2754" t="str">
            <v>持股大于股东减</v>
          </cell>
          <cell r="AB2754">
            <v>10266</v>
          </cell>
          <cell r="AC2754">
            <v>10390</v>
          </cell>
          <cell r="AD2754" t="str">
            <v>持股大于股东增</v>
          </cell>
          <cell r="AE2754">
            <v>9857</v>
          </cell>
          <cell r="AF2754">
            <v>10821</v>
          </cell>
          <cell r="AG2754" t="str">
            <v>持股大于股东增</v>
          </cell>
          <cell r="AH2754">
            <v>7706</v>
          </cell>
          <cell r="AI2754">
            <v>13842</v>
          </cell>
        </row>
        <row r="2755">
          <cell r="A2755">
            <v>603166</v>
          </cell>
          <cell r="B2755">
            <v>225.33333333333334</v>
          </cell>
          <cell r="C2755">
            <v>6.5890150592134127</v>
          </cell>
          <cell r="D2755">
            <v>226.95652173913044</v>
          </cell>
          <cell r="E2755">
            <v>5.060100814269096</v>
          </cell>
          <cell r="F2755">
            <v>247.78571428571425</v>
          </cell>
          <cell r="G2755">
            <v>15.228938934983976</v>
          </cell>
          <cell r="H2755">
            <v>222.09375</v>
          </cell>
          <cell r="I2755">
            <v>10.349045476388101</v>
          </cell>
          <cell r="J2755">
            <v>27.04</v>
          </cell>
          <cell r="K2755">
            <v>0.12</v>
          </cell>
          <cell r="L2755">
            <v>4.1037999999999997</v>
          </cell>
          <cell r="M2755">
            <v>20.88</v>
          </cell>
          <cell r="N2755">
            <v>2.3E-2</v>
          </cell>
          <cell r="O2755">
            <v>4.1264000000000003</v>
          </cell>
          <cell r="P2755">
            <v>34.69</v>
          </cell>
          <cell r="Q2755">
            <v>7.0000000000000007E-2</v>
          </cell>
          <cell r="R2755">
            <v>2.2778999999999998</v>
          </cell>
          <cell r="S2755">
            <v>23.69</v>
          </cell>
          <cell r="T2755">
            <v>0.08</v>
          </cell>
          <cell r="U2755">
            <v>2.2890999999999999</v>
          </cell>
          <cell r="V2755">
            <v>2.2890987396240234</v>
          </cell>
          <cell r="W2755">
            <v>603166</v>
          </cell>
          <cell r="X2755" t="str">
            <v>持股大于股东增</v>
          </cell>
          <cell r="Y2755">
            <v>22173</v>
          </cell>
          <cell r="Z2755">
            <v>22249</v>
          </cell>
          <cell r="AA2755" t="str">
            <v>持股大于股东增</v>
          </cell>
          <cell r="AB2755">
            <v>20478</v>
          </cell>
          <cell r="AC2755">
            <v>24091</v>
          </cell>
          <cell r="AD2755" t="str">
            <v>持股大于股东增</v>
          </cell>
          <cell r="AE2755">
            <v>16340</v>
          </cell>
          <cell r="AF2755">
            <v>26529</v>
          </cell>
          <cell r="AG2755" t="str">
            <v>持股小于股东减</v>
          </cell>
          <cell r="AH2755">
            <v>21002</v>
          </cell>
          <cell r="AI2755">
            <v>20640</v>
          </cell>
        </row>
        <row r="2756">
          <cell r="A2756">
            <v>603167</v>
          </cell>
          <cell r="B2756">
            <v>35.485714285714288</v>
          </cell>
          <cell r="C2756">
            <v>2.1245295928840231</v>
          </cell>
          <cell r="D2756">
            <v>9.1826923076923084</v>
          </cell>
          <cell r="E2756">
            <v>1.561503621707353</v>
          </cell>
          <cell r="F2756">
            <v>39.595238095238095</v>
          </cell>
          <cell r="G2756">
            <v>2.9145781485505973</v>
          </cell>
          <cell r="H2756">
            <v>21.6328125</v>
          </cell>
          <cell r="I2756">
            <v>1.588202904535756</v>
          </cell>
          <cell r="J2756">
            <v>12.42</v>
          </cell>
          <cell r="K2756">
            <v>0.35</v>
          </cell>
          <cell r="L2756">
            <v>5.8460000000000001</v>
          </cell>
          <cell r="M2756">
            <v>9.5500000000000007</v>
          </cell>
          <cell r="N2756">
            <v>0.26</v>
          </cell>
          <cell r="O2756">
            <v>6.1158999999999999</v>
          </cell>
          <cell r="P2756">
            <v>16.63</v>
          </cell>
          <cell r="Q2756">
            <v>0.21</v>
          </cell>
          <cell r="R2756">
            <v>5.7058</v>
          </cell>
          <cell r="S2756">
            <v>9.23</v>
          </cell>
          <cell r="T2756">
            <v>0.32</v>
          </cell>
          <cell r="U2756">
            <v>5.8116000000000003</v>
          </cell>
          <cell r="V2756">
            <v>5.8115997314453125</v>
          </cell>
          <cell r="W2756">
            <v>603167</v>
          </cell>
          <cell r="X2756" t="str">
            <v>持股小于股东减</v>
          </cell>
          <cell r="Y2756">
            <v>35124</v>
          </cell>
          <cell r="Z2756">
            <v>13705</v>
          </cell>
          <cell r="AA2756" t="str">
            <v>持股小于股东减</v>
          </cell>
          <cell r="AB2756">
            <v>35170</v>
          </cell>
          <cell r="AC2756">
            <v>13687</v>
          </cell>
          <cell r="AD2756" t="str">
            <v>持股小于股东减</v>
          </cell>
          <cell r="AE2756">
            <v>28178</v>
          </cell>
          <cell r="AF2756">
            <v>17084</v>
          </cell>
          <cell r="AG2756" t="str">
            <v>持股小于股东减</v>
          </cell>
          <cell r="AH2756">
            <v>32550</v>
          </cell>
          <cell r="AI2756">
            <v>14789</v>
          </cell>
        </row>
        <row r="2757">
          <cell r="A2757">
            <v>603168</v>
          </cell>
          <cell r="B2757">
            <v>50.999999999999993</v>
          </cell>
          <cell r="C2757">
            <v>10.09253321117728</v>
          </cell>
          <cell r="D2757">
            <v>32.296875</v>
          </cell>
          <cell r="E2757">
            <v>7.1558394350106465</v>
          </cell>
          <cell r="F2757">
            <v>52.048076923076927</v>
          </cell>
          <cell r="G2757">
            <v>11.044008732377124</v>
          </cell>
          <cell r="H2757">
            <v>38.09615384615384</v>
          </cell>
          <cell r="I2757">
            <v>7.6772530858216896</v>
          </cell>
          <cell r="J2757">
            <v>55.08</v>
          </cell>
          <cell r="K2757">
            <v>1.08</v>
          </cell>
          <cell r="L2757">
            <v>5.4574999999999996</v>
          </cell>
          <cell r="M2757">
            <v>41.34</v>
          </cell>
          <cell r="N2757">
            <v>0.32</v>
          </cell>
          <cell r="O2757">
            <v>5.7770999999999999</v>
          </cell>
          <cell r="P2757">
            <v>54.13</v>
          </cell>
          <cell r="Q2757">
            <v>0.52</v>
          </cell>
          <cell r="R2757">
            <v>4.9013</v>
          </cell>
          <cell r="S2757">
            <v>39.619999999999997</v>
          </cell>
          <cell r="T2757">
            <v>0.78</v>
          </cell>
          <cell r="U2757">
            <v>5.1607000000000003</v>
          </cell>
          <cell r="V2757">
            <v>5.1606979370117188</v>
          </cell>
          <cell r="W2757">
            <v>603168</v>
          </cell>
          <cell r="X2757">
            <v>603168</v>
          </cell>
          <cell r="Y2757">
            <v>21458</v>
          </cell>
          <cell r="Z2757">
            <v>7613</v>
          </cell>
          <cell r="AA2757">
            <v>7613</v>
          </cell>
          <cell r="AB2757">
            <v>22581</v>
          </cell>
          <cell r="AC2757">
            <v>7235</v>
          </cell>
          <cell r="AD2757">
            <v>7235</v>
          </cell>
          <cell r="AE2757">
            <v>22341</v>
          </cell>
          <cell r="AF2757">
            <v>7312</v>
          </cell>
          <cell r="AG2757">
            <v>7312</v>
          </cell>
          <cell r="AH2757">
            <v>20467</v>
          </cell>
          <cell r="AI2757">
            <v>7982</v>
          </cell>
        </row>
        <row r="2758">
          <cell r="A2758">
            <v>603169</v>
          </cell>
          <cell r="B2758">
            <v>26.70080468178493</v>
          </cell>
          <cell r="C2758">
            <v>5.9924478739123295</v>
          </cell>
          <cell r="D2758">
            <v>-390.62500000000006</v>
          </cell>
          <cell r="E2758">
            <v>4.9407114624505928</v>
          </cell>
          <cell r="F2758">
            <v>13.305987334484744</v>
          </cell>
          <cell r="G2758">
            <v>9.1903176102191964</v>
          </cell>
          <cell r="H2758">
            <v>17.365376374803603</v>
          </cell>
          <cell r="I2758">
            <v>8.0370866180772467</v>
          </cell>
          <cell r="J2758">
            <v>18.25</v>
          </cell>
          <cell r="K2758">
            <v>0.6835</v>
          </cell>
          <cell r="L2758">
            <v>3.0455000000000001</v>
          </cell>
          <cell r="M2758">
            <v>15</v>
          </cell>
          <cell r="N2758">
            <v>-9.5999999999999992E-3</v>
          </cell>
          <cell r="O2758">
            <v>3.036</v>
          </cell>
          <cell r="P2758">
            <v>18.489999999999998</v>
          </cell>
          <cell r="Q2758">
            <v>0.69479999999999997</v>
          </cell>
          <cell r="R2758">
            <v>2.0118999999999998</v>
          </cell>
          <cell r="S2758">
            <v>16.21</v>
          </cell>
          <cell r="T2758">
            <v>0.70009999999999994</v>
          </cell>
          <cell r="U2758">
            <v>2.0169000000000001</v>
          </cell>
          <cell r="V2758">
            <v>2.0168991088867188</v>
          </cell>
          <cell r="W2758">
            <v>603169</v>
          </cell>
          <cell r="X2758">
            <v>603169</v>
          </cell>
          <cell r="Y2758">
            <v>62222</v>
          </cell>
          <cell r="Z2758">
            <v>16479</v>
          </cell>
          <cell r="AA2758">
            <v>16479</v>
          </cell>
          <cell r="AB2758">
            <v>64369</v>
          </cell>
          <cell r="AC2758">
            <v>15930</v>
          </cell>
          <cell r="AD2758">
            <v>15930</v>
          </cell>
          <cell r="AE2758">
            <v>60336</v>
          </cell>
          <cell r="AF2758">
            <v>15676</v>
          </cell>
          <cell r="AG2758">
            <v>15676</v>
          </cell>
          <cell r="AH2758">
            <v>55283</v>
          </cell>
          <cell r="AI2758">
            <v>17109</v>
          </cell>
        </row>
        <row r="2759">
          <cell r="A2759">
            <v>603188</v>
          </cell>
          <cell r="B2759">
            <v>19.35651271406331</v>
          </cell>
          <cell r="C2759">
            <v>4.1655809105461037</v>
          </cell>
          <cell r="D2759">
            <v>15.897873955960515</v>
          </cell>
          <cell r="E2759">
            <v>2.9719659332860182</v>
          </cell>
          <cell r="F2759">
            <v>18.803306652670255</v>
          </cell>
          <cell r="G2759">
            <v>5.7546734132481978</v>
          </cell>
          <cell r="H2759">
            <v>14.252885848653271</v>
          </cell>
          <cell r="I2759">
            <v>3.4504841933668424</v>
          </cell>
          <cell r="J2759">
            <v>22.38</v>
          </cell>
          <cell r="K2759">
            <v>1.1561999999999999</v>
          </cell>
          <cell r="L2759">
            <v>5.3726000000000003</v>
          </cell>
          <cell r="M2759">
            <v>16.75</v>
          </cell>
          <cell r="N2759">
            <v>0.26340000000000002</v>
          </cell>
          <cell r="O2759">
            <v>5.6360000000000001</v>
          </cell>
          <cell r="P2759">
            <v>28.66</v>
          </cell>
          <cell r="Q2759">
            <v>0.7621</v>
          </cell>
          <cell r="R2759">
            <v>4.9802999999999997</v>
          </cell>
          <cell r="S2759">
            <v>17.78</v>
          </cell>
          <cell r="T2759">
            <v>0.93559999999999999</v>
          </cell>
          <cell r="U2759">
            <v>5.1528999999999998</v>
          </cell>
          <cell r="V2759">
            <v>5.1528968811035156</v>
          </cell>
          <cell r="W2759">
            <v>603188</v>
          </cell>
          <cell r="X2759">
            <v>603188</v>
          </cell>
          <cell r="Y2759">
            <v>37221</v>
          </cell>
          <cell r="Z2759">
            <v>15475</v>
          </cell>
          <cell r="AA2759">
            <v>15475</v>
          </cell>
          <cell r="AB2759">
            <v>36051</v>
          </cell>
          <cell r="AC2759">
            <v>15977</v>
          </cell>
          <cell r="AD2759">
            <v>15977</v>
          </cell>
          <cell r="AE2759">
            <v>35914</v>
          </cell>
          <cell r="AF2759">
            <v>16038</v>
          </cell>
          <cell r="AG2759">
            <v>16038</v>
          </cell>
          <cell r="AH2759">
            <v>30796</v>
          </cell>
          <cell r="AI2759">
            <v>18703</v>
          </cell>
        </row>
        <row r="2760">
          <cell r="A2760">
            <v>603198</v>
          </cell>
          <cell r="B2760">
            <v>43.173913043478265</v>
          </cell>
          <cell r="C2760">
            <v>6.5235957516697693</v>
          </cell>
          <cell r="D2760">
            <v>16.2109375</v>
          </cell>
          <cell r="E2760">
            <v>4.2423994602441173</v>
          </cell>
          <cell r="F2760">
            <v>37.315789473684212</v>
          </cell>
          <cell r="G2760">
            <v>6.0994494150034404</v>
          </cell>
          <cell r="H2760">
            <v>46.543269230769234</v>
          </cell>
          <cell r="I2760">
            <v>7.3564947795559217</v>
          </cell>
          <cell r="J2760">
            <v>29.79</v>
          </cell>
          <cell r="K2760">
            <v>0.69</v>
          </cell>
          <cell r="L2760">
            <v>4.5664999999999996</v>
          </cell>
          <cell r="M2760">
            <v>20.75</v>
          </cell>
          <cell r="N2760">
            <v>0.32</v>
          </cell>
          <cell r="O2760">
            <v>4.8910999999999998</v>
          </cell>
          <cell r="P2760">
            <v>28.36</v>
          </cell>
          <cell r="Q2760">
            <v>0.38</v>
          </cell>
          <cell r="R2760">
            <v>4.6496000000000004</v>
          </cell>
          <cell r="S2760">
            <v>32.270000000000003</v>
          </cell>
          <cell r="T2760">
            <v>0.52</v>
          </cell>
          <cell r="U2760">
            <v>4.3865999999999996</v>
          </cell>
          <cell r="V2760">
            <v>4.3865966796875</v>
          </cell>
          <cell r="W2760">
            <v>603198</v>
          </cell>
          <cell r="X2760" t="str">
            <v>持股小于股东减</v>
          </cell>
          <cell r="Y2760">
            <v>37285</v>
          </cell>
          <cell r="Z2760">
            <v>21456</v>
          </cell>
          <cell r="AA2760" t="str">
            <v>持股小于股东增</v>
          </cell>
          <cell r="AB2760">
            <v>33417</v>
          </cell>
          <cell r="AC2760">
            <v>23939</v>
          </cell>
          <cell r="AD2760">
            <v>23939</v>
          </cell>
          <cell r="AE2760">
            <v>47285</v>
          </cell>
          <cell r="AF2760">
            <v>16918</v>
          </cell>
          <cell r="AG2760" t="str">
            <v>持股小于股东增</v>
          </cell>
          <cell r="AH2760">
            <v>33862</v>
          </cell>
          <cell r="AI2760">
            <v>23625</v>
          </cell>
        </row>
        <row r="2761">
          <cell r="A2761">
            <v>603199</v>
          </cell>
          <cell r="B2761">
            <v>75.441176470588232</v>
          </cell>
          <cell r="C2761">
            <v>6.3360711418514164</v>
          </cell>
          <cell r="D2761">
            <v>38.456790123456791</v>
          </cell>
          <cell r="E2761">
            <v>4.4815307700607852</v>
          </cell>
          <cell r="F2761">
            <v>56.498324557204405</v>
          </cell>
          <cell r="G2761">
            <v>6.0358494425692957</v>
          </cell>
          <cell r="H2761">
            <v>51.621576205679723</v>
          </cell>
          <cell r="I2761">
            <v>5.1179528188724515</v>
          </cell>
          <cell r="J2761">
            <v>51.3</v>
          </cell>
          <cell r="K2761">
            <v>0.68</v>
          </cell>
          <cell r="L2761">
            <v>8.0965000000000007</v>
          </cell>
          <cell r="M2761">
            <v>37.380000000000003</v>
          </cell>
          <cell r="N2761">
            <v>0.24299999999999999</v>
          </cell>
          <cell r="O2761">
            <v>8.3408999999999995</v>
          </cell>
          <cell r="P2761">
            <v>47.21</v>
          </cell>
          <cell r="Q2761">
            <v>0.4178</v>
          </cell>
          <cell r="R2761">
            <v>7.8216000000000001</v>
          </cell>
          <cell r="S2761">
            <v>40.96</v>
          </cell>
          <cell r="T2761">
            <v>0.59509999999999996</v>
          </cell>
          <cell r="U2761">
            <v>8.0031999999999996</v>
          </cell>
          <cell r="V2761">
            <v>8.0031967163085938</v>
          </cell>
          <cell r="W2761">
            <v>603199</v>
          </cell>
          <cell r="X2761" t="str">
            <v>持股大于股东增</v>
          </cell>
          <cell r="Y2761">
            <v>9698</v>
          </cell>
          <cell r="Z2761">
            <v>11412</v>
          </cell>
          <cell r="AA2761">
            <v>11412</v>
          </cell>
          <cell r="AB2761">
            <v>12043</v>
          </cell>
          <cell r="AC2761">
            <v>9190</v>
          </cell>
          <cell r="AD2761">
            <v>9190</v>
          </cell>
          <cell r="AE2761">
            <v>12196</v>
          </cell>
          <cell r="AF2761">
            <v>9075</v>
          </cell>
          <cell r="AG2761">
            <v>9075</v>
          </cell>
          <cell r="AH2761">
            <v>15338</v>
          </cell>
          <cell r="AI2761">
            <v>7216</v>
          </cell>
        </row>
        <row r="2762">
          <cell r="A2762">
            <v>603222</v>
          </cell>
          <cell r="B2762">
            <v>113.97058823529412</v>
          </cell>
          <cell r="C2762">
            <v>8.5988815906266645</v>
          </cell>
          <cell r="D2762">
            <v>176.4375</v>
          </cell>
          <cell r="E2762">
            <v>6.20589593088439</v>
          </cell>
          <cell r="F2762">
            <v>109.63333333333334</v>
          </cell>
          <cell r="G2762">
            <v>7.6083184899026124</v>
          </cell>
          <cell r="H2762">
            <v>64.730769230769226</v>
          </cell>
          <cell r="I2762">
            <v>5.0685519391050988</v>
          </cell>
          <cell r="J2762">
            <v>38.75</v>
          </cell>
          <cell r="K2762">
            <v>0.34</v>
          </cell>
          <cell r="L2762">
            <v>4.5064000000000002</v>
          </cell>
          <cell r="M2762">
            <v>28.23</v>
          </cell>
          <cell r="N2762">
            <v>0.04</v>
          </cell>
          <cell r="O2762">
            <v>4.5488999999999997</v>
          </cell>
          <cell r="P2762">
            <v>32.89</v>
          </cell>
          <cell r="Q2762">
            <v>0.15</v>
          </cell>
          <cell r="R2762">
            <v>4.3228999999999997</v>
          </cell>
          <cell r="S2762">
            <v>22.44</v>
          </cell>
          <cell r="T2762">
            <v>0.26</v>
          </cell>
          <cell r="U2762">
            <v>4.4272999999999998</v>
          </cell>
          <cell r="V2762">
            <v>4.4272994995117188</v>
          </cell>
          <cell r="W2762">
            <v>603222</v>
          </cell>
          <cell r="X2762">
            <v>603222</v>
          </cell>
          <cell r="Y2762">
            <v>16988</v>
          </cell>
          <cell r="Z2762">
            <v>9418</v>
          </cell>
          <cell r="AA2762">
            <v>9418</v>
          </cell>
          <cell r="AB2762">
            <v>16800</v>
          </cell>
          <cell r="AC2762">
            <v>9523</v>
          </cell>
          <cell r="AD2762" t="str">
            <v>持股小于股东增</v>
          </cell>
          <cell r="AE2762">
            <v>15462</v>
          </cell>
          <cell r="AF2762">
            <v>10347</v>
          </cell>
          <cell r="AG2762">
            <v>10347</v>
          </cell>
          <cell r="AH2762">
            <v>16741</v>
          </cell>
          <cell r="AI2762">
            <v>9557</v>
          </cell>
        </row>
        <row r="2763">
          <cell r="A2763">
            <v>603223</v>
          </cell>
          <cell r="B2763">
            <v>91.976190476190482</v>
          </cell>
          <cell r="C2763">
            <v>7.935334113925351</v>
          </cell>
          <cell r="D2763">
            <v>76.974999999999994</v>
          </cell>
          <cell r="E2763">
            <v>6.1987880252058538</v>
          </cell>
          <cell r="F2763">
            <v>33.25</v>
          </cell>
          <cell r="G2763">
            <v>2.582635712436351</v>
          </cell>
          <cell r="H2763">
            <v>100.03124999999999</v>
          </cell>
          <cell r="I2763">
            <v>6.8132476267506705</v>
          </cell>
          <cell r="J2763">
            <v>38.630000000000003</v>
          </cell>
          <cell r="K2763">
            <v>0.42</v>
          </cell>
          <cell r="L2763">
            <v>4.8681000000000001</v>
          </cell>
          <cell r="M2763">
            <v>30.79</v>
          </cell>
          <cell r="N2763">
            <v>0.1</v>
          </cell>
          <cell r="O2763">
            <v>4.9671000000000003</v>
          </cell>
          <cell r="P2763">
            <v>11.97</v>
          </cell>
          <cell r="Q2763">
            <v>0.18</v>
          </cell>
          <cell r="R2763">
            <v>4.6348000000000003</v>
          </cell>
          <cell r="S2763">
            <v>32.01</v>
          </cell>
          <cell r="T2763">
            <v>0.24</v>
          </cell>
          <cell r="U2763">
            <v>4.6981999999999999</v>
          </cell>
          <cell r="V2763">
            <v>4.6981964111328125</v>
          </cell>
          <cell r="W2763">
            <v>603223</v>
          </cell>
          <cell r="X2763">
            <v>603223</v>
          </cell>
          <cell r="Y2763">
            <v>15659</v>
          </cell>
          <cell r="Z2763">
            <v>7663</v>
          </cell>
          <cell r="AA2763">
            <v>7663</v>
          </cell>
          <cell r="AB2763">
            <v>14798</v>
          </cell>
          <cell r="AC2763">
            <v>8109</v>
          </cell>
          <cell r="AD2763">
            <v>8109</v>
          </cell>
          <cell r="AE2763">
            <v>8109</v>
          </cell>
          <cell r="AF2763">
            <v>8109</v>
          </cell>
          <cell r="AG2763">
            <v>8109</v>
          </cell>
          <cell r="AH2763">
            <v>21677</v>
          </cell>
          <cell r="AI2763">
            <v>5535</v>
          </cell>
        </row>
        <row r="2764">
          <cell r="A2764">
            <v>603227</v>
          </cell>
          <cell r="B2764">
            <v>99.235294117647058</v>
          </cell>
          <cell r="C2764">
            <v>9.1058753677165143</v>
          </cell>
          <cell r="D2764">
            <v>-436.66666666666669</v>
          </cell>
          <cell r="E2764">
            <v>5.6731445894007475</v>
          </cell>
          <cell r="F2764">
            <v>44.022988505747122</v>
          </cell>
          <cell r="G2764">
            <v>6.349294062387755</v>
          </cell>
          <cell r="H2764">
            <v>50.168621700879754</v>
          </cell>
          <cell r="I2764">
            <v>6.1494082441430997</v>
          </cell>
          <cell r="J2764">
            <v>33.74</v>
          </cell>
          <cell r="K2764">
            <v>0.34</v>
          </cell>
          <cell r="L2764">
            <v>3.7052999999999998</v>
          </cell>
          <cell r="M2764">
            <v>20.96</v>
          </cell>
          <cell r="N2764">
            <v>-1.2E-2</v>
          </cell>
          <cell r="O2764">
            <v>3.6945999999999999</v>
          </cell>
          <cell r="P2764">
            <v>22.98</v>
          </cell>
          <cell r="Q2764">
            <v>0.26100000000000001</v>
          </cell>
          <cell r="R2764">
            <v>3.6193</v>
          </cell>
          <cell r="S2764">
            <v>22.81</v>
          </cell>
          <cell r="T2764">
            <v>0.34100000000000003</v>
          </cell>
          <cell r="U2764">
            <v>3.7092999999999998</v>
          </cell>
          <cell r="V2764">
            <v>3.7092990875244141</v>
          </cell>
          <cell r="W2764">
            <v>603227</v>
          </cell>
          <cell r="X2764">
            <v>603227</v>
          </cell>
          <cell r="Y2764">
            <v>43432</v>
          </cell>
          <cell r="Z2764">
            <v>7583</v>
          </cell>
          <cell r="AA2764">
            <v>7583</v>
          </cell>
          <cell r="AB2764">
            <v>38986</v>
          </cell>
          <cell r="AC2764">
            <v>8447</v>
          </cell>
          <cell r="AD2764">
            <v>8447</v>
          </cell>
          <cell r="AE2764">
            <v>48498</v>
          </cell>
          <cell r="AF2764">
            <v>6791</v>
          </cell>
          <cell r="AG2764">
            <v>6791</v>
          </cell>
          <cell r="AH2764">
            <v>49015</v>
          </cell>
          <cell r="AI2764">
            <v>6719</v>
          </cell>
        </row>
        <row r="2765">
          <cell r="A2765">
            <v>603268</v>
          </cell>
          <cell r="B2765">
            <v>152.62222222222223</v>
          </cell>
          <cell r="C2765">
            <v>11.290296066150484</v>
          </cell>
          <cell r="D2765">
            <v>107.62499999999999</v>
          </cell>
          <cell r="E2765">
            <v>6.9607256617135826</v>
          </cell>
          <cell r="F2765">
            <v>85.72</v>
          </cell>
          <cell r="G2765">
            <v>7.2839128513646711</v>
          </cell>
          <cell r="H2765">
            <v>86.700000000000017</v>
          </cell>
          <cell r="I2765">
            <v>6.716021512515769</v>
          </cell>
          <cell r="J2765">
            <v>68.680000000000007</v>
          </cell>
          <cell r="K2765">
            <v>0.45</v>
          </cell>
          <cell r="L2765">
            <v>6.0831</v>
          </cell>
          <cell r="M2765">
            <v>43.05</v>
          </cell>
          <cell r="N2765">
            <v>0.1</v>
          </cell>
          <cell r="O2765">
            <v>6.1847000000000003</v>
          </cell>
          <cell r="P2765">
            <v>42.86</v>
          </cell>
          <cell r="Q2765">
            <v>0.25</v>
          </cell>
          <cell r="R2765">
            <v>5.8841999999999999</v>
          </cell>
          <cell r="S2765">
            <v>40.46</v>
          </cell>
          <cell r="T2765">
            <v>0.35</v>
          </cell>
          <cell r="U2765">
            <v>6.0244</v>
          </cell>
          <cell r="V2765">
            <v>6.0243988037109375</v>
          </cell>
          <cell r="W2765">
            <v>603268</v>
          </cell>
          <cell r="X2765" t="str">
            <v>持股大于股东增</v>
          </cell>
          <cell r="Y2765">
            <v>4946</v>
          </cell>
          <cell r="Z2765">
            <v>17792</v>
          </cell>
          <cell r="AA2765" t="str">
            <v>持股大于股东减</v>
          </cell>
          <cell r="AB2765">
            <v>5572</v>
          </cell>
          <cell r="AC2765">
            <v>15793</v>
          </cell>
          <cell r="AD2765" t="str">
            <v>持股大于股东增</v>
          </cell>
          <cell r="AE2765">
            <v>8234</v>
          </cell>
          <cell r="AF2765">
            <v>10687</v>
          </cell>
          <cell r="AG2765" t="str">
            <v>持股大于股东增</v>
          </cell>
          <cell r="AH2765">
            <v>7117</v>
          </cell>
          <cell r="AI2765">
            <v>12364</v>
          </cell>
        </row>
        <row r="2766">
          <cell r="A2766">
            <v>603288</v>
          </cell>
          <cell r="B2766">
            <v>38.01075268817204</v>
          </cell>
          <cell r="C2766">
            <v>10.931750007731083</v>
          </cell>
          <cell r="D2766">
            <v>25.583333333333332</v>
          </cell>
          <cell r="E2766">
            <v>10.448929580341037</v>
          </cell>
          <cell r="F2766">
            <v>32.591836734693878</v>
          </cell>
          <cell r="G2766">
            <v>11.443926907918309</v>
          </cell>
          <cell r="H2766">
            <v>34.599264705882355</v>
          </cell>
          <cell r="I2766">
            <v>10.516963926512002</v>
          </cell>
          <cell r="J2766">
            <v>35.35</v>
          </cell>
          <cell r="K2766">
            <v>0.93</v>
          </cell>
          <cell r="L2766">
            <v>3.2336999999999998</v>
          </cell>
          <cell r="M2766">
            <v>30.7</v>
          </cell>
          <cell r="N2766">
            <v>0.3</v>
          </cell>
          <cell r="O2766">
            <v>2.9380999999999999</v>
          </cell>
          <cell r="P2766">
            <v>31.94</v>
          </cell>
          <cell r="Q2766">
            <v>0.49</v>
          </cell>
          <cell r="R2766">
            <v>2.7909999999999999</v>
          </cell>
          <cell r="S2766">
            <v>31.37</v>
          </cell>
          <cell r="T2766">
            <v>0.68</v>
          </cell>
          <cell r="U2766">
            <v>2.9828000000000001</v>
          </cell>
          <cell r="V2766">
            <v>2.9827995300292969</v>
          </cell>
          <cell r="W2766">
            <v>603288</v>
          </cell>
          <cell r="X2766" t="str">
            <v>持股大于股东增</v>
          </cell>
          <cell r="Y2766">
            <v>27577</v>
          </cell>
          <cell r="Z2766">
            <v>98134</v>
          </cell>
          <cell r="AA2766" t="str">
            <v>持股大于股东增</v>
          </cell>
          <cell r="AB2766">
            <v>26062</v>
          </cell>
          <cell r="AC2766">
            <v>100372</v>
          </cell>
          <cell r="AD2766" t="str">
            <v>持股大于股东减</v>
          </cell>
          <cell r="AE2766">
            <v>42102</v>
          </cell>
          <cell r="AF2766">
            <v>64283</v>
          </cell>
          <cell r="AG2766" t="str">
            <v>持股大于股东增</v>
          </cell>
          <cell r="AH2766">
            <v>31999</v>
          </cell>
          <cell r="AI2766">
            <v>84572</v>
          </cell>
        </row>
        <row r="2767">
          <cell r="A2767">
            <v>603299</v>
          </cell>
          <cell r="B2767">
            <v>40.318906605922542</v>
          </cell>
          <cell r="C2767">
            <v>1.5111414667463501</v>
          </cell>
          <cell r="D2767">
            <v>371.90265486725662</v>
          </cell>
          <cell r="E2767">
            <v>4.7681179974471704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5.31</v>
          </cell>
          <cell r="K2767">
            <v>0.13170000000000001</v>
          </cell>
          <cell r="L2767">
            <v>3.5139</v>
          </cell>
          <cell r="M2767">
            <v>16.809999999999999</v>
          </cell>
          <cell r="N2767">
            <v>1.1299999999999999E-2</v>
          </cell>
          <cell r="O2767">
            <v>3.5255000000000001</v>
          </cell>
          <cell r="P2767">
            <v>0</v>
          </cell>
          <cell r="Q2767">
            <v>0.08</v>
          </cell>
          <cell r="R2767">
            <v>3.5230999999999999</v>
          </cell>
          <cell r="S2767">
            <v>0</v>
          </cell>
          <cell r="T2767">
            <v>6.8000000000000005E-2</v>
          </cell>
          <cell r="U2767">
            <v>3.5230999999999999</v>
          </cell>
          <cell r="V2767">
            <v>3.5230998992919922</v>
          </cell>
          <cell r="W2767">
            <v>603299</v>
          </cell>
          <cell r="X2767">
            <v>603299</v>
          </cell>
          <cell r="Y2767">
            <v>603299</v>
          </cell>
          <cell r="Z2767">
            <v>603299</v>
          </cell>
          <cell r="AA2767">
            <v>603299</v>
          </cell>
          <cell r="AB2767">
            <v>45486</v>
          </cell>
          <cell r="AC2767">
            <v>12299</v>
          </cell>
          <cell r="AD2767">
            <v>12299</v>
          </cell>
          <cell r="AE2767">
            <v>12299</v>
          </cell>
          <cell r="AF2767">
            <v>12299</v>
          </cell>
          <cell r="AG2767">
            <v>12299</v>
          </cell>
          <cell r="AH2767">
            <v>12299</v>
          </cell>
          <cell r="AI2767">
            <v>12299</v>
          </cell>
        </row>
        <row r="2768">
          <cell r="A2768">
            <v>603300</v>
          </cell>
          <cell r="B2768">
            <v>123.43589743589743</v>
          </cell>
          <cell r="C2768">
            <v>9.0741159616979559</v>
          </cell>
          <cell r="D2768">
            <v>96.625</v>
          </cell>
          <cell r="E2768">
            <v>5.7370813619074132</v>
          </cell>
          <cell r="F2768">
            <v>53.021739130434781</v>
          </cell>
          <cell r="G2768">
            <v>4.7418150711563882</v>
          </cell>
          <cell r="H2768">
            <v>61.8046875</v>
          </cell>
          <cell r="I2768">
            <v>5.0370568459657701</v>
          </cell>
          <cell r="J2768">
            <v>48.14</v>
          </cell>
          <cell r="K2768">
            <v>0.39</v>
          </cell>
          <cell r="L2768">
            <v>5.3052000000000001</v>
          </cell>
          <cell r="M2768">
            <v>30.92</v>
          </cell>
          <cell r="N2768">
            <v>0.08</v>
          </cell>
          <cell r="O2768">
            <v>5.3895</v>
          </cell>
          <cell r="P2768">
            <v>24.39</v>
          </cell>
          <cell r="Q2768">
            <v>0.23</v>
          </cell>
          <cell r="R2768">
            <v>5.1436000000000002</v>
          </cell>
          <cell r="S2768">
            <v>26.37</v>
          </cell>
          <cell r="T2768">
            <v>0.32</v>
          </cell>
          <cell r="U2768">
            <v>5.2351999999999999</v>
          </cell>
          <cell r="V2768">
            <v>5.235198974609375</v>
          </cell>
          <cell r="W2768">
            <v>603300</v>
          </cell>
          <cell r="X2768" t="str">
            <v>持股大于股东增</v>
          </cell>
          <cell r="Y2768">
            <v>12983</v>
          </cell>
          <cell r="Z2768">
            <v>15610</v>
          </cell>
          <cell r="AA2768" t="str">
            <v>持股小于股东减</v>
          </cell>
          <cell r="AB2768">
            <v>15814</v>
          </cell>
          <cell r="AC2768">
            <v>12815</v>
          </cell>
          <cell r="AD2768">
            <v>12815</v>
          </cell>
          <cell r="AE2768">
            <v>25674</v>
          </cell>
          <cell r="AF2768">
            <v>7893</v>
          </cell>
          <cell r="AG2768">
            <v>7893</v>
          </cell>
          <cell r="AH2768">
            <v>24783</v>
          </cell>
          <cell r="AI2768">
            <v>8177</v>
          </cell>
        </row>
        <row r="2769">
          <cell r="A2769">
            <v>603306</v>
          </cell>
          <cell r="B2769">
            <v>33.751999999999995</v>
          </cell>
          <cell r="C2769">
            <v>5.5798021478072259</v>
          </cell>
          <cell r="D2769">
            <v>17.173469387755102</v>
          </cell>
          <cell r="E2769">
            <v>4.1762822898831233</v>
          </cell>
          <cell r="F2769">
            <v>39.719803104884512</v>
          </cell>
          <cell r="G2769">
            <v>6.0247537547023517</v>
          </cell>
          <cell r="H2769">
            <v>27.390359541683132</v>
          </cell>
          <cell r="I2769">
            <v>3.8556729699666294</v>
          </cell>
          <cell r="J2769">
            <v>42.19</v>
          </cell>
          <cell r="K2769">
            <v>1.25</v>
          </cell>
          <cell r="L2769">
            <v>7.5612000000000004</v>
          </cell>
          <cell r="M2769">
            <v>33.659999999999997</v>
          </cell>
          <cell r="N2769">
            <v>0.49</v>
          </cell>
          <cell r="O2769">
            <v>8.0597999999999992</v>
          </cell>
          <cell r="P2769">
            <v>41.96</v>
          </cell>
          <cell r="Q2769">
            <v>0.5282</v>
          </cell>
          <cell r="R2769">
            <v>6.9645999999999999</v>
          </cell>
          <cell r="S2769">
            <v>27.73</v>
          </cell>
          <cell r="T2769">
            <v>0.75929999999999997</v>
          </cell>
          <cell r="U2769">
            <v>7.1920000000000002</v>
          </cell>
          <cell r="V2769">
            <v>7.1919975280761719</v>
          </cell>
          <cell r="W2769">
            <v>603306</v>
          </cell>
          <cell r="X2769" t="str">
            <v>持股大于股东减</v>
          </cell>
          <cell r="Y2769">
            <v>11206</v>
          </cell>
          <cell r="Z2769">
            <v>12725</v>
          </cell>
          <cell r="AA2769" t="str">
            <v>持股大于股东减</v>
          </cell>
          <cell r="AB2769">
            <v>11249</v>
          </cell>
          <cell r="AC2769">
            <v>12676</v>
          </cell>
          <cell r="AD2769" t="str">
            <v>持股大于股东增</v>
          </cell>
          <cell r="AE2769">
            <v>9701</v>
          </cell>
          <cell r="AF2769">
            <v>14431</v>
          </cell>
          <cell r="AG2769" t="str">
            <v>持股大于股东减</v>
          </cell>
          <cell r="AH2769">
            <v>10222</v>
          </cell>
          <cell r="AI2769">
            <v>13695</v>
          </cell>
        </row>
        <row r="2770">
          <cell r="A2770">
            <v>603308</v>
          </cell>
          <cell r="B2770">
            <v>164.84210526315789</v>
          </cell>
          <cell r="C2770">
            <v>6.6706423581530077</v>
          </cell>
          <cell r="D2770">
            <v>123.2</v>
          </cell>
          <cell r="E2770">
            <v>5.1786464901219</v>
          </cell>
          <cell r="F2770">
            <v>112.46153846153845</v>
          </cell>
          <cell r="G2770">
            <v>6.3145164773463476</v>
          </cell>
          <cell r="H2770">
            <v>82.235294117647058</v>
          </cell>
          <cell r="I2770">
            <v>3.9951132734637889</v>
          </cell>
          <cell r="J2770">
            <v>31.32</v>
          </cell>
          <cell r="K2770">
            <v>0.19</v>
          </cell>
          <cell r="L2770">
            <v>4.6951999999999998</v>
          </cell>
          <cell r="M2770">
            <v>24.64</v>
          </cell>
          <cell r="N2770">
            <v>0.05</v>
          </cell>
          <cell r="O2770">
            <v>4.758</v>
          </cell>
          <cell r="P2770">
            <v>29.24</v>
          </cell>
          <cell r="Q2770">
            <v>0.13</v>
          </cell>
          <cell r="R2770">
            <v>4.6306000000000003</v>
          </cell>
          <cell r="S2770">
            <v>18.64</v>
          </cell>
          <cell r="T2770">
            <v>0.17</v>
          </cell>
          <cell r="U2770">
            <v>4.6657000000000002</v>
          </cell>
          <cell r="V2770">
            <v>4.6656990051269531</v>
          </cell>
          <cell r="W2770">
            <v>603308</v>
          </cell>
          <cell r="X2770" t="str">
            <v>持股小于股东增</v>
          </cell>
          <cell r="Y2770">
            <v>23990</v>
          </cell>
          <cell r="Z2770">
            <v>16674</v>
          </cell>
          <cell r="AA2770" t="str">
            <v>持股小于股东减</v>
          </cell>
          <cell r="AB2770">
            <v>25051</v>
          </cell>
          <cell r="AC2770">
            <v>15967</v>
          </cell>
          <cell r="AD2770" t="str">
            <v>持股小于股东减</v>
          </cell>
          <cell r="AE2770">
            <v>28838</v>
          </cell>
          <cell r="AF2770">
            <v>13870</v>
          </cell>
          <cell r="AG2770" t="str">
            <v>持股小于股东减</v>
          </cell>
          <cell r="AH2770">
            <v>29542</v>
          </cell>
          <cell r="AI2770">
            <v>13540</v>
          </cell>
        </row>
        <row r="2771">
          <cell r="A2771">
            <v>603309</v>
          </cell>
          <cell r="B2771">
            <v>91.979166666666671</v>
          </cell>
          <cell r="C2771">
            <v>11.346697507067592</v>
          </cell>
          <cell r="D2771">
            <v>117.07142857142857</v>
          </cell>
          <cell r="E2771">
            <v>8.2742257111845934</v>
          </cell>
          <cell r="F2771">
            <v>59.734042553191493</v>
          </cell>
          <cell r="G2771">
            <v>7.3884495440609497</v>
          </cell>
          <cell r="H2771">
            <v>71.166666666666657</v>
          </cell>
          <cell r="I2771">
            <v>9.0265299651199644</v>
          </cell>
          <cell r="J2771">
            <v>44.15</v>
          </cell>
          <cell r="K2771">
            <v>0.48</v>
          </cell>
          <cell r="L2771">
            <v>3.891</v>
          </cell>
          <cell r="M2771">
            <v>32.78</v>
          </cell>
          <cell r="N2771">
            <v>7.0000000000000007E-2</v>
          </cell>
          <cell r="O2771">
            <v>3.9617</v>
          </cell>
          <cell r="P2771">
            <v>56.15</v>
          </cell>
          <cell r="Q2771">
            <v>0.47</v>
          </cell>
          <cell r="R2771">
            <v>7.5997000000000003</v>
          </cell>
          <cell r="S2771">
            <v>34.159999999999997</v>
          </cell>
          <cell r="T2771">
            <v>0.36</v>
          </cell>
          <cell r="U2771">
            <v>3.7844000000000002</v>
          </cell>
          <cell r="V2771">
            <v>3.7843990325927734</v>
          </cell>
          <cell r="W2771">
            <v>603309</v>
          </cell>
          <cell r="X2771" t="str">
            <v>持股小于股东减</v>
          </cell>
          <cell r="Y2771">
            <v>18525</v>
          </cell>
          <cell r="Z2771">
            <v>10796</v>
          </cell>
          <cell r="AA2771">
            <v>10796</v>
          </cell>
          <cell r="AB2771">
            <v>26863</v>
          </cell>
          <cell r="AC2771">
            <v>7445</v>
          </cell>
          <cell r="AD2771">
            <v>7445</v>
          </cell>
          <cell r="AE2771">
            <v>13840</v>
          </cell>
          <cell r="AF2771">
            <v>7225</v>
          </cell>
          <cell r="AG2771" t="str">
            <v>持股大于股东增</v>
          </cell>
          <cell r="AH2771">
            <v>12509</v>
          </cell>
          <cell r="AI2771">
            <v>15988</v>
          </cell>
        </row>
        <row r="2772">
          <cell r="A2772">
            <v>603311</v>
          </cell>
          <cell r="B2772">
            <v>104.42857142857142</v>
          </cell>
          <cell r="C2772">
            <v>10.384629044287388</v>
          </cell>
          <cell r="D2772">
            <v>62.083333333333343</v>
          </cell>
          <cell r="E2772">
            <v>7.6580435155045405</v>
          </cell>
          <cell r="F2772">
            <v>68.368421052631575</v>
          </cell>
          <cell r="G2772">
            <v>9.7864165442422877</v>
          </cell>
          <cell r="H2772">
            <v>72.340909090909093</v>
          </cell>
          <cell r="I2772">
            <v>7.6858995255170415</v>
          </cell>
          <cell r="J2772">
            <v>29.24</v>
          </cell>
          <cell r="K2772">
            <v>0.28000000000000003</v>
          </cell>
          <cell r="L2772">
            <v>2.8157000000000001</v>
          </cell>
          <cell r="M2772">
            <v>22.35</v>
          </cell>
          <cell r="N2772">
            <v>0.09</v>
          </cell>
          <cell r="O2772">
            <v>2.9184999999999999</v>
          </cell>
          <cell r="P2772">
            <v>25.98</v>
          </cell>
          <cell r="Q2772">
            <v>0.19</v>
          </cell>
          <cell r="R2772">
            <v>2.6547000000000001</v>
          </cell>
          <cell r="S2772">
            <v>21.22</v>
          </cell>
          <cell r="T2772">
            <v>0.22</v>
          </cell>
          <cell r="U2772">
            <v>2.7608999999999999</v>
          </cell>
          <cell r="V2772">
            <v>2.7608985900878906</v>
          </cell>
          <cell r="W2772">
            <v>603311</v>
          </cell>
          <cell r="X2772">
            <v>603311</v>
          </cell>
          <cell r="Y2772">
            <v>25366</v>
          </cell>
          <cell r="Z2772">
            <v>8278</v>
          </cell>
          <cell r="AA2772">
            <v>8278</v>
          </cell>
          <cell r="AB2772">
            <v>21447</v>
          </cell>
          <cell r="AC2772">
            <v>9791</v>
          </cell>
          <cell r="AD2772">
            <v>9791</v>
          </cell>
          <cell r="AE2772">
            <v>26643</v>
          </cell>
          <cell r="AF2772">
            <v>7881</v>
          </cell>
          <cell r="AG2772">
            <v>7881</v>
          </cell>
          <cell r="AH2772">
            <v>24199</v>
          </cell>
          <cell r="AI2772">
            <v>8678</v>
          </cell>
        </row>
        <row r="2773">
          <cell r="A2773">
            <v>603315</v>
          </cell>
          <cell r="B2773">
            <v>78.316666666666677</v>
          </cell>
          <cell r="C2773">
            <v>7.3592056630959091</v>
          </cell>
          <cell r="D2773">
            <v>84.625</v>
          </cell>
          <cell r="E2773">
            <v>6.2445233593137477</v>
          </cell>
          <cell r="F2773">
            <v>64.99088699878493</v>
          </cell>
          <cell r="G2773">
            <v>7.0061399918133445</v>
          </cell>
          <cell r="H2773">
            <v>48.005175760189779</v>
          </cell>
          <cell r="I2773">
            <v>4.7523737850863847</v>
          </cell>
          <cell r="J2773">
            <v>46.99</v>
          </cell>
          <cell r="K2773">
            <v>0.6</v>
          </cell>
          <cell r="L2773">
            <v>6.3852000000000002</v>
          </cell>
          <cell r="M2773">
            <v>40.619999999999997</v>
          </cell>
          <cell r="N2773">
            <v>0.12</v>
          </cell>
          <cell r="O2773">
            <v>6.5049000000000001</v>
          </cell>
          <cell r="P2773">
            <v>42.79</v>
          </cell>
          <cell r="Q2773">
            <v>0.32919999999999999</v>
          </cell>
          <cell r="R2773">
            <v>6.1074999999999999</v>
          </cell>
          <cell r="S2773">
            <v>29.68</v>
          </cell>
          <cell r="T2773">
            <v>0.4637</v>
          </cell>
          <cell r="U2773">
            <v>6.2453000000000003</v>
          </cell>
          <cell r="V2773">
            <v>6.2452964782714844</v>
          </cell>
          <cell r="W2773">
            <v>603315</v>
          </cell>
          <cell r="X2773">
            <v>603315</v>
          </cell>
          <cell r="Y2773">
            <v>14434</v>
          </cell>
          <cell r="Z2773">
            <v>6928</v>
          </cell>
          <cell r="AA2773">
            <v>6928</v>
          </cell>
          <cell r="AB2773">
            <v>14245</v>
          </cell>
          <cell r="AC2773">
            <v>7020</v>
          </cell>
          <cell r="AD2773">
            <v>7020</v>
          </cell>
          <cell r="AE2773">
            <v>15736</v>
          </cell>
          <cell r="AF2773">
            <v>6354</v>
          </cell>
          <cell r="AG2773">
            <v>6354</v>
          </cell>
          <cell r="AH2773">
            <v>13497</v>
          </cell>
          <cell r="AI2773">
            <v>7409</v>
          </cell>
        </row>
        <row r="2774">
          <cell r="A2774">
            <v>603318</v>
          </cell>
          <cell r="B2774">
            <v>322.99999999999994</v>
          </cell>
          <cell r="C2774">
            <v>14.312524436335201</v>
          </cell>
          <cell r="D2774">
            <v>-116.54999999999998</v>
          </cell>
          <cell r="E2774">
            <v>12.462574850299401</v>
          </cell>
          <cell r="F2774">
            <v>460.38888888888891</v>
          </cell>
          <cell r="G2774">
            <v>22.114589170869692</v>
          </cell>
          <cell r="H2774">
            <v>160.67307692307693</v>
          </cell>
          <cell r="I2774">
            <v>7.3473156575649652</v>
          </cell>
          <cell r="J2774">
            <v>54.91</v>
          </cell>
          <cell r="K2774">
            <v>0.17</v>
          </cell>
          <cell r="L2774">
            <v>3.8365</v>
          </cell>
          <cell r="M2774">
            <v>46.62</v>
          </cell>
          <cell r="N2774">
            <v>-0.1</v>
          </cell>
          <cell r="O2774">
            <v>3.7408000000000001</v>
          </cell>
          <cell r="P2774">
            <v>82.87</v>
          </cell>
          <cell r="Q2774">
            <v>0.09</v>
          </cell>
          <cell r="R2774">
            <v>3.7473000000000001</v>
          </cell>
          <cell r="S2774">
            <v>27.85</v>
          </cell>
          <cell r="T2774">
            <v>0.13</v>
          </cell>
          <cell r="U2774">
            <v>3.7905000000000002</v>
          </cell>
          <cell r="V2774">
            <v>3.7904987335205078</v>
          </cell>
          <cell r="W2774">
            <v>603318</v>
          </cell>
          <cell r="X2774">
            <v>603318</v>
          </cell>
          <cell r="Y2774">
            <v>15335</v>
          </cell>
          <cell r="Z2774">
            <v>7851</v>
          </cell>
          <cell r="AA2774">
            <v>7851</v>
          </cell>
          <cell r="AB2774">
            <v>14216</v>
          </cell>
          <cell r="AC2774">
            <v>8469</v>
          </cell>
          <cell r="AD2774">
            <v>8469</v>
          </cell>
          <cell r="AE2774">
            <v>13353</v>
          </cell>
          <cell r="AF2774">
            <v>9016</v>
          </cell>
          <cell r="AG2774">
            <v>9016</v>
          </cell>
          <cell r="AH2774">
            <v>18885</v>
          </cell>
          <cell r="AI2774">
            <v>6375</v>
          </cell>
        </row>
        <row r="2775">
          <cell r="A2775">
            <v>603328</v>
          </cell>
          <cell r="B2775">
            <v>30.739583333333336</v>
          </cell>
          <cell r="C2775">
            <v>3.3139802576167643</v>
          </cell>
          <cell r="D2775">
            <v>25.010416666666668</v>
          </cell>
          <cell r="E2775">
            <v>2.6251626376269668</v>
          </cell>
          <cell r="F2775">
            <v>39.307692307692307</v>
          </cell>
          <cell r="G2775">
            <v>3.6791264174716503</v>
          </cell>
          <cell r="H2775">
            <v>22.963235294117645</v>
          </cell>
          <cell r="I2775">
            <v>2.4143609249252034</v>
          </cell>
          <cell r="J2775">
            <v>29.51</v>
          </cell>
          <cell r="K2775">
            <v>0.96</v>
          </cell>
          <cell r="L2775">
            <v>8.9047000000000001</v>
          </cell>
          <cell r="M2775">
            <v>24.01</v>
          </cell>
          <cell r="N2775">
            <v>0.24</v>
          </cell>
          <cell r="O2775">
            <v>9.1461000000000006</v>
          </cell>
          <cell r="P2775">
            <v>30.66</v>
          </cell>
          <cell r="Q2775">
            <v>0.39</v>
          </cell>
          <cell r="R2775">
            <v>8.3335000000000008</v>
          </cell>
          <cell r="S2775">
            <v>20.82</v>
          </cell>
          <cell r="T2775">
            <v>0.68</v>
          </cell>
          <cell r="U2775">
            <v>8.6234000000000002</v>
          </cell>
          <cell r="V2775">
            <v>8.6233978271484375</v>
          </cell>
          <cell r="W2775">
            <v>603328</v>
          </cell>
          <cell r="X2775" t="str">
            <v>持股小于股东减</v>
          </cell>
          <cell r="Y2775">
            <v>24208</v>
          </cell>
          <cell r="Z2775">
            <v>20199</v>
          </cell>
          <cell r="AA2775" t="str">
            <v>持股小于股东增</v>
          </cell>
          <cell r="AB2775">
            <v>23381</v>
          </cell>
          <cell r="AC2775">
            <v>20914</v>
          </cell>
          <cell r="AD2775" t="str">
            <v>持股小于股东减</v>
          </cell>
          <cell r="AE2775">
            <v>23724</v>
          </cell>
          <cell r="AF2775">
            <v>20612</v>
          </cell>
          <cell r="AG2775" t="str">
            <v>持股大于股东增</v>
          </cell>
          <cell r="AH2775">
            <v>20517</v>
          </cell>
          <cell r="AI2775">
            <v>23833</v>
          </cell>
        </row>
        <row r="2776">
          <cell r="A2776">
            <v>603333</v>
          </cell>
          <cell r="B2776">
            <v>961.99999999999989</v>
          </cell>
          <cell r="C2776">
            <v>3.3788767517825149</v>
          </cell>
          <cell r="D2776">
            <v>-735</v>
          </cell>
          <cell r="E2776">
            <v>3.101592995041671</v>
          </cell>
          <cell r="F2776">
            <v>3216.6666666666665</v>
          </cell>
          <cell r="G2776">
            <v>3.3952571951305326</v>
          </cell>
          <cell r="H2776">
            <v>195.9</v>
          </cell>
          <cell r="I2776">
            <v>2.2786753672750115</v>
          </cell>
          <cell r="J2776">
            <v>9.6199999999999992</v>
          </cell>
          <cell r="K2776">
            <v>0.01</v>
          </cell>
          <cell r="L2776">
            <v>2.8471000000000002</v>
          </cell>
          <cell r="M2776">
            <v>8.82</v>
          </cell>
          <cell r="N2776">
            <v>-3.0000000000000001E-3</v>
          </cell>
          <cell r="O2776">
            <v>2.8437000000000001</v>
          </cell>
          <cell r="P2776">
            <v>9.65</v>
          </cell>
          <cell r="Q2776">
            <v>1.5E-3</v>
          </cell>
          <cell r="R2776">
            <v>2.8422000000000001</v>
          </cell>
          <cell r="S2776">
            <v>6.53</v>
          </cell>
          <cell r="T2776">
            <v>2.5000000000000001E-2</v>
          </cell>
          <cell r="U2776">
            <v>2.8656999999999999</v>
          </cell>
          <cell r="V2776">
            <v>2.8656997680664063</v>
          </cell>
          <cell r="W2776">
            <v>603333</v>
          </cell>
          <cell r="X2776">
            <v>603333</v>
          </cell>
          <cell r="Y2776">
            <v>30144</v>
          </cell>
          <cell r="Z2776">
            <v>17250</v>
          </cell>
          <cell r="AA2776">
            <v>17250</v>
          </cell>
          <cell r="AB2776">
            <v>28233</v>
          </cell>
          <cell r="AC2776">
            <v>18418</v>
          </cell>
          <cell r="AD2776">
            <v>18418</v>
          </cell>
          <cell r="AE2776">
            <v>36370</v>
          </cell>
          <cell r="AF2776">
            <v>14297</v>
          </cell>
          <cell r="AG2776">
            <v>14297</v>
          </cell>
          <cell r="AH2776">
            <v>37363</v>
          </cell>
          <cell r="AI2776">
            <v>13917</v>
          </cell>
        </row>
        <row r="2777">
          <cell r="A2777">
            <v>603338</v>
          </cell>
          <cell r="B2777">
            <v>64.301204819277103</v>
          </cell>
          <cell r="C2777">
            <v>9.461256182524064</v>
          </cell>
          <cell r="D2777">
            <v>54.972222222222221</v>
          </cell>
          <cell r="E2777">
            <v>6.7997526113249034</v>
          </cell>
          <cell r="F2777">
            <v>63.298165137614681</v>
          </cell>
          <cell r="G2777">
            <v>10.444846457199519</v>
          </cell>
          <cell r="H2777">
            <v>18.544014084507044</v>
          </cell>
          <cell r="I2777">
            <v>6.4067004853837455</v>
          </cell>
          <cell r="J2777">
            <v>53.37</v>
          </cell>
          <cell r="K2777">
            <v>0.83</v>
          </cell>
          <cell r="L2777">
            <v>5.6409000000000002</v>
          </cell>
          <cell r="M2777">
            <v>39.58</v>
          </cell>
          <cell r="N2777">
            <v>0.18</v>
          </cell>
          <cell r="O2777">
            <v>5.8208000000000002</v>
          </cell>
          <cell r="P2777">
            <v>137.99</v>
          </cell>
          <cell r="Q2777">
            <v>1.0900000000000001</v>
          </cell>
          <cell r="R2777">
            <v>13.2113</v>
          </cell>
          <cell r="S2777">
            <v>35.11</v>
          </cell>
          <cell r="T2777">
            <v>1.42</v>
          </cell>
          <cell r="U2777">
            <v>5.4802</v>
          </cell>
          <cell r="V2777">
            <v>5.4801979064941406</v>
          </cell>
          <cell r="W2777">
            <v>603338</v>
          </cell>
          <cell r="X2777" t="str">
            <v>持股小于股东减</v>
          </cell>
          <cell r="Y2777">
            <v>16000</v>
          </cell>
          <cell r="Z2777">
            <v>10156</v>
          </cell>
          <cell r="AA2777" t="str">
            <v>持股小于股东增</v>
          </cell>
          <cell r="AB2777">
            <v>14563</v>
          </cell>
          <cell r="AC2777">
            <v>11158</v>
          </cell>
          <cell r="AD2777">
            <v>11158</v>
          </cell>
          <cell r="AE2777">
            <v>7738</v>
          </cell>
          <cell r="AF2777">
            <v>8400</v>
          </cell>
          <cell r="AG2777" t="str">
            <v>持股大于股东增</v>
          </cell>
          <cell r="AH2777">
            <v>12461</v>
          </cell>
          <cell r="AI2777">
            <v>13040</v>
          </cell>
        </row>
        <row r="2778">
          <cell r="A2778">
            <v>603339</v>
          </cell>
          <cell r="B2778">
            <v>0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0.81</v>
          </cell>
          <cell r="L2778">
            <v>4.62</v>
          </cell>
          <cell r="M2778">
            <v>0</v>
          </cell>
          <cell r="N2778">
            <v>0.81</v>
          </cell>
          <cell r="O2778">
            <v>4.62</v>
          </cell>
          <cell r="P2778">
            <v>0</v>
          </cell>
          <cell r="Q2778">
            <v>0.89</v>
          </cell>
          <cell r="R2778">
            <v>4.01</v>
          </cell>
          <cell r="S2778">
            <v>0</v>
          </cell>
          <cell r="T2778">
            <v>0.89</v>
          </cell>
          <cell r="U2778">
            <v>4.01</v>
          </cell>
          <cell r="V2778">
            <v>4.0099983215332031</v>
          </cell>
          <cell r="W2778">
            <v>603339</v>
          </cell>
          <cell r="X2778">
            <v>603339</v>
          </cell>
          <cell r="Y2778">
            <v>603339</v>
          </cell>
          <cell r="Z2778">
            <v>603339</v>
          </cell>
          <cell r="AA2778">
            <v>603339</v>
          </cell>
          <cell r="AB2778">
            <v>603339</v>
          </cell>
          <cell r="AC2778">
            <v>603339</v>
          </cell>
          <cell r="AD2778">
            <v>603339</v>
          </cell>
          <cell r="AE2778">
            <v>603339</v>
          </cell>
          <cell r="AF2778">
            <v>603339</v>
          </cell>
          <cell r="AG2778">
            <v>603339</v>
          </cell>
          <cell r="AH2778">
            <v>603339</v>
          </cell>
          <cell r="AI2778">
            <v>603339</v>
          </cell>
        </row>
        <row r="2779">
          <cell r="A2779">
            <v>603355</v>
          </cell>
          <cell r="B2779">
            <v>49.15789473684211</v>
          </cell>
          <cell r="C2779">
            <v>7.3351553419407534</v>
          </cell>
          <cell r="D2779">
            <v>33.277777777777771</v>
          </cell>
          <cell r="E2779">
            <v>5.4128136389650283</v>
          </cell>
          <cell r="F2779">
            <v>54.511111111111113</v>
          </cell>
          <cell r="G2779">
            <v>8.3560430576372813</v>
          </cell>
          <cell r="H2779">
            <v>38.007692307692302</v>
          </cell>
          <cell r="I2779">
            <v>5.4230256334271747</v>
          </cell>
          <cell r="J2779">
            <v>46.7</v>
          </cell>
          <cell r="K2779">
            <v>0.95</v>
          </cell>
          <cell r="L2779">
            <v>6.3666</v>
          </cell>
          <cell r="M2779">
            <v>35.94</v>
          </cell>
          <cell r="N2779">
            <v>0.27</v>
          </cell>
          <cell r="O2779">
            <v>6.6398000000000001</v>
          </cell>
          <cell r="P2779">
            <v>49.06</v>
          </cell>
          <cell r="Q2779">
            <v>0.45</v>
          </cell>
          <cell r="R2779">
            <v>5.8712</v>
          </cell>
          <cell r="S2779">
            <v>32.94</v>
          </cell>
          <cell r="T2779">
            <v>0.65</v>
          </cell>
          <cell r="U2779">
            <v>6.0740999999999996</v>
          </cell>
          <cell r="V2779">
            <v>6.0740966796875</v>
          </cell>
          <cell r="W2779">
            <v>603355</v>
          </cell>
          <cell r="X2779" t="str">
            <v>持股大于股东增</v>
          </cell>
          <cell r="Y2779">
            <v>18660</v>
          </cell>
          <cell r="Z2779">
            <v>21489</v>
          </cell>
          <cell r="AA2779" t="str">
            <v>持股大于股东增</v>
          </cell>
          <cell r="AB2779">
            <v>17691</v>
          </cell>
          <cell r="AC2779">
            <v>22666</v>
          </cell>
          <cell r="AD2779" t="str">
            <v>持股小于股东增</v>
          </cell>
          <cell r="AE2779">
            <v>24910</v>
          </cell>
          <cell r="AF2779">
            <v>16097</v>
          </cell>
          <cell r="AG2779" t="str">
            <v>持股小于股东增</v>
          </cell>
          <cell r="AH2779">
            <v>21081</v>
          </cell>
          <cell r="AI2779">
            <v>19021</v>
          </cell>
        </row>
        <row r="2780">
          <cell r="A2780">
            <v>603366</v>
          </cell>
          <cell r="B2780">
            <v>31.17647058823529</v>
          </cell>
          <cell r="C2780">
            <v>2.3006967204219388</v>
          </cell>
          <cell r="D2780">
            <v>33.291666666666671</v>
          </cell>
          <cell r="E2780">
            <v>1.7134156802195919</v>
          </cell>
          <cell r="F2780">
            <v>91.875</v>
          </cell>
          <cell r="G2780">
            <v>3.3783007377105689</v>
          </cell>
          <cell r="H2780">
            <v>38.955882352941174</v>
          </cell>
          <cell r="I2780">
            <v>1.9871275542353046</v>
          </cell>
          <cell r="J2780">
            <v>10.6</v>
          </cell>
          <cell r="K2780">
            <v>0.34</v>
          </cell>
          <cell r="L2780">
            <v>4.6073000000000004</v>
          </cell>
          <cell r="M2780">
            <v>7.99</v>
          </cell>
          <cell r="N2780">
            <v>0.06</v>
          </cell>
          <cell r="O2780">
            <v>4.6631999999999998</v>
          </cell>
          <cell r="P2780">
            <v>14.7</v>
          </cell>
          <cell r="Q2780">
            <v>0.08</v>
          </cell>
          <cell r="R2780">
            <v>4.3513000000000002</v>
          </cell>
          <cell r="S2780">
            <v>8.83</v>
          </cell>
          <cell r="T2780">
            <v>0.17</v>
          </cell>
          <cell r="U2780">
            <v>4.4436</v>
          </cell>
          <cell r="V2780">
            <v>4.4435997009277344</v>
          </cell>
          <cell r="W2780">
            <v>603366</v>
          </cell>
          <cell r="X2780">
            <v>603366</v>
          </cell>
          <cell r="Y2780">
            <v>43180</v>
          </cell>
          <cell r="Z2780">
            <v>19907</v>
          </cell>
          <cell r="AA2780">
            <v>19907</v>
          </cell>
          <cell r="AB2780">
            <v>40186</v>
          </cell>
          <cell r="AC2780">
            <v>19907</v>
          </cell>
          <cell r="AD2780">
            <v>19907</v>
          </cell>
          <cell r="AE2780">
            <v>49799</v>
          </cell>
          <cell r="AF2780">
            <v>16064</v>
          </cell>
          <cell r="AG2780" t="str">
            <v>持股小于股东增</v>
          </cell>
          <cell r="AH2780">
            <v>38737</v>
          </cell>
          <cell r="AI2780">
            <v>20652</v>
          </cell>
        </row>
        <row r="2781">
          <cell r="A2781">
            <v>603368</v>
          </cell>
          <cell r="B2781">
            <v>49.670270270270265</v>
          </cell>
          <cell r="C2781">
            <v>7.777599092655759</v>
          </cell>
          <cell r="D2781">
            <v>31.278846153846153</v>
          </cell>
          <cell r="E2781">
            <v>3.0683179430102152</v>
          </cell>
          <cell r="F2781">
            <v>46.134831460674157</v>
          </cell>
          <cell r="G2781">
            <v>7.5641320867682955</v>
          </cell>
          <cell r="H2781">
            <v>36.283928571428575</v>
          </cell>
          <cell r="I2781">
            <v>5.9585287105543294</v>
          </cell>
          <cell r="J2781">
            <v>91.89</v>
          </cell>
          <cell r="K2781">
            <v>1.85</v>
          </cell>
          <cell r="L2781">
            <v>11.8147</v>
          </cell>
          <cell r="M2781">
            <v>65.06</v>
          </cell>
          <cell r="N2781">
            <v>0.52</v>
          </cell>
          <cell r="O2781">
            <v>21.203800000000001</v>
          </cell>
          <cell r="P2781">
            <v>82.12</v>
          </cell>
          <cell r="Q2781">
            <v>0.89</v>
          </cell>
          <cell r="R2781">
            <v>10.8565</v>
          </cell>
          <cell r="S2781">
            <v>67.73</v>
          </cell>
          <cell r="T2781">
            <v>1.4</v>
          </cell>
          <cell r="U2781">
            <v>11.366899999999999</v>
          </cell>
          <cell r="V2781">
            <v>11.366897583007813</v>
          </cell>
          <cell r="W2781">
            <v>603368</v>
          </cell>
          <cell r="X2781" t="str">
            <v>持股大于股东减</v>
          </cell>
          <cell r="Y2781">
            <v>9518</v>
          </cell>
          <cell r="Z2781">
            <v>11819</v>
          </cell>
          <cell r="AA2781" t="str">
            <v>持股大于股东增</v>
          </cell>
          <cell r="AB2781">
            <v>10568</v>
          </cell>
          <cell r="AC2781">
            <v>13469</v>
          </cell>
          <cell r="AD2781" t="str">
            <v>持股大于股东增</v>
          </cell>
          <cell r="AE2781">
            <v>6651</v>
          </cell>
          <cell r="AF2781">
            <v>16914</v>
          </cell>
          <cell r="AG2781" t="str">
            <v>持股大于股东增</v>
          </cell>
          <cell r="AH2781">
            <v>5674</v>
          </cell>
          <cell r="AI2781">
            <v>19827</v>
          </cell>
        </row>
        <row r="2782">
          <cell r="A2782">
            <v>603369</v>
          </cell>
          <cell r="B2782">
            <v>24.553309900410078</v>
          </cell>
          <cell r="C2782">
            <v>4.1712281050955422</v>
          </cell>
          <cell r="D2782">
            <v>13.678781925343811</v>
          </cell>
          <cell r="E2782">
            <v>3.8638965002948216</v>
          </cell>
          <cell r="F2782">
            <v>19.872481783111873</v>
          </cell>
          <cell r="G2782">
            <v>4.876349245999922</v>
          </cell>
          <cell r="H2782">
            <v>16.913365259033519</v>
          </cell>
          <cell r="I2782">
            <v>3.311469960236789</v>
          </cell>
          <cell r="J2782">
            <v>33.53</v>
          </cell>
          <cell r="K2782">
            <v>1.3655999999999999</v>
          </cell>
          <cell r="L2782">
            <v>8.0383999999999993</v>
          </cell>
          <cell r="M2782">
            <v>33.42</v>
          </cell>
          <cell r="N2782">
            <v>0.61080000000000001</v>
          </cell>
          <cell r="O2782">
            <v>8.6493000000000002</v>
          </cell>
          <cell r="P2782">
            <v>37.090000000000003</v>
          </cell>
          <cell r="Q2782">
            <v>0.93320000000000003</v>
          </cell>
          <cell r="R2782">
            <v>7.6060999999999996</v>
          </cell>
          <cell r="S2782">
            <v>25.9</v>
          </cell>
          <cell r="T2782">
            <v>1.1485000000000001</v>
          </cell>
          <cell r="U2782">
            <v>7.8212999999999999</v>
          </cell>
          <cell r="V2782">
            <v>7.8212966918945313</v>
          </cell>
          <cell r="W2782">
            <v>603369</v>
          </cell>
          <cell r="X2782" t="str">
            <v>持股大于股东增</v>
          </cell>
          <cell r="Y2782">
            <v>15070</v>
          </cell>
          <cell r="Z2782">
            <v>33297</v>
          </cell>
          <cell r="AA2782" t="str">
            <v>持股大于股东减</v>
          </cell>
          <cell r="AB2782">
            <v>16082</v>
          </cell>
          <cell r="AC2782">
            <v>31202</v>
          </cell>
          <cell r="AD2782" t="str">
            <v>持股大于股东减</v>
          </cell>
          <cell r="AE2782">
            <v>17174</v>
          </cell>
          <cell r="AF2782">
            <v>29218</v>
          </cell>
          <cell r="AG2782" t="str">
            <v>持股大于股东增</v>
          </cell>
          <cell r="AH2782">
            <v>15606</v>
          </cell>
          <cell r="AI2782">
            <v>32154</v>
          </cell>
        </row>
        <row r="2783">
          <cell r="A2783">
            <v>603377</v>
          </cell>
          <cell r="B2783">
            <v>0</v>
          </cell>
          <cell r="C2783">
            <v>0</v>
          </cell>
          <cell r="D2783">
            <v>1000</v>
          </cell>
          <cell r="E2783">
            <v>10.919414719371042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0.89</v>
          </cell>
          <cell r="L2783">
            <v>2.0362</v>
          </cell>
          <cell r="M2783">
            <v>40</v>
          </cell>
          <cell r="N2783">
            <v>0.01</v>
          </cell>
          <cell r="O2783">
            <v>3.6631999999999998</v>
          </cell>
          <cell r="P2783">
            <v>0</v>
          </cell>
          <cell r="Q2783">
            <v>0.5</v>
          </cell>
          <cell r="R2783">
            <v>1.8943000000000001</v>
          </cell>
          <cell r="S2783">
            <v>0</v>
          </cell>
          <cell r="T2783">
            <v>0.5</v>
          </cell>
          <cell r="U2783">
            <v>1.8943000000000001</v>
          </cell>
          <cell r="V2783">
            <v>1.8942995071411133</v>
          </cell>
          <cell r="W2783">
            <v>603377</v>
          </cell>
          <cell r="X2783" t="str">
            <v>持股小于股东减</v>
          </cell>
          <cell r="Y2783">
            <v>41568</v>
          </cell>
          <cell r="Z2783">
            <v>10103</v>
          </cell>
          <cell r="AA2783" t="str">
            <v>持股小于股东增</v>
          </cell>
          <cell r="AB2783">
            <v>27953</v>
          </cell>
          <cell r="AC2783">
            <v>15025</v>
          </cell>
          <cell r="AD2783">
            <v>15025</v>
          </cell>
          <cell r="AE2783">
            <v>15025</v>
          </cell>
          <cell r="AF2783">
            <v>15025</v>
          </cell>
          <cell r="AG2783">
            <v>15025</v>
          </cell>
          <cell r="AH2783">
            <v>15025</v>
          </cell>
          <cell r="AI2783">
            <v>15025</v>
          </cell>
        </row>
        <row r="2784">
          <cell r="A2784">
            <v>603398</v>
          </cell>
          <cell r="B2784">
            <v>100.45652173913044</v>
          </cell>
          <cell r="C2784">
            <v>16.43372808421352</v>
          </cell>
          <cell r="D2784">
            <v>114.625</v>
          </cell>
          <cell r="E2784">
            <v>12.693798449612402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92.42</v>
          </cell>
          <cell r="K2784">
            <v>0.92</v>
          </cell>
          <cell r="L2784">
            <v>5.6238000000000001</v>
          </cell>
          <cell r="M2784">
            <v>73.36</v>
          </cell>
          <cell r="N2784">
            <v>0.16</v>
          </cell>
          <cell r="O2784">
            <v>5.7792000000000003</v>
          </cell>
          <cell r="P2784">
            <v>0</v>
          </cell>
          <cell r="Q2784">
            <v>0.39</v>
          </cell>
          <cell r="R2784">
            <v>2.7742</v>
          </cell>
          <cell r="S2784">
            <v>0</v>
          </cell>
          <cell r="T2784">
            <v>0.52500000000000002</v>
          </cell>
          <cell r="U2784">
            <v>3.0809000000000002</v>
          </cell>
          <cell r="V2784">
            <v>3.0808982849121094</v>
          </cell>
          <cell r="W2784">
            <v>603398</v>
          </cell>
          <cell r="X2784">
            <v>603398</v>
          </cell>
          <cell r="Y2784">
            <v>15581</v>
          </cell>
          <cell r="Z2784">
            <v>6161</v>
          </cell>
          <cell r="AA2784">
            <v>6161</v>
          </cell>
          <cell r="AB2784">
            <v>13026</v>
          </cell>
          <cell r="AC2784">
            <v>7369</v>
          </cell>
          <cell r="AD2784">
            <v>7369</v>
          </cell>
          <cell r="AE2784">
            <v>7369</v>
          </cell>
          <cell r="AF2784">
            <v>7369</v>
          </cell>
          <cell r="AG2784">
            <v>7369</v>
          </cell>
          <cell r="AH2784">
            <v>7369</v>
          </cell>
          <cell r="AI2784">
            <v>7369</v>
          </cell>
        </row>
        <row r="2785">
          <cell r="A2785">
            <v>603399</v>
          </cell>
          <cell r="B2785">
            <v>-14.505747126436781</v>
          </cell>
          <cell r="C2785">
            <v>3.4252524155900552</v>
          </cell>
          <cell r="D2785">
            <v>-25.4</v>
          </cell>
          <cell r="E2785">
            <v>2.8303200824581443</v>
          </cell>
          <cell r="F2785">
            <v>-48.657894736842103</v>
          </cell>
          <cell r="G2785">
            <v>6.3125192038510116</v>
          </cell>
          <cell r="H2785">
            <v>-20.350000000000001</v>
          </cell>
          <cell r="I2785">
            <v>1.9668486927946649</v>
          </cell>
          <cell r="J2785">
            <v>12.62</v>
          </cell>
          <cell r="K2785">
            <v>-0.87</v>
          </cell>
          <cell r="L2785">
            <v>3.6844000000000001</v>
          </cell>
          <cell r="M2785">
            <v>10.16</v>
          </cell>
          <cell r="N2785">
            <v>-0.1</v>
          </cell>
          <cell r="O2785">
            <v>3.5897000000000001</v>
          </cell>
          <cell r="P2785">
            <v>18.489999999999998</v>
          </cell>
          <cell r="Q2785">
            <v>-0.19</v>
          </cell>
          <cell r="R2785">
            <v>2.9291</v>
          </cell>
          <cell r="S2785">
            <v>8.14</v>
          </cell>
          <cell r="T2785">
            <v>-0.3</v>
          </cell>
          <cell r="U2785">
            <v>4.1386000000000003</v>
          </cell>
          <cell r="V2785">
            <v>4.1385993957519531</v>
          </cell>
          <cell r="W2785">
            <v>603399</v>
          </cell>
          <cell r="X2785" t="str">
            <v>持股小于股东减</v>
          </cell>
          <cell r="Y2785">
            <v>22389</v>
          </cell>
          <cell r="Z2785">
            <v>22298</v>
          </cell>
          <cell r="AA2785" t="str">
            <v>持股大于股东增</v>
          </cell>
          <cell r="AB2785">
            <v>20961</v>
          </cell>
          <cell r="AC2785">
            <v>23818</v>
          </cell>
          <cell r="AD2785" t="str">
            <v>持股小于股东减</v>
          </cell>
          <cell r="AE2785">
            <v>19218</v>
          </cell>
          <cell r="AF2785">
            <v>18456</v>
          </cell>
          <cell r="AG2785" t="str">
            <v>持股大于股东增</v>
          </cell>
          <cell r="AH2785">
            <v>20543</v>
          </cell>
          <cell r="AI2785">
            <v>24302</v>
          </cell>
        </row>
        <row r="2786">
          <cell r="A2786">
            <v>603456</v>
          </cell>
          <cell r="B2786">
            <v>74.072916666666671</v>
          </cell>
          <cell r="C2786">
            <v>6.262935855770162</v>
          </cell>
          <cell r="D2786">
            <v>86.970588235294116</v>
          </cell>
          <cell r="E2786">
            <v>5.1310081554745794</v>
          </cell>
          <cell r="F2786">
            <v>47.25</v>
          </cell>
          <cell r="G2786">
            <v>6.4003511852502202</v>
          </cell>
          <cell r="H2786">
            <v>44.027777777777771</v>
          </cell>
          <cell r="I2786">
            <v>5.7736440132593465</v>
          </cell>
          <cell r="J2786">
            <v>71.11</v>
          </cell>
          <cell r="K2786">
            <v>0.96</v>
          </cell>
          <cell r="L2786">
            <v>11.354100000000001</v>
          </cell>
          <cell r="M2786">
            <v>59.14</v>
          </cell>
          <cell r="N2786">
            <v>0.17</v>
          </cell>
          <cell r="O2786">
            <v>11.526</v>
          </cell>
          <cell r="P2786">
            <v>51.03</v>
          </cell>
          <cell r="Q2786">
            <v>0.54</v>
          </cell>
          <cell r="R2786">
            <v>7.9729999999999999</v>
          </cell>
          <cell r="S2786">
            <v>47.55</v>
          </cell>
          <cell r="T2786">
            <v>0.81</v>
          </cell>
          <cell r="U2786">
            <v>8.2356999999999996</v>
          </cell>
          <cell r="V2786">
            <v>8.2356948852539063</v>
          </cell>
          <cell r="W2786">
            <v>603456</v>
          </cell>
          <cell r="X2786" t="str">
            <v>持股大于股东增</v>
          </cell>
          <cell r="Y2786">
            <v>6861</v>
          </cell>
          <cell r="Z2786">
            <v>32294</v>
          </cell>
          <cell r="AA2786" t="str">
            <v>持股大于股东减</v>
          </cell>
          <cell r="AB2786">
            <v>8155</v>
          </cell>
          <cell r="AC2786">
            <v>27170</v>
          </cell>
          <cell r="AD2786" t="str">
            <v>持股大于股东增</v>
          </cell>
          <cell r="AE2786">
            <v>7585</v>
          </cell>
          <cell r="AF2786">
            <v>27393</v>
          </cell>
          <cell r="AG2786" t="str">
            <v>持股大于股东增</v>
          </cell>
          <cell r="AH2786">
            <v>6944</v>
          </cell>
          <cell r="AI2786">
            <v>29922</v>
          </cell>
        </row>
        <row r="2787">
          <cell r="A2787">
            <v>603508</v>
          </cell>
          <cell r="B2787">
            <v>34.595555555555556</v>
          </cell>
          <cell r="C2787">
            <v>5.4427857217774358</v>
          </cell>
          <cell r="D2787">
            <v>71.708333333333329</v>
          </cell>
          <cell r="E2787">
            <v>5.8951276992217467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77.84</v>
          </cell>
          <cell r="K2787">
            <v>2.25</v>
          </cell>
          <cell r="L2787">
            <v>14.301500000000001</v>
          </cell>
          <cell r="M2787">
            <v>86.05</v>
          </cell>
          <cell r="N2787">
            <v>0.3</v>
          </cell>
          <cell r="O2787">
            <v>14.5968</v>
          </cell>
          <cell r="P2787">
            <v>0</v>
          </cell>
          <cell r="Q2787">
            <v>0.98</v>
          </cell>
          <cell r="R2787">
            <v>7.18</v>
          </cell>
          <cell r="S2787">
            <v>0</v>
          </cell>
          <cell r="T2787">
            <v>1.03</v>
          </cell>
          <cell r="U2787">
            <v>7.5694999999999997</v>
          </cell>
          <cell r="V2787">
            <v>7.5694999694824219</v>
          </cell>
          <cell r="W2787">
            <v>603508</v>
          </cell>
          <cell r="X2787">
            <v>603508</v>
          </cell>
          <cell r="Y2787">
            <v>603508</v>
          </cell>
          <cell r="Z2787">
            <v>603508</v>
          </cell>
          <cell r="AA2787">
            <v>603508</v>
          </cell>
          <cell r="AB2787">
            <v>28439</v>
          </cell>
          <cell r="AC2787">
            <v>5626</v>
          </cell>
          <cell r="AD2787">
            <v>5626</v>
          </cell>
          <cell r="AE2787">
            <v>5626</v>
          </cell>
          <cell r="AF2787">
            <v>5626</v>
          </cell>
          <cell r="AG2787">
            <v>5626</v>
          </cell>
          <cell r="AH2787">
            <v>5626</v>
          </cell>
          <cell r="AI2787">
            <v>5626</v>
          </cell>
        </row>
        <row r="2788">
          <cell r="A2788">
            <v>603518</v>
          </cell>
          <cell r="B2788">
            <v>44.394736842105267</v>
          </cell>
          <cell r="C2788">
            <v>3.6275669282872811</v>
          </cell>
          <cell r="D2788">
            <v>45.083333333333336</v>
          </cell>
          <cell r="E2788">
            <v>2.8615557130616005</v>
          </cell>
          <cell r="F2788">
            <v>33.86</v>
          </cell>
          <cell r="G2788">
            <v>3.7448709866507404</v>
          </cell>
          <cell r="H2788">
            <v>37.326923076923073</v>
          </cell>
          <cell r="I2788">
            <v>2.8552830459294563</v>
          </cell>
          <cell r="J2788">
            <v>33.74</v>
          </cell>
          <cell r="K2788">
            <v>0.76</v>
          </cell>
          <cell r="L2788">
            <v>9.3010000000000002</v>
          </cell>
          <cell r="M2788">
            <v>27.05</v>
          </cell>
          <cell r="N2788">
            <v>0.15</v>
          </cell>
          <cell r="O2788">
            <v>9.4528999999999996</v>
          </cell>
          <cell r="P2788">
            <v>33.86</v>
          </cell>
          <cell r="Q2788">
            <v>0.5</v>
          </cell>
          <cell r="R2788">
            <v>9.0417000000000005</v>
          </cell>
          <cell r="S2788">
            <v>25.88</v>
          </cell>
          <cell r="T2788">
            <v>0.52</v>
          </cell>
          <cell r="U2788">
            <v>9.0639000000000003</v>
          </cell>
          <cell r="V2788">
            <v>9.0638961791992188</v>
          </cell>
          <cell r="W2788">
            <v>603518</v>
          </cell>
          <cell r="X2788" t="str">
            <v>持股小于股东减</v>
          </cell>
          <cell r="Y2788">
            <v>13661</v>
          </cell>
          <cell r="Z2788">
            <v>10832</v>
          </cell>
          <cell r="AA2788" t="str">
            <v>持股小于股东增</v>
          </cell>
          <cell r="AB2788">
            <v>12930</v>
          </cell>
          <cell r="AC2788">
            <v>11444</v>
          </cell>
          <cell r="AD2788" t="str">
            <v>持股小于股东增</v>
          </cell>
          <cell r="AE2788">
            <v>13758</v>
          </cell>
          <cell r="AF2788">
            <v>10755</v>
          </cell>
          <cell r="AG2788" t="str">
            <v>持股大于股东增</v>
          </cell>
          <cell r="AH2788">
            <v>11128</v>
          </cell>
          <cell r="AI2788">
            <v>13297</v>
          </cell>
        </row>
        <row r="2789">
          <cell r="A2789">
            <v>603519</v>
          </cell>
          <cell r="B2789">
            <v>62.857142857142861</v>
          </cell>
          <cell r="C2789">
            <v>6.5003723917316822</v>
          </cell>
          <cell r="D2789">
            <v>48.141304347826086</v>
          </cell>
          <cell r="E2789">
            <v>5.2608447759775743</v>
          </cell>
          <cell r="F2789">
            <v>79.8125</v>
          </cell>
          <cell r="G2789">
            <v>8.0943688040364083</v>
          </cell>
          <cell r="H2789">
            <v>40.921875</v>
          </cell>
          <cell r="I2789">
            <v>4.3753367330317881</v>
          </cell>
          <cell r="J2789">
            <v>53.24</v>
          </cell>
          <cell r="K2789">
            <v>0.84699999999999998</v>
          </cell>
          <cell r="L2789">
            <v>8.1903000000000006</v>
          </cell>
          <cell r="M2789">
            <v>44.29</v>
          </cell>
          <cell r="N2789">
            <v>0.23</v>
          </cell>
          <cell r="O2789">
            <v>8.4187999999999992</v>
          </cell>
          <cell r="P2789">
            <v>63.85</v>
          </cell>
          <cell r="Q2789">
            <v>0.4</v>
          </cell>
          <cell r="R2789">
            <v>7.8882000000000003</v>
          </cell>
          <cell r="S2789">
            <v>34.92</v>
          </cell>
          <cell r="T2789">
            <v>0.64</v>
          </cell>
          <cell r="U2789">
            <v>7.9810999999999996</v>
          </cell>
          <cell r="V2789">
            <v>7.9810981750488281</v>
          </cell>
          <cell r="W2789">
            <v>603519</v>
          </cell>
          <cell r="X2789">
            <v>603519</v>
          </cell>
          <cell r="Y2789">
            <v>8288</v>
          </cell>
          <cell r="Z2789">
            <v>9652</v>
          </cell>
          <cell r="AA2789">
            <v>9652</v>
          </cell>
          <cell r="AB2789">
            <v>8243</v>
          </cell>
          <cell r="AC2789">
            <v>9705</v>
          </cell>
          <cell r="AD2789">
            <v>9705</v>
          </cell>
          <cell r="AE2789">
            <v>9446</v>
          </cell>
          <cell r="AF2789">
            <v>8469</v>
          </cell>
          <cell r="AG2789">
            <v>8469</v>
          </cell>
          <cell r="AH2789">
            <v>8639</v>
          </cell>
          <cell r="AI2789">
            <v>9260</v>
          </cell>
        </row>
        <row r="2790">
          <cell r="A2790">
            <v>603520</v>
          </cell>
          <cell r="B2790">
            <v>0</v>
          </cell>
          <cell r="C2790">
            <v>0</v>
          </cell>
          <cell r="D2790">
            <v>35.223214285714285</v>
          </cell>
          <cell r="E2790">
            <v>5.9538182915786297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0.77</v>
          </cell>
          <cell r="L2790">
            <v>4.8948</v>
          </cell>
          <cell r="M2790">
            <v>39.450000000000003</v>
          </cell>
          <cell r="N2790">
            <v>0.28000000000000003</v>
          </cell>
          <cell r="O2790">
            <v>6.6260000000000003</v>
          </cell>
          <cell r="P2790">
            <v>0</v>
          </cell>
          <cell r="Q2790">
            <v>0.75</v>
          </cell>
          <cell r="R2790">
            <v>4.68</v>
          </cell>
          <cell r="S2790">
            <v>0</v>
          </cell>
          <cell r="T2790">
            <v>0.55000000000000004</v>
          </cell>
          <cell r="U2790">
            <v>4.68</v>
          </cell>
          <cell r="V2790">
            <v>4.6799964904785156</v>
          </cell>
          <cell r="W2790">
            <v>603520</v>
          </cell>
          <cell r="X2790">
            <v>603520</v>
          </cell>
          <cell r="Y2790">
            <v>603520</v>
          </cell>
          <cell r="Z2790">
            <v>603520</v>
          </cell>
          <cell r="AA2790">
            <v>603520</v>
          </cell>
          <cell r="AB2790">
            <v>19217</v>
          </cell>
          <cell r="AC2790">
            <v>6244</v>
          </cell>
          <cell r="AD2790">
            <v>6244</v>
          </cell>
          <cell r="AE2790">
            <v>6244</v>
          </cell>
          <cell r="AF2790">
            <v>6244</v>
          </cell>
          <cell r="AG2790">
            <v>6244</v>
          </cell>
          <cell r="AH2790">
            <v>6244</v>
          </cell>
          <cell r="AI2790">
            <v>6244</v>
          </cell>
        </row>
        <row r="2791">
          <cell r="A2791">
            <v>603528</v>
          </cell>
          <cell r="B2791">
            <v>0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1.9675</v>
          </cell>
          <cell r="L2791">
            <v>4.1116999999999999</v>
          </cell>
          <cell r="M2791">
            <v>0</v>
          </cell>
          <cell r="N2791">
            <v>1.9675</v>
          </cell>
          <cell r="O2791">
            <v>4.1116999999999999</v>
          </cell>
          <cell r="P2791">
            <v>0</v>
          </cell>
          <cell r="Q2791">
            <v>1.97</v>
          </cell>
          <cell r="R2791">
            <v>4.1116999999999999</v>
          </cell>
          <cell r="S2791">
            <v>0</v>
          </cell>
          <cell r="T2791">
            <v>1.97</v>
          </cell>
          <cell r="U2791">
            <v>4.1116999999999999</v>
          </cell>
          <cell r="V2791">
            <v>4.1116981506347656</v>
          </cell>
          <cell r="W2791">
            <v>603528</v>
          </cell>
          <cell r="X2791">
            <v>603528</v>
          </cell>
          <cell r="Y2791">
            <v>603528</v>
          </cell>
          <cell r="Z2791">
            <v>603528</v>
          </cell>
          <cell r="AA2791">
            <v>603528</v>
          </cell>
          <cell r="AB2791">
            <v>603528</v>
          </cell>
          <cell r="AC2791">
            <v>603528</v>
          </cell>
          <cell r="AD2791">
            <v>603528</v>
          </cell>
          <cell r="AE2791">
            <v>603528</v>
          </cell>
          <cell r="AF2791">
            <v>603528</v>
          </cell>
          <cell r="AG2791">
            <v>603528</v>
          </cell>
          <cell r="AH2791">
            <v>603528</v>
          </cell>
          <cell r="AI2791">
            <v>603528</v>
          </cell>
        </row>
        <row r="2792">
          <cell r="A2792">
            <v>603555</v>
          </cell>
          <cell r="B2792">
            <v>65.550416281221089</v>
          </cell>
          <cell r="C2792">
            <v>9.123213595983005</v>
          </cell>
          <cell r="D2792">
            <v>51.793721973094165</v>
          </cell>
          <cell r="E2792">
            <v>6.901359358661554</v>
          </cell>
          <cell r="F2792">
            <v>73.582247270165553</v>
          </cell>
          <cell r="G2792">
            <v>11.525199304846762</v>
          </cell>
          <cell r="H2792">
            <v>55.65896127289102</v>
          </cell>
          <cell r="I2792">
            <v>6.7285445983831886</v>
          </cell>
          <cell r="J2792">
            <v>35.43</v>
          </cell>
          <cell r="K2792">
            <v>0.54049999999999998</v>
          </cell>
          <cell r="L2792">
            <v>3.8835000000000002</v>
          </cell>
          <cell r="M2792">
            <v>27.72</v>
          </cell>
          <cell r="N2792">
            <v>0.1338</v>
          </cell>
          <cell r="O2792">
            <v>4.0166000000000004</v>
          </cell>
          <cell r="P2792">
            <v>41.78</v>
          </cell>
          <cell r="Q2792">
            <v>0.28389999999999999</v>
          </cell>
          <cell r="R2792">
            <v>3.6251000000000002</v>
          </cell>
          <cell r="S2792">
            <v>24.72</v>
          </cell>
          <cell r="T2792">
            <v>0.33310000000000001</v>
          </cell>
          <cell r="U2792">
            <v>3.6739000000000002</v>
          </cell>
          <cell r="V2792">
            <v>3.6738986968994141</v>
          </cell>
          <cell r="W2792">
            <v>603555</v>
          </cell>
          <cell r="X2792" t="str">
            <v>持股大于股东增</v>
          </cell>
          <cell r="Y2792">
            <v>13125</v>
          </cell>
          <cell r="Z2792">
            <v>46780</v>
          </cell>
          <cell r="AA2792" t="str">
            <v>持股大于股东增</v>
          </cell>
          <cell r="AB2792">
            <v>12120</v>
          </cell>
          <cell r="AC2792">
            <v>50660</v>
          </cell>
          <cell r="AD2792" t="str">
            <v>持股大于股东减</v>
          </cell>
          <cell r="AE2792">
            <v>15878</v>
          </cell>
          <cell r="AF2792">
            <v>38669</v>
          </cell>
          <cell r="AG2792" t="str">
            <v>持股大于股东减</v>
          </cell>
          <cell r="AH2792">
            <v>17163</v>
          </cell>
          <cell r="AI2792">
            <v>35774</v>
          </cell>
        </row>
        <row r="2793">
          <cell r="A2793">
            <v>603558</v>
          </cell>
          <cell r="B2793">
            <v>64.694444444444443</v>
          </cell>
          <cell r="C2793">
            <v>9.020488787327162</v>
          </cell>
          <cell r="D2793">
            <v>38.516666666666666</v>
          </cell>
          <cell r="E2793">
            <v>4.7375973759737597</v>
          </cell>
          <cell r="F2793">
            <v>36.86274509803922</v>
          </cell>
          <cell r="G2793">
            <v>6.1624190772760805</v>
          </cell>
          <cell r="H2793">
            <v>35.400000000000006</v>
          </cell>
          <cell r="I2793">
            <v>5.5921962007819603</v>
          </cell>
          <cell r="J2793">
            <v>23.29</v>
          </cell>
          <cell r="K2793">
            <v>0.36</v>
          </cell>
          <cell r="L2793">
            <v>2.5819000000000001</v>
          </cell>
          <cell r="M2793">
            <v>23.11</v>
          </cell>
          <cell r="N2793">
            <v>0.15</v>
          </cell>
          <cell r="O2793">
            <v>4.8780000000000001</v>
          </cell>
          <cell r="P2793">
            <v>37.6</v>
          </cell>
          <cell r="Q2793">
            <v>0.51</v>
          </cell>
          <cell r="R2793">
            <v>6.1014999999999997</v>
          </cell>
          <cell r="S2793">
            <v>14.16</v>
          </cell>
          <cell r="T2793">
            <v>0.3</v>
          </cell>
          <cell r="U2793">
            <v>2.5320999999999998</v>
          </cell>
          <cell r="V2793">
            <v>2.5320987701416016</v>
          </cell>
          <cell r="W2793">
            <v>603558</v>
          </cell>
          <cell r="X2793" t="str">
            <v>持股大于股东减</v>
          </cell>
          <cell r="Y2793">
            <v>13378</v>
          </cell>
          <cell r="Z2793">
            <v>22424</v>
          </cell>
          <cell r="AA2793" t="str">
            <v>持股大于股东增</v>
          </cell>
          <cell r="AB2793">
            <v>9799</v>
          </cell>
          <cell r="AC2793">
            <v>37809</v>
          </cell>
          <cell r="AD2793" t="str">
            <v>持股大于股东增</v>
          </cell>
          <cell r="AE2793">
            <v>5055</v>
          </cell>
          <cell r="AF2793">
            <v>23738</v>
          </cell>
          <cell r="AG2793" t="str">
            <v>持股大于股东增</v>
          </cell>
          <cell r="AH2793">
            <v>7862</v>
          </cell>
          <cell r="AI2793">
            <v>38158</v>
          </cell>
        </row>
        <row r="2794">
          <cell r="A2794">
            <v>603566</v>
          </cell>
          <cell r="B2794">
            <v>57.888888888888893</v>
          </cell>
          <cell r="C2794">
            <v>6.8572317411697146</v>
          </cell>
          <cell r="D2794">
            <v>44.370370370370367</v>
          </cell>
          <cell r="E2794">
            <v>5.5520797126636543</v>
          </cell>
          <cell r="F2794">
            <v>40.044642857142854</v>
          </cell>
          <cell r="G2794">
            <v>5.6677450336147199</v>
          </cell>
          <cell r="H2794">
            <v>31.641176470588235</v>
          </cell>
          <cell r="I2794">
            <v>4.3709852390877728</v>
          </cell>
          <cell r="J2794">
            <v>57.31</v>
          </cell>
          <cell r="K2794">
            <v>0.99</v>
          </cell>
          <cell r="L2794">
            <v>8.3575999999999997</v>
          </cell>
          <cell r="M2794">
            <v>47.92</v>
          </cell>
          <cell r="N2794">
            <v>0.27</v>
          </cell>
          <cell r="O2794">
            <v>8.6310000000000002</v>
          </cell>
          <cell r="P2794">
            <v>44.85</v>
          </cell>
          <cell r="Q2794">
            <v>0.56000000000000005</v>
          </cell>
          <cell r="R2794">
            <v>7.9131999999999998</v>
          </cell>
          <cell r="S2794">
            <v>35.86</v>
          </cell>
          <cell r="T2794">
            <v>0.85</v>
          </cell>
          <cell r="U2794">
            <v>8.2041000000000004</v>
          </cell>
          <cell r="V2794">
            <v>8.2040939331054688</v>
          </cell>
          <cell r="W2794">
            <v>603566</v>
          </cell>
          <cell r="X2794">
            <v>603566</v>
          </cell>
          <cell r="Y2794">
            <v>16236</v>
          </cell>
          <cell r="Z2794">
            <v>9854</v>
          </cell>
          <cell r="AA2794" t="str">
            <v>持股小于股东增</v>
          </cell>
          <cell r="AB2794">
            <v>14754</v>
          </cell>
          <cell r="AC2794">
            <v>10844</v>
          </cell>
          <cell r="AD2794">
            <v>10844</v>
          </cell>
          <cell r="AE2794">
            <v>20902</v>
          </cell>
          <cell r="AF2794">
            <v>7654</v>
          </cell>
          <cell r="AG2794">
            <v>7654</v>
          </cell>
          <cell r="AH2794">
            <v>17542</v>
          </cell>
          <cell r="AI2794">
            <v>9120</v>
          </cell>
        </row>
        <row r="2795">
          <cell r="A2795">
            <v>603567</v>
          </cell>
          <cell r="B2795">
            <v>35.67001790386999</v>
          </cell>
          <cell r="C2795">
            <v>5.4942141046446258</v>
          </cell>
          <cell r="D2795">
            <v>64.692843571880928</v>
          </cell>
          <cell r="E2795">
            <v>4.2621548603794839</v>
          </cell>
          <cell r="F2795">
            <v>43.026777175645528</v>
          </cell>
          <cell r="G2795">
            <v>6.2697417316982538</v>
          </cell>
          <cell r="H2795">
            <v>37.293318994488509</v>
          </cell>
          <cell r="I2795">
            <v>4.2313455884876294</v>
          </cell>
          <cell r="J2795">
            <v>51.8</v>
          </cell>
          <cell r="K2795">
            <v>1.4521999999999999</v>
          </cell>
          <cell r="L2795">
            <v>9.4281000000000006</v>
          </cell>
          <cell r="M2795">
            <v>40.86</v>
          </cell>
          <cell r="N2795">
            <v>0.15790000000000001</v>
          </cell>
          <cell r="O2795">
            <v>9.5867000000000004</v>
          </cell>
          <cell r="P2795">
            <v>53.99</v>
          </cell>
          <cell r="Q2795">
            <v>0.62739999999999996</v>
          </cell>
          <cell r="R2795">
            <v>8.6112000000000002</v>
          </cell>
          <cell r="S2795">
            <v>36.99</v>
          </cell>
          <cell r="T2795">
            <v>0.74390000000000001</v>
          </cell>
          <cell r="U2795">
            <v>8.7418999999999993</v>
          </cell>
          <cell r="V2795">
            <v>8.7418975830078125</v>
          </cell>
          <cell r="W2795">
            <v>603567</v>
          </cell>
          <cell r="X2795" t="str">
            <v>持股小于股东增</v>
          </cell>
          <cell r="Y2795">
            <v>31889</v>
          </cell>
          <cell r="Z2795">
            <v>13314</v>
          </cell>
          <cell r="AA2795" t="str">
            <v>与上期同等小于</v>
          </cell>
          <cell r="AB2795">
            <v>31889</v>
          </cell>
          <cell r="AC2795">
            <v>13314</v>
          </cell>
          <cell r="AD2795" t="str">
            <v>持股小于股东增</v>
          </cell>
          <cell r="AE2795">
            <v>39244</v>
          </cell>
          <cell r="AF2795">
            <v>10818</v>
          </cell>
          <cell r="AG2795" t="str">
            <v>持股小于股东增</v>
          </cell>
          <cell r="AH2795">
            <v>32680</v>
          </cell>
          <cell r="AI2795">
            <v>12992</v>
          </cell>
        </row>
        <row r="2796">
          <cell r="A2796">
            <v>603568</v>
          </cell>
          <cell r="B2796">
            <v>75.671641791044777</v>
          </cell>
          <cell r="C2796">
            <v>13.693820224719103</v>
          </cell>
          <cell r="D2796">
            <v>50.625000000000007</v>
          </cell>
          <cell r="E2796">
            <v>9.3824808875389341</v>
          </cell>
          <cell r="F2796">
            <v>49.770270270270267</v>
          </cell>
          <cell r="G2796">
            <v>10.849265030783281</v>
          </cell>
          <cell r="H2796">
            <v>76.70192307692308</v>
          </cell>
          <cell r="I2796">
            <v>14.955426193087545</v>
          </cell>
          <cell r="J2796">
            <v>50.7</v>
          </cell>
          <cell r="K2796">
            <v>0.67</v>
          </cell>
          <cell r="L2796">
            <v>3.7023999999999999</v>
          </cell>
          <cell r="M2796">
            <v>36.450000000000003</v>
          </cell>
          <cell r="N2796">
            <v>0.18</v>
          </cell>
          <cell r="O2796">
            <v>3.8849</v>
          </cell>
          <cell r="P2796">
            <v>36.83</v>
          </cell>
          <cell r="Q2796">
            <v>0.37</v>
          </cell>
          <cell r="R2796">
            <v>3.3946999999999998</v>
          </cell>
          <cell r="S2796">
            <v>53.18</v>
          </cell>
          <cell r="T2796">
            <v>0.52</v>
          </cell>
          <cell r="U2796">
            <v>3.5558999999999998</v>
          </cell>
          <cell r="V2796">
            <v>3.5558986663818359</v>
          </cell>
          <cell r="W2796">
            <v>603568</v>
          </cell>
          <cell r="X2796" t="str">
            <v>持股大于股东减</v>
          </cell>
          <cell r="Y2796">
            <v>19598</v>
          </cell>
          <cell r="Z2796">
            <v>23155</v>
          </cell>
          <cell r="AA2796" t="str">
            <v>持股大于股东减</v>
          </cell>
          <cell r="AB2796">
            <v>21057</v>
          </cell>
          <cell r="AC2796">
            <v>21551</v>
          </cell>
          <cell r="AD2796" t="str">
            <v>持股小于股东增</v>
          </cell>
          <cell r="AE2796">
            <v>24470</v>
          </cell>
          <cell r="AF2796">
            <v>18545</v>
          </cell>
          <cell r="AG2796" t="str">
            <v>持股大于股东增</v>
          </cell>
          <cell r="AH2796">
            <v>10997</v>
          </cell>
          <cell r="AI2796">
            <v>41265</v>
          </cell>
        </row>
        <row r="2797">
          <cell r="A2797">
            <v>603588</v>
          </cell>
          <cell r="B2797">
            <v>118.951367781155</v>
          </cell>
          <cell r="C2797">
            <v>6.9678625478500837</v>
          </cell>
          <cell r="D2797">
            <v>-216.42857142857142</v>
          </cell>
          <cell r="E2797">
            <v>5.4301561841951989</v>
          </cell>
          <cell r="F2797">
            <v>392.03124999999994</v>
          </cell>
          <cell r="G2797">
            <v>6.9884686089911421</v>
          </cell>
          <cell r="H2797">
            <v>159.65073529411762</v>
          </cell>
          <cell r="I2797">
            <v>5.3381275065689389</v>
          </cell>
          <cell r="J2797">
            <v>78.27</v>
          </cell>
          <cell r="K2797">
            <v>0.65800000000000003</v>
          </cell>
          <cell r="L2797">
            <v>11.233000000000001</v>
          </cell>
          <cell r="M2797">
            <v>60.6</v>
          </cell>
          <cell r="N2797">
            <v>-7.0000000000000007E-2</v>
          </cell>
          <cell r="O2797">
            <v>11.1599</v>
          </cell>
          <cell r="P2797">
            <v>75.27</v>
          </cell>
          <cell r="Q2797">
            <v>9.6000000000000002E-2</v>
          </cell>
          <cell r="R2797">
            <v>10.7706</v>
          </cell>
          <cell r="S2797">
            <v>57.9</v>
          </cell>
          <cell r="T2797">
            <v>0.27200000000000002</v>
          </cell>
          <cell r="U2797">
            <v>10.846500000000001</v>
          </cell>
          <cell r="V2797">
            <v>10.84649658203125</v>
          </cell>
          <cell r="W2797">
            <v>603588</v>
          </cell>
          <cell r="X2797" t="str">
            <v>持股大于股东减</v>
          </cell>
          <cell r="Y2797">
            <v>9033</v>
          </cell>
          <cell r="Z2797">
            <v>17889</v>
          </cell>
          <cell r="AA2797" t="str">
            <v>持股大于股东减</v>
          </cell>
          <cell r="AB2797">
            <v>9409</v>
          </cell>
          <cell r="AC2797">
            <v>17175</v>
          </cell>
          <cell r="AD2797" t="str">
            <v>持股大于股东增</v>
          </cell>
          <cell r="AE2797">
            <v>7464</v>
          </cell>
          <cell r="AF2797">
            <v>21650</v>
          </cell>
          <cell r="AG2797" t="str">
            <v>持股大于股东增</v>
          </cell>
          <cell r="AH2797">
            <v>6740</v>
          </cell>
          <cell r="AI2797">
            <v>23976</v>
          </cell>
        </row>
        <row r="2798">
          <cell r="A2798">
            <v>603589</v>
          </cell>
          <cell r="B2798">
            <v>40.509433962264147</v>
          </cell>
          <cell r="C2798">
            <v>7.0247190275982785</v>
          </cell>
          <cell r="D2798">
            <v>18.161111111111108</v>
          </cell>
          <cell r="E2798">
            <v>4.9802708755465499</v>
          </cell>
          <cell r="F2798">
            <v>25.34</v>
          </cell>
          <cell r="G2798">
            <v>4.560506802965949</v>
          </cell>
          <cell r="H2798">
            <v>24.328125</v>
          </cell>
          <cell r="I2798">
            <v>5.1885299165236525</v>
          </cell>
          <cell r="J2798">
            <v>42.94</v>
          </cell>
          <cell r="K2798">
            <v>1.06</v>
          </cell>
          <cell r="L2798">
            <v>6.1127000000000002</v>
          </cell>
          <cell r="M2798">
            <v>32.69</v>
          </cell>
          <cell r="N2798">
            <v>0.45</v>
          </cell>
          <cell r="O2798">
            <v>6.5639000000000003</v>
          </cell>
          <cell r="P2798">
            <v>25.34</v>
          </cell>
          <cell r="Q2798">
            <v>0.5</v>
          </cell>
          <cell r="R2798">
            <v>5.5564</v>
          </cell>
          <cell r="S2798">
            <v>31.14</v>
          </cell>
          <cell r="T2798">
            <v>0.96</v>
          </cell>
          <cell r="U2798">
            <v>6.0016999999999996</v>
          </cell>
          <cell r="V2798">
            <v>6.0016975402832031</v>
          </cell>
          <cell r="W2798">
            <v>603589</v>
          </cell>
          <cell r="X2798" t="str">
            <v>持股小于股东增</v>
          </cell>
          <cell r="Y2798">
            <v>28161</v>
          </cell>
          <cell r="Z2798">
            <v>21306</v>
          </cell>
          <cell r="AA2798" t="str">
            <v>持股大于股东增</v>
          </cell>
          <cell r="AB2798">
            <v>24205</v>
          </cell>
          <cell r="AC2798">
            <v>24788</v>
          </cell>
          <cell r="AD2798">
            <v>24788</v>
          </cell>
          <cell r="AE2798">
            <v>42768</v>
          </cell>
          <cell r="AF2798">
            <v>14029</v>
          </cell>
          <cell r="AG2798" t="str">
            <v>持股小于股东增</v>
          </cell>
          <cell r="AH2798">
            <v>29745</v>
          </cell>
          <cell r="AI2798">
            <v>20171</v>
          </cell>
        </row>
        <row r="2799">
          <cell r="A2799">
            <v>603598</v>
          </cell>
          <cell r="B2799">
            <v>299.30434782608694</v>
          </cell>
          <cell r="C2799">
            <v>16.461023433763749</v>
          </cell>
          <cell r="D2799">
            <v>124.5</v>
          </cell>
          <cell r="E2799">
            <v>10.485682201010668</v>
          </cell>
          <cell r="F2799">
            <v>127.43181818181819</v>
          </cell>
          <cell r="G2799">
            <v>13.485497137909471</v>
          </cell>
          <cell r="H2799">
            <v>121.37429439861052</v>
          </cell>
          <cell r="I2799">
            <v>8.9181881266301364</v>
          </cell>
          <cell r="J2799">
            <v>68.84</v>
          </cell>
          <cell r="K2799">
            <v>0.23</v>
          </cell>
          <cell r="L2799">
            <v>4.1820000000000004</v>
          </cell>
          <cell r="M2799">
            <v>44.82</v>
          </cell>
          <cell r="N2799">
            <v>0.09</v>
          </cell>
          <cell r="O2799">
            <v>4.2744</v>
          </cell>
          <cell r="P2799">
            <v>56.07</v>
          </cell>
          <cell r="Q2799">
            <v>0.22</v>
          </cell>
          <cell r="R2799">
            <v>4.1577999999999999</v>
          </cell>
          <cell r="S2799">
            <v>37.270000000000003</v>
          </cell>
          <cell r="T2799">
            <v>0.2303</v>
          </cell>
          <cell r="U2799">
            <v>4.1791</v>
          </cell>
          <cell r="V2799">
            <v>4.1790962219238281</v>
          </cell>
          <cell r="W2799">
            <v>603598</v>
          </cell>
          <cell r="X2799" t="str">
            <v>持股小于股东增</v>
          </cell>
          <cell r="Y2799">
            <v>11959</v>
          </cell>
          <cell r="Z2799">
            <v>11149</v>
          </cell>
          <cell r="AA2799">
            <v>11149</v>
          </cell>
          <cell r="AB2799">
            <v>15215</v>
          </cell>
          <cell r="AC2799">
            <v>8763</v>
          </cell>
          <cell r="AD2799">
            <v>8763</v>
          </cell>
          <cell r="AE2799">
            <v>19239</v>
          </cell>
          <cell r="AF2799">
            <v>6930</v>
          </cell>
          <cell r="AG2799">
            <v>6930</v>
          </cell>
          <cell r="AH2799">
            <v>14577</v>
          </cell>
          <cell r="AI2799">
            <v>9147</v>
          </cell>
        </row>
        <row r="2800">
          <cell r="A2800">
            <v>603599</v>
          </cell>
          <cell r="B2800">
            <v>64.597402597402592</v>
          </cell>
          <cell r="C2800">
            <v>4.2006587281479613</v>
          </cell>
          <cell r="D2800">
            <v>34.827586206896555</v>
          </cell>
          <cell r="E2800">
            <v>3.3207299030083837</v>
          </cell>
          <cell r="F2800">
            <v>36.830508474576277</v>
          </cell>
          <cell r="G2800">
            <v>3.7432602366884291</v>
          </cell>
          <cell r="H2800">
            <v>27</v>
          </cell>
          <cell r="I2800">
            <v>2.4905087319665906</v>
          </cell>
          <cell r="J2800">
            <v>49.74</v>
          </cell>
          <cell r="K2800">
            <v>0.77</v>
          </cell>
          <cell r="L2800">
            <v>11.840999999999999</v>
          </cell>
          <cell r="M2800">
            <v>40.4</v>
          </cell>
          <cell r="N2800">
            <v>0.28999999999999998</v>
          </cell>
          <cell r="O2800">
            <v>12.166</v>
          </cell>
          <cell r="P2800">
            <v>43.46</v>
          </cell>
          <cell r="Q2800">
            <v>0.59</v>
          </cell>
          <cell r="R2800">
            <v>11.610200000000001</v>
          </cell>
          <cell r="S2800">
            <v>29.52</v>
          </cell>
          <cell r="T2800">
            <v>0.82</v>
          </cell>
          <cell r="U2800">
            <v>11.853</v>
          </cell>
          <cell r="V2800">
            <v>11.852996826171875</v>
          </cell>
          <cell r="W2800">
            <v>603599</v>
          </cell>
          <cell r="X2800">
            <v>603599</v>
          </cell>
          <cell r="Y2800">
            <v>26991</v>
          </cell>
          <cell r="Z2800">
            <v>6974</v>
          </cell>
          <cell r="AA2800">
            <v>6974</v>
          </cell>
          <cell r="AB2800">
            <v>24936</v>
          </cell>
          <cell r="AC2800">
            <v>7548</v>
          </cell>
          <cell r="AD2800">
            <v>7548</v>
          </cell>
          <cell r="AE2800">
            <v>27461</v>
          </cell>
          <cell r="AF2800">
            <v>6854</v>
          </cell>
          <cell r="AG2800">
            <v>6854</v>
          </cell>
          <cell r="AH2800">
            <v>21345</v>
          </cell>
          <cell r="AI2800">
            <v>8818</v>
          </cell>
        </row>
        <row r="2801">
          <cell r="A2801">
            <v>603600</v>
          </cell>
          <cell r="B2801">
            <v>81.236559139784944</v>
          </cell>
          <cell r="C2801">
            <v>13.676931153713861</v>
          </cell>
          <cell r="D2801">
            <v>44.732142857142854</v>
          </cell>
          <cell r="E2801">
            <v>8.6267757210503664</v>
          </cell>
          <cell r="F2801">
            <v>104.14285714285715</v>
          </cell>
          <cell r="G2801">
            <v>20.095298101913837</v>
          </cell>
          <cell r="H2801">
            <v>61.509868421052623</v>
          </cell>
          <cell r="I2801">
            <v>11.646548824694495</v>
          </cell>
          <cell r="J2801">
            <v>75.55</v>
          </cell>
          <cell r="K2801">
            <v>0.93</v>
          </cell>
          <cell r="L2801">
            <v>5.5239000000000003</v>
          </cell>
          <cell r="M2801">
            <v>50.1</v>
          </cell>
          <cell r="N2801">
            <v>0.28000000000000003</v>
          </cell>
          <cell r="O2801">
            <v>5.8075000000000001</v>
          </cell>
          <cell r="P2801">
            <v>102.06</v>
          </cell>
          <cell r="Q2801">
            <v>0.49</v>
          </cell>
          <cell r="R2801">
            <v>5.0788000000000002</v>
          </cell>
          <cell r="S2801">
            <v>62.33</v>
          </cell>
          <cell r="T2801">
            <v>0.76</v>
          </cell>
          <cell r="U2801">
            <v>5.3517999999999999</v>
          </cell>
          <cell r="V2801">
            <v>5.3517990112304688</v>
          </cell>
          <cell r="W2801">
            <v>603600</v>
          </cell>
          <cell r="X2801">
            <v>603600</v>
          </cell>
          <cell r="Y2801">
            <v>603600</v>
          </cell>
          <cell r="Z2801">
            <v>603600</v>
          </cell>
          <cell r="AA2801">
            <v>603600</v>
          </cell>
          <cell r="AB2801">
            <v>19832</v>
          </cell>
          <cell r="AC2801">
            <v>5042</v>
          </cell>
          <cell r="AD2801" t="str">
            <v>持股大于股东增</v>
          </cell>
          <cell r="AE2801">
            <v>5609</v>
          </cell>
          <cell r="AF2801">
            <v>17828</v>
          </cell>
          <cell r="AG2801">
            <v>17828</v>
          </cell>
          <cell r="AH2801">
            <v>17828</v>
          </cell>
          <cell r="AI2801">
            <v>17828</v>
          </cell>
        </row>
        <row r="2802">
          <cell r="A2802">
            <v>603601</v>
          </cell>
          <cell r="B2802">
            <v>116.68577981651377</v>
          </cell>
          <cell r="C2802">
            <v>17.975443865382918</v>
          </cell>
          <cell r="D2802">
            <v>70.864350703060396</v>
          </cell>
          <cell r="E2802">
            <v>14.36897274633124</v>
          </cell>
          <cell r="F2802">
            <v>130.32069970845481</v>
          </cell>
          <cell r="G2802">
            <v>13.268688467817741</v>
          </cell>
          <cell r="H2802">
            <v>71.884875846501131</v>
          </cell>
          <cell r="I2802">
            <v>9.929840972871844</v>
          </cell>
          <cell r="J2802">
            <v>40.700000000000003</v>
          </cell>
          <cell r="K2802">
            <v>0.3488</v>
          </cell>
          <cell r="L2802">
            <v>2.2642000000000002</v>
          </cell>
          <cell r="M2802">
            <v>34.270000000000003</v>
          </cell>
          <cell r="N2802">
            <v>0.12089999999999999</v>
          </cell>
          <cell r="O2802">
            <v>2.3849999999999998</v>
          </cell>
          <cell r="P2802">
            <v>26.82</v>
          </cell>
          <cell r="Q2802">
            <v>0.10290000000000001</v>
          </cell>
          <cell r="R2802">
            <v>2.0213000000000001</v>
          </cell>
          <cell r="S2802">
            <v>21.23</v>
          </cell>
          <cell r="T2802">
            <v>0.2215</v>
          </cell>
          <cell r="U2802">
            <v>2.1379999999999999</v>
          </cell>
          <cell r="V2802">
            <v>2.1379985809326172</v>
          </cell>
          <cell r="W2802">
            <v>603601</v>
          </cell>
          <cell r="X2802" t="str">
            <v>持股小于股东增</v>
          </cell>
          <cell r="Y2802">
            <v>14298</v>
          </cell>
          <cell r="Z2802">
            <v>10463</v>
          </cell>
          <cell r="AA2802" t="str">
            <v>持股大于股东增</v>
          </cell>
          <cell r="AB2802">
            <v>11702</v>
          </cell>
          <cell r="AC2802">
            <v>12784</v>
          </cell>
          <cell r="AD2802">
            <v>12784</v>
          </cell>
          <cell r="AE2802">
            <v>16356</v>
          </cell>
          <cell r="AF2802">
            <v>9146</v>
          </cell>
          <cell r="AG2802">
            <v>9146</v>
          </cell>
          <cell r="AH2802">
            <v>17075</v>
          </cell>
          <cell r="AI2802">
            <v>8761</v>
          </cell>
        </row>
        <row r="2803">
          <cell r="A2803">
            <v>603606</v>
          </cell>
          <cell r="B2803">
            <v>110.0625</v>
          </cell>
          <cell r="C2803">
            <v>6.7798567798567797</v>
          </cell>
          <cell r="D2803">
            <v>178.75</v>
          </cell>
          <cell r="E2803">
            <v>5.4603077628011762</v>
          </cell>
          <cell r="F2803">
            <v>78.307692307692307</v>
          </cell>
          <cell r="G2803">
            <v>8.1157571650655704</v>
          </cell>
          <cell r="H2803">
            <v>92.678571428571431</v>
          </cell>
          <cell r="I2803">
            <v>6.8239192174187444</v>
          </cell>
          <cell r="J2803">
            <v>17.61</v>
          </cell>
          <cell r="K2803">
            <v>0.16</v>
          </cell>
          <cell r="L2803">
            <v>2.5973999999999999</v>
          </cell>
          <cell r="M2803">
            <v>14.3</v>
          </cell>
          <cell r="N2803">
            <v>0.02</v>
          </cell>
          <cell r="O2803">
            <v>2.6189</v>
          </cell>
          <cell r="P2803">
            <v>20.36</v>
          </cell>
          <cell r="Q2803">
            <v>0.13</v>
          </cell>
          <cell r="R2803">
            <v>2.5087000000000002</v>
          </cell>
          <cell r="S2803">
            <v>17.3</v>
          </cell>
          <cell r="T2803">
            <v>0.14000000000000001</v>
          </cell>
          <cell r="U2803">
            <v>2.5352000000000001</v>
          </cell>
          <cell r="V2803">
            <v>2.5351982116699219</v>
          </cell>
          <cell r="W2803">
            <v>603606</v>
          </cell>
          <cell r="X2803">
            <v>603606</v>
          </cell>
          <cell r="Y2803">
            <v>34618</v>
          </cell>
          <cell r="Z2803">
            <v>8982</v>
          </cell>
          <cell r="AA2803">
            <v>8982</v>
          </cell>
          <cell r="AB2803">
            <v>34994</v>
          </cell>
          <cell r="AC2803">
            <v>8886</v>
          </cell>
          <cell r="AD2803" t="str">
            <v>持股小于股东增</v>
          </cell>
          <cell r="AE2803">
            <v>29511</v>
          </cell>
          <cell r="AF2803">
            <v>10537</v>
          </cell>
          <cell r="AG2803">
            <v>10537</v>
          </cell>
          <cell r="AH2803">
            <v>31844</v>
          </cell>
          <cell r="AI2803">
            <v>9765</v>
          </cell>
        </row>
        <row r="2804">
          <cell r="A2804">
            <v>603608</v>
          </cell>
          <cell r="B2804">
            <v>0</v>
          </cell>
          <cell r="C2804">
            <v>0</v>
          </cell>
          <cell r="D2804">
            <v>114.8</v>
          </cell>
          <cell r="E2804">
            <v>4.3035744409664298</v>
          </cell>
          <cell r="F2804">
            <v>0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0.5</v>
          </cell>
          <cell r="L2804">
            <v>4.0435999999999996</v>
          </cell>
          <cell r="M2804">
            <v>22.96</v>
          </cell>
          <cell r="N2804">
            <v>0.05</v>
          </cell>
          <cell r="O2804">
            <v>5.3350999999999997</v>
          </cell>
          <cell r="P2804">
            <v>0</v>
          </cell>
          <cell r="Q2804">
            <v>0.27</v>
          </cell>
          <cell r="R2804">
            <v>3.8157000000000001</v>
          </cell>
          <cell r="S2804">
            <v>0</v>
          </cell>
          <cell r="T2804">
            <v>0.27</v>
          </cell>
          <cell r="U2804">
            <v>3.8157000000000001</v>
          </cell>
          <cell r="V2804">
            <v>3.8156986236572266</v>
          </cell>
          <cell r="W2804">
            <v>603608</v>
          </cell>
          <cell r="X2804">
            <v>603608</v>
          </cell>
          <cell r="Y2804">
            <v>603608</v>
          </cell>
          <cell r="Z2804">
            <v>603608</v>
          </cell>
          <cell r="AA2804">
            <v>603608</v>
          </cell>
          <cell r="AB2804">
            <v>35561</v>
          </cell>
          <cell r="AC2804">
            <v>7873</v>
          </cell>
          <cell r="AD2804">
            <v>7873</v>
          </cell>
          <cell r="AE2804">
            <v>7873</v>
          </cell>
          <cell r="AF2804">
            <v>7873</v>
          </cell>
          <cell r="AG2804">
            <v>7873</v>
          </cell>
          <cell r="AH2804">
            <v>7873</v>
          </cell>
          <cell r="AI2804">
            <v>7873</v>
          </cell>
        </row>
        <row r="2805">
          <cell r="A2805">
            <v>603609</v>
          </cell>
          <cell r="B2805">
            <v>35.710526315789473</v>
          </cell>
          <cell r="C2805">
            <v>4.2366531376834224</v>
          </cell>
          <cell r="D2805">
            <v>39.03125</v>
          </cell>
          <cell r="E2805">
            <v>3.8018994277365152</v>
          </cell>
          <cell r="F2805">
            <v>45.80952380952381</v>
          </cell>
          <cell r="G2805">
            <v>4.3274853801169586</v>
          </cell>
          <cell r="H2805">
            <v>19.378378378378379</v>
          </cell>
          <cell r="I2805">
            <v>3.115224191866528</v>
          </cell>
          <cell r="J2805">
            <v>13.57</v>
          </cell>
          <cell r="K2805">
            <v>0.38</v>
          </cell>
          <cell r="L2805">
            <v>3.2029999999999998</v>
          </cell>
          <cell r="M2805">
            <v>12.49</v>
          </cell>
          <cell r="N2805">
            <v>0.08</v>
          </cell>
          <cell r="O2805">
            <v>3.2852000000000001</v>
          </cell>
          <cell r="P2805">
            <v>19.239999999999998</v>
          </cell>
          <cell r="Q2805">
            <v>0.21</v>
          </cell>
          <cell r="R2805">
            <v>4.4459999999999997</v>
          </cell>
          <cell r="S2805">
            <v>9.56</v>
          </cell>
          <cell r="T2805">
            <v>0.37</v>
          </cell>
          <cell r="U2805">
            <v>3.0688</v>
          </cell>
          <cell r="V2805">
            <v>3.0687999725341797</v>
          </cell>
          <cell r="W2805">
            <v>603609</v>
          </cell>
          <cell r="X2805" t="str">
            <v>持股小于股东减</v>
          </cell>
          <cell r="Y2805">
            <v>34045</v>
          </cell>
          <cell r="Z2805">
            <v>24414</v>
          </cell>
          <cell r="AA2805" t="str">
            <v>持股小于股东增</v>
          </cell>
          <cell r="AB2805">
            <v>28886</v>
          </cell>
          <cell r="AC2805">
            <v>28774</v>
          </cell>
          <cell r="AD2805" t="str">
            <v>持股小于股东减</v>
          </cell>
          <cell r="AE2805">
            <v>26155</v>
          </cell>
          <cell r="AF2805">
            <v>21185</v>
          </cell>
          <cell r="AG2805" t="str">
            <v>持股大于股东增</v>
          </cell>
          <cell r="AH2805">
            <v>27982</v>
          </cell>
          <cell r="AI2805">
            <v>29703</v>
          </cell>
        </row>
        <row r="2806">
          <cell r="A2806">
            <v>603611</v>
          </cell>
          <cell r="B2806">
            <v>57.264705882352935</v>
          </cell>
          <cell r="C2806">
            <v>7.2095089980004436</v>
          </cell>
          <cell r="D2806">
            <v>33.710526315789473</v>
          </cell>
          <cell r="E2806">
            <v>4.5623720060546704</v>
          </cell>
          <cell r="F2806">
            <v>54.074074074074069</v>
          </cell>
          <cell r="G2806">
            <v>5.8027463683154155</v>
          </cell>
          <cell r="H2806">
            <v>34.637755102040813</v>
          </cell>
          <cell r="I2806">
            <v>4.3127763378563797</v>
          </cell>
          <cell r="J2806">
            <v>38.94</v>
          </cell>
          <cell r="K2806">
            <v>0.68</v>
          </cell>
          <cell r="L2806">
            <v>5.4012000000000002</v>
          </cell>
          <cell r="M2806">
            <v>25.62</v>
          </cell>
          <cell r="N2806">
            <v>0.19</v>
          </cell>
          <cell r="O2806">
            <v>5.6154999999999999</v>
          </cell>
          <cell r="P2806">
            <v>29.2</v>
          </cell>
          <cell r="Q2806">
            <v>0.27</v>
          </cell>
          <cell r="R2806">
            <v>5.0320999999999998</v>
          </cell>
          <cell r="S2806">
            <v>22.63</v>
          </cell>
          <cell r="T2806">
            <v>0.49</v>
          </cell>
          <cell r="U2806">
            <v>5.2472000000000003</v>
          </cell>
          <cell r="V2806">
            <v>5.2471961975097656</v>
          </cell>
          <cell r="W2806">
            <v>603611</v>
          </cell>
          <cell r="X2806">
            <v>603611</v>
          </cell>
          <cell r="Y2806">
            <v>18276</v>
          </cell>
          <cell r="Z2806">
            <v>8754</v>
          </cell>
          <cell r="AA2806">
            <v>8754</v>
          </cell>
          <cell r="AB2806">
            <v>18146</v>
          </cell>
          <cell r="AC2806">
            <v>8817</v>
          </cell>
          <cell r="AD2806">
            <v>8817</v>
          </cell>
          <cell r="AE2806">
            <v>18744</v>
          </cell>
          <cell r="AF2806">
            <v>8536</v>
          </cell>
          <cell r="AG2806">
            <v>8536</v>
          </cell>
          <cell r="AH2806">
            <v>19068</v>
          </cell>
          <cell r="AI2806">
            <v>8391</v>
          </cell>
        </row>
        <row r="2807">
          <cell r="A2807">
            <v>603616</v>
          </cell>
          <cell r="B2807">
            <v>251.44260282381831</v>
          </cell>
          <cell r="C2807">
            <v>7.1748878923766819</v>
          </cell>
          <cell r="D2807">
            <v>-60.269292604501608</v>
          </cell>
          <cell r="E2807">
            <v>5.3702211478198576</v>
          </cell>
          <cell r="F2807">
            <v>190.7777777777778</v>
          </cell>
          <cell r="G2807">
            <v>6.093514328808447</v>
          </cell>
          <cell r="H2807">
            <v>637.67857142857144</v>
          </cell>
          <cell r="I2807">
            <v>6.3751919163066377</v>
          </cell>
          <cell r="J2807">
            <v>40.96</v>
          </cell>
          <cell r="K2807">
            <v>0.16289999999999999</v>
          </cell>
          <cell r="L2807">
            <v>5.7088000000000001</v>
          </cell>
          <cell r="M2807">
            <v>29.99</v>
          </cell>
          <cell r="N2807">
            <v>-0.1244</v>
          </cell>
          <cell r="O2807">
            <v>5.5845000000000002</v>
          </cell>
          <cell r="P2807">
            <v>34.340000000000003</v>
          </cell>
          <cell r="Q2807">
            <v>0.09</v>
          </cell>
          <cell r="R2807">
            <v>5.6355000000000004</v>
          </cell>
          <cell r="S2807">
            <v>35.71</v>
          </cell>
          <cell r="T2807">
            <v>4.2000000000000003E-2</v>
          </cell>
          <cell r="U2807">
            <v>5.6013999999999999</v>
          </cell>
          <cell r="V2807">
            <v>5.6013984680175781</v>
          </cell>
          <cell r="W2807">
            <v>603616</v>
          </cell>
          <cell r="X2807">
            <v>603616</v>
          </cell>
          <cell r="Y2807">
            <v>26925</v>
          </cell>
          <cell r="Z2807">
            <v>5447</v>
          </cell>
          <cell r="AA2807">
            <v>5447</v>
          </cell>
          <cell r="AB2807">
            <v>22432</v>
          </cell>
          <cell r="AC2807">
            <v>6538</v>
          </cell>
          <cell r="AD2807">
            <v>6538</v>
          </cell>
          <cell r="AE2807">
            <v>25927</v>
          </cell>
          <cell r="AF2807">
            <v>5657</v>
          </cell>
          <cell r="AG2807">
            <v>5657</v>
          </cell>
          <cell r="AH2807">
            <v>28499</v>
          </cell>
          <cell r="AI2807">
            <v>5146</v>
          </cell>
        </row>
        <row r="2808">
          <cell r="A2808">
            <v>603618</v>
          </cell>
          <cell r="B2808">
            <v>50.015151515151508</v>
          </cell>
          <cell r="C2808">
            <v>4.6687599004299614</v>
          </cell>
          <cell r="D2808">
            <v>99.145833333333343</v>
          </cell>
          <cell r="E2808">
            <v>6.5981754152455432</v>
          </cell>
          <cell r="F2808">
            <v>57.035714285714285</v>
          </cell>
          <cell r="G2808">
            <v>4.7685164449620041</v>
          </cell>
          <cell r="H2808">
            <v>33.08152173913043</v>
          </cell>
          <cell r="I2808">
            <v>2.9488707380170331</v>
          </cell>
          <cell r="J2808">
            <v>33.01</v>
          </cell>
          <cell r="K2808">
            <v>0.66</v>
          </cell>
          <cell r="L2808">
            <v>7.0704000000000002</v>
          </cell>
          <cell r="M2808">
            <v>47.59</v>
          </cell>
          <cell r="N2808">
            <v>0.12</v>
          </cell>
          <cell r="O2808">
            <v>7.2126000000000001</v>
          </cell>
          <cell r="P2808">
            <v>31.94</v>
          </cell>
          <cell r="Q2808">
            <v>0.28000000000000003</v>
          </cell>
          <cell r="R2808">
            <v>6.6981000000000002</v>
          </cell>
          <cell r="S2808">
            <v>20.29</v>
          </cell>
          <cell r="T2808">
            <v>0.46</v>
          </cell>
          <cell r="U2808">
            <v>6.8806000000000003</v>
          </cell>
          <cell r="V2808">
            <v>6.8805999755859375</v>
          </cell>
          <cell r="W2808">
            <v>603618</v>
          </cell>
          <cell r="X2808" t="str">
            <v>持股小于股东增</v>
          </cell>
          <cell r="Y2808">
            <v>18622</v>
          </cell>
          <cell r="Z2808">
            <v>11456</v>
          </cell>
          <cell r="AA2808">
            <v>11456</v>
          </cell>
          <cell r="AB2808">
            <v>22182</v>
          </cell>
          <cell r="AC2808">
            <v>9618</v>
          </cell>
          <cell r="AD2808">
            <v>9618</v>
          </cell>
          <cell r="AE2808">
            <v>21505</v>
          </cell>
          <cell r="AF2808">
            <v>9920</v>
          </cell>
          <cell r="AG2808" t="str">
            <v>持股小于股东增</v>
          </cell>
          <cell r="AH2808">
            <v>19448</v>
          </cell>
          <cell r="AI2808">
            <v>10970</v>
          </cell>
        </row>
        <row r="2809">
          <cell r="A2809">
            <v>603636</v>
          </cell>
          <cell r="B2809">
            <v>155.26984126984127</v>
          </cell>
          <cell r="C2809">
            <v>11.52016205012248</v>
          </cell>
          <cell r="D2809">
            <v>-130.2610114192496</v>
          </cell>
          <cell r="E2809">
            <v>7.6332958917859619</v>
          </cell>
          <cell r="F2809">
            <v>129.36956521739128</v>
          </cell>
          <cell r="G2809">
            <v>7.356631599767594</v>
          </cell>
          <cell r="H2809">
            <v>96.960937499999986</v>
          </cell>
          <cell r="I2809">
            <v>5.0593745796084084</v>
          </cell>
          <cell r="J2809">
            <v>97.82</v>
          </cell>
          <cell r="K2809">
            <v>0.63</v>
          </cell>
          <cell r="L2809">
            <v>8.4911999999999992</v>
          </cell>
          <cell r="M2809">
            <v>63.88</v>
          </cell>
          <cell r="N2809">
            <v>-0.1226</v>
          </cell>
          <cell r="O2809">
            <v>8.3686000000000007</v>
          </cell>
          <cell r="P2809">
            <v>59.51</v>
          </cell>
          <cell r="Q2809">
            <v>0.23</v>
          </cell>
          <cell r="R2809">
            <v>8.0892999999999997</v>
          </cell>
          <cell r="S2809">
            <v>41.37</v>
          </cell>
          <cell r="T2809">
            <v>0.32</v>
          </cell>
          <cell r="U2809">
            <v>8.1768999999999998</v>
          </cell>
          <cell r="V2809">
            <v>8.1768951416015625</v>
          </cell>
          <cell r="W2809">
            <v>603636</v>
          </cell>
          <cell r="X2809">
            <v>603636</v>
          </cell>
          <cell r="Y2809">
            <v>11076</v>
          </cell>
          <cell r="Z2809">
            <v>9028</v>
          </cell>
          <cell r="AA2809">
            <v>9028</v>
          </cell>
          <cell r="AB2809">
            <v>15728</v>
          </cell>
          <cell r="AC2809">
            <v>6358</v>
          </cell>
          <cell r="AD2809" t="str">
            <v>持股大于股东增</v>
          </cell>
          <cell r="AE2809">
            <v>9874</v>
          </cell>
          <cell r="AF2809">
            <v>10127</v>
          </cell>
          <cell r="AG2809">
            <v>10127</v>
          </cell>
          <cell r="AH2809">
            <v>11756</v>
          </cell>
          <cell r="AI2809">
            <v>8506</v>
          </cell>
        </row>
        <row r="2810">
          <cell r="A2810">
            <v>603669</v>
          </cell>
          <cell r="B2810">
            <v>54.515625</v>
          </cell>
          <cell r="C2810">
            <v>8.1028356441162117</v>
          </cell>
          <cell r="D2810">
            <v>73.375</v>
          </cell>
          <cell r="E2810">
            <v>6.6595570884008</v>
          </cell>
          <cell r="F2810">
            <v>47.6</v>
          </cell>
          <cell r="G2810">
            <v>8.320223737108897</v>
          </cell>
          <cell r="H2810">
            <v>45.875000000000007</v>
          </cell>
          <cell r="I2810">
            <v>6.2433168076212704</v>
          </cell>
          <cell r="J2810">
            <v>34.89</v>
          </cell>
          <cell r="K2810">
            <v>0.64</v>
          </cell>
          <cell r="L2810">
            <v>4.3059000000000003</v>
          </cell>
          <cell r="M2810">
            <v>29.35</v>
          </cell>
          <cell r="N2810">
            <v>0.1</v>
          </cell>
          <cell r="O2810">
            <v>4.4071999999999996</v>
          </cell>
          <cell r="P2810">
            <v>33.32</v>
          </cell>
          <cell r="Q2810">
            <v>0.35</v>
          </cell>
          <cell r="R2810">
            <v>4.0046999999999997</v>
          </cell>
          <cell r="S2810">
            <v>25.69</v>
          </cell>
          <cell r="T2810">
            <v>0.42</v>
          </cell>
          <cell r="U2810">
            <v>4.1147999999999998</v>
          </cell>
          <cell r="V2810">
            <v>4.1147994995117188</v>
          </cell>
          <cell r="W2810">
            <v>603669</v>
          </cell>
          <cell r="X2810">
            <v>603669</v>
          </cell>
          <cell r="Y2810">
            <v>26070</v>
          </cell>
          <cell r="Z2810">
            <v>9973</v>
          </cell>
          <cell r="AA2810" t="str">
            <v>持股小于股东增</v>
          </cell>
          <cell r="AB2810">
            <v>23816</v>
          </cell>
          <cell r="AC2810">
            <v>10917</v>
          </cell>
          <cell r="AD2810">
            <v>10917</v>
          </cell>
          <cell r="AE2810">
            <v>34374</v>
          </cell>
          <cell r="AF2810">
            <v>7563</v>
          </cell>
          <cell r="AG2810">
            <v>7563</v>
          </cell>
          <cell r="AH2810">
            <v>28531</v>
          </cell>
          <cell r="AI2810">
            <v>9112</v>
          </cell>
        </row>
        <row r="2811">
          <cell r="A2811">
            <v>603678</v>
          </cell>
          <cell r="B2811">
            <v>91.265957446808528</v>
          </cell>
          <cell r="C2811">
            <v>12.538548106575467</v>
          </cell>
          <cell r="D2811">
            <v>75</v>
          </cell>
          <cell r="E2811">
            <v>8.3182534586422268</v>
          </cell>
          <cell r="F2811">
            <v>117.26086956521738</v>
          </cell>
          <cell r="G2811">
            <v>17.043731041456017</v>
          </cell>
          <cell r="H2811">
            <v>81.419117647058812</v>
          </cell>
          <cell r="I2811">
            <v>11.244478293983242</v>
          </cell>
          <cell r="J2811">
            <v>85.79</v>
          </cell>
          <cell r="K2811">
            <v>0.94</v>
          </cell>
          <cell r="L2811">
            <v>6.8421000000000003</v>
          </cell>
          <cell r="M2811">
            <v>57</v>
          </cell>
          <cell r="N2811">
            <v>0.19</v>
          </cell>
          <cell r="O2811">
            <v>6.8524000000000003</v>
          </cell>
          <cell r="P2811">
            <v>107.88</v>
          </cell>
          <cell r="Q2811">
            <v>0.46</v>
          </cell>
          <cell r="R2811">
            <v>6.3296000000000001</v>
          </cell>
          <cell r="S2811">
            <v>73.819999999999993</v>
          </cell>
          <cell r="T2811">
            <v>0.68</v>
          </cell>
          <cell r="U2811">
            <v>6.5650000000000004</v>
          </cell>
          <cell r="V2811">
            <v>6.5649986267089844</v>
          </cell>
          <cell r="W2811">
            <v>603678</v>
          </cell>
          <cell r="X2811" t="str">
            <v>持股大于股东减</v>
          </cell>
          <cell r="Y2811">
            <v>7732</v>
          </cell>
          <cell r="Z2811">
            <v>21520</v>
          </cell>
          <cell r="AA2811" t="str">
            <v>持股大于股东减</v>
          </cell>
          <cell r="AB2811">
            <v>8282</v>
          </cell>
          <cell r="AC2811">
            <v>20091</v>
          </cell>
          <cell r="AD2811" t="str">
            <v>持股大于股东增</v>
          </cell>
          <cell r="AE2811">
            <v>5473</v>
          </cell>
          <cell r="AF2811">
            <v>30403</v>
          </cell>
          <cell r="AG2811" t="str">
            <v>持股大于股东增</v>
          </cell>
          <cell r="AH2811">
            <v>3935</v>
          </cell>
          <cell r="AI2811">
            <v>42287</v>
          </cell>
        </row>
        <row r="2812">
          <cell r="A2812">
            <v>603686</v>
          </cell>
          <cell r="B2812">
            <v>66.2</v>
          </cell>
          <cell r="C2812">
            <v>10.204501079025794</v>
          </cell>
          <cell r="D2812">
            <v>39.592105263157897</v>
          </cell>
          <cell r="E2812">
            <v>7.4603922346465676</v>
          </cell>
          <cell r="F2812">
            <v>81.761904761904759</v>
          </cell>
          <cell r="G2812">
            <v>14.201428138182019</v>
          </cell>
          <cell r="H2812">
            <v>118.77000000000001</v>
          </cell>
          <cell r="I2812">
            <v>20.875846977246965</v>
          </cell>
          <cell r="J2812">
            <v>39.72</v>
          </cell>
          <cell r="K2812">
            <v>0.6</v>
          </cell>
          <cell r="L2812">
            <v>3.8923999999999999</v>
          </cell>
          <cell r="M2812">
            <v>30.09</v>
          </cell>
          <cell r="N2812">
            <v>0.19</v>
          </cell>
          <cell r="O2812">
            <v>4.0332999999999997</v>
          </cell>
          <cell r="P2812">
            <v>103.02</v>
          </cell>
          <cell r="Q2812">
            <v>0.63</v>
          </cell>
          <cell r="R2812">
            <v>7.2542</v>
          </cell>
          <cell r="S2812">
            <v>79.180000000000007</v>
          </cell>
          <cell r="T2812">
            <v>0.5</v>
          </cell>
          <cell r="U2812">
            <v>3.7928999999999999</v>
          </cell>
          <cell r="V2812">
            <v>3.7928981781005859</v>
          </cell>
          <cell r="W2812">
            <v>603686</v>
          </cell>
          <cell r="X2812" t="str">
            <v>持股小于股东减</v>
          </cell>
          <cell r="Y2812">
            <v>22083</v>
          </cell>
          <cell r="Z2812">
            <v>12077</v>
          </cell>
          <cell r="AA2812" t="str">
            <v>持股小于股东减</v>
          </cell>
          <cell r="AB2812">
            <v>25560</v>
          </cell>
          <cell r="AC2812">
            <v>10434</v>
          </cell>
          <cell r="AD2812" t="str">
            <v>持股大于股东增</v>
          </cell>
          <cell r="AE2812">
            <v>7416</v>
          </cell>
          <cell r="AF2812">
            <v>17981</v>
          </cell>
          <cell r="AG2812" t="str">
            <v>持股大于股东增</v>
          </cell>
          <cell r="AH2812">
            <v>8457</v>
          </cell>
          <cell r="AI2812">
            <v>31536</v>
          </cell>
        </row>
        <row r="2813">
          <cell r="A2813">
            <v>603688</v>
          </cell>
          <cell r="B2813">
            <v>74.75</v>
          </cell>
          <cell r="C2813">
            <v>4.7100521807620366</v>
          </cell>
          <cell r="D2813">
            <v>84.598603839441537</v>
          </cell>
          <cell r="E2813">
            <v>3.7754585458935321</v>
          </cell>
          <cell r="F2813">
            <v>81.953352769679299</v>
          </cell>
          <cell r="G2813">
            <v>5.7050657574281534</v>
          </cell>
          <cell r="H2813">
            <v>43.8611111111111</v>
          </cell>
          <cell r="I2813">
            <v>3.1419759227937516</v>
          </cell>
          <cell r="J2813">
            <v>23.92</v>
          </cell>
          <cell r="K2813">
            <v>0.32</v>
          </cell>
          <cell r="L2813">
            <v>5.0785</v>
          </cell>
          <cell r="M2813">
            <v>19.39</v>
          </cell>
          <cell r="N2813">
            <v>5.7299999999999997E-2</v>
          </cell>
          <cell r="O2813">
            <v>5.1357999999999997</v>
          </cell>
          <cell r="P2813">
            <v>28.11</v>
          </cell>
          <cell r="Q2813">
            <v>0.17150000000000001</v>
          </cell>
          <cell r="R2813">
            <v>4.9272</v>
          </cell>
          <cell r="S2813">
            <v>15.79</v>
          </cell>
          <cell r="T2813">
            <v>0.27</v>
          </cell>
          <cell r="U2813">
            <v>5.0255000000000001</v>
          </cell>
          <cell r="V2813">
            <v>5.0254974365234375</v>
          </cell>
          <cell r="W2813">
            <v>603688</v>
          </cell>
          <cell r="X2813" t="str">
            <v>持股小于股东增</v>
          </cell>
          <cell r="Y2813">
            <v>18859</v>
          </cell>
          <cell r="Z2813">
            <v>11867</v>
          </cell>
          <cell r="AA2813" t="str">
            <v>持股小于股东增</v>
          </cell>
          <cell r="AB2813">
            <v>18673</v>
          </cell>
          <cell r="AC2813">
            <v>11985</v>
          </cell>
          <cell r="AD2813" t="str">
            <v>持股小于股东减</v>
          </cell>
          <cell r="AE2813">
            <v>20234</v>
          </cell>
          <cell r="AF2813">
            <v>11060</v>
          </cell>
          <cell r="AG2813" t="str">
            <v>持股小于股东增</v>
          </cell>
          <cell r="AH2813">
            <v>20228</v>
          </cell>
          <cell r="AI2813">
            <v>11063</v>
          </cell>
        </row>
        <row r="2814">
          <cell r="A2814">
            <v>603696</v>
          </cell>
          <cell r="B2814">
            <v>93.847457627118644</v>
          </cell>
          <cell r="C2814">
            <v>9.8919160339437244</v>
          </cell>
          <cell r="D2814">
            <v>108.18749999999999</v>
          </cell>
          <cell r="E2814">
            <v>6.107543574906499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>
            <v>55.37</v>
          </cell>
          <cell r="K2814">
            <v>0.59</v>
          </cell>
          <cell r="L2814">
            <v>5.5975000000000001</v>
          </cell>
          <cell r="M2814">
            <v>34.619999999999997</v>
          </cell>
          <cell r="N2814">
            <v>0.08</v>
          </cell>
          <cell r="O2814">
            <v>5.6684000000000001</v>
          </cell>
          <cell r="P2814">
            <v>0</v>
          </cell>
          <cell r="Q2814">
            <v>0.27</v>
          </cell>
          <cell r="R2814">
            <v>4.17</v>
          </cell>
          <cell r="S2814">
            <v>0</v>
          </cell>
          <cell r="T2814">
            <v>0.309</v>
          </cell>
          <cell r="U2814">
            <v>4.3197999999999999</v>
          </cell>
          <cell r="V2814">
            <v>4.3197975158691406</v>
          </cell>
          <cell r="W2814">
            <v>603696</v>
          </cell>
          <cell r="X2814">
            <v>603696</v>
          </cell>
          <cell r="Y2814">
            <v>603696</v>
          </cell>
          <cell r="Z2814">
            <v>603696</v>
          </cell>
          <cell r="AA2814">
            <v>603696</v>
          </cell>
          <cell r="AB2814">
            <v>19467</v>
          </cell>
          <cell r="AC2814">
            <v>6164</v>
          </cell>
          <cell r="AD2814">
            <v>6164</v>
          </cell>
          <cell r="AE2814">
            <v>6164</v>
          </cell>
          <cell r="AF2814">
            <v>6164</v>
          </cell>
          <cell r="AG2814">
            <v>6164</v>
          </cell>
          <cell r="AH2814">
            <v>6164</v>
          </cell>
          <cell r="AI2814">
            <v>6164</v>
          </cell>
        </row>
        <row r="2815">
          <cell r="A2815">
            <v>603698</v>
          </cell>
          <cell r="B2815">
            <v>48.013698630136986</v>
          </cell>
          <cell r="C2815">
            <v>6.3711055367724567</v>
          </cell>
          <cell r="D2815">
            <v>740</v>
          </cell>
          <cell r="E2815">
            <v>5.3695171062656462</v>
          </cell>
          <cell r="F2815">
            <v>51.868421052631582</v>
          </cell>
          <cell r="G2815">
            <v>7.6634460234452453</v>
          </cell>
          <cell r="H2815">
            <v>62.713235294117645</v>
          </cell>
          <cell r="I2815">
            <v>5.561206525566293</v>
          </cell>
          <cell r="J2815">
            <v>35.049999999999997</v>
          </cell>
          <cell r="K2815">
            <v>0.73</v>
          </cell>
          <cell r="L2815">
            <v>5.5014000000000003</v>
          </cell>
          <cell r="M2815">
            <v>29.6</v>
          </cell>
          <cell r="N2815">
            <v>0.01</v>
          </cell>
          <cell r="O2815">
            <v>5.5125999999999999</v>
          </cell>
          <cell r="P2815">
            <v>39.42</v>
          </cell>
          <cell r="Q2815">
            <v>0.38</v>
          </cell>
          <cell r="R2815">
            <v>5.1439000000000004</v>
          </cell>
          <cell r="S2815">
            <v>28.43</v>
          </cell>
          <cell r="T2815">
            <v>0.34</v>
          </cell>
          <cell r="U2815">
            <v>5.1121999999999996</v>
          </cell>
          <cell r="V2815">
            <v>5.1121978759765625</v>
          </cell>
          <cell r="W2815">
            <v>603698</v>
          </cell>
          <cell r="X2815" t="str">
            <v>持股小于股东减</v>
          </cell>
          <cell r="Y2815">
            <v>32178</v>
          </cell>
          <cell r="Z2815">
            <v>12813</v>
          </cell>
          <cell r="AA2815" t="str">
            <v>持股小于股东减</v>
          </cell>
          <cell r="AB2815">
            <v>33946</v>
          </cell>
          <cell r="AC2815">
            <v>12145</v>
          </cell>
          <cell r="AD2815" t="str">
            <v>持股小于股东增</v>
          </cell>
          <cell r="AE2815">
            <v>32920</v>
          </cell>
          <cell r="AF2815">
            <v>12524</v>
          </cell>
          <cell r="AG2815" t="str">
            <v>持股小于股东增</v>
          </cell>
          <cell r="AH2815">
            <v>31908</v>
          </cell>
          <cell r="AI2815">
            <v>12921</v>
          </cell>
        </row>
        <row r="2816">
          <cell r="A2816">
            <v>603699</v>
          </cell>
          <cell r="B2816">
            <v>47.434782608695649</v>
          </cell>
          <cell r="C2816">
            <v>6.7281304924300827</v>
          </cell>
          <cell r="D2816">
            <v>49.305555555555557</v>
          </cell>
          <cell r="E2816">
            <v>5.3394699636013598</v>
          </cell>
          <cell r="F2816">
            <v>40.306451612903224</v>
          </cell>
          <cell r="G2816">
            <v>8.0576513832462755</v>
          </cell>
          <cell r="H2816">
            <v>30.732954545454547</v>
          </cell>
          <cell r="I2816">
            <v>5.5367890922491094</v>
          </cell>
          <cell r="J2816">
            <v>21.82</v>
          </cell>
          <cell r="K2816">
            <v>0.46</v>
          </cell>
          <cell r="L2816">
            <v>3.2431000000000001</v>
          </cell>
          <cell r="M2816">
            <v>17.75</v>
          </cell>
          <cell r="N2816">
            <v>0.09</v>
          </cell>
          <cell r="O2816">
            <v>3.3243</v>
          </cell>
          <cell r="P2816">
            <v>24.99</v>
          </cell>
          <cell r="Q2816">
            <v>0.31</v>
          </cell>
          <cell r="R2816">
            <v>3.1013999999999999</v>
          </cell>
          <cell r="S2816">
            <v>18.03</v>
          </cell>
          <cell r="T2816">
            <v>0.44</v>
          </cell>
          <cell r="U2816">
            <v>3.2564000000000002</v>
          </cell>
          <cell r="V2816">
            <v>3.2563991546630859</v>
          </cell>
          <cell r="W2816">
            <v>603699</v>
          </cell>
          <cell r="X2816" t="str">
            <v>持股大于股东增</v>
          </cell>
          <cell r="Y2816">
            <v>24652</v>
          </cell>
          <cell r="Z2816">
            <v>30423</v>
          </cell>
          <cell r="AA2816" t="str">
            <v>持股大于股东增</v>
          </cell>
          <cell r="AB2816">
            <v>23051</v>
          </cell>
          <cell r="AC2816">
            <v>32536</v>
          </cell>
          <cell r="AD2816" t="str">
            <v>持股小于股东减</v>
          </cell>
          <cell r="AE2816">
            <v>31163</v>
          </cell>
          <cell r="AF2816">
            <v>24067</v>
          </cell>
          <cell r="AG2816" t="str">
            <v>持股大于股东增</v>
          </cell>
          <cell r="AH2816">
            <v>25544</v>
          </cell>
          <cell r="AI2816">
            <v>29361</v>
          </cell>
        </row>
        <row r="2817">
          <cell r="A2817">
            <v>603701</v>
          </cell>
          <cell r="B2817">
            <v>0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>
            <v>0</v>
          </cell>
          <cell r="K2817">
            <v>0.75</v>
          </cell>
          <cell r="L2817">
            <v>4.5365000000000002</v>
          </cell>
          <cell r="M2817">
            <v>0</v>
          </cell>
          <cell r="N2817">
            <v>0.75</v>
          </cell>
          <cell r="O2817">
            <v>4.5365000000000002</v>
          </cell>
          <cell r="P2817">
            <v>0</v>
          </cell>
          <cell r="Q2817">
            <v>0.75</v>
          </cell>
          <cell r="R2817">
            <v>4.5365000000000002</v>
          </cell>
          <cell r="S2817">
            <v>0</v>
          </cell>
          <cell r="T2817">
            <v>0.75</v>
          </cell>
          <cell r="U2817">
            <v>4.5365000000000002</v>
          </cell>
          <cell r="V2817">
            <v>4.5364990234375</v>
          </cell>
          <cell r="W2817">
            <v>603701</v>
          </cell>
          <cell r="X2817">
            <v>603701</v>
          </cell>
          <cell r="Y2817">
            <v>603701</v>
          </cell>
          <cell r="Z2817">
            <v>603701</v>
          </cell>
          <cell r="AA2817">
            <v>603701</v>
          </cell>
          <cell r="AB2817">
            <v>603701</v>
          </cell>
          <cell r="AC2817">
            <v>603701</v>
          </cell>
          <cell r="AD2817">
            <v>603701</v>
          </cell>
          <cell r="AE2817">
            <v>603701</v>
          </cell>
          <cell r="AF2817">
            <v>603701</v>
          </cell>
          <cell r="AG2817">
            <v>603701</v>
          </cell>
          <cell r="AH2817">
            <v>603701</v>
          </cell>
          <cell r="AI2817">
            <v>603701</v>
          </cell>
        </row>
        <row r="2818">
          <cell r="A2818">
            <v>603703</v>
          </cell>
          <cell r="B2818">
            <v>183.52380952380952</v>
          </cell>
          <cell r="C2818">
            <v>13.411514972247838</v>
          </cell>
          <cell r="D2818">
            <v>253</v>
          </cell>
          <cell r="E2818">
            <v>10.458326874386399</v>
          </cell>
          <cell r="F2818">
            <v>179.06666666666666</v>
          </cell>
          <cell r="G2818">
            <v>9.7848855212109065</v>
          </cell>
          <cell r="H2818">
            <v>86.9765625</v>
          </cell>
          <cell r="I2818">
            <v>6.5643075725682349</v>
          </cell>
          <cell r="J2818">
            <v>77.08</v>
          </cell>
          <cell r="K2818">
            <v>0.42</v>
          </cell>
          <cell r="L2818">
            <v>5.7473000000000001</v>
          </cell>
          <cell r="M2818">
            <v>60.72</v>
          </cell>
          <cell r="N2818">
            <v>0.06</v>
          </cell>
          <cell r="O2818">
            <v>5.8059000000000003</v>
          </cell>
          <cell r="P2818">
            <v>53.72</v>
          </cell>
          <cell r="Q2818">
            <v>0.15</v>
          </cell>
          <cell r="R2818">
            <v>5.4901</v>
          </cell>
          <cell r="S2818">
            <v>37.11</v>
          </cell>
          <cell r="T2818">
            <v>0.32</v>
          </cell>
          <cell r="U2818">
            <v>5.6532999999999998</v>
          </cell>
          <cell r="V2818">
            <v>5.6532974243164063</v>
          </cell>
          <cell r="W2818">
            <v>603703</v>
          </cell>
          <cell r="X2818">
            <v>603703</v>
          </cell>
          <cell r="Y2818">
            <v>12997</v>
          </cell>
          <cell r="Z2818">
            <v>7069</v>
          </cell>
          <cell r="AA2818">
            <v>7069</v>
          </cell>
          <cell r="AB2818">
            <v>13599</v>
          </cell>
          <cell r="AC2818">
            <v>6756</v>
          </cell>
          <cell r="AD2818">
            <v>6756</v>
          </cell>
          <cell r="AE2818">
            <v>11163</v>
          </cell>
          <cell r="AF2818">
            <v>8230</v>
          </cell>
          <cell r="AG2818">
            <v>8230</v>
          </cell>
          <cell r="AH2818">
            <v>9367</v>
          </cell>
          <cell r="AI2818">
            <v>9808</v>
          </cell>
        </row>
        <row r="2819">
          <cell r="A2819">
            <v>603718</v>
          </cell>
          <cell r="B2819">
            <v>135.42105263157896</v>
          </cell>
          <cell r="C2819">
            <v>15.592994363977942</v>
          </cell>
          <cell r="D2819">
            <v>107.27499999999999</v>
          </cell>
          <cell r="E2819">
            <v>12.617619383674429</v>
          </cell>
          <cell r="F2819">
            <v>80.5</v>
          </cell>
          <cell r="G2819">
            <v>12.275629824951553</v>
          </cell>
          <cell r="H2819">
            <v>87.16935483870968</v>
          </cell>
          <cell r="I2819">
            <v>11.177291763610983</v>
          </cell>
          <cell r="J2819">
            <v>51.46</v>
          </cell>
          <cell r="K2819">
            <v>0.38</v>
          </cell>
          <cell r="L2819">
            <v>3.3001999999999998</v>
          </cell>
          <cell r="M2819">
            <v>42.91</v>
          </cell>
          <cell r="N2819">
            <v>0.1</v>
          </cell>
          <cell r="O2819">
            <v>3.4007999999999998</v>
          </cell>
          <cell r="P2819">
            <v>38.64</v>
          </cell>
          <cell r="Q2819">
            <v>0.24</v>
          </cell>
          <cell r="R2819">
            <v>3.1476999999999999</v>
          </cell>
          <cell r="S2819">
            <v>36.03</v>
          </cell>
          <cell r="T2819">
            <v>0.31</v>
          </cell>
          <cell r="U2819">
            <v>3.2235</v>
          </cell>
          <cell r="V2819">
            <v>3.2234992980957031</v>
          </cell>
          <cell r="W2819">
            <v>603718</v>
          </cell>
          <cell r="X2819" t="str">
            <v>持股大于股东增</v>
          </cell>
          <cell r="Y2819">
            <v>12682</v>
          </cell>
          <cell r="Z2819">
            <v>22078</v>
          </cell>
          <cell r="AA2819" t="str">
            <v>持股大于股东减</v>
          </cell>
          <cell r="AB2819">
            <v>13624</v>
          </cell>
          <cell r="AC2819">
            <v>20551</v>
          </cell>
          <cell r="AD2819">
            <v>20551</v>
          </cell>
          <cell r="AE2819">
            <v>29808</v>
          </cell>
          <cell r="AF2819">
            <v>9393</v>
          </cell>
          <cell r="AG2819" t="str">
            <v>持股小于股东增</v>
          </cell>
          <cell r="AH2819">
            <v>18073</v>
          </cell>
          <cell r="AI2819">
            <v>15492</v>
          </cell>
        </row>
        <row r="2820">
          <cell r="A2820">
            <v>603726</v>
          </cell>
          <cell r="B2820">
            <v>0</v>
          </cell>
          <cell r="C2820">
            <v>0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0.86</v>
          </cell>
          <cell r="L2820">
            <v>6.2503000000000002</v>
          </cell>
          <cell r="M2820">
            <v>0</v>
          </cell>
          <cell r="N2820">
            <v>0.86</v>
          </cell>
          <cell r="O2820">
            <v>6.2503000000000002</v>
          </cell>
          <cell r="P2820">
            <v>0</v>
          </cell>
          <cell r="Q2820">
            <v>0.86</v>
          </cell>
          <cell r="R2820">
            <v>6.2503000000000002</v>
          </cell>
          <cell r="S2820">
            <v>0</v>
          </cell>
          <cell r="T2820">
            <v>0.86</v>
          </cell>
          <cell r="U2820">
            <v>6.2503000000000002</v>
          </cell>
          <cell r="V2820">
            <v>6.2502975463867188</v>
          </cell>
          <cell r="W2820">
            <v>603726</v>
          </cell>
          <cell r="X2820">
            <v>603726</v>
          </cell>
          <cell r="Y2820">
            <v>603726</v>
          </cell>
          <cell r="Z2820">
            <v>603726</v>
          </cell>
          <cell r="AA2820">
            <v>603726</v>
          </cell>
          <cell r="AB2820">
            <v>603726</v>
          </cell>
          <cell r="AC2820">
            <v>603726</v>
          </cell>
          <cell r="AD2820">
            <v>603726</v>
          </cell>
          <cell r="AE2820">
            <v>603726</v>
          </cell>
          <cell r="AF2820">
            <v>603726</v>
          </cell>
          <cell r="AG2820">
            <v>603726</v>
          </cell>
          <cell r="AH2820">
            <v>603726</v>
          </cell>
          <cell r="AI2820">
            <v>603726</v>
          </cell>
        </row>
        <row r="2821">
          <cell r="A2821">
            <v>603729</v>
          </cell>
          <cell r="B2821">
            <v>172.79999999999998</v>
          </cell>
          <cell r="C2821">
            <v>7.6752767527675267</v>
          </cell>
          <cell r="D2821">
            <v>-273.125</v>
          </cell>
          <cell r="E2821">
            <v>4.7989018531228549</v>
          </cell>
          <cell r="F2821">
            <v>84.147540983606561</v>
          </cell>
          <cell r="G2821">
            <v>7.0533432269766676</v>
          </cell>
          <cell r="H2821">
            <v>74.115671641791025</v>
          </cell>
          <cell r="I2821">
            <v>4.5236842644657456</v>
          </cell>
          <cell r="J2821">
            <v>112.32</v>
          </cell>
          <cell r="K2821">
            <v>0.65</v>
          </cell>
          <cell r="L2821">
            <v>14.634</v>
          </cell>
          <cell r="M2821">
            <v>69.92</v>
          </cell>
          <cell r="N2821">
            <v>-6.4000000000000001E-2</v>
          </cell>
          <cell r="O2821">
            <v>14.57</v>
          </cell>
          <cell r="P2821">
            <v>102.66</v>
          </cell>
          <cell r="Q2821">
            <v>0.61</v>
          </cell>
          <cell r="R2821">
            <v>14.5548</v>
          </cell>
          <cell r="S2821">
            <v>66.209999999999994</v>
          </cell>
          <cell r="T2821">
            <v>0.67</v>
          </cell>
          <cell r="U2821">
            <v>14.6363</v>
          </cell>
          <cell r="V2821">
            <v>14.636299133300781</v>
          </cell>
          <cell r="W2821">
            <v>603729</v>
          </cell>
          <cell r="X2821">
            <v>603729</v>
          </cell>
          <cell r="Y2821">
            <v>7868</v>
          </cell>
          <cell r="Z2821">
            <v>8473</v>
          </cell>
          <cell r="AA2821">
            <v>8473</v>
          </cell>
          <cell r="AB2821">
            <v>8773</v>
          </cell>
          <cell r="AC2821">
            <v>7599</v>
          </cell>
          <cell r="AD2821">
            <v>7599</v>
          </cell>
          <cell r="AE2821">
            <v>8282</v>
          </cell>
          <cell r="AF2821">
            <v>8049</v>
          </cell>
          <cell r="AG2821">
            <v>8049</v>
          </cell>
          <cell r="AH2821">
            <v>7222</v>
          </cell>
          <cell r="AI2821">
            <v>9231</v>
          </cell>
        </row>
        <row r="2822">
          <cell r="A2822">
            <v>603737</v>
          </cell>
          <cell r="B2822">
            <v>0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1.54</v>
          </cell>
          <cell r="L2822">
            <v>7.31</v>
          </cell>
          <cell r="M2822">
            <v>0</v>
          </cell>
          <cell r="N2822">
            <v>1.54</v>
          </cell>
          <cell r="O2822">
            <v>7.31</v>
          </cell>
          <cell r="P2822">
            <v>0</v>
          </cell>
          <cell r="Q2822">
            <v>7.54</v>
          </cell>
          <cell r="R2822">
            <v>7.31</v>
          </cell>
          <cell r="S2822">
            <v>0</v>
          </cell>
          <cell r="T2822">
            <v>1.54</v>
          </cell>
          <cell r="U2822">
            <v>7.31</v>
          </cell>
          <cell r="V2822">
            <v>7.30999755859375</v>
          </cell>
          <cell r="W2822">
            <v>603737</v>
          </cell>
          <cell r="X2822">
            <v>603737</v>
          </cell>
          <cell r="Y2822">
            <v>603737</v>
          </cell>
          <cell r="Z2822">
            <v>603737</v>
          </cell>
          <cell r="AA2822">
            <v>603737</v>
          </cell>
          <cell r="AB2822">
            <v>603737</v>
          </cell>
          <cell r="AC2822">
            <v>603737</v>
          </cell>
          <cell r="AD2822">
            <v>603737</v>
          </cell>
          <cell r="AE2822">
            <v>603737</v>
          </cell>
          <cell r="AF2822">
            <v>603737</v>
          </cell>
          <cell r="AG2822">
            <v>603737</v>
          </cell>
          <cell r="AH2822">
            <v>603737</v>
          </cell>
          <cell r="AI2822">
            <v>603737</v>
          </cell>
        </row>
        <row r="2823">
          <cell r="A2823">
            <v>603766</v>
          </cell>
          <cell r="B2823">
            <v>24.947434819175776</v>
          </cell>
          <cell r="C2823">
            <v>3.8641914997557403</v>
          </cell>
          <cell r="D2823">
            <v>19.669509594882729</v>
          </cell>
          <cell r="E2823">
            <v>2.805571606702959</v>
          </cell>
          <cell r="F2823">
            <v>28.731684981684982</v>
          </cell>
          <cell r="G2823">
            <v>4.7976757077049523</v>
          </cell>
          <cell r="H2823">
            <v>15.015166835187058</v>
          </cell>
          <cell r="I2823">
            <v>2.8068683217266495</v>
          </cell>
          <cell r="J2823">
            <v>23.73</v>
          </cell>
          <cell r="K2823">
            <v>0.95120000000000005</v>
          </cell>
          <cell r="L2823">
            <v>6.141</v>
          </cell>
          <cell r="M2823">
            <v>18.45</v>
          </cell>
          <cell r="N2823">
            <v>0.23449999999999999</v>
          </cell>
          <cell r="O2823">
            <v>6.5762</v>
          </cell>
          <cell r="P2823">
            <v>25.1</v>
          </cell>
          <cell r="Q2823">
            <v>0.43680000000000002</v>
          </cell>
          <cell r="R2823">
            <v>5.2317</v>
          </cell>
          <cell r="S2823">
            <v>15.84</v>
          </cell>
          <cell r="T2823">
            <v>0.79120000000000001</v>
          </cell>
          <cell r="U2823">
            <v>5.6433</v>
          </cell>
          <cell r="V2823">
            <v>5.6432991027832031</v>
          </cell>
          <cell r="W2823">
            <v>603766</v>
          </cell>
          <cell r="X2823" t="str">
            <v>持股小于股东增</v>
          </cell>
          <cell r="Y2823">
            <v>38026</v>
          </cell>
          <cell r="Z2823">
            <v>22019</v>
          </cell>
          <cell r="AA2823" t="str">
            <v>持股小于股东减</v>
          </cell>
          <cell r="AB2823">
            <v>38522</v>
          </cell>
          <cell r="AC2823">
            <v>21747</v>
          </cell>
          <cell r="AD2823" t="str">
            <v>持股大于股东增</v>
          </cell>
          <cell r="AE2823">
            <v>26440</v>
          </cell>
          <cell r="AF2823">
            <v>30209</v>
          </cell>
          <cell r="AG2823">
            <v>30209</v>
          </cell>
          <cell r="AH2823">
            <v>44271</v>
          </cell>
          <cell r="AI2823">
            <v>18042</v>
          </cell>
        </row>
        <row r="2824">
          <cell r="A2824">
            <v>603778</v>
          </cell>
          <cell r="B2824">
            <v>17.519230769230766</v>
          </cell>
          <cell r="C2824">
            <v>2.5091580136061915</v>
          </cell>
          <cell r="D2824">
            <v>82.296875</v>
          </cell>
          <cell r="E2824">
            <v>4.7675513233643514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27.33</v>
          </cell>
          <cell r="K2824">
            <v>1.56</v>
          </cell>
          <cell r="L2824">
            <v>10.892099999999999</v>
          </cell>
          <cell r="M2824">
            <v>52.67</v>
          </cell>
          <cell r="N2824">
            <v>0.16</v>
          </cell>
          <cell r="O2824">
            <v>11.047599999999999</v>
          </cell>
          <cell r="P2824">
            <v>0</v>
          </cell>
          <cell r="Q2824">
            <v>0.47</v>
          </cell>
          <cell r="R2824">
            <v>7.8784999999999998</v>
          </cell>
          <cell r="S2824">
            <v>0</v>
          </cell>
          <cell r="T2824">
            <v>0.42799999999999999</v>
          </cell>
          <cell r="U2824">
            <v>7.9821999999999997</v>
          </cell>
          <cell r="V2824">
            <v>7.9821968078613281</v>
          </cell>
          <cell r="W2824">
            <v>603778</v>
          </cell>
          <cell r="X2824">
            <v>603778</v>
          </cell>
          <cell r="Y2824">
            <v>603778</v>
          </cell>
          <cell r="Z2824">
            <v>603778</v>
          </cell>
          <cell r="AA2824">
            <v>603778</v>
          </cell>
          <cell r="AB2824">
            <v>11267</v>
          </cell>
          <cell r="AC2824">
            <v>7100</v>
          </cell>
          <cell r="AD2824">
            <v>7100</v>
          </cell>
          <cell r="AE2824">
            <v>7100</v>
          </cell>
          <cell r="AF2824">
            <v>7100</v>
          </cell>
          <cell r="AG2824">
            <v>7100</v>
          </cell>
          <cell r="AH2824">
            <v>7100</v>
          </cell>
          <cell r="AI2824">
            <v>7100</v>
          </cell>
        </row>
        <row r="2825">
          <cell r="A2825">
            <v>603779</v>
          </cell>
          <cell r="B2825">
            <v>0</v>
          </cell>
          <cell r="C2825">
            <v>0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0.28000000000000003</v>
          </cell>
          <cell r="L2825">
            <v>3.53</v>
          </cell>
          <cell r="M2825">
            <v>0</v>
          </cell>
          <cell r="N2825">
            <v>0.28000000000000003</v>
          </cell>
          <cell r="O2825">
            <v>3.53</v>
          </cell>
          <cell r="P2825">
            <v>0</v>
          </cell>
          <cell r="Q2825">
            <v>0.24</v>
          </cell>
          <cell r="R2825">
            <v>3.25</v>
          </cell>
          <cell r="S2825">
            <v>0</v>
          </cell>
          <cell r="T2825">
            <v>0.24</v>
          </cell>
          <cell r="U2825">
            <v>3.25</v>
          </cell>
          <cell r="V2825">
            <v>3.25</v>
          </cell>
          <cell r="W2825">
            <v>603779</v>
          </cell>
          <cell r="X2825">
            <v>603779</v>
          </cell>
          <cell r="Y2825">
            <v>603779</v>
          </cell>
          <cell r="Z2825">
            <v>603779</v>
          </cell>
          <cell r="AA2825">
            <v>603779</v>
          </cell>
          <cell r="AB2825">
            <v>603779</v>
          </cell>
          <cell r="AC2825">
            <v>603779</v>
          </cell>
          <cell r="AD2825">
            <v>603779</v>
          </cell>
          <cell r="AE2825">
            <v>603779</v>
          </cell>
          <cell r="AF2825">
            <v>603779</v>
          </cell>
          <cell r="AG2825">
            <v>603779</v>
          </cell>
          <cell r="AH2825">
            <v>603779</v>
          </cell>
          <cell r="AI2825">
            <v>603779</v>
          </cell>
        </row>
        <row r="2826">
          <cell r="A2826">
            <v>603788</v>
          </cell>
          <cell r="B2826">
            <v>45.80952380952381</v>
          </cell>
          <cell r="C2826">
            <v>7.4221236377664184</v>
          </cell>
          <cell r="D2826">
            <v>27.848214285714285</v>
          </cell>
          <cell r="E2826">
            <v>5.6840340422429971</v>
          </cell>
          <cell r="F2826">
            <v>49.406976744186046</v>
          </cell>
          <cell r="G2826">
            <v>8.8616834904479855</v>
          </cell>
          <cell r="H2826">
            <v>28.705645161290324</v>
          </cell>
          <cell r="I2826">
            <v>4.7636254140319183</v>
          </cell>
          <cell r="J2826">
            <v>38.479999999999997</v>
          </cell>
          <cell r="K2826">
            <v>0.84</v>
          </cell>
          <cell r="L2826">
            <v>5.1844999999999999</v>
          </cell>
          <cell r="M2826">
            <v>31.19</v>
          </cell>
          <cell r="N2826">
            <v>0.28000000000000003</v>
          </cell>
          <cell r="O2826">
            <v>5.4873000000000003</v>
          </cell>
          <cell r="P2826">
            <v>42.49</v>
          </cell>
          <cell r="Q2826">
            <v>0.43</v>
          </cell>
          <cell r="R2826">
            <v>4.7948000000000004</v>
          </cell>
          <cell r="S2826">
            <v>23.73</v>
          </cell>
          <cell r="T2826">
            <v>0.62</v>
          </cell>
          <cell r="U2826">
            <v>4.9814999999999996</v>
          </cell>
          <cell r="V2826">
            <v>4.9814987182617188</v>
          </cell>
          <cell r="W2826">
            <v>603788</v>
          </cell>
          <cell r="X2826" t="str">
            <v>持股小于股东减</v>
          </cell>
          <cell r="Y2826">
            <v>12426</v>
          </cell>
          <cell r="Z2826">
            <v>11344</v>
          </cell>
          <cell r="AA2826" t="str">
            <v>持股小于股东减</v>
          </cell>
          <cell r="AB2826">
            <v>13470</v>
          </cell>
          <cell r="AC2826">
            <v>10465</v>
          </cell>
          <cell r="AD2826" t="str">
            <v>持股大于股东增</v>
          </cell>
          <cell r="AE2826">
            <v>10933</v>
          </cell>
          <cell r="AF2826">
            <v>12512</v>
          </cell>
          <cell r="AG2826" t="str">
            <v>持股大于股东增</v>
          </cell>
          <cell r="AH2826">
            <v>10855</v>
          </cell>
          <cell r="AI2826">
            <v>12602</v>
          </cell>
        </row>
        <row r="2827">
          <cell r="A2827">
            <v>603789</v>
          </cell>
          <cell r="B2827">
            <v>101.59243018693746</v>
          </cell>
          <cell r="C2827">
            <v>8.5374604836989203</v>
          </cell>
          <cell r="D2827">
            <v>89.603174603174594</v>
          </cell>
          <cell r="E2827">
            <v>6.447621404504007</v>
          </cell>
          <cell r="F2827">
            <v>57.091894977168948</v>
          </cell>
          <cell r="G2827">
            <v>7.346676459787</v>
          </cell>
          <cell r="H2827">
            <v>46.283287901027464</v>
          </cell>
          <cell r="I2827">
            <v>5.6234952420988273</v>
          </cell>
          <cell r="J2827">
            <v>44.02</v>
          </cell>
          <cell r="K2827">
            <v>0.43330000000000002</v>
          </cell>
          <cell r="L2827">
            <v>5.1561000000000003</v>
          </cell>
          <cell r="M2827">
            <v>33.869999999999997</v>
          </cell>
          <cell r="N2827">
            <v>9.4500000000000001E-2</v>
          </cell>
          <cell r="O2827">
            <v>5.2530999999999999</v>
          </cell>
          <cell r="P2827">
            <v>40.01</v>
          </cell>
          <cell r="Q2827">
            <v>0.35039999999999999</v>
          </cell>
          <cell r="R2827">
            <v>5.4459999999999997</v>
          </cell>
          <cell r="S2827">
            <v>29.43</v>
          </cell>
          <cell r="T2827">
            <v>0.47689999999999999</v>
          </cell>
          <cell r="U2827">
            <v>5.2333999999999996</v>
          </cell>
          <cell r="V2827">
            <v>5.2333984375</v>
          </cell>
          <cell r="W2827">
            <v>603789</v>
          </cell>
          <cell r="X2827">
            <v>603789</v>
          </cell>
          <cell r="Y2827">
            <v>28571</v>
          </cell>
          <cell r="Z2827">
            <v>7000</v>
          </cell>
          <cell r="AA2827">
            <v>7000</v>
          </cell>
          <cell r="AB2827">
            <v>27241</v>
          </cell>
          <cell r="AC2827">
            <v>7341</v>
          </cell>
          <cell r="AD2827">
            <v>7341</v>
          </cell>
          <cell r="AE2827">
            <v>31171</v>
          </cell>
          <cell r="AF2827">
            <v>6416</v>
          </cell>
          <cell r="AG2827">
            <v>6416</v>
          </cell>
          <cell r="AH2827">
            <v>29632</v>
          </cell>
          <cell r="AI2827">
            <v>6749</v>
          </cell>
        </row>
        <row r="2828">
          <cell r="A2828">
            <v>603798</v>
          </cell>
          <cell r="B2828">
            <v>0</v>
          </cell>
          <cell r="C2828">
            <v>0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0</v>
          </cell>
          <cell r="J2828">
            <v>0</v>
          </cell>
          <cell r="K2828">
            <v>1.1100000000000001</v>
          </cell>
          <cell r="L2828">
            <v>4.5</v>
          </cell>
          <cell r="M2828">
            <v>0</v>
          </cell>
          <cell r="N2828">
            <v>1.1100000000000001</v>
          </cell>
          <cell r="O2828">
            <v>4.5</v>
          </cell>
          <cell r="P2828">
            <v>0</v>
          </cell>
          <cell r="Q2828">
            <v>1.1100000000000001</v>
          </cell>
          <cell r="R2828">
            <v>4.5</v>
          </cell>
          <cell r="S2828">
            <v>0</v>
          </cell>
          <cell r="T2828">
            <v>1.1100000000000001</v>
          </cell>
          <cell r="U2828">
            <v>4.5</v>
          </cell>
          <cell r="V2828">
            <v>4.5</v>
          </cell>
          <cell r="W2828">
            <v>603798</v>
          </cell>
          <cell r="X2828">
            <v>603798</v>
          </cell>
          <cell r="Y2828">
            <v>603798</v>
          </cell>
          <cell r="Z2828">
            <v>603798</v>
          </cell>
          <cell r="AA2828">
            <v>603798</v>
          </cell>
          <cell r="AB2828">
            <v>603798</v>
          </cell>
          <cell r="AC2828">
            <v>603798</v>
          </cell>
          <cell r="AD2828">
            <v>603798</v>
          </cell>
          <cell r="AE2828">
            <v>603798</v>
          </cell>
          <cell r="AF2828">
            <v>603798</v>
          </cell>
          <cell r="AG2828">
            <v>603798</v>
          </cell>
          <cell r="AH2828">
            <v>603798</v>
          </cell>
          <cell r="AI2828">
            <v>603798</v>
          </cell>
        </row>
        <row r="2829">
          <cell r="A2829">
            <v>603799</v>
          </cell>
          <cell r="B2829">
            <v>-55.659574468085111</v>
          </cell>
          <cell r="C2829">
            <v>5.8659969503991389</v>
          </cell>
          <cell r="D2829">
            <v>-75.357142857142861</v>
          </cell>
          <cell r="E2829">
            <v>4.811090589871629</v>
          </cell>
          <cell r="F2829">
            <v>49.25925925925926</v>
          </cell>
          <cell r="G2829">
            <v>5.5232558139534884</v>
          </cell>
          <cell r="H2829">
            <v>-205.2</v>
          </cell>
          <cell r="I2829">
            <v>2.8399418725347725</v>
          </cell>
          <cell r="J2829">
            <v>26.16</v>
          </cell>
          <cell r="K2829">
            <v>-0.47</v>
          </cell>
          <cell r="L2829">
            <v>4.4596</v>
          </cell>
          <cell r="M2829">
            <v>21.1</v>
          </cell>
          <cell r="N2829">
            <v>-7.0000000000000007E-2</v>
          </cell>
          <cell r="O2829">
            <v>4.3856999999999999</v>
          </cell>
          <cell r="P2829">
            <v>26.6</v>
          </cell>
          <cell r="Q2829">
            <v>0.27</v>
          </cell>
          <cell r="R2829">
            <v>4.8159999999999998</v>
          </cell>
          <cell r="S2829">
            <v>13.68</v>
          </cell>
          <cell r="T2829">
            <v>-0.05</v>
          </cell>
          <cell r="U2829">
            <v>4.8170000000000002</v>
          </cell>
          <cell r="V2829">
            <v>4.8169975280761719</v>
          </cell>
          <cell r="W2829">
            <v>603799</v>
          </cell>
          <cell r="X2829" t="str">
            <v>持股小于股东增</v>
          </cell>
          <cell r="Y2829">
            <v>23307</v>
          </cell>
          <cell r="Z2829">
            <v>22962</v>
          </cell>
          <cell r="AA2829">
            <v>22962</v>
          </cell>
          <cell r="AB2829">
            <v>28659</v>
          </cell>
          <cell r="AC2829">
            <v>18674</v>
          </cell>
          <cell r="AD2829">
            <v>18674</v>
          </cell>
          <cell r="AE2829">
            <v>34394</v>
          </cell>
          <cell r="AF2829">
            <v>15560</v>
          </cell>
          <cell r="AG2829" t="str">
            <v>持股小于股东增</v>
          </cell>
          <cell r="AH2829">
            <v>25233</v>
          </cell>
          <cell r="AI2829">
            <v>21209</v>
          </cell>
        </row>
        <row r="2830">
          <cell r="A2830">
            <v>603800</v>
          </cell>
          <cell r="B2830">
            <v>304.68926553672316</v>
          </cell>
          <cell r="C2830">
            <v>11.316043476436276</v>
          </cell>
          <cell r="D2830">
            <v>-70.932642487046621</v>
          </cell>
          <cell r="E2830">
            <v>5.8639595648076757</v>
          </cell>
          <cell r="F2830">
            <v>0</v>
          </cell>
          <cell r="G2830">
            <v>0</v>
          </cell>
          <cell r="H2830">
            <v>0</v>
          </cell>
          <cell r="I2830">
            <v>0</v>
          </cell>
          <cell r="J2830">
            <v>53.93</v>
          </cell>
          <cell r="K2830">
            <v>0.17699999999999999</v>
          </cell>
          <cell r="L2830">
            <v>4.7657999999999996</v>
          </cell>
          <cell r="M2830">
            <v>27.38</v>
          </cell>
          <cell r="N2830">
            <v>-9.6500000000000002E-2</v>
          </cell>
          <cell r="O2830">
            <v>4.6692</v>
          </cell>
          <cell r="P2830">
            <v>0</v>
          </cell>
          <cell r="Q2830">
            <v>0.12</v>
          </cell>
          <cell r="R2830">
            <v>2.99</v>
          </cell>
          <cell r="S2830">
            <v>0</v>
          </cell>
          <cell r="T2830">
            <v>0.152</v>
          </cell>
          <cell r="U2830">
            <v>3.0764</v>
          </cell>
          <cell r="V2830">
            <v>3.0763988494873047</v>
          </cell>
          <cell r="W2830">
            <v>603800</v>
          </cell>
          <cell r="X2830">
            <v>603800</v>
          </cell>
          <cell r="Y2830">
            <v>603800</v>
          </cell>
          <cell r="Z2830">
            <v>603800</v>
          </cell>
          <cell r="AA2830">
            <v>603800</v>
          </cell>
          <cell r="AB2830">
            <v>30497</v>
          </cell>
          <cell r="AC2830">
            <v>6820</v>
          </cell>
          <cell r="AD2830">
            <v>6820</v>
          </cell>
          <cell r="AE2830">
            <v>6820</v>
          </cell>
          <cell r="AF2830">
            <v>6820</v>
          </cell>
          <cell r="AG2830">
            <v>6820</v>
          </cell>
          <cell r="AH2830">
            <v>6820</v>
          </cell>
          <cell r="AI2830">
            <v>6820</v>
          </cell>
        </row>
        <row r="2831">
          <cell r="A2831">
            <v>603806</v>
          </cell>
          <cell r="B2831">
            <v>31.049689440993788</v>
          </cell>
          <cell r="C2831">
            <v>4.7079099290846935</v>
          </cell>
          <cell r="D2831">
            <v>24.012499999999999</v>
          </cell>
          <cell r="E2831">
            <v>3.4877809651766589</v>
          </cell>
          <cell r="F2831">
            <v>48.649253731343279</v>
          </cell>
          <cell r="G2831">
            <v>6.7356174574309797</v>
          </cell>
          <cell r="H2831">
            <v>22.878640776699029</v>
          </cell>
          <cell r="I2831">
            <v>3.1303550791057266</v>
          </cell>
          <cell r="J2831">
            <v>49.99</v>
          </cell>
          <cell r="K2831">
            <v>1.61</v>
          </cell>
          <cell r="L2831">
            <v>10.6183</v>
          </cell>
          <cell r="M2831">
            <v>38.42</v>
          </cell>
          <cell r="N2831">
            <v>0.4</v>
          </cell>
          <cell r="O2831">
            <v>11.015599999999999</v>
          </cell>
          <cell r="P2831">
            <v>65.19</v>
          </cell>
          <cell r="Q2831">
            <v>0.67</v>
          </cell>
          <cell r="R2831">
            <v>9.6783999999999999</v>
          </cell>
          <cell r="S2831">
            <v>31.42</v>
          </cell>
          <cell r="T2831">
            <v>1.03</v>
          </cell>
          <cell r="U2831">
            <v>10.0372</v>
          </cell>
          <cell r="V2831">
            <v>10.037193298339844</v>
          </cell>
          <cell r="W2831">
            <v>603806</v>
          </cell>
          <cell r="X2831" t="str">
            <v>持股大于股东增</v>
          </cell>
          <cell r="Y2831">
            <v>15381</v>
          </cell>
          <cell r="Z2831">
            <v>26136</v>
          </cell>
          <cell r="AA2831" t="str">
            <v>持股大于股东减</v>
          </cell>
          <cell r="AB2831">
            <v>16380</v>
          </cell>
          <cell r="AC2831">
            <v>24542</v>
          </cell>
          <cell r="AD2831" t="str">
            <v>持股大于股东增</v>
          </cell>
          <cell r="AE2831">
            <v>10141</v>
          </cell>
          <cell r="AF2831">
            <v>39641</v>
          </cell>
          <cell r="AG2831" t="str">
            <v>持股大于股东减</v>
          </cell>
          <cell r="AH2831">
            <v>15730</v>
          </cell>
          <cell r="AI2831">
            <v>25556</v>
          </cell>
        </row>
        <row r="2832">
          <cell r="A2832">
            <v>603808</v>
          </cell>
          <cell r="B2832">
            <v>45.379629629629626</v>
          </cell>
          <cell r="C2832">
            <v>5.367312072892938</v>
          </cell>
          <cell r="D2832">
            <v>70.464285714285708</v>
          </cell>
          <cell r="E2832">
            <v>4.2438777814822384</v>
          </cell>
          <cell r="F2832">
            <v>55.367346938775512</v>
          </cell>
          <cell r="G2832">
            <v>6.1487206218978763</v>
          </cell>
          <cell r="H2832">
            <v>35.564189189189193</v>
          </cell>
          <cell r="I2832">
            <v>3.5094913287860305</v>
          </cell>
          <cell r="J2832">
            <v>49.01</v>
          </cell>
          <cell r="K2832">
            <v>1.08</v>
          </cell>
          <cell r="L2832">
            <v>9.1311999999999998</v>
          </cell>
          <cell r="M2832">
            <v>39.46</v>
          </cell>
          <cell r="N2832">
            <v>0.14000000000000001</v>
          </cell>
          <cell r="O2832">
            <v>9.2980999999999998</v>
          </cell>
          <cell r="P2832">
            <v>54.26</v>
          </cell>
          <cell r="Q2832">
            <v>0.49</v>
          </cell>
          <cell r="R2832">
            <v>8.8246000000000002</v>
          </cell>
          <cell r="S2832">
            <v>35.090000000000003</v>
          </cell>
          <cell r="T2832">
            <v>0.74</v>
          </cell>
          <cell r="U2832">
            <v>9.9985999999999997</v>
          </cell>
          <cell r="V2832">
            <v>9.99859619140625</v>
          </cell>
          <cell r="W2832">
            <v>603808</v>
          </cell>
          <cell r="X2832">
            <v>603808</v>
          </cell>
          <cell r="Y2832">
            <v>19980</v>
          </cell>
          <cell r="Z2832">
            <v>8290</v>
          </cell>
          <cell r="AA2832">
            <v>8290</v>
          </cell>
          <cell r="AB2832">
            <v>17647</v>
          </cell>
          <cell r="AC2832">
            <v>9386</v>
          </cell>
          <cell r="AD2832">
            <v>9386</v>
          </cell>
          <cell r="AE2832">
            <v>22718</v>
          </cell>
          <cell r="AF2832">
            <v>7042</v>
          </cell>
          <cell r="AG2832" t="str">
            <v>持股小于股东增</v>
          </cell>
          <cell r="AH2832">
            <v>15599</v>
          </cell>
          <cell r="AI2832">
            <v>10257</v>
          </cell>
        </row>
        <row r="2833">
          <cell r="A2833">
            <v>603818</v>
          </cell>
          <cell r="B2833">
            <v>79.153846153846146</v>
          </cell>
          <cell r="C2833">
            <v>8.1605138982513168</v>
          </cell>
          <cell r="D2833">
            <v>129.83333333333334</v>
          </cell>
          <cell r="E2833">
            <v>6.0992796742875042</v>
          </cell>
          <cell r="F2833">
            <v>86.026315789473671</v>
          </cell>
          <cell r="G2833">
            <v>6.928342835343237</v>
          </cell>
          <cell r="H2833">
            <v>54.583333333333336</v>
          </cell>
          <cell r="I2833">
            <v>5.3408349641226351</v>
          </cell>
          <cell r="J2833">
            <v>20.58</v>
          </cell>
          <cell r="K2833">
            <v>0.26</v>
          </cell>
          <cell r="L2833">
            <v>2.5219</v>
          </cell>
          <cell r="M2833">
            <v>15.58</v>
          </cell>
          <cell r="N2833">
            <v>0.03</v>
          </cell>
          <cell r="O2833">
            <v>2.5543999999999998</v>
          </cell>
          <cell r="P2833">
            <v>32.69</v>
          </cell>
          <cell r="Q2833">
            <v>0.19</v>
          </cell>
          <cell r="R2833">
            <v>4.7183000000000002</v>
          </cell>
          <cell r="S2833">
            <v>13.1</v>
          </cell>
          <cell r="T2833">
            <v>0.18</v>
          </cell>
          <cell r="U2833">
            <v>2.4527999999999999</v>
          </cell>
          <cell r="V2833">
            <v>2.4527988433837891</v>
          </cell>
          <cell r="W2833">
            <v>603818</v>
          </cell>
          <cell r="X2833" t="str">
            <v>持股小于股东增</v>
          </cell>
          <cell r="Y2833">
            <v>42708</v>
          </cell>
          <cell r="Z2833">
            <v>11335</v>
          </cell>
          <cell r="AA2833" t="str">
            <v>持股小于股东减</v>
          </cell>
          <cell r="AB2833">
            <v>45491</v>
          </cell>
          <cell r="AC2833">
            <v>10642</v>
          </cell>
          <cell r="AD2833">
            <v>10642</v>
          </cell>
          <cell r="AE2833">
            <v>43060</v>
          </cell>
          <cell r="AF2833">
            <v>5621</v>
          </cell>
          <cell r="AG2833" t="str">
            <v>持股小于股东增</v>
          </cell>
          <cell r="AH2833">
            <v>45490</v>
          </cell>
          <cell r="AI2833">
            <v>10642</v>
          </cell>
        </row>
        <row r="2834">
          <cell r="A2834">
            <v>603822</v>
          </cell>
          <cell r="B2834">
            <v>0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0.70650000000000002</v>
          </cell>
          <cell r="L2834">
            <v>7.42</v>
          </cell>
          <cell r="M2834">
            <v>0</v>
          </cell>
          <cell r="N2834">
            <v>0.70650000000000002</v>
          </cell>
          <cell r="O2834">
            <v>7.42</v>
          </cell>
          <cell r="P2834">
            <v>0</v>
          </cell>
          <cell r="Q2834">
            <v>0.70650000000000002</v>
          </cell>
          <cell r="R2834">
            <v>7.42</v>
          </cell>
          <cell r="S2834">
            <v>0</v>
          </cell>
          <cell r="T2834">
            <v>0.70650000000000002</v>
          </cell>
          <cell r="U2834">
            <v>7.42</v>
          </cell>
          <cell r="V2834">
            <v>7.4199981689453125</v>
          </cell>
          <cell r="W2834">
            <v>603822</v>
          </cell>
          <cell r="X2834">
            <v>603822</v>
          </cell>
          <cell r="Y2834">
            <v>603822</v>
          </cell>
          <cell r="Z2834">
            <v>603822</v>
          </cell>
          <cell r="AA2834">
            <v>603822</v>
          </cell>
          <cell r="AB2834">
            <v>603822</v>
          </cell>
          <cell r="AC2834">
            <v>603822</v>
          </cell>
          <cell r="AD2834">
            <v>603822</v>
          </cell>
          <cell r="AE2834">
            <v>603822</v>
          </cell>
          <cell r="AF2834">
            <v>603822</v>
          </cell>
          <cell r="AG2834">
            <v>603822</v>
          </cell>
          <cell r="AH2834">
            <v>603822</v>
          </cell>
          <cell r="AI2834">
            <v>603822</v>
          </cell>
        </row>
        <row r="2835">
          <cell r="A2835">
            <v>603828</v>
          </cell>
          <cell r="B2835">
            <v>74.042553191489361</v>
          </cell>
          <cell r="C2835">
            <v>4.345111749282057</v>
          </cell>
          <cell r="D2835">
            <v>52.35</v>
          </cell>
          <cell r="E2835">
            <v>3.8435653014525029</v>
          </cell>
          <cell r="F2835">
            <v>69.516129032258064</v>
          </cell>
          <cell r="G2835">
            <v>4.9129686413532889</v>
          </cell>
          <cell r="H2835">
            <v>52.114864864864863</v>
          </cell>
          <cell r="I2835">
            <v>2.9879714103085595</v>
          </cell>
          <cell r="J2835">
            <v>34.799999999999997</v>
          </cell>
          <cell r="K2835">
            <v>0.47</v>
          </cell>
          <cell r="L2835">
            <v>8.0090000000000003</v>
          </cell>
          <cell r="M2835">
            <v>31.41</v>
          </cell>
          <cell r="N2835">
            <v>0.15</v>
          </cell>
          <cell r="O2835">
            <v>8.1721000000000004</v>
          </cell>
          <cell r="P2835">
            <v>43.1</v>
          </cell>
          <cell r="Q2835">
            <v>0.31</v>
          </cell>
          <cell r="R2835">
            <v>8.7727000000000004</v>
          </cell>
          <cell r="S2835">
            <v>25.71</v>
          </cell>
          <cell r="T2835">
            <v>0.37</v>
          </cell>
          <cell r="U2835">
            <v>8.6044999999999998</v>
          </cell>
          <cell r="V2835">
            <v>8.6044998168945313</v>
          </cell>
          <cell r="W2835">
            <v>603828</v>
          </cell>
          <cell r="X2835" t="str">
            <v>持股大于股东增</v>
          </cell>
          <cell r="Y2835">
            <v>10210</v>
          </cell>
          <cell r="Z2835">
            <v>12123</v>
          </cell>
          <cell r="AA2835" t="str">
            <v>持股小于股东减</v>
          </cell>
          <cell r="AB2835">
            <v>11421</v>
          </cell>
          <cell r="AC2835">
            <v>10838</v>
          </cell>
          <cell r="AD2835" t="str">
            <v>持股小于股东增</v>
          </cell>
          <cell r="AE2835">
            <v>11461</v>
          </cell>
          <cell r="AF2835">
            <v>10800</v>
          </cell>
          <cell r="AG2835" t="str">
            <v>持股大于股东增</v>
          </cell>
          <cell r="AH2835">
            <v>10625</v>
          </cell>
          <cell r="AI2835">
            <v>11650</v>
          </cell>
        </row>
        <row r="2836">
          <cell r="A2836">
            <v>603838</v>
          </cell>
          <cell r="B2836">
            <v>82.510638297872347</v>
          </cell>
          <cell r="C2836">
            <v>8.2912853844180283</v>
          </cell>
          <cell r="D2836">
            <v>73.909090909090921</v>
          </cell>
          <cell r="E2836">
            <v>6.7892857888473666</v>
          </cell>
          <cell r="F2836">
            <v>0</v>
          </cell>
          <cell r="G2836">
            <v>0</v>
          </cell>
          <cell r="H2836">
            <v>57.78947368421052</v>
          </cell>
          <cell r="I2836">
            <v>6.3684015921003985</v>
          </cell>
          <cell r="J2836">
            <v>38.78</v>
          </cell>
          <cell r="K2836">
            <v>0.47</v>
          </cell>
          <cell r="L2836">
            <v>4.6772</v>
          </cell>
          <cell r="M2836">
            <v>32.520000000000003</v>
          </cell>
          <cell r="N2836">
            <v>0.11</v>
          </cell>
          <cell r="O2836">
            <v>4.7899000000000003</v>
          </cell>
          <cell r="P2836">
            <v>0</v>
          </cell>
          <cell r="Q2836">
            <v>0.23</v>
          </cell>
          <cell r="R2836">
            <v>4.4457000000000004</v>
          </cell>
          <cell r="S2836">
            <v>29.28</v>
          </cell>
          <cell r="T2836">
            <v>0.38</v>
          </cell>
          <cell r="U2836">
            <v>4.5976999999999997</v>
          </cell>
          <cell r="V2836">
            <v>4.5976982116699219</v>
          </cell>
          <cell r="W2836">
            <v>603838</v>
          </cell>
          <cell r="X2836">
            <v>603838</v>
          </cell>
          <cell r="Y2836">
            <v>17588</v>
          </cell>
          <cell r="Z2836">
            <v>7581</v>
          </cell>
          <cell r="AA2836">
            <v>7581</v>
          </cell>
          <cell r="AB2836">
            <v>13867</v>
          </cell>
          <cell r="AC2836">
            <v>9615</v>
          </cell>
          <cell r="AD2836">
            <v>9615</v>
          </cell>
          <cell r="AE2836">
            <v>9615</v>
          </cell>
          <cell r="AF2836">
            <v>9615</v>
          </cell>
          <cell r="AG2836">
            <v>9615</v>
          </cell>
          <cell r="AH2836">
            <v>24424</v>
          </cell>
          <cell r="AI2836">
            <v>5459</v>
          </cell>
        </row>
        <row r="2837">
          <cell r="A2837">
            <v>603861</v>
          </cell>
          <cell r="B2837">
            <v>0</v>
          </cell>
          <cell r="C2837">
            <v>0</v>
          </cell>
          <cell r="D2837">
            <v>83.860759493670898</v>
          </cell>
          <cell r="E2837">
            <v>5.5305630275484647</v>
          </cell>
          <cell r="F2837">
            <v>0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0.47820000000000001</v>
          </cell>
          <cell r="L2837">
            <v>3.78</v>
          </cell>
          <cell r="M2837">
            <v>23.85</v>
          </cell>
          <cell r="N2837">
            <v>7.1099999999999997E-2</v>
          </cell>
          <cell r="O2837">
            <v>4.3124000000000002</v>
          </cell>
          <cell r="P2837">
            <v>0</v>
          </cell>
          <cell r="Q2837">
            <v>0.37319999999999998</v>
          </cell>
          <cell r="R2837">
            <v>3.4</v>
          </cell>
          <cell r="S2837">
            <v>0</v>
          </cell>
          <cell r="T2837">
            <v>0.37319999999999998</v>
          </cell>
          <cell r="U2837">
            <v>3.4</v>
          </cell>
          <cell r="V2837">
            <v>3.3999996185302734</v>
          </cell>
          <cell r="W2837">
            <v>603861</v>
          </cell>
          <cell r="X2837">
            <v>603861</v>
          </cell>
          <cell r="Y2837">
            <v>603861</v>
          </cell>
          <cell r="Z2837">
            <v>603861</v>
          </cell>
          <cell r="AA2837">
            <v>603861</v>
          </cell>
          <cell r="AB2837">
            <v>44656</v>
          </cell>
          <cell r="AC2837">
            <v>9161</v>
          </cell>
          <cell r="AD2837">
            <v>9161</v>
          </cell>
          <cell r="AE2837">
            <v>9161</v>
          </cell>
          <cell r="AF2837">
            <v>9161</v>
          </cell>
          <cell r="AG2837">
            <v>9161</v>
          </cell>
          <cell r="AH2837">
            <v>9161</v>
          </cell>
          <cell r="AI2837">
            <v>9161</v>
          </cell>
        </row>
        <row r="2838">
          <cell r="A2838">
            <v>603866</v>
          </cell>
          <cell r="B2838">
            <v>44.895348837209305</v>
          </cell>
          <cell r="C2838">
            <v>9.2977893368010402</v>
          </cell>
          <cell r="D2838">
            <v>45.652777777777779</v>
          </cell>
          <cell r="E2838">
            <v>7.5801950972026848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38.61</v>
          </cell>
          <cell r="K2838">
            <v>0.86</v>
          </cell>
          <cell r="L2838">
            <v>4.1525999999999996</v>
          </cell>
          <cell r="M2838">
            <v>32.869999999999997</v>
          </cell>
          <cell r="N2838">
            <v>0.18</v>
          </cell>
          <cell r="O2838">
            <v>4.3362999999999996</v>
          </cell>
          <cell r="P2838">
            <v>0</v>
          </cell>
          <cell r="Q2838">
            <v>0.36</v>
          </cell>
          <cell r="R2838">
            <v>2.7199</v>
          </cell>
          <cell r="S2838">
            <v>0</v>
          </cell>
          <cell r="T2838">
            <v>0.55400000000000005</v>
          </cell>
          <cell r="U2838">
            <v>2.9782999999999999</v>
          </cell>
          <cell r="V2838">
            <v>2.9782981872558594</v>
          </cell>
          <cell r="W2838">
            <v>603866</v>
          </cell>
          <cell r="X2838" t="str">
            <v>持股小于股东增</v>
          </cell>
          <cell r="Y2838">
            <v>38196</v>
          </cell>
          <cell r="Z2838">
            <v>11784</v>
          </cell>
          <cell r="AA2838" t="str">
            <v>持股小于股东增</v>
          </cell>
          <cell r="AB2838">
            <v>29532</v>
          </cell>
          <cell r="AC2838">
            <v>15241</v>
          </cell>
          <cell r="AD2838">
            <v>15241</v>
          </cell>
          <cell r="AE2838">
            <v>15241</v>
          </cell>
          <cell r="AF2838">
            <v>15241</v>
          </cell>
          <cell r="AG2838">
            <v>15241</v>
          </cell>
          <cell r="AH2838">
            <v>15241</v>
          </cell>
          <cell r="AI2838">
            <v>15241</v>
          </cell>
        </row>
        <row r="2839">
          <cell r="A2839">
            <v>603868</v>
          </cell>
          <cell r="B2839">
            <v>0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1.28</v>
          </cell>
          <cell r="L2839">
            <v>2.8172999999999999</v>
          </cell>
          <cell r="M2839">
            <v>0</v>
          </cell>
          <cell r="N2839">
            <v>0.95</v>
          </cell>
          <cell r="O2839">
            <v>2.0975000000000001</v>
          </cell>
          <cell r="P2839">
            <v>0</v>
          </cell>
          <cell r="Q2839">
            <v>0.95</v>
          </cell>
          <cell r="R2839">
            <v>2.1</v>
          </cell>
          <cell r="S2839">
            <v>0</v>
          </cell>
          <cell r="T2839">
            <v>0.95</v>
          </cell>
          <cell r="U2839">
            <v>2.1</v>
          </cell>
          <cell r="V2839">
            <v>2.0999984741210938</v>
          </cell>
          <cell r="W2839">
            <v>603868</v>
          </cell>
          <cell r="X2839">
            <v>603868</v>
          </cell>
          <cell r="Y2839">
            <v>603868</v>
          </cell>
          <cell r="Z2839">
            <v>603868</v>
          </cell>
          <cell r="AA2839">
            <v>603868</v>
          </cell>
          <cell r="AB2839">
            <v>603868</v>
          </cell>
          <cell r="AC2839">
            <v>603868</v>
          </cell>
          <cell r="AD2839">
            <v>603868</v>
          </cell>
          <cell r="AE2839">
            <v>603868</v>
          </cell>
          <cell r="AF2839">
            <v>603868</v>
          </cell>
          <cell r="AG2839">
            <v>603868</v>
          </cell>
          <cell r="AH2839">
            <v>603868</v>
          </cell>
          <cell r="AI2839">
            <v>603868</v>
          </cell>
        </row>
        <row r="2840">
          <cell r="A2840">
            <v>603869</v>
          </cell>
          <cell r="B2840">
            <v>73.600000000000009</v>
          </cell>
          <cell r="C2840">
            <v>7.2148778848308321</v>
          </cell>
          <cell r="D2840">
            <v>437.77777777777783</v>
          </cell>
          <cell r="E2840">
            <v>8.7909636034025933</v>
          </cell>
          <cell r="F2840">
            <v>67.68421052631578</v>
          </cell>
          <cell r="G2840">
            <v>7.5838886595506274</v>
          </cell>
          <cell r="H2840">
            <v>40.38461538461538</v>
          </cell>
          <cell r="I2840">
            <v>5.8615011025204451</v>
          </cell>
          <cell r="J2840">
            <v>25.76</v>
          </cell>
          <cell r="K2840">
            <v>0.35</v>
          </cell>
          <cell r="L2840">
            <v>3.5703999999999998</v>
          </cell>
          <cell r="M2840">
            <v>31.52</v>
          </cell>
          <cell r="N2840">
            <v>1.7999999999999999E-2</v>
          </cell>
          <cell r="O2840">
            <v>3.5855000000000001</v>
          </cell>
          <cell r="P2840">
            <v>25.72</v>
          </cell>
          <cell r="Q2840">
            <v>0.19</v>
          </cell>
          <cell r="R2840">
            <v>3.3914</v>
          </cell>
          <cell r="S2840">
            <v>21</v>
          </cell>
          <cell r="T2840">
            <v>0.39</v>
          </cell>
          <cell r="U2840">
            <v>3.5827</v>
          </cell>
          <cell r="V2840">
            <v>3.5826988220214844</v>
          </cell>
          <cell r="W2840">
            <v>603869</v>
          </cell>
          <cell r="X2840">
            <v>603869</v>
          </cell>
          <cell r="Y2840">
            <v>29375</v>
          </cell>
          <cell r="Z2840">
            <v>7361</v>
          </cell>
          <cell r="AA2840">
            <v>7361</v>
          </cell>
          <cell r="AB2840">
            <v>24362</v>
          </cell>
          <cell r="AC2840">
            <v>8876</v>
          </cell>
          <cell r="AD2840">
            <v>8876</v>
          </cell>
          <cell r="AE2840">
            <v>33274</v>
          </cell>
          <cell r="AF2840">
            <v>6498</v>
          </cell>
          <cell r="AG2840">
            <v>6498</v>
          </cell>
          <cell r="AH2840">
            <v>33967</v>
          </cell>
          <cell r="AI2840">
            <v>6366</v>
          </cell>
        </row>
        <row r="2841">
          <cell r="A2841">
            <v>603883</v>
          </cell>
          <cell r="B2841">
            <v>72.41836734693878</v>
          </cell>
          <cell r="C2841">
            <v>8.5415463123435398</v>
          </cell>
          <cell r="D2841">
            <v>37.933333333333337</v>
          </cell>
          <cell r="E2841">
            <v>5.2900091808155816</v>
          </cell>
          <cell r="F2841">
            <v>67.768518518518519</v>
          </cell>
          <cell r="G2841">
            <v>9.3131266860080419</v>
          </cell>
          <cell r="H2841">
            <v>54.83695652173914</v>
          </cell>
          <cell r="I2841">
            <v>6.2885634153942034</v>
          </cell>
          <cell r="J2841">
            <v>70.97</v>
          </cell>
          <cell r="K2841">
            <v>0.98</v>
          </cell>
          <cell r="L2841">
            <v>8.3087999999999997</v>
          </cell>
          <cell r="M2841">
            <v>45.52</v>
          </cell>
          <cell r="N2841">
            <v>0.3</v>
          </cell>
          <cell r="O2841">
            <v>8.6049000000000007</v>
          </cell>
          <cell r="P2841">
            <v>73.19</v>
          </cell>
          <cell r="Q2841">
            <v>0.54</v>
          </cell>
          <cell r="R2841">
            <v>7.8587999999999996</v>
          </cell>
          <cell r="S2841">
            <v>50.45</v>
          </cell>
          <cell r="T2841">
            <v>0.69</v>
          </cell>
          <cell r="U2841">
            <v>8.0225000000000009</v>
          </cell>
          <cell r="V2841">
            <v>8.0224990844726563</v>
          </cell>
          <cell r="W2841">
            <v>603883</v>
          </cell>
          <cell r="X2841">
            <v>603883</v>
          </cell>
          <cell r="Y2841">
            <v>34838</v>
          </cell>
          <cell r="Z2841">
            <v>7664</v>
          </cell>
          <cell r="AA2841">
            <v>7664</v>
          </cell>
          <cell r="AB2841">
            <v>31083</v>
          </cell>
          <cell r="AC2841">
            <v>8589</v>
          </cell>
          <cell r="AD2841">
            <v>8589</v>
          </cell>
          <cell r="AE2841">
            <v>34845</v>
          </cell>
          <cell r="AF2841">
            <v>7662</v>
          </cell>
          <cell r="AG2841">
            <v>7662</v>
          </cell>
          <cell r="AH2841">
            <v>28827</v>
          </cell>
          <cell r="AI2841">
            <v>9262</v>
          </cell>
        </row>
        <row r="2842">
          <cell r="A2842">
            <v>603885</v>
          </cell>
          <cell r="B2842">
            <v>35.226804123711339</v>
          </cell>
          <cell r="C2842">
            <v>11.535345351427992</v>
          </cell>
          <cell r="D2842">
            <v>15.9</v>
          </cell>
          <cell r="E2842">
            <v>7.5644494662662423</v>
          </cell>
          <cell r="F2842">
            <v>34.138613861386133</v>
          </cell>
          <cell r="G2842">
            <v>12.32859569142755</v>
          </cell>
          <cell r="H2842">
            <v>20.672131147540984</v>
          </cell>
          <cell r="I2842">
            <v>7.8890157498787863</v>
          </cell>
          <cell r="J2842">
            <v>34.17</v>
          </cell>
          <cell r="K2842">
            <v>0.97</v>
          </cell>
          <cell r="L2842">
            <v>2.9622000000000002</v>
          </cell>
          <cell r="M2842">
            <v>25.44</v>
          </cell>
          <cell r="N2842">
            <v>0.4</v>
          </cell>
          <cell r="O2842">
            <v>3.3631000000000002</v>
          </cell>
          <cell r="P2842">
            <v>68.959999999999994</v>
          </cell>
          <cell r="Q2842">
            <v>1.01</v>
          </cell>
          <cell r="R2842">
            <v>5.5934999999999997</v>
          </cell>
          <cell r="S2842">
            <v>50.44</v>
          </cell>
          <cell r="T2842">
            <v>1.83</v>
          </cell>
          <cell r="U2842">
            <v>6.3936999999999999</v>
          </cell>
          <cell r="V2842">
            <v>6.3936996459960938</v>
          </cell>
          <cell r="W2842">
            <v>603885</v>
          </cell>
          <cell r="X2842" t="str">
            <v>持股小于股东增</v>
          </cell>
          <cell r="Y2842">
            <v>45411</v>
          </cell>
          <cell r="Z2842">
            <v>25015</v>
          </cell>
          <cell r="AA2842" t="str">
            <v>持股小于股东增</v>
          </cell>
          <cell r="AB2842">
            <v>37105</v>
          </cell>
          <cell r="AC2842">
            <v>30615</v>
          </cell>
          <cell r="AD2842">
            <v>30615</v>
          </cell>
          <cell r="AE2842">
            <v>30615</v>
          </cell>
          <cell r="AF2842">
            <v>30615</v>
          </cell>
          <cell r="AG2842" t="str">
            <v>持股小于股东增</v>
          </cell>
          <cell r="AH2842">
            <v>25163</v>
          </cell>
          <cell r="AI2842">
            <v>22572</v>
          </cell>
        </row>
        <row r="2843">
          <cell r="A2843">
            <v>603889</v>
          </cell>
          <cell r="B2843">
            <v>38.01204819277109</v>
          </cell>
          <cell r="C2843">
            <v>4.8041783408454135</v>
          </cell>
          <cell r="D2843">
            <v>41.513157894736842</v>
          </cell>
          <cell r="E2843">
            <v>4.6562767496089021</v>
          </cell>
          <cell r="F2843">
            <v>25.637254901960784</v>
          </cell>
          <cell r="G2843">
            <v>4.1995888738999163</v>
          </cell>
          <cell r="H2843">
            <v>22.468309859154928</v>
          </cell>
          <cell r="I2843">
            <v>3.2477249129664694</v>
          </cell>
          <cell r="J2843">
            <v>31.55</v>
          </cell>
          <cell r="K2843">
            <v>0.83</v>
          </cell>
          <cell r="L2843">
            <v>6.5671999999999997</v>
          </cell>
          <cell r="M2843">
            <v>31.55</v>
          </cell>
          <cell r="N2843">
            <v>0.19</v>
          </cell>
          <cell r="O2843">
            <v>6.7758000000000003</v>
          </cell>
          <cell r="P2843">
            <v>26.15</v>
          </cell>
          <cell r="Q2843">
            <v>0.51</v>
          </cell>
          <cell r="R2843">
            <v>6.2267999999999999</v>
          </cell>
          <cell r="S2843">
            <v>21.27</v>
          </cell>
          <cell r="T2843">
            <v>0.71</v>
          </cell>
          <cell r="U2843">
            <v>6.5491999999999999</v>
          </cell>
          <cell r="V2843">
            <v>6.5491981506347656</v>
          </cell>
          <cell r="W2843">
            <v>603889</v>
          </cell>
          <cell r="X2843">
            <v>603889</v>
          </cell>
          <cell r="Y2843">
            <v>16754</v>
          </cell>
          <cell r="Z2843">
            <v>9687</v>
          </cell>
          <cell r="AA2843">
            <v>9687</v>
          </cell>
          <cell r="AB2843">
            <v>16754</v>
          </cell>
          <cell r="AC2843">
            <v>9687</v>
          </cell>
          <cell r="AD2843">
            <v>9687</v>
          </cell>
          <cell r="AE2843">
            <v>17373</v>
          </cell>
          <cell r="AF2843">
            <v>9210</v>
          </cell>
          <cell r="AG2843" t="str">
            <v>持股大于股东增</v>
          </cell>
          <cell r="AH2843">
            <v>11160</v>
          </cell>
          <cell r="AI2843">
            <v>14338</v>
          </cell>
        </row>
        <row r="2844">
          <cell r="A2844">
            <v>603898</v>
          </cell>
          <cell r="B2844">
            <v>58.586206896551722</v>
          </cell>
          <cell r="C2844">
            <v>10.538721582979251</v>
          </cell>
          <cell r="D2844">
            <v>154.94999999999999</v>
          </cell>
          <cell r="E2844">
            <v>9.4732980772170077</v>
          </cell>
          <cell r="F2844">
            <v>124.99090909090908</v>
          </cell>
          <cell r="G2844">
            <v>16.135430113836403</v>
          </cell>
          <cell r="H2844">
            <v>44.624999999999993</v>
          </cell>
          <cell r="I2844">
            <v>7.461061246040126</v>
          </cell>
          <cell r="J2844">
            <v>33.979999999999997</v>
          </cell>
          <cell r="K2844">
            <v>0.57999999999999996</v>
          </cell>
          <cell r="L2844">
            <v>3.2242999999999999</v>
          </cell>
          <cell r="M2844">
            <v>30.99</v>
          </cell>
          <cell r="N2844">
            <v>0.05</v>
          </cell>
          <cell r="O2844">
            <v>3.2713000000000001</v>
          </cell>
          <cell r="P2844">
            <v>137.49</v>
          </cell>
          <cell r="Q2844">
            <v>0.55000000000000004</v>
          </cell>
          <cell r="R2844">
            <v>8.5210000000000008</v>
          </cell>
          <cell r="S2844">
            <v>22.61</v>
          </cell>
          <cell r="T2844">
            <v>0.38</v>
          </cell>
          <cell r="U2844">
            <v>3.0304000000000002</v>
          </cell>
          <cell r="V2844">
            <v>3.0303993225097656</v>
          </cell>
          <cell r="W2844">
            <v>603898</v>
          </cell>
          <cell r="X2844" t="str">
            <v>持股小于股东减</v>
          </cell>
          <cell r="Y2844">
            <v>21937</v>
          </cell>
          <cell r="Z2844">
            <v>13402</v>
          </cell>
          <cell r="AA2844" t="str">
            <v>持股大于股东增</v>
          </cell>
          <cell r="AB2844">
            <v>14921</v>
          </cell>
          <cell r="AC2844">
            <v>19703</v>
          </cell>
          <cell r="AD2844" t="str">
            <v>持股大于股东增</v>
          </cell>
          <cell r="AE2844">
            <v>5987</v>
          </cell>
          <cell r="AF2844">
            <v>16368</v>
          </cell>
          <cell r="AG2844" t="str">
            <v>持股大于股东增</v>
          </cell>
          <cell r="AH2844">
            <v>3456</v>
          </cell>
          <cell r="AI2844">
            <v>28356</v>
          </cell>
        </row>
        <row r="2845">
          <cell r="A2845">
            <v>603899</v>
          </cell>
          <cell r="B2845">
            <v>45.279362687049201</v>
          </cell>
          <cell r="C2845">
            <v>8.928230274469847</v>
          </cell>
          <cell r="D2845">
            <v>29.673707440100884</v>
          </cell>
          <cell r="E2845">
            <v>7.487768982936239</v>
          </cell>
          <cell r="F2845">
            <v>43.449023861171369</v>
          </cell>
          <cell r="G2845">
            <v>9.4294322568496369</v>
          </cell>
          <cell r="H2845">
            <v>34.90316288142678</v>
          </cell>
          <cell r="I2845">
            <v>7.4218923603395393</v>
          </cell>
          <cell r="J2845">
            <v>42.06</v>
          </cell>
          <cell r="K2845">
            <v>0.92889999999999995</v>
          </cell>
          <cell r="L2845">
            <v>4.7108999999999996</v>
          </cell>
          <cell r="M2845">
            <v>37.65</v>
          </cell>
          <cell r="N2845">
            <v>0.31719999999999998</v>
          </cell>
          <cell r="O2845">
            <v>5.0282</v>
          </cell>
          <cell r="P2845">
            <v>40.06</v>
          </cell>
          <cell r="Q2845">
            <v>0.46100000000000002</v>
          </cell>
          <cell r="R2845">
            <v>4.2484000000000002</v>
          </cell>
          <cell r="S2845">
            <v>33.4</v>
          </cell>
          <cell r="T2845">
            <v>0.7177</v>
          </cell>
          <cell r="U2845">
            <v>4.5002000000000004</v>
          </cell>
          <cell r="V2845">
            <v>4.5001983642578125</v>
          </cell>
          <cell r="W2845">
            <v>603899</v>
          </cell>
          <cell r="X2845" t="str">
            <v>持股大于股东减</v>
          </cell>
          <cell r="Y2845">
            <v>14192</v>
          </cell>
          <cell r="Z2845">
            <v>32412</v>
          </cell>
          <cell r="AA2845" t="str">
            <v>持股大于股东减</v>
          </cell>
          <cell r="AB2845">
            <v>15331</v>
          </cell>
          <cell r="AC2845">
            <v>30004</v>
          </cell>
          <cell r="AD2845" t="str">
            <v>持股大于股东增</v>
          </cell>
          <cell r="AE2845">
            <v>15323</v>
          </cell>
          <cell r="AF2845">
            <v>30020</v>
          </cell>
          <cell r="AG2845" t="str">
            <v>持股大于股东增</v>
          </cell>
          <cell r="AH2845">
            <v>11111</v>
          </cell>
          <cell r="AI2845">
            <v>41400</v>
          </cell>
        </row>
        <row r="2846">
          <cell r="A2846">
            <v>603901</v>
          </cell>
          <cell r="B2846">
            <v>93.55</v>
          </cell>
          <cell r="C2846">
            <v>9.1303923482334586</v>
          </cell>
          <cell r="D2846">
            <v>97.46875</v>
          </cell>
          <cell r="E2846">
            <v>7.456014534327787</v>
          </cell>
          <cell r="F2846">
            <v>45.91836734693878</v>
          </cell>
          <cell r="G2846">
            <v>5.7516072546939503</v>
          </cell>
          <cell r="H2846">
            <v>47.801470588235297</v>
          </cell>
          <cell r="I2846">
            <v>5.4027774314991648</v>
          </cell>
          <cell r="J2846">
            <v>37.42</v>
          </cell>
          <cell r="K2846">
            <v>0.4</v>
          </cell>
          <cell r="L2846">
            <v>4.0983999999999998</v>
          </cell>
          <cell r="M2846">
            <v>31.19</v>
          </cell>
          <cell r="N2846">
            <v>0.08</v>
          </cell>
          <cell r="O2846">
            <v>4.1832000000000003</v>
          </cell>
          <cell r="P2846">
            <v>45</v>
          </cell>
          <cell r="Q2846">
            <v>0.49</v>
          </cell>
          <cell r="R2846">
            <v>7.8239000000000001</v>
          </cell>
          <cell r="S2846">
            <v>43.34</v>
          </cell>
          <cell r="T2846">
            <v>0.68</v>
          </cell>
          <cell r="U2846">
            <v>8.0218000000000007</v>
          </cell>
          <cell r="V2846">
            <v>8.0217971801757813</v>
          </cell>
          <cell r="W2846">
            <v>603901</v>
          </cell>
          <cell r="X2846" t="str">
            <v>持股小于股东增</v>
          </cell>
          <cell r="Y2846">
            <v>17341</v>
          </cell>
          <cell r="Z2846">
            <v>11533</v>
          </cell>
          <cell r="AA2846" t="str">
            <v>持股小于股东增</v>
          </cell>
          <cell r="AB2846">
            <v>16633</v>
          </cell>
          <cell r="AC2846">
            <v>12024</v>
          </cell>
          <cell r="AD2846">
            <v>12024</v>
          </cell>
          <cell r="AE2846">
            <v>14898</v>
          </cell>
          <cell r="AF2846">
            <v>6712</v>
          </cell>
          <cell r="AG2846">
            <v>6712</v>
          </cell>
          <cell r="AH2846">
            <v>13366</v>
          </cell>
          <cell r="AI2846">
            <v>7481</v>
          </cell>
        </row>
        <row r="2847">
          <cell r="A2847">
            <v>603918</v>
          </cell>
          <cell r="B2847">
            <v>161.42553191489364</v>
          </cell>
          <cell r="C2847">
            <v>14.394672434401505</v>
          </cell>
          <cell r="D2847">
            <v>-280.9210526315789</v>
          </cell>
          <cell r="E2847">
            <v>13.114502351473268</v>
          </cell>
          <cell r="F2847">
            <v>7513.5135135135133</v>
          </cell>
          <cell r="G2847">
            <v>11.460609308653172</v>
          </cell>
          <cell r="H2847">
            <v>283.09523809523813</v>
          </cell>
          <cell r="I2847">
            <v>7.2307474002148764</v>
          </cell>
          <cell r="J2847">
            <v>75.87</v>
          </cell>
          <cell r="K2847">
            <v>0.47</v>
          </cell>
          <cell r="L2847">
            <v>5.2706999999999997</v>
          </cell>
          <cell r="M2847">
            <v>68.319999999999993</v>
          </cell>
          <cell r="N2847">
            <v>-6.08E-2</v>
          </cell>
          <cell r="O2847">
            <v>5.2095000000000002</v>
          </cell>
          <cell r="P2847">
            <v>55.6</v>
          </cell>
          <cell r="Q2847">
            <v>3.7000000000000002E-3</v>
          </cell>
          <cell r="R2847">
            <v>4.8513999999999999</v>
          </cell>
          <cell r="S2847">
            <v>35.67</v>
          </cell>
          <cell r="T2847">
            <v>9.4500000000000001E-2</v>
          </cell>
          <cell r="U2847">
            <v>4.9330999999999996</v>
          </cell>
          <cell r="V2847">
            <v>4.9330978393554688</v>
          </cell>
          <cell r="W2847">
            <v>603918</v>
          </cell>
          <cell r="X2847">
            <v>603918</v>
          </cell>
          <cell r="Y2847">
            <v>13957</v>
          </cell>
          <cell r="Z2847">
            <v>6305</v>
          </cell>
          <cell r="AA2847">
            <v>6305</v>
          </cell>
          <cell r="AB2847">
            <v>13108</v>
          </cell>
          <cell r="AC2847">
            <v>6713</v>
          </cell>
          <cell r="AD2847">
            <v>6713</v>
          </cell>
          <cell r="AE2847">
            <v>14582</v>
          </cell>
          <cell r="AF2847">
            <v>6034</v>
          </cell>
          <cell r="AG2847">
            <v>6034</v>
          </cell>
          <cell r="AH2847">
            <v>11084</v>
          </cell>
          <cell r="AI2847">
            <v>7939</v>
          </cell>
        </row>
        <row r="2848">
          <cell r="A2848">
            <v>603919</v>
          </cell>
          <cell r="B2848">
            <v>0</v>
          </cell>
          <cell r="C2848">
            <v>0</v>
          </cell>
          <cell r="D2848">
            <v>15.94375</v>
          </cell>
          <cell r="E2848">
            <v>4.7235492352701556</v>
          </cell>
          <cell r="F2848">
            <v>0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0.79</v>
          </cell>
          <cell r="L2848">
            <v>3.6579000000000002</v>
          </cell>
          <cell r="M2848">
            <v>25.51</v>
          </cell>
          <cell r="N2848">
            <v>0.4</v>
          </cell>
          <cell r="O2848">
            <v>5.4005999999999998</v>
          </cell>
          <cell r="P2848">
            <v>0</v>
          </cell>
          <cell r="Q2848">
            <v>0.59</v>
          </cell>
          <cell r="R2848">
            <v>3.0484</v>
          </cell>
          <cell r="S2848">
            <v>0</v>
          </cell>
          <cell r="T2848">
            <v>0.59</v>
          </cell>
          <cell r="U2848">
            <v>3.0484</v>
          </cell>
          <cell r="V2848">
            <v>3.0483989715576172</v>
          </cell>
          <cell r="W2848">
            <v>603919</v>
          </cell>
          <cell r="X2848">
            <v>603919</v>
          </cell>
          <cell r="Y2848">
            <v>603919</v>
          </cell>
          <cell r="Z2848">
            <v>603919</v>
          </cell>
          <cell r="AA2848">
            <v>603919</v>
          </cell>
          <cell r="AB2848">
            <v>49068</v>
          </cell>
          <cell r="AC2848">
            <v>5706</v>
          </cell>
          <cell r="AD2848">
            <v>5706</v>
          </cell>
          <cell r="AE2848">
            <v>5706</v>
          </cell>
          <cell r="AF2848">
            <v>5706</v>
          </cell>
          <cell r="AG2848">
            <v>5706</v>
          </cell>
          <cell r="AH2848">
            <v>5706</v>
          </cell>
          <cell r="AI2848">
            <v>5706</v>
          </cell>
        </row>
        <row r="2849">
          <cell r="A2849">
            <v>603936</v>
          </cell>
          <cell r="B2849">
            <v>105.51440329218107</v>
          </cell>
          <cell r="C2849">
            <v>9.6505259988332046</v>
          </cell>
          <cell r="D2849">
            <v>214.76190476190473</v>
          </cell>
          <cell r="E2849">
            <v>6.7363704256908141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>
            <v>51.28</v>
          </cell>
          <cell r="K2849">
            <v>0.48599999999999999</v>
          </cell>
          <cell r="L2849">
            <v>5.3136999999999999</v>
          </cell>
          <cell r="M2849">
            <v>36.08</v>
          </cell>
          <cell r="N2849">
            <v>4.2000000000000003E-2</v>
          </cell>
          <cell r="O2849">
            <v>5.3559999999999999</v>
          </cell>
          <cell r="P2849">
            <v>0</v>
          </cell>
          <cell r="Q2849">
            <v>0.25600000000000001</v>
          </cell>
          <cell r="R2849">
            <v>4.46</v>
          </cell>
          <cell r="S2849">
            <v>0</v>
          </cell>
          <cell r="T2849">
            <v>0.26300000000000001</v>
          </cell>
          <cell r="U2849">
            <v>4.5599999999999996</v>
          </cell>
          <cell r="V2849">
            <v>4.55999755859375</v>
          </cell>
          <cell r="W2849">
            <v>603936</v>
          </cell>
          <cell r="X2849">
            <v>603936</v>
          </cell>
          <cell r="Y2849">
            <v>603936</v>
          </cell>
          <cell r="Z2849">
            <v>603936</v>
          </cell>
          <cell r="AA2849">
            <v>603936</v>
          </cell>
          <cell r="AB2849">
            <v>26150</v>
          </cell>
          <cell r="AC2849">
            <v>6399</v>
          </cell>
          <cell r="AD2849">
            <v>6399</v>
          </cell>
          <cell r="AE2849">
            <v>6399</v>
          </cell>
          <cell r="AF2849">
            <v>6399</v>
          </cell>
          <cell r="AG2849">
            <v>6399</v>
          </cell>
          <cell r="AH2849">
            <v>6399</v>
          </cell>
          <cell r="AI2849">
            <v>6399</v>
          </cell>
        </row>
        <row r="2850">
          <cell r="A2850">
            <v>603939</v>
          </cell>
          <cell r="B2850">
            <v>73.571428571428569</v>
          </cell>
          <cell r="C2850">
            <v>9.5724907063197016</v>
          </cell>
          <cell r="D2850">
            <v>46.104294478527606</v>
          </cell>
          <cell r="E2850">
            <v>6.5706354237251077</v>
          </cell>
          <cell r="F2850">
            <v>83.372287145242069</v>
          </cell>
          <cell r="G2850">
            <v>11.385320368871612</v>
          </cell>
          <cell r="H2850">
            <v>54.879372738238843</v>
          </cell>
          <cell r="I2850">
            <v>7.131101288441644</v>
          </cell>
          <cell r="J2850">
            <v>42.23</v>
          </cell>
          <cell r="K2850">
            <v>0.57399999999999995</v>
          </cell>
          <cell r="L2850">
            <v>4.4116</v>
          </cell>
          <cell r="M2850">
            <v>30.06</v>
          </cell>
          <cell r="N2850">
            <v>0.16300000000000001</v>
          </cell>
          <cell r="O2850">
            <v>4.5749000000000004</v>
          </cell>
          <cell r="P2850">
            <v>99.88</v>
          </cell>
          <cell r="Q2850">
            <v>0.59899999999999998</v>
          </cell>
          <cell r="R2850">
            <v>8.7727000000000004</v>
          </cell>
          <cell r="S2850">
            <v>60.66</v>
          </cell>
          <cell r="T2850">
            <v>0.82899999999999996</v>
          </cell>
          <cell r="U2850">
            <v>8.5063999999999993</v>
          </cell>
          <cell r="V2850">
            <v>8.5063934326171875</v>
          </cell>
          <cell r="W2850">
            <v>603939</v>
          </cell>
          <cell r="X2850" t="str">
            <v>持股小于股东减</v>
          </cell>
          <cell r="Y2850">
            <v>24047</v>
          </cell>
          <cell r="Z2850">
            <v>13307</v>
          </cell>
          <cell r="AA2850" t="str">
            <v>持股小于股东增</v>
          </cell>
          <cell r="AB2850">
            <v>20605</v>
          </cell>
          <cell r="AC2850">
            <v>15530</v>
          </cell>
          <cell r="AD2850" t="str">
            <v>持股大于股东增</v>
          </cell>
          <cell r="AE2850">
            <v>8556</v>
          </cell>
          <cell r="AF2850">
            <v>18700</v>
          </cell>
          <cell r="AG2850" t="str">
            <v>持股大于股东减</v>
          </cell>
          <cell r="AH2850">
            <v>9642</v>
          </cell>
          <cell r="AI2850">
            <v>16594</v>
          </cell>
        </row>
        <row r="2851">
          <cell r="A2851">
            <v>603959</v>
          </cell>
          <cell r="B2851">
            <v>0</v>
          </cell>
          <cell r="C2851">
            <v>0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0.22</v>
          </cell>
          <cell r="L2851">
            <v>2.5230000000000001</v>
          </cell>
          <cell r="M2851">
            <v>0</v>
          </cell>
          <cell r="N2851">
            <v>0.22</v>
          </cell>
          <cell r="O2851">
            <v>2.5230000000000001</v>
          </cell>
          <cell r="P2851">
            <v>0</v>
          </cell>
          <cell r="Q2851">
            <v>0.43</v>
          </cell>
          <cell r="R2851">
            <v>2.2982999999999998</v>
          </cell>
          <cell r="S2851">
            <v>0</v>
          </cell>
          <cell r="T2851">
            <v>0.22</v>
          </cell>
          <cell r="U2851">
            <v>2.5230000000000001</v>
          </cell>
          <cell r="V2851">
            <v>2.5229988098144531</v>
          </cell>
          <cell r="W2851">
            <v>603959</v>
          </cell>
          <cell r="X2851">
            <v>603959</v>
          </cell>
          <cell r="Y2851">
            <v>603959</v>
          </cell>
          <cell r="Z2851">
            <v>603959</v>
          </cell>
          <cell r="AA2851">
            <v>603959</v>
          </cell>
          <cell r="AB2851">
            <v>603959</v>
          </cell>
          <cell r="AC2851">
            <v>603959</v>
          </cell>
          <cell r="AD2851">
            <v>603959</v>
          </cell>
          <cell r="AE2851">
            <v>603959</v>
          </cell>
          <cell r="AF2851">
            <v>603959</v>
          </cell>
          <cell r="AG2851">
            <v>603959</v>
          </cell>
          <cell r="AH2851">
            <v>603959</v>
          </cell>
          <cell r="AI2851">
            <v>603959</v>
          </cell>
        </row>
        <row r="2852">
          <cell r="A2852">
            <v>603968</v>
          </cell>
          <cell r="B2852">
            <v>51.807017543859658</v>
          </cell>
          <cell r="C2852">
            <v>5.564663538545612</v>
          </cell>
          <cell r="D2852">
            <v>66.972222222222229</v>
          </cell>
          <cell r="E2852">
            <v>4.4648974981018172</v>
          </cell>
          <cell r="F2852">
            <v>32.339506172839506</v>
          </cell>
          <cell r="G2852">
            <v>5.1161110134567682</v>
          </cell>
          <cell r="H2852">
            <v>33.119999999999997</v>
          </cell>
          <cell r="I2852">
            <v>4.2225239524966049</v>
          </cell>
          <cell r="J2852">
            <v>29.53</v>
          </cell>
          <cell r="K2852">
            <v>0.56999999999999995</v>
          </cell>
          <cell r="L2852">
            <v>5.3067000000000002</v>
          </cell>
          <cell r="M2852">
            <v>24.11</v>
          </cell>
          <cell r="N2852">
            <v>0.09</v>
          </cell>
          <cell r="O2852">
            <v>5.3998999999999997</v>
          </cell>
          <cell r="P2852">
            <v>52.39</v>
          </cell>
          <cell r="Q2852">
            <v>0.81</v>
          </cell>
          <cell r="R2852">
            <v>10.2402</v>
          </cell>
          <cell r="S2852">
            <v>22.08</v>
          </cell>
          <cell r="T2852">
            <v>0.5</v>
          </cell>
          <cell r="U2852">
            <v>5.2290999999999999</v>
          </cell>
          <cell r="V2852">
            <v>5.2290992736816406</v>
          </cell>
          <cell r="W2852">
            <v>603968</v>
          </cell>
          <cell r="X2852" t="str">
            <v>持股小于股东减</v>
          </cell>
          <cell r="Y2852">
            <v>18922</v>
          </cell>
          <cell r="Z2852">
            <v>10806</v>
          </cell>
          <cell r="AA2852" t="str">
            <v>持股小于股东增</v>
          </cell>
          <cell r="AB2852">
            <v>17630</v>
          </cell>
          <cell r="AC2852">
            <v>11598</v>
          </cell>
          <cell r="AD2852">
            <v>11598</v>
          </cell>
          <cell r="AE2852">
            <v>15470</v>
          </cell>
          <cell r="AF2852">
            <v>6608</v>
          </cell>
          <cell r="AG2852" t="str">
            <v>持股小于股东增</v>
          </cell>
          <cell r="AH2852">
            <v>16776</v>
          </cell>
          <cell r="AI2852">
            <v>12188</v>
          </cell>
        </row>
        <row r="2853">
          <cell r="A2853">
            <v>603969</v>
          </cell>
          <cell r="B2853">
            <v>60.484848484848484</v>
          </cell>
          <cell r="C2853">
            <v>5.291341922485552</v>
          </cell>
          <cell r="D2853">
            <v>341</v>
          </cell>
          <cell r="E2853">
            <v>3.6019858455688181</v>
          </cell>
          <cell r="F2853">
            <v>56.777777777777786</v>
          </cell>
          <cell r="G2853">
            <v>5.6434468096855239</v>
          </cell>
          <cell r="H2853">
            <v>43.74</v>
          </cell>
          <cell r="I2853">
            <v>3.9469409853816999</v>
          </cell>
          <cell r="J2853">
            <v>19.96</v>
          </cell>
          <cell r="K2853">
            <v>0.33</v>
          </cell>
          <cell r="L2853">
            <v>3.7722000000000002</v>
          </cell>
          <cell r="M2853">
            <v>13.64</v>
          </cell>
          <cell r="N2853">
            <v>0.01</v>
          </cell>
          <cell r="O2853">
            <v>3.7867999999999999</v>
          </cell>
          <cell r="P2853">
            <v>20.440000000000001</v>
          </cell>
          <cell r="Q2853">
            <v>0.18</v>
          </cell>
          <cell r="R2853">
            <v>3.6219000000000001</v>
          </cell>
          <cell r="S2853">
            <v>14.58</v>
          </cell>
          <cell r="T2853">
            <v>0.25</v>
          </cell>
          <cell r="U2853">
            <v>3.694</v>
          </cell>
          <cell r="V2853">
            <v>3.6939983367919922</v>
          </cell>
          <cell r="W2853">
            <v>603969</v>
          </cell>
          <cell r="X2853" t="str">
            <v>持股小于股东减</v>
          </cell>
          <cell r="Y2853">
            <v>33397</v>
          </cell>
          <cell r="Z2853">
            <v>11977</v>
          </cell>
          <cell r="AA2853" t="str">
            <v>持股小于股东增</v>
          </cell>
          <cell r="AB2853">
            <v>29783</v>
          </cell>
          <cell r="AC2853">
            <v>13430</v>
          </cell>
          <cell r="AD2853" t="str">
            <v>持股小于股东增</v>
          </cell>
          <cell r="AE2853">
            <v>32365</v>
          </cell>
          <cell r="AF2853">
            <v>12359</v>
          </cell>
          <cell r="AG2853" t="str">
            <v>持股小于股东增</v>
          </cell>
          <cell r="AH2853">
            <v>30216</v>
          </cell>
          <cell r="AI2853">
            <v>13238</v>
          </cell>
        </row>
        <row r="2854">
          <cell r="A2854">
            <v>603979</v>
          </cell>
          <cell r="B2854">
            <v>48.492063492063494</v>
          </cell>
          <cell r="C2854">
            <v>3.2555760398128708</v>
          </cell>
          <cell r="D2854">
            <v>52.125</v>
          </cell>
          <cell r="E2854">
            <v>2.6339337410912611</v>
          </cell>
          <cell r="F2854">
            <v>27.5</v>
          </cell>
          <cell r="G2854">
            <v>2.7040019228458116</v>
          </cell>
          <cell r="H2854">
            <v>29.360655737704917</v>
          </cell>
          <cell r="I2854">
            <v>2.552509219175886</v>
          </cell>
          <cell r="J2854">
            <v>30.55</v>
          </cell>
          <cell r="K2854">
            <v>0.63</v>
          </cell>
          <cell r="L2854">
            <v>9.3839000000000006</v>
          </cell>
          <cell r="M2854">
            <v>25.02</v>
          </cell>
          <cell r="N2854">
            <v>0.12</v>
          </cell>
          <cell r="O2854">
            <v>9.4991000000000003</v>
          </cell>
          <cell r="P2854">
            <v>24.75</v>
          </cell>
          <cell r="Q2854">
            <v>0.45</v>
          </cell>
          <cell r="R2854">
            <v>9.1531000000000002</v>
          </cell>
          <cell r="S2854">
            <v>23.88</v>
          </cell>
          <cell r="T2854">
            <v>0.61</v>
          </cell>
          <cell r="U2854">
            <v>9.3554999999999993</v>
          </cell>
          <cell r="V2854">
            <v>9.355499267578125</v>
          </cell>
          <cell r="W2854">
            <v>603979</v>
          </cell>
          <cell r="X2854" t="str">
            <v>持股小于股东增</v>
          </cell>
          <cell r="Y2854">
            <v>35331</v>
          </cell>
          <cell r="Z2854">
            <v>10613</v>
          </cell>
          <cell r="AA2854" t="str">
            <v>持股小于股东增</v>
          </cell>
          <cell r="AB2854">
            <v>33103</v>
          </cell>
          <cell r="AC2854">
            <v>11328</v>
          </cell>
          <cell r="AD2854">
            <v>11328</v>
          </cell>
          <cell r="AE2854">
            <v>11328</v>
          </cell>
          <cell r="AF2854">
            <v>11328</v>
          </cell>
          <cell r="AG2854">
            <v>11328</v>
          </cell>
          <cell r="AH2854">
            <v>38972</v>
          </cell>
          <cell r="AI2854">
            <v>9622</v>
          </cell>
        </row>
        <row r="2855">
          <cell r="A2855">
            <v>603988</v>
          </cell>
          <cell r="B2855">
            <v>110.58490566037734</v>
          </cell>
          <cell r="C2855">
            <v>7.3752029093105484</v>
          </cell>
          <cell r="D2855">
            <v>88.535714285714278</v>
          </cell>
          <cell r="E2855">
            <v>6.1314338007964189</v>
          </cell>
          <cell r="F2855">
            <v>99.379310344827587</v>
          </cell>
          <cell r="G2855">
            <v>7.4787211957649991</v>
          </cell>
          <cell r="H2855">
            <v>55.166666666666671</v>
          </cell>
          <cell r="I2855">
            <v>4.2189790325664394</v>
          </cell>
          <cell r="J2855">
            <v>58.61</v>
          </cell>
          <cell r="K2855">
            <v>0.53</v>
          </cell>
          <cell r="L2855">
            <v>7.9469000000000003</v>
          </cell>
          <cell r="M2855">
            <v>49.58</v>
          </cell>
          <cell r="N2855">
            <v>0.14000000000000001</v>
          </cell>
          <cell r="O2855">
            <v>8.0861999999999998</v>
          </cell>
          <cell r="P2855">
            <v>57.64</v>
          </cell>
          <cell r="Q2855">
            <v>0.28999999999999998</v>
          </cell>
          <cell r="R2855">
            <v>7.7072000000000003</v>
          </cell>
          <cell r="S2855">
            <v>33.1</v>
          </cell>
          <cell r="T2855">
            <v>0.45</v>
          </cell>
          <cell r="U2855">
            <v>7.8455000000000004</v>
          </cell>
          <cell r="V2855">
            <v>7.8454971313476563</v>
          </cell>
          <cell r="W2855">
            <v>603988</v>
          </cell>
          <cell r="X2855">
            <v>603988</v>
          </cell>
          <cell r="Y2855">
            <v>8493</v>
          </cell>
          <cell r="Z2855">
            <v>9419</v>
          </cell>
          <cell r="AA2855">
            <v>9419</v>
          </cell>
          <cell r="AB2855">
            <v>12083</v>
          </cell>
          <cell r="AC2855">
            <v>6620</v>
          </cell>
          <cell r="AD2855">
            <v>6620</v>
          </cell>
          <cell r="AE2855">
            <v>9264</v>
          </cell>
          <cell r="AF2855">
            <v>8635</v>
          </cell>
          <cell r="AG2855">
            <v>8635</v>
          </cell>
          <cell r="AH2855">
            <v>8443</v>
          </cell>
          <cell r="AI2855">
            <v>9475</v>
          </cell>
        </row>
        <row r="2856">
          <cell r="A2856">
            <v>603989</v>
          </cell>
          <cell r="B2856">
            <v>41.022988505747122</v>
          </cell>
          <cell r="C2856">
            <v>6.1988710377768124</v>
          </cell>
          <cell r="D2856">
            <v>37.732240437158474</v>
          </cell>
          <cell r="E2856">
            <v>4.646311716712928</v>
          </cell>
          <cell r="F2856">
            <v>43.892857142857139</v>
          </cell>
          <cell r="G2856">
            <v>5.493842337006325</v>
          </cell>
          <cell r="H2856">
            <v>49.387500000000003</v>
          </cell>
          <cell r="I2856">
            <v>4.7921695149611265</v>
          </cell>
          <cell r="J2856">
            <v>35.69</v>
          </cell>
          <cell r="K2856">
            <v>0.87</v>
          </cell>
          <cell r="L2856">
            <v>5.7575000000000003</v>
          </cell>
          <cell r="M2856">
            <v>27.62</v>
          </cell>
          <cell r="N2856">
            <v>0.183</v>
          </cell>
          <cell r="O2856">
            <v>5.9444999999999997</v>
          </cell>
          <cell r="P2856">
            <v>49.16</v>
          </cell>
          <cell r="Q2856">
            <v>0.56000000000000005</v>
          </cell>
          <cell r="R2856">
            <v>8.9481999999999999</v>
          </cell>
          <cell r="S2856">
            <v>39.51</v>
          </cell>
          <cell r="T2856">
            <v>0.6</v>
          </cell>
          <cell r="U2856">
            <v>8.2446999999999999</v>
          </cell>
          <cell r="V2856">
            <v>8.2446975708007813</v>
          </cell>
          <cell r="W2856">
            <v>603989</v>
          </cell>
          <cell r="X2856" t="str">
            <v>持股小于股东增</v>
          </cell>
          <cell r="Y2856">
            <v>27121</v>
          </cell>
          <cell r="Z2856">
            <v>11061</v>
          </cell>
          <cell r="AA2856" t="str">
            <v>持股小于股东增</v>
          </cell>
          <cell r="AB2856">
            <v>25598</v>
          </cell>
          <cell r="AC2856">
            <v>11719</v>
          </cell>
          <cell r="AD2856">
            <v>11719</v>
          </cell>
          <cell r="AE2856">
            <v>28225</v>
          </cell>
          <cell r="AF2856">
            <v>7085</v>
          </cell>
          <cell r="AG2856">
            <v>7085</v>
          </cell>
          <cell r="AH2856">
            <v>25850</v>
          </cell>
          <cell r="AI2856">
            <v>7736</v>
          </cell>
        </row>
        <row r="2857">
          <cell r="A2857">
            <v>603993</v>
          </cell>
          <cell r="B2857">
            <v>89.199999999999989</v>
          </cell>
          <cell r="C2857">
            <v>4.3402101985208246</v>
          </cell>
          <cell r="D2857">
            <v>89.5</v>
          </cell>
          <cell r="E2857">
            <v>3.4399923128663401</v>
          </cell>
          <cell r="F2857">
            <v>68.666666666666671</v>
          </cell>
          <cell r="G2857">
            <v>4.4748560877593127</v>
          </cell>
          <cell r="H2857">
            <v>63.606823720552399</v>
          </cell>
          <cell r="I2857">
            <v>3.3946803667815564</v>
          </cell>
          <cell r="J2857">
            <v>4.46</v>
          </cell>
          <cell r="K2857">
            <v>0.05</v>
          </cell>
          <cell r="L2857">
            <v>1.0276000000000001</v>
          </cell>
          <cell r="M2857">
            <v>3.58</v>
          </cell>
          <cell r="N2857">
            <v>0.01</v>
          </cell>
          <cell r="O2857">
            <v>1.0407</v>
          </cell>
          <cell r="P2857">
            <v>12.36</v>
          </cell>
          <cell r="Q2857">
            <v>0.09</v>
          </cell>
          <cell r="R2857">
            <v>2.7621000000000002</v>
          </cell>
          <cell r="S2857">
            <v>10.44</v>
          </cell>
          <cell r="T2857">
            <v>0.1231</v>
          </cell>
          <cell r="U2857">
            <v>3.0754000000000001</v>
          </cell>
          <cell r="V2857">
            <v>3.0753993988037109</v>
          </cell>
          <cell r="W2857">
            <v>603993</v>
          </cell>
          <cell r="X2857" t="str">
            <v>持股小于股东增</v>
          </cell>
          <cell r="Y2857">
            <v>335326</v>
          </cell>
          <cell r="Z2857">
            <v>50360</v>
          </cell>
          <cell r="AA2857" t="str">
            <v>持股小于股东增</v>
          </cell>
          <cell r="AB2857">
            <v>313720</v>
          </cell>
          <cell r="AC2857">
            <v>53828</v>
          </cell>
          <cell r="AD2857" t="str">
            <v>持股大于股东减</v>
          </cell>
          <cell r="AE2857">
            <v>62342</v>
          </cell>
          <cell r="AF2857">
            <v>82524</v>
          </cell>
          <cell r="AG2857">
            <v>82524</v>
          </cell>
          <cell r="AH2857">
            <v>168790</v>
          </cell>
          <cell r="AI2857">
            <v>33349</v>
          </cell>
        </row>
        <row r="2858">
          <cell r="A2858">
            <v>603996</v>
          </cell>
          <cell r="B2858">
            <v>41.027777777777779</v>
          </cell>
          <cell r="C2858">
            <v>4.3534647920535265</v>
          </cell>
          <cell r="D2858">
            <v>627.1317829457364</v>
          </cell>
          <cell r="E2858">
            <v>4.7595234593322546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>
            <v>29.54</v>
          </cell>
          <cell r="K2858">
            <v>0.72</v>
          </cell>
          <cell r="L2858">
            <v>6.7854000000000001</v>
          </cell>
          <cell r="M2858">
            <v>32.36</v>
          </cell>
          <cell r="N2858">
            <v>1.29E-2</v>
          </cell>
          <cell r="O2858">
            <v>6.7990000000000004</v>
          </cell>
          <cell r="P2858">
            <v>0</v>
          </cell>
          <cell r="Q2858">
            <v>0.33</v>
          </cell>
          <cell r="R2858">
            <v>5.4257</v>
          </cell>
          <cell r="S2858">
            <v>0</v>
          </cell>
          <cell r="T2858">
            <v>0.40300000000000002</v>
          </cell>
          <cell r="U2858">
            <v>5.4257</v>
          </cell>
          <cell r="V2858">
            <v>5.4256973266601563</v>
          </cell>
          <cell r="W2858">
            <v>603996</v>
          </cell>
          <cell r="X2858">
            <v>603996</v>
          </cell>
          <cell r="Y2858">
            <v>603996</v>
          </cell>
          <cell r="Z2858">
            <v>603996</v>
          </cell>
          <cell r="AA2858">
            <v>603996</v>
          </cell>
          <cell r="AB2858">
            <v>29523</v>
          </cell>
          <cell r="AC2858">
            <v>6777</v>
          </cell>
          <cell r="AD2858">
            <v>6777</v>
          </cell>
          <cell r="AE2858">
            <v>6777</v>
          </cell>
          <cell r="AF2858">
            <v>6777</v>
          </cell>
          <cell r="AG2858">
            <v>6777</v>
          </cell>
          <cell r="AH2858">
            <v>6777</v>
          </cell>
          <cell r="AI2858">
            <v>6777</v>
          </cell>
        </row>
        <row r="2859">
          <cell r="A2859">
            <v>603997</v>
          </cell>
          <cell r="B2859">
            <v>61.38636363636364</v>
          </cell>
          <cell r="C2859">
            <v>8.506550768455531</v>
          </cell>
          <cell r="D2859">
            <v>39.035714285714278</v>
          </cell>
          <cell r="E2859">
            <v>6.591087258035337</v>
          </cell>
          <cell r="F2859">
            <v>56.340909090909086</v>
          </cell>
          <cell r="G2859">
            <v>8.368779960839916</v>
          </cell>
          <cell r="H2859">
            <v>37.3125</v>
          </cell>
          <cell r="I2859">
            <v>5.1942967144115633</v>
          </cell>
          <cell r="J2859">
            <v>27.01</v>
          </cell>
          <cell r="K2859">
            <v>0.44</v>
          </cell>
          <cell r="L2859">
            <v>3.1751999999999998</v>
          </cell>
          <cell r="M2859">
            <v>21.86</v>
          </cell>
          <cell r="N2859">
            <v>0.14000000000000001</v>
          </cell>
          <cell r="O2859">
            <v>3.3166000000000002</v>
          </cell>
          <cell r="P2859">
            <v>24.79</v>
          </cell>
          <cell r="Q2859">
            <v>0.22</v>
          </cell>
          <cell r="R2859">
            <v>2.9622000000000002</v>
          </cell>
          <cell r="S2859">
            <v>15.92</v>
          </cell>
          <cell r="T2859">
            <v>0.32</v>
          </cell>
          <cell r="U2859">
            <v>3.0649000000000002</v>
          </cell>
          <cell r="V2859">
            <v>3.0648994445800781</v>
          </cell>
          <cell r="W2859">
            <v>603997</v>
          </cell>
          <cell r="X2859" t="str">
            <v>持股小于股东减</v>
          </cell>
          <cell r="Y2859">
            <v>28603</v>
          </cell>
          <cell r="Z2859">
            <v>14683</v>
          </cell>
          <cell r="AA2859" t="str">
            <v>持股小于股东减</v>
          </cell>
          <cell r="AB2859">
            <v>29165</v>
          </cell>
          <cell r="AC2859">
            <v>14400</v>
          </cell>
          <cell r="AD2859" t="str">
            <v>持股小于股东减</v>
          </cell>
          <cell r="AE2859">
            <v>28594</v>
          </cell>
          <cell r="AF2859">
            <v>14688</v>
          </cell>
          <cell r="AG2859" t="str">
            <v>持股小于股东增</v>
          </cell>
          <cell r="AH2859">
            <v>26027</v>
          </cell>
          <cell r="AI2859">
            <v>16137</v>
          </cell>
        </row>
        <row r="2860">
          <cell r="A2860">
            <v>603998</v>
          </cell>
          <cell r="B2860">
            <v>79.734375</v>
          </cell>
          <cell r="C2860">
            <v>8.1683287180061779</v>
          </cell>
          <cell r="D2860">
            <v>107.40909090909091</v>
          </cell>
          <cell r="E2860">
            <v>7.4324536847733773</v>
          </cell>
          <cell r="F2860">
            <v>95.749999999999986</v>
          </cell>
          <cell r="G2860">
            <v>10.954271678051077</v>
          </cell>
          <cell r="H2860">
            <v>46.264705882352942</v>
          </cell>
          <cell r="I2860">
            <v>5.1395151277527287</v>
          </cell>
          <cell r="J2860">
            <v>51.03</v>
          </cell>
          <cell r="K2860">
            <v>0.64</v>
          </cell>
          <cell r="L2860">
            <v>6.2473000000000001</v>
          </cell>
          <cell r="M2860">
            <v>47.26</v>
          </cell>
          <cell r="N2860">
            <v>0.11</v>
          </cell>
          <cell r="O2860">
            <v>6.3586</v>
          </cell>
          <cell r="P2860">
            <v>65.11</v>
          </cell>
          <cell r="Q2860">
            <v>0.34</v>
          </cell>
          <cell r="R2860">
            <v>5.9438000000000004</v>
          </cell>
          <cell r="S2860">
            <v>31.46</v>
          </cell>
          <cell r="T2860">
            <v>0.51</v>
          </cell>
          <cell r="U2860">
            <v>6.1212</v>
          </cell>
          <cell r="V2860">
            <v>6.1211967468261719</v>
          </cell>
          <cell r="W2860">
            <v>603998</v>
          </cell>
          <cell r="X2860" t="str">
            <v>持股大于股东增</v>
          </cell>
          <cell r="Y2860">
            <v>10224</v>
          </cell>
          <cell r="Z2860">
            <v>13862</v>
          </cell>
          <cell r="AA2860">
            <v>13862</v>
          </cell>
          <cell r="AB2860">
            <v>15682</v>
          </cell>
          <cell r="AC2860">
            <v>9037</v>
          </cell>
          <cell r="AD2860" t="str">
            <v>持股大于股东增</v>
          </cell>
          <cell r="AE2860">
            <v>10852</v>
          </cell>
          <cell r="AF2860">
            <v>13060</v>
          </cell>
          <cell r="AG2860" t="str">
            <v>持股小于股东减</v>
          </cell>
          <cell r="AH2860">
            <v>12597</v>
          </cell>
          <cell r="AI2860">
            <v>11251</v>
          </cell>
        </row>
        <row r="2861">
          <cell r="A2861">
            <v>603999</v>
          </cell>
          <cell r="B2861">
            <v>104.99999999999999</v>
          </cell>
          <cell r="C2861">
            <v>8.8725253500724275</v>
          </cell>
          <cell r="D2861">
            <v>189.25</v>
          </cell>
          <cell r="E2861">
            <v>5.6691380214184077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58.8</v>
          </cell>
          <cell r="K2861">
            <v>0.56000000000000005</v>
          </cell>
          <cell r="L2861">
            <v>6.6272000000000002</v>
          </cell>
          <cell r="M2861">
            <v>37.85</v>
          </cell>
          <cell r="N2861">
            <v>0.05</v>
          </cell>
          <cell r="O2861">
            <v>6.6764999999999999</v>
          </cell>
          <cell r="P2861">
            <v>0</v>
          </cell>
          <cell r="Q2861">
            <v>0.23</v>
          </cell>
          <cell r="R2861">
            <v>5.7054999999999998</v>
          </cell>
          <cell r="S2861">
            <v>0</v>
          </cell>
          <cell r="T2861">
            <v>0.26100000000000001</v>
          </cell>
          <cell r="U2861">
            <v>5.8209999999999997</v>
          </cell>
          <cell r="V2861">
            <v>5.8209991455078125</v>
          </cell>
          <cell r="W2861">
            <v>603999</v>
          </cell>
          <cell r="X2861">
            <v>603999</v>
          </cell>
          <cell r="Y2861">
            <v>32804</v>
          </cell>
          <cell r="Z2861">
            <v>7316</v>
          </cell>
          <cell r="AA2861">
            <v>7316</v>
          </cell>
          <cell r="AB2861">
            <v>34971</v>
          </cell>
          <cell r="AC2861">
            <v>6862</v>
          </cell>
          <cell r="AD2861">
            <v>6862</v>
          </cell>
          <cell r="AE2861">
            <v>6862</v>
          </cell>
          <cell r="AF2861">
            <v>6862</v>
          </cell>
          <cell r="AG2861">
            <v>6862</v>
          </cell>
          <cell r="AH2861">
            <v>6862</v>
          </cell>
          <cell r="AI2861">
            <v>6862</v>
          </cell>
        </row>
        <row r="2862">
          <cell r="A2862">
            <v>600710</v>
          </cell>
          <cell r="B2862">
            <v>-6.6341463414634152</v>
          </cell>
          <cell r="C2862">
            <v>2.9959246613063115</v>
          </cell>
          <cell r="D2862">
            <v>-33.428571428571423</v>
          </cell>
          <cell r="E2862">
            <v>5.3660494181046836</v>
          </cell>
          <cell r="F2862">
            <v>-12.671874999999998</v>
          </cell>
          <cell r="G2862">
            <v>3.4922275330491326</v>
          </cell>
          <cell r="H2862">
            <v>-7.6981132075471708</v>
          </cell>
          <cell r="I2862">
            <v>2.5760015152950091</v>
          </cell>
          <cell r="J2862">
            <v>5.44</v>
          </cell>
          <cell r="K2862">
            <v>-0.82</v>
          </cell>
          <cell r="L2862">
            <v>1.8158000000000001</v>
          </cell>
          <cell r="M2862">
            <v>9.36</v>
          </cell>
          <cell r="N2862">
            <v>-7.0000000000000007E-2</v>
          </cell>
          <cell r="O2862">
            <v>1.7443</v>
          </cell>
          <cell r="P2862">
            <v>8.11</v>
          </cell>
          <cell r="Q2862">
            <v>-0.32</v>
          </cell>
          <cell r="R2862">
            <v>2.3222999999999998</v>
          </cell>
          <cell r="S2862">
            <v>5.44</v>
          </cell>
          <cell r="T2862">
            <v>-0.53</v>
          </cell>
          <cell r="U2862">
            <v>2.1118000000000001</v>
          </cell>
          <cell r="V2862">
            <v>2.1117992401123047</v>
          </cell>
          <cell r="W2862">
            <v>600710</v>
          </cell>
          <cell r="X2862">
            <v>600710</v>
          </cell>
          <cell r="Y2862">
            <v>37416</v>
          </cell>
          <cell r="Z2862">
            <v>17112</v>
          </cell>
          <cell r="AA2862">
            <v>17112</v>
          </cell>
          <cell r="AB2862">
            <v>36143</v>
          </cell>
          <cell r="AC2862">
            <v>17715</v>
          </cell>
          <cell r="AD2862">
            <v>17715</v>
          </cell>
          <cell r="AE2862">
            <v>38452</v>
          </cell>
          <cell r="AF2862">
            <v>16651</v>
          </cell>
          <cell r="AG2862">
            <v>16651</v>
          </cell>
          <cell r="AH2862">
            <v>37412</v>
          </cell>
          <cell r="AI2862">
            <v>17114</v>
          </cell>
        </row>
        <row r="2863">
          <cell r="A2863">
            <v>600732</v>
          </cell>
          <cell r="B2863">
            <v>-30.84</v>
          </cell>
          <cell r="C2863">
            <v>9.5079541250462452</v>
          </cell>
          <cell r="D2863">
            <v>-114.82035928143712</v>
          </cell>
          <cell r="E2863">
            <v>9.6575169982372202</v>
          </cell>
          <cell r="F2863">
            <v>-81.784386617100381</v>
          </cell>
          <cell r="G2863">
            <v>8.731891248263544</v>
          </cell>
          <cell r="H2863">
            <v>-94.950738916256142</v>
          </cell>
          <cell r="I2863">
            <v>7.7046067752573206</v>
          </cell>
          <cell r="J2863">
            <v>7.71</v>
          </cell>
          <cell r="K2863">
            <v>-0.25</v>
          </cell>
          <cell r="L2863">
            <v>0.81089999999999995</v>
          </cell>
          <cell r="M2863">
            <v>7.67</v>
          </cell>
          <cell r="N2863">
            <v>-1.67E-2</v>
          </cell>
          <cell r="O2863">
            <v>0.79420000000000002</v>
          </cell>
          <cell r="P2863">
            <v>8.8000000000000007</v>
          </cell>
          <cell r="Q2863">
            <v>-5.3800000000000001E-2</v>
          </cell>
          <cell r="R2863">
            <v>1.0078</v>
          </cell>
          <cell r="S2863">
            <v>7.71</v>
          </cell>
          <cell r="T2863">
            <v>-6.0900000000000003E-2</v>
          </cell>
          <cell r="U2863">
            <v>1.0006999999999999</v>
          </cell>
          <cell r="V2863">
            <v>1.0006999969482422</v>
          </cell>
          <cell r="W2863">
            <v>600732</v>
          </cell>
          <cell r="X2863" t="str">
            <v>与上期同等小于</v>
          </cell>
          <cell r="Y2863">
            <v>22204</v>
          </cell>
          <cell r="Z2863">
            <v>20103</v>
          </cell>
          <cell r="AA2863" t="str">
            <v>持股小于股东减</v>
          </cell>
          <cell r="AB2863">
            <v>24085</v>
          </cell>
          <cell r="AC2863">
            <v>18533</v>
          </cell>
          <cell r="AD2863" t="str">
            <v>持股小于股东增</v>
          </cell>
          <cell r="AE2863">
            <v>23698</v>
          </cell>
          <cell r="AF2863">
            <v>18836</v>
          </cell>
          <cell r="AG2863" t="str">
            <v>持股小于股东增</v>
          </cell>
          <cell r="AH2863">
            <v>22204</v>
          </cell>
          <cell r="AI2863">
            <v>20103</v>
          </cell>
        </row>
        <row r="2864">
          <cell r="X2864">
            <v>20103</v>
          </cell>
          <cell r="AA2864">
            <v>20103</v>
          </cell>
          <cell r="AD2864">
            <v>20103</v>
          </cell>
          <cell r="AG2864">
            <v>20103</v>
          </cell>
        </row>
        <row r="2865">
          <cell r="X2865">
            <v>20103</v>
          </cell>
          <cell r="AA2865">
            <v>20103</v>
          </cell>
          <cell r="AD2865">
            <v>20103</v>
          </cell>
          <cell r="AG2865">
            <v>20103</v>
          </cell>
        </row>
        <row r="2866">
          <cell r="X2866">
            <v>20103</v>
          </cell>
          <cell r="AA2866">
            <v>20103</v>
          </cell>
          <cell r="AD2866">
            <v>20103</v>
          </cell>
          <cell r="AG2866">
            <v>20103</v>
          </cell>
        </row>
        <row r="2867">
          <cell r="X2867">
            <v>20103</v>
          </cell>
          <cell r="AA2867">
            <v>20103</v>
          </cell>
          <cell r="AD2867">
            <v>20103</v>
          </cell>
          <cell r="AG2867">
            <v>20103</v>
          </cell>
        </row>
        <row r="2868">
          <cell r="X2868">
            <v>20103</v>
          </cell>
          <cell r="AA2868">
            <v>20103</v>
          </cell>
          <cell r="AD2868">
            <v>20103</v>
          </cell>
          <cell r="AG2868">
            <v>20103</v>
          </cell>
        </row>
        <row r="2869">
          <cell r="X2869">
            <v>20103</v>
          </cell>
          <cell r="AA2869">
            <v>20103</v>
          </cell>
          <cell r="AD2869">
            <v>20103</v>
          </cell>
          <cell r="AG2869">
            <v>20103</v>
          </cell>
        </row>
        <row r="2870">
          <cell r="X2870">
            <v>20103</v>
          </cell>
          <cell r="AA2870">
            <v>20103</v>
          </cell>
          <cell r="AD2870">
            <v>20103</v>
          </cell>
          <cell r="AG2870">
            <v>20103</v>
          </cell>
        </row>
        <row r="2871">
          <cell r="X2871">
            <v>20103</v>
          </cell>
          <cell r="AA2871">
            <v>20103</v>
          </cell>
          <cell r="AD2871">
            <v>20103</v>
          </cell>
          <cell r="AG2871">
            <v>20103</v>
          </cell>
        </row>
        <row r="2872">
          <cell r="X2872">
            <v>20103</v>
          </cell>
          <cell r="AA2872">
            <v>20103</v>
          </cell>
          <cell r="AD2872">
            <v>20103</v>
          </cell>
          <cell r="AG2872">
            <v>20103</v>
          </cell>
        </row>
        <row r="2873">
          <cell r="X2873">
            <v>20103</v>
          </cell>
          <cell r="AA2873">
            <v>20103</v>
          </cell>
          <cell r="AD2873">
            <v>20103</v>
          </cell>
          <cell r="AG2873">
            <v>20103</v>
          </cell>
        </row>
        <row r="2874">
          <cell r="X2874">
            <v>20103</v>
          </cell>
          <cell r="AA2874">
            <v>20103</v>
          </cell>
          <cell r="AD2874">
            <v>20103</v>
          </cell>
          <cell r="AG2874">
            <v>20103</v>
          </cell>
        </row>
        <row r="2875">
          <cell r="X2875">
            <v>20103</v>
          </cell>
          <cell r="AA2875">
            <v>20103</v>
          </cell>
          <cell r="AD2875">
            <v>20103</v>
          </cell>
          <cell r="AG2875">
            <v>20103</v>
          </cell>
        </row>
        <row r="2876">
          <cell r="X2876">
            <v>20103</v>
          </cell>
          <cell r="AA2876">
            <v>20103</v>
          </cell>
          <cell r="AD2876">
            <v>20103</v>
          </cell>
          <cell r="AG2876">
            <v>20103</v>
          </cell>
        </row>
        <row r="2877">
          <cell r="X2877">
            <v>20103</v>
          </cell>
          <cell r="AA2877">
            <v>20103</v>
          </cell>
          <cell r="AD2877">
            <v>20103</v>
          </cell>
          <cell r="AG2877">
            <v>20103</v>
          </cell>
        </row>
        <row r="2878">
          <cell r="X2878">
            <v>20103</v>
          </cell>
          <cell r="AA2878">
            <v>20103</v>
          </cell>
          <cell r="AD2878">
            <v>20103</v>
          </cell>
          <cell r="AG2878">
            <v>20103</v>
          </cell>
        </row>
        <row r="2879">
          <cell r="X2879">
            <v>20103</v>
          </cell>
          <cell r="AA2879">
            <v>20103</v>
          </cell>
          <cell r="AD2879">
            <v>20103</v>
          </cell>
          <cell r="AG2879">
            <v>20103</v>
          </cell>
        </row>
        <row r="2880">
          <cell r="X2880">
            <v>20103</v>
          </cell>
          <cell r="AA2880">
            <v>20103</v>
          </cell>
          <cell r="AD2880">
            <v>20103</v>
          </cell>
          <cell r="AG2880">
            <v>20103</v>
          </cell>
        </row>
        <row r="2881">
          <cell r="X2881">
            <v>20103</v>
          </cell>
          <cell r="AA2881">
            <v>20103</v>
          </cell>
          <cell r="AD2881">
            <v>20103</v>
          </cell>
          <cell r="AG2881">
            <v>20103</v>
          </cell>
        </row>
        <row r="2882">
          <cell r="X2882">
            <v>20103</v>
          </cell>
          <cell r="AA2882">
            <v>20103</v>
          </cell>
          <cell r="AD2882">
            <v>20103</v>
          </cell>
          <cell r="AG2882">
            <v>20103</v>
          </cell>
        </row>
        <row r="2883">
          <cell r="X2883">
            <v>20103</v>
          </cell>
          <cell r="AA2883">
            <v>20103</v>
          </cell>
          <cell r="AD2883">
            <v>20103</v>
          </cell>
          <cell r="AG2883">
            <v>20103</v>
          </cell>
        </row>
        <row r="2884">
          <cell r="X2884">
            <v>20103</v>
          </cell>
          <cell r="AA2884">
            <v>20103</v>
          </cell>
          <cell r="AD2884">
            <v>20103</v>
          </cell>
          <cell r="AG2884">
            <v>20103</v>
          </cell>
        </row>
        <row r="2885">
          <cell r="X2885">
            <v>20103</v>
          </cell>
          <cell r="AA2885">
            <v>20103</v>
          </cell>
          <cell r="AD2885">
            <v>20103</v>
          </cell>
          <cell r="AG2885">
            <v>20103</v>
          </cell>
        </row>
        <row r="2886">
          <cell r="X2886">
            <v>20103</v>
          </cell>
          <cell r="AA2886">
            <v>20103</v>
          </cell>
          <cell r="AD2886">
            <v>20103</v>
          </cell>
          <cell r="AG2886">
            <v>20103</v>
          </cell>
        </row>
        <row r="2887">
          <cell r="X2887">
            <v>20103</v>
          </cell>
          <cell r="AA2887">
            <v>20103</v>
          </cell>
          <cell r="AD2887">
            <v>20103</v>
          </cell>
          <cell r="AG2887">
            <v>20103</v>
          </cell>
        </row>
        <row r="2888">
          <cell r="X2888">
            <v>20103</v>
          </cell>
          <cell r="AA2888">
            <v>20103</v>
          </cell>
          <cell r="AD2888">
            <v>20103</v>
          </cell>
          <cell r="AG2888">
            <v>20103</v>
          </cell>
        </row>
        <row r="2889">
          <cell r="X2889">
            <v>20103</v>
          </cell>
          <cell r="AA2889">
            <v>20103</v>
          </cell>
          <cell r="AD2889">
            <v>20103</v>
          </cell>
          <cell r="AG2889">
            <v>20103</v>
          </cell>
        </row>
        <row r="2890">
          <cell r="X2890">
            <v>20103</v>
          </cell>
          <cell r="AA2890">
            <v>20103</v>
          </cell>
          <cell r="AD2890">
            <v>20103</v>
          </cell>
          <cell r="AG2890">
            <v>20103</v>
          </cell>
        </row>
        <row r="2891">
          <cell r="X2891">
            <v>20103</v>
          </cell>
          <cell r="AA2891">
            <v>20103</v>
          </cell>
          <cell r="AD2891">
            <v>20103</v>
          </cell>
          <cell r="AG2891">
            <v>20103</v>
          </cell>
        </row>
        <row r="2892">
          <cell r="X2892">
            <v>20103</v>
          </cell>
          <cell r="AA2892">
            <v>20103</v>
          </cell>
          <cell r="AD2892">
            <v>20103</v>
          </cell>
          <cell r="AG2892">
            <v>20103</v>
          </cell>
        </row>
        <row r="2893">
          <cell r="X2893">
            <v>20103</v>
          </cell>
          <cell r="AA2893">
            <v>20103</v>
          </cell>
          <cell r="AD2893">
            <v>20103</v>
          </cell>
          <cell r="AG2893">
            <v>20103</v>
          </cell>
        </row>
        <row r="2894">
          <cell r="X2894">
            <v>20103</v>
          </cell>
          <cell r="AA2894">
            <v>20103</v>
          </cell>
          <cell r="AD2894">
            <v>20103</v>
          </cell>
          <cell r="AG2894">
            <v>20103</v>
          </cell>
        </row>
        <row r="2895">
          <cell r="X2895">
            <v>20103</v>
          </cell>
          <cell r="AA2895">
            <v>20103</v>
          </cell>
          <cell r="AD2895">
            <v>20103</v>
          </cell>
          <cell r="AG2895">
            <v>20103</v>
          </cell>
        </row>
        <row r="2896">
          <cell r="X2896">
            <v>20103</v>
          </cell>
          <cell r="AA2896">
            <v>20103</v>
          </cell>
          <cell r="AD2896">
            <v>20103</v>
          </cell>
          <cell r="AG2896">
            <v>20103</v>
          </cell>
        </row>
        <row r="2897">
          <cell r="X2897">
            <v>20103</v>
          </cell>
          <cell r="AA2897">
            <v>20103</v>
          </cell>
          <cell r="AD2897">
            <v>20103</v>
          </cell>
          <cell r="AG2897">
            <v>20103</v>
          </cell>
        </row>
        <row r="2898">
          <cell r="X2898">
            <v>20103</v>
          </cell>
          <cell r="AA2898">
            <v>20103</v>
          </cell>
          <cell r="AD2898">
            <v>20103</v>
          </cell>
          <cell r="AG2898">
            <v>20103</v>
          </cell>
        </row>
        <row r="2899">
          <cell r="X2899">
            <v>20103</v>
          </cell>
          <cell r="AA2899">
            <v>20103</v>
          </cell>
          <cell r="AD2899">
            <v>20103</v>
          </cell>
          <cell r="AG2899">
            <v>20103</v>
          </cell>
        </row>
        <row r="2900">
          <cell r="X2900">
            <v>20103</v>
          </cell>
          <cell r="AA2900">
            <v>20103</v>
          </cell>
          <cell r="AD2900">
            <v>20103</v>
          </cell>
          <cell r="AG2900">
            <v>20103</v>
          </cell>
        </row>
        <row r="2901">
          <cell r="X2901">
            <v>20103</v>
          </cell>
          <cell r="AA2901">
            <v>20103</v>
          </cell>
          <cell r="AD2901">
            <v>20103</v>
          </cell>
          <cell r="AG2901">
            <v>20103</v>
          </cell>
        </row>
        <row r="2902">
          <cell r="X2902">
            <v>20103</v>
          </cell>
          <cell r="AA2902">
            <v>20103</v>
          </cell>
          <cell r="AD2902">
            <v>20103</v>
          </cell>
          <cell r="AG2902">
            <v>20103</v>
          </cell>
        </row>
        <row r="2903">
          <cell r="X2903">
            <v>20103</v>
          </cell>
          <cell r="AA2903">
            <v>20103</v>
          </cell>
          <cell r="AD2903">
            <v>20103</v>
          </cell>
          <cell r="AG2903">
            <v>20103</v>
          </cell>
        </row>
        <row r="2904">
          <cell r="X2904">
            <v>20103</v>
          </cell>
          <cell r="AA2904">
            <v>20103</v>
          </cell>
          <cell r="AD2904">
            <v>20103</v>
          </cell>
          <cell r="AG2904">
            <v>20103</v>
          </cell>
        </row>
        <row r="2905">
          <cell r="X2905">
            <v>20103</v>
          </cell>
          <cell r="AA2905">
            <v>20103</v>
          </cell>
          <cell r="AD2905">
            <v>20103</v>
          </cell>
          <cell r="AG2905">
            <v>20103</v>
          </cell>
        </row>
        <row r="2906">
          <cell r="X2906">
            <v>20103</v>
          </cell>
          <cell r="AA2906">
            <v>20103</v>
          </cell>
          <cell r="AD2906">
            <v>20103</v>
          </cell>
          <cell r="AG2906">
            <v>20103</v>
          </cell>
        </row>
        <row r="2907">
          <cell r="X2907">
            <v>20103</v>
          </cell>
          <cell r="AA2907">
            <v>20103</v>
          </cell>
          <cell r="AD2907">
            <v>20103</v>
          </cell>
          <cell r="AG2907">
            <v>20103</v>
          </cell>
        </row>
        <row r="2908">
          <cell r="X2908">
            <v>20103</v>
          </cell>
          <cell r="AA2908">
            <v>20103</v>
          </cell>
          <cell r="AD2908">
            <v>20103</v>
          </cell>
          <cell r="AG2908">
            <v>20103</v>
          </cell>
        </row>
        <row r="2909">
          <cell r="X2909">
            <v>20103</v>
          </cell>
          <cell r="AA2909">
            <v>20103</v>
          </cell>
          <cell r="AD2909">
            <v>20103</v>
          </cell>
          <cell r="AG2909">
            <v>20103</v>
          </cell>
        </row>
        <row r="2910">
          <cell r="X2910">
            <v>20103</v>
          </cell>
          <cell r="AA2910">
            <v>20103</v>
          </cell>
          <cell r="AD2910">
            <v>20103</v>
          </cell>
          <cell r="AG2910">
            <v>20103</v>
          </cell>
        </row>
        <row r="2911">
          <cell r="X2911">
            <v>20103</v>
          </cell>
          <cell r="AA2911">
            <v>20103</v>
          </cell>
          <cell r="AD2911">
            <v>20103</v>
          </cell>
          <cell r="AG2911">
            <v>20103</v>
          </cell>
        </row>
        <row r="2912">
          <cell r="X2912">
            <v>20103</v>
          </cell>
          <cell r="AA2912">
            <v>20103</v>
          </cell>
          <cell r="AD2912">
            <v>20103</v>
          </cell>
          <cell r="AG2912">
            <v>20103</v>
          </cell>
        </row>
        <row r="2913">
          <cell r="X2913">
            <v>20103</v>
          </cell>
          <cell r="AA2913">
            <v>20103</v>
          </cell>
          <cell r="AD2913">
            <v>20103</v>
          </cell>
          <cell r="AG2913">
            <v>20103</v>
          </cell>
        </row>
        <row r="2914">
          <cell r="X2914">
            <v>20103</v>
          </cell>
          <cell r="AA2914">
            <v>20103</v>
          </cell>
          <cell r="AD2914">
            <v>20103</v>
          </cell>
          <cell r="AG2914">
            <v>20103</v>
          </cell>
        </row>
        <row r="2915">
          <cell r="X2915">
            <v>20103</v>
          </cell>
          <cell r="AA2915">
            <v>20103</v>
          </cell>
          <cell r="AD2915">
            <v>20103</v>
          </cell>
          <cell r="AG2915">
            <v>20103</v>
          </cell>
        </row>
        <row r="2916">
          <cell r="X2916">
            <v>20103</v>
          </cell>
          <cell r="AA2916">
            <v>20103</v>
          </cell>
          <cell r="AD2916">
            <v>20103</v>
          </cell>
          <cell r="AG2916">
            <v>20103</v>
          </cell>
        </row>
        <row r="2917">
          <cell r="X2917">
            <v>20103</v>
          </cell>
          <cell r="AA2917">
            <v>20103</v>
          </cell>
          <cell r="AD2917">
            <v>20103</v>
          </cell>
          <cell r="AG2917">
            <v>20103</v>
          </cell>
        </row>
        <row r="2918">
          <cell r="X2918">
            <v>20103</v>
          </cell>
          <cell r="AA2918">
            <v>20103</v>
          </cell>
          <cell r="AD2918">
            <v>20103</v>
          </cell>
          <cell r="AG2918">
            <v>20103</v>
          </cell>
        </row>
        <row r="2919">
          <cell r="X2919">
            <v>20103</v>
          </cell>
          <cell r="AA2919">
            <v>20103</v>
          </cell>
          <cell r="AD2919">
            <v>20103</v>
          </cell>
          <cell r="AG2919">
            <v>20103</v>
          </cell>
        </row>
        <row r="2920">
          <cell r="X2920">
            <v>20103</v>
          </cell>
          <cell r="AA2920">
            <v>20103</v>
          </cell>
          <cell r="AD2920">
            <v>20103</v>
          </cell>
          <cell r="AG2920">
            <v>20103</v>
          </cell>
        </row>
        <row r="2921">
          <cell r="X2921">
            <v>20103</v>
          </cell>
          <cell r="AA2921">
            <v>20103</v>
          </cell>
          <cell r="AD2921">
            <v>20103</v>
          </cell>
          <cell r="AG2921">
            <v>20103</v>
          </cell>
        </row>
        <row r="2922">
          <cell r="X2922">
            <v>20103</v>
          </cell>
          <cell r="AA2922">
            <v>20103</v>
          </cell>
          <cell r="AD2922">
            <v>20103</v>
          </cell>
          <cell r="AG2922">
            <v>20103</v>
          </cell>
        </row>
        <row r="2923">
          <cell r="X2923">
            <v>20103</v>
          </cell>
          <cell r="AA2923">
            <v>20103</v>
          </cell>
          <cell r="AD2923">
            <v>20103</v>
          </cell>
          <cell r="AG2923">
            <v>20103</v>
          </cell>
        </row>
        <row r="2924">
          <cell r="X2924">
            <v>20103</v>
          </cell>
          <cell r="AA2924">
            <v>20103</v>
          </cell>
          <cell r="AD2924">
            <v>20103</v>
          </cell>
          <cell r="AG2924">
            <v>20103</v>
          </cell>
        </row>
        <row r="2925">
          <cell r="X2925">
            <v>20103</v>
          </cell>
          <cell r="AA2925">
            <v>20103</v>
          </cell>
          <cell r="AD2925">
            <v>20103</v>
          </cell>
          <cell r="AG2925">
            <v>20103</v>
          </cell>
        </row>
        <row r="2926">
          <cell r="X2926">
            <v>20103</v>
          </cell>
          <cell r="AA2926">
            <v>20103</v>
          </cell>
          <cell r="AD2926">
            <v>20103</v>
          </cell>
          <cell r="AG2926">
            <v>20103</v>
          </cell>
        </row>
        <row r="2927">
          <cell r="X2927">
            <v>20103</v>
          </cell>
          <cell r="AA2927">
            <v>20103</v>
          </cell>
          <cell r="AD2927">
            <v>20103</v>
          </cell>
          <cell r="AG2927">
            <v>20103</v>
          </cell>
        </row>
        <row r="2928">
          <cell r="X2928">
            <v>20103</v>
          </cell>
          <cell r="AA2928">
            <v>20103</v>
          </cell>
          <cell r="AD2928">
            <v>20103</v>
          </cell>
          <cell r="AG2928">
            <v>20103</v>
          </cell>
        </row>
        <row r="2929">
          <cell r="X2929">
            <v>20103</v>
          </cell>
          <cell r="AA2929">
            <v>20103</v>
          </cell>
          <cell r="AD2929">
            <v>20103</v>
          </cell>
          <cell r="AG2929">
            <v>20103</v>
          </cell>
        </row>
        <row r="2930">
          <cell r="X2930">
            <v>20103</v>
          </cell>
          <cell r="AA2930">
            <v>20103</v>
          </cell>
          <cell r="AD2930">
            <v>20103</v>
          </cell>
          <cell r="AG2930">
            <v>20103</v>
          </cell>
        </row>
        <row r="2931">
          <cell r="X2931">
            <v>20103</v>
          </cell>
          <cell r="AA2931">
            <v>20103</v>
          </cell>
          <cell r="AD2931">
            <v>20103</v>
          </cell>
          <cell r="AG2931">
            <v>20103</v>
          </cell>
        </row>
        <row r="2932">
          <cell r="X2932">
            <v>20103</v>
          </cell>
          <cell r="AA2932">
            <v>20103</v>
          </cell>
          <cell r="AD2932">
            <v>20103</v>
          </cell>
          <cell r="AG2932">
            <v>20103</v>
          </cell>
        </row>
        <row r="2933">
          <cell r="X2933">
            <v>20103</v>
          </cell>
          <cell r="AA2933">
            <v>20103</v>
          </cell>
          <cell r="AD2933">
            <v>20103</v>
          </cell>
          <cell r="AG2933">
            <v>20103</v>
          </cell>
        </row>
        <row r="2934">
          <cell r="X2934">
            <v>20103</v>
          </cell>
          <cell r="AA2934">
            <v>20103</v>
          </cell>
          <cell r="AD2934">
            <v>20103</v>
          </cell>
          <cell r="AG2934">
            <v>20103</v>
          </cell>
        </row>
        <row r="2935">
          <cell r="X2935">
            <v>20103</v>
          </cell>
          <cell r="AA2935">
            <v>20103</v>
          </cell>
          <cell r="AD2935">
            <v>20103</v>
          </cell>
          <cell r="AG2935">
            <v>20103</v>
          </cell>
        </row>
        <row r="2936">
          <cell r="X2936">
            <v>20103</v>
          </cell>
          <cell r="AA2936">
            <v>20103</v>
          </cell>
          <cell r="AD2936">
            <v>20103</v>
          </cell>
          <cell r="AG2936">
            <v>20103</v>
          </cell>
        </row>
        <row r="2937">
          <cell r="X2937">
            <v>20103</v>
          </cell>
          <cell r="AA2937">
            <v>20103</v>
          </cell>
          <cell r="AD2937">
            <v>20103</v>
          </cell>
          <cell r="AG2937">
            <v>20103</v>
          </cell>
        </row>
        <row r="2938">
          <cell r="X2938">
            <v>20103</v>
          </cell>
          <cell r="AA2938">
            <v>20103</v>
          </cell>
          <cell r="AD2938">
            <v>20103</v>
          </cell>
          <cell r="AG2938">
            <v>20103</v>
          </cell>
        </row>
        <row r="2939">
          <cell r="X2939">
            <v>20103</v>
          </cell>
          <cell r="AA2939">
            <v>20103</v>
          </cell>
          <cell r="AD2939">
            <v>20103</v>
          </cell>
          <cell r="AG2939">
            <v>20103</v>
          </cell>
        </row>
        <row r="2940">
          <cell r="X2940">
            <v>20103</v>
          </cell>
          <cell r="AA2940">
            <v>20103</v>
          </cell>
          <cell r="AD2940">
            <v>20103</v>
          </cell>
          <cell r="AG2940">
            <v>20103</v>
          </cell>
        </row>
        <row r="2941">
          <cell r="X2941">
            <v>20103</v>
          </cell>
          <cell r="AA2941">
            <v>20103</v>
          </cell>
          <cell r="AD2941">
            <v>20103</v>
          </cell>
          <cell r="AG2941">
            <v>20103</v>
          </cell>
        </row>
        <row r="2942">
          <cell r="X2942">
            <v>20103</v>
          </cell>
          <cell r="AA2942">
            <v>20103</v>
          </cell>
          <cell r="AD2942">
            <v>20103</v>
          </cell>
          <cell r="AG2942">
            <v>20103</v>
          </cell>
        </row>
        <row r="2943">
          <cell r="X2943">
            <v>20103</v>
          </cell>
          <cell r="AA2943">
            <v>20103</v>
          </cell>
          <cell r="AD2943">
            <v>20103</v>
          </cell>
          <cell r="AG2943">
            <v>20103</v>
          </cell>
        </row>
        <row r="2944">
          <cell r="X2944">
            <v>20103</v>
          </cell>
          <cell r="AA2944">
            <v>20103</v>
          </cell>
          <cell r="AD2944">
            <v>20103</v>
          </cell>
          <cell r="AG2944">
            <v>20103</v>
          </cell>
        </row>
        <row r="2945">
          <cell r="X2945">
            <v>20103</v>
          </cell>
          <cell r="AA2945">
            <v>20103</v>
          </cell>
          <cell r="AD2945">
            <v>20103</v>
          </cell>
          <cell r="AG2945">
            <v>20103</v>
          </cell>
        </row>
        <row r="2946">
          <cell r="X2946">
            <v>20103</v>
          </cell>
          <cell r="AA2946">
            <v>20103</v>
          </cell>
          <cell r="AD2946">
            <v>20103</v>
          </cell>
          <cell r="AG2946">
            <v>20103</v>
          </cell>
        </row>
        <row r="2947">
          <cell r="X2947">
            <v>20103</v>
          </cell>
          <cell r="AA2947">
            <v>20103</v>
          </cell>
          <cell r="AD2947">
            <v>20103</v>
          </cell>
          <cell r="AG2947">
            <v>20103</v>
          </cell>
        </row>
        <row r="2948">
          <cell r="X2948">
            <v>20103</v>
          </cell>
          <cell r="AA2948">
            <v>20103</v>
          </cell>
          <cell r="AD2948">
            <v>20103</v>
          </cell>
          <cell r="AG2948">
            <v>20103</v>
          </cell>
        </row>
        <row r="2949">
          <cell r="X2949">
            <v>20103</v>
          </cell>
          <cell r="AA2949">
            <v>20103</v>
          </cell>
          <cell r="AD2949">
            <v>20103</v>
          </cell>
          <cell r="AG2949">
            <v>20103</v>
          </cell>
        </row>
        <row r="2950">
          <cell r="X2950">
            <v>20103</v>
          </cell>
          <cell r="AA2950">
            <v>20103</v>
          </cell>
          <cell r="AD2950">
            <v>20103</v>
          </cell>
          <cell r="AG2950">
            <v>20103</v>
          </cell>
        </row>
        <row r="2951">
          <cell r="X2951">
            <v>20103</v>
          </cell>
          <cell r="AA2951">
            <v>20103</v>
          </cell>
          <cell r="AD2951">
            <v>20103</v>
          </cell>
          <cell r="AG2951">
            <v>20103</v>
          </cell>
        </row>
        <row r="2952">
          <cell r="X2952">
            <v>20103</v>
          </cell>
          <cell r="AA2952">
            <v>20103</v>
          </cell>
          <cell r="AD2952">
            <v>20103</v>
          </cell>
          <cell r="AG2952">
            <v>20103</v>
          </cell>
        </row>
        <row r="2953">
          <cell r="X2953">
            <v>20103</v>
          </cell>
          <cell r="AA2953">
            <v>20103</v>
          </cell>
          <cell r="AD2953">
            <v>20103</v>
          </cell>
          <cell r="AG2953">
            <v>20103</v>
          </cell>
        </row>
        <row r="2954">
          <cell r="X2954">
            <v>20103</v>
          </cell>
          <cell r="AA2954">
            <v>20103</v>
          </cell>
          <cell r="AD2954">
            <v>20103</v>
          </cell>
          <cell r="AG2954">
            <v>20103</v>
          </cell>
        </row>
        <row r="2955">
          <cell r="X2955">
            <v>20103</v>
          </cell>
          <cell r="AA2955">
            <v>20103</v>
          </cell>
          <cell r="AD2955">
            <v>20103</v>
          </cell>
          <cell r="AG2955">
            <v>20103</v>
          </cell>
        </row>
        <row r="2956">
          <cell r="X2956">
            <v>20103</v>
          </cell>
          <cell r="AA2956">
            <v>20103</v>
          </cell>
          <cell r="AD2956">
            <v>20103</v>
          </cell>
          <cell r="AG2956">
            <v>20103</v>
          </cell>
        </row>
        <row r="2957">
          <cell r="X2957">
            <v>20103</v>
          </cell>
          <cell r="AA2957">
            <v>20103</v>
          </cell>
          <cell r="AD2957">
            <v>20103</v>
          </cell>
          <cell r="AG2957">
            <v>20103</v>
          </cell>
        </row>
        <row r="2958">
          <cell r="X2958">
            <v>20103</v>
          </cell>
          <cell r="AA2958">
            <v>20103</v>
          </cell>
          <cell r="AD2958">
            <v>20103</v>
          </cell>
          <cell r="AG2958">
            <v>20103</v>
          </cell>
        </row>
        <row r="2959">
          <cell r="X2959">
            <v>20103</v>
          </cell>
          <cell r="AA2959">
            <v>20103</v>
          </cell>
          <cell r="AD2959">
            <v>20103</v>
          </cell>
          <cell r="AG2959">
            <v>20103</v>
          </cell>
        </row>
        <row r="2960">
          <cell r="X2960">
            <v>20103</v>
          </cell>
          <cell r="AA2960">
            <v>20103</v>
          </cell>
          <cell r="AD2960">
            <v>20103</v>
          </cell>
          <cell r="AG2960">
            <v>20103</v>
          </cell>
        </row>
        <row r="2961">
          <cell r="X2961">
            <v>20103</v>
          </cell>
          <cell r="AA2961">
            <v>20103</v>
          </cell>
          <cell r="AD2961">
            <v>20103</v>
          </cell>
          <cell r="AG2961">
            <v>20103</v>
          </cell>
        </row>
        <row r="2962">
          <cell r="X2962">
            <v>20103</v>
          </cell>
          <cell r="AA2962">
            <v>20103</v>
          </cell>
          <cell r="AD2962">
            <v>20103</v>
          </cell>
          <cell r="AG2962">
            <v>20103</v>
          </cell>
        </row>
        <row r="2963">
          <cell r="X2963">
            <v>20103</v>
          </cell>
          <cell r="AA2963">
            <v>20103</v>
          </cell>
          <cell r="AD2963">
            <v>20103</v>
          </cell>
          <cell r="AG2963">
            <v>20103</v>
          </cell>
        </row>
        <row r="2964">
          <cell r="X2964">
            <v>20103</v>
          </cell>
          <cell r="AA2964">
            <v>20103</v>
          </cell>
          <cell r="AD2964">
            <v>20103</v>
          </cell>
          <cell r="AG2964">
            <v>20103</v>
          </cell>
        </row>
        <row r="2965">
          <cell r="X2965">
            <v>20103</v>
          </cell>
          <cell r="AA2965">
            <v>20103</v>
          </cell>
          <cell r="AD2965">
            <v>20103</v>
          </cell>
          <cell r="AG2965">
            <v>20103</v>
          </cell>
        </row>
        <row r="2966">
          <cell r="X2966">
            <v>20103</v>
          </cell>
          <cell r="AA2966">
            <v>20103</v>
          </cell>
          <cell r="AD2966">
            <v>20103</v>
          </cell>
          <cell r="AG2966">
            <v>20103</v>
          </cell>
        </row>
        <row r="2967">
          <cell r="X2967">
            <v>20103</v>
          </cell>
          <cell r="AA2967">
            <v>20103</v>
          </cell>
          <cell r="AD2967">
            <v>20103</v>
          </cell>
          <cell r="AG2967">
            <v>20103</v>
          </cell>
        </row>
        <row r="2968">
          <cell r="X2968">
            <v>20103</v>
          </cell>
          <cell r="AA2968">
            <v>20103</v>
          </cell>
          <cell r="AD2968">
            <v>20103</v>
          </cell>
          <cell r="AG2968">
            <v>20103</v>
          </cell>
        </row>
        <row r="2969">
          <cell r="X2969">
            <v>20103</v>
          </cell>
          <cell r="AA2969">
            <v>20103</v>
          </cell>
          <cell r="AD2969">
            <v>20103</v>
          </cell>
          <cell r="AG2969">
            <v>20103</v>
          </cell>
        </row>
        <row r="2970">
          <cell r="X2970">
            <v>20103</v>
          </cell>
          <cell r="AA2970">
            <v>20103</v>
          </cell>
          <cell r="AD2970">
            <v>20103</v>
          </cell>
          <cell r="AG2970">
            <v>20103</v>
          </cell>
        </row>
        <row r="2971">
          <cell r="X2971">
            <v>20103</v>
          </cell>
          <cell r="AA2971">
            <v>20103</v>
          </cell>
          <cell r="AD2971">
            <v>20103</v>
          </cell>
          <cell r="AG2971">
            <v>20103</v>
          </cell>
        </row>
        <row r="2972">
          <cell r="X2972">
            <v>20103</v>
          </cell>
          <cell r="AA2972">
            <v>20103</v>
          </cell>
          <cell r="AD2972">
            <v>20103</v>
          </cell>
          <cell r="AG2972">
            <v>20103</v>
          </cell>
        </row>
        <row r="2973">
          <cell r="X2973">
            <v>20103</v>
          </cell>
          <cell r="AA2973">
            <v>20103</v>
          </cell>
          <cell r="AD2973">
            <v>20103</v>
          </cell>
          <cell r="AG2973">
            <v>20103</v>
          </cell>
        </row>
        <row r="2974">
          <cell r="X2974">
            <v>20103</v>
          </cell>
          <cell r="AA2974">
            <v>20103</v>
          </cell>
          <cell r="AD2974">
            <v>20103</v>
          </cell>
          <cell r="AG2974">
            <v>20103</v>
          </cell>
        </row>
        <row r="2975">
          <cell r="X2975">
            <v>20103</v>
          </cell>
          <cell r="AA2975">
            <v>20103</v>
          </cell>
          <cell r="AD2975">
            <v>20103</v>
          </cell>
          <cell r="AG2975">
            <v>20103</v>
          </cell>
        </row>
        <row r="2976">
          <cell r="X2976">
            <v>20103</v>
          </cell>
          <cell r="AA2976">
            <v>20103</v>
          </cell>
          <cell r="AD2976">
            <v>20103</v>
          </cell>
          <cell r="AG2976">
            <v>20103</v>
          </cell>
        </row>
        <row r="2977">
          <cell r="X2977">
            <v>20103</v>
          </cell>
          <cell r="AA2977">
            <v>20103</v>
          </cell>
          <cell r="AD2977">
            <v>20103</v>
          </cell>
          <cell r="AG2977">
            <v>20103</v>
          </cell>
        </row>
        <row r="2978">
          <cell r="X2978">
            <v>20103</v>
          </cell>
          <cell r="AA2978">
            <v>20103</v>
          </cell>
          <cell r="AD2978">
            <v>20103</v>
          </cell>
          <cell r="AG2978">
            <v>20103</v>
          </cell>
        </row>
        <row r="2979">
          <cell r="X2979">
            <v>20103</v>
          </cell>
          <cell r="AA2979">
            <v>20103</v>
          </cell>
          <cell r="AD2979">
            <v>20103</v>
          </cell>
          <cell r="AG2979">
            <v>20103</v>
          </cell>
        </row>
        <row r="2980">
          <cell r="X2980">
            <v>20103</v>
          </cell>
          <cell r="AA2980">
            <v>20103</v>
          </cell>
          <cell r="AD2980">
            <v>20103</v>
          </cell>
          <cell r="AG2980">
            <v>20103</v>
          </cell>
        </row>
        <row r="2981">
          <cell r="X2981">
            <v>20103</v>
          </cell>
          <cell r="AA2981">
            <v>20103</v>
          </cell>
          <cell r="AD2981">
            <v>20103</v>
          </cell>
          <cell r="AG2981">
            <v>20103</v>
          </cell>
        </row>
        <row r="2982">
          <cell r="X2982">
            <v>20103</v>
          </cell>
          <cell r="AA2982">
            <v>20103</v>
          </cell>
          <cell r="AD2982">
            <v>20103</v>
          </cell>
          <cell r="AG2982">
            <v>20103</v>
          </cell>
        </row>
        <row r="2983">
          <cell r="X2983">
            <v>20103</v>
          </cell>
          <cell r="AA2983">
            <v>20103</v>
          </cell>
          <cell r="AD2983">
            <v>20103</v>
          </cell>
          <cell r="AG2983">
            <v>20103</v>
          </cell>
        </row>
        <row r="2984">
          <cell r="X2984">
            <v>20103</v>
          </cell>
          <cell r="AA2984">
            <v>20103</v>
          </cell>
          <cell r="AD2984">
            <v>20103</v>
          </cell>
          <cell r="AG2984">
            <v>20103</v>
          </cell>
        </row>
        <row r="2985">
          <cell r="X2985">
            <v>20103</v>
          </cell>
          <cell r="AA2985">
            <v>20103</v>
          </cell>
          <cell r="AD2985">
            <v>20103</v>
          </cell>
          <cell r="AG2985">
            <v>20103</v>
          </cell>
        </row>
        <row r="2986">
          <cell r="X2986">
            <v>20103</v>
          </cell>
          <cell r="AA2986">
            <v>20103</v>
          </cell>
          <cell r="AD2986">
            <v>20103</v>
          </cell>
          <cell r="AG2986">
            <v>20103</v>
          </cell>
        </row>
        <row r="2987">
          <cell r="X2987">
            <v>20103</v>
          </cell>
          <cell r="AA2987">
            <v>20103</v>
          </cell>
          <cell r="AD2987">
            <v>20103</v>
          </cell>
          <cell r="AG2987">
            <v>20103</v>
          </cell>
        </row>
        <row r="2988">
          <cell r="X2988">
            <v>20103</v>
          </cell>
          <cell r="AA2988">
            <v>20103</v>
          </cell>
          <cell r="AD2988">
            <v>20103</v>
          </cell>
          <cell r="AG2988">
            <v>20103</v>
          </cell>
        </row>
        <row r="2989">
          <cell r="X2989">
            <v>20103</v>
          </cell>
          <cell r="AA2989">
            <v>20103</v>
          </cell>
          <cell r="AD2989">
            <v>20103</v>
          </cell>
          <cell r="AG2989">
            <v>20103</v>
          </cell>
        </row>
        <row r="2990">
          <cell r="X2990">
            <v>20103</v>
          </cell>
          <cell r="AA2990">
            <v>20103</v>
          </cell>
          <cell r="AD2990">
            <v>20103</v>
          </cell>
          <cell r="AG2990">
            <v>20103</v>
          </cell>
        </row>
        <row r="2991">
          <cell r="X2991">
            <v>20103</v>
          </cell>
          <cell r="AA2991">
            <v>20103</v>
          </cell>
          <cell r="AD2991">
            <v>20103</v>
          </cell>
          <cell r="AG2991">
            <v>20103</v>
          </cell>
        </row>
        <row r="2992">
          <cell r="X2992">
            <v>20103</v>
          </cell>
          <cell r="AA2992">
            <v>20103</v>
          </cell>
          <cell r="AD2992">
            <v>20103</v>
          </cell>
          <cell r="AG2992">
            <v>20103</v>
          </cell>
        </row>
        <row r="2993">
          <cell r="X2993">
            <v>20103</v>
          </cell>
          <cell r="AA2993">
            <v>20103</v>
          </cell>
          <cell r="AD2993">
            <v>20103</v>
          </cell>
          <cell r="AG2993">
            <v>20103</v>
          </cell>
        </row>
        <row r="2994">
          <cell r="X2994">
            <v>20103</v>
          </cell>
          <cell r="AA2994">
            <v>20103</v>
          </cell>
          <cell r="AD2994">
            <v>20103</v>
          </cell>
          <cell r="AG2994">
            <v>20103</v>
          </cell>
        </row>
        <row r="2995">
          <cell r="X2995">
            <v>20103</v>
          </cell>
          <cell r="AA2995">
            <v>20103</v>
          </cell>
          <cell r="AD2995">
            <v>20103</v>
          </cell>
          <cell r="AG2995">
            <v>20103</v>
          </cell>
        </row>
        <row r="2996">
          <cell r="X2996">
            <v>20103</v>
          </cell>
          <cell r="AA2996">
            <v>20103</v>
          </cell>
          <cell r="AD2996">
            <v>20103</v>
          </cell>
          <cell r="AG2996">
            <v>20103</v>
          </cell>
        </row>
        <row r="2997">
          <cell r="X2997">
            <v>20103</v>
          </cell>
          <cell r="AA2997">
            <v>20103</v>
          </cell>
          <cell r="AD2997">
            <v>20103</v>
          </cell>
          <cell r="AG2997">
            <v>20103</v>
          </cell>
        </row>
        <row r="2998">
          <cell r="X2998">
            <v>20103</v>
          </cell>
          <cell r="AA2998">
            <v>20103</v>
          </cell>
          <cell r="AD2998">
            <v>20103</v>
          </cell>
          <cell r="AG2998">
            <v>20103</v>
          </cell>
        </row>
        <row r="2999">
          <cell r="X2999">
            <v>20103</v>
          </cell>
          <cell r="AA2999">
            <v>20103</v>
          </cell>
          <cell r="AD2999">
            <v>20103</v>
          </cell>
          <cell r="AG2999">
            <v>20103</v>
          </cell>
        </row>
        <row r="3000">
          <cell r="X3000">
            <v>20103</v>
          </cell>
          <cell r="AA3000">
            <v>20103</v>
          </cell>
          <cell r="AD3000">
            <v>20103</v>
          </cell>
          <cell r="AG3000">
            <v>20103</v>
          </cell>
        </row>
        <row r="3001">
          <cell r="X3001">
            <v>20103</v>
          </cell>
          <cell r="AA3001">
            <v>20103</v>
          </cell>
          <cell r="AD3001">
            <v>20103</v>
          </cell>
          <cell r="AG3001">
            <v>20103</v>
          </cell>
        </row>
        <row r="3002">
          <cell r="X3002">
            <v>20103</v>
          </cell>
          <cell r="AA3002">
            <v>20103</v>
          </cell>
          <cell r="AD3002">
            <v>20103</v>
          </cell>
          <cell r="AG3002">
            <v>20103</v>
          </cell>
        </row>
        <row r="3003">
          <cell r="X3003">
            <v>20103</v>
          </cell>
          <cell r="AA3003">
            <v>20103</v>
          </cell>
          <cell r="AD3003">
            <v>20103</v>
          </cell>
          <cell r="AG3003">
            <v>20103</v>
          </cell>
        </row>
        <row r="3004">
          <cell r="X3004">
            <v>20103</v>
          </cell>
          <cell r="AA3004">
            <v>20103</v>
          </cell>
          <cell r="AD3004">
            <v>20103</v>
          </cell>
          <cell r="AG3004">
            <v>20103</v>
          </cell>
        </row>
        <row r="3005">
          <cell r="X3005">
            <v>20103</v>
          </cell>
          <cell r="AA3005">
            <v>20103</v>
          </cell>
          <cell r="AD3005">
            <v>20103</v>
          </cell>
          <cell r="AG3005">
            <v>20103</v>
          </cell>
        </row>
        <row r="3006">
          <cell r="X3006">
            <v>20103</v>
          </cell>
          <cell r="AA3006">
            <v>20103</v>
          </cell>
          <cell r="AD3006">
            <v>20103</v>
          </cell>
          <cell r="AG3006">
            <v>20103</v>
          </cell>
        </row>
        <row r="3007">
          <cell r="X3007">
            <v>20103</v>
          </cell>
          <cell r="AA3007">
            <v>20103</v>
          </cell>
          <cell r="AD3007">
            <v>20103</v>
          </cell>
          <cell r="AG3007">
            <v>20103</v>
          </cell>
        </row>
        <row r="3008">
          <cell r="X3008">
            <v>20103</v>
          </cell>
          <cell r="AA3008">
            <v>20103</v>
          </cell>
          <cell r="AD3008">
            <v>20103</v>
          </cell>
          <cell r="AG3008">
            <v>20103</v>
          </cell>
        </row>
        <row r="3009">
          <cell r="X3009">
            <v>20103</v>
          </cell>
          <cell r="AA3009">
            <v>20103</v>
          </cell>
          <cell r="AD3009">
            <v>20103</v>
          </cell>
          <cell r="AG3009">
            <v>20103</v>
          </cell>
        </row>
        <row r="3010">
          <cell r="X3010">
            <v>20103</v>
          </cell>
          <cell r="AA3010">
            <v>20103</v>
          </cell>
          <cell r="AD3010">
            <v>20103</v>
          </cell>
          <cell r="AG3010">
            <v>20103</v>
          </cell>
        </row>
        <row r="3011">
          <cell r="X3011">
            <v>20103</v>
          </cell>
          <cell r="AA3011">
            <v>20103</v>
          </cell>
          <cell r="AD3011">
            <v>20103</v>
          </cell>
          <cell r="AG3011">
            <v>20103</v>
          </cell>
        </row>
        <row r="3012">
          <cell r="X3012">
            <v>20103</v>
          </cell>
          <cell r="AA3012">
            <v>20103</v>
          </cell>
          <cell r="AD3012">
            <v>20103</v>
          </cell>
          <cell r="AG3012">
            <v>20103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7"/>
  <sheetViews>
    <sheetView workbookViewId="0">
      <selection activeCell="L6" sqref="L6"/>
    </sheetView>
  </sheetViews>
  <sheetFormatPr defaultRowHeight="14.25" x14ac:dyDescent="0.15"/>
  <cols>
    <col min="1" max="1" width="5" customWidth="1"/>
    <col min="2" max="2" width="11.625" bestFit="1" customWidth="1"/>
    <col min="3" max="3" width="11.25" style="2" customWidth="1"/>
    <col min="4" max="4" width="12" style="2" customWidth="1"/>
    <col min="5" max="5" width="10.375" customWidth="1"/>
    <col min="6" max="6" width="11.5" customWidth="1"/>
    <col min="7" max="7" width="11.125" customWidth="1"/>
    <col min="8" max="8" width="11" customWidth="1"/>
    <col min="9" max="9" width="10.75" customWidth="1"/>
    <col min="10" max="10" width="11.625" customWidth="1"/>
    <col min="11" max="11" width="11.375" customWidth="1"/>
  </cols>
  <sheetData>
    <row r="1" spans="2:11" x14ac:dyDescent="0.15">
      <c r="B1" s="87" t="s">
        <v>19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</row>
    <row r="2" spans="2:11" x14ac:dyDescent="0.15">
      <c r="B2" s="88"/>
      <c r="C2" s="2" t="s">
        <v>14</v>
      </c>
      <c r="D2" s="17">
        <f>中证500!B503</f>
        <v>135.45260169101297</v>
      </c>
      <c r="E2" s="17">
        <f>中证500!C503</f>
        <v>5.1501718951967677</v>
      </c>
      <c r="F2" s="17">
        <f>中证500!D503</f>
        <v>107.79577112777231</v>
      </c>
      <c r="G2" s="17">
        <f>中证500!E503</f>
        <v>4.0660086737551895</v>
      </c>
      <c r="H2" s="17">
        <f>中证500!F503</f>
        <v>132.03378610751884</v>
      </c>
      <c r="I2" s="17">
        <f>中证500!G503</f>
        <v>6.4718718081148605</v>
      </c>
      <c r="J2" s="17">
        <f>中证500!H503</f>
        <v>98.309445247367975</v>
      </c>
      <c r="K2" s="17">
        <f>中证500!I503</f>
        <v>4.3302371754343909</v>
      </c>
    </row>
    <row r="3" spans="2:11" x14ac:dyDescent="0.15">
      <c r="B3" s="88"/>
      <c r="C3" s="2" t="s">
        <v>15</v>
      </c>
      <c r="D3" s="17">
        <f>中证500!B504</f>
        <v>8490</v>
      </c>
      <c r="E3" s="17">
        <f>中证500!C504</f>
        <v>38.390287769784166</v>
      </c>
      <c r="F3" s="17">
        <f>中证500!D504</f>
        <v>5707.4999999999991</v>
      </c>
      <c r="G3" s="17">
        <f>中证500!E504</f>
        <v>27.198838896952108</v>
      </c>
      <c r="H3" s="17">
        <f>中证500!F504</f>
        <v>4537</v>
      </c>
      <c r="I3" s="17">
        <f>中证500!G504</f>
        <v>45.135917442738489</v>
      </c>
      <c r="J3" s="17">
        <f>中证500!H504</f>
        <v>4143</v>
      </c>
      <c r="K3" s="17">
        <f>中证500!I504</f>
        <v>30.087568295786244</v>
      </c>
    </row>
    <row r="4" spans="2:11" x14ac:dyDescent="0.15">
      <c r="B4" s="88"/>
      <c r="C4" s="2" t="s">
        <v>16</v>
      </c>
      <c r="D4" s="17">
        <f>中证500!B505</f>
        <v>-797.77777777777771</v>
      </c>
      <c r="E4" s="17">
        <f>中证500!C505</f>
        <v>0.7869777900037076</v>
      </c>
      <c r="F4" s="17">
        <f>中证500!D505</f>
        <v>-7237.5</v>
      </c>
      <c r="G4" s="17">
        <f>中证500!E505</f>
        <v>0.71244550138723739</v>
      </c>
      <c r="H4" s="17">
        <f>中证500!F505</f>
        <v>-3002</v>
      </c>
      <c r="I4" s="17">
        <f>中证500!G505</f>
        <v>1.2236087362510761</v>
      </c>
      <c r="J4" s="17">
        <f>中证500!H505</f>
        <v>-634.61538461538464</v>
      </c>
      <c r="K4" s="17">
        <f>中证500!I505</f>
        <v>0.74030689937917293</v>
      </c>
    </row>
    <row r="5" spans="2:11" x14ac:dyDescent="0.15">
      <c r="C5" s="11"/>
      <c r="D5" s="11"/>
      <c r="E5" s="12"/>
      <c r="F5" s="12"/>
      <c r="G5" s="12"/>
      <c r="H5" s="12"/>
      <c r="I5" s="12"/>
      <c r="J5" s="11"/>
      <c r="K5" s="11"/>
    </row>
    <row r="6" spans="2:11" x14ac:dyDescent="0.15">
      <c r="B6" s="1" t="s">
        <v>17</v>
      </c>
      <c r="C6" s="11"/>
      <c r="D6" s="17">
        <f t="shared" ref="D6:K6" si="0">(D2)/1</f>
        <v>135.45260169101297</v>
      </c>
      <c r="E6" s="17">
        <f t="shared" si="0"/>
        <v>5.1501718951967677</v>
      </c>
      <c r="F6" s="17">
        <f t="shared" si="0"/>
        <v>107.79577112777231</v>
      </c>
      <c r="G6" s="17">
        <f t="shared" si="0"/>
        <v>4.0660086737551895</v>
      </c>
      <c r="H6" s="17">
        <f t="shared" si="0"/>
        <v>132.03378610751884</v>
      </c>
      <c r="I6" s="17">
        <f t="shared" si="0"/>
        <v>6.4718718081148605</v>
      </c>
      <c r="J6" s="17">
        <f t="shared" si="0"/>
        <v>98.309445247367975</v>
      </c>
      <c r="K6" s="17">
        <f t="shared" si="0"/>
        <v>4.3302371754343909</v>
      </c>
    </row>
    <row r="7" spans="2:11" x14ac:dyDescent="0.15">
      <c r="C7" s="11"/>
      <c r="D7" s="11"/>
      <c r="E7" s="12"/>
      <c r="F7" s="12"/>
      <c r="G7" s="12"/>
      <c r="H7" s="12"/>
      <c r="I7" s="12"/>
      <c r="J7" s="11"/>
      <c r="K7" s="11"/>
    </row>
    <row r="8" spans="2:11" x14ac:dyDescent="0.15">
      <c r="C8" s="11"/>
      <c r="D8" s="11"/>
      <c r="E8" s="12"/>
      <c r="F8" s="12"/>
      <c r="G8" s="12"/>
      <c r="H8" s="12"/>
      <c r="I8" s="12"/>
      <c r="J8" s="11"/>
      <c r="K8" s="11"/>
    </row>
    <row r="9" spans="2:11" x14ac:dyDescent="0.15">
      <c r="C9" s="11"/>
      <c r="D9" s="11"/>
      <c r="E9" s="12"/>
      <c r="F9" s="12"/>
      <c r="G9" s="12"/>
      <c r="H9" s="12"/>
      <c r="I9" s="12"/>
      <c r="J9" s="11"/>
      <c r="K9" s="11"/>
    </row>
    <row r="10" spans="2:11" x14ac:dyDescent="0.15">
      <c r="C10" s="11"/>
      <c r="D10" s="11"/>
      <c r="E10" s="12"/>
      <c r="F10" s="12"/>
      <c r="G10" s="12"/>
      <c r="H10" s="12"/>
      <c r="I10" s="12"/>
      <c r="J10" s="11"/>
      <c r="K10" s="11"/>
    </row>
    <row r="11" spans="2:11" x14ac:dyDescent="0.15">
      <c r="C11" s="11"/>
      <c r="D11" s="11"/>
      <c r="E11" s="12"/>
      <c r="F11" s="12"/>
      <c r="G11" s="12"/>
      <c r="H11" s="12"/>
      <c r="I11" s="12"/>
      <c r="J11" s="11"/>
      <c r="K11" s="11"/>
    </row>
    <row r="12" spans="2:11" x14ac:dyDescent="0.15">
      <c r="C12" s="11"/>
      <c r="D12" s="11"/>
      <c r="E12" s="12"/>
      <c r="F12" s="12"/>
      <c r="G12" s="12"/>
      <c r="H12" s="12"/>
      <c r="I12" s="12"/>
      <c r="J12" s="11"/>
      <c r="K12" s="11"/>
    </row>
    <row r="13" spans="2:11" x14ac:dyDescent="0.15">
      <c r="C13" s="11"/>
      <c r="D13" s="11"/>
      <c r="E13" s="12"/>
      <c r="F13" s="12"/>
      <c r="G13" s="12"/>
      <c r="H13" s="12"/>
      <c r="I13" s="12"/>
      <c r="J13" s="11"/>
      <c r="K13" s="11"/>
    </row>
    <row r="14" spans="2:11" x14ac:dyDescent="0.15">
      <c r="C14" s="11"/>
      <c r="D14" s="11"/>
      <c r="E14" s="12"/>
      <c r="F14" s="12"/>
      <c r="G14" s="12"/>
      <c r="H14" s="12"/>
      <c r="I14" s="12"/>
      <c r="J14" s="11"/>
      <c r="K14" s="11"/>
    </row>
    <row r="15" spans="2:11" x14ac:dyDescent="0.15">
      <c r="C15" s="11"/>
      <c r="D15" s="11"/>
      <c r="E15" s="12"/>
      <c r="F15" s="12"/>
      <c r="G15" s="12"/>
      <c r="H15" s="12"/>
      <c r="I15" s="12"/>
      <c r="J15" s="11"/>
      <c r="K15" s="11"/>
    </row>
    <row r="16" spans="2:11" x14ac:dyDescent="0.15">
      <c r="C16" s="11"/>
      <c r="D16" s="11"/>
      <c r="E16" s="12"/>
      <c r="F16" s="12"/>
      <c r="G16" s="12"/>
      <c r="H16" s="12"/>
      <c r="I16" s="12"/>
      <c r="J16" s="11"/>
      <c r="K16" s="11"/>
    </row>
    <row r="17" spans="3:11" x14ac:dyDescent="0.15">
      <c r="C17" s="11"/>
      <c r="D17" s="11"/>
      <c r="E17" s="12"/>
      <c r="F17" s="12"/>
      <c r="G17" s="12"/>
      <c r="H17" s="12"/>
      <c r="I17" s="12"/>
      <c r="J17" s="11"/>
      <c r="K17" s="11"/>
    </row>
    <row r="18" spans="3:11" x14ac:dyDescent="0.15">
      <c r="C18" s="11"/>
      <c r="D18" s="11"/>
      <c r="E18" s="12"/>
      <c r="F18" s="12"/>
      <c r="G18" s="12"/>
      <c r="H18" s="12"/>
      <c r="I18" s="12"/>
      <c r="J18" s="11"/>
      <c r="K18" s="11"/>
    </row>
    <row r="19" spans="3:11" x14ac:dyDescent="0.15">
      <c r="C19" s="11"/>
      <c r="D19" s="11"/>
      <c r="E19" s="12"/>
      <c r="F19" s="12"/>
      <c r="G19" s="12"/>
      <c r="H19" s="12"/>
      <c r="I19" s="12"/>
      <c r="J19" s="11"/>
      <c r="K19" s="11"/>
    </row>
    <row r="20" spans="3:11" x14ac:dyDescent="0.15">
      <c r="C20" s="11"/>
      <c r="D20" s="11"/>
      <c r="E20" s="12"/>
      <c r="F20" s="12"/>
      <c r="G20" s="12"/>
      <c r="H20" s="12"/>
      <c r="I20" s="12"/>
      <c r="J20" s="11"/>
      <c r="K20" s="11"/>
    </row>
    <row r="21" spans="3:11" x14ac:dyDescent="0.15">
      <c r="C21" s="11"/>
      <c r="D21" s="11"/>
      <c r="E21" s="12"/>
      <c r="F21" s="12"/>
      <c r="G21" s="12"/>
      <c r="H21" s="12"/>
      <c r="I21" s="12"/>
      <c r="J21" s="11"/>
      <c r="K21" s="11"/>
    </row>
    <row r="22" spans="3:11" x14ac:dyDescent="0.15">
      <c r="C22" s="11"/>
      <c r="D22" s="11"/>
      <c r="E22" s="12"/>
      <c r="F22" s="12"/>
      <c r="G22" s="12"/>
      <c r="H22" s="12"/>
      <c r="I22" s="12"/>
      <c r="J22" s="11"/>
      <c r="K22" s="11"/>
    </row>
    <row r="23" spans="3:11" x14ac:dyDescent="0.15">
      <c r="C23" s="11"/>
      <c r="D23" s="11"/>
      <c r="E23" s="12"/>
      <c r="F23" s="12"/>
      <c r="G23" s="12"/>
      <c r="H23" s="12"/>
      <c r="I23" s="12"/>
      <c r="J23" s="11"/>
      <c r="K23" s="11"/>
    </row>
    <row r="24" spans="3:11" x14ac:dyDescent="0.15">
      <c r="C24" s="11"/>
      <c r="D24" s="11"/>
      <c r="E24" s="12"/>
      <c r="F24" s="12"/>
      <c r="G24" s="12"/>
      <c r="H24" s="12"/>
      <c r="I24" s="12"/>
      <c r="J24" s="11"/>
      <c r="K24" s="11"/>
    </row>
    <row r="25" spans="3:11" x14ac:dyDescent="0.15">
      <c r="C25" s="11"/>
      <c r="D25" s="11"/>
      <c r="E25" s="12"/>
      <c r="F25" s="12"/>
      <c r="G25" s="12"/>
      <c r="H25" s="12"/>
      <c r="I25" s="12"/>
      <c r="J25" s="11"/>
      <c r="K25" s="11"/>
    </row>
    <row r="26" spans="3:11" x14ac:dyDescent="0.15">
      <c r="C26" s="11"/>
      <c r="D26" s="11"/>
      <c r="E26" s="12"/>
      <c r="F26" s="12"/>
      <c r="G26" s="12"/>
      <c r="H26" s="12"/>
      <c r="I26" s="12"/>
      <c r="J26" s="11"/>
      <c r="K26" s="11"/>
    </row>
    <row r="27" spans="3:11" x14ac:dyDescent="0.15">
      <c r="C27" s="11"/>
      <c r="D27" s="11"/>
      <c r="E27" s="12"/>
      <c r="F27" s="12"/>
      <c r="G27" s="12"/>
      <c r="H27" s="12"/>
      <c r="I27" s="12"/>
      <c r="J27" s="11"/>
      <c r="K27" s="11"/>
    </row>
    <row r="28" spans="3:11" x14ac:dyDescent="0.15">
      <c r="C28" s="11"/>
      <c r="D28" s="11"/>
      <c r="E28" s="12"/>
      <c r="F28" s="12"/>
      <c r="G28" s="12"/>
      <c r="H28" s="12"/>
      <c r="I28" s="12"/>
      <c r="J28" s="11"/>
      <c r="K28" s="11"/>
    </row>
    <row r="29" spans="3:11" x14ac:dyDescent="0.15">
      <c r="C29" s="11"/>
      <c r="D29" s="11"/>
      <c r="E29" s="12"/>
      <c r="F29" s="12"/>
      <c r="G29" s="12"/>
      <c r="H29" s="12"/>
      <c r="I29" s="12"/>
      <c r="J29" s="11"/>
      <c r="K29" s="11"/>
    </row>
    <row r="30" spans="3:11" x14ac:dyDescent="0.15">
      <c r="C30" s="11"/>
      <c r="D30" s="11"/>
      <c r="E30" s="12"/>
      <c r="F30" s="12"/>
      <c r="G30" s="12"/>
      <c r="H30" s="12"/>
      <c r="I30" s="12"/>
      <c r="J30" s="11"/>
      <c r="K30" s="11"/>
    </row>
    <row r="31" spans="3:11" x14ac:dyDescent="0.15">
      <c r="C31" s="11"/>
      <c r="D31" s="11"/>
      <c r="E31" s="12"/>
      <c r="F31" s="12"/>
      <c r="G31" s="12"/>
      <c r="H31" s="12"/>
      <c r="I31" s="12"/>
      <c r="J31" s="11"/>
      <c r="K31" s="11"/>
    </row>
    <row r="32" spans="3:11" x14ac:dyDescent="0.15">
      <c r="C32" s="11"/>
      <c r="D32" s="11"/>
      <c r="E32" s="12"/>
      <c r="F32" s="12"/>
      <c r="G32" s="12"/>
      <c r="H32" s="12"/>
      <c r="I32" s="12"/>
      <c r="J32" s="11"/>
      <c r="K32" s="11"/>
    </row>
    <row r="33" spans="3:11" x14ac:dyDescent="0.15">
      <c r="C33" s="11"/>
      <c r="D33" s="11"/>
      <c r="E33" s="12"/>
      <c r="F33" s="12"/>
      <c r="G33" s="12"/>
      <c r="H33" s="12"/>
      <c r="I33" s="12"/>
      <c r="J33" s="11"/>
      <c r="K33" s="11"/>
    </row>
    <row r="34" spans="3:11" x14ac:dyDescent="0.15">
      <c r="C34" s="11"/>
      <c r="D34" s="11"/>
      <c r="E34" s="12"/>
      <c r="F34" s="12"/>
      <c r="G34" s="12"/>
      <c r="H34" s="12"/>
      <c r="I34" s="12"/>
      <c r="J34" s="11"/>
      <c r="K34" s="11"/>
    </row>
    <row r="35" spans="3:11" x14ac:dyDescent="0.15">
      <c r="C35" s="11"/>
      <c r="D35" s="11"/>
      <c r="E35" s="12"/>
      <c r="F35" s="12"/>
      <c r="G35" s="12"/>
      <c r="H35" s="12"/>
      <c r="I35" s="12"/>
      <c r="J35" s="11"/>
      <c r="K35" s="11"/>
    </row>
    <row r="36" spans="3:11" x14ac:dyDescent="0.15">
      <c r="C36" s="11"/>
      <c r="D36" s="11"/>
      <c r="E36" s="12"/>
      <c r="F36" s="12"/>
      <c r="G36" s="12"/>
      <c r="H36" s="12"/>
      <c r="I36" s="12"/>
      <c r="J36" s="11"/>
      <c r="K36" s="11"/>
    </row>
    <row r="37" spans="3:11" x14ac:dyDescent="0.15">
      <c r="C37" s="11"/>
      <c r="D37" s="11"/>
      <c r="E37" s="12"/>
      <c r="F37" s="12"/>
      <c r="G37" s="12"/>
      <c r="H37" s="12"/>
      <c r="I37" s="12"/>
      <c r="J37" s="11"/>
      <c r="K37" s="11"/>
    </row>
  </sheetData>
  <mergeCells count="1">
    <mergeCell ref="B1:B4"/>
  </mergeCells>
  <phoneticPr fontId="2" type="noConversion"/>
  <hyperlinks>
    <hyperlink ref="B1:B4" location="通讯设备!A1" display="通讯设备"/>
  </hyperlink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4"/>
  <sheetViews>
    <sheetView workbookViewId="0">
      <selection activeCell="J503" sqref="J503"/>
    </sheetView>
  </sheetViews>
  <sheetFormatPr defaultRowHeight="14.25" x14ac:dyDescent="0.15"/>
  <cols>
    <col min="1" max="1" width="11" customWidth="1"/>
    <col min="2" max="2" width="9.5" bestFit="1" customWidth="1"/>
    <col min="3" max="3" width="9.125" bestFit="1" customWidth="1"/>
    <col min="4" max="4" width="10.125" customWidth="1"/>
    <col min="5" max="5" width="9.125" bestFit="1" customWidth="1"/>
    <col min="6" max="6" width="10.625" customWidth="1"/>
    <col min="7" max="7" width="9.125" bestFit="1" customWidth="1"/>
    <col min="8" max="8" width="10.625" customWidth="1"/>
    <col min="9" max="9" width="9.125" bestFit="1" customWidth="1"/>
    <col min="10" max="10" width="9.125" customWidth="1"/>
    <col min="11" max="11" width="14" customWidth="1"/>
    <col min="12" max="12" width="12.5" customWidth="1"/>
    <col min="13" max="13" width="7.5" customWidth="1"/>
    <col min="14" max="14" width="14.5" customWidth="1"/>
    <col min="15" max="15" width="14.125" customWidth="1"/>
    <col min="16" max="16" width="9.125" customWidth="1"/>
    <col min="17" max="17" width="14.25" customWidth="1"/>
    <col min="18" max="18" width="13.125" customWidth="1"/>
    <col min="19" max="19" width="9.5" customWidth="1"/>
    <col min="20" max="20" width="15.375" customWidth="1"/>
    <col min="21" max="21" width="13.75" customWidth="1"/>
    <col min="22" max="22" width="10.375" customWidth="1"/>
    <col min="23" max="23" width="15.5" customWidth="1"/>
  </cols>
  <sheetData>
    <row r="1" spans="1:23" s="1" customFormat="1" x14ac:dyDescent="0.15">
      <c r="A1" s="77" t="s">
        <v>18</v>
      </c>
      <c r="B1" s="3" t="s">
        <v>0</v>
      </c>
      <c r="C1" s="4" t="s">
        <v>0</v>
      </c>
      <c r="D1" s="4" t="s">
        <v>1</v>
      </c>
      <c r="E1" s="5" t="s">
        <v>1</v>
      </c>
      <c r="F1" s="3" t="s">
        <v>2</v>
      </c>
      <c r="G1" s="3" t="s">
        <v>2</v>
      </c>
      <c r="H1" s="3" t="s">
        <v>3</v>
      </c>
      <c r="I1" s="5" t="s">
        <v>3</v>
      </c>
      <c r="K1" s="3" t="s">
        <v>51</v>
      </c>
      <c r="L1" s="79" t="s">
        <v>54</v>
      </c>
      <c r="M1" s="6" t="s">
        <v>55</v>
      </c>
      <c r="N1" s="80" t="s">
        <v>51</v>
      </c>
      <c r="O1" s="78" t="s">
        <v>56</v>
      </c>
      <c r="P1" s="6" t="s">
        <v>57</v>
      </c>
      <c r="Q1" s="80" t="s">
        <v>51</v>
      </c>
      <c r="R1" s="78" t="s">
        <v>58</v>
      </c>
      <c r="S1" s="6" t="s">
        <v>59</v>
      </c>
      <c r="T1" s="80" t="s">
        <v>51</v>
      </c>
      <c r="U1" s="78" t="s">
        <v>60</v>
      </c>
      <c r="V1" s="6" t="s">
        <v>61</v>
      </c>
    </row>
    <row r="2" spans="1:23" x14ac:dyDescent="0.15">
      <c r="A2" s="3" t="s">
        <v>62</v>
      </c>
      <c r="B2" s="1" t="s">
        <v>4</v>
      </c>
      <c r="C2" s="5" t="s">
        <v>5</v>
      </c>
      <c r="D2" s="1" t="s">
        <v>4</v>
      </c>
      <c r="E2" s="5" t="s">
        <v>5</v>
      </c>
      <c r="F2" s="1" t="s">
        <v>4</v>
      </c>
      <c r="G2" s="5" t="s">
        <v>5</v>
      </c>
      <c r="H2" s="1" t="s">
        <v>4</v>
      </c>
      <c r="I2" s="5" t="s">
        <v>5</v>
      </c>
      <c r="K2" s="1"/>
      <c r="L2" s="64" t="s">
        <v>49</v>
      </c>
      <c r="M2" s="65" t="s">
        <v>50</v>
      </c>
      <c r="N2" s="67"/>
      <c r="O2" s="64" t="s">
        <v>49</v>
      </c>
      <c r="P2" s="65" t="s">
        <v>50</v>
      </c>
      <c r="Q2" s="67"/>
      <c r="R2" s="64" t="s">
        <v>49</v>
      </c>
      <c r="S2" s="65" t="s">
        <v>50</v>
      </c>
      <c r="T2" s="67"/>
      <c r="U2" s="64" t="s">
        <v>49</v>
      </c>
      <c r="V2" s="65" t="s">
        <v>50</v>
      </c>
    </row>
    <row r="3" spans="1:23" x14ac:dyDescent="0.15">
      <c r="A3" s="16">
        <v>6</v>
      </c>
      <c r="B3" s="17">
        <f>VLOOKUP(A3,[1]基础数据!A:I,2,0)</f>
        <v>37.28539034661484</v>
      </c>
      <c r="C3" s="17">
        <f>VLOOKUP(A3,[1]基础数据!A:I,3,0)</f>
        <v>3.5370763037398971</v>
      </c>
      <c r="D3" s="17">
        <f>VLOOKUP(A3,[1]基础数据!A:I,4,0)</f>
        <v>60.773480662983424</v>
      </c>
      <c r="E3" s="17">
        <f>VLOOKUP(A3,[1]基础数据!A:I,5,0)</f>
        <v>2.6750972762645917</v>
      </c>
      <c r="F3" s="17">
        <f>VLOOKUP(A3,[1]基础数据!A:I,6,0)</f>
        <v>35.486401673640167</v>
      </c>
      <c r="G3" s="17">
        <f>VLOOKUP(A3,[1]基础数据!A:I,7,0)</f>
        <v>4.3263406236051773</v>
      </c>
      <c r="H3" s="17">
        <f>VLOOKUP(A3,[1]基础数据!A:I,8,0)</f>
        <v>34.373476352998537</v>
      </c>
      <c r="I3" s="17">
        <f>VLOOKUP(A3,[1]基础数据!A:I,9,0)</f>
        <v>2.9844112137663905</v>
      </c>
      <c r="J3" s="16">
        <v>6</v>
      </c>
      <c r="K3" s="1">
        <f>VLOOKUP(A3,[1]基础数据!A:AI,24,0)</f>
        <v>6</v>
      </c>
      <c r="L3" s="1">
        <f>VLOOKUP(A3,[1]基础数据!A:AI,25,0)</f>
        <v>77633</v>
      </c>
      <c r="M3" s="1">
        <f>VLOOKUP(A3,[1]基础数据!A:AI,26,0)</f>
        <v>17389</v>
      </c>
      <c r="N3" s="1">
        <f>VLOOKUP(A3,[1]基础数据!A:AI,27,0)</f>
        <v>17389</v>
      </c>
      <c r="O3" s="1">
        <f>VLOOKUP(A3,[1]基础数据!A:AI,28,0)</f>
        <v>83361</v>
      </c>
      <c r="P3" s="1">
        <f>VLOOKUP(A3,[1]基础数据!A:AI,29,0)</f>
        <v>16194</v>
      </c>
      <c r="Q3" s="1">
        <f>VLOOKUP(A3,[1]基础数据!A:AI,30,0)</f>
        <v>16194</v>
      </c>
      <c r="R3" s="1">
        <f>VLOOKUP(A3,[1]基础数据!A:AI,31,0)</f>
        <v>88304</v>
      </c>
      <c r="S3" s="1">
        <f>VLOOKUP(A3,[1]基础数据!A:AI,32,0)</f>
        <v>15288</v>
      </c>
      <c r="T3" s="1">
        <f>VLOOKUP(A3,[1]基础数据!A:AI,33,0)</f>
        <v>15288</v>
      </c>
      <c r="U3" s="1">
        <f>VLOOKUP(A3,[1]基础数据!A:AI,34,0)</f>
        <v>82506</v>
      </c>
      <c r="V3" s="1">
        <f>VLOOKUP(A3,[1]基础数据!A:AI,35,0)</f>
        <v>16362</v>
      </c>
      <c r="W3" s="81" t="s">
        <v>63</v>
      </c>
    </row>
    <row r="4" spans="1:23" x14ac:dyDescent="0.15">
      <c r="A4" s="16">
        <v>12</v>
      </c>
      <c r="B4" s="17">
        <f>VLOOKUP(A4,[1]基础数据!A:I,2,0)</f>
        <v>44.533333333333331</v>
      </c>
      <c r="C4" s="17">
        <f>VLOOKUP(A4,[1]基础数据!A:I,3,0)</f>
        <v>3.521163881714195</v>
      </c>
      <c r="D4" s="17">
        <f>VLOOKUP(A4,[1]基础数据!A:I,4,0)</f>
        <v>27.174999999999997</v>
      </c>
      <c r="E4" s="17">
        <f>VLOOKUP(A4,[1]基础数据!A:I,5,0)</f>
        <v>2.7926215188572603</v>
      </c>
      <c r="F4" s="17">
        <f>VLOOKUP(A4,[1]基础数据!A:I,6,0)</f>
        <v>66.699999999999989</v>
      </c>
      <c r="G4" s="17">
        <f>VLOOKUP(A4,[1]基础数据!A:I,7,0)</f>
        <v>3.6825396825396823</v>
      </c>
      <c r="H4" s="17">
        <f>VLOOKUP(A4,[1]基础数据!A:I,8,0)</f>
        <v>35.05263157894737</v>
      </c>
      <c r="I4" s="17">
        <f>VLOOKUP(A4,[1]基础数据!A:I,9,0)</f>
        <v>2.3911462961467005</v>
      </c>
      <c r="J4" s="16">
        <v>12</v>
      </c>
      <c r="K4" s="1">
        <f>VLOOKUP(A4,[1]基础数据!A:AI,24,0)</f>
        <v>12</v>
      </c>
      <c r="L4" s="1">
        <f>VLOOKUP(A4,[1]基础数据!A:AI,25,0)</f>
        <v>12</v>
      </c>
      <c r="M4" s="1">
        <f>VLOOKUP(A4,[1]基础数据!A:AI,26,0)</f>
        <v>12</v>
      </c>
      <c r="N4" s="1">
        <f>VLOOKUP(A4,[1]基础数据!A:AI,27,0)</f>
        <v>12</v>
      </c>
      <c r="O4" s="1">
        <f>VLOOKUP(A4,[1]基础数据!A:AI,28,0)</f>
        <v>12</v>
      </c>
      <c r="P4" s="1">
        <f>VLOOKUP(A4,[1]基础数据!A:AI,29,0)</f>
        <v>12</v>
      </c>
      <c r="Q4" s="1">
        <f>VLOOKUP(A4,[1]基础数据!A:AI,30,0)</f>
        <v>12</v>
      </c>
      <c r="R4" s="1">
        <f>VLOOKUP(A4,[1]基础数据!A:AI,31,0)</f>
        <v>12</v>
      </c>
      <c r="S4" s="1">
        <f>VLOOKUP(A4,[1]基础数据!A:AI,32,0)</f>
        <v>12</v>
      </c>
      <c r="T4" s="1">
        <f>VLOOKUP(A4,[1]基础数据!A:AI,33,0)</f>
        <v>12</v>
      </c>
      <c r="U4" s="1">
        <f>VLOOKUP(A4,[1]基础数据!A:AI,34,0)</f>
        <v>12</v>
      </c>
      <c r="V4" s="1">
        <f>VLOOKUP(A4,[1]基础数据!A:AI,35,0)</f>
        <v>12</v>
      </c>
      <c r="W4" s="53" t="s">
        <v>64</v>
      </c>
    </row>
    <row r="5" spans="1:23" x14ac:dyDescent="0.15">
      <c r="A5" s="16">
        <v>21</v>
      </c>
      <c r="B5" s="17">
        <f>VLOOKUP(A5,[1]基础数据!A:I,2,0)</f>
        <v>98.208469055374593</v>
      </c>
      <c r="C5" s="17">
        <f>VLOOKUP(A5,[1]基础数据!A:I,3,0)</f>
        <v>3.4096692111959288</v>
      </c>
      <c r="D5" s="17">
        <f>VLOOKUP(A5,[1]基础数据!A:I,4,0)</f>
        <v>27.896786757546252</v>
      </c>
      <c r="E5" s="17">
        <f>VLOOKUP(A5,[1]基础数据!A:I,5,0)</f>
        <v>3.162862583832418</v>
      </c>
      <c r="F5" s="17">
        <f>VLOOKUP(A5,[1]基础数据!A:I,6,0)</f>
        <v>80.944798301486188</v>
      </c>
      <c r="G5" s="17">
        <f>VLOOKUP(A5,[1]基础数据!A:I,7,0)</f>
        <v>4.2879235203149157</v>
      </c>
      <c r="H5" s="17">
        <f>VLOOKUP(A5,[1]基础数据!A:I,8,0)</f>
        <v>62.264150943396224</v>
      </c>
      <c r="I5" s="17">
        <f>VLOOKUP(A5,[1]基础数据!A:I,9,0)</f>
        <v>2.2913351656299725</v>
      </c>
      <c r="J5" s="16">
        <v>21</v>
      </c>
      <c r="K5" s="1">
        <f>VLOOKUP(A5,[1]基础数据!A:AI,24,0)</f>
        <v>21</v>
      </c>
      <c r="L5" s="1">
        <f>VLOOKUP(A5,[1]基础数据!A:AI,25,0)</f>
        <v>120005</v>
      </c>
      <c r="M5" s="1">
        <f>VLOOKUP(A5,[1]基础数据!A:AI,26,0)</f>
        <v>12259</v>
      </c>
      <c r="N5" s="1">
        <f>VLOOKUP(A5,[1]基础数据!A:AI,27,0)</f>
        <v>12259</v>
      </c>
      <c r="O5" s="1">
        <f>VLOOKUP(A5,[1]基础数据!A:AI,28,0)</f>
        <v>118755</v>
      </c>
      <c r="P5" s="1">
        <f>VLOOKUP(A5,[1]基础数据!A:AI,29,0)</f>
        <v>12389</v>
      </c>
      <c r="Q5" s="1">
        <f>VLOOKUP(A5,[1]基础数据!A:AI,30,0)</f>
        <v>12389</v>
      </c>
      <c r="R5" s="1">
        <f>VLOOKUP(A5,[1]基础数据!A:AI,31,0)</f>
        <v>103573</v>
      </c>
      <c r="S5" s="1">
        <f>VLOOKUP(A5,[1]基础数据!A:AI,32,0)</f>
        <v>14205</v>
      </c>
      <c r="T5" s="1">
        <f>VLOOKUP(A5,[1]基础数据!A:AI,33,0)</f>
        <v>14205</v>
      </c>
      <c r="U5" s="1">
        <f>VLOOKUP(A5,[1]基础数据!A:AI,34,0)</f>
        <v>114584</v>
      </c>
      <c r="V5" s="1">
        <f>VLOOKUP(A5,[1]基础数据!A:AI,35,0)</f>
        <v>12840</v>
      </c>
      <c r="W5" s="54" t="s">
        <v>65</v>
      </c>
    </row>
    <row r="6" spans="1:23" x14ac:dyDescent="0.15">
      <c r="A6" s="16">
        <v>28</v>
      </c>
      <c r="B6" s="17">
        <f>VLOOKUP(A6,[1]基础数据!A:I,2,0)</f>
        <v>31.5</v>
      </c>
      <c r="C6" s="17">
        <f>VLOOKUP(A6,[1]基础数据!A:I,3,0)</f>
        <v>4.3987392275774022</v>
      </c>
      <c r="D6" s="17">
        <f>VLOOKUP(A6,[1]基础数据!A:I,4,0)</f>
        <v>27.509107468123858</v>
      </c>
      <c r="E6" s="17">
        <f>VLOOKUP(A6,[1]基础数据!A:I,5,0)</f>
        <v>3.8756407542134199</v>
      </c>
      <c r="F6" s="17">
        <f>VLOOKUP(A6,[1]基础数据!A:I,6,0)</f>
        <v>34.882958801498127</v>
      </c>
      <c r="G6" s="17">
        <f>VLOOKUP(A6,[1]基础数据!A:I,7,0)</f>
        <v>5.319483115585065</v>
      </c>
      <c r="H6" s="17">
        <f>VLOOKUP(A6,[1]基础数据!A:I,8,0)</f>
        <v>26.730890713834494</v>
      </c>
      <c r="I6" s="17">
        <f>VLOOKUP(A6,[1]基础数据!A:I,9,0)</f>
        <v>3.8851397879080016</v>
      </c>
      <c r="J6" s="16">
        <v>28</v>
      </c>
      <c r="K6" s="1" t="str">
        <f>VLOOKUP(A6,[1]基础数据!A:AI,24,0)</f>
        <v>持股大于股东增</v>
      </c>
      <c r="L6" s="1">
        <f>VLOOKUP(A6,[1]基础数据!A:AI,25,0)</f>
        <v>14861</v>
      </c>
      <c r="M6" s="1">
        <f>VLOOKUP(A6,[1]基础数据!A:AI,26,0)</f>
        <v>24401</v>
      </c>
      <c r="N6" s="1" t="str">
        <f>VLOOKUP(A6,[1]基础数据!A:AI,27,0)</f>
        <v>持股大于股东减</v>
      </c>
      <c r="O6" s="1">
        <f>VLOOKUP(A6,[1]基础数据!A:AI,28,0)</f>
        <v>16413</v>
      </c>
      <c r="P6" s="1">
        <f>VLOOKUP(A6,[1]基础数据!A:AI,29,0)</f>
        <v>22094</v>
      </c>
      <c r="Q6" s="1" t="str">
        <f>VLOOKUP(A6,[1]基础数据!A:AI,30,0)</f>
        <v>持股大于股东减</v>
      </c>
      <c r="R6" s="1">
        <f>VLOOKUP(A6,[1]基础数据!A:AI,31,0)</f>
        <v>16448</v>
      </c>
      <c r="S6" s="1">
        <f>VLOOKUP(A6,[1]基础数据!A:AI,32,0)</f>
        <v>22047</v>
      </c>
      <c r="T6" s="1" t="str">
        <f>VLOOKUP(A6,[1]基础数据!A:AI,33,0)</f>
        <v>持股大于股东增</v>
      </c>
      <c r="U6" s="1">
        <f>VLOOKUP(A6,[1]基础数据!A:AI,34,0)</f>
        <v>15463</v>
      </c>
      <c r="V6" s="1">
        <f>VLOOKUP(A6,[1]基础数据!A:AI,35,0)</f>
        <v>23451</v>
      </c>
      <c r="W6" s="55" t="s">
        <v>44</v>
      </c>
    </row>
    <row r="7" spans="1:23" x14ac:dyDescent="0.15">
      <c r="A7" s="16">
        <v>30</v>
      </c>
      <c r="B7" s="17">
        <f>VLOOKUP(A7,[1]基础数据!A:I,2,0)</f>
        <v>26.15384615384615</v>
      </c>
      <c r="C7" s="17">
        <f>VLOOKUP(A7,[1]基础数据!A:I,3,0)</f>
        <v>2.8159681961239027</v>
      </c>
      <c r="D7" s="17">
        <f>VLOOKUP(A7,[1]基础数据!A:I,4,0)</f>
        <v>22.729166666666668</v>
      </c>
      <c r="E7" s="17">
        <f>VLOOKUP(A7,[1]基础数据!A:I,5,0)</f>
        <v>2.9128287278067018</v>
      </c>
      <c r="F7" s="17">
        <f>VLOOKUP(A7,[1]基础数据!A:I,6,0)</f>
        <v>26.295454545454547</v>
      </c>
      <c r="G7" s="17">
        <f>VLOOKUP(A7,[1]基础数据!A:I,7,0)</f>
        <v>3.360636691065412</v>
      </c>
      <c r="H7" s="17">
        <f>VLOOKUP(A7,[1]基础数据!A:I,8,0)</f>
        <v>20.732142857142858</v>
      </c>
      <c r="I7" s="17">
        <f>VLOOKUP(A7,[1]基础数据!A:I,9,0)</f>
        <v>2.2016782818944676</v>
      </c>
      <c r="J7" s="16">
        <v>30</v>
      </c>
      <c r="K7" s="1" t="str">
        <f>VLOOKUP(A7,[1]基础数据!A:AI,24,0)</f>
        <v>持股小于股东增</v>
      </c>
      <c r="L7" s="1">
        <f>VLOOKUP(A7,[1]基础数据!A:AI,25,0)</f>
        <v>43112</v>
      </c>
      <c r="M7" s="1">
        <f>VLOOKUP(A7,[1]基础数据!A:AI,26,0)</f>
        <v>29997</v>
      </c>
      <c r="N7" s="1" t="str">
        <f>VLOOKUP(A7,[1]基础数据!A:AI,27,0)</f>
        <v>持股小于股东增</v>
      </c>
      <c r="O7" s="1">
        <f>VLOOKUP(A7,[1]基础数据!A:AI,28,0)</f>
        <v>40786</v>
      </c>
      <c r="P7" s="1">
        <f>VLOOKUP(A7,[1]基础数据!A:AI,29,0)</f>
        <v>31708</v>
      </c>
      <c r="Q7" s="1" t="str">
        <f>VLOOKUP(A7,[1]基础数据!A:AI,30,0)</f>
        <v>持股小于股东增</v>
      </c>
      <c r="R7" s="1">
        <f>VLOOKUP(A7,[1]基础数据!A:AI,31,0)</f>
        <v>39485</v>
      </c>
      <c r="S7" s="1">
        <f>VLOOKUP(A7,[1]基础数据!A:AI,32,0)</f>
        <v>32890</v>
      </c>
      <c r="T7" s="1" t="str">
        <f>VLOOKUP(A7,[1]基础数据!A:AI,33,0)</f>
        <v>持股小于股东减</v>
      </c>
      <c r="U7" s="1">
        <f>VLOOKUP(A7,[1]基础数据!A:AI,34,0)</f>
        <v>43183</v>
      </c>
      <c r="V7" s="1">
        <f>VLOOKUP(A7,[1]基础数据!A:AI,35,0)</f>
        <v>29948</v>
      </c>
      <c r="W7" s="82" t="s">
        <v>46</v>
      </c>
    </row>
    <row r="8" spans="1:23" x14ac:dyDescent="0.15">
      <c r="A8" s="16">
        <v>31</v>
      </c>
      <c r="B8" s="17">
        <f>VLOOKUP(A8,[1]基础数据!A:I,2,0)</f>
        <v>35.125</v>
      </c>
      <c r="C8" s="17">
        <f>VLOOKUP(A8,[1]基础数据!A:I,3,0)</f>
        <v>4.2623547613991448</v>
      </c>
      <c r="D8" s="17">
        <f>VLOOKUP(A8,[1]基础数据!A:I,4,0)</f>
        <v>23.25</v>
      </c>
      <c r="E8" s="17">
        <f>VLOOKUP(A8,[1]基础数据!A:I,5,0)</f>
        <v>3.0076735365889515</v>
      </c>
      <c r="F8" s="17">
        <f>VLOOKUP(A8,[1]基础数据!A:I,6,0)</f>
        <v>85.86363636363636</v>
      </c>
      <c r="G8" s="17">
        <f>VLOOKUP(A8,[1]基础数据!A:I,7,0)</f>
        <v>5.9905495829765636</v>
      </c>
      <c r="H8" s="17">
        <f>VLOOKUP(A8,[1]基础数据!A:I,8,0)</f>
        <v>29.750000000000004</v>
      </c>
      <c r="I8" s="17">
        <f>VLOOKUP(A8,[1]基础数据!A:I,9,0)</f>
        <v>3.6567003656700363</v>
      </c>
      <c r="J8" s="16">
        <v>31</v>
      </c>
      <c r="K8" s="1">
        <f>VLOOKUP(A8,[1]基础数据!A:AI,24,0)</f>
        <v>31</v>
      </c>
      <c r="L8" s="1">
        <f>VLOOKUP(A8,[1]基础数据!A:AI,25,0)</f>
        <v>31</v>
      </c>
      <c r="M8" s="1">
        <f>VLOOKUP(A8,[1]基础数据!A:AI,26,0)</f>
        <v>31</v>
      </c>
      <c r="N8" s="1">
        <f>VLOOKUP(A8,[1]基础数据!A:AI,27,0)</f>
        <v>31</v>
      </c>
      <c r="O8" s="1">
        <f>VLOOKUP(A8,[1]基础数据!A:AI,28,0)</f>
        <v>31</v>
      </c>
      <c r="P8" s="1">
        <f>VLOOKUP(A8,[1]基础数据!A:AI,29,0)</f>
        <v>31</v>
      </c>
      <c r="Q8" s="1">
        <f>VLOOKUP(A8,[1]基础数据!A:AI,30,0)</f>
        <v>31</v>
      </c>
      <c r="R8" s="1">
        <f>VLOOKUP(A8,[1]基础数据!A:AI,31,0)</f>
        <v>31</v>
      </c>
      <c r="S8" s="1">
        <f>VLOOKUP(A8,[1]基础数据!A:AI,32,0)</f>
        <v>31</v>
      </c>
      <c r="T8" s="1">
        <f>VLOOKUP(A8,[1]基础数据!A:AI,33,0)</f>
        <v>31</v>
      </c>
      <c r="U8" s="1">
        <f>VLOOKUP(A8,[1]基础数据!A:AI,34,0)</f>
        <v>31</v>
      </c>
      <c r="V8" s="1">
        <f>VLOOKUP(A8,[1]基础数据!A:AI,35,0)</f>
        <v>31</v>
      </c>
      <c r="W8" s="3" t="s">
        <v>66</v>
      </c>
    </row>
    <row r="9" spans="1:23" x14ac:dyDescent="0.15">
      <c r="A9" s="16">
        <v>49</v>
      </c>
      <c r="B9" s="17">
        <f>VLOOKUP(A9,[1]基础数据!A:I,2,0)</f>
        <v>50.619595257198903</v>
      </c>
      <c r="C9" s="17">
        <f>VLOOKUP(A9,[1]基础数据!A:I,3,0)</f>
        <v>12.519016646455739</v>
      </c>
      <c r="D9" s="17">
        <f>VLOOKUP(A9,[1]基础数据!A:I,4,0)</f>
        <v>53.88067581837381</v>
      </c>
      <c r="E9" s="17">
        <f>VLOOKUP(A9,[1]基础数据!A:I,5,0)</f>
        <v>8.6323936811385789</v>
      </c>
      <c r="F9" s="17">
        <f>VLOOKUP(A9,[1]基础数据!A:I,6,0)</f>
        <v>42.56648224165626</v>
      </c>
      <c r="G9" s="17">
        <f>VLOOKUP(A9,[1]基础数据!A:I,7,0)</f>
        <v>11.993965300477749</v>
      </c>
      <c r="H9" s="17">
        <f>VLOOKUP(A9,[1]基础数据!A:I,8,0)</f>
        <v>33.879003558718864</v>
      </c>
      <c r="I9" s="17">
        <f>VLOOKUP(A9,[1]基础数据!A:I,9,0)</f>
        <v>8.9463173969223533</v>
      </c>
      <c r="J9" s="16">
        <v>49</v>
      </c>
      <c r="K9" s="1">
        <f>VLOOKUP(A9,[1]基础数据!A:AI,24,0)</f>
        <v>49</v>
      </c>
      <c r="L9" s="1">
        <f>VLOOKUP(A9,[1]基础数据!A:AI,25,0)</f>
        <v>25322</v>
      </c>
      <c r="M9" s="1">
        <f>VLOOKUP(A9,[1]基础数据!A:AI,26,0)</f>
        <v>8105</v>
      </c>
      <c r="N9" s="1">
        <f>VLOOKUP(A9,[1]基础数据!A:AI,27,0)</f>
        <v>8105</v>
      </c>
      <c r="O9" s="1">
        <f>VLOOKUP(A9,[1]基础数据!A:AI,28,0)</f>
        <v>34011</v>
      </c>
      <c r="P9" s="1">
        <f>VLOOKUP(A9,[1]基础数据!A:AI,29,0)</f>
        <v>6034</v>
      </c>
      <c r="Q9" s="1">
        <f>VLOOKUP(A9,[1]基础数据!A:AI,30,0)</f>
        <v>6034</v>
      </c>
      <c r="R9" s="1">
        <f>VLOOKUP(A9,[1]基础数据!A:AI,31,0)</f>
        <v>26679</v>
      </c>
      <c r="S9" s="1">
        <f>VLOOKUP(A9,[1]基础数据!A:AI,32,0)</f>
        <v>7693</v>
      </c>
      <c r="T9" s="1" t="str">
        <f>VLOOKUP(A9,[1]基础数据!A:AI,33,0)</f>
        <v>持股小于股东增</v>
      </c>
      <c r="U9" s="1">
        <f>VLOOKUP(A9,[1]基础数据!A:AI,34,0)</f>
        <v>20156</v>
      </c>
      <c r="V9" s="1">
        <f>VLOOKUP(A9,[1]基础数据!A:AI,35,0)</f>
        <v>10182</v>
      </c>
    </row>
    <row r="10" spans="1:23" x14ac:dyDescent="0.15">
      <c r="A10" s="16">
        <v>50</v>
      </c>
      <c r="B10" s="17">
        <f>VLOOKUP(A10,[1]基础数据!A:I,2,0)</f>
        <v>43.276882268924716</v>
      </c>
      <c r="C10" s="17">
        <f>VLOOKUP(A10,[1]基础数据!A:I,3,0)</f>
        <v>1.8118603816780852</v>
      </c>
      <c r="D10" s="17">
        <f>VLOOKUP(A10,[1]基础数据!A:I,4,0)</f>
        <v>102.38828967642526</v>
      </c>
      <c r="E10" s="17">
        <f>VLOOKUP(A10,[1]基础数据!A:I,5,0)</f>
        <v>2.7864263924269586</v>
      </c>
      <c r="F10" s="17">
        <f>VLOOKUP(A10,[1]基础数据!A:I,6,0)</f>
        <v>51.627804663440386</v>
      </c>
      <c r="G10" s="17">
        <f>VLOOKUP(A10,[1]基础数据!A:I,7,0)</f>
        <v>3.2071604263459963</v>
      </c>
      <c r="H10" s="17">
        <f>VLOOKUP(A10,[1]基础数据!A:I,8,0)</f>
        <v>34.829488465396189</v>
      </c>
      <c r="I10" s="17">
        <f>VLOOKUP(A10,[1]基础数据!A:I,9,0)</f>
        <v>1.8744180397554755</v>
      </c>
      <c r="J10" s="16">
        <v>50</v>
      </c>
      <c r="K10" s="1">
        <f>VLOOKUP(A10,[1]基础数据!A:AI,24,0)</f>
        <v>50</v>
      </c>
      <c r="L10" s="1">
        <f>VLOOKUP(A10,[1]基础数据!A:AI,25,0)</f>
        <v>57702</v>
      </c>
      <c r="M10" s="1">
        <f>VLOOKUP(A10,[1]基础数据!A:AI,26,0)</f>
        <v>19613</v>
      </c>
      <c r="N10" s="1" t="str">
        <f>VLOOKUP(A10,[1]基础数据!A:AI,27,0)</f>
        <v>持股小于股东增</v>
      </c>
      <c r="O10" s="1">
        <f>VLOOKUP(A10,[1]基础数据!A:AI,28,0)</f>
        <v>57371</v>
      </c>
      <c r="P10" s="1">
        <f>VLOOKUP(A10,[1]基础数据!A:AI,29,0)</f>
        <v>24421</v>
      </c>
      <c r="Q10" s="1" t="str">
        <f>VLOOKUP(A10,[1]基础数据!A:AI,30,0)</f>
        <v>持股小于股东增</v>
      </c>
      <c r="R10" s="1">
        <f>VLOOKUP(A10,[1]基础数据!A:AI,31,0)</f>
        <v>42661</v>
      </c>
      <c r="S10" s="1">
        <f>VLOOKUP(A10,[1]基础数据!A:AI,32,0)</f>
        <v>26528</v>
      </c>
      <c r="T10" s="1" t="str">
        <f>VLOOKUP(A10,[1]基础数据!A:AI,33,0)</f>
        <v>持股小于股东增</v>
      </c>
      <c r="U10" s="1">
        <f>VLOOKUP(A10,[1]基础数据!A:AI,34,0)</f>
        <v>42390</v>
      </c>
      <c r="V10" s="1">
        <f>VLOOKUP(A10,[1]基础数据!A:AI,35,0)</f>
        <v>26698</v>
      </c>
    </row>
    <row r="11" spans="1:23" x14ac:dyDescent="0.15">
      <c r="A11" s="16">
        <v>62</v>
      </c>
      <c r="B11" s="17">
        <f>VLOOKUP(A11,[1]基础数据!A:I,2,0)</f>
        <v>65.874730021598282</v>
      </c>
      <c r="C11" s="17">
        <f>VLOOKUP(A11,[1]基础数据!A:I,3,0)</f>
        <v>7.3254208114004369</v>
      </c>
      <c r="D11" s="17">
        <f>VLOOKUP(A11,[1]基础数据!A:I,4,0)</f>
        <v>83.262195121951208</v>
      </c>
      <c r="E11" s="17">
        <f>VLOOKUP(A11,[1]基础数据!A:I,5,0)</f>
        <v>5.3835084468450001</v>
      </c>
      <c r="F11" s="17">
        <f>VLOOKUP(A11,[1]基础数据!A:I,6,0)</f>
        <v>114.27713255907088</v>
      </c>
      <c r="G11" s="17">
        <f>VLOOKUP(A11,[1]基础数据!A:I,7,0)</f>
        <v>14.981361894261562</v>
      </c>
      <c r="H11" s="17">
        <f>VLOOKUP(A11,[1]基础数据!A:I,8,0)</f>
        <v>65.945945945945951</v>
      </c>
      <c r="I11" s="17">
        <f>VLOOKUP(A11,[1]基础数据!A:I,9,0)</f>
        <v>7.9255088783022956</v>
      </c>
      <c r="J11" s="16">
        <v>62</v>
      </c>
      <c r="K11" s="1">
        <f>VLOOKUP(A11,[1]基础数据!A:AI,24,0)</f>
        <v>62</v>
      </c>
      <c r="L11" s="1">
        <f>VLOOKUP(A11,[1]基础数据!A:AI,25,0)</f>
        <v>46962</v>
      </c>
      <c r="M11" s="1">
        <f>VLOOKUP(A11,[1]基础数据!A:AI,26,0)</f>
        <v>15359</v>
      </c>
      <c r="N11" s="1">
        <f>VLOOKUP(A11,[1]基础数据!A:AI,27,0)</f>
        <v>15359</v>
      </c>
      <c r="O11" s="1">
        <f>VLOOKUP(A11,[1]基础数据!A:AI,28,0)</f>
        <v>47097</v>
      </c>
      <c r="P11" s="1">
        <f>VLOOKUP(A11,[1]基础数据!A:AI,29,0)</f>
        <v>15315</v>
      </c>
      <c r="Q11" s="1" t="str">
        <f>VLOOKUP(A11,[1]基础数据!A:AI,30,0)</f>
        <v>持股小于股东减</v>
      </c>
      <c r="R11" s="1">
        <f>VLOOKUP(A11,[1]基础数据!A:AI,31,0)</f>
        <v>15315</v>
      </c>
      <c r="S11" s="1">
        <f>VLOOKUP(A11,[1]基础数据!A:AI,32,0)</f>
        <v>15315</v>
      </c>
      <c r="T11" s="1">
        <f>VLOOKUP(A11,[1]基础数据!A:AI,33,0)</f>
        <v>15315</v>
      </c>
      <c r="U11" s="1">
        <f>VLOOKUP(A11,[1]基础数据!A:AI,34,0)</f>
        <v>15315</v>
      </c>
      <c r="V11" s="1">
        <f>VLOOKUP(A11,[1]基础数据!A:AI,35,0)</f>
        <v>15315</v>
      </c>
    </row>
    <row r="12" spans="1:23" x14ac:dyDescent="0.15">
      <c r="A12" s="16">
        <v>66</v>
      </c>
      <c r="B12" s="17">
        <f>VLOOKUP(A12,[1]基础数据!A:I,2,0)</f>
        <v>-797.77777777777771</v>
      </c>
      <c r="C12" s="17">
        <f>VLOOKUP(A12,[1]基础数据!A:I,3,0)</f>
        <v>11.006080425118798</v>
      </c>
      <c r="D12" s="17">
        <f>VLOOKUP(A12,[1]基础数据!A:I,4,0)</f>
        <v>-296.42857142857144</v>
      </c>
      <c r="E12" s="17">
        <f>VLOOKUP(A12,[1]基础数据!A:I,5,0)</f>
        <v>9.0474954580846081</v>
      </c>
      <c r="F12" s="17">
        <f>VLOOKUP(A12,[1]基础数据!A:I,6,0)</f>
        <v>-136.32911392405063</v>
      </c>
      <c r="G12" s="17">
        <f>VLOOKUP(A12,[1]基础数据!A:I,7,0)</f>
        <v>11.495970539574104</v>
      </c>
      <c r="H12" s="17">
        <f>VLOOKUP(A12,[1]基础数据!A:I,8,0)</f>
        <v>-156.84466019417474</v>
      </c>
      <c r="I12" s="17">
        <f>VLOOKUP(A12,[1]基础数据!A:I,9,0)</f>
        <v>11.444662876574039</v>
      </c>
      <c r="J12" s="16">
        <v>66</v>
      </c>
      <c r="K12" s="1">
        <f>VLOOKUP(A12,[1]基础数据!A:AI,24,0)</f>
        <v>66</v>
      </c>
      <c r="L12" s="1">
        <f>VLOOKUP(A12,[1]基础数据!A:AI,25,0)</f>
        <v>81674</v>
      </c>
      <c r="M12" s="1">
        <f>VLOOKUP(A12,[1]基础数据!A:AI,26,0)</f>
        <v>16205</v>
      </c>
      <c r="N12" s="1">
        <f>VLOOKUP(A12,[1]基础数据!A:AI,27,0)</f>
        <v>16205</v>
      </c>
      <c r="O12" s="1">
        <f>VLOOKUP(A12,[1]基础数据!A:AI,28,0)</f>
        <v>119289</v>
      </c>
      <c r="P12" s="1">
        <f>VLOOKUP(A12,[1]基础数据!A:AI,29,0)</f>
        <v>11095</v>
      </c>
      <c r="Q12" s="1">
        <f>VLOOKUP(A12,[1]基础数据!A:AI,30,0)</f>
        <v>11095</v>
      </c>
      <c r="R12" s="1">
        <f>VLOOKUP(A12,[1]基础数据!A:AI,31,0)</f>
        <v>82006</v>
      </c>
      <c r="S12" s="1">
        <f>VLOOKUP(A12,[1]基础数据!A:AI,32,0)</f>
        <v>16140</v>
      </c>
      <c r="T12" s="1">
        <f>VLOOKUP(A12,[1]基础数据!A:AI,33,0)</f>
        <v>16140</v>
      </c>
      <c r="U12" s="1">
        <f>VLOOKUP(A12,[1]基础数据!A:AI,34,0)</f>
        <v>81774</v>
      </c>
      <c r="V12" s="1">
        <f>VLOOKUP(A12,[1]基础数据!A:AI,35,0)</f>
        <v>16185</v>
      </c>
    </row>
    <row r="13" spans="1:23" x14ac:dyDescent="0.15">
      <c r="A13" s="16">
        <v>78</v>
      </c>
      <c r="B13" s="17">
        <f>VLOOKUP(A13,[1]基础数据!A:I,2,0)</f>
        <v>36.929716399506781</v>
      </c>
      <c r="C13" s="17">
        <f>VLOOKUP(A13,[1]基础数据!A:I,3,0)</f>
        <v>9.9924931186921349</v>
      </c>
      <c r="D13" s="17">
        <f>VLOOKUP(A13,[1]基础数据!A:I,4,0)</f>
        <v>60.966542750929364</v>
      </c>
      <c r="E13" s="17">
        <f>VLOOKUP(A13,[1]基础数据!A:I,5,0)</f>
        <v>5.2986551431686921</v>
      </c>
      <c r="F13" s="17">
        <f>VLOOKUP(A13,[1]基础数据!A:I,6,0)</f>
        <v>146.66666666666669</v>
      </c>
      <c r="G13" s="17">
        <f>VLOOKUP(A13,[1]基础数据!A:I,7,0)</f>
        <v>9.893865803202015</v>
      </c>
      <c r="H13" s="17">
        <f>VLOOKUP(A13,[1]基础数据!A:I,8,0)</f>
        <v>20.566554338668912</v>
      </c>
      <c r="I13" s="17">
        <f>VLOOKUP(A13,[1]基础数据!A:I,9,0)</f>
        <v>5.3540587219343694</v>
      </c>
      <c r="J13" s="16">
        <v>78</v>
      </c>
      <c r="K13" s="1">
        <f>VLOOKUP(A13,[1]基础数据!A:AI,24,0)</f>
        <v>78</v>
      </c>
      <c r="L13" s="1">
        <f>VLOOKUP(A13,[1]基础数据!A:AI,25,0)</f>
        <v>78</v>
      </c>
      <c r="M13" s="1">
        <f>VLOOKUP(A13,[1]基础数据!A:AI,26,0)</f>
        <v>78</v>
      </c>
      <c r="N13" s="1">
        <f>VLOOKUP(A13,[1]基础数据!A:AI,27,0)</f>
        <v>78</v>
      </c>
      <c r="O13" s="1">
        <f>VLOOKUP(A13,[1]基础数据!A:AI,28,0)</f>
        <v>78</v>
      </c>
      <c r="P13" s="1">
        <f>VLOOKUP(A13,[1]基础数据!A:AI,29,0)</f>
        <v>78</v>
      </c>
      <c r="Q13" s="1">
        <f>VLOOKUP(A13,[1]基础数据!A:AI,30,0)</f>
        <v>78</v>
      </c>
      <c r="R13" s="1">
        <f>VLOOKUP(A13,[1]基础数据!A:AI,31,0)</f>
        <v>78</v>
      </c>
      <c r="S13" s="1">
        <f>VLOOKUP(A13,[1]基础数据!A:AI,32,0)</f>
        <v>78</v>
      </c>
      <c r="T13" s="1">
        <f>VLOOKUP(A13,[1]基础数据!A:AI,33,0)</f>
        <v>78</v>
      </c>
      <c r="U13" s="1">
        <f>VLOOKUP(A13,[1]基础数据!A:AI,34,0)</f>
        <v>78</v>
      </c>
      <c r="V13" s="1">
        <f>VLOOKUP(A13,[1]基础数据!A:AI,35,0)</f>
        <v>78</v>
      </c>
    </row>
    <row r="14" spans="1:23" x14ac:dyDescent="0.15">
      <c r="A14" s="16">
        <v>88</v>
      </c>
      <c r="B14" s="17">
        <f>VLOOKUP(A14,[1]基础数据!A:I,2,0)</f>
        <v>38.430673205528308</v>
      </c>
      <c r="C14" s="17">
        <f>VLOOKUP(A14,[1]基础数据!A:I,3,0)</f>
        <v>3.0390636017486954</v>
      </c>
      <c r="D14" s="17">
        <f>VLOOKUP(A14,[1]基础数据!A:I,4,0)</f>
        <v>69.875</v>
      </c>
      <c r="E14" s="17">
        <f>VLOOKUP(A14,[1]基础数据!A:I,5,0)</f>
        <v>3.8886956521739129</v>
      </c>
      <c r="F14" s="17">
        <f>VLOOKUP(A14,[1]基础数据!A:I,6,0)</f>
        <v>88.169364881693653</v>
      </c>
      <c r="G14" s="17">
        <f>VLOOKUP(A14,[1]基础数据!A:I,7,0)</f>
        <v>5.3069485046098492</v>
      </c>
      <c r="H14" s="17">
        <f>VLOOKUP(A14,[1]基础数据!A:I,8,0)</f>
        <v>28.492935635792779</v>
      </c>
      <c r="I14" s="17">
        <f>VLOOKUP(A14,[1]基础数据!A:I,9,0)</f>
        <v>2.612450521770421</v>
      </c>
      <c r="J14" s="16">
        <v>88</v>
      </c>
      <c r="K14" s="1" t="str">
        <f>VLOOKUP(A14,[1]基础数据!A:AI,24,0)</f>
        <v>持股小于股东增</v>
      </c>
      <c r="L14" s="1">
        <f>VLOOKUP(A14,[1]基础数据!A:AI,25,0)</f>
        <v>61651</v>
      </c>
      <c r="M14" s="1">
        <f>VLOOKUP(A14,[1]基础数据!A:AI,26,0)</f>
        <v>31503</v>
      </c>
      <c r="N14" s="1" t="str">
        <f>VLOOKUP(A14,[1]基础数据!A:AI,27,0)</f>
        <v>持股小于股东减</v>
      </c>
      <c r="O14" s="1">
        <f>VLOOKUP(A14,[1]基础数据!A:AI,28,0)</f>
        <v>63625</v>
      </c>
      <c r="P14" s="1">
        <f>VLOOKUP(A14,[1]基础数据!A:AI,29,0)</f>
        <v>30525</v>
      </c>
      <c r="Q14" s="1">
        <f>VLOOKUP(A14,[1]基础数据!A:AI,30,0)</f>
        <v>30525</v>
      </c>
      <c r="R14" s="1">
        <f>VLOOKUP(A14,[1]基础数据!A:AI,31,0)</f>
        <v>89216</v>
      </c>
      <c r="S14" s="1">
        <f>VLOOKUP(A14,[1]基础数据!A:AI,32,0)</f>
        <v>21769</v>
      </c>
      <c r="T14" s="1">
        <f>VLOOKUP(A14,[1]基础数据!A:AI,33,0)</f>
        <v>21769</v>
      </c>
      <c r="U14" s="1">
        <f>VLOOKUP(A14,[1]基础数据!A:AI,34,0)</f>
        <v>71924</v>
      </c>
      <c r="V14" s="1">
        <f>VLOOKUP(A14,[1]基础数据!A:AI,35,0)</f>
        <v>27003</v>
      </c>
    </row>
    <row r="15" spans="1:23" x14ac:dyDescent="0.15">
      <c r="A15" s="16">
        <v>90</v>
      </c>
      <c r="B15" s="17">
        <f>VLOOKUP(A15,[1]基础数据!A:I,2,0)</f>
        <v>23.944850872256612</v>
      </c>
      <c r="C15" s="17">
        <f>VLOOKUP(A15,[1]基础数据!A:I,3,0)</f>
        <v>2.3633965146150104</v>
      </c>
      <c r="D15" s="17">
        <f>VLOOKUP(A15,[1]基础数据!A:I,4,0)</f>
        <v>90.587044534412954</v>
      </c>
      <c r="E15" s="17">
        <f>VLOOKUP(A15,[1]基础数据!A:I,5,0)</f>
        <v>2.5673388600441753</v>
      </c>
      <c r="F15" s="17">
        <f>VLOOKUP(A15,[1]基础数据!A:I,6,0)</f>
        <v>30.350438047559447</v>
      </c>
      <c r="G15" s="17">
        <f>VLOOKUP(A15,[1]基础数据!A:I,7,0)</f>
        <v>3.3661387265584874</v>
      </c>
      <c r="H15" s="17">
        <f>VLOOKUP(A15,[1]基础数据!A:I,8,0)</f>
        <v>23.050974512743629</v>
      </c>
      <c r="I15" s="17">
        <f>VLOOKUP(A15,[1]基础数据!A:I,9,0)</f>
        <v>1.9734580210410508</v>
      </c>
      <c r="J15" s="16">
        <v>90</v>
      </c>
      <c r="K15" s="1" t="str">
        <f>VLOOKUP(A15,[1]基础数据!A:AI,24,0)</f>
        <v>持股小于股东增</v>
      </c>
      <c r="L15" s="1">
        <f>VLOOKUP(A15,[1]基础数据!A:AI,25,0)</f>
        <v>34290</v>
      </c>
      <c r="M15" s="1">
        <f>VLOOKUP(A15,[1]基础数据!A:AI,26,0)</f>
        <v>24950</v>
      </c>
      <c r="N15" s="1" t="str">
        <f>VLOOKUP(A15,[1]基础数据!A:AI,27,0)</f>
        <v>持股小于股东减</v>
      </c>
      <c r="O15" s="1">
        <f>VLOOKUP(A15,[1]基础数据!A:AI,28,0)</f>
        <v>34758</v>
      </c>
      <c r="P15" s="1">
        <f>VLOOKUP(A15,[1]基础数据!A:AI,29,0)</f>
        <v>24614</v>
      </c>
      <c r="Q15" s="1">
        <f>VLOOKUP(A15,[1]基础数据!A:AI,30,0)</f>
        <v>24614</v>
      </c>
      <c r="R15" s="1">
        <f>VLOOKUP(A15,[1]基础数据!A:AI,31,0)</f>
        <v>31081</v>
      </c>
      <c r="S15" s="1">
        <f>VLOOKUP(A15,[1]基础数据!A:AI,32,0)</f>
        <v>17777</v>
      </c>
      <c r="T15" s="1">
        <f>VLOOKUP(A15,[1]基础数据!A:AI,33,0)</f>
        <v>17777</v>
      </c>
      <c r="U15" s="1">
        <f>VLOOKUP(A15,[1]基础数据!A:AI,34,0)</f>
        <v>34192</v>
      </c>
      <c r="V15" s="1">
        <f>VLOOKUP(A15,[1]基础数据!A:AI,35,0)</f>
        <v>16159</v>
      </c>
    </row>
    <row r="16" spans="1:23" x14ac:dyDescent="0.15">
      <c r="A16" s="16">
        <v>99</v>
      </c>
      <c r="B16" s="17">
        <f>VLOOKUP(A16,[1]基础数据!A:I,2,0)</f>
        <v>52.880143112701248</v>
      </c>
      <c r="C16" s="17">
        <f>VLOOKUP(A16,[1]基础数据!A:I,3,0)</f>
        <v>3.2199032721885752</v>
      </c>
      <c r="D16" s="17">
        <f>VLOOKUP(A16,[1]基础数据!A:I,4,0)</f>
        <v>140.91666666666669</v>
      </c>
      <c r="E16" s="17">
        <f>VLOOKUP(A16,[1]基础数据!A:I,5,0)</f>
        <v>3.6600147179775768</v>
      </c>
      <c r="F16" s="17">
        <f>VLOOKUP(A16,[1]基础数据!A:I,6,0)</f>
        <v>65.128205128205124</v>
      </c>
      <c r="G16" s="17">
        <f>VLOOKUP(A16,[1]基础数据!A:I,7,0)</f>
        <v>3.9459375485474606</v>
      </c>
      <c r="H16" s="17">
        <f>VLOOKUP(A16,[1]基础数据!A:I,8,0)</f>
        <v>41.060924369747902</v>
      </c>
      <c r="I16" s="17">
        <f>VLOOKUP(A16,[1]基础数据!A:I,9,0)</f>
        <v>2.8281205912356473</v>
      </c>
      <c r="J16" s="16">
        <v>99</v>
      </c>
      <c r="K16" s="1">
        <f>VLOOKUP(A16,[1]基础数据!A:AI,24,0)</f>
        <v>99</v>
      </c>
      <c r="L16" s="1">
        <f>VLOOKUP(A16,[1]基础数据!A:AI,25,0)</f>
        <v>99</v>
      </c>
      <c r="M16" s="1">
        <f>VLOOKUP(A16,[1]基础数据!A:AI,26,0)</f>
        <v>99</v>
      </c>
      <c r="N16" s="1">
        <f>VLOOKUP(A16,[1]基础数据!A:AI,27,0)</f>
        <v>99</v>
      </c>
      <c r="O16" s="1">
        <f>VLOOKUP(A16,[1]基础数据!A:AI,28,0)</f>
        <v>99</v>
      </c>
      <c r="P16" s="1">
        <f>VLOOKUP(A16,[1]基础数据!A:AI,29,0)</f>
        <v>99</v>
      </c>
      <c r="Q16" s="1">
        <f>VLOOKUP(A16,[1]基础数据!A:AI,30,0)</f>
        <v>99</v>
      </c>
      <c r="R16" s="1">
        <f>VLOOKUP(A16,[1]基础数据!A:AI,31,0)</f>
        <v>56679</v>
      </c>
      <c r="S16" s="1">
        <f>VLOOKUP(A16,[1]基础数据!A:AI,32,0)</f>
        <v>10693</v>
      </c>
      <c r="T16" s="1">
        <f>VLOOKUP(A16,[1]基础数据!A:AI,33,0)</f>
        <v>10693</v>
      </c>
      <c r="U16" s="1">
        <f>VLOOKUP(A16,[1]基础数据!A:AI,34,0)</f>
        <v>10693</v>
      </c>
      <c r="V16" s="1">
        <f>VLOOKUP(A16,[1]基础数据!A:AI,35,0)</f>
        <v>10693</v>
      </c>
    </row>
    <row r="17" spans="1:22" x14ac:dyDescent="0.15">
      <c r="A17" s="16">
        <v>401</v>
      </c>
      <c r="B17" s="17">
        <f>VLOOKUP(A17,[1]基础数据!A:I,2,0)</f>
        <v>-8.5624509033778491</v>
      </c>
      <c r="C17" s="17">
        <f>VLOOKUP(A17,[1]基础数据!A:I,3,0)</f>
        <v>1.4599517814090543</v>
      </c>
      <c r="D17" s="17">
        <f>VLOOKUP(A17,[1]基础数据!A:I,4,0)</f>
        <v>-6.8965517241379306</v>
      </c>
      <c r="E17" s="17">
        <f>VLOOKUP(A17,[1]基础数据!A:I,5,0)</f>
        <v>2.4355999586184471</v>
      </c>
      <c r="F17" s="17">
        <f>VLOOKUP(A17,[1]基础数据!A:I,6,0)</f>
        <v>44.72789115646259</v>
      </c>
      <c r="G17" s="17">
        <f>VLOOKUP(A17,[1]基础数据!A:I,7,0)</f>
        <v>1.4280439598627341</v>
      </c>
      <c r="H17" s="17">
        <f>VLOOKUP(A17,[1]基础数据!A:I,8,0)</f>
        <v>-14.229910714285714</v>
      </c>
      <c r="I17" s="17">
        <f>VLOOKUP(A17,[1]基础数据!A:I,9,0)</f>
        <v>1.0302780538653609</v>
      </c>
      <c r="J17" s="16">
        <v>401</v>
      </c>
      <c r="K17" s="1">
        <f>VLOOKUP(A17,[1]基础数据!A:AI,24,0)</f>
        <v>401</v>
      </c>
      <c r="L17" s="1">
        <f>VLOOKUP(A17,[1]基础数据!A:AI,25,0)</f>
        <v>67566</v>
      </c>
      <c r="M17" s="1">
        <f>VLOOKUP(A17,[1]基础数据!A:AI,26,0)</f>
        <v>19943</v>
      </c>
      <c r="N17" s="1" t="str">
        <f>VLOOKUP(A17,[1]基础数据!A:AI,27,0)</f>
        <v>持股小于股东增</v>
      </c>
      <c r="O17" s="1">
        <f>VLOOKUP(A17,[1]基础数据!A:AI,28,0)</f>
        <v>57415</v>
      </c>
      <c r="P17" s="1">
        <f>VLOOKUP(A17,[1]基础数据!A:AI,29,0)</f>
        <v>23469</v>
      </c>
      <c r="Q17" s="1">
        <f>VLOOKUP(A17,[1]基础数据!A:AI,30,0)</f>
        <v>23469</v>
      </c>
      <c r="R17" s="1">
        <f>VLOOKUP(A17,[1]基础数据!A:AI,31,0)</f>
        <v>76704</v>
      </c>
      <c r="S17" s="1">
        <f>VLOOKUP(A17,[1]基础数据!A:AI,32,0)</f>
        <v>17567</v>
      </c>
      <c r="T17" s="1">
        <f>VLOOKUP(A17,[1]基础数据!A:AI,33,0)</f>
        <v>17567</v>
      </c>
      <c r="U17" s="1">
        <f>VLOOKUP(A17,[1]基础数据!A:AI,34,0)</f>
        <v>80174</v>
      </c>
      <c r="V17" s="1">
        <f>VLOOKUP(A17,[1]基础数据!A:AI,35,0)</f>
        <v>16807</v>
      </c>
    </row>
    <row r="18" spans="1:22" x14ac:dyDescent="0.15">
      <c r="A18" s="16">
        <v>417</v>
      </c>
      <c r="B18" s="17">
        <f>VLOOKUP(A18,[1]基础数据!A:I,2,0)</f>
        <v>32.491082045184307</v>
      </c>
      <c r="C18" s="17">
        <f>VLOOKUP(A18,[1]基础数据!A:I,3,0)</f>
        <v>2.5238996905740545</v>
      </c>
      <c r="D18" s="17">
        <f>VLOOKUP(A18,[1]基础数据!A:I,4,0)</f>
        <v>20.721816707218167</v>
      </c>
      <c r="E18" s="17">
        <f>VLOOKUP(A18,[1]基础数据!A:I,5,0)</f>
        <v>2.2917881329326817</v>
      </c>
      <c r="F18" s="17">
        <f>VLOOKUP(A18,[1]基础数据!A:I,6,0)</f>
        <v>27.210128831630389</v>
      </c>
      <c r="G18" s="17">
        <f>VLOOKUP(A18,[1]基础数据!A:I,7,0)</f>
        <v>2.9034628238249862</v>
      </c>
      <c r="H18" s="17">
        <f>VLOOKUP(A18,[1]基础数据!A:I,8,0)</f>
        <v>22.473118279569889</v>
      </c>
      <c r="I18" s="17">
        <f>VLOOKUP(A18,[1]基础数据!A:I,9,0)</f>
        <v>1.9572037271152314</v>
      </c>
      <c r="J18" s="16">
        <v>417</v>
      </c>
      <c r="K18" s="1">
        <f>VLOOKUP(A18,[1]基础数据!A:AI,24,0)</f>
        <v>417</v>
      </c>
      <c r="L18" s="1">
        <f>VLOOKUP(A18,[1]基础数据!A:AI,25,0)</f>
        <v>47783</v>
      </c>
      <c r="M18" s="1">
        <f>VLOOKUP(A18,[1]基础数据!A:AI,26,0)</f>
        <v>16321</v>
      </c>
      <c r="N18" s="1">
        <f>VLOOKUP(A18,[1]基础数据!A:AI,27,0)</f>
        <v>16321</v>
      </c>
      <c r="O18" s="1">
        <f>VLOOKUP(A18,[1]基础数据!A:AI,28,0)</f>
        <v>45452</v>
      </c>
      <c r="P18" s="1">
        <f>VLOOKUP(A18,[1]基础数据!A:AI,29,0)</f>
        <v>17158</v>
      </c>
      <c r="Q18" s="1">
        <f>VLOOKUP(A18,[1]基础数据!A:AI,30,0)</f>
        <v>17158</v>
      </c>
      <c r="R18" s="1">
        <f>VLOOKUP(A18,[1]基础数据!A:AI,31,0)</f>
        <v>39927</v>
      </c>
      <c r="S18" s="1">
        <f>VLOOKUP(A18,[1]基础数据!A:AI,32,0)</f>
        <v>19532</v>
      </c>
      <c r="T18" s="1">
        <f>VLOOKUP(A18,[1]基础数据!A:AI,33,0)</f>
        <v>19532</v>
      </c>
      <c r="U18" s="1">
        <f>VLOOKUP(A18,[1]基础数据!A:AI,34,0)</f>
        <v>42485</v>
      </c>
      <c r="V18" s="1">
        <f>VLOOKUP(A18,[1]基础数据!A:AI,35,0)</f>
        <v>18356</v>
      </c>
    </row>
    <row r="19" spans="1:22" x14ac:dyDescent="0.15">
      <c r="A19" s="16">
        <v>418</v>
      </c>
      <c r="B19" s="17">
        <f>VLOOKUP(A19,[1]基础数据!A:I,2,0)</f>
        <v>16.551724137931036</v>
      </c>
      <c r="C19" s="17">
        <f>VLOOKUP(A19,[1]基础数据!A:I,3,0)</f>
        <v>2.9619756377503794</v>
      </c>
      <c r="D19" s="17">
        <f>VLOOKUP(A19,[1]基础数据!A:I,4,0)</f>
        <v>9.44</v>
      </c>
      <c r="E19" s="17">
        <f>VLOOKUP(A19,[1]基础数据!A:I,5,0)</f>
        <v>2.1868050407709414</v>
      </c>
      <c r="F19" s="17">
        <f>VLOOKUP(A19,[1]基础数据!A:I,6,0)</f>
        <v>17.573529411764703</v>
      </c>
      <c r="G19" s="17">
        <f>VLOOKUP(A19,[1]基础数据!A:I,7,0)</f>
        <v>3.2999199182613976</v>
      </c>
      <c r="H19" s="17">
        <f>VLOOKUP(A19,[1]基础数据!A:I,8,0)</f>
        <v>12.937499999999998</v>
      </c>
      <c r="I19" s="17">
        <f>VLOOKUP(A19,[1]基础数据!A:I,9,0)</f>
        <v>2.4313531008561284</v>
      </c>
      <c r="J19" s="16">
        <v>418</v>
      </c>
      <c r="K19" s="1" t="str">
        <f>VLOOKUP(A19,[1]基础数据!A:AI,24,0)</f>
        <v>持股大于股东增</v>
      </c>
      <c r="L19" s="1">
        <f>VLOOKUP(A19,[1]基础数据!A:AI,25,0)</f>
        <v>22046</v>
      </c>
      <c r="M19" s="1">
        <f>VLOOKUP(A19,[1]基础数据!A:AI,26,0)</f>
        <v>28689</v>
      </c>
      <c r="N19" s="1" t="str">
        <f>VLOOKUP(A19,[1]基础数据!A:AI,27,0)</f>
        <v>持股大于股东增</v>
      </c>
      <c r="O19" s="1">
        <f>VLOOKUP(A19,[1]基础数据!A:AI,28,0)</f>
        <v>20826</v>
      </c>
      <c r="P19" s="1">
        <f>VLOOKUP(A19,[1]基础数据!A:AI,29,0)</f>
        <v>30370</v>
      </c>
      <c r="Q19" s="1" t="str">
        <f>VLOOKUP(A19,[1]基础数据!A:AI,30,0)</f>
        <v>持股小于股东减</v>
      </c>
      <c r="R19" s="1">
        <f>VLOOKUP(A19,[1]基础数据!A:AI,31,0)</f>
        <v>28708</v>
      </c>
      <c r="S19" s="1">
        <f>VLOOKUP(A19,[1]基础数据!A:AI,32,0)</f>
        <v>22031</v>
      </c>
      <c r="T19" s="1" t="str">
        <f>VLOOKUP(A19,[1]基础数据!A:AI,33,0)</f>
        <v>持股大于股东增</v>
      </c>
      <c r="U19" s="1">
        <f>VLOOKUP(A19,[1]基础数据!A:AI,34,0)</f>
        <v>24977</v>
      </c>
      <c r="V19" s="1">
        <f>VLOOKUP(A19,[1]基础数据!A:AI,35,0)</f>
        <v>25322</v>
      </c>
    </row>
    <row r="20" spans="1:22" x14ac:dyDescent="0.15">
      <c r="A20" s="16">
        <v>426</v>
      </c>
      <c r="B20" s="17">
        <f>VLOOKUP(A20,[1]基础数据!A:I,2,0)</f>
        <v>-339.42307692307691</v>
      </c>
      <c r="C20" s="17">
        <f>VLOOKUP(A20,[1]基础数据!A:I,3,0)</f>
        <v>3.1241702805558016</v>
      </c>
      <c r="D20" s="17">
        <f>VLOOKUP(A20,[1]基础数据!A:I,4,0)</f>
        <v>-1129.0322580645161</v>
      </c>
      <c r="E20" s="17">
        <f>VLOOKUP(A20,[1]基础数据!A:I,5,0)</f>
        <v>6.2020998538076464</v>
      </c>
      <c r="F20" s="17">
        <f>VLOOKUP(A20,[1]基础数据!A:I,6,0)</f>
        <v>243.51032448377583</v>
      </c>
      <c r="G20" s="17">
        <f>VLOOKUP(A20,[1]基础数据!A:I,7,0)</f>
        <v>3.5794037940379408</v>
      </c>
      <c r="H20" s="17">
        <f>VLOOKUP(A20,[1]基础数据!A:I,8,0)</f>
        <v>397.82608695652169</v>
      </c>
      <c r="I20" s="17">
        <f>VLOOKUP(A20,[1]基础数据!A:I,9,0)</f>
        <v>4.2306025140875594</v>
      </c>
      <c r="J20" s="16">
        <v>426</v>
      </c>
      <c r="K20" s="1" t="str">
        <f>VLOOKUP(A20,[1]基础数据!A:AI,24,0)</f>
        <v>持股小于股东减</v>
      </c>
      <c r="L20" s="1">
        <f>VLOOKUP(A20,[1]基础数据!A:AI,25,0)</f>
        <v>45397</v>
      </c>
      <c r="M20" s="1">
        <f>VLOOKUP(A20,[1]基础数据!A:AI,26,0)</f>
        <v>26298</v>
      </c>
      <c r="N20" s="1" t="str">
        <f>VLOOKUP(A20,[1]基础数据!A:AI,27,0)</f>
        <v>持股小于股东减</v>
      </c>
      <c r="O20" s="1">
        <f>VLOOKUP(A20,[1]基础数据!A:AI,28,0)</f>
        <v>48126</v>
      </c>
      <c r="P20" s="1">
        <f>VLOOKUP(A20,[1]基础数据!A:AI,29,0)</f>
        <v>24807</v>
      </c>
      <c r="Q20" s="1">
        <f>VLOOKUP(A20,[1]基础数据!A:AI,30,0)</f>
        <v>24807</v>
      </c>
      <c r="R20" s="1">
        <f>VLOOKUP(A20,[1]基础数据!A:AI,31,0)</f>
        <v>30912</v>
      </c>
      <c r="S20" s="1">
        <f>VLOOKUP(A20,[1]基础数据!A:AI,32,0)</f>
        <v>19311</v>
      </c>
      <c r="T20" s="1" t="str">
        <f>VLOOKUP(A20,[1]基础数据!A:AI,33,0)</f>
        <v>持股大于股东增</v>
      </c>
      <c r="U20" s="1">
        <f>VLOOKUP(A20,[1]基础数据!A:AI,34,0)</f>
        <v>28855</v>
      </c>
      <c r="V20" s="1">
        <f>VLOOKUP(A20,[1]基础数据!A:AI,35,0)</f>
        <v>41375</v>
      </c>
    </row>
    <row r="21" spans="1:22" x14ac:dyDescent="0.15">
      <c r="A21" s="16">
        <v>488</v>
      </c>
      <c r="B21" s="17">
        <f>VLOOKUP(A21,[1]基础数据!A:I,2,0)</f>
        <v>17.84</v>
      </c>
      <c r="C21" s="17">
        <f>VLOOKUP(A21,[1]基础数据!A:I,3,0)</f>
        <v>1.0237811036635756</v>
      </c>
      <c r="D21" s="17">
        <f>VLOOKUP(A21,[1]基础数据!A:I,4,0)</f>
        <v>9.9861111111111125</v>
      </c>
      <c r="E21" s="17">
        <f>VLOOKUP(A21,[1]基础数据!A:I,5,0)</f>
        <v>0.71244550138723739</v>
      </c>
      <c r="F21" s="17">
        <f>VLOOKUP(A21,[1]基础数据!A:I,6,0)</f>
        <v>32.035714285714285</v>
      </c>
      <c r="G21" s="17">
        <f>VLOOKUP(A21,[1]基础数据!A:I,7,0)</f>
        <v>1.2461448695507211</v>
      </c>
      <c r="H21" s="17">
        <f>VLOOKUP(A21,[1]基础数据!A:I,8,0)</f>
        <v>16.344827586206897</v>
      </c>
      <c r="I21" s="17">
        <f>VLOOKUP(A21,[1]基础数据!A:I,9,0)</f>
        <v>0.74030689937917293</v>
      </c>
      <c r="J21" s="16">
        <v>488</v>
      </c>
      <c r="K21" s="1">
        <f>VLOOKUP(A21,[1]基础数据!A:AI,24,0)</f>
        <v>488</v>
      </c>
      <c r="L21" s="1">
        <f>VLOOKUP(A21,[1]基础数据!A:AI,25,0)</f>
        <v>488</v>
      </c>
      <c r="M21" s="1">
        <f>VLOOKUP(A21,[1]基础数据!A:AI,26,0)</f>
        <v>488</v>
      </c>
      <c r="N21" s="1">
        <f>VLOOKUP(A21,[1]基础数据!A:AI,27,0)</f>
        <v>488</v>
      </c>
      <c r="O21" s="1">
        <f>VLOOKUP(A21,[1]基础数据!A:AI,28,0)</f>
        <v>488</v>
      </c>
      <c r="P21" s="1">
        <f>VLOOKUP(A21,[1]基础数据!A:AI,29,0)</f>
        <v>488</v>
      </c>
      <c r="Q21" s="1">
        <f>VLOOKUP(A21,[1]基础数据!A:AI,30,0)</f>
        <v>488</v>
      </c>
      <c r="R21" s="1">
        <f>VLOOKUP(A21,[1]基础数据!A:AI,31,0)</f>
        <v>488</v>
      </c>
      <c r="S21" s="1">
        <f>VLOOKUP(A21,[1]基础数据!A:AI,32,0)</f>
        <v>488</v>
      </c>
      <c r="T21" s="1">
        <f>VLOOKUP(A21,[1]基础数据!A:AI,33,0)</f>
        <v>488</v>
      </c>
      <c r="U21" s="1">
        <f>VLOOKUP(A21,[1]基础数据!A:AI,34,0)</f>
        <v>488</v>
      </c>
      <c r="V21" s="1">
        <f>VLOOKUP(A21,[1]基础数据!A:AI,35,0)</f>
        <v>488</v>
      </c>
    </row>
    <row r="22" spans="1:22" x14ac:dyDescent="0.15">
      <c r="A22" s="16">
        <v>501</v>
      </c>
      <c r="B22" s="17">
        <f>VLOOKUP(A22,[1]基础数据!A:I,2,0)</f>
        <v>13.544303797468354</v>
      </c>
      <c r="C22" s="17">
        <f>VLOOKUP(A22,[1]基础数据!A:I,3,0)</f>
        <v>2.7415160327444621</v>
      </c>
      <c r="D22" s="17">
        <f>VLOOKUP(A22,[1]基础数据!A:I,4,0)</f>
        <v>9.2149999999999999</v>
      </c>
      <c r="E22" s="17">
        <f>VLOOKUP(A22,[1]基础数据!A:I,5,0)</f>
        <v>1.8648561136520014</v>
      </c>
      <c r="F22" s="17">
        <f>VLOOKUP(A22,[1]基础数据!A:I,6,0)</f>
        <v>11.918604651162791</v>
      </c>
      <c r="G22" s="17">
        <f>VLOOKUP(A22,[1]基础数据!A:I,7,0)</f>
        <v>2.8469058993445171</v>
      </c>
      <c r="H22" s="17">
        <f>VLOOKUP(A22,[1]基础数据!A:I,8,0)</f>
        <v>11.380733944954127</v>
      </c>
      <c r="I22" s="17">
        <f>VLOOKUP(A22,[1]基础数据!A:I,9,0)</f>
        <v>2.2113482004385263</v>
      </c>
      <c r="J22" s="16">
        <v>501</v>
      </c>
      <c r="K22" s="1" t="str">
        <f>VLOOKUP(A22,[1]基础数据!A:AI,24,0)</f>
        <v>持股大于股东减</v>
      </c>
      <c r="L22" s="1">
        <f>VLOOKUP(A22,[1]基础数据!A:AI,25,0)</f>
        <v>19552</v>
      </c>
      <c r="M22" s="1">
        <f>VLOOKUP(A22,[1]基础数据!A:AI,26,0)</f>
        <v>27057</v>
      </c>
      <c r="N22" s="1" t="str">
        <f>VLOOKUP(A22,[1]基础数据!A:AI,27,0)</f>
        <v>持股大于股东增</v>
      </c>
      <c r="O22" s="1">
        <f>VLOOKUP(A22,[1]基础数据!A:AI,28,0)</f>
        <v>18982</v>
      </c>
      <c r="P22" s="1">
        <f>VLOOKUP(A22,[1]基础数据!A:AI,29,0)</f>
        <v>27869</v>
      </c>
      <c r="Q22" s="1" t="str">
        <f>VLOOKUP(A22,[1]基础数据!A:AI,30,0)</f>
        <v>持股大于股东减</v>
      </c>
      <c r="R22" s="1">
        <f>VLOOKUP(A22,[1]基础数据!A:AI,31,0)</f>
        <v>21155</v>
      </c>
      <c r="S22" s="1">
        <f>VLOOKUP(A22,[1]基础数据!A:AI,32,0)</f>
        <v>25007</v>
      </c>
      <c r="T22" s="1" t="str">
        <f>VLOOKUP(A22,[1]基础数据!A:AI,33,0)</f>
        <v>持股大于股东增</v>
      </c>
      <c r="U22" s="1">
        <f>VLOOKUP(A22,[1]基础数据!A:AI,34,0)</f>
        <v>18457</v>
      </c>
      <c r="V22" s="1">
        <f>VLOOKUP(A22,[1]基础数据!A:AI,35,0)</f>
        <v>28662</v>
      </c>
    </row>
    <row r="23" spans="1:22" x14ac:dyDescent="0.15">
      <c r="A23" s="16">
        <v>511</v>
      </c>
      <c r="B23" s="17">
        <f>VLOOKUP(A23,[1]基础数据!A:I,2,0)</f>
        <v>5855</v>
      </c>
      <c r="C23" s="17">
        <f>VLOOKUP(A23,[1]基础数据!A:I,3,0)</f>
        <v>9.4230304981089574</v>
      </c>
      <c r="D23" s="17">
        <f>VLOOKUP(A23,[1]基础数据!A:I,4,0)</f>
        <v>4783.3333333333339</v>
      </c>
      <c r="E23" s="17">
        <f>VLOOKUP(A23,[1]基础数据!A:I,5,0)</f>
        <v>9.2334915145178158</v>
      </c>
      <c r="F23" s="17">
        <f>VLOOKUP(A23,[1]基础数据!A:I,6,0)</f>
        <v>612.5</v>
      </c>
      <c r="G23" s="17">
        <f>VLOOKUP(A23,[1]基础数据!A:I,7,0)</f>
        <v>9.8401478030363894</v>
      </c>
      <c r="H23" s="17">
        <f>VLOOKUP(A23,[1]基础数据!A:I,8,0)</f>
        <v>334.125</v>
      </c>
      <c r="I23" s="17">
        <f>VLOOKUP(A23,[1]基础数据!A:I,9,0)</f>
        <v>7.069745298738396</v>
      </c>
      <c r="J23" s="16">
        <v>511</v>
      </c>
      <c r="K23" s="1">
        <f>VLOOKUP(A23,[1]基础数据!A:AI,24,0)</f>
        <v>511</v>
      </c>
      <c r="L23" s="1">
        <f>VLOOKUP(A23,[1]基础数据!A:AI,25,0)</f>
        <v>511</v>
      </c>
      <c r="M23" s="1">
        <f>VLOOKUP(A23,[1]基础数据!A:AI,26,0)</f>
        <v>511</v>
      </c>
      <c r="N23" s="1">
        <f>VLOOKUP(A23,[1]基础数据!A:AI,27,0)</f>
        <v>511</v>
      </c>
      <c r="O23" s="1">
        <f>VLOOKUP(A23,[1]基础数据!A:AI,28,0)</f>
        <v>511</v>
      </c>
      <c r="P23" s="1">
        <f>VLOOKUP(A23,[1]基础数据!A:AI,29,0)</f>
        <v>511</v>
      </c>
      <c r="Q23" s="1">
        <f>VLOOKUP(A23,[1]基础数据!A:AI,30,0)</f>
        <v>511</v>
      </c>
      <c r="R23" s="1">
        <f>VLOOKUP(A23,[1]基础数据!A:AI,31,0)</f>
        <v>511</v>
      </c>
      <c r="S23" s="1">
        <f>VLOOKUP(A23,[1]基础数据!A:AI,32,0)</f>
        <v>511</v>
      </c>
      <c r="T23" s="1">
        <f>VLOOKUP(A23,[1]基础数据!A:AI,33,0)</f>
        <v>511</v>
      </c>
      <c r="U23" s="1">
        <f>VLOOKUP(A23,[1]基础数据!A:AI,34,0)</f>
        <v>511</v>
      </c>
      <c r="V23" s="1">
        <f>VLOOKUP(A23,[1]基础数据!A:AI,35,0)</f>
        <v>511</v>
      </c>
    </row>
    <row r="24" spans="1:22" x14ac:dyDescent="0.15">
      <c r="A24" s="16">
        <v>513</v>
      </c>
      <c r="B24" s="17">
        <f>VLOOKUP(A24,[1]基础数据!A:I,2,0)</f>
        <v>35.450617283950614</v>
      </c>
      <c r="C24" s="17">
        <f>VLOOKUP(A24,[1]基础数据!A:I,3,0)</f>
        <v>5.2443657084413928</v>
      </c>
      <c r="D24" s="17">
        <f>VLOOKUP(A24,[1]基础数据!A:I,4,0)</f>
        <v>24.875000000000004</v>
      </c>
      <c r="E24" s="17">
        <f>VLOOKUP(A24,[1]基础数据!A:I,5,0)</f>
        <v>5.1723241669699025</v>
      </c>
      <c r="F24" s="17">
        <f>VLOOKUP(A24,[1]基础数据!A:I,6,0)</f>
        <v>29.750000000000004</v>
      </c>
      <c r="G24" s="17">
        <f>VLOOKUP(A24,[1]基础数据!A:I,7,0)</f>
        <v>4.8714799732833471</v>
      </c>
      <c r="H24" s="17">
        <f>VLOOKUP(A24,[1]基础数据!A:I,8,0)</f>
        <v>41.013779527559059</v>
      </c>
      <c r="I24" s="17">
        <f>VLOOKUP(A24,[1]基础数据!A:I,9,0)</f>
        <v>6.5676864154333536</v>
      </c>
      <c r="J24" s="16">
        <v>513</v>
      </c>
      <c r="K24" s="1" t="str">
        <f>VLOOKUP(A24,[1]基础数据!A:AI,24,0)</f>
        <v>持股大于股东减</v>
      </c>
      <c r="L24" s="1">
        <f>VLOOKUP(A24,[1]基础数据!A:AI,25,0)</f>
        <v>18068</v>
      </c>
      <c r="M24" s="1">
        <f>VLOOKUP(A24,[1]基础数据!A:AI,26,0)</f>
        <v>21966</v>
      </c>
      <c r="N24" s="1" t="str">
        <f>VLOOKUP(A24,[1]基础数据!A:AI,27,0)</f>
        <v>持股大于股东增</v>
      </c>
      <c r="O24" s="1">
        <f>VLOOKUP(A24,[1]基础数据!A:AI,28,0)</f>
        <v>17366</v>
      </c>
      <c r="P24" s="1">
        <f>VLOOKUP(A24,[1]基础数据!A:AI,29,0)</f>
        <v>22854</v>
      </c>
      <c r="Q24" s="1" t="str">
        <f>VLOOKUP(A24,[1]基础数据!A:AI,30,0)</f>
        <v>持股大于股东减</v>
      </c>
      <c r="R24" s="1">
        <f>VLOOKUP(A24,[1]基础数据!A:AI,31,0)</f>
        <v>14773</v>
      </c>
      <c r="S24" s="1">
        <f>VLOOKUP(A24,[1]基础数据!A:AI,32,0)</f>
        <v>20603</v>
      </c>
      <c r="T24" s="1" t="str">
        <f>VLOOKUP(A24,[1]基础数据!A:AI,33,0)</f>
        <v>持股大于股东增</v>
      </c>
      <c r="U24" s="1">
        <f>VLOOKUP(A24,[1]基础数据!A:AI,34,0)</f>
        <v>13795</v>
      </c>
      <c r="V24" s="1">
        <f>VLOOKUP(A24,[1]基础数据!A:AI,35,0)</f>
        <v>28684</v>
      </c>
    </row>
    <row r="25" spans="1:22" x14ac:dyDescent="0.15">
      <c r="A25" s="16">
        <v>519</v>
      </c>
      <c r="B25" s="17">
        <f>VLOOKUP(A25,[1]基础数据!A:I,2,0)</f>
        <v>70.573566084788027</v>
      </c>
      <c r="C25" s="17">
        <f>VLOOKUP(A25,[1]基础数据!A:I,3,0)</f>
        <v>4.1919715597689233</v>
      </c>
      <c r="D25" s="17">
        <f>VLOOKUP(A25,[1]基础数据!A:I,4,0)</f>
        <v>452.06185567010306</v>
      </c>
      <c r="E25" s="17">
        <f>VLOOKUP(A25,[1]基础数据!A:I,5,0)</f>
        <v>4.3200906381616209</v>
      </c>
      <c r="F25" s="17">
        <f>VLOOKUP(A25,[1]基础数据!A:I,6,0)</f>
        <v>66.820512820512818</v>
      </c>
      <c r="G25" s="17">
        <f>VLOOKUP(A25,[1]基础数据!A:I,7,0)</f>
        <v>4.7117957619150932</v>
      </c>
      <c r="H25" s="17">
        <f>VLOOKUP(A25,[1]基础数据!A:I,8,0)</f>
        <v>95.387994143484619</v>
      </c>
      <c r="I25" s="17">
        <f>VLOOKUP(A25,[1]基础数据!A:I,9,0)</f>
        <v>6.4880744908629175</v>
      </c>
      <c r="J25" s="16">
        <v>519</v>
      </c>
      <c r="K25" s="1">
        <f>VLOOKUP(A25,[1]基础数据!A:AI,24,0)</f>
        <v>519</v>
      </c>
      <c r="L25" s="1">
        <f>VLOOKUP(A25,[1]基础数据!A:AI,25,0)</f>
        <v>63712</v>
      </c>
      <c r="M25" s="1">
        <f>VLOOKUP(A25,[1]基础数据!A:AI,26,0)</f>
        <v>16217</v>
      </c>
      <c r="N25" s="1">
        <f>VLOOKUP(A25,[1]基础数据!A:AI,27,0)</f>
        <v>16217</v>
      </c>
      <c r="O25" s="1">
        <f>VLOOKUP(A25,[1]基础数据!A:AI,28,0)</f>
        <v>66878</v>
      </c>
      <c r="P25" s="1">
        <f>VLOOKUP(A25,[1]基础数据!A:AI,29,0)</f>
        <v>15449</v>
      </c>
      <c r="Q25" s="1">
        <f>VLOOKUP(A25,[1]基础数据!A:AI,30,0)</f>
        <v>15449</v>
      </c>
      <c r="R25" s="1">
        <f>VLOOKUP(A25,[1]基础数据!A:AI,31,0)</f>
        <v>37096</v>
      </c>
      <c r="S25" s="1">
        <f>VLOOKUP(A25,[1]基础数据!A:AI,32,0)</f>
        <v>19894</v>
      </c>
      <c r="T25" s="1" t="str">
        <f>VLOOKUP(A25,[1]基础数据!A:AI,33,0)</f>
        <v>持股小于股东增</v>
      </c>
      <c r="U25" s="1">
        <f>VLOOKUP(A25,[1]基础数据!A:AI,34,0)</f>
        <v>36920</v>
      </c>
      <c r="V25" s="1">
        <f>VLOOKUP(A25,[1]基础数据!A:AI,35,0)</f>
        <v>27985</v>
      </c>
    </row>
    <row r="26" spans="1:22" x14ac:dyDescent="0.15">
      <c r="A26" s="16">
        <v>525</v>
      </c>
      <c r="B26" s="17">
        <f>VLOOKUP(A26,[1]基础数据!A:I,2,0)</f>
        <v>47.186629526462404</v>
      </c>
      <c r="C26" s="17">
        <f>VLOOKUP(A26,[1]基础数据!A:I,3,0)</f>
        <v>2.2014008914763941</v>
      </c>
      <c r="D26" s="17">
        <f>VLOOKUP(A26,[1]基础数据!A:I,4,0)</f>
        <v>100.52083333333333</v>
      </c>
      <c r="E26" s="17">
        <f>VLOOKUP(A26,[1]基础数据!A:I,5,0)</f>
        <v>2.2547782606663866</v>
      </c>
      <c r="F26" s="17">
        <f>VLOOKUP(A26,[1]基础数据!A:I,6,0)</f>
        <v>32.326589595375729</v>
      </c>
      <c r="G26" s="17">
        <f>VLOOKUP(A26,[1]基础数据!A:I,7,0)</f>
        <v>2.9097294484911553</v>
      </c>
      <c r="H26" s="17">
        <f>VLOOKUP(A26,[1]基础数据!A:I,8,0)</f>
        <v>22.551963048498845</v>
      </c>
      <c r="I26" s="17">
        <f>VLOOKUP(A26,[1]基础数据!A:I,9,0)</f>
        <v>1.6765387586917331</v>
      </c>
      <c r="J26" s="16">
        <v>525</v>
      </c>
      <c r="K26" s="1" t="str">
        <f>VLOOKUP(A26,[1]基础数据!A:AI,24,0)</f>
        <v>持股大于股东减</v>
      </c>
      <c r="L26" s="1">
        <f>VLOOKUP(A26,[1]基础数据!A:AI,25,0)</f>
        <v>18293</v>
      </c>
      <c r="M26" s="1">
        <f>VLOOKUP(A26,[1]基础数据!A:AI,26,0)</f>
        <v>27729</v>
      </c>
      <c r="N26" s="1" t="str">
        <f>VLOOKUP(A26,[1]基础数据!A:AI,27,0)</f>
        <v>持股大于股东增</v>
      </c>
      <c r="O26" s="1">
        <f>VLOOKUP(A26,[1]基础数据!A:AI,28,0)</f>
        <v>17480</v>
      </c>
      <c r="P26" s="1">
        <f>VLOOKUP(A26,[1]基础数据!A:AI,29,0)</f>
        <v>33224</v>
      </c>
      <c r="Q26" s="1" t="str">
        <f>VLOOKUP(A26,[1]基础数据!A:AI,30,0)</f>
        <v>持股大于股东增</v>
      </c>
      <c r="R26" s="1">
        <f>VLOOKUP(A26,[1]基础数据!A:AI,31,0)</f>
        <v>15375</v>
      </c>
      <c r="S26" s="1">
        <f>VLOOKUP(A26,[1]基础数据!A:AI,32,0)</f>
        <v>32991</v>
      </c>
      <c r="T26" s="1" t="str">
        <f>VLOOKUP(A26,[1]基础数据!A:AI,33,0)</f>
        <v>持股大于股东增</v>
      </c>
      <c r="U26" s="1">
        <f>VLOOKUP(A26,[1]基础数据!A:AI,34,0)</f>
        <v>15199</v>
      </c>
      <c r="V26" s="1">
        <f>VLOOKUP(A26,[1]基础数据!A:AI,35,0)</f>
        <v>33373</v>
      </c>
    </row>
    <row r="27" spans="1:22" x14ac:dyDescent="0.15">
      <c r="A27" s="16">
        <v>528</v>
      </c>
      <c r="B27" s="17">
        <f>VLOOKUP(A27,[1]基础数据!A:I,2,0)</f>
        <v>438.62433862433858</v>
      </c>
      <c r="C27" s="17">
        <f>VLOOKUP(A27,[1]基础数据!A:I,3,0)</f>
        <v>1.0476695986250126</v>
      </c>
      <c r="D27" s="17">
        <f>VLOOKUP(A27,[1]基础数据!A:I,4,0)</f>
        <v>253.57142857142858</v>
      </c>
      <c r="E27" s="17">
        <f>VLOOKUP(A27,[1]基础数据!A:I,5,0)</f>
        <v>1.7002344281717123</v>
      </c>
      <c r="F27" s="17">
        <f>VLOOKUP(A27,[1]基础数据!A:I,6,0)</f>
        <v>76.653696498054472</v>
      </c>
      <c r="G27" s="17">
        <f>VLOOKUP(A27,[1]基础数据!A:I,7,0)</f>
        <v>1.4820759093701805</v>
      </c>
      <c r="H27" s="17">
        <f>VLOOKUP(A27,[1]基础数据!A:I,8,0)</f>
        <v>276.75</v>
      </c>
      <c r="I27" s="17">
        <f>VLOOKUP(A27,[1]基础数据!A:I,9,0)</f>
        <v>0.93369264052833345</v>
      </c>
      <c r="J27" s="16">
        <v>528</v>
      </c>
      <c r="K27" s="1">
        <f>VLOOKUP(A27,[1]基础数据!A:AI,24,0)</f>
        <v>528</v>
      </c>
      <c r="L27" s="1">
        <f>VLOOKUP(A27,[1]基础数据!A:AI,25,0)</f>
        <v>94785</v>
      </c>
      <c r="M27" s="1">
        <f>VLOOKUP(A27,[1]基础数据!A:AI,26,0)</f>
        <v>11871</v>
      </c>
      <c r="N27" s="1">
        <f>VLOOKUP(A27,[1]基础数据!A:AI,27,0)</f>
        <v>11871</v>
      </c>
      <c r="O27" s="1">
        <f>VLOOKUP(A27,[1]基础数据!A:AI,28,0)</f>
        <v>90274</v>
      </c>
      <c r="P27" s="1">
        <f>VLOOKUP(A27,[1]基础数据!A:AI,29,0)</f>
        <v>12464</v>
      </c>
      <c r="Q27" s="1">
        <f>VLOOKUP(A27,[1]基础数据!A:AI,30,0)</f>
        <v>12464</v>
      </c>
      <c r="R27" s="1">
        <f>VLOOKUP(A27,[1]基础数据!A:AI,31,0)</f>
        <v>107380</v>
      </c>
      <c r="S27" s="1">
        <f>VLOOKUP(A27,[1]基础数据!A:AI,32,0)</f>
        <v>10479</v>
      </c>
      <c r="T27" s="1">
        <f>VLOOKUP(A27,[1]基础数据!A:AI,33,0)</f>
        <v>10479</v>
      </c>
      <c r="U27" s="1">
        <f>VLOOKUP(A27,[1]基础数据!A:AI,34,0)</f>
        <v>95840</v>
      </c>
      <c r="V27" s="1">
        <f>VLOOKUP(A27,[1]基础数据!A:AI,35,0)</f>
        <v>11740</v>
      </c>
    </row>
    <row r="28" spans="1:22" x14ac:dyDescent="0.15">
      <c r="A28" s="16">
        <v>541</v>
      </c>
      <c r="B28" s="17">
        <f>VLOOKUP(A28,[1]基础数据!A:I,2,0)</f>
        <v>397.61904761904759</v>
      </c>
      <c r="C28" s="17">
        <f>VLOOKUP(A28,[1]基础数据!A:I,3,0)</f>
        <v>4.2290258046544604</v>
      </c>
      <c r="D28" s="17">
        <f>VLOOKUP(A28,[1]基础数据!A:I,4,0)</f>
        <v>43.034238488783942</v>
      </c>
      <c r="E28" s="17">
        <f>VLOOKUP(A28,[1]基础数据!A:I,5,0)</f>
        <v>3.6363636363636362</v>
      </c>
      <c r="F28" s="17">
        <f>VLOOKUP(A28,[1]基础数据!A:I,6,0)</f>
        <v>72.779187817258887</v>
      </c>
      <c r="G28" s="17">
        <f>VLOOKUP(A28,[1]基础数据!A:I,7,0)</f>
        <v>3.3734301932296109</v>
      </c>
      <c r="H28" s="17">
        <f>VLOOKUP(A28,[1]基础数据!A:I,8,0)</f>
        <v>124.13344887348353</v>
      </c>
      <c r="I28" s="17">
        <f>VLOOKUP(A28,[1]基础数据!A:I,9,0)</f>
        <v>2.6612790859690683</v>
      </c>
      <c r="J28" s="16">
        <v>541</v>
      </c>
      <c r="K28" s="1">
        <f>VLOOKUP(A28,[1]基础数据!A:AI,24,0)</f>
        <v>541</v>
      </c>
      <c r="L28" s="1">
        <f>VLOOKUP(A28,[1]基础数据!A:AI,25,0)</f>
        <v>68543</v>
      </c>
      <c r="M28" s="1">
        <f>VLOOKUP(A28,[1]基础数据!A:AI,26,0)</f>
        <v>18559</v>
      </c>
      <c r="N28" s="1">
        <f>VLOOKUP(A28,[1]基础数据!A:AI,27,0)</f>
        <v>18559</v>
      </c>
      <c r="O28" s="1">
        <f>VLOOKUP(A28,[1]基础数据!A:AI,28,0)</f>
        <v>84303</v>
      </c>
      <c r="P28" s="1">
        <f>VLOOKUP(A28,[1]基础数据!A:AI,29,0)</f>
        <v>15090</v>
      </c>
      <c r="Q28" s="1">
        <f>VLOOKUP(A28,[1]基础数据!A:AI,30,0)</f>
        <v>15090</v>
      </c>
      <c r="R28" s="1">
        <f>VLOOKUP(A28,[1]基础数据!A:AI,31,0)</f>
        <v>99244</v>
      </c>
      <c r="S28" s="1">
        <f>VLOOKUP(A28,[1]基础数据!A:AI,32,0)</f>
        <v>12818</v>
      </c>
      <c r="T28" s="1">
        <f>VLOOKUP(A28,[1]基础数据!A:AI,33,0)</f>
        <v>12818</v>
      </c>
      <c r="U28" s="1">
        <f>VLOOKUP(A28,[1]基础数据!A:AI,34,0)</f>
        <v>100098</v>
      </c>
      <c r="V28" s="1">
        <f>VLOOKUP(A28,[1]基础数据!A:AI,35,0)</f>
        <v>12708</v>
      </c>
    </row>
    <row r="29" spans="1:22" x14ac:dyDescent="0.15">
      <c r="A29" s="16">
        <v>543</v>
      </c>
      <c r="B29" s="17">
        <f>VLOOKUP(A29,[1]基础数据!A:I,2,0)</f>
        <v>13.030769230769231</v>
      </c>
      <c r="C29" s="17">
        <f>VLOOKUP(A29,[1]基础数据!A:I,3,0)</f>
        <v>1.6649303166709257</v>
      </c>
      <c r="D29" s="17">
        <f>VLOOKUP(A29,[1]基础数据!A:I,4,0)</f>
        <v>18.904639175257731</v>
      </c>
      <c r="E29" s="17">
        <f>VLOOKUP(A29,[1]基础数据!A:I,5,0)</f>
        <v>2.8667461356574755</v>
      </c>
      <c r="F29" s="17">
        <f>VLOOKUP(A29,[1]基础数据!A:I,6,0)</f>
        <v>15.76151121605667</v>
      </c>
      <c r="G29" s="17">
        <f>VLOOKUP(A29,[1]基础数据!A:I,7,0)</f>
        <v>2.2956880615622719</v>
      </c>
      <c r="H29" s="17">
        <f>VLOOKUP(A29,[1]基础数据!A:I,8,0)</f>
        <v>10.250000000000002</v>
      </c>
      <c r="I29" s="17">
        <f>VLOOKUP(A29,[1]基础数据!A:I,9,0)</f>
        <v>1.5369428582138975</v>
      </c>
      <c r="J29" s="16">
        <v>543</v>
      </c>
      <c r="K29" s="1">
        <f>VLOOKUP(A29,[1]基础数据!A:AI,24,0)</f>
        <v>543</v>
      </c>
      <c r="L29" s="1">
        <f>VLOOKUP(A29,[1]基础数据!A:AI,25,0)</f>
        <v>543</v>
      </c>
      <c r="M29" s="1">
        <f>VLOOKUP(A29,[1]基础数据!A:AI,26,0)</f>
        <v>543</v>
      </c>
      <c r="N29" s="1">
        <f>VLOOKUP(A29,[1]基础数据!A:AI,27,0)</f>
        <v>543</v>
      </c>
      <c r="O29" s="1">
        <f>VLOOKUP(A29,[1]基础数据!A:AI,28,0)</f>
        <v>82759</v>
      </c>
      <c r="P29" s="1">
        <f>VLOOKUP(A29,[1]基础数据!A:AI,29,0)</f>
        <v>21633</v>
      </c>
      <c r="Q29" s="1">
        <f>VLOOKUP(A29,[1]基础数据!A:AI,30,0)</f>
        <v>21633</v>
      </c>
      <c r="R29" s="1">
        <f>VLOOKUP(A29,[1]基础数据!A:AI,31,0)</f>
        <v>55359</v>
      </c>
      <c r="S29" s="1">
        <f>VLOOKUP(A29,[1]基础数据!A:AI,32,0)</f>
        <v>19024</v>
      </c>
      <c r="T29" s="1" t="str">
        <f>VLOOKUP(A29,[1]基础数据!A:AI,33,0)</f>
        <v>持股小于股东增</v>
      </c>
      <c r="U29" s="1">
        <f>VLOOKUP(A29,[1]基础数据!A:AI,34,0)</f>
        <v>51310</v>
      </c>
      <c r="V29" s="1">
        <f>VLOOKUP(A29,[1]基础数据!A:AI,35,0)</f>
        <v>20525</v>
      </c>
    </row>
    <row r="30" spans="1:22" x14ac:dyDescent="0.15">
      <c r="A30" s="16">
        <v>547</v>
      </c>
      <c r="B30" s="17">
        <f>VLOOKUP(A30,[1]基础数据!A:I,2,0)</f>
        <v>82.826086956521735</v>
      </c>
      <c r="C30" s="17">
        <f>VLOOKUP(A30,[1]基础数据!A:I,3,0)</f>
        <v>5.1230334812424365</v>
      </c>
      <c r="D30" s="17">
        <f>VLOOKUP(A30,[1]基础数据!A:I,4,0)</f>
        <v>187.58333333333334</v>
      </c>
      <c r="E30" s="17">
        <f>VLOOKUP(A30,[1]基础数据!A:I,5,0)</f>
        <v>6.0158212624939873</v>
      </c>
      <c r="F30" s="17">
        <f>VLOOKUP(A30,[1]基础数据!A:I,6,0)</f>
        <v>83.375</v>
      </c>
      <c r="G30" s="17">
        <f>VLOOKUP(A30,[1]基础数据!A:I,7,0)</f>
        <v>10.638382710634396</v>
      </c>
      <c r="H30" s="17">
        <f>VLOOKUP(A30,[1]基础数据!A:I,8,0)</f>
        <v>57.083333333333336</v>
      </c>
      <c r="I30" s="17">
        <f>VLOOKUP(A30,[1]基础数据!A:I,9,0)</f>
        <v>3.8181767509266744</v>
      </c>
      <c r="J30" s="16">
        <v>547</v>
      </c>
      <c r="K30" s="1">
        <f>VLOOKUP(A30,[1]基础数据!A:AI,24,0)</f>
        <v>547</v>
      </c>
      <c r="L30" s="1">
        <f>VLOOKUP(A30,[1]基础数据!A:AI,25,0)</f>
        <v>102831</v>
      </c>
      <c r="M30" s="1">
        <f>VLOOKUP(A30,[1]基础数据!A:AI,26,0)</f>
        <v>13902</v>
      </c>
      <c r="N30" s="1">
        <f>VLOOKUP(A30,[1]基础数据!A:AI,27,0)</f>
        <v>13902</v>
      </c>
      <c r="O30" s="1">
        <f>VLOOKUP(A30,[1]基础数据!A:AI,28,0)</f>
        <v>101946</v>
      </c>
      <c r="P30" s="1">
        <f>VLOOKUP(A30,[1]基础数据!A:AI,29,0)</f>
        <v>14023</v>
      </c>
      <c r="Q30" s="1">
        <f>VLOOKUP(A30,[1]基础数据!A:AI,30,0)</f>
        <v>14023</v>
      </c>
      <c r="R30" s="1">
        <f>VLOOKUP(A30,[1]基础数据!A:AI,31,0)</f>
        <v>69900</v>
      </c>
      <c r="S30" s="1">
        <f>VLOOKUP(A30,[1]基础数据!A:AI,32,0)</f>
        <v>13570</v>
      </c>
      <c r="T30" s="1">
        <f>VLOOKUP(A30,[1]基础数据!A:AI,33,0)</f>
        <v>13570</v>
      </c>
      <c r="U30" s="1">
        <f>VLOOKUP(A30,[1]基础数据!A:AI,34,0)</f>
        <v>98080</v>
      </c>
      <c r="V30" s="1">
        <f>VLOOKUP(A30,[1]基础数据!A:AI,35,0)</f>
        <v>14576</v>
      </c>
    </row>
    <row r="31" spans="1:22" x14ac:dyDescent="0.15">
      <c r="A31" s="16">
        <v>550</v>
      </c>
      <c r="B31" s="17">
        <f>VLOOKUP(A31,[1]基础数据!A:I,2,0)</f>
        <v>11.665369649805449</v>
      </c>
      <c r="C31" s="17">
        <f>VLOOKUP(A31,[1]基础数据!A:I,3,0)</f>
        <v>2.1599890487546562</v>
      </c>
      <c r="D31" s="17">
        <f>VLOOKUP(A31,[1]基础数据!A:I,4,0)</f>
        <v>22.385416666666664</v>
      </c>
      <c r="E31" s="17">
        <f>VLOOKUP(A31,[1]基础数据!A:I,5,0)</f>
        <v>2.9932863470484996</v>
      </c>
      <c r="F31" s="17">
        <f>VLOOKUP(A31,[1]基础数据!A:I,6,0)</f>
        <v>14.680000000000001</v>
      </c>
      <c r="G31" s="17">
        <f>VLOOKUP(A31,[1]基础数据!A:I,7,0)</f>
        <v>2.9217884211196741</v>
      </c>
      <c r="H31" s="17">
        <f>VLOOKUP(A31,[1]基础数据!A:I,8,0)</f>
        <v>10.887640449438202</v>
      </c>
      <c r="I31" s="17">
        <f>VLOOKUP(A31,[1]基础数据!A:I,9,0)</f>
        <v>1.9736641104763069</v>
      </c>
      <c r="J31" s="16">
        <v>550</v>
      </c>
      <c r="K31" s="1" t="str">
        <f>VLOOKUP(A31,[1]基础数据!A:AI,24,0)</f>
        <v>持股大于股东增</v>
      </c>
      <c r="L31" s="1">
        <f>VLOOKUP(A31,[1]基础数据!A:AI,25,0)</f>
        <v>19437</v>
      </c>
      <c r="M31" s="1">
        <f>VLOOKUP(A31,[1]基础数据!A:AI,26,0)</f>
        <v>44410</v>
      </c>
      <c r="N31" s="1" t="str">
        <f>VLOOKUP(A31,[1]基础数据!A:AI,27,0)</f>
        <v>持股大于股东减</v>
      </c>
      <c r="O31" s="1">
        <f>VLOOKUP(A31,[1]基础数据!A:AI,28,0)</f>
        <v>21700</v>
      </c>
      <c r="P31" s="1">
        <f>VLOOKUP(A31,[1]基础数据!A:AI,29,0)</f>
        <v>39779</v>
      </c>
      <c r="Q31" s="1" t="str">
        <f>VLOOKUP(A31,[1]基础数据!A:AI,30,0)</f>
        <v>持股大于股东减</v>
      </c>
      <c r="R31" s="1">
        <f>VLOOKUP(A31,[1]基础数据!A:AI,31,0)</f>
        <v>29331</v>
      </c>
      <c r="S31" s="1">
        <f>VLOOKUP(A31,[1]基础数据!A:AI,32,0)</f>
        <v>29430</v>
      </c>
      <c r="T31" s="1" t="str">
        <f>VLOOKUP(A31,[1]基础数据!A:AI,33,0)</f>
        <v>持股大于股东增</v>
      </c>
      <c r="U31" s="1">
        <f>VLOOKUP(A31,[1]基础数据!A:AI,34,0)</f>
        <v>21992</v>
      </c>
      <c r="V31" s="1">
        <f>VLOOKUP(A31,[1]基础数据!A:AI,35,0)</f>
        <v>39251</v>
      </c>
    </row>
    <row r="32" spans="1:22" x14ac:dyDescent="0.15">
      <c r="A32" s="16">
        <v>552</v>
      </c>
      <c r="B32" s="17">
        <f>VLOOKUP(A32,[1]基础数据!A:I,2,0)</f>
        <v>62.107208872458408</v>
      </c>
      <c r="C32" s="17">
        <f>VLOOKUP(A32,[1]基础数据!A:I,3,0)</f>
        <v>1.8827396850893741</v>
      </c>
      <c r="D32" s="17">
        <f>VLOOKUP(A32,[1]基础数据!A:I,4,0)</f>
        <v>59.150326797385617</v>
      </c>
      <c r="E32" s="17">
        <f>VLOOKUP(A32,[1]基础数据!A:I,5,0)</f>
        <v>2.0101432643541997</v>
      </c>
      <c r="F32" s="17">
        <f>VLOOKUP(A32,[1]基础数据!A:I,6,0)</f>
        <v>64.619615032080659</v>
      </c>
      <c r="G32" s="17">
        <f>VLOOKUP(A32,[1]基础数据!A:I,7,0)</f>
        <v>2.6234510475198154</v>
      </c>
      <c r="H32" s="17">
        <f>VLOOKUP(A32,[1]基础数据!A:I,8,0)</f>
        <v>36.024746192893403</v>
      </c>
      <c r="I32" s="17">
        <f>VLOOKUP(A32,[1]基础数据!A:I,9,0)</f>
        <v>1.4088963335194491</v>
      </c>
      <c r="J32" s="16">
        <v>552</v>
      </c>
      <c r="K32" s="1" t="str">
        <f>VLOOKUP(A32,[1]基础数据!A:AI,24,0)</f>
        <v>持股大于股东减</v>
      </c>
      <c r="L32" s="1">
        <f>VLOOKUP(A32,[1]基础数据!A:AI,25,0)</f>
        <v>30020</v>
      </c>
      <c r="M32" s="1">
        <f>VLOOKUP(A32,[1]基础数据!A:AI,26,0)</f>
        <v>38090</v>
      </c>
      <c r="N32" s="1" t="str">
        <f>VLOOKUP(A32,[1]基础数据!A:AI,27,0)</f>
        <v>持股小于股东减</v>
      </c>
      <c r="O32" s="1">
        <f>VLOOKUP(A32,[1]基础数据!A:AI,28,0)</f>
        <v>35219</v>
      </c>
      <c r="P32" s="1">
        <f>VLOOKUP(A32,[1]基础数据!A:AI,29,0)</f>
        <v>32467</v>
      </c>
      <c r="Q32" s="1" t="str">
        <f>VLOOKUP(A32,[1]基础数据!A:AI,30,0)</f>
        <v>持股小于股东增</v>
      </c>
      <c r="R32" s="1">
        <f>VLOOKUP(A32,[1]基础数据!A:AI,31,0)</f>
        <v>34032</v>
      </c>
      <c r="S32" s="1">
        <f>VLOOKUP(A32,[1]基础数据!A:AI,32,0)</f>
        <v>33600</v>
      </c>
      <c r="T32" s="1" t="str">
        <f>VLOOKUP(A32,[1]基础数据!A:AI,33,0)</f>
        <v>持股大于股东增</v>
      </c>
      <c r="U32" s="1">
        <f>VLOOKUP(A32,[1]基础数据!A:AI,34,0)</f>
        <v>28992</v>
      </c>
      <c r="V32" s="1">
        <f>VLOOKUP(A32,[1]基础数据!A:AI,35,0)</f>
        <v>39441</v>
      </c>
    </row>
    <row r="33" spans="1:22" x14ac:dyDescent="0.15">
      <c r="A33" s="16">
        <v>563</v>
      </c>
      <c r="B33" s="17">
        <f>VLOOKUP(A33,[1]基础数据!A:I,2,0)</f>
        <v>41.379310344827587</v>
      </c>
      <c r="C33" s="17">
        <f>VLOOKUP(A33,[1]基础数据!A:I,3,0)</f>
        <v>3.052510447580401</v>
      </c>
      <c r="D33" s="17">
        <f>VLOOKUP(A33,[1]基础数据!A:I,4,0)</f>
        <v>73.397435897435898</v>
      </c>
      <c r="E33" s="17">
        <f>VLOOKUP(A33,[1]基础数据!A:I,5,0)</f>
        <v>2.8276259466578857</v>
      </c>
      <c r="F33" s="17">
        <f>VLOOKUP(A33,[1]基础数据!A:I,6,0)</f>
        <v>29.571248423707441</v>
      </c>
      <c r="G33" s="17">
        <f>VLOOKUP(A33,[1]基础数据!A:I,7,0)</f>
        <v>3.9128983814450193</v>
      </c>
      <c r="H33" s="17">
        <f>VLOOKUP(A33,[1]基础数据!A:I,8,0)</f>
        <v>21.667848280751507</v>
      </c>
      <c r="I33" s="17">
        <f>VLOOKUP(A33,[1]基础数据!A:I,9,0)</f>
        <v>2.4184693907831094</v>
      </c>
      <c r="J33" s="16">
        <v>563</v>
      </c>
      <c r="K33" s="1" t="str">
        <f>VLOOKUP(A33,[1]基础数据!A:AI,24,0)</f>
        <v>持股小于股东增</v>
      </c>
      <c r="L33" s="1">
        <f>VLOOKUP(A33,[1]基础数据!A:AI,25,0)</f>
        <v>40606</v>
      </c>
      <c r="M33" s="1">
        <f>VLOOKUP(A33,[1]基础数据!A:AI,26,0)</f>
        <v>38054</v>
      </c>
      <c r="N33" s="1">
        <f>VLOOKUP(A33,[1]基础数据!A:AI,27,0)</f>
        <v>38054</v>
      </c>
      <c r="O33" s="1">
        <f>VLOOKUP(A33,[1]基础数据!A:AI,28,0)</f>
        <v>64773</v>
      </c>
      <c r="P33" s="1">
        <f>VLOOKUP(A33,[1]基础数据!A:AI,29,0)</f>
        <v>23856</v>
      </c>
      <c r="Q33" s="1" t="str">
        <f>VLOOKUP(A33,[1]基础数据!A:AI,30,0)</f>
        <v>持股小于股东增</v>
      </c>
      <c r="R33" s="1">
        <f>VLOOKUP(A33,[1]基础数据!A:AI,31,0)</f>
        <v>55491</v>
      </c>
      <c r="S33" s="1">
        <f>VLOOKUP(A33,[1]基础数据!A:AI,32,0)</f>
        <v>21889</v>
      </c>
      <c r="T33" s="1" t="str">
        <f>VLOOKUP(A33,[1]基础数据!A:AI,33,0)</f>
        <v>持股小于股东增</v>
      </c>
      <c r="U33" s="1">
        <f>VLOOKUP(A33,[1]基础数据!A:AI,34,0)</f>
        <v>48576</v>
      </c>
      <c r="V33" s="1">
        <f>VLOOKUP(A33,[1]基础数据!A:AI,35,0)</f>
        <v>25005</v>
      </c>
    </row>
    <row r="34" spans="1:22" x14ac:dyDescent="0.15">
      <c r="A34" s="16">
        <v>566</v>
      </c>
      <c r="B34" s="17">
        <f>VLOOKUP(A34,[1]基础数据!A:I,2,0)</f>
        <v>107.94444444444444</v>
      </c>
      <c r="C34" s="17">
        <f>VLOOKUP(A34,[1]基础数据!A:I,3,0)</f>
        <v>8.3569892473118266</v>
      </c>
      <c r="D34" s="17">
        <f>VLOOKUP(A34,[1]基础数据!A:I,4,0)</f>
        <v>66.795454545454547</v>
      </c>
      <c r="E34" s="17">
        <f>VLOOKUP(A34,[1]基础数据!A:I,5,0)</f>
        <v>6.8114396959302868</v>
      </c>
      <c r="F34" s="17">
        <f>VLOOKUP(A34,[1]基础数据!A:I,6,0)</f>
        <v>113.63636363636364</v>
      </c>
      <c r="G34" s="17">
        <f>VLOOKUP(A34,[1]基础数据!A:I,7,0)</f>
        <v>12.401101217788138</v>
      </c>
      <c r="H34" s="17">
        <f>VLOOKUP(A34,[1]基础数据!A:I,8,0)</f>
        <v>87.20930232558139</v>
      </c>
      <c r="I34" s="17">
        <f>VLOOKUP(A34,[1]基础数据!A:I,9,0)</f>
        <v>11.767751653369107</v>
      </c>
      <c r="J34" s="16">
        <v>566</v>
      </c>
      <c r="K34" s="1">
        <f>VLOOKUP(A34,[1]基础数据!A:AI,24,0)</f>
        <v>566</v>
      </c>
      <c r="L34" s="1">
        <f>VLOOKUP(A34,[1]基础数据!A:AI,25,0)</f>
        <v>33211</v>
      </c>
      <c r="M34" s="1">
        <f>VLOOKUP(A34,[1]基础数据!A:AI,26,0)</f>
        <v>16420</v>
      </c>
      <c r="N34" s="1">
        <f>VLOOKUP(A34,[1]基础数据!A:AI,27,0)</f>
        <v>16420</v>
      </c>
      <c r="O34" s="1">
        <f>VLOOKUP(A34,[1]基础数据!A:AI,28,0)</f>
        <v>42420</v>
      </c>
      <c r="P34" s="1">
        <f>VLOOKUP(A34,[1]基础数据!A:AI,29,0)</f>
        <v>12855</v>
      </c>
      <c r="Q34" s="1" t="str">
        <f>VLOOKUP(A34,[1]基础数据!A:AI,30,0)</f>
        <v>持股小于股东减</v>
      </c>
      <c r="R34" s="1">
        <f>VLOOKUP(A34,[1]基础数据!A:AI,31,0)</f>
        <v>23919</v>
      </c>
      <c r="S34" s="1">
        <f>VLOOKUP(A34,[1]基础数据!A:AI,32,0)</f>
        <v>22799</v>
      </c>
      <c r="T34" s="1" t="str">
        <f>VLOOKUP(A34,[1]基础数据!A:AI,33,0)</f>
        <v>持股小于股东增</v>
      </c>
      <c r="U34" s="1">
        <f>VLOOKUP(A34,[1]基础数据!A:AI,34,0)</f>
        <v>23866</v>
      </c>
      <c r="V34" s="1">
        <f>VLOOKUP(A34,[1]基础数据!A:AI,35,0)</f>
        <v>22850</v>
      </c>
    </row>
    <row r="35" spans="1:22" x14ac:dyDescent="0.15">
      <c r="A35" s="16">
        <v>572</v>
      </c>
      <c r="B35" s="17">
        <f>VLOOKUP(A35,[1]基础数据!A:I,2,0)</f>
        <v>64.777327935222672</v>
      </c>
      <c r="C35" s="17">
        <f>VLOOKUP(A35,[1]基础数据!A:I,3,0)</f>
        <v>1.4303274108838977</v>
      </c>
      <c r="D35" s="17">
        <f>VLOOKUP(A35,[1]基础数据!A:I,4,0)</f>
        <v>35.36345776031434</v>
      </c>
      <c r="E35" s="17">
        <f>VLOOKUP(A35,[1]基础数据!A:I,5,0)</f>
        <v>1.5915119363395225</v>
      </c>
      <c r="F35" s="17">
        <f>VLOOKUP(A35,[1]基础数据!A:I,6,0)</f>
        <v>35.641461342395921</v>
      </c>
      <c r="G35" s="17">
        <f>VLOOKUP(A35,[1]基础数据!A:I,7,0)</f>
        <v>1.8632850670693792</v>
      </c>
      <c r="H35" s="17">
        <f>VLOOKUP(A35,[1]基础数据!A:I,8,0)</f>
        <v>64.190193164933135</v>
      </c>
      <c r="I35" s="17">
        <f>VLOOKUP(A35,[1]基础数据!A:I,9,0)</f>
        <v>1.2926101299342474</v>
      </c>
      <c r="J35" s="16">
        <v>572</v>
      </c>
      <c r="K35" s="1">
        <f>VLOOKUP(A35,[1]基础数据!A:AI,24,0)</f>
        <v>572</v>
      </c>
      <c r="L35" s="1">
        <f>VLOOKUP(A35,[1]基础数据!A:AI,25,0)</f>
        <v>572</v>
      </c>
      <c r="M35" s="1">
        <f>VLOOKUP(A35,[1]基础数据!A:AI,26,0)</f>
        <v>572</v>
      </c>
      <c r="N35" s="1">
        <f>VLOOKUP(A35,[1]基础数据!A:AI,27,0)</f>
        <v>572</v>
      </c>
      <c r="O35" s="1">
        <f>VLOOKUP(A35,[1]基础数据!A:AI,28,0)</f>
        <v>572</v>
      </c>
      <c r="P35" s="1">
        <f>VLOOKUP(A35,[1]基础数据!A:AI,29,0)</f>
        <v>572</v>
      </c>
      <c r="Q35" s="1">
        <f>VLOOKUP(A35,[1]基础数据!A:AI,30,0)</f>
        <v>572</v>
      </c>
      <c r="R35" s="1">
        <f>VLOOKUP(A35,[1]基础数据!A:AI,31,0)</f>
        <v>572</v>
      </c>
      <c r="S35" s="1">
        <f>VLOOKUP(A35,[1]基础数据!A:AI,32,0)</f>
        <v>572</v>
      </c>
      <c r="T35" s="1">
        <f>VLOOKUP(A35,[1]基础数据!A:AI,33,0)</f>
        <v>572</v>
      </c>
      <c r="U35" s="1">
        <f>VLOOKUP(A35,[1]基础数据!A:AI,34,0)</f>
        <v>572</v>
      </c>
      <c r="V35" s="1">
        <f>VLOOKUP(A35,[1]基础数据!A:AI,35,0)</f>
        <v>572</v>
      </c>
    </row>
    <row r="36" spans="1:22" x14ac:dyDescent="0.15">
      <c r="A36" s="16">
        <v>582</v>
      </c>
      <c r="B36" s="17">
        <f>VLOOKUP(A36,[1]基础数据!A:I,2,0)</f>
        <v>50.927601809954751</v>
      </c>
      <c r="C36" s="17">
        <f>VLOOKUP(A36,[1]基础数据!A:I,3,0)</f>
        <v>3.6031565636354905</v>
      </c>
      <c r="D36" s="17">
        <f>VLOOKUP(A36,[1]基础数据!A:I,4,0)</f>
        <v>63.469387755102034</v>
      </c>
      <c r="E36" s="17">
        <f>VLOOKUP(A36,[1]基础数据!A:I,5,0)</f>
        <v>3.9225578608816289</v>
      </c>
      <c r="F36" s="17">
        <f>VLOOKUP(A36,[1]基础数据!A:I,6,0)</f>
        <v>36.799307958477513</v>
      </c>
      <c r="G36" s="17">
        <f>VLOOKUP(A36,[1]基础数据!A:I,7,0)</f>
        <v>3.5583437892095358</v>
      </c>
      <c r="H36" s="17">
        <f>VLOOKUP(A36,[1]基础数据!A:I,8,0)</f>
        <v>30.37688442211055</v>
      </c>
      <c r="I36" s="17">
        <f>VLOOKUP(A36,[1]基础数据!A:I,9,0)</f>
        <v>2.6472230433211812</v>
      </c>
      <c r="J36" s="16">
        <v>582</v>
      </c>
      <c r="K36" s="1" t="str">
        <f>VLOOKUP(A36,[1]基础数据!A:AI,24,0)</f>
        <v>持股大于股东减</v>
      </c>
      <c r="L36" s="1">
        <f>VLOOKUP(A36,[1]基础数据!A:AI,25,0)</f>
        <v>22900</v>
      </c>
      <c r="M36" s="1">
        <f>VLOOKUP(A36,[1]基础数据!A:AI,26,0)</f>
        <v>41661</v>
      </c>
      <c r="N36" s="1" t="str">
        <f>VLOOKUP(A36,[1]基础数据!A:AI,27,0)</f>
        <v>持股大于股东增</v>
      </c>
      <c r="O36" s="1">
        <f>VLOOKUP(A36,[1]基础数据!A:AI,28,0)</f>
        <v>21393</v>
      </c>
      <c r="P36" s="1">
        <f>VLOOKUP(A36,[1]基础数据!A:AI,29,0)</f>
        <v>44596</v>
      </c>
      <c r="Q36" s="1" t="str">
        <f>VLOOKUP(A36,[1]基础数据!A:AI,30,0)</f>
        <v>持股大于股东增</v>
      </c>
      <c r="R36" s="1">
        <f>VLOOKUP(A36,[1]基础数据!A:AI,31,0)</f>
        <v>25292</v>
      </c>
      <c r="S36" s="1">
        <f>VLOOKUP(A36,[1]基础数据!A:AI,32,0)</f>
        <v>37721</v>
      </c>
      <c r="T36" s="1" t="str">
        <f>VLOOKUP(A36,[1]基础数据!A:AI,33,0)</f>
        <v>持股大于股东增</v>
      </c>
      <c r="U36" s="1">
        <f>VLOOKUP(A36,[1]基础数据!A:AI,34,0)</f>
        <v>18567</v>
      </c>
      <c r="V36" s="1">
        <f>VLOOKUP(A36,[1]基础数据!A:AI,35,0)</f>
        <v>51383</v>
      </c>
    </row>
    <row r="37" spans="1:22" x14ac:dyDescent="0.15">
      <c r="A37" s="16">
        <v>587</v>
      </c>
      <c r="B37" s="17">
        <f>VLOOKUP(A37,[1]基础数据!A:I,2,0)</f>
        <v>46.195652173913039</v>
      </c>
      <c r="C37" s="17">
        <f>VLOOKUP(A37,[1]基础数据!A:I,3,0)</f>
        <v>2.9811172526023402</v>
      </c>
      <c r="D37" s="17">
        <f>VLOOKUP(A37,[1]基础数据!A:I,4,0)</f>
        <v>21.178571428571427</v>
      </c>
      <c r="E37" s="17">
        <f>VLOOKUP(A37,[1]基础数据!A:I,5,0)</f>
        <v>1.6319903126376045</v>
      </c>
      <c r="F37" s="17">
        <f>VLOOKUP(A37,[1]基础数据!A:I,6,0)</f>
        <v>88.961538461538453</v>
      </c>
      <c r="G37" s="17">
        <f>VLOOKUP(A37,[1]基础数据!A:I,7,0)</f>
        <v>9.3579317878383304</v>
      </c>
      <c r="H37" s="17">
        <f>VLOOKUP(A37,[1]基础数据!A:I,8,0)</f>
        <v>69.928571428571431</v>
      </c>
      <c r="I37" s="17">
        <f>VLOOKUP(A37,[1]基础数据!A:I,9,0)</f>
        <v>7.6544175136825645</v>
      </c>
      <c r="J37" s="16">
        <v>587</v>
      </c>
      <c r="K37" s="1" t="str">
        <f>VLOOKUP(A37,[1]基础数据!A:AI,24,0)</f>
        <v>持股小于股东增</v>
      </c>
      <c r="L37" s="1">
        <f>VLOOKUP(A37,[1]基础数据!A:AI,25,0)</f>
        <v>35286</v>
      </c>
      <c r="M37" s="1">
        <f>VLOOKUP(A37,[1]基础数据!A:AI,26,0)</f>
        <v>30093</v>
      </c>
      <c r="N37" s="1" t="str">
        <f>VLOOKUP(A37,[1]基础数据!A:AI,27,0)</f>
        <v>持股小于股东增</v>
      </c>
      <c r="O37" s="1">
        <f>VLOOKUP(A37,[1]基础数据!A:AI,28,0)</f>
        <v>33480</v>
      </c>
      <c r="P37" s="1">
        <f>VLOOKUP(A37,[1]基础数据!A:AI,29,0)</f>
        <v>31716</v>
      </c>
      <c r="Q37" s="1">
        <f>VLOOKUP(A37,[1]基础数据!A:AI,30,0)</f>
        <v>31716</v>
      </c>
      <c r="R37" s="1">
        <f>VLOOKUP(A37,[1]基础数据!A:AI,31,0)</f>
        <v>33383</v>
      </c>
      <c r="S37" s="1">
        <f>VLOOKUP(A37,[1]基础数据!A:AI,32,0)</f>
        <v>16689</v>
      </c>
      <c r="T37" s="1">
        <f>VLOOKUP(A37,[1]基础数据!A:AI,33,0)</f>
        <v>16689</v>
      </c>
      <c r="U37" s="1">
        <f>VLOOKUP(A37,[1]基础数据!A:AI,34,0)</f>
        <v>34314</v>
      </c>
      <c r="V37" s="1">
        <f>VLOOKUP(A37,[1]基础数据!A:AI,35,0)</f>
        <v>16236</v>
      </c>
    </row>
    <row r="38" spans="1:22" x14ac:dyDescent="0.15">
      <c r="A38" s="16">
        <v>592</v>
      </c>
      <c r="B38" s="17">
        <f>VLOOKUP(A38,[1]基础数据!A:I,2,0)</f>
        <v>454.09090909090912</v>
      </c>
      <c r="C38" s="17">
        <f>VLOOKUP(A38,[1]基础数据!A:I,3,0)</f>
        <v>6.1473140114454496</v>
      </c>
      <c r="D38" s="17">
        <f>VLOOKUP(A38,[1]基础数据!A:I,4,0)</f>
        <v>5364.5833333333339</v>
      </c>
      <c r="E38" s="17">
        <f>VLOOKUP(A38,[1]基础数据!A:I,5,0)</f>
        <v>7.9196653749154216</v>
      </c>
      <c r="F38" s="17">
        <f>VLOOKUP(A38,[1]基础数据!A:I,6,0)</f>
        <v>407.67123287671239</v>
      </c>
      <c r="G38" s="17">
        <f>VLOOKUP(A38,[1]基础数据!A:I,7,0)</f>
        <v>21.571469991301829</v>
      </c>
      <c r="H38" s="17">
        <f>VLOOKUP(A38,[1]基础数据!A:I,8,0)</f>
        <v>275.61475409836061</v>
      </c>
      <c r="I38" s="17">
        <f>VLOOKUP(A38,[1]基础数据!A:I,9,0)</f>
        <v>9.7520301624129928</v>
      </c>
      <c r="J38" s="16">
        <v>592</v>
      </c>
      <c r="K38" s="1">
        <f>VLOOKUP(A38,[1]基础数据!A:AI,24,0)</f>
        <v>592</v>
      </c>
      <c r="L38" s="1">
        <f>VLOOKUP(A38,[1]基础数据!A:AI,25,0)</f>
        <v>64818</v>
      </c>
      <c r="M38" s="1">
        <f>VLOOKUP(A38,[1]基础数据!A:AI,26,0)</f>
        <v>14901</v>
      </c>
      <c r="N38" s="1">
        <f>VLOOKUP(A38,[1]基础数据!A:AI,27,0)</f>
        <v>14901</v>
      </c>
      <c r="O38" s="1">
        <f>VLOOKUP(A38,[1]基础数据!A:AI,28,0)</f>
        <v>68368</v>
      </c>
      <c r="P38" s="1">
        <f>VLOOKUP(A38,[1]基础数据!A:AI,29,0)</f>
        <v>14127</v>
      </c>
      <c r="Q38" s="1" t="str">
        <f>VLOOKUP(A38,[1]基础数据!A:AI,30,0)</f>
        <v>持股小于股东增</v>
      </c>
      <c r="R38" s="1">
        <f>VLOOKUP(A38,[1]基础数据!A:AI,31,0)</f>
        <v>37173</v>
      </c>
      <c r="S38" s="1">
        <f>VLOOKUP(A38,[1]基础数据!A:AI,32,0)</f>
        <v>22796</v>
      </c>
      <c r="T38" s="1">
        <f>VLOOKUP(A38,[1]基础数据!A:AI,33,0)</f>
        <v>22796</v>
      </c>
      <c r="U38" s="1">
        <f>VLOOKUP(A38,[1]基础数据!A:AI,34,0)</f>
        <v>77156</v>
      </c>
      <c r="V38" s="1">
        <f>VLOOKUP(A38,[1]基础数据!A:AI,35,0)</f>
        <v>10983</v>
      </c>
    </row>
    <row r="39" spans="1:22" x14ac:dyDescent="0.15">
      <c r="A39" s="16">
        <v>596</v>
      </c>
      <c r="B39" s="17">
        <f>VLOOKUP(A39,[1]基础数据!A:I,2,0)</f>
        <v>25.704225352112676</v>
      </c>
      <c r="C39" s="17">
        <f>VLOOKUP(A39,[1]基础数据!A:I,3,0)</f>
        <v>3.8027567381723846</v>
      </c>
      <c r="D39" s="17">
        <f>VLOOKUP(A39,[1]基础数据!A:I,4,0)</f>
        <v>12.867647058823529</v>
      </c>
      <c r="E39" s="17">
        <f>VLOOKUP(A39,[1]基础数据!A:I,5,0)</f>
        <v>3.4190371991247264</v>
      </c>
      <c r="F39" s="17">
        <f>VLOOKUP(A39,[1]基础数据!A:I,6,0)</f>
        <v>30.710526315789473</v>
      </c>
      <c r="G39" s="17">
        <f>VLOOKUP(A39,[1]基础数据!A:I,7,0)</f>
        <v>5.2052319941123342</v>
      </c>
      <c r="H39" s="17">
        <f>VLOOKUP(A39,[1]基础数据!A:I,8,0)</f>
        <v>20.704545454545453</v>
      </c>
      <c r="I39" s="17">
        <f>VLOOKUP(A39,[1]基础数据!A:I,9,0)</f>
        <v>2.9877668820307632</v>
      </c>
      <c r="J39" s="16">
        <v>596</v>
      </c>
      <c r="K39" s="1" t="str">
        <f>VLOOKUP(A39,[1]基础数据!A:AI,24,0)</f>
        <v>持股小于股东增</v>
      </c>
      <c r="L39" s="1">
        <f>VLOOKUP(A39,[1]基础数据!A:AI,25,0)</f>
        <v>23539</v>
      </c>
      <c r="M39" s="1">
        <f>VLOOKUP(A39,[1]基础数据!A:AI,26,0)</f>
        <v>21394</v>
      </c>
      <c r="N39" s="1" t="str">
        <f>VLOOKUP(A39,[1]基础数据!A:AI,27,0)</f>
        <v>持股大于股东增</v>
      </c>
      <c r="O39" s="1">
        <f>VLOOKUP(A39,[1]基础数据!A:AI,28,0)</f>
        <v>19299</v>
      </c>
      <c r="P39" s="1">
        <f>VLOOKUP(A39,[1]基础数据!A:AI,29,0)</f>
        <v>26094</v>
      </c>
      <c r="Q39" s="1">
        <f>VLOOKUP(A39,[1]基础数据!A:AI,30,0)</f>
        <v>26094</v>
      </c>
      <c r="R39" s="1">
        <f>VLOOKUP(A39,[1]基础数据!A:AI,31,0)</f>
        <v>27386</v>
      </c>
      <c r="S39" s="1">
        <f>VLOOKUP(A39,[1]基础数据!A:AI,32,0)</f>
        <v>18388</v>
      </c>
      <c r="T39" s="1" t="str">
        <f>VLOOKUP(A39,[1]基础数据!A:AI,33,0)</f>
        <v>持股小于股东增</v>
      </c>
      <c r="U39" s="1">
        <f>VLOOKUP(A39,[1]基础数据!A:AI,34,0)</f>
        <v>24607</v>
      </c>
      <c r="V39" s="1">
        <f>VLOOKUP(A39,[1]基础数据!A:AI,35,0)</f>
        <v>20465</v>
      </c>
    </row>
    <row r="40" spans="1:22" x14ac:dyDescent="0.15">
      <c r="A40" s="16">
        <v>600</v>
      </c>
      <c r="B40" s="17">
        <f>VLOOKUP(A40,[1]基础数据!A:I,2,0)</f>
        <v>9.3426818580192812</v>
      </c>
      <c r="C40" s="17">
        <f>VLOOKUP(A40,[1]基础数据!A:I,3,0)</f>
        <v>1.8045469165270089</v>
      </c>
      <c r="D40" s="17">
        <f>VLOOKUP(A40,[1]基础数据!A:I,4,0)</f>
        <v>9.1369863013698627</v>
      </c>
      <c r="E40" s="17">
        <f>VLOOKUP(A40,[1]基础数据!A:I,5,0)</f>
        <v>2.126879354602127</v>
      </c>
      <c r="F40" s="17">
        <f>VLOOKUP(A40,[1]基础数据!A:I,6,0)</f>
        <v>12.013093289689035</v>
      </c>
      <c r="G40" s="17">
        <f>VLOOKUP(A40,[1]基础数据!A:I,7,0)</f>
        <v>2.7296392711044999</v>
      </c>
      <c r="H40" s="17">
        <f>VLOOKUP(A40,[1]基础数据!A:I,8,0)</f>
        <v>6.587423312883435</v>
      </c>
      <c r="I40" s="17">
        <f>VLOOKUP(A40,[1]基础数据!A:I,9,0)</f>
        <v>1.4953954354751666</v>
      </c>
      <c r="J40" s="16">
        <v>600</v>
      </c>
      <c r="K40" s="1" t="str">
        <f>VLOOKUP(A40,[1]基础数据!A:AI,24,0)</f>
        <v>持股小于股东减</v>
      </c>
      <c r="L40" s="1">
        <f>VLOOKUP(A40,[1]基础数据!A:AI,25,0)</f>
        <v>56414</v>
      </c>
      <c r="M40" s="1">
        <f>VLOOKUP(A40,[1]基础数据!A:AI,26,0)</f>
        <v>31758</v>
      </c>
      <c r="N40" s="1" t="str">
        <f>VLOOKUP(A40,[1]基础数据!A:AI,27,0)</f>
        <v>持股小于股东减</v>
      </c>
      <c r="O40" s="1">
        <f>VLOOKUP(A40,[1]基础数据!A:AI,28,0)</f>
        <v>56559</v>
      </c>
      <c r="P40" s="1">
        <f>VLOOKUP(A40,[1]基础数据!A:AI,29,0)</f>
        <v>31677</v>
      </c>
      <c r="Q40" s="1">
        <f>VLOOKUP(A40,[1]基础数据!A:AI,30,0)</f>
        <v>31677</v>
      </c>
      <c r="R40" s="1">
        <f>VLOOKUP(A40,[1]基础数据!A:AI,31,0)</f>
        <v>61812</v>
      </c>
      <c r="S40" s="1">
        <f>VLOOKUP(A40,[1]基础数据!A:AI,32,0)</f>
        <v>28985</v>
      </c>
      <c r="T40" s="1" t="str">
        <f>VLOOKUP(A40,[1]基础数据!A:AI,33,0)</f>
        <v>持股小于股东增</v>
      </c>
      <c r="U40" s="1">
        <f>VLOOKUP(A40,[1]基础数据!A:AI,34,0)</f>
        <v>55324</v>
      </c>
      <c r="V40" s="1">
        <f>VLOOKUP(A40,[1]基础数据!A:AI,35,0)</f>
        <v>32384</v>
      </c>
    </row>
    <row r="41" spans="1:22" x14ac:dyDescent="0.15">
      <c r="A41" s="16">
        <v>603</v>
      </c>
      <c r="B41" s="17">
        <f>VLOOKUP(A41,[1]基础数据!A:I,2,0)</f>
        <v>35.392156862745097</v>
      </c>
      <c r="C41" s="17">
        <f>VLOOKUP(A41,[1]基础数据!A:I,3,0)</f>
        <v>9.514522165410364</v>
      </c>
      <c r="D41" s="17">
        <f>VLOOKUP(A41,[1]基础数据!A:I,4,0)</f>
        <v>101.6875</v>
      </c>
      <c r="E41" s="17">
        <f>VLOOKUP(A41,[1]基础数据!A:I,5,0)</f>
        <v>8.3969859620148632</v>
      </c>
      <c r="F41" s="17">
        <f>VLOOKUP(A41,[1]基础数据!A:I,6,0)</f>
        <v>46.185185185185183</v>
      </c>
      <c r="G41" s="17">
        <f>VLOOKUP(A41,[1]基础数据!A:I,7,0)</f>
        <v>15.105996365838886</v>
      </c>
      <c r="H41" s="17">
        <f>VLOOKUP(A41,[1]基础数据!A:I,8,0)</f>
        <v>31.346153846153847</v>
      </c>
      <c r="I41" s="17">
        <f>VLOOKUP(A41,[1]基础数据!A:I,9,0)</f>
        <v>9.1588469966848347</v>
      </c>
      <c r="J41" s="16">
        <v>603</v>
      </c>
      <c r="K41" s="1">
        <f>VLOOKUP(A41,[1]基础数据!A:AI,24,0)</f>
        <v>603</v>
      </c>
      <c r="L41" s="1">
        <f>VLOOKUP(A41,[1]基础数据!A:AI,25,0)</f>
        <v>33635</v>
      </c>
      <c r="M41" s="1">
        <f>VLOOKUP(A41,[1]基础数据!A:AI,26,0)</f>
        <v>15013</v>
      </c>
      <c r="N41" s="1">
        <f>VLOOKUP(A41,[1]基础数据!A:AI,27,0)</f>
        <v>15013</v>
      </c>
      <c r="O41" s="1">
        <f>VLOOKUP(A41,[1]基础数据!A:AI,28,0)</f>
        <v>42756</v>
      </c>
      <c r="P41" s="1">
        <f>VLOOKUP(A41,[1]基础数据!A:AI,29,0)</f>
        <v>11810</v>
      </c>
      <c r="Q41" s="1">
        <f>VLOOKUP(A41,[1]基础数据!A:AI,30,0)</f>
        <v>11810</v>
      </c>
      <c r="R41" s="1">
        <f>VLOOKUP(A41,[1]基础数据!A:AI,31,0)</f>
        <v>32435</v>
      </c>
      <c r="S41" s="1">
        <f>VLOOKUP(A41,[1]基础数据!A:AI,32,0)</f>
        <v>15569</v>
      </c>
      <c r="T41" s="1">
        <f>VLOOKUP(A41,[1]基础数据!A:AI,33,0)</f>
        <v>15569</v>
      </c>
      <c r="U41" s="1">
        <f>VLOOKUP(A41,[1]基础数据!A:AI,34,0)</f>
        <v>29242</v>
      </c>
      <c r="V41" s="1">
        <f>VLOOKUP(A41,[1]基础数据!A:AI,35,0)</f>
        <v>17269</v>
      </c>
    </row>
    <row r="42" spans="1:22" x14ac:dyDescent="0.15">
      <c r="A42" s="16">
        <v>612</v>
      </c>
      <c r="B42" s="17">
        <f>VLOOKUP(A42,[1]基础数据!A:I,2,0)</f>
        <v>-143.96226415094341</v>
      </c>
      <c r="C42" s="17">
        <f>VLOOKUP(A42,[1]基础数据!A:I,3,0)</f>
        <v>1.9264757864969955</v>
      </c>
      <c r="D42" s="17">
        <f>VLOOKUP(A42,[1]基础数据!A:I,4,0)</f>
        <v>-122.89999999999999</v>
      </c>
      <c r="E42" s="17">
        <f>VLOOKUP(A42,[1]基础数据!A:I,5,0)</f>
        <v>3.10895246768359</v>
      </c>
      <c r="F42" s="17">
        <f>VLOOKUP(A42,[1]基础数据!A:I,6,0)</f>
        <v>133.17073170731706</v>
      </c>
      <c r="G42" s="17">
        <f>VLOOKUP(A42,[1]基础数据!A:I,7,0)</f>
        <v>2.6941011028051216</v>
      </c>
      <c r="H42" s="17">
        <f>VLOOKUP(A42,[1]基础数据!A:I,8,0)</f>
        <v>257.8125</v>
      </c>
      <c r="I42" s="17">
        <f>VLOOKUP(A42,[1]基础数据!A:I,9,0)</f>
        <v>1.3775484646596203</v>
      </c>
      <c r="J42" s="16">
        <v>612</v>
      </c>
      <c r="K42" s="1">
        <f>VLOOKUP(A42,[1]基础数据!A:AI,24,0)</f>
        <v>612</v>
      </c>
      <c r="L42" s="1">
        <f>VLOOKUP(A42,[1]基础数据!A:AI,25,0)</f>
        <v>80248</v>
      </c>
      <c r="M42" s="1">
        <f>VLOOKUP(A42,[1]基础数据!A:AI,26,0)</f>
        <v>14989</v>
      </c>
      <c r="N42" s="1">
        <f>VLOOKUP(A42,[1]基础数据!A:AI,27,0)</f>
        <v>14989</v>
      </c>
      <c r="O42" s="1">
        <f>VLOOKUP(A42,[1]基础数据!A:AI,28,0)</f>
        <v>79049</v>
      </c>
      <c r="P42" s="1">
        <f>VLOOKUP(A42,[1]基础数据!A:AI,29,0)</f>
        <v>15216</v>
      </c>
      <c r="Q42" s="1">
        <f>VLOOKUP(A42,[1]基础数据!A:AI,30,0)</f>
        <v>15216</v>
      </c>
      <c r="R42" s="1">
        <f>VLOOKUP(A42,[1]基础数据!A:AI,31,0)</f>
        <v>94260</v>
      </c>
      <c r="S42" s="1">
        <f>VLOOKUP(A42,[1]基础数据!A:AI,32,0)</f>
        <v>12760</v>
      </c>
      <c r="T42" s="1">
        <f>VLOOKUP(A42,[1]基础数据!A:AI,33,0)</f>
        <v>12760</v>
      </c>
      <c r="U42" s="1">
        <f>VLOOKUP(A42,[1]基础数据!A:AI,34,0)</f>
        <v>84426</v>
      </c>
      <c r="V42" s="1">
        <f>VLOOKUP(A42,[1]基础数据!A:AI,35,0)</f>
        <v>14247</v>
      </c>
    </row>
    <row r="43" spans="1:22" x14ac:dyDescent="0.15">
      <c r="A43" s="16">
        <v>616</v>
      </c>
      <c r="B43" s="17">
        <f>VLOOKUP(A43,[1]基础数据!A:I,2,0)</f>
        <v>49.125</v>
      </c>
      <c r="C43" s="17">
        <f>VLOOKUP(A43,[1]基础数据!A:I,3,0)</f>
        <v>2.5487207756412338</v>
      </c>
      <c r="D43" s="17">
        <f>VLOOKUP(A43,[1]基础数据!A:I,4,0)</f>
        <v>-458.65384615384613</v>
      </c>
      <c r="E43" s="17">
        <f>VLOOKUP(A43,[1]基础数据!A:I,5,0)</f>
        <v>1.5480479018596045</v>
      </c>
      <c r="F43" s="17">
        <f>VLOOKUP(A43,[1]基础数据!A:I,6,0)</f>
        <v>86.500000000000014</v>
      </c>
      <c r="G43" s="17">
        <f>VLOOKUP(A43,[1]基础数据!A:I,7,0)</f>
        <v>3.4497656951045235</v>
      </c>
      <c r="H43" s="17">
        <f>VLOOKUP(A43,[1]基础数据!A:I,8,0)</f>
        <v>121.6875</v>
      </c>
      <c r="I43" s="17">
        <f>VLOOKUP(A43,[1]基础数据!A:I,9,0)</f>
        <v>2.1844496802423428</v>
      </c>
      <c r="J43" s="16">
        <v>616</v>
      </c>
      <c r="K43" s="1">
        <f>VLOOKUP(A43,[1]基础数据!A:AI,24,0)</f>
        <v>616</v>
      </c>
      <c r="L43" s="1">
        <f>VLOOKUP(A43,[1]基础数据!A:AI,25,0)</f>
        <v>111956</v>
      </c>
      <c r="M43" s="1">
        <f>VLOOKUP(A43,[1]基础数据!A:AI,26,0)</f>
        <v>12774</v>
      </c>
      <c r="N43" s="1">
        <f>VLOOKUP(A43,[1]基础数据!A:AI,27,0)</f>
        <v>12774</v>
      </c>
      <c r="O43" s="1">
        <f>VLOOKUP(A43,[1]基础数据!A:AI,28,0)</f>
        <v>112103</v>
      </c>
      <c r="P43" s="1">
        <f>VLOOKUP(A43,[1]基础数据!A:AI,29,0)</f>
        <v>12758</v>
      </c>
      <c r="Q43" s="1">
        <f>VLOOKUP(A43,[1]基础数据!A:AI,30,0)</f>
        <v>12758</v>
      </c>
      <c r="R43" s="1">
        <f>VLOOKUP(A43,[1]基础数据!A:AI,31,0)</f>
        <v>123822</v>
      </c>
      <c r="S43" s="1">
        <f>VLOOKUP(A43,[1]基础数据!A:AI,32,0)</f>
        <v>11550</v>
      </c>
      <c r="T43" s="1">
        <f>VLOOKUP(A43,[1]基础数据!A:AI,33,0)</f>
        <v>11550</v>
      </c>
      <c r="U43" s="1">
        <f>VLOOKUP(A43,[1]基础数据!A:AI,34,0)</f>
        <v>120258</v>
      </c>
      <c r="V43" s="1">
        <f>VLOOKUP(A43,[1]基础数据!A:AI,35,0)</f>
        <v>11893</v>
      </c>
    </row>
    <row r="44" spans="1:22" x14ac:dyDescent="0.15">
      <c r="A44" s="16">
        <v>620</v>
      </c>
      <c r="B44" s="17">
        <f>VLOOKUP(A44,[1]基础数据!A:I,2,0)</f>
        <v>59.470588235294109</v>
      </c>
      <c r="C44" s="17">
        <f>VLOOKUP(A44,[1]基础数据!A:I,3,0)</f>
        <v>3.2399692347134978</v>
      </c>
      <c r="D44" s="17">
        <f>VLOOKUP(A44,[1]基础数据!A:I,4,0)</f>
        <v>59.624999999999993</v>
      </c>
      <c r="E44" s="17">
        <f>VLOOKUP(A44,[1]基础数据!A:I,5,0)</f>
        <v>3.0368625453619402</v>
      </c>
      <c r="F44" s="17">
        <f>VLOOKUP(A44,[1]基础数据!A:I,6,0)</f>
        <v>170.25</v>
      </c>
      <c r="G44" s="17">
        <f>VLOOKUP(A44,[1]基础数据!A:I,7,0)</f>
        <v>4.592817400101163</v>
      </c>
      <c r="H44" s="17">
        <f>VLOOKUP(A44,[1]基础数据!A:I,8,0)</f>
        <v>95.357142857142861</v>
      </c>
      <c r="I44" s="17">
        <f>VLOOKUP(A44,[1]基础数据!A:I,9,0)</f>
        <v>2.9389426410857578</v>
      </c>
      <c r="J44" s="16">
        <v>620</v>
      </c>
      <c r="K44" s="1" t="str">
        <f>VLOOKUP(A44,[1]基础数据!A:AI,24,0)</f>
        <v>持股小于股东增</v>
      </c>
      <c r="L44" s="1">
        <f>VLOOKUP(A44,[1]基础数据!A:AI,25,0)</f>
        <v>51141</v>
      </c>
      <c r="M44" s="1">
        <f>VLOOKUP(A44,[1]基础数据!A:AI,26,0)</f>
        <v>37087</v>
      </c>
      <c r="N44" s="1" t="str">
        <f>VLOOKUP(A44,[1]基础数据!A:AI,27,0)</f>
        <v>持股小于股东增</v>
      </c>
      <c r="O44" s="1">
        <f>VLOOKUP(A44,[1]基础数据!A:AI,28,0)</f>
        <v>48853</v>
      </c>
      <c r="P44" s="1">
        <f>VLOOKUP(A44,[1]基础数据!A:AI,29,0)</f>
        <v>38824</v>
      </c>
      <c r="Q44" s="1" t="str">
        <f>VLOOKUP(A44,[1]基础数据!A:AI,30,0)</f>
        <v>持股小于股东减</v>
      </c>
      <c r="R44" s="1">
        <f>VLOOKUP(A44,[1]基础数据!A:AI,31,0)</f>
        <v>53780</v>
      </c>
      <c r="S44" s="1">
        <f>VLOOKUP(A44,[1]基础数据!A:AI,32,0)</f>
        <v>35267</v>
      </c>
      <c r="T44" s="1" t="str">
        <f>VLOOKUP(A44,[1]基础数据!A:AI,33,0)</f>
        <v>持股小于股东增</v>
      </c>
      <c r="U44" s="1">
        <f>VLOOKUP(A44,[1]基础数据!A:AI,34,0)</f>
        <v>51624</v>
      </c>
      <c r="V44" s="1">
        <f>VLOOKUP(A44,[1]基础数据!A:AI,35,0)</f>
        <v>36740</v>
      </c>
    </row>
    <row r="45" spans="1:22" x14ac:dyDescent="0.15">
      <c r="A45" s="16">
        <v>631</v>
      </c>
      <c r="B45" s="17">
        <f>VLOOKUP(A45,[1]基础数据!A:I,2,0)</f>
        <v>45.090909090909093</v>
      </c>
      <c r="C45" s="17">
        <f>VLOOKUP(A45,[1]基础数据!A:I,3,0)</f>
        <v>3.8588711245964133</v>
      </c>
      <c r="D45" s="17">
        <f>VLOOKUP(A45,[1]基础数据!A:I,4,0)</f>
        <v>77.166666666666671</v>
      </c>
      <c r="E45" s="17">
        <f>VLOOKUP(A45,[1]基础数据!A:I,5,0)</f>
        <v>3.5574337303111792</v>
      </c>
      <c r="F45" s="17">
        <f>VLOOKUP(A45,[1]基础数据!A:I,6,0)</f>
        <v>26.966666666666669</v>
      </c>
      <c r="G45" s="17">
        <f>VLOOKUP(A45,[1]基础数据!A:I,7,0)</f>
        <v>3.2538309938462775</v>
      </c>
      <c r="H45" s="17">
        <f>VLOOKUP(A45,[1]基础数据!A:I,8,0)</f>
        <v>28.640625</v>
      </c>
      <c r="I45" s="17">
        <f>VLOOKUP(A45,[1]基础数据!A:I,9,0)</f>
        <v>2.4382457400534738</v>
      </c>
      <c r="J45" s="16">
        <v>631</v>
      </c>
      <c r="K45" s="1" t="str">
        <f>VLOOKUP(A45,[1]基础数据!A:AI,24,0)</f>
        <v>持股大于股东增</v>
      </c>
      <c r="L45" s="1">
        <f>VLOOKUP(A45,[1]基础数据!A:AI,25,0)</f>
        <v>26391</v>
      </c>
      <c r="M45" s="1">
        <f>VLOOKUP(A45,[1]基础数据!A:AI,26,0)</f>
        <v>55462</v>
      </c>
      <c r="N45" s="1" t="str">
        <f>VLOOKUP(A45,[1]基础数据!A:AI,27,0)</f>
        <v>持股大于股东减</v>
      </c>
      <c r="O45" s="1">
        <f>VLOOKUP(A45,[1]基础数据!A:AI,28,0)</f>
        <v>27346</v>
      </c>
      <c r="P45" s="1">
        <f>VLOOKUP(A45,[1]基础数据!A:AI,29,0)</f>
        <v>53525</v>
      </c>
      <c r="Q45" s="1" t="str">
        <f>VLOOKUP(A45,[1]基础数据!A:AI,30,0)</f>
        <v>持股小于股东增</v>
      </c>
      <c r="R45" s="1">
        <f>VLOOKUP(A45,[1]基础数据!A:AI,31,0)</f>
        <v>40398</v>
      </c>
      <c r="S45" s="1">
        <f>VLOOKUP(A45,[1]基础数据!A:AI,32,0)</f>
        <v>36232</v>
      </c>
      <c r="T45" s="1" t="str">
        <f>VLOOKUP(A45,[1]基础数据!A:AI,33,0)</f>
        <v>持股小于股东减</v>
      </c>
      <c r="U45" s="1">
        <f>VLOOKUP(A45,[1]基础数据!A:AI,34,0)</f>
        <v>44611</v>
      </c>
      <c r="V45" s="1">
        <f>VLOOKUP(A45,[1]基础数据!A:AI,35,0)</f>
        <v>32810</v>
      </c>
    </row>
    <row r="46" spans="1:22" x14ac:dyDescent="0.15">
      <c r="A46" s="16">
        <v>636</v>
      </c>
      <c r="B46" s="17">
        <f>VLOOKUP(A46,[1]基础数据!A:I,2,0)</f>
        <v>142.625</v>
      </c>
      <c r="C46" s="17">
        <f>VLOOKUP(A46,[1]基础数据!A:I,3,0)</f>
        <v>2.159553326393489</v>
      </c>
      <c r="D46" s="17">
        <f>VLOOKUP(A46,[1]基础数据!A:I,4,0)</f>
        <v>78.166666666666671</v>
      </c>
      <c r="E46" s="17">
        <f>VLOOKUP(A46,[1]基础数据!A:I,5,0)</f>
        <v>1.8572050845444106</v>
      </c>
      <c r="F46" s="17">
        <f>VLOOKUP(A46,[1]基础数据!A:I,6,0)</f>
        <v>124.8</v>
      </c>
      <c r="G46" s="17">
        <f>VLOOKUP(A46,[1]基础数据!A:I,7,0)</f>
        <v>2.5187188439726329</v>
      </c>
      <c r="H46" s="17">
        <f>VLOOKUP(A46,[1]基础数据!A:I,8,0)</f>
        <v>98.125</v>
      </c>
      <c r="I46" s="17">
        <f>VLOOKUP(A46,[1]基础数据!A:I,9,0)</f>
        <v>1.6898437163645754</v>
      </c>
      <c r="J46" s="16">
        <v>636</v>
      </c>
      <c r="K46" s="1">
        <f>VLOOKUP(A46,[1]基础数据!A:AI,24,0)</f>
        <v>636</v>
      </c>
      <c r="L46" s="1">
        <f>VLOOKUP(A46,[1]基础数据!A:AI,25,0)</f>
        <v>66213</v>
      </c>
      <c r="M46" s="1">
        <f>VLOOKUP(A46,[1]基础数据!A:AI,26,0)</f>
        <v>13520</v>
      </c>
      <c r="N46" s="1">
        <f>VLOOKUP(A46,[1]基础数据!A:AI,27,0)</f>
        <v>13520</v>
      </c>
      <c r="O46" s="1">
        <f>VLOOKUP(A46,[1]基础数据!A:AI,28,0)</f>
        <v>65583</v>
      </c>
      <c r="P46" s="1">
        <f>VLOOKUP(A46,[1]基础数据!A:AI,29,0)</f>
        <v>13650</v>
      </c>
      <c r="Q46" s="1">
        <f>VLOOKUP(A46,[1]基础数据!A:AI,30,0)</f>
        <v>13650</v>
      </c>
      <c r="R46" s="1">
        <f>VLOOKUP(A46,[1]基础数据!A:AI,31,0)</f>
        <v>67893</v>
      </c>
      <c r="S46" s="1">
        <f>VLOOKUP(A46,[1]基础数据!A:AI,32,0)</f>
        <v>11891</v>
      </c>
      <c r="T46" s="1">
        <f>VLOOKUP(A46,[1]基础数据!A:AI,33,0)</f>
        <v>11891</v>
      </c>
      <c r="U46" s="1">
        <f>VLOOKUP(A46,[1]基础数据!A:AI,34,0)</f>
        <v>71573</v>
      </c>
      <c r="V46" s="1">
        <f>VLOOKUP(A46,[1]基础数据!A:AI,35,0)</f>
        <v>11279</v>
      </c>
    </row>
    <row r="47" spans="1:22" x14ac:dyDescent="0.15">
      <c r="A47" s="16">
        <v>650</v>
      </c>
      <c r="B47" s="17">
        <f>VLOOKUP(A47,[1]基础数据!A:I,2,0)</f>
        <v>33.03125</v>
      </c>
      <c r="C47" s="17">
        <f>VLOOKUP(A47,[1]基础数据!A:I,3,0)</f>
        <v>5.4789550072568938</v>
      </c>
      <c r="D47" s="17">
        <f>VLOOKUP(A47,[1]基础数据!A:I,4,0)</f>
        <v>31.227651966626937</v>
      </c>
      <c r="E47" s="17">
        <f>VLOOKUP(A47,[1]基础数据!A:I,5,0)</f>
        <v>5.2059013461825048</v>
      </c>
      <c r="F47" s="17">
        <f>VLOOKUP(A47,[1]基础数据!A:I,6,0)</f>
        <v>64.258982035928156</v>
      </c>
      <c r="G47" s="17">
        <f>VLOOKUP(A47,[1]基础数据!A:I,7,0)</f>
        <v>9.8041454919202877</v>
      </c>
      <c r="H47" s="17">
        <f>VLOOKUP(A47,[1]基础数据!A:I,8,0)</f>
        <v>29.768583450210379</v>
      </c>
      <c r="I47" s="17">
        <f>VLOOKUP(A47,[1]基础数据!A:I,9,0)</f>
        <v>4.6352915483730079</v>
      </c>
      <c r="J47" s="16">
        <v>650</v>
      </c>
      <c r="K47" s="1">
        <f>VLOOKUP(A47,[1]基础数据!A:AI,24,0)</f>
        <v>650</v>
      </c>
      <c r="L47" s="1">
        <f>VLOOKUP(A47,[1]基础数据!A:AI,25,0)</f>
        <v>109662</v>
      </c>
      <c r="M47" s="1">
        <f>VLOOKUP(A47,[1]基础数据!A:AI,26,0)</f>
        <v>11292</v>
      </c>
      <c r="N47" s="1">
        <f>VLOOKUP(A47,[1]基础数据!A:AI,27,0)</f>
        <v>11292</v>
      </c>
      <c r="O47" s="1">
        <f>VLOOKUP(A47,[1]基础数据!A:AI,28,0)</f>
        <v>104532</v>
      </c>
      <c r="P47" s="1">
        <f>VLOOKUP(A47,[1]基础数据!A:AI,29,0)</f>
        <v>11846</v>
      </c>
      <c r="Q47" s="1">
        <f>VLOOKUP(A47,[1]基础数据!A:AI,30,0)</f>
        <v>11846</v>
      </c>
      <c r="R47" s="1">
        <f>VLOOKUP(A47,[1]基础数据!A:AI,31,0)</f>
        <v>98775</v>
      </c>
      <c r="S47" s="1">
        <f>VLOOKUP(A47,[1]基础数据!A:AI,32,0)</f>
        <v>12536</v>
      </c>
      <c r="T47" s="1">
        <f>VLOOKUP(A47,[1]基础数据!A:AI,33,0)</f>
        <v>12536</v>
      </c>
      <c r="U47" s="1">
        <f>VLOOKUP(A47,[1]基础数据!A:AI,34,0)</f>
        <v>12536</v>
      </c>
      <c r="V47" s="1">
        <f>VLOOKUP(A47,[1]基础数据!A:AI,35,0)</f>
        <v>12536</v>
      </c>
    </row>
    <row r="48" spans="1:22" x14ac:dyDescent="0.15">
      <c r="A48" s="16">
        <v>652</v>
      </c>
      <c r="B48" s="17">
        <f>VLOOKUP(A48,[1]基础数据!A:I,2,0)</f>
        <v>41.309385863267671</v>
      </c>
      <c r="C48" s="17">
        <f>VLOOKUP(A48,[1]基础数据!A:I,3,0)</f>
        <v>3.3567157855091572</v>
      </c>
      <c r="D48" s="17">
        <f>VLOOKUP(A48,[1]基础数据!A:I,4,0)</f>
        <v>1401.5625</v>
      </c>
      <c r="E48" s="17">
        <f>VLOOKUP(A48,[1]基础数据!A:I,5,0)</f>
        <v>4.2525956478452569</v>
      </c>
      <c r="F48" s="17">
        <f>VLOOKUP(A48,[1]基础数据!A:I,6,0)</f>
        <v>410.48387096774195</v>
      </c>
      <c r="G48" s="17">
        <f>VLOOKUP(A48,[1]基础数据!A:I,7,0)</f>
        <v>6.266929327751785</v>
      </c>
      <c r="H48" s="17">
        <f>VLOOKUP(A48,[1]基础数据!A:I,8,0)</f>
        <v>75.799289520426285</v>
      </c>
      <c r="I48" s="17">
        <f>VLOOKUP(A48,[1]基础数据!A:I,9,0)</f>
        <v>3.462966344105654</v>
      </c>
      <c r="J48" s="16">
        <v>652</v>
      </c>
      <c r="K48" s="1">
        <f>VLOOKUP(A48,[1]基础数据!A:AI,24,0)</f>
        <v>652</v>
      </c>
      <c r="L48" s="1">
        <f>VLOOKUP(A48,[1]基础数据!A:AI,25,0)</f>
        <v>113738</v>
      </c>
      <c r="M48" s="1">
        <f>VLOOKUP(A48,[1]基础数据!A:AI,26,0)</f>
        <v>12973</v>
      </c>
      <c r="N48" s="1">
        <f>VLOOKUP(A48,[1]基础数据!A:AI,27,0)</f>
        <v>12973</v>
      </c>
      <c r="O48" s="1">
        <f>VLOOKUP(A48,[1]基础数据!A:AI,28,0)</f>
        <v>111529</v>
      </c>
      <c r="P48" s="1">
        <f>VLOOKUP(A48,[1]基础数据!A:AI,29,0)</f>
        <v>13230</v>
      </c>
      <c r="Q48" s="1">
        <f>VLOOKUP(A48,[1]基础数据!A:AI,30,0)</f>
        <v>13230</v>
      </c>
      <c r="R48" s="1">
        <f>VLOOKUP(A48,[1]基础数据!A:AI,31,0)</f>
        <v>106060</v>
      </c>
      <c r="S48" s="1">
        <f>VLOOKUP(A48,[1]基础数据!A:AI,32,0)</f>
        <v>13912</v>
      </c>
      <c r="T48" s="1">
        <f>VLOOKUP(A48,[1]基础数据!A:AI,33,0)</f>
        <v>13912</v>
      </c>
      <c r="U48" s="1">
        <f>VLOOKUP(A48,[1]基础数据!A:AI,34,0)</f>
        <v>109640</v>
      </c>
      <c r="V48" s="1">
        <f>VLOOKUP(A48,[1]基础数据!A:AI,35,0)</f>
        <v>13458</v>
      </c>
    </row>
    <row r="49" spans="1:22" x14ac:dyDescent="0.15">
      <c r="A49" s="16">
        <v>656</v>
      </c>
      <c r="B49" s="17">
        <f>VLOOKUP(A49,[1]基础数据!A:I,2,0)</f>
        <v>23.25925925925926</v>
      </c>
      <c r="C49" s="17">
        <f>VLOOKUP(A49,[1]基础数据!A:I,3,0)</f>
        <v>2.1140510334612537</v>
      </c>
      <c r="D49" s="17">
        <f>VLOOKUP(A49,[1]基础数据!A:I,4,0)</f>
        <v>105.75</v>
      </c>
      <c r="E49" s="17">
        <f>VLOOKUP(A49,[1]基础数据!A:I,5,0)</f>
        <v>8.3696082311040758</v>
      </c>
      <c r="F49" s="17">
        <f>VLOOKUP(A49,[1]基础数据!A:I,6,0)</f>
        <v>34.549999999999997</v>
      </c>
      <c r="G49" s="17">
        <f>VLOOKUP(A49,[1]基础数据!A:I,7,0)</f>
        <v>2.3550662894925192</v>
      </c>
      <c r="H49" s="17">
        <f>VLOOKUP(A49,[1]基础数据!A:I,8,0)</f>
        <v>20.153211549793753</v>
      </c>
      <c r="I49" s="17">
        <f>VLOOKUP(A49,[1]基础数据!A:I,9,0)</f>
        <v>1.5122371824633547</v>
      </c>
      <c r="J49" s="16">
        <v>656</v>
      </c>
      <c r="K49" s="1">
        <f>VLOOKUP(A49,[1]基础数据!A:AI,24,0)</f>
        <v>656</v>
      </c>
      <c r="L49" s="1">
        <f>VLOOKUP(A49,[1]基础数据!A:AI,25,0)</f>
        <v>656</v>
      </c>
      <c r="M49" s="1">
        <f>VLOOKUP(A49,[1]基础数据!A:AI,26,0)</f>
        <v>656</v>
      </c>
      <c r="N49" s="1">
        <f>VLOOKUP(A49,[1]基础数据!A:AI,27,0)</f>
        <v>656</v>
      </c>
      <c r="O49" s="1">
        <f>VLOOKUP(A49,[1]基础数据!A:AI,28,0)</f>
        <v>656</v>
      </c>
      <c r="P49" s="1">
        <f>VLOOKUP(A49,[1]基础数据!A:AI,29,0)</f>
        <v>656</v>
      </c>
      <c r="Q49" s="1">
        <f>VLOOKUP(A49,[1]基础数据!A:AI,30,0)</f>
        <v>656</v>
      </c>
      <c r="R49" s="1">
        <f>VLOOKUP(A49,[1]基础数据!A:AI,31,0)</f>
        <v>656</v>
      </c>
      <c r="S49" s="1">
        <f>VLOOKUP(A49,[1]基础数据!A:AI,32,0)</f>
        <v>656</v>
      </c>
      <c r="T49" s="1">
        <f>VLOOKUP(A49,[1]基础数据!A:AI,33,0)</f>
        <v>656</v>
      </c>
      <c r="U49" s="1">
        <f>VLOOKUP(A49,[1]基础数据!A:AI,34,0)</f>
        <v>656</v>
      </c>
      <c r="V49" s="1">
        <f>VLOOKUP(A49,[1]基础数据!A:AI,35,0)</f>
        <v>656</v>
      </c>
    </row>
    <row r="50" spans="1:22" x14ac:dyDescent="0.15">
      <c r="A50" s="16">
        <v>661</v>
      </c>
      <c r="B50" s="17">
        <f>VLOOKUP(A50,[1]基础数据!A:I,2,0)</f>
        <v>41.109215017064848</v>
      </c>
      <c r="C50" s="17">
        <f>VLOOKUP(A50,[1]基础数据!A:I,3,0)</f>
        <v>8.8969811571615356</v>
      </c>
      <c r="D50" s="17">
        <f>VLOOKUP(A50,[1]基础数据!A:I,4,0)</f>
        <v>30.876344086021504</v>
      </c>
      <c r="E50" s="17">
        <f>VLOOKUP(A50,[1]基础数据!A:I,5,0)</f>
        <v>7.9365408400876154</v>
      </c>
      <c r="F50" s="17">
        <f>VLOOKUP(A50,[1]基础数据!A:I,6,0)</f>
        <v>48.507462686567159</v>
      </c>
      <c r="G50" s="17">
        <f>VLOOKUP(A50,[1]基础数据!A:I,7,0)</f>
        <v>10.772915233730826</v>
      </c>
      <c r="H50" s="17">
        <f>VLOOKUP(A50,[1]基础数据!A:I,8,0)</f>
        <v>32.223451327433629</v>
      </c>
      <c r="I50" s="17">
        <f>VLOOKUP(A50,[1]基础数据!A:I,9,0)</f>
        <v>7.5409861528544679</v>
      </c>
      <c r="J50" s="16">
        <v>661</v>
      </c>
      <c r="K50" s="1">
        <f>VLOOKUP(A50,[1]基础数据!A:AI,24,0)</f>
        <v>661</v>
      </c>
      <c r="L50" s="1">
        <f>VLOOKUP(A50,[1]基础数据!A:AI,25,0)</f>
        <v>17045</v>
      </c>
      <c r="M50" s="1">
        <f>VLOOKUP(A50,[1]基础数据!A:AI,26,0)</f>
        <v>7704</v>
      </c>
      <c r="N50" s="1">
        <f>VLOOKUP(A50,[1]基础数据!A:AI,27,0)</f>
        <v>7704</v>
      </c>
      <c r="O50" s="1">
        <f>VLOOKUP(A50,[1]基础数据!A:AI,28,0)</f>
        <v>16479</v>
      </c>
      <c r="P50" s="1">
        <f>VLOOKUP(A50,[1]基础数据!A:AI,29,0)</f>
        <v>7969</v>
      </c>
      <c r="Q50" s="1" t="str">
        <f>VLOOKUP(A50,[1]基础数据!A:AI,30,0)</f>
        <v>持股小于股东减</v>
      </c>
      <c r="R50" s="1">
        <f>VLOOKUP(A50,[1]基础数据!A:AI,31,0)</f>
        <v>11766</v>
      </c>
      <c r="S50" s="1">
        <f>VLOOKUP(A50,[1]基础数据!A:AI,32,0)</f>
        <v>11161</v>
      </c>
      <c r="T50" s="1">
        <f>VLOOKUP(A50,[1]基础数据!A:AI,33,0)</f>
        <v>11161</v>
      </c>
      <c r="U50" s="1">
        <f>VLOOKUP(A50,[1]基础数据!A:AI,34,0)</f>
        <v>13238</v>
      </c>
      <c r="V50" s="1">
        <f>VLOOKUP(A50,[1]基础数据!A:AI,35,0)</f>
        <v>9920</v>
      </c>
    </row>
    <row r="51" spans="1:22" x14ac:dyDescent="0.15">
      <c r="A51" s="16">
        <v>667</v>
      </c>
      <c r="B51" s="17">
        <f>VLOOKUP(A51,[1]基础数据!A:I,2,0)</f>
        <v>29.647340107591152</v>
      </c>
      <c r="C51" s="17">
        <f>VLOOKUP(A51,[1]基础数据!A:I,3,0)</f>
        <v>2.1595262974573317</v>
      </c>
      <c r="D51" s="17">
        <f>VLOOKUP(A51,[1]基础数据!A:I,4,0)</f>
        <v>29.579207920792083</v>
      </c>
      <c r="E51" s="17">
        <f>VLOOKUP(A51,[1]基础数据!A:I,5,0)</f>
        <v>2.0672952166767584</v>
      </c>
      <c r="F51" s="17">
        <f>VLOOKUP(A51,[1]基础数据!A:I,6,0)</f>
        <v>234.96503496503496</v>
      </c>
      <c r="G51" s="17">
        <f>VLOOKUP(A51,[1]基础数据!A:I,7,0)</f>
        <v>3.134766991649951</v>
      </c>
      <c r="H51" s="17">
        <f>VLOOKUP(A51,[1]基础数据!A:I,8,0)</f>
        <v>52.5</v>
      </c>
      <c r="I51" s="17">
        <f>VLOOKUP(A51,[1]基础数据!A:I,9,0)</f>
        <v>2.0114025085518814</v>
      </c>
      <c r="J51" s="16">
        <v>667</v>
      </c>
      <c r="K51" s="1">
        <f>VLOOKUP(A51,[1]基础数据!A:AI,24,0)</f>
        <v>667</v>
      </c>
      <c r="L51" s="1">
        <f>VLOOKUP(A51,[1]基础数据!A:AI,25,0)</f>
        <v>667</v>
      </c>
      <c r="M51" s="1">
        <f>VLOOKUP(A51,[1]基础数据!A:AI,26,0)</f>
        <v>667</v>
      </c>
      <c r="N51" s="1">
        <f>VLOOKUP(A51,[1]基础数据!A:AI,27,0)</f>
        <v>667</v>
      </c>
      <c r="O51" s="1">
        <f>VLOOKUP(A51,[1]基础数据!A:AI,28,0)</f>
        <v>667</v>
      </c>
      <c r="P51" s="1">
        <f>VLOOKUP(A51,[1]基础数据!A:AI,29,0)</f>
        <v>667</v>
      </c>
      <c r="Q51" s="1">
        <f>VLOOKUP(A51,[1]基础数据!A:AI,30,0)</f>
        <v>667</v>
      </c>
      <c r="R51" s="1">
        <f>VLOOKUP(A51,[1]基础数据!A:AI,31,0)</f>
        <v>667</v>
      </c>
      <c r="S51" s="1">
        <f>VLOOKUP(A51,[1]基础数据!A:AI,32,0)</f>
        <v>667</v>
      </c>
      <c r="T51" s="1">
        <f>VLOOKUP(A51,[1]基础数据!A:AI,33,0)</f>
        <v>667</v>
      </c>
      <c r="U51" s="1">
        <f>VLOOKUP(A51,[1]基础数据!A:AI,34,0)</f>
        <v>667</v>
      </c>
      <c r="V51" s="1">
        <f>VLOOKUP(A51,[1]基础数据!A:AI,35,0)</f>
        <v>667</v>
      </c>
    </row>
    <row r="52" spans="1:22" x14ac:dyDescent="0.15">
      <c r="A52" s="16">
        <v>669</v>
      </c>
      <c r="B52" s="17">
        <f>VLOOKUP(A52,[1]基础数据!A:I,2,0)</f>
        <v>43.861716755057941</v>
      </c>
      <c r="C52" s="17">
        <f>VLOOKUP(A52,[1]基础数据!A:I,3,0)</f>
        <v>2.8481779569138146</v>
      </c>
      <c r="D52" s="17">
        <f>VLOOKUP(A52,[1]基础数据!A:I,4,0)</f>
        <v>48.398730525100973</v>
      </c>
      <c r="E52" s="17">
        <f>VLOOKUP(A52,[1]基础数据!A:I,5,0)</f>
        <v>4.1867894625185631</v>
      </c>
      <c r="F52" s="17">
        <f>VLOOKUP(A52,[1]基础数据!A:I,6,0)</f>
        <v>64.533696392103479</v>
      </c>
      <c r="G52" s="17">
        <f>VLOOKUP(A52,[1]基础数据!A:I,7,0)</f>
        <v>4.5305200778981831</v>
      </c>
      <c r="H52" s="17">
        <f>VLOOKUP(A52,[1]基础数据!A:I,8,0)</f>
        <v>32.152451309603755</v>
      </c>
      <c r="I52" s="17">
        <f>VLOOKUP(A52,[1]基础数据!A:I,9,0)</f>
        <v>2.2469141596658373</v>
      </c>
      <c r="J52" s="16">
        <v>669</v>
      </c>
      <c r="K52" s="1" t="str">
        <f>VLOOKUP(A52,[1]基础数据!A:AI,24,0)</f>
        <v>持股大于股东减</v>
      </c>
      <c r="L52" s="1">
        <f>VLOOKUP(A52,[1]基础数据!A:AI,25,0)</f>
        <v>17841</v>
      </c>
      <c r="M52" s="1">
        <f>VLOOKUP(A52,[1]基础数据!A:AI,26,0)</f>
        <v>27240</v>
      </c>
      <c r="N52" s="1" t="str">
        <f>VLOOKUP(A52,[1]基础数据!A:AI,27,0)</f>
        <v>持股大于股东减</v>
      </c>
      <c r="O52" s="1">
        <f>VLOOKUP(A52,[1]基础数据!A:AI,28,0)</f>
        <v>18071</v>
      </c>
      <c r="P52" s="1">
        <f>VLOOKUP(A52,[1]基础数据!A:AI,29,0)</f>
        <v>26894</v>
      </c>
      <c r="Q52" s="1" t="str">
        <f>VLOOKUP(A52,[1]基础数据!A:AI,30,0)</f>
        <v>持股大于股东增</v>
      </c>
      <c r="R52" s="1">
        <f>VLOOKUP(A52,[1]基础数据!A:AI,31,0)</f>
        <v>12728</v>
      </c>
      <c r="S52" s="1">
        <f>VLOOKUP(A52,[1]基础数据!A:AI,32,0)</f>
        <v>38184</v>
      </c>
      <c r="T52" s="1" t="str">
        <f>VLOOKUP(A52,[1]基础数据!A:AI,33,0)</f>
        <v>持股大于股东减</v>
      </c>
      <c r="U52" s="1">
        <f>VLOOKUP(A52,[1]基础数据!A:AI,34,0)</f>
        <v>15889</v>
      </c>
      <c r="V52" s="1">
        <f>VLOOKUP(A52,[1]基础数据!A:AI,35,0)</f>
        <v>30587</v>
      </c>
    </row>
    <row r="53" spans="1:22" x14ac:dyDescent="0.15">
      <c r="A53" s="16">
        <v>671</v>
      </c>
      <c r="B53" s="17">
        <f>VLOOKUP(A53,[1]基础数据!A:I,2,0)</f>
        <v>20.52272727272727</v>
      </c>
      <c r="C53" s="17">
        <f>VLOOKUP(A53,[1]基础数据!A:I,3,0)</f>
        <v>3.0174430261311231</v>
      </c>
      <c r="D53" s="17">
        <f>VLOOKUP(A53,[1]基础数据!A:I,4,0)</f>
        <v>167.16666666666666</v>
      </c>
      <c r="E53" s="17">
        <f>VLOOKUP(A53,[1]基础数据!A:I,5,0)</f>
        <v>6.6023763288681163</v>
      </c>
      <c r="F53" s="17">
        <f>VLOOKUP(A53,[1]基础数据!A:I,6,0)</f>
        <v>41.56</v>
      </c>
      <c r="G53" s="17">
        <f>VLOOKUP(A53,[1]基础数据!A:I,7,0)</f>
        <v>4.0839589638772065</v>
      </c>
      <c r="H53" s="17">
        <f>VLOOKUP(A53,[1]基础数据!A:I,8,0)</f>
        <v>20.357142857142861</v>
      </c>
      <c r="I53" s="17">
        <f>VLOOKUP(A53,[1]基础数据!A:I,9,0)</f>
        <v>2.7923382158428454</v>
      </c>
      <c r="J53" s="16">
        <v>671</v>
      </c>
      <c r="K53" s="1" t="str">
        <f>VLOOKUP(A53,[1]基础数据!A:AI,24,0)</f>
        <v>持股小于股东减</v>
      </c>
      <c r="L53" s="1">
        <f>VLOOKUP(A53,[1]基础数据!A:AI,25,0)</f>
        <v>76467</v>
      </c>
      <c r="M53" s="1">
        <f>VLOOKUP(A53,[1]基础数据!A:AI,26,0)</f>
        <v>52503</v>
      </c>
      <c r="N53" s="1" t="str">
        <f>VLOOKUP(A53,[1]基础数据!A:AI,27,0)</f>
        <v>持股小于股东增</v>
      </c>
      <c r="O53" s="1">
        <f>VLOOKUP(A53,[1]基础数据!A:AI,28,0)</f>
        <v>75413</v>
      </c>
      <c r="P53" s="1">
        <f>VLOOKUP(A53,[1]基础数据!A:AI,29,0)</f>
        <v>53237</v>
      </c>
      <c r="Q53" s="1" t="str">
        <f>VLOOKUP(A53,[1]基础数据!A:AI,30,0)</f>
        <v>持股大于股东减</v>
      </c>
      <c r="R53" s="1">
        <f>VLOOKUP(A53,[1]基础数据!A:AI,31,0)</f>
        <v>28180</v>
      </c>
      <c r="S53" s="1">
        <f>VLOOKUP(A53,[1]基础数据!A:AI,32,0)</f>
        <v>45907</v>
      </c>
      <c r="T53" s="1" t="str">
        <f>VLOOKUP(A53,[1]基础数据!A:AI,33,0)</f>
        <v>持股大于股东增</v>
      </c>
      <c r="U53" s="1">
        <f>VLOOKUP(A53,[1]基础数据!A:AI,34,0)</f>
        <v>37279</v>
      </c>
      <c r="V53" s="1">
        <f>VLOOKUP(A53,[1]基础数据!A:AI,35,0)</f>
        <v>86959</v>
      </c>
    </row>
    <row r="54" spans="1:22" x14ac:dyDescent="0.15">
      <c r="A54" s="16">
        <v>680</v>
      </c>
      <c r="B54" s="17">
        <f>VLOOKUP(A54,[1]基础数据!A:I,2,0)</f>
        <v>-10.841836734693878</v>
      </c>
      <c r="C54" s="17">
        <f>VLOOKUP(A54,[1]基础数据!A:I,3,0)</f>
        <v>2.9850163883252692</v>
      </c>
      <c r="D54" s="17">
        <f>VLOOKUP(A54,[1]基础数据!A:I,4,0)</f>
        <v>204.56349206349208</v>
      </c>
      <c r="E54" s="17">
        <f>VLOOKUP(A54,[1]基础数据!A:I,5,0)</f>
        <v>4.004661099242572</v>
      </c>
      <c r="F54" s="17">
        <f>VLOOKUP(A54,[1]基础数据!A:I,6,0)</f>
        <v>-18.035786905246034</v>
      </c>
      <c r="G54" s="17">
        <f>VLOOKUP(A54,[1]基础数据!A:I,7,0)</f>
        <v>2.9239187763713077</v>
      </c>
      <c r="H54" s="17">
        <f>VLOOKUP(A54,[1]基础数据!A:I,8,0)</f>
        <v>-10.044283413848632</v>
      </c>
      <c r="I54" s="17">
        <f>VLOOKUP(A54,[1]基础数据!A:I,9,0)</f>
        <v>1.7198001033947958</v>
      </c>
      <c r="J54" s="16">
        <v>680</v>
      </c>
      <c r="K54" s="1">
        <f>VLOOKUP(A54,[1]基础数据!A:AI,24,0)</f>
        <v>680</v>
      </c>
      <c r="L54" s="1">
        <f>VLOOKUP(A54,[1]基础数据!A:AI,25,0)</f>
        <v>109698</v>
      </c>
      <c r="M54" s="1">
        <f>VLOOKUP(A54,[1]基础数据!A:AI,26,0)</f>
        <v>11310</v>
      </c>
      <c r="N54" s="1">
        <f>VLOOKUP(A54,[1]基础数据!A:AI,27,0)</f>
        <v>11310</v>
      </c>
      <c r="O54" s="1">
        <f>VLOOKUP(A54,[1]基础数据!A:AI,28,0)</f>
        <v>117663</v>
      </c>
      <c r="P54" s="1">
        <f>VLOOKUP(A54,[1]基础数据!A:AI,29,0)</f>
        <v>10545</v>
      </c>
      <c r="Q54" s="1">
        <f>VLOOKUP(A54,[1]基础数据!A:AI,30,0)</f>
        <v>10545</v>
      </c>
      <c r="R54" s="1">
        <f>VLOOKUP(A54,[1]基础数据!A:AI,31,0)</f>
        <v>10545</v>
      </c>
      <c r="S54" s="1">
        <f>VLOOKUP(A54,[1]基础数据!A:AI,32,0)</f>
        <v>10545</v>
      </c>
      <c r="T54" s="1">
        <f>VLOOKUP(A54,[1]基础数据!A:AI,33,0)</f>
        <v>10545</v>
      </c>
      <c r="U54" s="1">
        <f>VLOOKUP(A54,[1]基础数据!A:AI,34,0)</f>
        <v>10545</v>
      </c>
      <c r="V54" s="1">
        <f>VLOOKUP(A54,[1]基础数据!A:AI,35,0)</f>
        <v>10545</v>
      </c>
    </row>
    <row r="55" spans="1:22" x14ac:dyDescent="0.15">
      <c r="A55" s="16">
        <v>681</v>
      </c>
      <c r="B55" s="17">
        <f>VLOOKUP(A55,[1]基础数据!A:I,2,0)</f>
        <v>165.33275337103089</v>
      </c>
      <c r="C55" s="17">
        <f>VLOOKUP(A55,[1]基础数据!A:I,3,0)</f>
        <v>12.799703663793103</v>
      </c>
      <c r="D55" s="17">
        <f>VLOOKUP(A55,[1]基础数据!A:I,4,0)</f>
        <v>280.58583106267025</v>
      </c>
      <c r="E55" s="17">
        <f>VLOOKUP(A55,[1]基础数据!A:I,5,0)</f>
        <v>13.700315982038916</v>
      </c>
      <c r="F55" s="17">
        <f>VLOOKUP(A55,[1]基础数据!A:I,6,0)</f>
        <v>287.53501400560225</v>
      </c>
      <c r="G55" s="17">
        <f>VLOOKUP(A55,[1]基础数据!A:I,7,0)</f>
        <v>19.576618670735197</v>
      </c>
      <c r="H55" s="17">
        <f>VLOOKUP(A55,[1]基础数据!A:I,8,0)</f>
        <v>149.09909909909911</v>
      </c>
      <c r="I55" s="17">
        <f>VLOOKUP(A55,[1]基础数据!A:I,9,0)</f>
        <v>9.2174881648565865</v>
      </c>
      <c r="J55" s="16">
        <v>681</v>
      </c>
      <c r="K55" s="1" t="str">
        <f>VLOOKUP(A55,[1]基础数据!A:AI,24,0)</f>
        <v>持股大于股东减</v>
      </c>
      <c r="L55" s="1">
        <f>VLOOKUP(A55,[1]基础数据!A:AI,25,0)</f>
        <v>26272</v>
      </c>
      <c r="M55" s="1">
        <f>VLOOKUP(A55,[1]基础数据!A:AI,26,0)</f>
        <v>26666</v>
      </c>
      <c r="N55" s="1" t="str">
        <f>VLOOKUP(A55,[1]基础数据!A:AI,27,0)</f>
        <v>持股小于股东减</v>
      </c>
      <c r="O55" s="1">
        <f>VLOOKUP(A55,[1]基础数据!A:AI,28,0)</f>
        <v>34999</v>
      </c>
      <c r="P55" s="1">
        <f>VLOOKUP(A55,[1]基础数据!A:AI,29,0)</f>
        <v>20017</v>
      </c>
      <c r="Q55" s="1" t="str">
        <f>VLOOKUP(A55,[1]基础数据!A:AI,30,0)</f>
        <v>持股大于股东减</v>
      </c>
      <c r="R55" s="1">
        <f>VLOOKUP(A55,[1]基础数据!A:AI,31,0)</f>
        <v>21698</v>
      </c>
      <c r="S55" s="1">
        <f>VLOOKUP(A55,[1]基础数据!A:AI,32,0)</f>
        <v>30877</v>
      </c>
      <c r="T55" s="1" t="str">
        <f>VLOOKUP(A55,[1]基础数据!A:AI,33,0)</f>
        <v>持股大于股东增</v>
      </c>
      <c r="U55" s="1">
        <f>VLOOKUP(A55,[1]基础数据!A:AI,34,0)</f>
        <v>21267</v>
      </c>
      <c r="V55" s="1">
        <f>VLOOKUP(A55,[1]基础数据!A:AI,35,0)</f>
        <v>32941</v>
      </c>
    </row>
    <row r="56" spans="1:22" x14ac:dyDescent="0.15">
      <c r="A56" s="16">
        <v>685</v>
      </c>
      <c r="B56" s="17">
        <f>VLOOKUP(A56,[1]基础数据!A:I,2,0)</f>
        <v>13.476190476190476</v>
      </c>
      <c r="C56" s="17">
        <f>VLOOKUP(A56,[1]基础数据!A:I,3,0)</f>
        <v>1.9203886920999418</v>
      </c>
      <c r="D56" s="17">
        <f>VLOOKUP(A56,[1]基础数据!A:I,4,0)</f>
        <v>20.625</v>
      </c>
      <c r="E56" s="17">
        <f>VLOOKUP(A56,[1]基础数据!A:I,5,0)</f>
        <v>1.5708728885020267</v>
      </c>
      <c r="F56" s="17">
        <f>VLOOKUP(A56,[1]基础数据!A:I,6,0)</f>
        <v>21.962686567164177</v>
      </c>
      <c r="G56" s="17">
        <f>VLOOKUP(A56,[1]基础数据!A:I,7,0)</f>
        <v>2.4274367159082471</v>
      </c>
      <c r="H56" s="17">
        <f>VLOOKUP(A56,[1]基础数据!A:I,8,0)</f>
        <v>9.7676470588235293</v>
      </c>
      <c r="I56" s="17">
        <f>VLOOKUP(A56,[1]基础数据!A:I,9,0)</f>
        <v>1.6202212985188222</v>
      </c>
      <c r="J56" s="16">
        <v>685</v>
      </c>
      <c r="K56" s="1" t="str">
        <f>VLOOKUP(A56,[1]基础数据!A:AI,24,0)</f>
        <v>持股小于股东减</v>
      </c>
      <c r="L56" s="1">
        <f>VLOOKUP(A56,[1]基础数据!A:AI,25,0)</f>
        <v>51881</v>
      </c>
      <c r="M56" s="1">
        <f>VLOOKUP(A56,[1]基础数据!A:AI,26,0)</f>
        <v>28432</v>
      </c>
      <c r="N56" s="1" t="str">
        <f>VLOOKUP(A56,[1]基础数据!A:AI,27,0)</f>
        <v>持股小于股东减</v>
      </c>
      <c r="O56" s="1">
        <f>VLOOKUP(A56,[1]基础数据!A:AI,28,0)</f>
        <v>52848</v>
      </c>
      <c r="P56" s="1">
        <f>VLOOKUP(A56,[1]基础数据!A:AI,29,0)</f>
        <v>27912</v>
      </c>
      <c r="Q56" s="1" t="str">
        <f>VLOOKUP(A56,[1]基础数据!A:AI,30,0)</f>
        <v>持股小于股东增</v>
      </c>
      <c r="R56" s="1">
        <f>VLOOKUP(A56,[1]基础数据!A:AI,31,0)</f>
        <v>30805</v>
      </c>
      <c r="S56" s="1">
        <f>VLOOKUP(A56,[1]基础数据!A:AI,32,0)</f>
        <v>25277</v>
      </c>
      <c r="T56" s="1" t="str">
        <f>VLOOKUP(A56,[1]基础数据!A:AI,33,0)</f>
        <v>持股小于股东增</v>
      </c>
      <c r="U56" s="1">
        <f>VLOOKUP(A56,[1]基础数据!A:AI,34,0)</f>
        <v>39132</v>
      </c>
      <c r="V56" s="1">
        <f>VLOOKUP(A56,[1]基础数据!A:AI,35,0)</f>
        <v>35817</v>
      </c>
    </row>
    <row r="57" spans="1:22" x14ac:dyDescent="0.15">
      <c r="A57" s="16">
        <v>690</v>
      </c>
      <c r="B57" s="17">
        <f>VLOOKUP(A57,[1]基础数据!A:I,2,0)</f>
        <v>26.432432432432432</v>
      </c>
      <c r="C57" s="17">
        <f>VLOOKUP(A57,[1]基础数据!A:I,3,0)</f>
        <v>3.3383397050791914</v>
      </c>
      <c r="D57" s="17">
        <f>VLOOKUP(A57,[1]基础数据!A:I,4,0)</f>
        <v>22.75</v>
      </c>
      <c r="E57" s="17">
        <f>VLOOKUP(A57,[1]基础数据!A:I,5,0)</f>
        <v>2.722467838978825</v>
      </c>
      <c r="F57" s="17">
        <f>VLOOKUP(A57,[1]基础数据!A:I,6,0)</f>
        <v>28.75</v>
      </c>
      <c r="G57" s="17">
        <f>VLOOKUP(A57,[1]基础数据!A:I,7,0)</f>
        <v>4.4449910397413825</v>
      </c>
      <c r="H57" s="17">
        <f>VLOOKUP(A57,[1]基础数据!A:I,8,0)</f>
        <v>18.232758620689655</v>
      </c>
      <c r="I57" s="17">
        <f>VLOOKUP(A57,[1]基础数据!A:I,9,0)</f>
        <v>2.5493599479279667</v>
      </c>
      <c r="J57" s="16">
        <v>690</v>
      </c>
      <c r="K57" s="1">
        <f>VLOOKUP(A57,[1]基础数据!A:AI,24,0)</f>
        <v>690</v>
      </c>
      <c r="L57" s="1">
        <f>VLOOKUP(A57,[1]基础数据!A:AI,25,0)</f>
        <v>690</v>
      </c>
      <c r="M57" s="1">
        <f>VLOOKUP(A57,[1]基础数据!A:AI,26,0)</f>
        <v>690</v>
      </c>
      <c r="N57" s="1">
        <f>VLOOKUP(A57,[1]基础数据!A:AI,27,0)</f>
        <v>690</v>
      </c>
      <c r="O57" s="1">
        <f>VLOOKUP(A57,[1]基础数据!A:AI,28,0)</f>
        <v>690</v>
      </c>
      <c r="P57" s="1">
        <f>VLOOKUP(A57,[1]基础数据!A:AI,29,0)</f>
        <v>690</v>
      </c>
      <c r="Q57" s="1">
        <f>VLOOKUP(A57,[1]基础数据!A:AI,30,0)</f>
        <v>690</v>
      </c>
      <c r="R57" s="1">
        <f>VLOOKUP(A57,[1]基础数据!A:AI,31,0)</f>
        <v>690</v>
      </c>
      <c r="S57" s="1">
        <f>VLOOKUP(A57,[1]基础数据!A:AI,32,0)</f>
        <v>690</v>
      </c>
      <c r="T57" s="1">
        <f>VLOOKUP(A57,[1]基础数据!A:AI,33,0)</f>
        <v>690</v>
      </c>
      <c r="U57" s="1">
        <f>VLOOKUP(A57,[1]基础数据!A:AI,34,0)</f>
        <v>690</v>
      </c>
      <c r="V57" s="1">
        <f>VLOOKUP(A57,[1]基础数据!A:AI,35,0)</f>
        <v>690</v>
      </c>
    </row>
    <row r="58" spans="1:22" x14ac:dyDescent="0.15">
      <c r="A58" s="16">
        <v>693</v>
      </c>
      <c r="B58" s="17">
        <f>VLOOKUP(A58,[1]基础数据!A:I,2,0)</f>
        <v>-65.139860139860147</v>
      </c>
      <c r="C58" s="17">
        <f>VLOOKUP(A58,[1]基础数据!A:I,3,0)</f>
        <v>8.0558678543630542</v>
      </c>
      <c r="D58" s="17">
        <f>VLOOKUP(A58,[1]基础数据!A:I,4,0)</f>
        <v>-84.459459459459467</v>
      </c>
      <c r="E58" s="17">
        <f>VLOOKUP(A58,[1]基础数据!A:I,5,0)</f>
        <v>5.4995820317655859</v>
      </c>
      <c r="F58" s="17">
        <f>VLOOKUP(A58,[1]基础数据!A:I,6,0)</f>
        <v>61.623726782504498</v>
      </c>
      <c r="G58" s="17">
        <f>VLOOKUP(A58,[1]基础数据!A:I,7,0)</f>
        <v>7.5100401606425704</v>
      </c>
      <c r="H58" s="17">
        <f>VLOOKUP(A58,[1]基础数据!A:I,8,0)</f>
        <v>55.836630864895419</v>
      </c>
      <c r="I58" s="17">
        <f>VLOOKUP(A58,[1]基础数据!A:I,9,0)</f>
        <v>4.7908330301927968</v>
      </c>
      <c r="J58" s="16">
        <v>693</v>
      </c>
      <c r="K58" s="1">
        <f>VLOOKUP(A58,[1]基础数据!A:AI,24,0)</f>
        <v>693</v>
      </c>
      <c r="L58" s="1">
        <f>VLOOKUP(A58,[1]基础数据!A:AI,25,0)</f>
        <v>693</v>
      </c>
      <c r="M58" s="1">
        <f>VLOOKUP(A58,[1]基础数据!A:AI,26,0)</f>
        <v>693</v>
      </c>
      <c r="N58" s="1">
        <f>VLOOKUP(A58,[1]基础数据!A:AI,27,0)</f>
        <v>693</v>
      </c>
      <c r="O58" s="1">
        <f>VLOOKUP(A58,[1]基础数据!A:AI,28,0)</f>
        <v>51818</v>
      </c>
      <c r="P58" s="1">
        <f>VLOOKUP(A58,[1]基础数据!A:AI,29,0)</f>
        <v>10488</v>
      </c>
      <c r="Q58" s="1">
        <f>VLOOKUP(A58,[1]基础数据!A:AI,30,0)</f>
        <v>10488</v>
      </c>
      <c r="R58" s="1">
        <f>VLOOKUP(A58,[1]基础数据!A:AI,31,0)</f>
        <v>36660</v>
      </c>
      <c r="S58" s="1">
        <f>VLOOKUP(A58,[1]基础数据!A:AI,32,0)</f>
        <v>14825</v>
      </c>
      <c r="T58" s="1">
        <f>VLOOKUP(A58,[1]基础数据!A:AI,33,0)</f>
        <v>14825</v>
      </c>
      <c r="U58" s="1">
        <f>VLOOKUP(A58,[1]基础数据!A:AI,34,0)</f>
        <v>46323</v>
      </c>
      <c r="V58" s="1">
        <f>VLOOKUP(A58,[1]基础数据!A:AI,35,0)</f>
        <v>11732</v>
      </c>
    </row>
    <row r="59" spans="1:22" x14ac:dyDescent="0.15">
      <c r="A59" s="16">
        <v>697</v>
      </c>
      <c r="B59" s="17">
        <f>VLOOKUP(A59,[1]基础数据!A:I,2,0)</f>
        <v>260.48689138576776</v>
      </c>
      <c r="C59" s="17">
        <f>VLOOKUP(A59,[1]基础数据!A:I,3,0)</f>
        <v>10.585996955859969</v>
      </c>
      <c r="D59" s="17">
        <f>VLOOKUP(A59,[1]基础数据!A:I,4,0)</f>
        <v>-575.88495575221248</v>
      </c>
      <c r="E59" s="17">
        <f>VLOOKUP(A59,[1]基础数据!A:I,5,0)</f>
        <v>9.9476439790575935</v>
      </c>
      <c r="F59" s="17">
        <f>VLOOKUP(A59,[1]基础数据!A:I,6,0)</f>
        <v>395.4439252336449</v>
      </c>
      <c r="G59" s="17">
        <f>VLOOKUP(A59,[1]基础数据!A:I,7,0)</f>
        <v>13.202028081123245</v>
      </c>
      <c r="H59" s="17">
        <f>VLOOKUP(A59,[1]基础数据!A:I,8,0)</f>
        <v>157.76470588235293</v>
      </c>
      <c r="I59" s="17">
        <f>VLOOKUP(A59,[1]基础数据!A:I,9,0)</f>
        <v>6.8605632721970684</v>
      </c>
      <c r="J59" s="16">
        <v>697</v>
      </c>
      <c r="K59" s="1">
        <f>VLOOKUP(A59,[1]基础数据!A:AI,24,0)</f>
        <v>697</v>
      </c>
      <c r="L59" s="1">
        <f>VLOOKUP(A59,[1]基础数据!A:AI,25,0)</f>
        <v>29833</v>
      </c>
      <c r="M59" s="1">
        <f>VLOOKUP(A59,[1]基础数据!A:AI,26,0)</f>
        <v>18760</v>
      </c>
      <c r="N59" s="1" t="str">
        <f>VLOOKUP(A59,[1]基础数据!A:AI,27,0)</f>
        <v>持股小于股东增</v>
      </c>
      <c r="O59" s="1">
        <f>VLOOKUP(A59,[1]基础数据!A:AI,28,0)</f>
        <v>27643</v>
      </c>
      <c r="P59" s="1">
        <f>VLOOKUP(A59,[1]基础数据!A:AI,29,0)</f>
        <v>20246</v>
      </c>
      <c r="Q59" s="1" t="str">
        <f>VLOOKUP(A59,[1]基础数据!A:AI,30,0)</f>
        <v>持股大于股东减</v>
      </c>
      <c r="R59" s="1">
        <f>VLOOKUP(A59,[1]基础数据!A:AI,31,0)</f>
        <v>22028</v>
      </c>
      <c r="S59" s="1">
        <f>VLOOKUP(A59,[1]基础数据!A:AI,32,0)</f>
        <v>25407</v>
      </c>
      <c r="T59" s="1">
        <f>VLOOKUP(A59,[1]基础数据!A:AI,33,0)</f>
        <v>25407</v>
      </c>
      <c r="U59" s="1">
        <f>VLOOKUP(A59,[1]基础数据!A:AI,34,0)</f>
        <v>52949</v>
      </c>
      <c r="V59" s="1">
        <f>VLOOKUP(A59,[1]基础数据!A:AI,35,0)</f>
        <v>10570</v>
      </c>
    </row>
    <row r="60" spans="1:22" x14ac:dyDescent="0.15">
      <c r="A60" s="16">
        <v>703</v>
      </c>
      <c r="B60" s="17">
        <f>VLOOKUP(A60,[1]基础数据!A:I,2,0)</f>
        <v>69.4375</v>
      </c>
      <c r="C60" s="17">
        <f>VLOOKUP(A60,[1]基础数据!A:I,3,0)</f>
        <v>2.3209175040213914</v>
      </c>
      <c r="D60" s="17">
        <f>VLOOKUP(A60,[1]基础数据!A:I,4,0)</f>
        <v>23.708333333333336</v>
      </c>
      <c r="E60" s="17">
        <f>VLOOKUP(A60,[1]基础数据!A:I,5,0)</f>
        <v>2.3119743204258261</v>
      </c>
      <c r="F60" s="17">
        <f>VLOOKUP(A60,[1]基础数据!A:I,6,0)</f>
        <v>63.8</v>
      </c>
      <c r="G60" s="17">
        <f>VLOOKUP(A60,[1]基础数据!A:I,7,0)</f>
        <v>2.8647762735457216</v>
      </c>
      <c r="H60" s="17">
        <f>VLOOKUP(A60,[1]基础数据!A:I,8,0)</f>
        <v>542.25</v>
      </c>
      <c r="I60" s="17">
        <f>VLOOKUP(A60,[1]基础数据!A:I,9,0)</f>
        <v>1.6431818181818181</v>
      </c>
      <c r="J60" s="16">
        <v>703</v>
      </c>
      <c r="K60" s="1" t="str">
        <f>VLOOKUP(A60,[1]基础数据!A:AI,24,0)</f>
        <v>持股大于股东增</v>
      </c>
      <c r="L60" s="1">
        <f>VLOOKUP(A60,[1]基础数据!A:AI,25,0)</f>
        <v>26138</v>
      </c>
      <c r="M60" s="1">
        <f>VLOOKUP(A60,[1]基础数据!A:AI,26,0)</f>
        <v>49970</v>
      </c>
      <c r="N60" s="1" t="str">
        <f>VLOOKUP(A60,[1]基础数据!A:AI,27,0)</f>
        <v>持股大于股东增</v>
      </c>
      <c r="O60" s="1">
        <f>VLOOKUP(A60,[1]基础数据!A:AI,28,0)</f>
        <v>25400</v>
      </c>
      <c r="P60" s="1">
        <f>VLOOKUP(A60,[1]基础数据!A:AI,29,0)</f>
        <v>51422</v>
      </c>
      <c r="Q60" s="1" t="str">
        <f>VLOOKUP(A60,[1]基础数据!A:AI,30,0)</f>
        <v>持股大于股东减</v>
      </c>
      <c r="R60" s="1">
        <f>VLOOKUP(A60,[1]基础数据!A:AI,31,0)</f>
        <v>32762</v>
      </c>
      <c r="S60" s="1">
        <f>VLOOKUP(A60,[1]基础数据!A:AI,32,0)</f>
        <v>35211</v>
      </c>
      <c r="T60" s="1" t="str">
        <f>VLOOKUP(A60,[1]基础数据!A:AI,33,0)</f>
        <v>持股大于股东增</v>
      </c>
      <c r="U60" s="1">
        <f>VLOOKUP(A60,[1]基础数据!A:AI,34,0)</f>
        <v>28766</v>
      </c>
      <c r="V60" s="1">
        <f>VLOOKUP(A60,[1]基础数据!A:AI,35,0)</f>
        <v>40509</v>
      </c>
    </row>
    <row r="61" spans="1:22" x14ac:dyDescent="0.15">
      <c r="A61" s="16">
        <v>718</v>
      </c>
      <c r="B61" s="17">
        <f>VLOOKUP(A61,[1]基础数据!A:I,2,0)</f>
        <v>38.908554572271385</v>
      </c>
      <c r="C61" s="17">
        <f>VLOOKUP(A61,[1]基础数据!A:I,3,0)</f>
        <v>4.3952015994668443</v>
      </c>
      <c r="D61" s="17">
        <f>VLOOKUP(A61,[1]基础数据!A:I,4,0)</f>
        <v>457.98611111111109</v>
      </c>
      <c r="E61" s="17">
        <f>VLOOKUP(A61,[1]基础数据!A:I,5,0)</f>
        <v>4.3840989164395401</v>
      </c>
      <c r="F61" s="17">
        <f>VLOOKUP(A61,[1]基础数据!A:I,6,0)</f>
        <v>45.955414012738849</v>
      </c>
      <c r="G61" s="17">
        <f>VLOOKUP(A61,[1]基础数据!A:I,7,0)</f>
        <v>6.209122203098107</v>
      </c>
      <c r="H61" s="17">
        <f>VLOOKUP(A61,[1]基础数据!A:I,8,0)</f>
        <v>17.281468531468533</v>
      </c>
      <c r="I61" s="17">
        <f>VLOOKUP(A61,[1]基础数据!A:I,9,0)</f>
        <v>3.349257979264078</v>
      </c>
      <c r="J61" s="16">
        <v>718</v>
      </c>
      <c r="K61" s="1">
        <f>VLOOKUP(A61,[1]基础数据!A:AI,24,0)</f>
        <v>718</v>
      </c>
      <c r="L61" s="1">
        <f>VLOOKUP(A61,[1]基础数据!A:AI,25,0)</f>
        <v>80932</v>
      </c>
      <c r="M61" s="1">
        <f>VLOOKUP(A61,[1]基础数据!A:AI,26,0)</f>
        <v>37496</v>
      </c>
      <c r="N61" s="1">
        <f>VLOOKUP(A61,[1]基础数据!A:AI,27,0)</f>
        <v>37496</v>
      </c>
      <c r="O61" s="1">
        <f>VLOOKUP(A61,[1]基础数据!A:AI,28,0)</f>
        <v>80844</v>
      </c>
      <c r="P61" s="1">
        <f>VLOOKUP(A61,[1]基础数据!A:AI,29,0)</f>
        <v>37536</v>
      </c>
      <c r="Q61" s="1">
        <f>VLOOKUP(A61,[1]基础数据!A:AI,30,0)</f>
        <v>37536</v>
      </c>
      <c r="R61" s="1">
        <f>VLOOKUP(A61,[1]基础数据!A:AI,31,0)</f>
        <v>90732</v>
      </c>
      <c r="S61" s="1">
        <f>VLOOKUP(A61,[1]基础数据!A:AI,32,0)</f>
        <v>22518</v>
      </c>
      <c r="T61" s="1">
        <f>VLOOKUP(A61,[1]基础数据!A:AI,33,0)</f>
        <v>22518</v>
      </c>
      <c r="U61" s="1">
        <f>VLOOKUP(A61,[1]基础数据!A:AI,34,0)</f>
        <v>22518</v>
      </c>
      <c r="V61" s="1">
        <f>VLOOKUP(A61,[1]基础数据!A:AI,35,0)</f>
        <v>22518</v>
      </c>
    </row>
    <row r="62" spans="1:22" x14ac:dyDescent="0.15">
      <c r="A62" s="16">
        <v>719</v>
      </c>
      <c r="B62" s="17">
        <f>VLOOKUP(A62,[1]基础数据!A:I,2,0)</f>
        <v>22.921348314606739</v>
      </c>
      <c r="C62" s="17">
        <f>VLOOKUP(A62,[1]基础数据!A:I,3,0)</f>
        <v>2.6317147427627843</v>
      </c>
      <c r="D62" s="17">
        <f>VLOOKUP(A62,[1]基础数据!A:I,4,0)</f>
        <v>31.583333333333336</v>
      </c>
      <c r="E62" s="17">
        <f>VLOOKUP(A62,[1]基础数据!A:I,5,0)</f>
        <v>1.9252749485662035</v>
      </c>
      <c r="F62" s="17">
        <f>VLOOKUP(A62,[1]基础数据!A:I,6,0)</f>
        <v>25.953488372093023</v>
      </c>
      <c r="G62" s="17">
        <f>VLOOKUP(A62,[1]基础数据!A:I,7,0)</f>
        <v>3.0364455085910187</v>
      </c>
      <c r="H62" s="17">
        <f>VLOOKUP(A62,[1]基础数据!A:I,8,0)</f>
        <v>21.725409836065577</v>
      </c>
      <c r="I62" s="17">
        <f>VLOOKUP(A62,[1]基础数据!A:I,9,0)</f>
        <v>2.3460838854441897</v>
      </c>
      <c r="J62" s="16">
        <v>719</v>
      </c>
      <c r="K62" s="1" t="str">
        <f>VLOOKUP(A62,[1]基础数据!A:AI,24,0)</f>
        <v>持股大于股东减</v>
      </c>
      <c r="L62" s="1">
        <f>VLOOKUP(A62,[1]基础数据!A:AI,25,0)</f>
        <v>19636</v>
      </c>
      <c r="M62" s="1">
        <f>VLOOKUP(A62,[1]基础数据!A:AI,26,0)</f>
        <v>40083</v>
      </c>
      <c r="N62" s="1" t="str">
        <f>VLOOKUP(A62,[1]基础数据!A:AI,27,0)</f>
        <v>持股大于股东减</v>
      </c>
      <c r="O62" s="1">
        <f>VLOOKUP(A62,[1]基础数据!A:AI,28,0)</f>
        <v>20456</v>
      </c>
      <c r="P62" s="1">
        <f>VLOOKUP(A62,[1]基础数据!A:AI,29,0)</f>
        <v>38476</v>
      </c>
      <c r="Q62" s="1" t="str">
        <f>VLOOKUP(A62,[1]基础数据!A:AI,30,0)</f>
        <v>持股大于股东减</v>
      </c>
      <c r="R62" s="1">
        <f>VLOOKUP(A62,[1]基础数据!A:AI,31,0)</f>
        <v>16371</v>
      </c>
      <c r="S62" s="1">
        <f>VLOOKUP(A62,[1]基础数据!A:AI,32,0)</f>
        <v>48077</v>
      </c>
      <c r="T62" s="1" t="str">
        <f>VLOOKUP(A62,[1]基础数据!A:AI,33,0)</f>
        <v>持股大于股东增</v>
      </c>
      <c r="U62" s="1">
        <f>VLOOKUP(A62,[1]基础数据!A:AI,34,0)</f>
        <v>13513</v>
      </c>
      <c r="V62" s="1">
        <f>VLOOKUP(A62,[1]基础数据!A:AI,35,0)</f>
        <v>58246</v>
      </c>
    </row>
    <row r="63" spans="1:22" x14ac:dyDescent="0.15">
      <c r="A63" s="16">
        <v>726</v>
      </c>
      <c r="B63" s="17">
        <f>VLOOKUP(A63,[1]基础数据!A:I,2,0)</f>
        <v>18.026666666666667</v>
      </c>
      <c r="C63" s="17">
        <f>VLOOKUP(A63,[1]基础数据!A:I,3,0)</f>
        <v>1.8899575039141132</v>
      </c>
      <c r="D63" s="17">
        <f>VLOOKUP(A63,[1]基础数据!A:I,4,0)</f>
        <v>17.390625</v>
      </c>
      <c r="E63" s="17">
        <f>VLOOKUP(A63,[1]基础数据!A:I,5,0)</f>
        <v>1.5493840050114847</v>
      </c>
      <c r="F63" s="17">
        <f>VLOOKUP(A63,[1]基础数据!A:I,6,0)</f>
        <v>19.305555555555557</v>
      </c>
      <c r="G63" s="17">
        <f>VLOOKUP(A63,[1]基础数据!A:I,7,0)</f>
        <v>2.0577654739522422</v>
      </c>
      <c r="H63" s="17">
        <f>VLOOKUP(A63,[1]基础数据!A:I,8,0)</f>
        <v>14.80263157894737</v>
      </c>
      <c r="I63" s="17">
        <f>VLOOKUP(A63,[1]基础数据!A:I,9,0)</f>
        <v>1.6105710727119154</v>
      </c>
      <c r="J63" s="16">
        <v>726</v>
      </c>
      <c r="K63" s="1">
        <f>VLOOKUP(A63,[1]基础数据!A:AI,24,0)</f>
        <v>726</v>
      </c>
      <c r="L63" s="1">
        <f>VLOOKUP(A63,[1]基础数据!A:AI,25,0)</f>
        <v>72743</v>
      </c>
      <c r="M63" s="1">
        <f>VLOOKUP(A63,[1]基础数据!A:AI,26,0)</f>
        <v>13138</v>
      </c>
      <c r="N63" s="1">
        <f>VLOOKUP(A63,[1]基础数据!A:AI,27,0)</f>
        <v>13138</v>
      </c>
      <c r="O63" s="1">
        <f>VLOOKUP(A63,[1]基础数据!A:AI,28,0)</f>
        <v>69043</v>
      </c>
      <c r="P63" s="1">
        <f>VLOOKUP(A63,[1]基础数据!A:AI,29,0)</f>
        <v>13842</v>
      </c>
      <c r="Q63" s="1">
        <f>VLOOKUP(A63,[1]基础数据!A:AI,30,0)</f>
        <v>13842</v>
      </c>
      <c r="R63" s="1">
        <f>VLOOKUP(A63,[1]基础数据!A:AI,31,0)</f>
        <v>82035</v>
      </c>
      <c r="S63" s="1">
        <f>VLOOKUP(A63,[1]基础数据!A:AI,32,0)</f>
        <v>11650</v>
      </c>
      <c r="T63" s="1">
        <f>VLOOKUP(A63,[1]基础数据!A:AI,33,0)</f>
        <v>11650</v>
      </c>
      <c r="U63" s="1">
        <f>VLOOKUP(A63,[1]基础数据!A:AI,34,0)</f>
        <v>74991</v>
      </c>
      <c r="V63" s="1">
        <f>VLOOKUP(A63,[1]基础数据!A:AI,35,0)</f>
        <v>12744</v>
      </c>
    </row>
    <row r="64" spans="1:22" x14ac:dyDescent="0.15">
      <c r="A64" s="16">
        <v>732</v>
      </c>
      <c r="B64" s="17">
        <f>VLOOKUP(A64,[1]基础数据!A:I,2,0)</f>
        <v>19.855741956398411</v>
      </c>
      <c r="C64" s="17">
        <f>VLOOKUP(A64,[1]基础数据!A:I,3,0)</f>
        <v>2.267594683647403</v>
      </c>
      <c r="D64" s="17">
        <f>VLOOKUP(A64,[1]基础数据!A:I,4,0)</f>
        <v>20.564360262852727</v>
      </c>
      <c r="E64" s="17">
        <f>VLOOKUP(A64,[1]基础数据!A:I,5,0)</f>
        <v>1.9447998537744471</v>
      </c>
      <c r="F64" s="17">
        <f>VLOOKUP(A64,[1]基础数据!A:I,6,0)</f>
        <v>30.727762803234505</v>
      </c>
      <c r="G64" s="17">
        <f>VLOOKUP(A64,[1]基础数据!A:I,7,0)</f>
        <v>6.0724431818181825</v>
      </c>
      <c r="H64" s="17">
        <f>VLOOKUP(A64,[1]基础数据!A:I,8,0)</f>
        <v>18.594658093236056</v>
      </c>
      <c r="I64" s="17">
        <f>VLOOKUP(A64,[1]基础数据!A:I,9,0)</f>
        <v>2.5747710957866214</v>
      </c>
      <c r="J64" s="16">
        <v>732</v>
      </c>
      <c r="K64" s="1" t="str">
        <f>VLOOKUP(A64,[1]基础数据!A:AI,24,0)</f>
        <v>持股大于股东增</v>
      </c>
      <c r="L64" s="1">
        <f>VLOOKUP(A64,[1]基础数据!A:AI,25,0)</f>
        <v>15773</v>
      </c>
      <c r="M64" s="1">
        <f>VLOOKUP(A64,[1]基础数据!A:AI,26,0)</f>
        <v>78897</v>
      </c>
      <c r="N64" s="1" t="str">
        <f>VLOOKUP(A64,[1]基础数据!A:AI,27,0)</f>
        <v>持股大于股东减</v>
      </c>
      <c r="O64" s="1">
        <f>VLOOKUP(A64,[1]基础数据!A:AI,28,0)</f>
        <v>16272</v>
      </c>
      <c r="P64" s="1">
        <f>VLOOKUP(A64,[1]基础数据!A:AI,29,0)</f>
        <v>76478</v>
      </c>
      <c r="Q64" s="1" t="str">
        <f>VLOOKUP(A64,[1]基础数据!A:AI,30,0)</f>
        <v>持股大于股东减</v>
      </c>
      <c r="R64" s="1">
        <f>VLOOKUP(A64,[1]基础数据!A:AI,31,0)</f>
        <v>24110</v>
      </c>
      <c r="S64" s="1">
        <f>VLOOKUP(A64,[1]基础数据!A:AI,32,0)</f>
        <v>42189</v>
      </c>
      <c r="T64" s="1" t="str">
        <f>VLOOKUP(A64,[1]基础数据!A:AI,33,0)</f>
        <v>持股大于股东增</v>
      </c>
      <c r="U64" s="1">
        <f>VLOOKUP(A64,[1]基础数据!A:AI,34,0)</f>
        <v>16019</v>
      </c>
      <c r="V64" s="1">
        <f>VLOOKUP(A64,[1]基础数据!A:AI,35,0)</f>
        <v>77685</v>
      </c>
    </row>
    <row r="65" spans="1:22" x14ac:dyDescent="0.15">
      <c r="A65" s="16">
        <v>748</v>
      </c>
      <c r="B65" s="17">
        <f>VLOOKUP(A65,[1]基础数据!A:I,2,0)</f>
        <v>212.29458307973221</v>
      </c>
      <c r="C65" s="17">
        <f>VLOOKUP(A65,[1]基础数据!A:I,3,0)</f>
        <v>6.3644989416830891</v>
      </c>
      <c r="D65" s="17">
        <f>VLOOKUP(A65,[1]基础数据!A:I,4,0)</f>
        <v>1252.6595744680851</v>
      </c>
      <c r="E65" s="17">
        <f>VLOOKUP(A65,[1]基础数据!A:I,5,0)</f>
        <v>4.0905301188077541</v>
      </c>
      <c r="F65" s="17">
        <f>VLOOKUP(A65,[1]基础数据!A:I,6,0)</f>
        <v>354.47154471544718</v>
      </c>
      <c r="G65" s="17">
        <f>VLOOKUP(A65,[1]基础数据!A:I,7,0)</f>
        <v>8.756778469572204</v>
      </c>
      <c r="H65" s="17">
        <f>VLOOKUP(A65,[1]基础数据!A:I,8,0)</f>
        <v>322.16748768472911</v>
      </c>
      <c r="I65" s="17">
        <f>VLOOKUP(A65,[1]基础数据!A:I,9,0)</f>
        <v>8.596002661606331</v>
      </c>
      <c r="J65" s="16">
        <v>748</v>
      </c>
      <c r="K65" s="1" t="str">
        <f>VLOOKUP(A65,[1]基础数据!A:AI,24,0)</f>
        <v>持股大于股东增</v>
      </c>
      <c r="L65" s="1">
        <f>VLOOKUP(A65,[1]基础数据!A:AI,25,0)</f>
        <v>26046</v>
      </c>
      <c r="M65" s="1">
        <f>VLOOKUP(A65,[1]基础数据!A:AI,26,0)</f>
        <v>31283</v>
      </c>
      <c r="N65" s="1">
        <f>VLOOKUP(A65,[1]基础数据!A:AI,27,0)</f>
        <v>31283</v>
      </c>
      <c r="O65" s="1">
        <f>VLOOKUP(A65,[1]基础数据!A:AI,28,0)</f>
        <v>77900</v>
      </c>
      <c r="P65" s="1">
        <f>VLOOKUP(A65,[1]基础数据!A:AI,29,0)</f>
        <v>10459</v>
      </c>
      <c r="Q65" s="1" t="str">
        <f>VLOOKUP(A65,[1]基础数据!A:AI,30,0)</f>
        <v>持股大于股东增</v>
      </c>
      <c r="R65" s="1">
        <f>VLOOKUP(A65,[1]基础数据!A:AI,31,0)</f>
        <v>26151</v>
      </c>
      <c r="S65" s="1">
        <f>VLOOKUP(A65,[1]基础数据!A:AI,32,0)</f>
        <v>31158</v>
      </c>
      <c r="T65" s="1" t="str">
        <f>VLOOKUP(A65,[1]基础数据!A:AI,33,0)</f>
        <v>持股大于股东增</v>
      </c>
      <c r="U65" s="1">
        <f>VLOOKUP(A65,[1]基础数据!A:AI,34,0)</f>
        <v>26074</v>
      </c>
      <c r="V65" s="1">
        <f>VLOOKUP(A65,[1]基础数据!A:AI,35,0)</f>
        <v>31250</v>
      </c>
    </row>
    <row r="66" spans="1:22" x14ac:dyDescent="0.15">
      <c r="A66" s="16">
        <v>758</v>
      </c>
      <c r="B66" s="17">
        <f>VLOOKUP(A66,[1]基础数据!A:I,2,0)</f>
        <v>39.055118110236222</v>
      </c>
      <c r="C66" s="17">
        <f>VLOOKUP(A66,[1]基础数据!A:I,3,0)</f>
        <v>3.1120592295143688</v>
      </c>
      <c r="D66" s="17">
        <f>VLOOKUP(A66,[1]基础数据!A:I,4,0)</f>
        <v>50.829562594268481</v>
      </c>
      <c r="E66" s="17">
        <f>VLOOKUP(A66,[1]基础数据!A:I,5,0)</f>
        <v>2.7861025566831326</v>
      </c>
      <c r="F66" s="17">
        <f>VLOOKUP(A66,[1]基础数据!A:I,6,0)</f>
        <v>49.570707070707066</v>
      </c>
      <c r="G66" s="17">
        <f>VLOOKUP(A66,[1]基础数据!A:I,7,0)</f>
        <v>4.1097037579817854</v>
      </c>
      <c r="H66" s="17">
        <f>VLOOKUP(A66,[1]基础数据!A:I,8,0)</f>
        <v>33.218085106382986</v>
      </c>
      <c r="I66" s="17">
        <f>VLOOKUP(A66,[1]基础数据!A:I,9,0)</f>
        <v>2.6299719946937312</v>
      </c>
      <c r="J66" s="16">
        <v>758</v>
      </c>
      <c r="K66" s="1">
        <f>VLOOKUP(A66,[1]基础数据!A:AI,24,0)</f>
        <v>758</v>
      </c>
      <c r="L66" s="1">
        <f>VLOOKUP(A66,[1]基础数据!A:AI,25,0)</f>
        <v>91978</v>
      </c>
      <c r="M66" s="1">
        <f>VLOOKUP(A66,[1]基础数据!A:AI,26,0)</f>
        <v>10705</v>
      </c>
      <c r="N66" s="1">
        <f>VLOOKUP(A66,[1]基础数据!A:AI,27,0)</f>
        <v>10705</v>
      </c>
      <c r="O66" s="1">
        <f>VLOOKUP(A66,[1]基础数据!A:AI,28,0)</f>
        <v>89484</v>
      </c>
      <c r="P66" s="1">
        <f>VLOOKUP(A66,[1]基础数据!A:AI,29,0)</f>
        <v>11004</v>
      </c>
      <c r="Q66" s="1">
        <f>VLOOKUP(A66,[1]基础数据!A:AI,30,0)</f>
        <v>11004</v>
      </c>
      <c r="R66" s="1">
        <f>VLOOKUP(A66,[1]基础数据!A:AI,31,0)</f>
        <v>93461</v>
      </c>
      <c r="S66" s="1">
        <f>VLOOKUP(A66,[1]基础数据!A:AI,32,0)</f>
        <v>10535</v>
      </c>
      <c r="T66" s="1">
        <f>VLOOKUP(A66,[1]基础数据!A:AI,33,0)</f>
        <v>10535</v>
      </c>
      <c r="U66" s="1">
        <f>VLOOKUP(A66,[1]基础数据!A:AI,34,0)</f>
        <v>10535</v>
      </c>
      <c r="V66" s="1">
        <f>VLOOKUP(A66,[1]基础数据!A:AI,35,0)</f>
        <v>10535</v>
      </c>
    </row>
    <row r="67" spans="1:22" x14ac:dyDescent="0.15">
      <c r="A67" s="16">
        <v>762</v>
      </c>
      <c r="B67" s="17">
        <f>VLOOKUP(A67,[1]基础数据!A:I,2,0)</f>
        <v>403.37423312883442</v>
      </c>
      <c r="C67" s="17">
        <f>VLOOKUP(A67,[1]基础数据!A:I,3,0)</f>
        <v>7.5884355704310691</v>
      </c>
      <c r="D67" s="17">
        <f>VLOOKUP(A67,[1]基础数据!A:I,4,0)</f>
        <v>127.11111111111111</v>
      </c>
      <c r="E67" s="17">
        <f>VLOOKUP(A67,[1]基础数据!A:I,5,0)</f>
        <v>5.6070185756996525</v>
      </c>
      <c r="F67" s="17">
        <f>VLOOKUP(A67,[1]基础数据!A:I,6,0)</f>
        <v>400.84388185654012</v>
      </c>
      <c r="G67" s="17">
        <f>VLOOKUP(A67,[1]基础数据!A:I,7,0)</f>
        <v>5.5459879155842264</v>
      </c>
      <c r="H67" s="17">
        <f>VLOOKUP(A67,[1]基础数据!A:I,8,0)</f>
        <v>268.16860465116281</v>
      </c>
      <c r="I67" s="17">
        <f>VLOOKUP(A67,[1]基础数据!A:I,9,0)</f>
        <v>3.5796397078082709</v>
      </c>
      <c r="J67" s="16">
        <v>762</v>
      </c>
      <c r="K67" s="1">
        <f>VLOOKUP(A67,[1]基础数据!A:AI,24,0)</f>
        <v>762</v>
      </c>
      <c r="L67" s="1">
        <f>VLOOKUP(A67,[1]基础数据!A:AI,25,0)</f>
        <v>90800</v>
      </c>
      <c r="M67" s="1">
        <f>VLOOKUP(A67,[1]基础数据!A:AI,26,0)</f>
        <v>5242</v>
      </c>
      <c r="N67" s="1">
        <f>VLOOKUP(A67,[1]基础数据!A:AI,27,0)</f>
        <v>5242</v>
      </c>
      <c r="O67" s="1">
        <f>VLOOKUP(A67,[1]基础数据!A:AI,28,0)</f>
        <v>83589</v>
      </c>
      <c r="P67" s="1">
        <f>VLOOKUP(A67,[1]基础数据!A:AI,29,0)</f>
        <v>5694</v>
      </c>
      <c r="Q67" s="1" t="str">
        <f>VLOOKUP(A67,[1]基础数据!A:AI,30,0)</f>
        <v>持股小于股东增</v>
      </c>
      <c r="R67" s="1">
        <f>VLOOKUP(A67,[1]基础数据!A:AI,31,0)</f>
        <v>42380</v>
      </c>
      <c r="S67" s="1">
        <f>VLOOKUP(A67,[1]基础数据!A:AI,32,0)</f>
        <v>11231</v>
      </c>
      <c r="T67" s="1">
        <f>VLOOKUP(A67,[1]基础数据!A:AI,33,0)</f>
        <v>11231</v>
      </c>
      <c r="U67" s="1">
        <f>VLOOKUP(A67,[1]基础数据!A:AI,34,0)</f>
        <v>59501</v>
      </c>
      <c r="V67" s="1">
        <f>VLOOKUP(A67,[1]基础数据!A:AI,35,0)</f>
        <v>7999</v>
      </c>
    </row>
    <row r="68" spans="1:22" x14ac:dyDescent="0.15">
      <c r="A68" s="16">
        <v>777</v>
      </c>
      <c r="B68" s="17">
        <f>VLOOKUP(A68,[1]基础数据!A:I,2,0)</f>
        <v>138.89380530973452</v>
      </c>
      <c r="C68" s="17">
        <f>VLOOKUP(A68,[1]基础数据!A:I,3,0)</f>
        <v>10.553034123382082</v>
      </c>
      <c r="D68" s="17">
        <f>VLOOKUP(A68,[1]基础数据!A:I,4,0)</f>
        <v>205.15625</v>
      </c>
      <c r="E68" s="17">
        <f>VLOOKUP(A68,[1]基础数据!A:I,5,0)</f>
        <v>8.7297629733054087</v>
      </c>
      <c r="F68" s="17">
        <f>VLOOKUP(A68,[1]基础数据!A:I,6,0)</f>
        <v>180.09868421052633</v>
      </c>
      <c r="G68" s="17">
        <f>VLOOKUP(A68,[1]基础数据!A:I,7,0)</f>
        <v>11.569345636402058</v>
      </c>
      <c r="H68" s="17">
        <f>VLOOKUP(A68,[1]基础数据!A:I,8,0)</f>
        <v>168.07432432432432</v>
      </c>
      <c r="I68" s="17">
        <f>VLOOKUP(A68,[1]基础数据!A:I,9,0)</f>
        <v>10.359187922956794</v>
      </c>
      <c r="J68" s="16">
        <v>777</v>
      </c>
      <c r="K68" s="1">
        <f>VLOOKUP(A68,[1]基础数据!A:AI,24,0)</f>
        <v>777</v>
      </c>
      <c r="L68" s="1">
        <f>VLOOKUP(A68,[1]基础数据!A:AI,25,0)</f>
        <v>777</v>
      </c>
      <c r="M68" s="1">
        <f>VLOOKUP(A68,[1]基础数据!A:AI,26,0)</f>
        <v>777</v>
      </c>
      <c r="N68" s="1">
        <f>VLOOKUP(A68,[1]基础数据!A:AI,27,0)</f>
        <v>777</v>
      </c>
      <c r="O68" s="1">
        <f>VLOOKUP(A68,[1]基础数据!A:AI,28,0)</f>
        <v>777</v>
      </c>
      <c r="P68" s="1">
        <f>VLOOKUP(A68,[1]基础数据!A:AI,29,0)</f>
        <v>777</v>
      </c>
      <c r="Q68" s="1">
        <f>VLOOKUP(A68,[1]基础数据!A:AI,30,0)</f>
        <v>777</v>
      </c>
      <c r="R68" s="1">
        <f>VLOOKUP(A68,[1]基础数据!A:AI,31,0)</f>
        <v>777</v>
      </c>
      <c r="S68" s="1">
        <f>VLOOKUP(A68,[1]基础数据!A:AI,32,0)</f>
        <v>777</v>
      </c>
      <c r="T68" s="1">
        <f>VLOOKUP(A68,[1]基础数据!A:AI,33,0)</f>
        <v>777</v>
      </c>
      <c r="U68" s="1">
        <f>VLOOKUP(A68,[1]基础数据!A:AI,34,0)</f>
        <v>777</v>
      </c>
      <c r="V68" s="1">
        <f>VLOOKUP(A68,[1]基础数据!A:AI,35,0)</f>
        <v>777</v>
      </c>
    </row>
    <row r="69" spans="1:22" x14ac:dyDescent="0.15">
      <c r="A69" s="16">
        <v>786</v>
      </c>
      <c r="B69" s="17">
        <f>VLOOKUP(A69,[1]基础数据!A:I,2,0)</f>
        <v>18.769716088328074</v>
      </c>
      <c r="C69" s="17">
        <f>VLOOKUP(A69,[1]基础数据!A:I,3,0)</f>
        <v>2.156930271338203</v>
      </c>
      <c r="D69" s="17">
        <f>VLOOKUP(A69,[1]基础数据!A:I,4,0)</f>
        <v>33.556338028169016</v>
      </c>
      <c r="E69" s="17">
        <f>VLOOKUP(A69,[1]基础数据!A:I,5,0)</f>
        <v>1.7053181590437334</v>
      </c>
      <c r="F69" s="17">
        <f>VLOOKUP(A69,[1]基础数据!A:I,6,0)</f>
        <v>69.354243542435427</v>
      </c>
      <c r="G69" s="17">
        <f>VLOOKUP(A69,[1]基础数据!A:I,7,0)</f>
        <v>7.2906767004790636</v>
      </c>
      <c r="H69" s="17">
        <f>VLOOKUP(A69,[1]基础数据!A:I,8,0)</f>
        <v>63.928571428571438</v>
      </c>
      <c r="I69" s="17">
        <f>VLOOKUP(A69,[1]基础数据!A:I,9,0)</f>
        <v>7.0578295155839292</v>
      </c>
      <c r="J69" s="16">
        <v>786</v>
      </c>
      <c r="K69" s="1">
        <f>VLOOKUP(A69,[1]基础数据!A:AI,24,0)</f>
        <v>786</v>
      </c>
      <c r="L69" s="1">
        <f>VLOOKUP(A69,[1]基础数据!A:AI,25,0)</f>
        <v>95544</v>
      </c>
      <c r="M69" s="1">
        <f>VLOOKUP(A69,[1]基础数据!A:AI,26,0)</f>
        <v>14799</v>
      </c>
      <c r="N69" s="1">
        <f>VLOOKUP(A69,[1]基础数据!A:AI,27,0)</f>
        <v>14799</v>
      </c>
      <c r="O69" s="1">
        <f>VLOOKUP(A69,[1]基础数据!A:AI,28,0)</f>
        <v>85493</v>
      </c>
      <c r="P69" s="1">
        <f>VLOOKUP(A69,[1]基础数据!A:AI,29,0)</f>
        <v>16539</v>
      </c>
      <c r="Q69" s="1" t="str">
        <f>VLOOKUP(A69,[1]基础数据!A:AI,30,0)</f>
        <v>持股大于股东增</v>
      </c>
      <c r="R69" s="1">
        <f>VLOOKUP(A69,[1]基础数据!A:AI,31,0)</f>
        <v>35342</v>
      </c>
      <c r="S69" s="1">
        <f>VLOOKUP(A69,[1]基础数据!A:AI,32,0)</f>
        <v>40008</v>
      </c>
      <c r="T69" s="1" t="str">
        <f>VLOOKUP(A69,[1]基础数据!A:AI,33,0)</f>
        <v>持股大于股东增</v>
      </c>
      <c r="U69" s="1">
        <f>VLOOKUP(A69,[1]基础数据!A:AI,34,0)</f>
        <v>35301</v>
      </c>
      <c r="V69" s="1">
        <f>VLOOKUP(A69,[1]基础数据!A:AI,35,0)</f>
        <v>40055</v>
      </c>
    </row>
    <row r="70" spans="1:22" x14ac:dyDescent="0.15">
      <c r="A70" s="16">
        <v>816</v>
      </c>
      <c r="B70" s="17">
        <f>VLOOKUP(A70,[1]基础数据!A:I,2,0)</f>
        <v>417</v>
      </c>
      <c r="C70" s="17">
        <f>VLOOKUP(A70,[1]基础数据!A:I,3,0)</f>
        <v>3.5062641890187503</v>
      </c>
      <c r="D70" s="17">
        <f>VLOOKUP(A70,[1]基础数据!A:I,4,0)</f>
        <v>230.63380281690138</v>
      </c>
      <c r="E70" s="17">
        <f>VLOOKUP(A70,[1]基础数据!A:I,5,0)</f>
        <v>2.7497900923593619</v>
      </c>
      <c r="F70" s="17">
        <f>VLOOKUP(A70,[1]基础数据!A:I,6,0)</f>
        <v>257.21393034825871</v>
      </c>
      <c r="G70" s="17">
        <f>VLOOKUP(A70,[1]基础数据!A:I,7,0)</f>
        <v>4.3303459251193566</v>
      </c>
      <c r="H70" s="17">
        <f>VLOOKUP(A70,[1]基础数据!A:I,8,0)</f>
        <v>522.68041237113403</v>
      </c>
      <c r="I70" s="17">
        <f>VLOOKUP(A70,[1]基础数据!A:I,9,0)</f>
        <v>2.8470350404312668</v>
      </c>
      <c r="J70" s="16">
        <v>816</v>
      </c>
      <c r="K70" s="1">
        <f>VLOOKUP(A70,[1]基础数据!A:AI,24,0)</f>
        <v>816</v>
      </c>
      <c r="L70" s="1">
        <f>VLOOKUP(A70,[1]基础数据!A:AI,25,0)</f>
        <v>816</v>
      </c>
      <c r="M70" s="1">
        <f>VLOOKUP(A70,[1]基础数据!A:AI,26,0)</f>
        <v>816</v>
      </c>
      <c r="N70" s="1">
        <f>VLOOKUP(A70,[1]基础数据!A:AI,27,0)</f>
        <v>816</v>
      </c>
      <c r="O70" s="1">
        <f>VLOOKUP(A70,[1]基础数据!A:AI,28,0)</f>
        <v>816</v>
      </c>
      <c r="P70" s="1">
        <f>VLOOKUP(A70,[1]基础数据!A:AI,29,0)</f>
        <v>816</v>
      </c>
      <c r="Q70" s="1">
        <f>VLOOKUP(A70,[1]基础数据!A:AI,30,0)</f>
        <v>816</v>
      </c>
      <c r="R70" s="1">
        <f>VLOOKUP(A70,[1]基础数据!A:AI,31,0)</f>
        <v>126909</v>
      </c>
      <c r="S70" s="1">
        <f>VLOOKUP(A70,[1]基础数据!A:AI,32,0)</f>
        <v>11179</v>
      </c>
      <c r="T70" s="1">
        <f>VLOOKUP(A70,[1]基础数据!A:AI,33,0)</f>
        <v>11179</v>
      </c>
      <c r="U70" s="1">
        <f>VLOOKUP(A70,[1]基础数据!A:AI,34,0)</f>
        <v>138882</v>
      </c>
      <c r="V70" s="1">
        <f>VLOOKUP(A70,[1]基础数据!A:AI,35,0)</f>
        <v>10215</v>
      </c>
    </row>
    <row r="71" spans="1:22" x14ac:dyDescent="0.15">
      <c r="A71" s="16">
        <v>829</v>
      </c>
      <c r="B71" s="17">
        <f>VLOOKUP(A71,[1]基础数据!A:I,2,0)</f>
        <v>-50.916666666666671</v>
      </c>
      <c r="C71" s="17">
        <f>VLOOKUP(A71,[1]基础数据!A:I,3,0)</f>
        <v>5.8561364834427572</v>
      </c>
      <c r="D71" s="17">
        <f>VLOOKUP(A71,[1]基础数据!A:I,4,0)</f>
        <v>305.5</v>
      </c>
      <c r="E71" s="17">
        <f>VLOOKUP(A71,[1]基础数据!A:I,5,0)</f>
        <v>5.8290402594924631</v>
      </c>
      <c r="F71" s="17">
        <f>VLOOKUP(A71,[1]基础数据!A:I,6,0)</f>
        <v>-86.33720930232559</v>
      </c>
      <c r="G71" s="17">
        <f>VLOOKUP(A71,[1]基础数据!A:I,7,0)</f>
        <v>6.627984824815889</v>
      </c>
      <c r="H71" s="17">
        <f>VLOOKUP(A71,[1]基础数据!A:I,8,0)</f>
        <v>-42.000000000000007</v>
      </c>
      <c r="I71" s="17">
        <f>VLOOKUP(A71,[1]基础数据!A:I,9,0)</f>
        <v>3.8590526944457211</v>
      </c>
      <c r="J71" s="16">
        <v>829</v>
      </c>
      <c r="K71" s="1">
        <f>VLOOKUP(A71,[1]基础数据!A:AI,24,0)</f>
        <v>829</v>
      </c>
      <c r="L71" s="1">
        <f>VLOOKUP(A71,[1]基础数据!A:AI,25,0)</f>
        <v>78866</v>
      </c>
      <c r="M71" s="1">
        <f>VLOOKUP(A71,[1]基础数据!A:AI,26,0)</f>
        <v>12006</v>
      </c>
      <c r="N71" s="1">
        <f>VLOOKUP(A71,[1]基础数据!A:AI,27,0)</f>
        <v>12006</v>
      </c>
      <c r="O71" s="1">
        <f>VLOOKUP(A71,[1]基础数据!A:AI,28,0)</f>
        <v>78829</v>
      </c>
      <c r="P71" s="1">
        <f>VLOOKUP(A71,[1]基础数据!A:AI,29,0)</f>
        <v>12012</v>
      </c>
      <c r="Q71" s="1">
        <f>VLOOKUP(A71,[1]基础数据!A:AI,30,0)</f>
        <v>12012</v>
      </c>
      <c r="R71" s="1">
        <f>VLOOKUP(A71,[1]基础数据!A:AI,31,0)</f>
        <v>72729</v>
      </c>
      <c r="S71" s="1">
        <f>VLOOKUP(A71,[1]基础数据!A:AI,32,0)</f>
        <v>13019</v>
      </c>
      <c r="T71" s="1">
        <f>VLOOKUP(A71,[1]基础数据!A:AI,33,0)</f>
        <v>13019</v>
      </c>
      <c r="U71" s="1">
        <f>VLOOKUP(A71,[1]基础数据!A:AI,34,0)</f>
        <v>85046</v>
      </c>
      <c r="V71" s="1">
        <f>VLOOKUP(A71,[1]基础数据!A:AI,35,0)</f>
        <v>11133</v>
      </c>
    </row>
    <row r="72" spans="1:22" x14ac:dyDescent="0.15">
      <c r="A72" s="16">
        <v>830</v>
      </c>
      <c r="B72" s="17">
        <f>VLOOKUP(A72,[1]基础数据!A:I,2,0)</f>
        <v>38.5</v>
      </c>
      <c r="C72" s="17">
        <f>VLOOKUP(A72,[1]基础数据!A:I,3,0)</f>
        <v>1.2993343958001313</v>
      </c>
      <c r="D72" s="17">
        <f>VLOOKUP(A72,[1]基础数据!A:I,4,0)</f>
        <v>-170.9375</v>
      </c>
      <c r="E72" s="17">
        <f>VLOOKUP(A72,[1]基础数据!A:I,5,0)</f>
        <v>1.0232331924127354</v>
      </c>
      <c r="F72" s="17">
        <f>VLOOKUP(A72,[1]基础数据!A:I,6,0)</f>
        <v>26.210526315789476</v>
      </c>
      <c r="G72" s="17">
        <f>VLOOKUP(A72,[1]基础数据!A:I,7,0)</f>
        <v>2.333153739839303</v>
      </c>
      <c r="H72" s="17">
        <f>VLOOKUP(A72,[1]基础数据!A:I,8,0)</f>
        <v>18.54602510460251</v>
      </c>
      <c r="I72" s="17">
        <f>VLOOKUP(A72,[1]基础数据!A:I,9,0)</f>
        <v>1.2581160191591272</v>
      </c>
      <c r="J72" s="16">
        <v>830</v>
      </c>
      <c r="K72" s="1">
        <f>VLOOKUP(A72,[1]基础数据!A:AI,24,0)</f>
        <v>830</v>
      </c>
      <c r="L72" s="1">
        <f>VLOOKUP(A72,[1]基础数据!A:AI,25,0)</f>
        <v>92828</v>
      </c>
      <c r="M72" s="1">
        <f>VLOOKUP(A72,[1]基础数据!A:AI,26,0)</f>
        <v>15780</v>
      </c>
      <c r="N72" s="1">
        <f>VLOOKUP(A72,[1]基础数据!A:AI,27,0)</f>
        <v>15780</v>
      </c>
      <c r="O72" s="1">
        <f>VLOOKUP(A72,[1]基础数据!A:AI,28,0)</f>
        <v>94678</v>
      </c>
      <c r="P72" s="1">
        <f>VLOOKUP(A72,[1]基础数据!A:AI,29,0)</f>
        <v>15472</v>
      </c>
      <c r="Q72" s="1">
        <f>VLOOKUP(A72,[1]基础数据!A:AI,30,0)</f>
        <v>15472</v>
      </c>
      <c r="R72" s="1">
        <f>VLOOKUP(A72,[1]基础数据!A:AI,31,0)</f>
        <v>101984</v>
      </c>
      <c r="S72" s="1">
        <f>VLOOKUP(A72,[1]基础数据!A:AI,32,0)</f>
        <v>14363</v>
      </c>
      <c r="T72" s="1">
        <f>VLOOKUP(A72,[1]基础数据!A:AI,33,0)</f>
        <v>14363</v>
      </c>
      <c r="U72" s="1">
        <f>VLOOKUP(A72,[1]基础数据!A:AI,34,0)</f>
        <v>105462</v>
      </c>
      <c r="V72" s="1">
        <f>VLOOKUP(A72,[1]基础数据!A:AI,35,0)</f>
        <v>13889</v>
      </c>
    </row>
    <row r="73" spans="1:22" x14ac:dyDescent="0.15">
      <c r="A73" s="16">
        <v>848</v>
      </c>
      <c r="B73" s="17">
        <f>VLOOKUP(A73,[1]基础数据!A:I,2,0)</f>
        <v>26.612903225806452</v>
      </c>
      <c r="C73" s="17">
        <f>VLOOKUP(A73,[1]基础数据!A:I,3,0)</f>
        <v>7.4090704984283793</v>
      </c>
      <c r="D73" s="17">
        <f>VLOOKUP(A73,[1]基础数据!A:I,4,0)</f>
        <v>10.023219814241486</v>
      </c>
      <c r="E73" s="17">
        <f>VLOOKUP(A73,[1]基础数据!A:I,5,0)</f>
        <v>5.0782322261872084</v>
      </c>
      <c r="F73" s="17">
        <f>VLOOKUP(A73,[1]基础数据!A:I,6,0)</f>
        <v>26.631548141644718</v>
      </c>
      <c r="G73" s="17">
        <f>VLOOKUP(A73,[1]基础数据!A:I,7,0)</f>
        <v>9.3175651461629041</v>
      </c>
      <c r="H73" s="17">
        <f>VLOOKUP(A73,[1]基础数据!A:I,8,0)</f>
        <v>20.590163934426229</v>
      </c>
      <c r="I73" s="17">
        <f>VLOOKUP(A73,[1]基础数据!A:I,9,0)</f>
        <v>6.070272098980233</v>
      </c>
      <c r="J73" s="16">
        <v>848</v>
      </c>
      <c r="K73" s="1">
        <f>VLOOKUP(A73,[1]基础数据!A:AI,24,0)</f>
        <v>848</v>
      </c>
      <c r="L73" s="1">
        <f>VLOOKUP(A73,[1]基础数据!A:AI,25,0)</f>
        <v>60716</v>
      </c>
      <c r="M73" s="1">
        <f>VLOOKUP(A73,[1]基础数据!A:AI,26,0)</f>
        <v>12397</v>
      </c>
      <c r="N73" s="1">
        <f>VLOOKUP(A73,[1]基础数据!A:AI,27,0)</f>
        <v>12397</v>
      </c>
      <c r="O73" s="1">
        <f>VLOOKUP(A73,[1]基础数据!A:AI,28,0)</f>
        <v>53329</v>
      </c>
      <c r="P73" s="1">
        <f>VLOOKUP(A73,[1]基础数据!A:AI,29,0)</f>
        <v>14115</v>
      </c>
      <c r="Q73" s="1">
        <f>VLOOKUP(A73,[1]基础数据!A:AI,30,0)</f>
        <v>14115</v>
      </c>
      <c r="R73" s="1">
        <f>VLOOKUP(A73,[1]基础数据!A:AI,31,0)</f>
        <v>39521</v>
      </c>
      <c r="S73" s="1">
        <f>VLOOKUP(A73,[1]基础数据!A:AI,32,0)</f>
        <v>19046</v>
      </c>
      <c r="T73" s="1">
        <f>VLOOKUP(A73,[1]基础数据!A:AI,33,0)</f>
        <v>19046</v>
      </c>
      <c r="U73" s="1">
        <f>VLOOKUP(A73,[1]基础数据!A:AI,34,0)</f>
        <v>40908</v>
      </c>
      <c r="V73" s="1">
        <f>VLOOKUP(A73,[1]基础数据!A:AI,35,0)</f>
        <v>18400</v>
      </c>
    </row>
    <row r="74" spans="1:22" x14ac:dyDescent="0.15">
      <c r="A74" s="16">
        <v>852</v>
      </c>
      <c r="B74" s="17">
        <f>VLOOKUP(A74,[1]基础数据!A:I,2,0)</f>
        <v>2136</v>
      </c>
      <c r="C74" s="17">
        <f>VLOOKUP(A74,[1]基础数据!A:I,3,0)</f>
        <v>3.8695652173913047</v>
      </c>
      <c r="D74" s="17">
        <f>VLOOKUP(A74,[1]基础数据!A:I,4,0)</f>
        <v>-19.404761904761905</v>
      </c>
      <c r="E74" s="17">
        <f>VLOOKUP(A74,[1]基础数据!A:I,5,0)</f>
        <v>3.0628159116105151</v>
      </c>
      <c r="F74" s="17">
        <f>VLOOKUP(A74,[1]基础数据!A:I,6,0)</f>
        <v>1692.5</v>
      </c>
      <c r="G74" s="17">
        <f>VLOOKUP(A74,[1]基础数据!A:I,7,0)</f>
        <v>6.1168434557906721</v>
      </c>
      <c r="H74" s="17">
        <f>VLOOKUP(A74,[1]基础数据!A:I,8,0)</f>
        <v>-80.769230769230759</v>
      </c>
      <c r="I74" s="17">
        <f>VLOOKUP(A74,[1]基础数据!A:I,9,0)</f>
        <v>2.5865095054224323</v>
      </c>
      <c r="J74" s="16">
        <v>852</v>
      </c>
      <c r="K74" s="1" t="str">
        <f>VLOOKUP(A74,[1]基础数据!A:AI,24,0)</f>
        <v>持股大于股东增</v>
      </c>
      <c r="L74" s="1">
        <f>VLOOKUP(A74,[1]基础数据!A:AI,25,0)</f>
        <v>20162</v>
      </c>
      <c r="M74" s="1">
        <f>VLOOKUP(A74,[1]基础数据!A:AI,26,0)</f>
        <v>22821</v>
      </c>
      <c r="N74" s="1" t="str">
        <f>VLOOKUP(A74,[1]基础数据!A:AI,27,0)</f>
        <v>持股大于股东增</v>
      </c>
      <c r="O74" s="1">
        <f>VLOOKUP(A74,[1]基础数据!A:AI,28,0)</f>
        <v>18208</v>
      </c>
      <c r="P74" s="1">
        <f>VLOOKUP(A74,[1]基础数据!A:AI,29,0)</f>
        <v>25270</v>
      </c>
      <c r="Q74" s="1" t="str">
        <f>VLOOKUP(A74,[1]基础数据!A:AI,30,0)</f>
        <v>持股大于股东增</v>
      </c>
      <c r="R74" s="1">
        <f>VLOOKUP(A74,[1]基础数据!A:AI,31,0)</f>
        <v>19173</v>
      </c>
      <c r="S74" s="1">
        <f>VLOOKUP(A74,[1]基础数据!A:AI,32,0)</f>
        <v>23998</v>
      </c>
      <c r="T74" s="1" t="str">
        <f>VLOOKUP(A74,[1]基础数据!A:AI,33,0)</f>
        <v>持股大于股东减</v>
      </c>
      <c r="U74" s="1">
        <f>VLOOKUP(A74,[1]基础数据!A:AI,34,0)</f>
        <v>20619</v>
      </c>
      <c r="V74" s="1">
        <f>VLOOKUP(A74,[1]基础数据!A:AI,35,0)</f>
        <v>22315</v>
      </c>
    </row>
    <row r="75" spans="1:22" x14ac:dyDescent="0.15">
      <c r="A75" s="16">
        <v>860</v>
      </c>
      <c r="B75" s="17">
        <f>VLOOKUP(A75,[1]基础数据!A:I,2,0)</f>
        <v>32.302092811646951</v>
      </c>
      <c r="C75" s="17">
        <f>VLOOKUP(A75,[1]基础数据!A:I,3,0)</f>
        <v>2.2513000465057287</v>
      </c>
      <c r="D75" s="17">
        <f>VLOOKUP(A75,[1]基础数据!A:I,4,0)</f>
        <v>17.814127604166668</v>
      </c>
      <c r="E75" s="17">
        <f>VLOOKUP(A75,[1]基础数据!A:I,5,0)</f>
        <v>2.2408992260759182</v>
      </c>
      <c r="F75" s="17">
        <f>VLOOKUP(A75,[1]基础数据!A:I,6,0)</f>
        <v>26.418357933579337</v>
      </c>
      <c r="G75" s="17">
        <f>VLOOKUP(A75,[1]基础数据!A:I,7,0)</f>
        <v>2.4806990568795815</v>
      </c>
      <c r="H75" s="17">
        <f>VLOOKUP(A75,[1]基础数据!A:I,8,0)</f>
        <v>23.360412126015454</v>
      </c>
      <c r="I75" s="17">
        <f>VLOOKUP(A75,[1]基础数据!A:I,9,0)</f>
        <v>1.6891601478552394</v>
      </c>
      <c r="J75" s="16">
        <v>860</v>
      </c>
      <c r="K75" s="1">
        <f>VLOOKUP(A75,[1]基础数据!A:AI,24,0)</f>
        <v>860</v>
      </c>
      <c r="L75" s="1">
        <f>VLOOKUP(A75,[1]基础数据!A:AI,25,0)</f>
        <v>32729</v>
      </c>
      <c r="M75" s="1">
        <f>VLOOKUP(A75,[1]基础数据!A:AI,26,0)</f>
        <v>17433</v>
      </c>
      <c r="N75" s="1">
        <f>VLOOKUP(A75,[1]基础数据!A:AI,27,0)</f>
        <v>17433</v>
      </c>
      <c r="O75" s="1">
        <f>VLOOKUP(A75,[1]基础数据!A:AI,28,0)</f>
        <v>28739</v>
      </c>
      <c r="P75" s="1">
        <f>VLOOKUP(A75,[1]基础数据!A:AI,29,0)</f>
        <v>19854</v>
      </c>
      <c r="Q75" s="1">
        <f>VLOOKUP(A75,[1]基础数据!A:AI,30,0)</f>
        <v>19854</v>
      </c>
      <c r="R75" s="1">
        <f>VLOOKUP(A75,[1]基础数据!A:AI,31,0)</f>
        <v>34224</v>
      </c>
      <c r="S75" s="1">
        <f>VLOOKUP(A75,[1]基础数据!A:AI,32,0)</f>
        <v>16672</v>
      </c>
      <c r="T75" s="1">
        <f>VLOOKUP(A75,[1]基础数据!A:AI,33,0)</f>
        <v>16672</v>
      </c>
      <c r="U75" s="1">
        <f>VLOOKUP(A75,[1]基础数据!A:AI,34,0)</f>
        <v>33664</v>
      </c>
      <c r="V75" s="1">
        <f>VLOOKUP(A75,[1]基础数据!A:AI,35,0)</f>
        <v>16949</v>
      </c>
    </row>
    <row r="76" spans="1:22" x14ac:dyDescent="0.15">
      <c r="A76" s="16">
        <v>861</v>
      </c>
      <c r="B76" s="17">
        <f>VLOOKUP(A76,[1]基础数据!A:I,2,0)</f>
        <v>85.8888888888889</v>
      </c>
      <c r="C76" s="17">
        <f>VLOOKUP(A76,[1]基础数据!A:I,3,0)</f>
        <v>6.2338709677419359</v>
      </c>
      <c r="D76" s="17">
        <f>VLOOKUP(A76,[1]基础数据!A:I,4,0)</f>
        <v>71.125</v>
      </c>
      <c r="E76" s="17">
        <f>VLOOKUP(A76,[1]基础数据!A:I,5,0)</f>
        <v>4.5302547770700636</v>
      </c>
      <c r="F76" s="17">
        <f>VLOOKUP(A76,[1]基础数据!A:I,6,0)</f>
        <v>134.3125</v>
      </c>
      <c r="G76" s="17">
        <f>VLOOKUP(A76,[1]基础数据!A:I,7,0)</f>
        <v>8.5183129855715851</v>
      </c>
      <c r="H76" s="17">
        <f>VLOOKUP(A76,[1]基础数据!A:I,8,0)</f>
        <v>81.150000000000006</v>
      </c>
      <c r="I76" s="17">
        <f>VLOOKUP(A76,[1]基础数据!A:I,9,0)</f>
        <v>4.3816311654652953</v>
      </c>
      <c r="J76" s="16">
        <v>861</v>
      </c>
      <c r="K76" s="1">
        <f>VLOOKUP(A76,[1]基础数据!A:AI,24,0)</f>
        <v>861</v>
      </c>
      <c r="L76" s="1">
        <f>VLOOKUP(A76,[1]基础数据!A:AI,25,0)</f>
        <v>861</v>
      </c>
      <c r="M76" s="1">
        <f>VLOOKUP(A76,[1]基础数据!A:AI,26,0)</f>
        <v>861</v>
      </c>
      <c r="N76" s="1">
        <f>VLOOKUP(A76,[1]基础数据!A:AI,27,0)</f>
        <v>861</v>
      </c>
      <c r="O76" s="1">
        <f>VLOOKUP(A76,[1]基础数据!A:AI,28,0)</f>
        <v>861</v>
      </c>
      <c r="P76" s="1">
        <f>VLOOKUP(A76,[1]基础数据!A:AI,29,0)</f>
        <v>861</v>
      </c>
      <c r="Q76" s="1">
        <f>VLOOKUP(A76,[1]基础数据!A:AI,30,0)</f>
        <v>861</v>
      </c>
      <c r="R76" s="1">
        <f>VLOOKUP(A76,[1]基础数据!A:AI,31,0)</f>
        <v>91618</v>
      </c>
      <c r="S76" s="1">
        <f>VLOOKUP(A76,[1]基础数据!A:AI,32,0)</f>
        <v>12924</v>
      </c>
      <c r="T76" s="1">
        <f>VLOOKUP(A76,[1]基础数据!A:AI,33,0)</f>
        <v>12924</v>
      </c>
      <c r="U76" s="1">
        <f>VLOOKUP(A76,[1]基础数据!A:AI,34,0)</f>
        <v>105159</v>
      </c>
      <c r="V76" s="1">
        <f>VLOOKUP(A76,[1]基础数据!A:AI,35,0)</f>
        <v>21394</v>
      </c>
    </row>
    <row r="77" spans="1:22" x14ac:dyDescent="0.15">
      <c r="A77" s="16">
        <v>869</v>
      </c>
      <c r="B77" s="17">
        <f>VLOOKUP(A77,[1]基础数据!A:I,2,0)</f>
        <v>30.52</v>
      </c>
      <c r="C77" s="17">
        <f>VLOOKUP(A77,[1]基础数据!A:I,3,0)</f>
        <v>4.1486180335296785</v>
      </c>
      <c r="D77" s="17">
        <f>VLOOKUP(A77,[1]基础数据!A:I,4,0)</f>
        <v>11.689873417721518</v>
      </c>
      <c r="E77" s="17">
        <f>VLOOKUP(A77,[1]基础数据!A:I,5,0)</f>
        <v>3.1192738019843782</v>
      </c>
      <c r="F77" s="17">
        <f>VLOOKUP(A77,[1]基础数据!A:I,6,0)</f>
        <v>22.380733944954127</v>
      </c>
      <c r="G77" s="17">
        <f>VLOOKUP(A77,[1]基础数据!A:I,7,0)</f>
        <v>4.4107144471464599</v>
      </c>
      <c r="H77" s="17">
        <f>VLOOKUP(A77,[1]基础数据!A:I,8,0)</f>
        <v>20.88372093023256</v>
      </c>
      <c r="I77" s="17">
        <f>VLOOKUP(A77,[1]基础数据!A:I,9,0)</f>
        <v>3.3186126868567416</v>
      </c>
      <c r="J77" s="16">
        <v>869</v>
      </c>
      <c r="K77" s="1">
        <f>VLOOKUP(A77,[1]基础数据!A:AI,24,0)</f>
        <v>869</v>
      </c>
      <c r="L77" s="1">
        <f>VLOOKUP(A77,[1]基础数据!A:AI,25,0)</f>
        <v>36963</v>
      </c>
      <c r="M77" s="1">
        <f>VLOOKUP(A77,[1]基础数据!A:AI,26,0)</f>
        <v>18544</v>
      </c>
      <c r="N77" s="1">
        <f>VLOOKUP(A77,[1]基础数据!A:AI,27,0)</f>
        <v>18544</v>
      </c>
      <c r="O77" s="1">
        <f>VLOOKUP(A77,[1]基础数据!A:AI,28,0)</f>
        <v>36502</v>
      </c>
      <c r="P77" s="1">
        <f>VLOOKUP(A77,[1]基础数据!A:AI,29,0)</f>
        <v>18778</v>
      </c>
      <c r="Q77" s="1">
        <f>VLOOKUP(A77,[1]基础数据!A:AI,30,0)</f>
        <v>18778</v>
      </c>
      <c r="R77" s="1">
        <f>VLOOKUP(A77,[1]基础数据!A:AI,31,0)</f>
        <v>38450</v>
      </c>
      <c r="S77" s="1">
        <f>VLOOKUP(A77,[1]基础数据!A:AI,32,0)</f>
        <v>17827</v>
      </c>
      <c r="T77" s="1">
        <f>VLOOKUP(A77,[1]基础数据!A:AI,33,0)</f>
        <v>17827</v>
      </c>
      <c r="U77" s="1">
        <f>VLOOKUP(A77,[1]基础数据!A:AI,34,0)</f>
        <v>35368</v>
      </c>
      <c r="V77" s="1">
        <f>VLOOKUP(A77,[1]基础数据!A:AI,35,0)</f>
        <v>19380</v>
      </c>
    </row>
    <row r="78" spans="1:22" x14ac:dyDescent="0.15">
      <c r="A78" s="16">
        <v>877</v>
      </c>
      <c r="B78" s="17">
        <f>VLOOKUP(A78,[1]基础数据!A:I,2,0)</f>
        <v>-13.459604425075426</v>
      </c>
      <c r="C78" s="17">
        <f>VLOOKUP(A78,[1]基础数据!A:I,3,0)</f>
        <v>1.0979845215631581</v>
      </c>
      <c r="D78" s="17">
        <f>VLOOKUP(A78,[1]基础数据!A:I,4,0)</f>
        <v>-7.4204545454545459</v>
      </c>
      <c r="E78" s="17">
        <f>VLOOKUP(A78,[1]基础数据!A:I,5,0)</f>
        <v>0.92359480637039981</v>
      </c>
      <c r="F78" s="17">
        <f>VLOOKUP(A78,[1]基础数据!A:I,6,0)</f>
        <v>-20.340159666782366</v>
      </c>
      <c r="G78" s="17">
        <f>VLOOKUP(A78,[1]基础数据!A:I,7,0)</f>
        <v>1.5225722637219878</v>
      </c>
      <c r="H78" s="17">
        <f>VLOOKUP(A78,[1]基础数据!A:I,8,0)</f>
        <v>-14.828664672287189</v>
      </c>
      <c r="I78" s="17">
        <f>VLOOKUP(A78,[1]基础数据!A:I,9,0)</f>
        <v>0.96483078964830782</v>
      </c>
      <c r="J78" s="16">
        <v>877</v>
      </c>
      <c r="K78" s="1">
        <f>VLOOKUP(A78,[1]基础数据!A:AI,24,0)</f>
        <v>877</v>
      </c>
      <c r="L78" s="1">
        <f>VLOOKUP(A78,[1]基础数据!A:AI,25,0)</f>
        <v>71874</v>
      </c>
      <c r="M78" s="1">
        <f>VLOOKUP(A78,[1]基础数据!A:AI,26,0)</f>
        <v>12245</v>
      </c>
      <c r="N78" s="1">
        <f>VLOOKUP(A78,[1]基础数据!A:AI,27,0)</f>
        <v>12245</v>
      </c>
      <c r="O78" s="1">
        <f>VLOOKUP(A78,[1]基础数据!A:AI,28,0)</f>
        <v>71187</v>
      </c>
      <c r="P78" s="1">
        <f>VLOOKUP(A78,[1]基础数据!A:AI,29,0)</f>
        <v>12363</v>
      </c>
      <c r="Q78" s="1">
        <f>VLOOKUP(A78,[1]基础数据!A:AI,30,0)</f>
        <v>12363</v>
      </c>
      <c r="R78" s="1">
        <f>VLOOKUP(A78,[1]基础数据!A:AI,31,0)</f>
        <v>79523</v>
      </c>
      <c r="S78" s="1">
        <f>VLOOKUP(A78,[1]基础数据!A:AI,32,0)</f>
        <v>11067</v>
      </c>
      <c r="T78" s="1">
        <f>VLOOKUP(A78,[1]基础数据!A:AI,33,0)</f>
        <v>11067</v>
      </c>
      <c r="U78" s="1">
        <f>VLOOKUP(A78,[1]基础数据!A:AI,34,0)</f>
        <v>86775</v>
      </c>
      <c r="V78" s="1">
        <f>VLOOKUP(A78,[1]基础数据!A:AI,35,0)</f>
        <v>10142</v>
      </c>
    </row>
    <row r="79" spans="1:22" x14ac:dyDescent="0.15">
      <c r="A79" s="16">
        <v>887</v>
      </c>
      <c r="B79" s="17">
        <f>VLOOKUP(A79,[1]基础数据!A:I,2,0)</f>
        <v>36.875</v>
      </c>
      <c r="C79" s="17">
        <f>VLOOKUP(A79,[1]基础数据!A:I,3,0)</f>
        <v>7.1850453632101319</v>
      </c>
      <c r="D79" s="17">
        <f>VLOOKUP(A79,[1]基础数据!A:I,4,0)</f>
        <v>25.345238095238095</v>
      </c>
      <c r="E79" s="17">
        <f>VLOOKUP(A79,[1]基础数据!A:I,5,0)</f>
        <v>6.0948727491340069</v>
      </c>
      <c r="F79" s="17">
        <f>VLOOKUP(A79,[1]基础数据!A:I,6,0)</f>
        <v>35.357142857142861</v>
      </c>
      <c r="G79" s="17">
        <f>VLOOKUP(A79,[1]基础数据!A:I,7,0)</f>
        <v>8.5025249922704322</v>
      </c>
      <c r="H79" s="17">
        <f>VLOOKUP(A79,[1]基础数据!A:I,8,0)</f>
        <v>33.75</v>
      </c>
      <c r="I79" s="17">
        <f>VLOOKUP(A79,[1]基础数据!A:I,9,0)</f>
        <v>7.9551298534327586</v>
      </c>
      <c r="J79" s="16">
        <v>887</v>
      </c>
      <c r="K79" s="1" t="str">
        <f>VLOOKUP(A79,[1]基础数据!A:AI,24,0)</f>
        <v>持股小于股东减</v>
      </c>
      <c r="L79" s="1">
        <f>VLOOKUP(A79,[1]基础数据!A:AI,25,0)</f>
        <v>51335</v>
      </c>
      <c r="M79" s="1">
        <f>VLOOKUP(A79,[1]基础数据!A:AI,26,0)</f>
        <v>21729</v>
      </c>
      <c r="N79" s="1" t="str">
        <f>VLOOKUP(A79,[1]基础数据!A:AI,27,0)</f>
        <v>持股小于股东增</v>
      </c>
      <c r="O79" s="1">
        <f>VLOOKUP(A79,[1]基础数据!A:AI,28,0)</f>
        <v>39089</v>
      </c>
      <c r="P79" s="1">
        <f>VLOOKUP(A79,[1]基础数据!A:AI,29,0)</f>
        <v>28537</v>
      </c>
      <c r="Q79" s="1" t="str">
        <f>VLOOKUP(A79,[1]基础数据!A:AI,30,0)</f>
        <v>持股大于股东减</v>
      </c>
      <c r="R79" s="1">
        <f>VLOOKUP(A79,[1]基础数据!A:AI,31,0)</f>
        <v>20392</v>
      </c>
      <c r="S79" s="1">
        <f>VLOOKUP(A79,[1]基础数据!A:AI,32,0)</f>
        <v>54702</v>
      </c>
      <c r="T79" s="1" t="str">
        <f>VLOOKUP(A79,[1]基础数据!A:AI,33,0)</f>
        <v>持股大于股东增</v>
      </c>
      <c r="U79" s="1">
        <f>VLOOKUP(A79,[1]基础数据!A:AI,34,0)</f>
        <v>20290</v>
      </c>
      <c r="V79" s="1">
        <f>VLOOKUP(A79,[1]基础数据!A:AI,35,0)</f>
        <v>54977</v>
      </c>
    </row>
    <row r="80" spans="1:22" x14ac:dyDescent="0.15">
      <c r="A80" s="16">
        <v>897</v>
      </c>
      <c r="B80" s="17">
        <f>VLOOKUP(A80,[1]基础数据!A:I,2,0)</f>
        <v>-49.265341400172865</v>
      </c>
      <c r="C80" s="17">
        <f>VLOOKUP(A80,[1]基础数据!A:I,3,0)</f>
        <v>7.3633897429272706</v>
      </c>
      <c r="D80" s="17">
        <f>VLOOKUP(A80,[1]基础数据!A:I,4,0)</f>
        <v>-386.66666666666663</v>
      </c>
      <c r="E80" s="17">
        <f>VLOOKUP(A80,[1]基础数据!A:I,5,0)</f>
        <v>6.0173777720140054</v>
      </c>
      <c r="F80" s="17">
        <f>VLOOKUP(A80,[1]基础数据!A:I,6,0)</f>
        <v>-103.24675324675324</v>
      </c>
      <c r="G80" s="17">
        <f>VLOOKUP(A80,[1]基础数据!A:I,7,0)</f>
        <v>11.377459749552772</v>
      </c>
      <c r="H80" s="17">
        <f>VLOOKUP(A80,[1]基础数据!A:I,8,0)</f>
        <v>-97.314049586776861</v>
      </c>
      <c r="I80" s="17">
        <f>VLOOKUP(A80,[1]基础数据!A:I,9,0)</f>
        <v>5.5516265912305514</v>
      </c>
      <c r="J80" s="16">
        <v>897</v>
      </c>
      <c r="K80" s="1">
        <f>VLOOKUP(A80,[1]基础数据!A:AI,24,0)</f>
        <v>897</v>
      </c>
      <c r="L80" s="1">
        <f>VLOOKUP(A80,[1]基础数据!A:AI,25,0)</f>
        <v>897</v>
      </c>
      <c r="M80" s="1">
        <f>VLOOKUP(A80,[1]基础数据!A:AI,26,0)</f>
        <v>897</v>
      </c>
      <c r="N80" s="1">
        <f>VLOOKUP(A80,[1]基础数据!A:AI,27,0)</f>
        <v>897</v>
      </c>
      <c r="O80" s="1">
        <f>VLOOKUP(A80,[1]基础数据!A:AI,28,0)</f>
        <v>897</v>
      </c>
      <c r="P80" s="1">
        <f>VLOOKUP(A80,[1]基础数据!A:AI,29,0)</f>
        <v>897</v>
      </c>
      <c r="Q80" s="1">
        <f>VLOOKUP(A80,[1]基础数据!A:AI,30,0)</f>
        <v>897</v>
      </c>
      <c r="R80" s="1">
        <f>VLOOKUP(A80,[1]基础数据!A:AI,31,0)</f>
        <v>897</v>
      </c>
      <c r="S80" s="1">
        <f>VLOOKUP(A80,[1]基础数据!A:AI,32,0)</f>
        <v>897</v>
      </c>
      <c r="T80" s="1">
        <f>VLOOKUP(A80,[1]基础数据!A:AI,33,0)</f>
        <v>897</v>
      </c>
      <c r="U80" s="1">
        <f>VLOOKUP(A80,[1]基础数据!A:AI,34,0)</f>
        <v>897</v>
      </c>
      <c r="V80" s="1">
        <f>VLOOKUP(A80,[1]基础数据!A:AI,35,0)</f>
        <v>897</v>
      </c>
    </row>
    <row r="81" spans="1:22" x14ac:dyDescent="0.15">
      <c r="A81" s="16">
        <v>900</v>
      </c>
      <c r="B81" s="17">
        <f>VLOOKUP(A81,[1]基础数据!A:I,2,0)</f>
        <v>14.982142857142856</v>
      </c>
      <c r="C81" s="17">
        <f>VLOOKUP(A81,[1]基础数据!A:I,3,0)</f>
        <v>1.2187681580476468</v>
      </c>
      <c r="D81" s="17">
        <f>VLOOKUP(A81,[1]基础数据!A:I,4,0)</f>
        <v>15.029021558872305</v>
      </c>
      <c r="E81" s="17">
        <f>VLOOKUP(A81,[1]基础数据!A:I,5,0)</f>
        <v>1.0375522353884024</v>
      </c>
      <c r="F81" s="17">
        <f>VLOOKUP(A81,[1]基础数据!A:I,6,0)</f>
        <v>21.375</v>
      </c>
      <c r="G81" s="17">
        <f>VLOOKUP(A81,[1]基础数据!A:I,7,0)</f>
        <v>1.5472546033086516</v>
      </c>
      <c r="H81" s="17">
        <f>VLOOKUP(A81,[1]基础数据!A:I,8,0)</f>
        <v>16.15909090909091</v>
      </c>
      <c r="I81" s="17">
        <f>VLOOKUP(A81,[1]基础数据!A:I,9,0)</f>
        <v>1.0741803897869771</v>
      </c>
      <c r="J81" s="16">
        <v>900</v>
      </c>
      <c r="K81" s="1">
        <f>VLOOKUP(A81,[1]基础数据!A:AI,24,0)</f>
        <v>900</v>
      </c>
      <c r="L81" s="1">
        <f>VLOOKUP(A81,[1]基础数据!A:AI,25,0)</f>
        <v>67909</v>
      </c>
      <c r="M81" s="1">
        <f>VLOOKUP(A81,[1]基础数据!A:AI,26,0)</f>
        <v>14900</v>
      </c>
      <c r="N81" s="1">
        <f>VLOOKUP(A81,[1]基础数据!A:AI,27,0)</f>
        <v>14900</v>
      </c>
      <c r="O81" s="1">
        <f>VLOOKUP(A81,[1]基础数据!A:AI,28,0)</f>
        <v>67305</v>
      </c>
      <c r="P81" s="1">
        <f>VLOOKUP(A81,[1]基础数据!A:AI,29,0)</f>
        <v>15034</v>
      </c>
      <c r="Q81" s="1">
        <f>VLOOKUP(A81,[1]基础数据!A:AI,30,0)</f>
        <v>15034</v>
      </c>
      <c r="R81" s="1">
        <f>VLOOKUP(A81,[1]基础数据!A:AI,31,0)</f>
        <v>92975</v>
      </c>
      <c r="S81" s="1">
        <f>VLOOKUP(A81,[1]基础数据!A:AI,32,0)</f>
        <v>10883</v>
      </c>
      <c r="T81" s="1">
        <f>VLOOKUP(A81,[1]基础数据!A:AI,33,0)</f>
        <v>10883</v>
      </c>
      <c r="U81" s="1">
        <f>VLOOKUP(A81,[1]基础数据!A:AI,34,0)</f>
        <v>73640</v>
      </c>
      <c r="V81" s="1">
        <f>VLOOKUP(A81,[1]基础数据!A:AI,35,0)</f>
        <v>13740</v>
      </c>
    </row>
    <row r="82" spans="1:22" x14ac:dyDescent="0.15">
      <c r="A82" s="16">
        <v>919</v>
      </c>
      <c r="B82" s="17">
        <f>VLOOKUP(A82,[1]基础数据!A:I,2,0)</f>
        <v>41.656575441995642</v>
      </c>
      <c r="C82" s="17">
        <f>VLOOKUP(A82,[1]基础数据!A:I,3,0)</f>
        <v>3.5468305357363796</v>
      </c>
      <c r="D82" s="17">
        <f>VLOOKUP(A82,[1]基础数据!A:I,4,0)</f>
        <v>33.280590717299575</v>
      </c>
      <c r="E82" s="17">
        <f>VLOOKUP(A82,[1]基础数据!A:I,5,0)</f>
        <v>2.5530021039003072</v>
      </c>
      <c r="F82" s="17">
        <f>VLOOKUP(A82,[1]基础数据!A:I,6,0)</f>
        <v>42.347826086956523</v>
      </c>
      <c r="G82" s="17">
        <f>VLOOKUP(A82,[1]基础数据!A:I,7,0)</f>
        <v>4.1713062098501075</v>
      </c>
      <c r="H82" s="17">
        <f>VLOOKUP(A82,[1]基础数据!A:I,8,0)</f>
        <v>30.859010270774981</v>
      </c>
      <c r="I82" s="17">
        <f>VLOOKUP(A82,[1]基础数据!A:I,9,0)</f>
        <v>2.7798805618639078</v>
      </c>
      <c r="J82" s="16">
        <v>919</v>
      </c>
      <c r="K82" s="1">
        <f>VLOOKUP(A82,[1]基础数据!A:AI,24,0)</f>
        <v>919</v>
      </c>
      <c r="L82" s="1">
        <f>VLOOKUP(A82,[1]基础数据!A:AI,25,0)</f>
        <v>29761</v>
      </c>
      <c r="M82" s="1">
        <f>VLOOKUP(A82,[1]基础数据!A:AI,26,0)</f>
        <v>16934</v>
      </c>
      <c r="N82" s="1">
        <f>VLOOKUP(A82,[1]基础数据!A:AI,27,0)</f>
        <v>16934</v>
      </c>
      <c r="O82" s="1">
        <f>VLOOKUP(A82,[1]基础数据!A:AI,28,0)</f>
        <v>30386</v>
      </c>
      <c r="P82" s="1">
        <f>VLOOKUP(A82,[1]基础数据!A:AI,29,0)</f>
        <v>16586</v>
      </c>
      <c r="Q82" s="1">
        <f>VLOOKUP(A82,[1]基础数据!A:AI,30,0)</f>
        <v>16586</v>
      </c>
      <c r="R82" s="1">
        <f>VLOOKUP(A82,[1]基础数据!A:AI,31,0)</f>
        <v>28434</v>
      </c>
      <c r="S82" s="1">
        <f>VLOOKUP(A82,[1]基础数据!A:AI,32,0)</f>
        <v>17725</v>
      </c>
      <c r="T82" s="1" t="str">
        <f>VLOOKUP(A82,[1]基础数据!A:AI,33,0)</f>
        <v>持股小于股东增</v>
      </c>
      <c r="U82" s="1">
        <f>VLOOKUP(A82,[1]基础数据!A:AI,34,0)</f>
        <v>25149</v>
      </c>
      <c r="V82" s="1">
        <f>VLOOKUP(A82,[1]基础数据!A:AI,35,0)</f>
        <v>20040</v>
      </c>
    </row>
    <row r="83" spans="1:22" x14ac:dyDescent="0.15">
      <c r="A83" s="16">
        <v>921</v>
      </c>
      <c r="B83" s="17">
        <f>VLOOKUP(A83,[1]基础数据!A:I,2,0)</f>
        <v>22.162790697674417</v>
      </c>
      <c r="C83" s="17">
        <f>VLOOKUP(A83,[1]基础数据!A:I,3,0)</f>
        <v>3.2113492384418385</v>
      </c>
      <c r="D83" s="17">
        <f>VLOOKUP(A83,[1]基础数据!A:I,4,0)</f>
        <v>17.272727272727273</v>
      </c>
      <c r="E83" s="17">
        <f>VLOOKUP(A83,[1]基础数据!A:I,5,0)</f>
        <v>2.4712232555114779</v>
      </c>
      <c r="F83" s="17">
        <f>VLOOKUP(A83,[1]基础数据!A:I,6,0)</f>
        <v>16.486486486486484</v>
      </c>
      <c r="G83" s="17">
        <f>VLOOKUP(A83,[1]基础数据!A:I,7,0)</f>
        <v>4.1920076968010171</v>
      </c>
      <c r="H83" s="17">
        <f>VLOOKUP(A83,[1]基础数据!A:I,8,0)</f>
        <v>15.948529411764707</v>
      </c>
      <c r="I83" s="17">
        <f>VLOOKUP(A83,[1]基础数据!A:I,9,0)</f>
        <v>2.5102423442816475</v>
      </c>
      <c r="J83" s="16">
        <v>921</v>
      </c>
      <c r="K83" s="1" t="str">
        <f>VLOOKUP(A83,[1]基础数据!A:AI,24,0)</f>
        <v>持股大于股东减</v>
      </c>
      <c r="L83" s="1">
        <f>VLOOKUP(A83,[1]基础数据!A:AI,25,0)</f>
        <v>30441</v>
      </c>
      <c r="M83" s="1">
        <f>VLOOKUP(A83,[1]基础数据!A:AI,26,0)</f>
        <v>44766</v>
      </c>
      <c r="N83" s="1" t="str">
        <f>VLOOKUP(A83,[1]基础数据!A:AI,27,0)</f>
        <v>持股大于股东增</v>
      </c>
      <c r="O83" s="1">
        <f>VLOOKUP(A83,[1]基础数据!A:AI,28,0)</f>
        <v>29099</v>
      </c>
      <c r="P83" s="1">
        <f>VLOOKUP(A83,[1]基础数据!A:AI,29,0)</f>
        <v>46830</v>
      </c>
      <c r="Q83" s="1" t="str">
        <f>VLOOKUP(A83,[1]基础数据!A:AI,30,0)</f>
        <v>持股大于股东增</v>
      </c>
      <c r="R83" s="1">
        <f>VLOOKUP(A83,[1]基础数据!A:AI,31,0)</f>
        <v>32184</v>
      </c>
      <c r="S83" s="1">
        <f>VLOOKUP(A83,[1]基础数据!A:AI,32,0)</f>
        <v>42341</v>
      </c>
      <c r="T83" s="1" t="str">
        <f>VLOOKUP(A83,[1]基础数据!A:AI,33,0)</f>
        <v>持股大于股东增</v>
      </c>
      <c r="U83" s="1">
        <f>VLOOKUP(A83,[1]基础数据!A:AI,34,0)</f>
        <v>26875</v>
      </c>
      <c r="V83" s="1">
        <f>VLOOKUP(A83,[1]基础数据!A:AI,35,0)</f>
        <v>50706</v>
      </c>
    </row>
    <row r="84" spans="1:22" x14ac:dyDescent="0.15">
      <c r="A84" s="16">
        <v>926</v>
      </c>
      <c r="B84" s="17">
        <f>VLOOKUP(A84,[1]基础数据!A:I,2,0)</f>
        <v>25.515151515151512</v>
      </c>
      <c r="C84" s="17">
        <f>VLOOKUP(A84,[1]基础数据!A:I,3,0)</f>
        <v>1.3306782982489411</v>
      </c>
      <c r="D84" s="17">
        <f>VLOOKUP(A84,[1]基础数据!A:I,4,0)</f>
        <v>10.741071428571427</v>
      </c>
      <c r="E84" s="17">
        <f>VLOOKUP(A84,[1]基础数据!A:I,5,0)</f>
        <v>1.1842999045078215</v>
      </c>
      <c r="F84" s="17">
        <f>VLOOKUP(A84,[1]基础数据!A:I,6,0)</f>
        <v>20.157142857142858</v>
      </c>
      <c r="G84" s="17">
        <f>VLOOKUP(A84,[1]基础数据!A:I,7,0)</f>
        <v>1.6668832472917576</v>
      </c>
      <c r="H84" s="17">
        <f>VLOOKUP(A84,[1]基础数据!A:I,8,0)</f>
        <v>10.697916666666666</v>
      </c>
      <c r="I84" s="17">
        <f>VLOOKUP(A84,[1]基础数据!A:I,9,0)</f>
        <v>1.1661708264256354</v>
      </c>
      <c r="J84" s="16">
        <v>926</v>
      </c>
      <c r="K84" s="1">
        <f>VLOOKUP(A84,[1]基础数据!A:AI,24,0)</f>
        <v>926</v>
      </c>
      <c r="L84" s="1">
        <f>VLOOKUP(A84,[1]基础数据!A:AI,25,0)</f>
        <v>53516</v>
      </c>
      <c r="M84" s="1">
        <f>VLOOKUP(A84,[1]基础数据!A:AI,26,0)</f>
        <v>13311</v>
      </c>
      <c r="N84" s="1">
        <f>VLOOKUP(A84,[1]基础数据!A:AI,27,0)</f>
        <v>13311</v>
      </c>
      <c r="O84" s="1">
        <f>VLOOKUP(A84,[1]基础数据!A:AI,28,0)</f>
        <v>48144</v>
      </c>
      <c r="P84" s="1">
        <f>VLOOKUP(A84,[1]基础数据!A:AI,29,0)</f>
        <v>19718</v>
      </c>
      <c r="Q84" s="1">
        <f>VLOOKUP(A84,[1]基础数据!A:AI,30,0)</f>
        <v>19718</v>
      </c>
      <c r="R84" s="1">
        <f>VLOOKUP(A84,[1]基础数据!A:AI,31,0)</f>
        <v>52015</v>
      </c>
      <c r="S84" s="1">
        <f>VLOOKUP(A84,[1]基础数据!A:AI,32,0)</f>
        <v>13695</v>
      </c>
      <c r="T84" s="1">
        <f>VLOOKUP(A84,[1]基础数据!A:AI,33,0)</f>
        <v>13695</v>
      </c>
      <c r="U84" s="1">
        <f>VLOOKUP(A84,[1]基础数据!A:AI,34,0)</f>
        <v>47342</v>
      </c>
      <c r="V84" s="1">
        <f>VLOOKUP(A84,[1]基础数据!A:AI,35,0)</f>
        <v>15047</v>
      </c>
    </row>
    <row r="85" spans="1:22" x14ac:dyDescent="0.15">
      <c r="A85" s="16">
        <v>930</v>
      </c>
      <c r="B85" s="17">
        <f>VLOOKUP(A85,[1]基础数据!A:I,2,0)</f>
        <v>-10.054421768707483</v>
      </c>
      <c r="C85" s="17">
        <f>VLOOKUP(A85,[1]基础数据!A:I,3,0)</f>
        <v>9.9287921537014654</v>
      </c>
      <c r="D85" s="17">
        <f>VLOOKUP(A85,[1]基础数据!A:I,4,0)</f>
        <v>-100.234375</v>
      </c>
      <c r="E85" s="17">
        <f>VLOOKUP(A85,[1]基础数据!A:I,5,0)</f>
        <v>8.8093930238945344</v>
      </c>
      <c r="F85" s="17">
        <f>VLOOKUP(A85,[1]基础数据!A:I,6,0)</f>
        <v>-28.134328358208954</v>
      </c>
      <c r="G85" s="17">
        <f>VLOOKUP(A85,[1]基础数据!A:I,7,0)</f>
        <v>7.1941073200519048</v>
      </c>
      <c r="H85" s="17">
        <f>VLOOKUP(A85,[1]基础数据!A:I,8,0)</f>
        <v>-17.462264150943398</v>
      </c>
      <c r="I85" s="17">
        <f>VLOOKUP(A85,[1]基础数据!A:I,9,0)</f>
        <v>5.0844664194478781</v>
      </c>
      <c r="J85" s="16">
        <v>930</v>
      </c>
      <c r="K85" s="1">
        <f>VLOOKUP(A85,[1]基础数据!A:AI,24,0)</f>
        <v>930</v>
      </c>
      <c r="L85" s="1">
        <f>VLOOKUP(A85,[1]基础数据!A:AI,25,0)</f>
        <v>930</v>
      </c>
      <c r="M85" s="1">
        <f>VLOOKUP(A85,[1]基础数据!A:AI,26,0)</f>
        <v>930</v>
      </c>
      <c r="N85" s="1">
        <f>VLOOKUP(A85,[1]基础数据!A:AI,27,0)</f>
        <v>930</v>
      </c>
      <c r="O85" s="1">
        <f>VLOOKUP(A85,[1]基础数据!A:AI,28,0)</f>
        <v>930</v>
      </c>
      <c r="P85" s="1">
        <f>VLOOKUP(A85,[1]基础数据!A:AI,29,0)</f>
        <v>930</v>
      </c>
      <c r="Q85" s="1">
        <f>VLOOKUP(A85,[1]基础数据!A:AI,30,0)</f>
        <v>930</v>
      </c>
      <c r="R85" s="1">
        <f>VLOOKUP(A85,[1]基础数据!A:AI,31,0)</f>
        <v>930</v>
      </c>
      <c r="S85" s="1">
        <f>VLOOKUP(A85,[1]基础数据!A:AI,32,0)</f>
        <v>930</v>
      </c>
      <c r="T85" s="1">
        <f>VLOOKUP(A85,[1]基础数据!A:AI,33,0)</f>
        <v>930</v>
      </c>
      <c r="U85" s="1">
        <f>VLOOKUP(A85,[1]基础数据!A:AI,34,0)</f>
        <v>930</v>
      </c>
      <c r="V85" s="1">
        <f>VLOOKUP(A85,[1]基础数据!A:AI,35,0)</f>
        <v>930</v>
      </c>
    </row>
    <row r="86" spans="1:22" x14ac:dyDescent="0.15">
      <c r="A86" s="16">
        <v>931</v>
      </c>
      <c r="B86" s="17">
        <f>VLOOKUP(A86,[1]基础数据!A:I,2,0)</f>
        <v>56.721750781598928</v>
      </c>
      <c r="C86" s="17">
        <f>VLOOKUP(A86,[1]基础数据!A:I,3,0)</f>
        <v>10.652575071296763</v>
      </c>
      <c r="D86" s="17">
        <f>VLOOKUP(A86,[1]基础数据!A:I,4,0)</f>
        <v>-95.358649789029528</v>
      </c>
      <c r="E86" s="17">
        <f>VLOOKUP(A86,[1]基础数据!A:I,5,0)</f>
        <v>7.7390634363496273</v>
      </c>
      <c r="F86" s="17">
        <f>VLOOKUP(A86,[1]基础数据!A:I,6,0)</f>
        <v>31.695220919747523</v>
      </c>
      <c r="G86" s="17">
        <f>VLOOKUP(A86,[1]基础数据!A:I,7,0)</f>
        <v>12.193218281155147</v>
      </c>
      <c r="H86" s="17">
        <f>VLOOKUP(A86,[1]基础数据!A:I,8,0)</f>
        <v>25.620347394540946</v>
      </c>
      <c r="I86" s="17">
        <f>VLOOKUP(A86,[1]基础数据!A:I,9,0)</f>
        <v>7.0441753368582631</v>
      </c>
      <c r="J86" s="16">
        <v>931</v>
      </c>
      <c r="K86" s="1">
        <f>VLOOKUP(A86,[1]基础数据!A:AI,24,0)</f>
        <v>931</v>
      </c>
      <c r="L86" s="1">
        <f>VLOOKUP(A86,[1]基础数据!A:AI,25,0)</f>
        <v>931</v>
      </c>
      <c r="M86" s="1">
        <f>VLOOKUP(A86,[1]基础数据!A:AI,26,0)</f>
        <v>931</v>
      </c>
      <c r="N86" s="1">
        <f>VLOOKUP(A86,[1]基础数据!A:AI,27,0)</f>
        <v>931</v>
      </c>
      <c r="O86" s="1">
        <f>VLOOKUP(A86,[1]基础数据!A:AI,28,0)</f>
        <v>931</v>
      </c>
      <c r="P86" s="1">
        <f>VLOOKUP(A86,[1]基础数据!A:AI,29,0)</f>
        <v>931</v>
      </c>
      <c r="Q86" s="1">
        <f>VLOOKUP(A86,[1]基础数据!A:AI,30,0)</f>
        <v>931</v>
      </c>
      <c r="R86" s="1">
        <f>VLOOKUP(A86,[1]基础数据!A:AI,31,0)</f>
        <v>931</v>
      </c>
      <c r="S86" s="1">
        <f>VLOOKUP(A86,[1]基础数据!A:AI,32,0)</f>
        <v>931</v>
      </c>
      <c r="T86" s="1">
        <f>VLOOKUP(A86,[1]基础数据!A:AI,33,0)</f>
        <v>931</v>
      </c>
      <c r="U86" s="1">
        <f>VLOOKUP(A86,[1]基础数据!A:AI,34,0)</f>
        <v>931</v>
      </c>
      <c r="V86" s="1">
        <f>VLOOKUP(A86,[1]基础数据!A:AI,35,0)</f>
        <v>931</v>
      </c>
    </row>
    <row r="87" spans="1:22" x14ac:dyDescent="0.15">
      <c r="A87" s="16">
        <v>933</v>
      </c>
      <c r="B87" s="17">
        <f>VLOOKUP(A87,[1]基础数据!A:I,2,0)</f>
        <v>-5.6584479036473132</v>
      </c>
      <c r="C87" s="17">
        <f>VLOOKUP(A87,[1]基础数据!A:I,3,0)</f>
        <v>1.7980286673646968</v>
      </c>
      <c r="D87" s="17">
        <f>VLOOKUP(A87,[1]基础数据!A:I,4,0)</f>
        <v>6.4932126696832579</v>
      </c>
      <c r="E87" s="17">
        <f>VLOOKUP(A87,[1]基础数据!A:I,5,0)</f>
        <v>1.9182568592721319</v>
      </c>
      <c r="F87" s="17">
        <f>VLOOKUP(A87,[1]基础数据!A:I,6,0)</f>
        <v>-30.986842105263158</v>
      </c>
      <c r="G87" s="17">
        <f>VLOOKUP(A87,[1]基础数据!A:I,7,0)</f>
        <v>2.6960503720663995</v>
      </c>
      <c r="H87" s="17">
        <f>VLOOKUP(A87,[1]基础数据!A:I,8,0)</f>
        <v>-6.7953020134228188</v>
      </c>
      <c r="I87" s="17">
        <f>VLOOKUP(A87,[1]基础数据!A:I,9,0)</f>
        <v>1.2607788811754816</v>
      </c>
      <c r="J87" s="16">
        <v>933</v>
      </c>
      <c r="K87" s="1">
        <f>VLOOKUP(A87,[1]基础数据!A:AI,24,0)</f>
        <v>933</v>
      </c>
      <c r="L87" s="1">
        <f>VLOOKUP(A87,[1]基础数据!A:AI,25,0)</f>
        <v>933</v>
      </c>
      <c r="M87" s="1">
        <f>VLOOKUP(A87,[1]基础数据!A:AI,26,0)</f>
        <v>933</v>
      </c>
      <c r="N87" s="1">
        <f>VLOOKUP(A87,[1]基础数据!A:AI,27,0)</f>
        <v>933</v>
      </c>
      <c r="O87" s="1">
        <f>VLOOKUP(A87,[1]基础数据!A:AI,28,0)</f>
        <v>933</v>
      </c>
      <c r="P87" s="1">
        <f>VLOOKUP(A87,[1]基础数据!A:AI,29,0)</f>
        <v>933</v>
      </c>
      <c r="Q87" s="1">
        <f>VLOOKUP(A87,[1]基础数据!A:AI,30,0)</f>
        <v>933</v>
      </c>
      <c r="R87" s="1">
        <f>VLOOKUP(A87,[1]基础数据!A:AI,31,0)</f>
        <v>933</v>
      </c>
      <c r="S87" s="1">
        <f>VLOOKUP(A87,[1]基础数据!A:AI,32,0)</f>
        <v>933</v>
      </c>
      <c r="T87" s="1">
        <f>VLOOKUP(A87,[1]基础数据!A:AI,33,0)</f>
        <v>933</v>
      </c>
      <c r="U87" s="1">
        <f>VLOOKUP(A87,[1]基础数据!A:AI,34,0)</f>
        <v>933</v>
      </c>
      <c r="V87" s="1">
        <f>VLOOKUP(A87,[1]基础数据!A:AI,35,0)</f>
        <v>933</v>
      </c>
    </row>
    <row r="88" spans="1:22" x14ac:dyDescent="0.15">
      <c r="A88" s="16">
        <v>939</v>
      </c>
      <c r="B88" s="17">
        <f>VLOOKUP(A88,[1]基础数据!A:I,2,0)</f>
        <v>51.428571428571423</v>
      </c>
      <c r="C88" s="17">
        <f>VLOOKUP(A88,[1]基础数据!A:I,3,0)</f>
        <v>2.94478527607362</v>
      </c>
      <c r="D88" s="17">
        <f>VLOOKUP(A88,[1]基础数据!A:I,4,0)</f>
        <v>37.916666666666664</v>
      </c>
      <c r="E88" s="17">
        <f>VLOOKUP(A88,[1]基础数据!A:I,5,0)</f>
        <v>1.835639649816436</v>
      </c>
      <c r="F88" s="17">
        <f>VLOOKUP(A88,[1]基础数据!A:I,6,0)</f>
        <v>56.346153846153847</v>
      </c>
      <c r="G88" s="17">
        <f>VLOOKUP(A88,[1]基础数据!A:I,7,0)</f>
        <v>3.4266601174186611</v>
      </c>
      <c r="H88" s="17">
        <f>VLOOKUP(A88,[1]基础数据!A:I,8,0)</f>
        <v>48.352941176470587</v>
      </c>
      <c r="I88" s="17">
        <f>VLOOKUP(A88,[1]基础数据!A:I,9,0)</f>
        <v>2.2837615386218251</v>
      </c>
      <c r="J88" s="16">
        <v>939</v>
      </c>
      <c r="K88" s="1">
        <f>VLOOKUP(A88,[1]基础数据!A:AI,24,0)</f>
        <v>939</v>
      </c>
      <c r="L88" s="1">
        <f>VLOOKUP(A88,[1]基础数据!A:AI,25,0)</f>
        <v>71197</v>
      </c>
      <c r="M88" s="1">
        <f>VLOOKUP(A88,[1]基础数据!A:AI,26,0)</f>
        <v>21170</v>
      </c>
      <c r="N88" s="1">
        <f>VLOOKUP(A88,[1]基础数据!A:AI,27,0)</f>
        <v>21170</v>
      </c>
      <c r="O88" s="1">
        <f>VLOOKUP(A88,[1]基础数据!A:AI,28,0)</f>
        <v>66577</v>
      </c>
      <c r="P88" s="1">
        <f>VLOOKUP(A88,[1]基础数据!A:AI,29,0)</f>
        <v>22639</v>
      </c>
      <c r="Q88" s="1">
        <f>VLOOKUP(A88,[1]基础数据!A:AI,30,0)</f>
        <v>22639</v>
      </c>
      <c r="R88" s="1">
        <f>VLOOKUP(A88,[1]基础数据!A:AI,31,0)</f>
        <v>54789</v>
      </c>
      <c r="S88" s="1">
        <f>VLOOKUP(A88,[1]基础数据!A:AI,32,0)</f>
        <v>17217</v>
      </c>
      <c r="T88" s="1">
        <f>VLOOKUP(A88,[1]基础数据!A:AI,33,0)</f>
        <v>17217</v>
      </c>
      <c r="U88" s="1">
        <f>VLOOKUP(A88,[1]基础数据!A:AI,34,0)</f>
        <v>55772</v>
      </c>
      <c r="V88" s="1">
        <f>VLOOKUP(A88,[1]基础数据!A:AI,35,0)</f>
        <v>27025</v>
      </c>
    </row>
    <row r="89" spans="1:22" x14ac:dyDescent="0.15">
      <c r="A89" s="16">
        <v>951</v>
      </c>
      <c r="B89" s="17">
        <f>VLOOKUP(A89,[1]基础数据!A:I,2,0)</f>
        <v>27.424242424242426</v>
      </c>
      <c r="C89" s="17">
        <f>VLOOKUP(A89,[1]基础数据!A:I,3,0)</f>
        <v>1.6657003763930684</v>
      </c>
      <c r="D89" s="17">
        <f>VLOOKUP(A89,[1]基础数据!A:I,4,0)</f>
        <v>53.874999999999993</v>
      </c>
      <c r="E89" s="17">
        <f>VLOOKUP(A89,[1]基础数据!A:I,5,0)</f>
        <v>1.5742423273949211</v>
      </c>
      <c r="F89" s="17">
        <f>VLOOKUP(A89,[1]基础数据!A:I,6,0)</f>
        <v>34.30952380952381</v>
      </c>
      <c r="G89" s="17">
        <f>VLOOKUP(A89,[1]基础数据!A:I,7,0)</f>
        <v>2.7137220930123065</v>
      </c>
      <c r="H89" s="17">
        <f>VLOOKUP(A89,[1]基础数据!A:I,8,0)</f>
        <v>21.335106382978726</v>
      </c>
      <c r="I89" s="17">
        <f>VLOOKUP(A89,[1]基础数据!A:I,9,0)</f>
        <v>1.25278761642398</v>
      </c>
      <c r="J89" s="16">
        <v>951</v>
      </c>
      <c r="K89" s="1" t="str">
        <f>VLOOKUP(A89,[1]基础数据!A:AI,24,0)</f>
        <v>持股小于股东增</v>
      </c>
      <c r="L89" s="1">
        <f>VLOOKUP(A89,[1]基础数据!A:AI,25,0)</f>
        <v>23266</v>
      </c>
      <c r="M89" s="1">
        <f>VLOOKUP(A89,[1]基础数据!A:AI,26,0)</f>
        <v>18027</v>
      </c>
      <c r="N89" s="1" t="str">
        <f>VLOOKUP(A89,[1]基础数据!A:AI,27,0)</f>
        <v>持股小于股东增</v>
      </c>
      <c r="O89" s="1">
        <f>VLOOKUP(A89,[1]基础数据!A:AI,28,0)</f>
        <v>22689</v>
      </c>
      <c r="P89" s="1">
        <f>VLOOKUP(A89,[1]基础数据!A:AI,29,0)</f>
        <v>18485</v>
      </c>
      <c r="Q89" s="1" t="str">
        <f>VLOOKUP(A89,[1]基础数据!A:AI,30,0)</f>
        <v>持股小于股东减</v>
      </c>
      <c r="R89" s="1">
        <f>VLOOKUP(A89,[1]基础数据!A:AI,31,0)</f>
        <v>33092</v>
      </c>
      <c r="S89" s="1">
        <f>VLOOKUP(A89,[1]基础数据!A:AI,32,0)</f>
        <v>12674</v>
      </c>
      <c r="T89" s="1" t="str">
        <f>VLOOKUP(A89,[1]基础数据!A:AI,33,0)</f>
        <v>持股小于股东增</v>
      </c>
      <c r="U89" s="1">
        <f>VLOOKUP(A89,[1]基础数据!A:AI,34,0)</f>
        <v>25564</v>
      </c>
      <c r="V89" s="1">
        <f>VLOOKUP(A89,[1]基础数据!A:AI,35,0)</f>
        <v>16406</v>
      </c>
    </row>
    <row r="90" spans="1:22" x14ac:dyDescent="0.15">
      <c r="A90" s="16">
        <v>961</v>
      </c>
      <c r="B90" s="17">
        <f>VLOOKUP(A90,[1]基础数据!A:I,2,0)</f>
        <v>51.533333333333339</v>
      </c>
      <c r="C90" s="17">
        <f>VLOOKUP(A90,[1]基础数据!A:I,3,0)</f>
        <v>1.9974934428983036</v>
      </c>
      <c r="D90" s="17">
        <f>VLOOKUP(A90,[1]基础数据!A:I,4,0)</f>
        <v>30.787401574803152</v>
      </c>
      <c r="E90" s="17">
        <f>VLOOKUP(A90,[1]基础数据!A:I,5,0)</f>
        <v>1.3255472967819035</v>
      </c>
      <c r="F90" s="17">
        <f>VLOOKUP(A90,[1]基础数据!A:I,6,0)</f>
        <v>26.276315789473681</v>
      </c>
      <c r="G90" s="17">
        <f>VLOOKUP(A90,[1]基础数据!A:I,7,0)</f>
        <v>2.5189838290572415</v>
      </c>
      <c r="H90" s="17">
        <f>VLOOKUP(A90,[1]基础数据!A:I,8,0)</f>
        <v>18.862500000000001</v>
      </c>
      <c r="I90" s="17">
        <f>VLOOKUP(A90,[1]基础数据!A:I,9,0)</f>
        <v>1.2846871927158492</v>
      </c>
      <c r="J90" s="16">
        <v>961</v>
      </c>
      <c r="K90" s="1" t="str">
        <f>VLOOKUP(A90,[1]基础数据!A:AI,24,0)</f>
        <v>持股小于股东减</v>
      </c>
      <c r="L90" s="1">
        <f>VLOOKUP(A90,[1]基础数据!A:AI,25,0)</f>
        <v>36108</v>
      </c>
      <c r="M90" s="1">
        <f>VLOOKUP(A90,[1]基础数据!A:AI,26,0)</f>
        <v>32342</v>
      </c>
      <c r="N90" s="1" t="str">
        <f>VLOOKUP(A90,[1]基础数据!A:AI,27,0)</f>
        <v>持股大于股东增</v>
      </c>
      <c r="O90" s="1">
        <f>VLOOKUP(A90,[1]基础数据!A:AI,28,0)</f>
        <v>29790</v>
      </c>
      <c r="P90" s="1">
        <f>VLOOKUP(A90,[1]基础数据!A:AI,29,0)</f>
        <v>39202</v>
      </c>
      <c r="Q90" s="1" t="str">
        <f>VLOOKUP(A90,[1]基础数据!A:AI,30,0)</f>
        <v>持股小于股东减</v>
      </c>
      <c r="R90" s="1">
        <f>VLOOKUP(A90,[1]基础数据!A:AI,31,0)</f>
        <v>34835</v>
      </c>
      <c r="S90" s="1">
        <f>VLOOKUP(A90,[1]基础数据!A:AI,32,0)</f>
        <v>33524</v>
      </c>
      <c r="T90" s="1" t="str">
        <f>VLOOKUP(A90,[1]基础数据!A:AI,33,0)</f>
        <v>持股小于股东增</v>
      </c>
      <c r="U90" s="1">
        <f>VLOOKUP(A90,[1]基础数据!A:AI,34,0)</f>
        <v>34403</v>
      </c>
      <c r="V90" s="1">
        <f>VLOOKUP(A90,[1]基础数据!A:AI,35,0)</f>
        <v>33945</v>
      </c>
    </row>
    <row r="91" spans="1:22" x14ac:dyDescent="0.15">
      <c r="A91" s="16">
        <v>969</v>
      </c>
      <c r="B91" s="17">
        <f>VLOOKUP(A91,[1]基础数据!A:I,2,0)</f>
        <v>127.88177339901478</v>
      </c>
      <c r="C91" s="17">
        <f>VLOOKUP(A91,[1]基础数据!A:I,3,0)</f>
        <v>3.4712379322333056</v>
      </c>
      <c r="D91" s="17">
        <f>VLOOKUP(A91,[1]基础数据!A:I,4,0)</f>
        <v>160.84337349397589</v>
      </c>
      <c r="E91" s="17">
        <f>VLOOKUP(A91,[1]基础数据!A:I,5,0)</f>
        <v>2.5052779732582686</v>
      </c>
      <c r="F91" s="17">
        <f>VLOOKUP(A91,[1]基础数据!A:I,6,0)</f>
        <v>438.41463414634143</v>
      </c>
      <c r="G91" s="17">
        <f>VLOOKUP(A91,[1]基础数据!A:I,7,0)</f>
        <v>3.9347671427789637</v>
      </c>
      <c r="H91" s="17">
        <f>VLOOKUP(A91,[1]基础数据!A:I,8,0)</f>
        <v>74.462640736949837</v>
      </c>
      <c r="I91" s="17">
        <f>VLOOKUP(A91,[1]基础数据!A:I,9,0)</f>
        <v>2.6471631689545068</v>
      </c>
      <c r="J91" s="16">
        <v>969</v>
      </c>
      <c r="K91" s="1">
        <f>VLOOKUP(A91,[1]基础数据!A:AI,24,0)</f>
        <v>969</v>
      </c>
      <c r="L91" s="1">
        <f>VLOOKUP(A91,[1]基础数据!A:AI,25,0)</f>
        <v>60603</v>
      </c>
      <c r="M91" s="1">
        <f>VLOOKUP(A91,[1]基础数据!A:AI,26,0)</f>
        <v>14236</v>
      </c>
      <c r="N91" s="1">
        <f>VLOOKUP(A91,[1]基础数据!A:AI,27,0)</f>
        <v>14236</v>
      </c>
      <c r="O91" s="1">
        <f>VLOOKUP(A91,[1]基础数据!A:AI,28,0)</f>
        <v>57196</v>
      </c>
      <c r="P91" s="1">
        <f>VLOOKUP(A91,[1]基础数据!A:AI,29,0)</f>
        <v>17280</v>
      </c>
      <c r="Q91" s="1">
        <f>VLOOKUP(A91,[1]基础数据!A:AI,30,0)</f>
        <v>17280</v>
      </c>
      <c r="R91" s="1">
        <f>VLOOKUP(A91,[1]基础数据!A:AI,31,0)</f>
        <v>61596</v>
      </c>
      <c r="S91" s="1">
        <f>VLOOKUP(A91,[1]基础数据!A:AI,32,0)</f>
        <v>14007</v>
      </c>
      <c r="T91" s="1">
        <f>VLOOKUP(A91,[1]基础数据!A:AI,33,0)</f>
        <v>14007</v>
      </c>
      <c r="U91" s="1">
        <f>VLOOKUP(A91,[1]基础数据!A:AI,34,0)</f>
        <v>61519</v>
      </c>
      <c r="V91" s="1">
        <f>VLOOKUP(A91,[1]基础数据!A:AI,35,0)</f>
        <v>14024</v>
      </c>
    </row>
    <row r="92" spans="1:22" x14ac:dyDescent="0.15">
      <c r="A92" s="16">
        <v>970</v>
      </c>
      <c r="B92" s="17">
        <f>VLOOKUP(A92,[1]基础数据!A:I,2,0)</f>
        <v>53.96153846153846</v>
      </c>
      <c r="C92" s="17">
        <f>VLOOKUP(A92,[1]基础数据!A:I,3,0)</f>
        <v>3.8368976644970734</v>
      </c>
      <c r="D92" s="17">
        <f>VLOOKUP(A92,[1]基础数据!A:I,4,0)</f>
        <v>49.872881355932208</v>
      </c>
      <c r="E92" s="17">
        <f>VLOOKUP(A92,[1]基础数据!A:I,5,0)</f>
        <v>3.1679810513282911</v>
      </c>
      <c r="F92" s="17">
        <f>VLOOKUP(A92,[1]基础数据!A:I,6,0)</f>
        <v>83.104838709677423</v>
      </c>
      <c r="G92" s="17">
        <f>VLOOKUP(A92,[1]基础数据!A:I,7,0)</f>
        <v>5.8509581263307311</v>
      </c>
      <c r="H92" s="17">
        <f>VLOOKUP(A92,[1]基础数据!A:I,8,0)</f>
        <v>53.577586206896555</v>
      </c>
      <c r="I92" s="17">
        <f>VLOOKUP(A92,[1]基础数据!A:I,9,0)</f>
        <v>3.4796483959464752</v>
      </c>
      <c r="J92" s="16">
        <v>970</v>
      </c>
      <c r="K92" s="1">
        <f>VLOOKUP(A92,[1]基础数据!A:AI,24,0)</f>
        <v>970</v>
      </c>
      <c r="L92" s="1">
        <f>VLOOKUP(A92,[1]基础数据!A:AI,25,0)</f>
        <v>80777</v>
      </c>
      <c r="M92" s="1">
        <f>VLOOKUP(A92,[1]基础数据!A:AI,26,0)</f>
        <v>13186</v>
      </c>
      <c r="N92" s="1">
        <f>VLOOKUP(A92,[1]基础数据!A:AI,27,0)</f>
        <v>13186</v>
      </c>
      <c r="O92" s="1">
        <f>VLOOKUP(A92,[1]基础数据!A:AI,28,0)</f>
        <v>85960</v>
      </c>
      <c r="P92" s="1">
        <f>VLOOKUP(A92,[1]基础数据!A:AI,29,0)</f>
        <v>12391</v>
      </c>
      <c r="Q92" s="1">
        <f>VLOOKUP(A92,[1]基础数据!A:AI,30,0)</f>
        <v>12391</v>
      </c>
      <c r="R92" s="1">
        <f>VLOOKUP(A92,[1]基础数据!A:AI,31,0)</f>
        <v>70588</v>
      </c>
      <c r="S92" s="1">
        <f>VLOOKUP(A92,[1]基础数据!A:AI,32,0)</f>
        <v>15090</v>
      </c>
      <c r="T92" s="1">
        <f>VLOOKUP(A92,[1]基础数据!A:AI,33,0)</f>
        <v>15090</v>
      </c>
      <c r="U92" s="1">
        <f>VLOOKUP(A92,[1]基础数据!A:AI,34,0)</f>
        <v>75908</v>
      </c>
      <c r="V92" s="1">
        <f>VLOOKUP(A92,[1]基础数据!A:AI,35,0)</f>
        <v>14032</v>
      </c>
    </row>
    <row r="93" spans="1:22" x14ac:dyDescent="0.15">
      <c r="A93" s="16">
        <v>973</v>
      </c>
      <c r="B93" s="17">
        <f>VLOOKUP(A93,[1]基础数据!A:I,2,0)</f>
        <v>144.44444444444446</v>
      </c>
      <c r="C93" s="17">
        <f>VLOOKUP(A93,[1]基础数据!A:I,3,0)</f>
        <v>6.1245642137001797</v>
      </c>
      <c r="D93" s="17">
        <f>VLOOKUP(A93,[1]基础数据!A:I,4,0)</f>
        <v>134.61538461538461</v>
      </c>
      <c r="E93" s="17">
        <f>VLOOKUP(A93,[1]基础数据!A:I,5,0)</f>
        <v>4.2231297568219794</v>
      </c>
      <c r="F93" s="17">
        <f>VLOOKUP(A93,[1]基础数据!A:I,6,0)</f>
        <v>200</v>
      </c>
      <c r="G93" s="17">
        <f>VLOOKUP(A93,[1]基础数据!A:I,7,0)</f>
        <v>5.7706179370040882</v>
      </c>
      <c r="H93" s="17">
        <f>VLOOKUP(A93,[1]基础数据!A:I,8,0)</f>
        <v>128.68421052631578</v>
      </c>
      <c r="I93" s="17">
        <f>VLOOKUP(A93,[1]基础数据!A:I,9,0)</f>
        <v>3.132356473696853</v>
      </c>
      <c r="J93" s="16">
        <v>973</v>
      </c>
      <c r="K93" s="1">
        <f>VLOOKUP(A93,[1]基础数据!A:AI,24,0)</f>
        <v>973</v>
      </c>
      <c r="L93" s="1">
        <f>VLOOKUP(A93,[1]基础数据!A:AI,25,0)</f>
        <v>86940</v>
      </c>
      <c r="M93" s="1">
        <f>VLOOKUP(A93,[1]基础数据!A:AI,26,0)</f>
        <v>11127</v>
      </c>
      <c r="N93" s="1">
        <f>VLOOKUP(A93,[1]基础数据!A:AI,27,0)</f>
        <v>11127</v>
      </c>
      <c r="O93" s="1">
        <f>VLOOKUP(A93,[1]基础数据!A:AI,28,0)</f>
        <v>11127</v>
      </c>
      <c r="P93" s="1">
        <f>VLOOKUP(A93,[1]基础数据!A:AI,29,0)</f>
        <v>11127</v>
      </c>
      <c r="Q93" s="1">
        <f>VLOOKUP(A93,[1]基础数据!A:AI,30,0)</f>
        <v>11127</v>
      </c>
      <c r="R93" s="1">
        <f>VLOOKUP(A93,[1]基础数据!A:AI,31,0)</f>
        <v>84381</v>
      </c>
      <c r="S93" s="1">
        <f>VLOOKUP(A93,[1]基础数据!A:AI,32,0)</f>
        <v>11464</v>
      </c>
      <c r="T93" s="1">
        <f>VLOOKUP(A93,[1]基础数据!A:AI,33,0)</f>
        <v>11464</v>
      </c>
      <c r="U93" s="1">
        <f>VLOOKUP(A93,[1]基础数据!A:AI,34,0)</f>
        <v>94290</v>
      </c>
      <c r="V93" s="1">
        <f>VLOOKUP(A93,[1]基础数据!A:AI,35,0)</f>
        <v>10260</v>
      </c>
    </row>
    <row r="94" spans="1:22" x14ac:dyDescent="0.15">
      <c r="A94" s="16">
        <v>975</v>
      </c>
      <c r="B94" s="17">
        <f>VLOOKUP(A94,[1]基础数据!A:I,2,0)</f>
        <v>54.768153980752402</v>
      </c>
      <c r="C94" s="17">
        <f>VLOOKUP(A94,[1]基础数据!A:I,3,0)</f>
        <v>3.5938800700404743</v>
      </c>
      <c r="D94" s="17">
        <f>VLOOKUP(A94,[1]基础数据!A:I,4,0)</f>
        <v>164.39790575916231</v>
      </c>
      <c r="E94" s="17">
        <f>VLOOKUP(A94,[1]基础数据!A:I,5,0)</f>
        <v>3.8020281519600423</v>
      </c>
      <c r="F94" s="17">
        <f>VLOOKUP(A94,[1]基础数据!A:I,6,0)</f>
        <v>115.79301075268819</v>
      </c>
      <c r="G94" s="17">
        <f>VLOOKUP(A94,[1]基础数据!A:I,7,0)</f>
        <v>5.1391415873773374</v>
      </c>
      <c r="H94" s="17">
        <f>VLOOKUP(A94,[1]基础数据!A:I,8,0)</f>
        <v>44.902280130293157</v>
      </c>
      <c r="I94" s="17">
        <f>VLOOKUP(A94,[1]基础数据!A:I,9,0)</f>
        <v>2.6990513671473462</v>
      </c>
      <c r="J94" s="16">
        <v>975</v>
      </c>
      <c r="K94" s="1" t="str">
        <f>VLOOKUP(A94,[1]基础数据!A:AI,24,0)</f>
        <v>持股小于股东减</v>
      </c>
      <c r="L94" s="1">
        <f>VLOOKUP(A94,[1]基础数据!A:AI,25,0)</f>
        <v>33232</v>
      </c>
      <c r="M94" s="1">
        <f>VLOOKUP(A94,[1]基础数据!A:AI,26,0)</f>
        <v>32547</v>
      </c>
      <c r="N94" s="1" t="str">
        <f>VLOOKUP(A94,[1]基础数据!A:AI,27,0)</f>
        <v>持股大于股东增</v>
      </c>
      <c r="O94" s="1">
        <f>VLOOKUP(A94,[1]基础数据!A:AI,28,0)</f>
        <v>31316</v>
      </c>
      <c r="P94" s="1">
        <f>VLOOKUP(A94,[1]基础数据!A:AI,29,0)</f>
        <v>34538</v>
      </c>
      <c r="Q94" s="1" t="str">
        <f>VLOOKUP(A94,[1]基础数据!A:AI,30,0)</f>
        <v>持股大于股东增</v>
      </c>
      <c r="R94" s="1">
        <f>VLOOKUP(A94,[1]基础数据!A:AI,31,0)</f>
        <v>27705</v>
      </c>
      <c r="S94" s="1">
        <f>VLOOKUP(A94,[1]基础数据!A:AI,32,0)</f>
        <v>39183</v>
      </c>
      <c r="T94" s="1" t="str">
        <f>VLOOKUP(A94,[1]基础数据!A:AI,33,0)</f>
        <v>持股小于股东减</v>
      </c>
      <c r="U94" s="1">
        <f>VLOOKUP(A94,[1]基础数据!A:AI,34,0)</f>
        <v>33231</v>
      </c>
      <c r="V94" s="1">
        <f>VLOOKUP(A94,[1]基础数据!A:AI,35,0)</f>
        <v>32548</v>
      </c>
    </row>
    <row r="95" spans="1:22" x14ac:dyDescent="0.15">
      <c r="A95" s="16">
        <v>979</v>
      </c>
      <c r="B95" s="17">
        <f>VLOOKUP(A95,[1]基础数据!A:I,2,0)</f>
        <v>66.666666666666671</v>
      </c>
      <c r="C95" s="17">
        <f>VLOOKUP(A95,[1]基础数据!A:I,3,0)</f>
        <v>3.1496062992125982</v>
      </c>
      <c r="D95" s="17">
        <f>VLOOKUP(A95,[1]基础数据!A:I,4,0)</f>
        <v>302.94117647058823</v>
      </c>
      <c r="E95" s="17">
        <f>VLOOKUP(A95,[1]基础数据!A:I,5,0)</f>
        <v>0.97505561603635171</v>
      </c>
      <c r="F95" s="17">
        <f>VLOOKUP(A95,[1]基础数据!A:I,6,0)</f>
        <v>30.21875</v>
      </c>
      <c r="G95" s="17">
        <f>VLOOKUP(A95,[1]基础数据!A:I,7,0)</f>
        <v>7.0800995753404603</v>
      </c>
      <c r="H95" s="17">
        <f>VLOOKUP(A95,[1]基础数据!A:I,8,0)</f>
        <v>55.788461538461533</v>
      </c>
      <c r="I95" s="17">
        <f>VLOOKUP(A95,[1]基础数据!A:I,9,0)</f>
        <v>7.1992257296009532</v>
      </c>
      <c r="J95" s="16">
        <v>979</v>
      </c>
      <c r="K95" s="1">
        <f>VLOOKUP(A95,[1]基础数据!A:AI,24,0)</f>
        <v>979</v>
      </c>
      <c r="L95" s="1">
        <f>VLOOKUP(A95,[1]基础数据!A:AI,25,0)</f>
        <v>979</v>
      </c>
      <c r="M95" s="1">
        <f>VLOOKUP(A95,[1]基础数据!A:AI,26,0)</f>
        <v>979</v>
      </c>
      <c r="N95" s="1">
        <f>VLOOKUP(A95,[1]基础数据!A:AI,27,0)</f>
        <v>979</v>
      </c>
      <c r="O95" s="1">
        <f>VLOOKUP(A95,[1]基础数据!A:AI,28,0)</f>
        <v>979</v>
      </c>
      <c r="P95" s="1">
        <f>VLOOKUP(A95,[1]基础数据!A:AI,29,0)</f>
        <v>979</v>
      </c>
      <c r="Q95" s="1" t="str">
        <f>VLOOKUP(A95,[1]基础数据!A:AI,30,0)</f>
        <v>持股小于股东增</v>
      </c>
      <c r="R95" s="1">
        <f>VLOOKUP(A95,[1]基础数据!A:AI,31,0)</f>
        <v>69920</v>
      </c>
      <c r="S95" s="1">
        <f>VLOOKUP(A95,[1]基础数据!A:AI,32,0)</f>
        <v>65936</v>
      </c>
      <c r="T95" s="1" t="str">
        <f>VLOOKUP(A95,[1]基础数据!A:AI,33,0)</f>
        <v>持股小于股东增</v>
      </c>
      <c r="U95" s="1">
        <f>VLOOKUP(A95,[1]基础数据!A:AI,34,0)</f>
        <v>69838</v>
      </c>
      <c r="V95" s="1">
        <f>VLOOKUP(A95,[1]基础数据!A:AI,35,0)</f>
        <v>66014</v>
      </c>
    </row>
    <row r="96" spans="1:22" x14ac:dyDescent="0.15">
      <c r="A96" s="16">
        <v>988</v>
      </c>
      <c r="B96" s="17">
        <f>VLOOKUP(A96,[1]基础数据!A:I,2,0)</f>
        <v>124.58823529411764</v>
      </c>
      <c r="C96" s="17">
        <f>VLOOKUP(A96,[1]基础数据!A:I,3,0)</f>
        <v>6.4024666727124329</v>
      </c>
      <c r="D96" s="17">
        <f>VLOOKUP(A96,[1]基础数据!A:I,4,0)</f>
        <v>95.399999999999991</v>
      </c>
      <c r="E96" s="17">
        <f>VLOOKUP(A96,[1]基础数据!A:I,5,0)</f>
        <v>5.6660925342994588</v>
      </c>
      <c r="F96" s="17">
        <f>VLOOKUP(A96,[1]基础数据!A:I,6,0)</f>
        <v>89.049999999999983</v>
      </c>
      <c r="G96" s="17">
        <f>VLOOKUP(A96,[1]基础数据!A:I,7,0)</f>
        <v>5.4882746294413112</v>
      </c>
      <c r="H96" s="17">
        <f>VLOOKUP(A96,[1]基础数据!A:I,8,0)</f>
        <v>68.5625</v>
      </c>
      <c r="I96" s="17">
        <f>VLOOKUP(A96,[1]基础数据!A:I,9,0)</f>
        <v>3.3633799362276187</v>
      </c>
      <c r="J96" s="16">
        <v>988</v>
      </c>
      <c r="K96" s="1">
        <f>VLOOKUP(A96,[1]基础数据!A:AI,24,0)</f>
        <v>988</v>
      </c>
      <c r="L96" s="1">
        <f>VLOOKUP(A96,[1]基础数据!A:AI,25,0)</f>
        <v>988</v>
      </c>
      <c r="M96" s="1">
        <f>VLOOKUP(A96,[1]基础数据!A:AI,26,0)</f>
        <v>988</v>
      </c>
      <c r="N96" s="1">
        <f>VLOOKUP(A96,[1]基础数据!A:AI,27,0)</f>
        <v>988</v>
      </c>
      <c r="O96" s="1">
        <f>VLOOKUP(A96,[1]基础数据!A:AI,28,0)</f>
        <v>988</v>
      </c>
      <c r="P96" s="1">
        <f>VLOOKUP(A96,[1]基础数据!A:AI,29,0)</f>
        <v>988</v>
      </c>
      <c r="Q96" s="1">
        <f>VLOOKUP(A96,[1]基础数据!A:AI,30,0)</f>
        <v>988</v>
      </c>
      <c r="R96" s="1">
        <f>VLOOKUP(A96,[1]基础数据!A:AI,31,0)</f>
        <v>79353</v>
      </c>
      <c r="S96" s="1">
        <f>VLOOKUP(A96,[1]基础数据!A:AI,32,0)</f>
        <v>11229</v>
      </c>
      <c r="T96" s="1">
        <f>VLOOKUP(A96,[1]基础数据!A:AI,33,0)</f>
        <v>11229</v>
      </c>
      <c r="U96" s="1">
        <f>VLOOKUP(A96,[1]基础数据!A:AI,34,0)</f>
        <v>81517</v>
      </c>
      <c r="V96" s="1">
        <f>VLOOKUP(A96,[1]基础数据!A:AI,35,0)</f>
        <v>10931</v>
      </c>
    </row>
    <row r="97" spans="1:22" x14ac:dyDescent="0.15">
      <c r="A97" s="16">
        <v>997</v>
      </c>
      <c r="B97" s="17">
        <f>VLOOKUP(A97,[1]基础数据!A:I,2,0)</f>
        <v>68.432432432432435</v>
      </c>
      <c r="C97" s="17">
        <f>VLOOKUP(A97,[1]基础数据!A:I,3,0)</f>
        <v>10.881430229060122</v>
      </c>
      <c r="D97" s="17">
        <f>VLOOKUP(A97,[1]基础数据!A:I,4,0)</f>
        <v>60.607142857142847</v>
      </c>
      <c r="E97" s="17">
        <f>VLOOKUP(A97,[1]基础数据!A:I,5,0)</f>
        <v>7.1090444472372321</v>
      </c>
      <c r="F97" s="17">
        <f>VLOOKUP(A97,[1]基础数据!A:I,6,0)</f>
        <v>66.5</v>
      </c>
      <c r="G97" s="17">
        <f>VLOOKUP(A97,[1]基础数据!A:I,7,0)</f>
        <v>12.085964832568497</v>
      </c>
      <c r="H97" s="17">
        <f>VLOOKUP(A97,[1]基础数据!A:I,8,0)</f>
        <v>51.482142857142854</v>
      </c>
      <c r="I97" s="17">
        <f>VLOOKUP(A97,[1]基础数据!A:I,9,0)</f>
        <v>8.4161667469457448</v>
      </c>
      <c r="J97" s="16">
        <v>997</v>
      </c>
      <c r="K97" s="1">
        <f>VLOOKUP(A97,[1]基础数据!A:AI,24,0)</f>
        <v>997</v>
      </c>
      <c r="L97" s="1">
        <f>VLOOKUP(A97,[1]基础数据!A:AI,25,0)</f>
        <v>997</v>
      </c>
      <c r="M97" s="1">
        <f>VLOOKUP(A97,[1]基础数据!A:AI,26,0)</f>
        <v>997</v>
      </c>
      <c r="N97" s="1">
        <f>VLOOKUP(A97,[1]基础数据!A:AI,27,0)</f>
        <v>997</v>
      </c>
      <c r="O97" s="1">
        <f>VLOOKUP(A97,[1]基础数据!A:AI,28,0)</f>
        <v>997</v>
      </c>
      <c r="P97" s="1">
        <f>VLOOKUP(A97,[1]基础数据!A:AI,29,0)</f>
        <v>997</v>
      </c>
      <c r="Q97" s="1">
        <f>VLOOKUP(A97,[1]基础数据!A:AI,30,0)</f>
        <v>997</v>
      </c>
      <c r="R97" s="1">
        <f>VLOOKUP(A97,[1]基础数据!A:AI,31,0)</f>
        <v>997</v>
      </c>
      <c r="S97" s="1">
        <f>VLOOKUP(A97,[1]基础数据!A:AI,32,0)</f>
        <v>997</v>
      </c>
      <c r="T97" s="1">
        <f>VLOOKUP(A97,[1]基础数据!A:AI,33,0)</f>
        <v>997</v>
      </c>
      <c r="U97" s="1">
        <f>VLOOKUP(A97,[1]基础数据!A:AI,34,0)</f>
        <v>997</v>
      </c>
      <c r="V97" s="1">
        <f>VLOOKUP(A97,[1]基础数据!A:AI,35,0)</f>
        <v>997</v>
      </c>
    </row>
    <row r="98" spans="1:22" x14ac:dyDescent="0.15">
      <c r="A98" s="16">
        <v>998</v>
      </c>
      <c r="B98" s="17">
        <f>VLOOKUP(A98,[1]基础数据!A:I,2,0)</f>
        <v>48.469387755102041</v>
      </c>
      <c r="C98" s="17">
        <f>VLOOKUP(A98,[1]基础数据!A:I,3,0)</f>
        <v>10.04823151125402</v>
      </c>
      <c r="D98" s="17">
        <f>VLOOKUP(A98,[1]基础数据!A:I,4,0)</f>
        <v>33.84988797610157</v>
      </c>
      <c r="E98" s="17">
        <f>VLOOKUP(A98,[1]基础数据!A:I,5,0)</f>
        <v>4.08793686583991</v>
      </c>
      <c r="F98" s="17">
        <f>VLOOKUP(A98,[1]基础数据!A:I,6,0)</f>
        <v>73.841961852861047</v>
      </c>
      <c r="G98" s="17">
        <f>VLOOKUP(A98,[1]基础数据!A:I,7,0)</f>
        <v>13.188631496982675</v>
      </c>
      <c r="H98" s="17">
        <f>VLOOKUP(A98,[1]基础数据!A:I,8,0)</f>
        <v>103.58490566037736</v>
      </c>
      <c r="I98" s="17">
        <f>VLOOKUP(A98,[1]基础数据!A:I,9,0)</f>
        <v>9.1308252669394268</v>
      </c>
      <c r="J98" s="16">
        <v>998</v>
      </c>
      <c r="K98" s="1">
        <f>VLOOKUP(A98,[1]基础数据!A:AI,24,0)</f>
        <v>998</v>
      </c>
      <c r="L98" s="1">
        <f>VLOOKUP(A98,[1]基础数据!A:AI,25,0)</f>
        <v>54075</v>
      </c>
      <c r="M98" s="1">
        <f>VLOOKUP(A98,[1]基础数据!A:AI,26,0)</f>
        <v>18420</v>
      </c>
      <c r="N98" s="1" t="str">
        <f>VLOOKUP(A98,[1]基础数据!A:AI,27,0)</f>
        <v>持股小于股东增</v>
      </c>
      <c r="O98" s="1">
        <f>VLOOKUP(A98,[1]基础数据!A:AI,28,0)</f>
        <v>58185</v>
      </c>
      <c r="P98" s="1">
        <f>VLOOKUP(A98,[1]基础数据!A:AI,29,0)</f>
        <v>21589</v>
      </c>
      <c r="Q98" s="1">
        <f>VLOOKUP(A98,[1]基础数据!A:AI,30,0)</f>
        <v>21589</v>
      </c>
      <c r="R98" s="1">
        <f>VLOOKUP(A98,[1]基础数据!A:AI,31,0)</f>
        <v>52753</v>
      </c>
      <c r="S98" s="1">
        <f>VLOOKUP(A98,[1]基础数据!A:AI,32,0)</f>
        <v>18882</v>
      </c>
      <c r="T98" s="1">
        <f>VLOOKUP(A98,[1]基础数据!A:AI,33,0)</f>
        <v>18882</v>
      </c>
      <c r="U98" s="1">
        <f>VLOOKUP(A98,[1]基础数据!A:AI,34,0)</f>
        <v>60880</v>
      </c>
      <c r="V98" s="1">
        <f>VLOOKUP(A98,[1]基础数据!A:AI,35,0)</f>
        <v>16361</v>
      </c>
    </row>
    <row r="99" spans="1:22" x14ac:dyDescent="0.15">
      <c r="A99" s="16">
        <v>1696</v>
      </c>
      <c r="B99" s="17">
        <f>VLOOKUP(A99,[1]基础数据!A:I,2,0)</f>
        <v>41.51396815860619</v>
      </c>
      <c r="C99" s="17">
        <f>VLOOKUP(A99,[1]基础数据!A:I,3,0)</f>
        <v>4.339498225892549</v>
      </c>
      <c r="D99" s="17">
        <f>VLOOKUP(A99,[1]基础数据!A:I,4,0)</f>
        <v>32.64331210191083</v>
      </c>
      <c r="E99" s="17">
        <f>VLOOKUP(A99,[1]基础数据!A:I,5,0)</f>
        <v>3.1418587542913192</v>
      </c>
      <c r="F99" s="17">
        <f>VLOOKUP(A99,[1]基础数据!A:I,6,0)</f>
        <v>50.174520069808025</v>
      </c>
      <c r="G99" s="17">
        <f>VLOOKUP(A99,[1]基础数据!A:I,7,0)</f>
        <v>5.7117313996225292</v>
      </c>
      <c r="H99" s="17">
        <f>VLOOKUP(A99,[1]基础数据!A:I,8,0)</f>
        <v>31.886755485893417</v>
      </c>
      <c r="I99" s="17">
        <f>VLOOKUP(A99,[1]基础数据!A:I,9,0)</f>
        <v>3.4960528435637181</v>
      </c>
      <c r="J99" s="16">
        <v>1696</v>
      </c>
      <c r="K99" s="1">
        <f>VLOOKUP(A99,[1]基础数据!A:AI,24,0)</f>
        <v>1696</v>
      </c>
      <c r="L99" s="1">
        <f>VLOOKUP(A99,[1]基础数据!A:AI,25,0)</f>
        <v>110096</v>
      </c>
      <c r="M99" s="1">
        <f>VLOOKUP(A99,[1]基础数据!A:AI,26,0)</f>
        <v>10400</v>
      </c>
      <c r="N99" s="1">
        <f>VLOOKUP(A99,[1]基础数据!A:AI,27,0)</f>
        <v>10400</v>
      </c>
      <c r="O99" s="1">
        <f>VLOOKUP(A99,[1]基础数据!A:AI,28,0)</f>
        <v>10400</v>
      </c>
      <c r="P99" s="1">
        <f>VLOOKUP(A99,[1]基础数据!A:AI,29,0)</f>
        <v>10400</v>
      </c>
      <c r="Q99" s="1">
        <f>VLOOKUP(A99,[1]基础数据!A:AI,30,0)</f>
        <v>10400</v>
      </c>
      <c r="R99" s="1">
        <f>VLOOKUP(A99,[1]基础数据!A:AI,31,0)</f>
        <v>90396</v>
      </c>
      <c r="S99" s="1">
        <f>VLOOKUP(A99,[1]基础数据!A:AI,32,0)</f>
        <v>12666</v>
      </c>
      <c r="T99" s="1">
        <f>VLOOKUP(A99,[1]基础数据!A:AI,33,0)</f>
        <v>12666</v>
      </c>
      <c r="U99" s="1">
        <f>VLOOKUP(A99,[1]基础数据!A:AI,34,0)</f>
        <v>109808</v>
      </c>
      <c r="V99" s="1">
        <f>VLOOKUP(A99,[1]基础数据!A:AI,35,0)</f>
        <v>10427</v>
      </c>
    </row>
    <row r="100" spans="1:22" x14ac:dyDescent="0.15">
      <c r="A100" s="16">
        <v>2001</v>
      </c>
      <c r="B100" s="17">
        <f>VLOOKUP(A100,[1]基础数据!A:I,2,0)</f>
        <v>47.135135135135137</v>
      </c>
      <c r="C100" s="17">
        <f>VLOOKUP(A100,[1]基础数据!A:I,3,0)</f>
        <v>2.6943517488567545</v>
      </c>
      <c r="D100" s="17">
        <f>VLOOKUP(A100,[1]基础数据!A:I,4,0)</f>
        <v>37.857142857142854</v>
      </c>
      <c r="E100" s="17">
        <f>VLOOKUP(A100,[1]基础数据!A:I,5,0)</f>
        <v>3.2046437101309064</v>
      </c>
      <c r="F100" s="17">
        <f>VLOOKUP(A100,[1]基础数据!A:I,6,0)</f>
        <v>50.264705882352935</v>
      </c>
      <c r="G100" s="17">
        <f>VLOOKUP(A100,[1]基础数据!A:I,7,0)</f>
        <v>2.7287242535526106</v>
      </c>
      <c r="H100" s="17">
        <f>VLOOKUP(A100,[1]基础数据!A:I,8,0)</f>
        <v>38.682692307692307</v>
      </c>
      <c r="I100" s="17">
        <f>VLOOKUP(A100,[1]基础数据!A:I,9,0)</f>
        <v>2.1080265350394569</v>
      </c>
      <c r="J100" s="16">
        <v>2001</v>
      </c>
      <c r="K100" s="1" t="str">
        <f>VLOOKUP(A100,[1]基础数据!A:AI,24,0)</f>
        <v>持股小于股东增</v>
      </c>
      <c r="L100" s="1">
        <f>VLOOKUP(A100,[1]基础数据!A:AI,25,0)</f>
        <v>39477</v>
      </c>
      <c r="M100" s="1">
        <f>VLOOKUP(A100,[1]基础数据!A:AI,26,0)</f>
        <v>27583</v>
      </c>
      <c r="N100" s="1" t="str">
        <f>VLOOKUP(A100,[1]基础数据!A:AI,27,0)</f>
        <v>持股小于股东增</v>
      </c>
      <c r="O100" s="1">
        <f>VLOOKUP(A100,[1]基础数据!A:AI,28,0)</f>
        <v>36727</v>
      </c>
      <c r="P100" s="1">
        <f>VLOOKUP(A100,[1]基础数据!A:AI,29,0)</f>
        <v>29649</v>
      </c>
      <c r="Q100" s="1" t="str">
        <f>VLOOKUP(A100,[1]基础数据!A:AI,30,0)</f>
        <v>持股小于股东增</v>
      </c>
      <c r="R100" s="1">
        <f>VLOOKUP(A100,[1]基础数据!A:AI,31,0)</f>
        <v>45059</v>
      </c>
      <c r="S100" s="1">
        <f>VLOOKUP(A100,[1]基础数据!A:AI,32,0)</f>
        <v>24166</v>
      </c>
      <c r="T100" s="1" t="str">
        <f>VLOOKUP(A100,[1]基础数据!A:AI,33,0)</f>
        <v>持股小于股东增</v>
      </c>
      <c r="U100" s="1">
        <f>VLOOKUP(A100,[1]基础数据!A:AI,34,0)</f>
        <v>44323</v>
      </c>
      <c r="V100" s="1">
        <f>VLOOKUP(A100,[1]基础数据!A:AI,35,0)</f>
        <v>24567</v>
      </c>
    </row>
    <row r="101" spans="1:22" x14ac:dyDescent="0.15">
      <c r="A101" s="16">
        <v>2004</v>
      </c>
      <c r="B101" s="17">
        <f>VLOOKUP(A101,[1]基础数据!A:I,2,0)</f>
        <v>41.617647058823529</v>
      </c>
      <c r="C101" s="17">
        <f>VLOOKUP(A101,[1]基础数据!A:I,3,0)</f>
        <v>3.0235042735042739</v>
      </c>
      <c r="D101" s="17">
        <f>VLOOKUP(A101,[1]基础数据!A:I,4,0)</f>
        <v>31.8125</v>
      </c>
      <c r="E101" s="17">
        <f>VLOOKUP(A101,[1]基础数据!A:I,5,0)</f>
        <v>2.1378470326347179</v>
      </c>
      <c r="F101" s="17">
        <f>VLOOKUP(A101,[1]基础数据!A:I,6,0)</f>
        <v>30.904761904761909</v>
      </c>
      <c r="G101" s="17">
        <f>VLOOKUP(A101,[1]基础数据!A:I,7,0)</f>
        <v>3.3617362927663104</v>
      </c>
      <c r="H101" s="17">
        <f>VLOOKUP(A101,[1]基础数据!A:I,8,0)</f>
        <v>21.8671875</v>
      </c>
      <c r="I101" s="17">
        <f>VLOOKUP(A101,[1]基础数据!A:I,9,0)</f>
        <v>2.3583236439007127</v>
      </c>
      <c r="J101" s="16">
        <v>2004</v>
      </c>
      <c r="K101" s="1">
        <f>VLOOKUP(A101,[1]基础数据!A:AI,24,0)</f>
        <v>2004</v>
      </c>
      <c r="L101" s="1">
        <f>VLOOKUP(A101,[1]基础数据!A:AI,25,0)</f>
        <v>2004</v>
      </c>
      <c r="M101" s="1">
        <f>VLOOKUP(A101,[1]基础数据!A:AI,26,0)</f>
        <v>2004</v>
      </c>
      <c r="N101" s="1">
        <f>VLOOKUP(A101,[1]基础数据!A:AI,27,0)</f>
        <v>2004</v>
      </c>
      <c r="O101" s="1">
        <f>VLOOKUP(A101,[1]基础数据!A:AI,28,0)</f>
        <v>2004</v>
      </c>
      <c r="P101" s="1">
        <f>VLOOKUP(A101,[1]基础数据!A:AI,29,0)</f>
        <v>2004</v>
      </c>
      <c r="Q101" s="1">
        <f>VLOOKUP(A101,[1]基础数据!A:AI,30,0)</f>
        <v>2004</v>
      </c>
      <c r="R101" s="1">
        <f>VLOOKUP(A101,[1]基础数据!A:AI,31,0)</f>
        <v>2004</v>
      </c>
      <c r="S101" s="1">
        <f>VLOOKUP(A101,[1]基础数据!A:AI,32,0)</f>
        <v>2004</v>
      </c>
      <c r="T101" s="1">
        <f>VLOOKUP(A101,[1]基础数据!A:AI,33,0)</f>
        <v>2004</v>
      </c>
      <c r="U101" s="1">
        <f>VLOOKUP(A101,[1]基础数据!A:AI,34,0)</f>
        <v>2004</v>
      </c>
      <c r="V101" s="1">
        <f>VLOOKUP(A101,[1]基础数据!A:AI,35,0)</f>
        <v>2004</v>
      </c>
    </row>
    <row r="102" spans="1:22" x14ac:dyDescent="0.15">
      <c r="A102" s="16">
        <v>2005</v>
      </c>
      <c r="B102" s="17">
        <f>VLOOKUP(A102,[1]基础数据!A:I,2,0)</f>
        <v>714.08450704225356</v>
      </c>
      <c r="C102" s="17">
        <f>VLOOKUP(A102,[1]基础数据!A:I,3,0)</f>
        <v>2.5631303556532949</v>
      </c>
      <c r="D102" s="17">
        <f>VLOOKUP(A102,[1]基础数据!A:I,4,0)</f>
        <v>-23.897637795275593</v>
      </c>
      <c r="E102" s="17">
        <f>VLOOKUP(A102,[1]基础数据!A:I,5,0)</f>
        <v>1.5594491830233277</v>
      </c>
      <c r="F102" s="17">
        <f>VLOOKUP(A102,[1]基础数据!A:I,6,0)</f>
        <v>574</v>
      </c>
      <c r="G102" s="17">
        <f>VLOOKUP(A102,[1]基础数据!A:I,7,0)</f>
        <v>2.8779142642266233</v>
      </c>
      <c r="H102" s="17">
        <f>VLOOKUP(A102,[1]基础数据!A:I,8,0)</f>
        <v>118.39407744874715</v>
      </c>
      <c r="I102" s="17">
        <f>VLOOKUP(A102,[1]基础数据!A:I,9,0)</f>
        <v>1.7378002908872059</v>
      </c>
      <c r="J102" s="16">
        <v>2005</v>
      </c>
      <c r="K102" s="1">
        <f>VLOOKUP(A102,[1]基础数据!A:AI,24,0)</f>
        <v>2005</v>
      </c>
      <c r="L102" s="1">
        <f>VLOOKUP(A102,[1]基础数据!A:AI,25,0)</f>
        <v>81100</v>
      </c>
      <c r="M102" s="1">
        <f>VLOOKUP(A102,[1]基础数据!A:AI,26,0)</f>
        <v>17218</v>
      </c>
      <c r="N102" s="1">
        <f>VLOOKUP(A102,[1]基础数据!A:AI,27,0)</f>
        <v>17218</v>
      </c>
      <c r="O102" s="1">
        <f>VLOOKUP(A102,[1]基础数据!A:AI,28,0)</f>
        <v>78336</v>
      </c>
      <c r="P102" s="1">
        <f>VLOOKUP(A102,[1]基础数据!A:AI,29,0)</f>
        <v>17825</v>
      </c>
      <c r="Q102" s="1" t="str">
        <f>VLOOKUP(A102,[1]基础数据!A:AI,30,0)</f>
        <v>持股小于股东减</v>
      </c>
      <c r="R102" s="1">
        <f>VLOOKUP(A102,[1]基础数据!A:AI,31,0)</f>
        <v>69083</v>
      </c>
      <c r="S102" s="1">
        <f>VLOOKUP(A102,[1]基础数据!A:AI,32,0)</f>
        <v>20213</v>
      </c>
      <c r="T102" s="1">
        <f>VLOOKUP(A102,[1]基础数据!A:AI,33,0)</f>
        <v>20213</v>
      </c>
      <c r="U102" s="1">
        <f>VLOOKUP(A102,[1]基础数据!A:AI,34,0)</f>
        <v>75573</v>
      </c>
      <c r="V102" s="1">
        <f>VLOOKUP(A102,[1]基础数据!A:AI,35,0)</f>
        <v>18477</v>
      </c>
    </row>
    <row r="103" spans="1:22" x14ac:dyDescent="0.15">
      <c r="A103" s="16">
        <v>2011</v>
      </c>
      <c r="B103" s="17">
        <f>VLOOKUP(A103,[1]基础数据!A:I,2,0)</f>
        <v>167.2</v>
      </c>
      <c r="C103" s="17">
        <f>VLOOKUP(A103,[1]基础数据!A:I,3,0)</f>
        <v>3.8073551178412841</v>
      </c>
      <c r="D103" s="17">
        <f>VLOOKUP(A103,[1]基础数据!A:I,4,0)</f>
        <v>77</v>
      </c>
      <c r="E103" s="17">
        <f>VLOOKUP(A103,[1]基础数据!A:I,5,0)</f>
        <v>2.538374369012053</v>
      </c>
      <c r="F103" s="17">
        <f>VLOOKUP(A103,[1]基础数据!A:I,6,0)</f>
        <v>80.5</v>
      </c>
      <c r="G103" s="17">
        <f>VLOOKUP(A103,[1]基础数据!A:I,7,0)</f>
        <v>3.332183511555709</v>
      </c>
      <c r="H103" s="17">
        <f>VLOOKUP(A103,[1]基础数据!A:I,8,0)</f>
        <v>90.46875</v>
      </c>
      <c r="I103" s="17">
        <f>VLOOKUP(A103,[1]基础数据!A:I,9,0)</f>
        <v>2.296744097486672</v>
      </c>
      <c r="J103" s="16">
        <v>2011</v>
      </c>
      <c r="K103" s="1">
        <f>VLOOKUP(A103,[1]基础数据!A:AI,24,0)</f>
        <v>2011</v>
      </c>
      <c r="L103" s="1">
        <f>VLOOKUP(A103,[1]基础数据!A:AI,25,0)</f>
        <v>72466</v>
      </c>
      <c r="M103" s="1">
        <f>VLOOKUP(A103,[1]基础数据!A:AI,26,0)</f>
        <v>11638</v>
      </c>
      <c r="N103" s="1">
        <f>VLOOKUP(A103,[1]基础数据!A:AI,27,0)</f>
        <v>11638</v>
      </c>
      <c r="O103" s="1">
        <f>VLOOKUP(A103,[1]基础数据!A:AI,28,0)</f>
        <v>80731</v>
      </c>
      <c r="P103" s="1">
        <f>VLOOKUP(A103,[1]基础数据!A:AI,29,0)</f>
        <v>11361</v>
      </c>
      <c r="Q103" s="1">
        <f>VLOOKUP(A103,[1]基础数据!A:AI,30,0)</f>
        <v>11361</v>
      </c>
      <c r="R103" s="1">
        <f>VLOOKUP(A103,[1]基础数据!A:AI,31,0)</f>
        <v>64950</v>
      </c>
      <c r="S103" s="1">
        <f>VLOOKUP(A103,[1]基础数据!A:AI,32,0)</f>
        <v>12985</v>
      </c>
      <c r="T103" s="1">
        <f>VLOOKUP(A103,[1]基础数据!A:AI,33,0)</f>
        <v>12985</v>
      </c>
      <c r="U103" s="1">
        <f>VLOOKUP(A103,[1]基础数据!A:AI,34,0)</f>
        <v>64758</v>
      </c>
      <c r="V103" s="1">
        <f>VLOOKUP(A103,[1]基础数据!A:AI,35,0)</f>
        <v>13024</v>
      </c>
    </row>
    <row r="104" spans="1:22" x14ac:dyDescent="0.15">
      <c r="A104" s="16">
        <v>2013</v>
      </c>
      <c r="B104" s="17">
        <f>VLOOKUP(A104,[1]基础数据!A:I,2,0)</f>
        <v>42.754716981132077</v>
      </c>
      <c r="C104" s="17">
        <f>VLOOKUP(A104,[1]基础数据!A:I,3,0)</f>
        <v>4.0712925365625781</v>
      </c>
      <c r="D104" s="17">
        <f>VLOOKUP(A104,[1]基础数据!A:I,4,0)</f>
        <v>-163.41666666666666</v>
      </c>
      <c r="E104" s="17">
        <f>VLOOKUP(A104,[1]基础数据!A:I,5,0)</f>
        <v>2.9684685366555152</v>
      </c>
      <c r="F104" s="17">
        <f>VLOOKUP(A104,[1]基础数据!A:I,6,0)</f>
        <v>696.25</v>
      </c>
      <c r="G104" s="17">
        <f>VLOOKUP(A104,[1]基础数据!A:I,7,0)</f>
        <v>5.6040727623953641</v>
      </c>
      <c r="H104" s="17">
        <f>VLOOKUP(A104,[1]基础数据!A:I,8,0)</f>
        <v>72.1875</v>
      </c>
      <c r="I104" s="17">
        <f>VLOOKUP(A104,[1]基础数据!A:I,9,0)</f>
        <v>3.7415693210752399</v>
      </c>
      <c r="J104" s="16">
        <v>2013</v>
      </c>
      <c r="K104" s="1">
        <f>VLOOKUP(A104,[1]基础数据!A:AI,24,0)</f>
        <v>2013</v>
      </c>
      <c r="L104" s="1">
        <f>VLOOKUP(A104,[1]基础数据!A:AI,25,0)</f>
        <v>61054</v>
      </c>
      <c r="M104" s="1">
        <f>VLOOKUP(A104,[1]基础数据!A:AI,26,0)</f>
        <v>15251</v>
      </c>
      <c r="N104" s="1">
        <f>VLOOKUP(A104,[1]基础数据!A:AI,27,0)</f>
        <v>15251</v>
      </c>
      <c r="O104" s="1">
        <f>VLOOKUP(A104,[1]基础数据!A:AI,28,0)</f>
        <v>56469</v>
      </c>
      <c r="P104" s="1">
        <f>VLOOKUP(A104,[1]基础数据!A:AI,29,0)</f>
        <v>18934</v>
      </c>
      <c r="Q104" s="1">
        <f>VLOOKUP(A104,[1]基础数据!A:AI,30,0)</f>
        <v>18934</v>
      </c>
      <c r="R104" s="1">
        <f>VLOOKUP(A104,[1]基础数据!A:AI,31,0)</f>
        <v>47064</v>
      </c>
      <c r="S104" s="1">
        <f>VLOOKUP(A104,[1]基础数据!A:AI,32,0)</f>
        <v>19785</v>
      </c>
      <c r="T104" s="1">
        <f>VLOOKUP(A104,[1]基础数据!A:AI,33,0)</f>
        <v>19785</v>
      </c>
      <c r="U104" s="1">
        <f>VLOOKUP(A104,[1]基础数据!A:AI,34,0)</f>
        <v>66513</v>
      </c>
      <c r="V104" s="1">
        <f>VLOOKUP(A104,[1]基础数据!A:AI,35,0)</f>
        <v>13999</v>
      </c>
    </row>
    <row r="105" spans="1:22" x14ac:dyDescent="0.15">
      <c r="A105" s="16">
        <v>2022</v>
      </c>
      <c r="B105" s="17">
        <f>VLOOKUP(A105,[1]基础数据!A:I,2,0)</f>
        <v>69.884726224783861</v>
      </c>
      <c r="C105" s="17">
        <f>VLOOKUP(A105,[1]基础数据!A:I,3,0)</f>
        <v>8.8990825688073407</v>
      </c>
      <c r="D105" s="17">
        <f>VLOOKUP(A105,[1]基础数据!A:I,4,0)</f>
        <v>45.61926605504587</v>
      </c>
      <c r="E105" s="17">
        <f>VLOOKUP(A105,[1]基础数据!A:I,5,0)</f>
        <v>5.8733205374280235</v>
      </c>
      <c r="F105" s="17">
        <f>VLOOKUP(A105,[1]基础数据!A:I,6,0)</f>
        <v>85.149700598802383</v>
      </c>
      <c r="G105" s="17">
        <f>VLOOKUP(A105,[1]基础数据!A:I,7,0)</f>
        <v>13.771063335270192</v>
      </c>
      <c r="H105" s="17">
        <f>VLOOKUP(A105,[1]基础数据!A:I,8,0)</f>
        <v>43.064773028935491</v>
      </c>
      <c r="I105" s="17">
        <f>VLOOKUP(A105,[1]基础数据!A:I,9,0)</f>
        <v>6.7090570719602969</v>
      </c>
      <c r="J105" s="16">
        <v>2022</v>
      </c>
      <c r="K105" s="1">
        <f>VLOOKUP(A105,[1]基础数据!A:AI,24,0)</f>
        <v>2022</v>
      </c>
      <c r="L105" s="1">
        <f>VLOOKUP(A105,[1]基础数据!A:AI,25,0)</f>
        <v>42801</v>
      </c>
      <c r="M105" s="1">
        <f>VLOOKUP(A105,[1]基础数据!A:AI,26,0)</f>
        <v>11975</v>
      </c>
      <c r="N105" s="1">
        <f>VLOOKUP(A105,[1]基础数据!A:AI,27,0)</f>
        <v>11975</v>
      </c>
      <c r="O105" s="1">
        <f>VLOOKUP(A105,[1]基础数据!A:AI,28,0)</f>
        <v>43478</v>
      </c>
      <c r="P105" s="1">
        <f>VLOOKUP(A105,[1]基础数据!A:AI,29,0)</f>
        <v>11789</v>
      </c>
      <c r="Q105" s="1">
        <f>VLOOKUP(A105,[1]基础数据!A:AI,30,0)</f>
        <v>11789</v>
      </c>
      <c r="R105" s="1">
        <f>VLOOKUP(A105,[1]基础数据!A:AI,31,0)</f>
        <v>27850</v>
      </c>
      <c r="S105" s="1">
        <f>VLOOKUP(A105,[1]基础数据!A:AI,32,0)</f>
        <v>18404</v>
      </c>
      <c r="T105" s="1">
        <f>VLOOKUP(A105,[1]基础数据!A:AI,33,0)</f>
        <v>18404</v>
      </c>
      <c r="U105" s="1">
        <f>VLOOKUP(A105,[1]基础数据!A:AI,34,0)</f>
        <v>38914</v>
      </c>
      <c r="V105" s="1">
        <f>VLOOKUP(A105,[1]基础数据!A:AI,35,0)</f>
        <v>13171</v>
      </c>
    </row>
    <row r="106" spans="1:22" x14ac:dyDescent="0.15">
      <c r="A106" s="16">
        <v>2025</v>
      </c>
      <c r="B106" s="17">
        <f>VLOOKUP(A106,[1]基础数据!A:I,2,0)</f>
        <v>48.129629629629626</v>
      </c>
      <c r="C106" s="17">
        <f>VLOOKUP(A106,[1]基础数据!A:I,3,0)</f>
        <v>5.6816194473592168</v>
      </c>
      <c r="D106" s="17">
        <f>VLOOKUP(A106,[1]基础数据!A:I,4,0)</f>
        <v>40.678571428571423</v>
      </c>
      <c r="E106" s="17">
        <f>VLOOKUP(A106,[1]基础数据!A:I,5,0)</f>
        <v>4.8301598744752132</v>
      </c>
      <c r="F106" s="17">
        <f>VLOOKUP(A106,[1]基础数据!A:I,6,0)</f>
        <v>50.38461538461538</v>
      </c>
      <c r="G106" s="17">
        <f>VLOOKUP(A106,[1]基础数据!A:I,7,0)</f>
        <v>6.1292284658213623</v>
      </c>
      <c r="H106" s="17">
        <f>VLOOKUP(A106,[1]基础数据!A:I,8,0)</f>
        <v>39.731250000000003</v>
      </c>
      <c r="I106" s="17">
        <f>VLOOKUP(A106,[1]基础数据!A:I,9,0)</f>
        <v>4.7899995478999955</v>
      </c>
      <c r="J106" s="16">
        <v>2025</v>
      </c>
      <c r="K106" s="1">
        <f>VLOOKUP(A106,[1]基础数据!A:AI,24,0)</f>
        <v>2025</v>
      </c>
      <c r="L106" s="1">
        <f>VLOOKUP(A106,[1]基础数据!A:AI,25,0)</f>
        <v>44512</v>
      </c>
      <c r="M106" s="1">
        <f>VLOOKUP(A106,[1]基础数据!A:AI,26,0)</f>
        <v>9637</v>
      </c>
      <c r="N106" s="1" t="str">
        <f>VLOOKUP(A106,[1]基础数据!A:AI,27,0)</f>
        <v>持股小于股东增</v>
      </c>
      <c r="O106" s="1">
        <f>VLOOKUP(A106,[1]基础数据!A:AI,28,0)</f>
        <v>42186</v>
      </c>
      <c r="P106" s="1">
        <f>VLOOKUP(A106,[1]基础数据!A:AI,29,0)</f>
        <v>10169</v>
      </c>
      <c r="Q106" s="1" t="str">
        <f>VLOOKUP(A106,[1]基础数据!A:AI,30,0)</f>
        <v>持股小于股东增</v>
      </c>
      <c r="R106" s="1">
        <f>VLOOKUP(A106,[1]基础数据!A:AI,31,0)</f>
        <v>32914</v>
      </c>
      <c r="S106" s="1">
        <f>VLOOKUP(A106,[1]基础数据!A:AI,32,0)</f>
        <v>13033</v>
      </c>
      <c r="T106" s="1">
        <f>VLOOKUP(A106,[1]基础数据!A:AI,33,0)</f>
        <v>13033</v>
      </c>
      <c r="U106" s="1">
        <f>VLOOKUP(A106,[1]基础数据!A:AI,34,0)</f>
        <v>55220</v>
      </c>
      <c r="V106" s="1">
        <f>VLOOKUP(A106,[1]基础数据!A:AI,35,0)</f>
        <v>7768</v>
      </c>
    </row>
    <row r="107" spans="1:22" x14ac:dyDescent="0.15">
      <c r="A107" s="16">
        <v>2028</v>
      </c>
      <c r="B107" s="17">
        <f>VLOOKUP(A107,[1]基础数据!A:I,2,0)</f>
        <v>26.049180327868854</v>
      </c>
      <c r="C107" s="17">
        <f>VLOOKUP(A107,[1]基础数据!A:I,3,0)</f>
        <v>2.5356248105063273</v>
      </c>
      <c r="D107" s="17">
        <f>VLOOKUP(A107,[1]基础数据!A:I,4,0)</f>
        <v>40.3125</v>
      </c>
      <c r="E107" s="17">
        <f>VLOOKUP(A107,[1]基础数据!A:I,5,0)</f>
        <v>2.031592043718601</v>
      </c>
      <c r="F107" s="17">
        <f>VLOOKUP(A107,[1]基础数据!A:I,6,0)</f>
        <v>39.999999999999993</v>
      </c>
      <c r="G107" s="17">
        <f>VLOOKUP(A107,[1]基础数据!A:I,7,0)</f>
        <v>3.1467514921416719</v>
      </c>
      <c r="H107" s="17">
        <f>VLOOKUP(A107,[1]基础数据!A:I,8,0)</f>
        <v>22.815789473684209</v>
      </c>
      <c r="I107" s="17">
        <f>VLOOKUP(A107,[1]基础数据!A:I,9,0)</f>
        <v>1.908220534829977</v>
      </c>
      <c r="J107" s="16">
        <v>2028</v>
      </c>
      <c r="K107" s="1">
        <f>VLOOKUP(A107,[1]基础数据!A:AI,24,0)</f>
        <v>2028</v>
      </c>
      <c r="L107" s="1">
        <f>VLOOKUP(A107,[1]基础数据!A:AI,25,0)</f>
        <v>47637</v>
      </c>
      <c r="M107" s="1">
        <f>VLOOKUP(A107,[1]基础数据!A:AI,26,0)</f>
        <v>13149</v>
      </c>
      <c r="N107" s="1">
        <f>VLOOKUP(A107,[1]基础数据!A:AI,27,0)</f>
        <v>13149</v>
      </c>
      <c r="O107" s="1">
        <f>VLOOKUP(A107,[1]基础数据!A:AI,28,0)</f>
        <v>48509</v>
      </c>
      <c r="P107" s="1">
        <f>VLOOKUP(A107,[1]基础数据!A:AI,29,0)</f>
        <v>12912</v>
      </c>
      <c r="Q107" s="1">
        <f>VLOOKUP(A107,[1]基础数据!A:AI,30,0)</f>
        <v>12912</v>
      </c>
      <c r="R107" s="1">
        <f>VLOOKUP(A107,[1]基础数据!A:AI,31,0)</f>
        <v>46936</v>
      </c>
      <c r="S107" s="1">
        <f>VLOOKUP(A107,[1]基础数据!A:AI,32,0)</f>
        <v>13315</v>
      </c>
      <c r="T107" s="1">
        <f>VLOOKUP(A107,[1]基础数据!A:AI,33,0)</f>
        <v>13315</v>
      </c>
      <c r="U107" s="1">
        <f>VLOOKUP(A107,[1]基础数据!A:AI,34,0)</f>
        <v>43882</v>
      </c>
      <c r="V107" s="1">
        <f>VLOOKUP(A107,[1]基础数据!A:AI,35,0)</f>
        <v>14242</v>
      </c>
    </row>
    <row r="108" spans="1:22" x14ac:dyDescent="0.15">
      <c r="A108" s="16">
        <v>2029</v>
      </c>
      <c r="B108" s="17">
        <f>VLOOKUP(A108,[1]基础数据!A:I,2,0)</f>
        <v>37.972222222222221</v>
      </c>
      <c r="C108" s="17">
        <f>VLOOKUP(A108,[1]基础数据!A:I,3,0)</f>
        <v>2.0572477726944376</v>
      </c>
      <c r="D108" s="17">
        <f>VLOOKUP(A108,[1]基础数据!A:I,4,0)</f>
        <v>29.25</v>
      </c>
      <c r="E108" s="17">
        <f>VLOOKUP(A108,[1]基础数据!A:I,5,0)</f>
        <v>1.5621986499517839</v>
      </c>
      <c r="F108" s="17">
        <f>VLOOKUP(A108,[1]基础数据!A:I,6,0)</f>
        <v>70</v>
      </c>
      <c r="G108" s="17">
        <f>VLOOKUP(A108,[1]基础数据!A:I,7,0)</f>
        <v>3.2653822829686989</v>
      </c>
      <c r="H108" s="17">
        <f>VLOOKUP(A108,[1]基础数据!A:I,8,0)</f>
        <v>33.3125</v>
      </c>
      <c r="I108" s="17">
        <f>VLOOKUP(A108,[1]基础数据!A:I,9,0)</f>
        <v>1.6365757799066567</v>
      </c>
      <c r="J108" s="16">
        <v>2029</v>
      </c>
      <c r="K108" s="1">
        <f>VLOOKUP(A108,[1]基础数据!A:AI,24,0)</f>
        <v>2029</v>
      </c>
      <c r="L108" s="1">
        <f>VLOOKUP(A108,[1]基础数据!A:AI,25,0)</f>
        <v>50797</v>
      </c>
      <c r="M108" s="1">
        <f>VLOOKUP(A108,[1]基础数据!A:AI,26,0)</f>
        <v>14876</v>
      </c>
      <c r="N108" s="1">
        <f>VLOOKUP(A108,[1]基础数据!A:AI,27,0)</f>
        <v>14876</v>
      </c>
      <c r="O108" s="1">
        <f>VLOOKUP(A108,[1]基础数据!A:AI,28,0)</f>
        <v>46974</v>
      </c>
      <c r="P108" s="1">
        <f>VLOOKUP(A108,[1]基础数据!A:AI,29,0)</f>
        <v>16086</v>
      </c>
      <c r="Q108" s="1">
        <f>VLOOKUP(A108,[1]基础数据!A:AI,30,0)</f>
        <v>16086</v>
      </c>
      <c r="R108" s="1">
        <f>VLOOKUP(A108,[1]基础数据!A:AI,31,0)</f>
        <v>41952</v>
      </c>
      <c r="S108" s="1">
        <f>VLOOKUP(A108,[1]基础数据!A:AI,32,0)</f>
        <v>18012</v>
      </c>
      <c r="T108" s="1">
        <f>VLOOKUP(A108,[1]基础数据!A:AI,33,0)</f>
        <v>18012</v>
      </c>
      <c r="U108" s="1">
        <f>VLOOKUP(A108,[1]基础数据!A:AI,34,0)</f>
        <v>51763</v>
      </c>
      <c r="V108" s="1">
        <f>VLOOKUP(A108,[1]基础数据!A:AI,35,0)</f>
        <v>14598</v>
      </c>
    </row>
    <row r="109" spans="1:22" x14ac:dyDescent="0.15">
      <c r="A109" s="16">
        <v>2030</v>
      </c>
      <c r="B109" s="17">
        <f>VLOOKUP(A109,[1]基础数据!A:I,2,0)</f>
        <v>274.53333333333336</v>
      </c>
      <c r="C109" s="17">
        <f>VLOOKUP(A109,[1]基础数据!A:I,3,0)</f>
        <v>20.449918061280229</v>
      </c>
      <c r="D109" s="17">
        <f>VLOOKUP(A109,[1]基础数据!A:I,4,0)</f>
        <v>185.0625</v>
      </c>
      <c r="E109" s="17">
        <f>VLOOKUP(A109,[1]基础数据!A:I,5,0)</f>
        <v>14.181034482758619</v>
      </c>
      <c r="F109" s="17">
        <f>VLOOKUP(A109,[1]基础数据!A:I,6,0)</f>
        <v>246.11111111111111</v>
      </c>
      <c r="G109" s="17">
        <f>VLOOKUP(A109,[1]基础数据!A:I,7,0)</f>
        <v>32.563951778888558</v>
      </c>
      <c r="H109" s="17">
        <f>VLOOKUP(A109,[1]基础数据!A:I,8,0)</f>
        <v>274.375</v>
      </c>
      <c r="I109" s="17">
        <f>VLOOKUP(A109,[1]基础数据!A:I,9,0)</f>
        <v>27.518335109383816</v>
      </c>
      <c r="J109" s="16">
        <v>2030</v>
      </c>
      <c r="K109" s="1">
        <f>VLOOKUP(A109,[1]基础数据!A:AI,24,0)</f>
        <v>2030</v>
      </c>
      <c r="L109" s="1">
        <f>VLOOKUP(A109,[1]基础数据!A:AI,25,0)</f>
        <v>2030</v>
      </c>
      <c r="M109" s="1">
        <f>VLOOKUP(A109,[1]基础数据!A:AI,26,0)</f>
        <v>2030</v>
      </c>
      <c r="N109" s="1">
        <f>VLOOKUP(A109,[1]基础数据!A:AI,27,0)</f>
        <v>2030</v>
      </c>
      <c r="O109" s="1">
        <f>VLOOKUP(A109,[1]基础数据!A:AI,28,0)</f>
        <v>2030</v>
      </c>
      <c r="P109" s="1">
        <f>VLOOKUP(A109,[1]基础数据!A:AI,29,0)</f>
        <v>2030</v>
      </c>
      <c r="Q109" s="1">
        <f>VLOOKUP(A109,[1]基础数据!A:AI,30,0)</f>
        <v>2030</v>
      </c>
      <c r="R109" s="1">
        <f>VLOOKUP(A109,[1]基础数据!A:AI,31,0)</f>
        <v>55638</v>
      </c>
      <c r="S109" s="1">
        <f>VLOOKUP(A109,[1]基础数据!A:AI,32,0)</f>
        <v>11844</v>
      </c>
      <c r="T109" s="1">
        <f>VLOOKUP(A109,[1]基础数据!A:AI,33,0)</f>
        <v>11844</v>
      </c>
      <c r="U109" s="1">
        <f>VLOOKUP(A109,[1]基础数据!A:AI,34,0)</f>
        <v>59242</v>
      </c>
      <c r="V109" s="1">
        <f>VLOOKUP(A109,[1]基础数据!A:AI,35,0)</f>
        <v>11124</v>
      </c>
    </row>
    <row r="110" spans="1:22" x14ac:dyDescent="0.15">
      <c r="A110" s="16">
        <v>2041</v>
      </c>
      <c r="B110" s="17">
        <f>VLOOKUP(A110,[1]基础数据!A:I,2,0)</f>
        <v>37.967552951780085</v>
      </c>
      <c r="C110" s="17">
        <f>VLOOKUP(A110,[1]基础数据!A:I,3,0)</f>
        <v>6.5564202334630357</v>
      </c>
      <c r="D110" s="17">
        <f>VLOOKUP(A110,[1]基础数据!A:I,4,0)</f>
        <v>25.225851285615011</v>
      </c>
      <c r="E110" s="17">
        <f>VLOOKUP(A110,[1]基础数据!A:I,5,0)</f>
        <v>5.3360773216713833</v>
      </c>
      <c r="F110" s="17">
        <f>VLOOKUP(A110,[1]基础数据!A:I,6,0)</f>
        <v>43.35784313725491</v>
      </c>
      <c r="G110" s="17">
        <f>VLOOKUP(A110,[1]基础数据!A:I,7,0)</f>
        <v>7.5682382133995034</v>
      </c>
      <c r="H110" s="17">
        <f>VLOOKUP(A110,[1]基础数据!A:I,8,0)</f>
        <v>52.48896517900932</v>
      </c>
      <c r="I110" s="17">
        <f>VLOOKUP(A110,[1]基础数据!A:I,9,0)</f>
        <v>6.1055964401848364</v>
      </c>
      <c r="J110" s="16">
        <v>2041</v>
      </c>
      <c r="K110" s="1">
        <f>VLOOKUP(A110,[1]基础数据!A:AI,24,0)</f>
        <v>2041</v>
      </c>
      <c r="L110" s="1">
        <f>VLOOKUP(A110,[1]基础数据!A:AI,25,0)</f>
        <v>56429</v>
      </c>
      <c r="M110" s="1">
        <f>VLOOKUP(A110,[1]基础数据!A:AI,26,0)</f>
        <v>15594</v>
      </c>
      <c r="N110" s="1">
        <f>VLOOKUP(A110,[1]基础数据!A:AI,27,0)</f>
        <v>15594</v>
      </c>
      <c r="O110" s="1">
        <f>VLOOKUP(A110,[1]基础数据!A:AI,28,0)</f>
        <v>51316</v>
      </c>
      <c r="P110" s="1">
        <f>VLOOKUP(A110,[1]基础数据!A:AI,29,0)</f>
        <v>17148</v>
      </c>
      <c r="Q110" s="1">
        <f>VLOOKUP(A110,[1]基础数据!A:AI,30,0)</f>
        <v>17148</v>
      </c>
      <c r="R110" s="1">
        <f>VLOOKUP(A110,[1]基础数据!A:AI,31,0)</f>
        <v>55295</v>
      </c>
      <c r="S110" s="1">
        <f>VLOOKUP(A110,[1]基础数据!A:AI,32,0)</f>
        <v>15914</v>
      </c>
      <c r="T110" s="1">
        <f>VLOOKUP(A110,[1]基础数据!A:AI,33,0)</f>
        <v>15914</v>
      </c>
      <c r="U110" s="1">
        <f>VLOOKUP(A110,[1]基础数据!A:AI,34,0)</f>
        <v>47852</v>
      </c>
      <c r="V110" s="1">
        <f>VLOOKUP(A110,[1]基础数据!A:AI,35,0)</f>
        <v>18390</v>
      </c>
    </row>
    <row r="111" spans="1:22" x14ac:dyDescent="0.15">
      <c r="A111" s="16">
        <v>2048</v>
      </c>
      <c r="B111" s="17">
        <f>VLOOKUP(A111,[1]基础数据!A:I,2,0)</f>
        <v>58</v>
      </c>
      <c r="C111" s="17">
        <f>VLOOKUP(A111,[1]基础数据!A:I,3,0)</f>
        <v>1.9863013698630136</v>
      </c>
      <c r="D111" s="17">
        <f>VLOOKUP(A111,[1]基础数据!A:I,4,0)</f>
        <v>21.749999999999996</v>
      </c>
      <c r="E111" s="17">
        <f>VLOOKUP(A111,[1]基础数据!A:I,5,0)</f>
        <v>2.1075070855841669</v>
      </c>
      <c r="F111" s="17">
        <f>VLOOKUP(A111,[1]基础数据!A:I,6,0)</f>
        <v>31.499999999999996</v>
      </c>
      <c r="G111" s="17">
        <f>VLOOKUP(A111,[1]基础数据!A:I,7,0)</f>
        <v>2.2697249909931543</v>
      </c>
      <c r="H111" s="17">
        <f>VLOOKUP(A111,[1]基础数据!A:I,8,0)</f>
        <v>25.418918918918916</v>
      </c>
      <c r="I111" s="17">
        <f>VLOOKUP(A111,[1]基础数据!A:I,9,0)</f>
        <v>1.5280384081105451</v>
      </c>
      <c r="J111" s="16">
        <v>2048</v>
      </c>
      <c r="K111" s="1">
        <f>VLOOKUP(A111,[1]基础数据!A:AI,24,0)</f>
        <v>2048</v>
      </c>
      <c r="L111" s="1">
        <f>VLOOKUP(A111,[1]基础数据!A:AI,25,0)</f>
        <v>34876</v>
      </c>
      <c r="M111" s="1">
        <f>VLOOKUP(A111,[1]基础数据!A:AI,26,0)</f>
        <v>15198</v>
      </c>
      <c r="N111" s="1">
        <f>VLOOKUP(A111,[1]基础数据!A:AI,27,0)</f>
        <v>15198</v>
      </c>
      <c r="O111" s="1">
        <f>VLOOKUP(A111,[1]基础数据!A:AI,28,0)</f>
        <v>34876</v>
      </c>
      <c r="P111" s="1">
        <f>VLOOKUP(A111,[1]基础数据!A:AI,29,0)</f>
        <v>15198</v>
      </c>
      <c r="Q111" s="1">
        <f>VLOOKUP(A111,[1]基础数据!A:AI,30,0)</f>
        <v>15198</v>
      </c>
      <c r="R111" s="1">
        <f>VLOOKUP(A111,[1]基础数据!A:AI,31,0)</f>
        <v>33948</v>
      </c>
      <c r="S111" s="1">
        <f>VLOOKUP(A111,[1]基础数据!A:AI,32,0)</f>
        <v>15613</v>
      </c>
      <c r="T111" s="1">
        <f>VLOOKUP(A111,[1]基础数据!A:AI,33,0)</f>
        <v>15613</v>
      </c>
      <c r="U111" s="1">
        <f>VLOOKUP(A111,[1]基础数据!A:AI,34,0)</f>
        <v>33053</v>
      </c>
      <c r="V111" s="1">
        <f>VLOOKUP(A111,[1]基础数据!A:AI,35,0)</f>
        <v>16036</v>
      </c>
    </row>
    <row r="112" spans="1:22" x14ac:dyDescent="0.15">
      <c r="A112" s="16">
        <v>2049</v>
      </c>
      <c r="B112" s="17">
        <f>VLOOKUP(A112,[1]基础数据!A:I,2,0)</f>
        <v>108.79001627780794</v>
      </c>
      <c r="C112" s="17">
        <f>VLOOKUP(A112,[1]基础数据!A:I,3,0)</f>
        <v>12.581049989541937</v>
      </c>
      <c r="D112" s="17">
        <f>VLOOKUP(A112,[1]基础数据!A:I,4,0)</f>
        <v>105.41062801932368</v>
      </c>
      <c r="E112" s="17">
        <f>VLOOKUP(A112,[1]基础数据!A:I,5,0)</f>
        <v>9.0090834021469863</v>
      </c>
      <c r="F112" s="17">
        <f>VLOOKUP(A112,[1]基础数据!A:I,6,0)</f>
        <v>109.23987255348202</v>
      </c>
      <c r="G112" s="17">
        <f>VLOOKUP(A112,[1]基础数据!A:I,7,0)</f>
        <v>10.829836198727495</v>
      </c>
      <c r="H112" s="17">
        <f>VLOOKUP(A112,[1]基础数据!A:I,8,0)</f>
        <v>52.906709558823536</v>
      </c>
      <c r="I112" s="17">
        <f>VLOOKUP(A112,[1]基础数据!A:I,9,0)</f>
        <v>6.6466041698239842</v>
      </c>
      <c r="J112" s="16">
        <v>2049</v>
      </c>
      <c r="K112" s="1">
        <f>VLOOKUP(A112,[1]基础数据!A:AI,24,0)</f>
        <v>2049</v>
      </c>
      <c r="L112" s="1">
        <f>VLOOKUP(A112,[1]基础数据!A:AI,25,0)</f>
        <v>34842</v>
      </c>
      <c r="M112" s="1">
        <f>VLOOKUP(A112,[1]基础数据!A:AI,26,0)</f>
        <v>17416</v>
      </c>
      <c r="N112" s="1">
        <f>VLOOKUP(A112,[1]基础数据!A:AI,27,0)</f>
        <v>17416</v>
      </c>
      <c r="O112" s="1">
        <f>VLOOKUP(A112,[1]基础数据!A:AI,28,0)</f>
        <v>57087</v>
      </c>
      <c r="P112" s="1">
        <f>VLOOKUP(A112,[1]基础数据!A:AI,29,0)</f>
        <v>10629</v>
      </c>
      <c r="Q112" s="1">
        <f>VLOOKUP(A112,[1]基础数据!A:AI,30,0)</f>
        <v>10629</v>
      </c>
      <c r="R112" s="1">
        <f>VLOOKUP(A112,[1]基础数据!A:AI,31,0)</f>
        <v>31720</v>
      </c>
      <c r="S112" s="1">
        <f>VLOOKUP(A112,[1]基础数据!A:AI,32,0)</f>
        <v>19130</v>
      </c>
      <c r="T112" s="1" t="str">
        <f>VLOOKUP(A112,[1]基础数据!A:AI,33,0)</f>
        <v>持股小于股东增</v>
      </c>
      <c r="U112" s="1">
        <f>VLOOKUP(A112,[1]基础数据!A:AI,34,0)</f>
        <v>25299</v>
      </c>
      <c r="V112" s="1">
        <f>VLOOKUP(A112,[1]基础数据!A:AI,35,0)</f>
        <v>23985</v>
      </c>
    </row>
    <row r="113" spans="1:22" x14ac:dyDescent="0.15">
      <c r="A113" s="16">
        <v>2050</v>
      </c>
      <c r="B113" s="17">
        <f>VLOOKUP(A113,[1]基础数据!A:I,2,0)</f>
        <v>31.323529411764703</v>
      </c>
      <c r="C113" s="17">
        <f>VLOOKUP(A113,[1]基础数据!A:I,3,0)</f>
        <v>4.1242303372962086</v>
      </c>
      <c r="D113" s="17">
        <f>VLOOKUP(A113,[1]基础数据!A:I,4,0)</f>
        <v>25.642857142857139</v>
      </c>
      <c r="E113" s="17">
        <f>VLOOKUP(A113,[1]基础数据!A:I,5,0)</f>
        <v>2.6894407611342097</v>
      </c>
      <c r="F113" s="17">
        <f>VLOOKUP(A113,[1]基础数据!A:I,6,0)</f>
        <v>31.916666666666668</v>
      </c>
      <c r="G113" s="17">
        <f>VLOOKUP(A113,[1]基础数据!A:I,7,0)</f>
        <v>4.758158025509359</v>
      </c>
      <c r="H113" s="17">
        <f>VLOOKUP(A113,[1]基础数据!A:I,8,0)</f>
        <v>18.568965517241377</v>
      </c>
      <c r="I113" s="17">
        <f>VLOOKUP(A113,[1]基础数据!A:I,9,0)</f>
        <v>3.0368396565579663</v>
      </c>
      <c r="J113" s="16">
        <v>2050</v>
      </c>
      <c r="K113" s="1">
        <f>VLOOKUP(A113,[1]基础数据!A:AI,24,0)</f>
        <v>2050</v>
      </c>
      <c r="L113" s="1">
        <f>VLOOKUP(A113,[1]基础数据!A:AI,25,0)</f>
        <v>76679</v>
      </c>
      <c r="M113" s="1">
        <f>VLOOKUP(A113,[1]基础数据!A:AI,26,0)</f>
        <v>23493</v>
      </c>
      <c r="N113" s="1">
        <f>VLOOKUP(A113,[1]基础数据!A:AI,27,0)</f>
        <v>23493</v>
      </c>
      <c r="O113" s="1">
        <f>VLOOKUP(A113,[1]基础数据!A:AI,28,0)</f>
        <v>73815</v>
      </c>
      <c r="P113" s="1">
        <f>VLOOKUP(A113,[1]基础数据!A:AI,29,0)</f>
        <v>24405</v>
      </c>
      <c r="Q113" s="1">
        <f>VLOOKUP(A113,[1]基础数据!A:AI,30,0)</f>
        <v>24405</v>
      </c>
      <c r="R113" s="1">
        <f>VLOOKUP(A113,[1]基础数据!A:AI,31,0)</f>
        <v>24405</v>
      </c>
      <c r="S113" s="1">
        <f>VLOOKUP(A113,[1]基础数据!A:AI,32,0)</f>
        <v>24405</v>
      </c>
      <c r="T113" s="1">
        <f>VLOOKUP(A113,[1]基础数据!A:AI,33,0)</f>
        <v>24405</v>
      </c>
      <c r="U113" s="1">
        <f>VLOOKUP(A113,[1]基础数据!A:AI,34,0)</f>
        <v>84530</v>
      </c>
      <c r="V113" s="1">
        <f>VLOOKUP(A113,[1]基础数据!A:AI,35,0)</f>
        <v>20763</v>
      </c>
    </row>
    <row r="114" spans="1:22" x14ac:dyDescent="0.15">
      <c r="A114" s="16">
        <v>2051</v>
      </c>
      <c r="B114" s="17">
        <f>VLOOKUP(A114,[1]基础数据!A:I,2,0)</f>
        <v>18.624999999999996</v>
      </c>
      <c r="C114" s="17">
        <f>VLOOKUP(A114,[1]基础数据!A:I,3,0)</f>
        <v>3.2912774002416803</v>
      </c>
      <c r="D114" s="17">
        <f>VLOOKUP(A114,[1]基础数据!A:I,4,0)</f>
        <v>27.25</v>
      </c>
      <c r="E114" s="17">
        <f>VLOOKUP(A114,[1]基础数据!A:I,5,0)</f>
        <v>2.8759894459102906</v>
      </c>
      <c r="F114" s="17">
        <f>VLOOKUP(A114,[1]基础数据!A:I,6,0)</f>
        <v>34.627906976744185</v>
      </c>
      <c r="G114" s="17">
        <f>VLOOKUP(A114,[1]基础数据!A:I,7,0)</f>
        <v>4.2737005252432478</v>
      </c>
      <c r="H114" s="17">
        <f>VLOOKUP(A114,[1]基础数据!A:I,8,0)</f>
        <v>17.2</v>
      </c>
      <c r="I114" s="17">
        <f>VLOOKUP(A114,[1]基础数据!A:I,9,0)</f>
        <v>2.3726101470466521</v>
      </c>
      <c r="J114" s="16">
        <v>2051</v>
      </c>
      <c r="K114" s="1" t="str">
        <f>VLOOKUP(A114,[1]基础数据!A:AI,24,0)</f>
        <v>持股大于股东增</v>
      </c>
      <c r="L114" s="1">
        <f>VLOOKUP(A114,[1]基础数据!A:AI,25,0)</f>
        <v>26278</v>
      </c>
      <c r="M114" s="1">
        <f>VLOOKUP(A114,[1]基础数据!A:AI,26,0)</f>
        <v>29432</v>
      </c>
      <c r="N114" s="1" t="str">
        <f>VLOOKUP(A114,[1]基础数据!A:AI,27,0)</f>
        <v>持股大于股东减</v>
      </c>
      <c r="O114" s="1">
        <f>VLOOKUP(A114,[1]基础数据!A:AI,28,0)</f>
        <v>26740</v>
      </c>
      <c r="P114" s="1">
        <f>VLOOKUP(A114,[1]基础数据!A:AI,29,0)</f>
        <v>28923</v>
      </c>
      <c r="Q114" s="1" t="str">
        <f>VLOOKUP(A114,[1]基础数据!A:AI,30,0)</f>
        <v>持股小于股东增</v>
      </c>
      <c r="R114" s="1">
        <f>VLOOKUP(A114,[1]基础数据!A:AI,31,0)</f>
        <v>30528</v>
      </c>
      <c r="S114" s="1">
        <f>VLOOKUP(A114,[1]基础数据!A:AI,32,0)</f>
        <v>25334</v>
      </c>
      <c r="T114" s="1" t="str">
        <f>VLOOKUP(A114,[1]基础数据!A:AI,33,0)</f>
        <v>持股大于股东增</v>
      </c>
      <c r="U114" s="1">
        <f>VLOOKUP(A114,[1]基础数据!A:AI,34,0)</f>
        <v>27523</v>
      </c>
      <c r="V114" s="1">
        <f>VLOOKUP(A114,[1]基础数据!A:AI,35,0)</f>
        <v>28100</v>
      </c>
    </row>
    <row r="115" spans="1:22" x14ac:dyDescent="0.15">
      <c r="A115" s="16">
        <v>2056</v>
      </c>
      <c r="B115" s="17">
        <f>VLOOKUP(A115,[1]基础数据!A:I,2,0)</f>
        <v>35.582278481012658</v>
      </c>
      <c r="C115" s="17">
        <f>VLOOKUP(A115,[1]基础数据!A:I,3,0)</f>
        <v>3.2651875943779767</v>
      </c>
      <c r="D115" s="17">
        <f>VLOOKUP(A115,[1]基础数据!A:I,4,0)</f>
        <v>25.880434782608692</v>
      </c>
      <c r="E115" s="17">
        <f>VLOOKUP(A115,[1]基础数据!A:I,5,0)</f>
        <v>2.6807930914126796</v>
      </c>
      <c r="F115" s="17">
        <f>VLOOKUP(A115,[1]基础数据!A:I,6,0)</f>
        <v>43.44444444444445</v>
      </c>
      <c r="G115" s="17">
        <f>VLOOKUP(A115,[1]基础数据!A:I,7,0)</f>
        <v>3.8602033764438746</v>
      </c>
      <c r="H115" s="17">
        <f>VLOOKUP(A115,[1]基础数据!A:I,8,0)</f>
        <v>21.876923076923077</v>
      </c>
      <c r="I115" s="17">
        <f>VLOOKUP(A115,[1]基础数据!A:I,9,0)</f>
        <v>2.2562833206397563</v>
      </c>
      <c r="J115" s="16">
        <v>2056</v>
      </c>
      <c r="K115" s="1" t="str">
        <f>VLOOKUP(A115,[1]基础数据!A:AI,24,0)</f>
        <v>持股小于股东减</v>
      </c>
      <c r="L115" s="1">
        <f>VLOOKUP(A115,[1]基础数据!A:AI,25,0)</f>
        <v>35423</v>
      </c>
      <c r="M115" s="1">
        <f>VLOOKUP(A115,[1]基础数据!A:AI,26,0)</f>
        <v>11599</v>
      </c>
      <c r="N115" s="1" t="str">
        <f>VLOOKUP(A115,[1]基础数据!A:AI,27,0)</f>
        <v>持股小于股东增</v>
      </c>
      <c r="O115" s="1">
        <f>VLOOKUP(A115,[1]基础数据!A:AI,28,0)</f>
        <v>34586</v>
      </c>
      <c r="P115" s="1">
        <f>VLOOKUP(A115,[1]基础数据!A:AI,29,0)</f>
        <v>11880</v>
      </c>
      <c r="Q115" s="1" t="str">
        <f>VLOOKUP(A115,[1]基础数据!A:AI,30,0)</f>
        <v>持股小于股东增</v>
      </c>
      <c r="R115" s="1">
        <f>VLOOKUP(A115,[1]基础数据!A:AI,31,0)</f>
        <v>24229</v>
      </c>
      <c r="S115" s="1">
        <f>VLOOKUP(A115,[1]基础数据!A:AI,32,0)</f>
        <v>16959</v>
      </c>
      <c r="T115" s="1" t="str">
        <f>VLOOKUP(A115,[1]基础数据!A:AI,33,0)</f>
        <v>持股小于股东减</v>
      </c>
      <c r="U115" s="1">
        <f>VLOOKUP(A115,[1]基础数据!A:AI,34,0)</f>
        <v>28325</v>
      </c>
      <c r="V115" s="1">
        <f>VLOOKUP(A115,[1]基础数据!A:AI,35,0)</f>
        <v>14506</v>
      </c>
    </row>
    <row r="116" spans="1:22" x14ac:dyDescent="0.15">
      <c r="A116" s="16">
        <v>2063</v>
      </c>
      <c r="B116" s="17">
        <f>VLOOKUP(A116,[1]基础数据!A:I,2,0)</f>
        <v>104.29205722742971</v>
      </c>
      <c r="C116" s="17">
        <f>VLOOKUP(A116,[1]基础数据!A:I,3,0)</f>
        <v>7.4868961609293105</v>
      </c>
      <c r="D116" s="17">
        <f>VLOOKUP(A116,[1]基础数据!A:I,4,0)</f>
        <v>375.25773195876286</v>
      </c>
      <c r="E116" s="17">
        <f>VLOOKUP(A116,[1]基础数据!A:I,5,0)</f>
        <v>5.1390653677820133</v>
      </c>
      <c r="F116" s="17">
        <f>VLOOKUP(A116,[1]基础数据!A:I,6,0)</f>
        <v>58.44859813084112</v>
      </c>
      <c r="G116" s="17">
        <f>VLOOKUP(A116,[1]基础数据!A:I,7,0)</f>
        <v>8.4442764170559794</v>
      </c>
      <c r="H116" s="17">
        <f>VLOOKUP(A116,[1]基础数据!A:I,8,0)</f>
        <v>55.928466438020578</v>
      </c>
      <c r="I116" s="17">
        <f>VLOOKUP(A116,[1]基础数据!A:I,9,0)</f>
        <v>5.3416628645632267</v>
      </c>
      <c r="J116" s="16">
        <v>2063</v>
      </c>
      <c r="K116" s="1">
        <f>VLOOKUP(A116,[1]基础数据!A:AI,24,0)</f>
        <v>2063</v>
      </c>
      <c r="L116" s="1">
        <f>VLOOKUP(A116,[1]基础数据!A:AI,25,0)</f>
        <v>53839</v>
      </c>
      <c r="M116" s="1">
        <f>VLOOKUP(A116,[1]基础数据!A:AI,26,0)</f>
        <v>11080</v>
      </c>
      <c r="N116" s="1">
        <f>VLOOKUP(A116,[1]基础数据!A:AI,27,0)</f>
        <v>11080</v>
      </c>
      <c r="O116" s="1">
        <f>VLOOKUP(A116,[1]基础数据!A:AI,28,0)</f>
        <v>54410</v>
      </c>
      <c r="P116" s="1">
        <f>VLOOKUP(A116,[1]基础数据!A:AI,29,0)</f>
        <v>10964</v>
      </c>
      <c r="Q116" s="1" t="str">
        <f>VLOOKUP(A116,[1]基础数据!A:AI,30,0)</f>
        <v>持股小于股东减</v>
      </c>
      <c r="R116" s="1">
        <f>VLOOKUP(A116,[1]基础数据!A:AI,31,0)</f>
        <v>36690</v>
      </c>
      <c r="S116" s="1">
        <f>VLOOKUP(A116,[1]基础数据!A:AI,32,0)</f>
        <v>12484</v>
      </c>
      <c r="T116" s="1">
        <f>VLOOKUP(A116,[1]基础数据!A:AI,33,0)</f>
        <v>12484</v>
      </c>
      <c r="U116" s="1">
        <f>VLOOKUP(A116,[1]基础数据!A:AI,34,0)</f>
        <v>44342</v>
      </c>
      <c r="V116" s="1">
        <f>VLOOKUP(A116,[1]基础数据!A:AI,35,0)</f>
        <v>13453</v>
      </c>
    </row>
    <row r="117" spans="1:22" x14ac:dyDescent="0.15">
      <c r="A117" s="16">
        <v>2064</v>
      </c>
      <c r="B117" s="17">
        <f>VLOOKUP(A117,[1]基础数据!A:I,2,0)</f>
        <v>43.266666666666673</v>
      </c>
      <c r="C117" s="17">
        <f>VLOOKUP(A117,[1]基础数据!A:I,3,0)</f>
        <v>3.2450000000000001</v>
      </c>
      <c r="D117" s="17">
        <f>VLOOKUP(A117,[1]基础数据!A:I,4,0)</f>
        <v>123.24999999999999</v>
      </c>
      <c r="E117" s="17">
        <f>VLOOKUP(A117,[1]基础数据!A:I,5,0)</f>
        <v>2.4473788721207304</v>
      </c>
      <c r="F117" s="17">
        <f>VLOOKUP(A117,[1]基础数据!A:I,6,0)</f>
        <v>20.613636363636363</v>
      </c>
      <c r="G117" s="17">
        <f>VLOOKUP(A117,[1]基础数据!A:I,7,0)</f>
        <v>4.6266068149357276</v>
      </c>
      <c r="H117" s="17">
        <f>VLOOKUP(A117,[1]基础数据!A:I,8,0)</f>
        <v>26.250000000000004</v>
      </c>
      <c r="I117" s="17">
        <f>VLOOKUP(A117,[1]基础数据!A:I,9,0)</f>
        <v>2.6253938090713604</v>
      </c>
      <c r="J117" s="16">
        <v>2064</v>
      </c>
      <c r="K117" s="1">
        <f>VLOOKUP(A117,[1]基础数据!A:AI,24,0)</f>
        <v>2064</v>
      </c>
      <c r="L117" s="1">
        <f>VLOOKUP(A117,[1]基础数据!A:AI,25,0)</f>
        <v>2064</v>
      </c>
      <c r="M117" s="1">
        <f>VLOOKUP(A117,[1]基础数据!A:AI,26,0)</f>
        <v>2064</v>
      </c>
      <c r="N117" s="1">
        <f>VLOOKUP(A117,[1]基础数据!A:AI,27,0)</f>
        <v>2064</v>
      </c>
      <c r="O117" s="1">
        <f>VLOOKUP(A117,[1]基础数据!A:AI,28,0)</f>
        <v>2064</v>
      </c>
      <c r="P117" s="1">
        <f>VLOOKUP(A117,[1]基础数据!A:AI,29,0)</f>
        <v>2064</v>
      </c>
      <c r="Q117" s="1">
        <f>VLOOKUP(A117,[1]基础数据!A:AI,30,0)</f>
        <v>2064</v>
      </c>
      <c r="R117" s="1">
        <f>VLOOKUP(A117,[1]基础数据!A:AI,31,0)</f>
        <v>2064</v>
      </c>
      <c r="S117" s="1">
        <f>VLOOKUP(A117,[1]基础数据!A:AI,32,0)</f>
        <v>2064</v>
      </c>
      <c r="T117" s="1">
        <f>VLOOKUP(A117,[1]基础数据!A:AI,33,0)</f>
        <v>2064</v>
      </c>
      <c r="U117" s="1">
        <f>VLOOKUP(A117,[1]基础数据!A:AI,34,0)</f>
        <v>2064</v>
      </c>
      <c r="V117" s="1">
        <f>VLOOKUP(A117,[1]基础数据!A:AI,35,0)</f>
        <v>2064</v>
      </c>
    </row>
    <row r="118" spans="1:22" x14ac:dyDescent="0.15">
      <c r="A118" s="16">
        <v>2073</v>
      </c>
      <c r="B118" s="17">
        <f>VLOOKUP(A118,[1]基础数据!A:I,2,0)</f>
        <v>62.592592592592581</v>
      </c>
      <c r="C118" s="17">
        <f>VLOOKUP(A118,[1]基础数据!A:I,3,0)</f>
        <v>3.2437619961612283</v>
      </c>
      <c r="D118" s="17">
        <f>VLOOKUP(A118,[1]基础数据!A:I,4,0)</f>
        <v>-80.125</v>
      </c>
      <c r="E118" s="17">
        <f>VLOOKUP(A118,[1]基础数据!A:I,5,0)</f>
        <v>2.5276523590764803</v>
      </c>
      <c r="F118" s="17">
        <f>VLOOKUP(A118,[1]基础数据!A:I,6,0)</f>
        <v>72.1875</v>
      </c>
      <c r="G118" s="17">
        <f>VLOOKUP(A118,[1]基础数据!A:I,7,0)</f>
        <v>4.4783932068009538</v>
      </c>
      <c r="H118" s="17">
        <f>VLOOKUP(A118,[1]基础数据!A:I,8,0)</f>
        <v>45.285714285714292</v>
      </c>
      <c r="I118" s="17">
        <f>VLOOKUP(A118,[1]基础数据!A:I,9,0)</f>
        <v>2.520223401506569</v>
      </c>
      <c r="J118" s="16">
        <v>2073</v>
      </c>
      <c r="K118" s="1">
        <f>VLOOKUP(A118,[1]基础数据!A:AI,24,0)</f>
        <v>2073</v>
      </c>
      <c r="L118" s="1">
        <f>VLOOKUP(A118,[1]基础数据!A:AI,25,0)</f>
        <v>63597</v>
      </c>
      <c r="M118" s="1">
        <f>VLOOKUP(A118,[1]基础数据!A:AI,26,0)</f>
        <v>12871</v>
      </c>
      <c r="N118" s="1">
        <f>VLOOKUP(A118,[1]基础数据!A:AI,27,0)</f>
        <v>12871</v>
      </c>
      <c r="O118" s="1">
        <f>VLOOKUP(A118,[1]基础数据!A:AI,28,0)</f>
        <v>62113</v>
      </c>
      <c r="P118" s="1">
        <f>VLOOKUP(A118,[1]基础数据!A:AI,29,0)</f>
        <v>13179</v>
      </c>
      <c r="Q118" s="1">
        <f>VLOOKUP(A118,[1]基础数据!A:AI,30,0)</f>
        <v>13179</v>
      </c>
      <c r="R118" s="1">
        <f>VLOOKUP(A118,[1]基础数据!A:AI,31,0)</f>
        <v>61134</v>
      </c>
      <c r="S118" s="1">
        <f>VLOOKUP(A118,[1]基础数据!A:AI,32,0)</f>
        <v>12143</v>
      </c>
      <c r="T118" s="1">
        <f>VLOOKUP(A118,[1]基础数据!A:AI,33,0)</f>
        <v>12143</v>
      </c>
      <c r="U118" s="1">
        <f>VLOOKUP(A118,[1]基础数据!A:AI,34,0)</f>
        <v>54946</v>
      </c>
      <c r="V118" s="1">
        <f>VLOOKUP(A118,[1]基础数据!A:AI,35,0)</f>
        <v>14898</v>
      </c>
    </row>
    <row r="119" spans="1:22" x14ac:dyDescent="0.15">
      <c r="A119" s="16">
        <v>2078</v>
      </c>
      <c r="B119" s="17">
        <f>VLOOKUP(A119,[1]基础数据!A:I,2,0)</f>
        <v>20.851851851851851</v>
      </c>
      <c r="C119" s="17">
        <f>VLOOKUP(A119,[1]基础数据!A:I,3,0)</f>
        <v>2.0442992011619463</v>
      </c>
      <c r="D119" s="17">
        <f>VLOOKUP(A119,[1]基础数据!A:I,4,0)</f>
        <v>19.125</v>
      </c>
      <c r="E119" s="17">
        <f>VLOOKUP(A119,[1]基础数据!A:I,5,0)</f>
        <v>1.6338589684262983</v>
      </c>
      <c r="F119" s="17">
        <f>VLOOKUP(A119,[1]基础数据!A:I,6,0)</f>
        <v>40</v>
      </c>
      <c r="G119" s="17">
        <f>VLOOKUP(A119,[1]基础数据!A:I,7,0)</f>
        <v>3.0500590948949635</v>
      </c>
      <c r="H119" s="17"/>
      <c r="I119" s="17">
        <f>VLOOKUP(A119,[1]基础数据!A:I,9,0)</f>
        <v>1.6462148385878801</v>
      </c>
      <c r="J119" s="16">
        <v>2078</v>
      </c>
      <c r="K119" s="1">
        <f>VLOOKUP(A119,[1]基础数据!A:AI,24,0)</f>
        <v>2078</v>
      </c>
      <c r="L119" s="1">
        <f>VLOOKUP(A119,[1]基础数据!A:AI,25,0)</f>
        <v>2078</v>
      </c>
      <c r="M119" s="1">
        <f>VLOOKUP(A119,[1]基础数据!A:AI,26,0)</f>
        <v>2078</v>
      </c>
      <c r="N119" s="1">
        <f>VLOOKUP(A119,[1]基础数据!A:AI,27,0)</f>
        <v>2078</v>
      </c>
      <c r="O119" s="1">
        <f>VLOOKUP(A119,[1]基础数据!A:AI,28,0)</f>
        <v>2078</v>
      </c>
      <c r="P119" s="1">
        <f>VLOOKUP(A119,[1]基础数据!A:AI,29,0)</f>
        <v>2078</v>
      </c>
      <c r="Q119" s="1">
        <f>VLOOKUP(A119,[1]基础数据!A:AI,30,0)</f>
        <v>2078</v>
      </c>
      <c r="R119" s="1">
        <f>VLOOKUP(A119,[1]基础数据!A:AI,31,0)</f>
        <v>2078</v>
      </c>
      <c r="S119" s="1">
        <f>VLOOKUP(A119,[1]基础数据!A:AI,32,0)</f>
        <v>2078</v>
      </c>
      <c r="T119" s="1">
        <f>VLOOKUP(A119,[1]基础数据!A:AI,33,0)</f>
        <v>2078</v>
      </c>
      <c r="U119" s="1">
        <f>VLOOKUP(A119,[1]基础数据!A:AI,34,0)</f>
        <v>2078</v>
      </c>
      <c r="V119" s="1">
        <f>VLOOKUP(A119,[1]基础数据!A:AI,35,0)</f>
        <v>2078</v>
      </c>
    </row>
    <row r="120" spans="1:22" x14ac:dyDescent="0.15">
      <c r="A120" s="16">
        <v>2085</v>
      </c>
      <c r="B120" s="17">
        <f>VLOOKUP(A120,[1]基础数据!A:I,2,0)</f>
        <v>34.602150537634408</v>
      </c>
      <c r="C120" s="17">
        <f>VLOOKUP(A120,[1]基础数据!A:I,3,0)</f>
        <v>7.1501577567435444</v>
      </c>
      <c r="D120" s="17">
        <f>VLOOKUP(A120,[1]基础数据!A:I,4,0)</f>
        <v>49.5</v>
      </c>
      <c r="E120" s="17">
        <f>VLOOKUP(A120,[1]基础数据!A:I,5,0)</f>
        <v>7.5041057817829628</v>
      </c>
      <c r="F120" s="17">
        <f>VLOOKUP(A120,[1]基础数据!A:I,6,0)</f>
        <v>45.723880597014926</v>
      </c>
      <c r="G120" s="17">
        <f>VLOOKUP(A120,[1]基础数据!A:I,7,0)</f>
        <v>10.769717530013535</v>
      </c>
      <c r="H120" s="17">
        <f>VLOOKUP(A120,[1]基础数据!A:I,8,0)</f>
        <v>45.46875</v>
      </c>
      <c r="I120" s="17">
        <f>VLOOKUP(A120,[1]基础数据!A:I,9,0)</f>
        <v>10.547682047192723</v>
      </c>
      <c r="J120" s="16">
        <v>2085</v>
      </c>
      <c r="K120" s="1" t="str">
        <f>VLOOKUP(A120,[1]基础数据!A:AI,24,0)</f>
        <v>持股大于股东增</v>
      </c>
      <c r="L120" s="1">
        <f>VLOOKUP(A120,[1]基础数据!A:AI,25,0)</f>
        <v>23784</v>
      </c>
      <c r="M120" s="1">
        <f>VLOOKUP(A120,[1]基础数据!A:AI,26,0)</f>
        <v>38311</v>
      </c>
      <c r="N120" s="1" t="str">
        <f>VLOOKUP(A120,[1]基础数据!A:AI,27,0)</f>
        <v>持股大于股东增</v>
      </c>
      <c r="O120" s="1">
        <f>VLOOKUP(A120,[1]基础数据!A:AI,28,0)</f>
        <v>15649</v>
      </c>
      <c r="P120" s="1">
        <f>VLOOKUP(A120,[1]基础数据!A:AI,29,0)</f>
        <v>58227</v>
      </c>
      <c r="Q120" s="1" t="str">
        <f>VLOOKUP(A120,[1]基础数据!A:AI,30,0)</f>
        <v>持股大于股东减</v>
      </c>
      <c r="R120" s="1">
        <f>VLOOKUP(A120,[1]基础数据!A:AI,31,0)</f>
        <v>10016</v>
      </c>
      <c r="S120" s="1">
        <f>VLOOKUP(A120,[1]基础数据!A:AI,32,0)</f>
        <v>38947</v>
      </c>
      <c r="T120" s="1" t="str">
        <f>VLOOKUP(A120,[1]基础数据!A:AI,33,0)</f>
        <v>持股大于股东减</v>
      </c>
      <c r="U120" s="1">
        <f>VLOOKUP(A120,[1]基础数据!A:AI,34,0)</f>
        <v>23110</v>
      </c>
      <c r="V120" s="1">
        <f>VLOOKUP(A120,[1]基础数据!A:AI,35,0)</f>
        <v>37136</v>
      </c>
    </row>
    <row r="121" spans="1:22" x14ac:dyDescent="0.15">
      <c r="A121" s="16">
        <v>2092</v>
      </c>
      <c r="B121" s="17">
        <f>VLOOKUP(A121,[1]基础数据!A:I,2,0)</f>
        <v>1600.0000000000002</v>
      </c>
      <c r="C121" s="17">
        <f>VLOOKUP(A121,[1]基础数据!A:I,3,0)</f>
        <v>1.2023171931358618</v>
      </c>
      <c r="D121" s="17">
        <f>VLOOKUP(A121,[1]基础数据!A:I,4,0)</f>
        <v>58.35820895522388</v>
      </c>
      <c r="E121" s="17">
        <f>VLOOKUP(A121,[1]基础数据!A:I,5,0)</f>
        <v>1.0630488567466898</v>
      </c>
      <c r="F121" s="17">
        <f>VLOOKUP(A121,[1]基础数据!A:I,6,0)</f>
        <v>509.49999999999994</v>
      </c>
      <c r="G121" s="17">
        <f>VLOOKUP(A121,[1]基础数据!A:I,7,0)</f>
        <v>1.6298002335140667</v>
      </c>
      <c r="H121" s="17">
        <f>VLOOKUP(A121,[1]基础数据!A:I,8,0)</f>
        <v>174.375</v>
      </c>
      <c r="I121" s="17">
        <f>VLOOKUP(A121,[1]基础数据!A:I,9,0)</f>
        <v>1.3332059062455199</v>
      </c>
      <c r="J121" s="16">
        <v>2092</v>
      </c>
      <c r="K121" s="1">
        <f>VLOOKUP(A121,[1]基础数据!A:AI,24,0)</f>
        <v>2092</v>
      </c>
      <c r="L121" s="1">
        <f>VLOOKUP(A121,[1]基础数据!A:AI,25,0)</f>
        <v>100138</v>
      </c>
      <c r="M121" s="1">
        <f>VLOOKUP(A121,[1]基础数据!A:AI,26,0)</f>
        <v>13883</v>
      </c>
      <c r="N121" s="1">
        <f>VLOOKUP(A121,[1]基础数据!A:AI,27,0)</f>
        <v>13883</v>
      </c>
      <c r="O121" s="1">
        <f>VLOOKUP(A121,[1]基础数据!A:AI,28,0)</f>
        <v>101880</v>
      </c>
      <c r="P121" s="1">
        <f>VLOOKUP(A121,[1]基础数据!A:AI,29,0)</f>
        <v>13645</v>
      </c>
      <c r="Q121" s="1">
        <f>VLOOKUP(A121,[1]基础数据!A:AI,30,0)</f>
        <v>13645</v>
      </c>
      <c r="R121" s="1">
        <f>VLOOKUP(A121,[1]基础数据!A:AI,31,0)</f>
        <v>78094</v>
      </c>
      <c r="S121" s="1">
        <f>VLOOKUP(A121,[1]基础数据!A:AI,32,0)</f>
        <v>17802</v>
      </c>
      <c r="T121" s="1">
        <f>VLOOKUP(A121,[1]基础数据!A:AI,33,0)</f>
        <v>17802</v>
      </c>
      <c r="U121" s="1">
        <f>VLOOKUP(A121,[1]基础数据!A:AI,34,0)</f>
        <v>73655</v>
      </c>
      <c r="V121" s="1">
        <f>VLOOKUP(A121,[1]基础数据!A:AI,35,0)</f>
        <v>18875</v>
      </c>
    </row>
    <row r="122" spans="1:22" x14ac:dyDescent="0.15">
      <c r="A122" s="16">
        <v>2093</v>
      </c>
      <c r="B122" s="17">
        <f>VLOOKUP(A122,[1]基础数据!A:I,2,0)</f>
        <v>306.8041237113402</v>
      </c>
      <c r="C122" s="17">
        <f>VLOOKUP(A122,[1]基础数据!A:I,3,0)</f>
        <v>9.6074380165289259</v>
      </c>
      <c r="D122" s="17">
        <f>VLOOKUP(A122,[1]基础数据!A:I,4,0)</f>
        <v>77.676240208877289</v>
      </c>
      <c r="E122" s="17">
        <f>VLOOKUP(A122,[1]基础数据!A:I,5,0)</f>
        <v>7.5003151392915672</v>
      </c>
      <c r="F122" s="17">
        <f>VLOOKUP(A122,[1]基础数据!A:I,6,0)</f>
        <v>357.14285714285717</v>
      </c>
      <c r="G122" s="17">
        <f>VLOOKUP(A122,[1]基础数据!A:I,7,0)</f>
        <v>10.462303014451056</v>
      </c>
      <c r="H122" s="17">
        <f>VLOOKUP(A122,[1]基础数据!A:I,8,0)</f>
        <v>278.53356890459361</v>
      </c>
      <c r="I122" s="17">
        <f>VLOOKUP(A122,[1]基础数据!A:I,9,0)</f>
        <v>6.8859333027583043</v>
      </c>
      <c r="J122" s="16">
        <v>2093</v>
      </c>
      <c r="K122" s="1">
        <f>VLOOKUP(A122,[1]基础数据!A:AI,24,0)</f>
        <v>2093</v>
      </c>
      <c r="L122" s="1">
        <f>VLOOKUP(A122,[1]基础数据!A:AI,25,0)</f>
        <v>66834</v>
      </c>
      <c r="M122" s="1">
        <f>VLOOKUP(A122,[1]基础数据!A:AI,26,0)</f>
        <v>12942</v>
      </c>
      <c r="N122" s="1">
        <f>VLOOKUP(A122,[1]基础数据!A:AI,27,0)</f>
        <v>12942</v>
      </c>
      <c r="O122" s="1">
        <f>VLOOKUP(A122,[1]基础数据!A:AI,28,0)</f>
        <v>63418</v>
      </c>
      <c r="P122" s="1">
        <f>VLOOKUP(A122,[1]基础数据!A:AI,29,0)</f>
        <v>13639</v>
      </c>
      <c r="Q122" s="1">
        <f>VLOOKUP(A122,[1]基础数据!A:AI,30,0)</f>
        <v>13639</v>
      </c>
      <c r="R122" s="1">
        <f>VLOOKUP(A122,[1]基础数据!A:AI,31,0)</f>
        <v>67856</v>
      </c>
      <c r="S122" s="1">
        <f>VLOOKUP(A122,[1]基础数据!A:AI,32,0)</f>
        <v>12747</v>
      </c>
      <c r="T122" s="1">
        <f>VLOOKUP(A122,[1]基础数据!A:AI,33,0)</f>
        <v>12747</v>
      </c>
      <c r="U122" s="1">
        <f>VLOOKUP(A122,[1]基础数据!A:AI,34,0)</f>
        <v>74085</v>
      </c>
      <c r="V122" s="1">
        <f>VLOOKUP(A122,[1]基础数据!A:AI,35,0)</f>
        <v>11675</v>
      </c>
    </row>
    <row r="123" spans="1:22" x14ac:dyDescent="0.15">
      <c r="A123" s="16">
        <v>2106</v>
      </c>
      <c r="B123" s="17">
        <f>VLOOKUP(A123,[1]基础数据!A:I,2,0)</f>
        <v>-15.694117647058825</v>
      </c>
      <c r="C123" s="17">
        <f>VLOOKUP(A123,[1]基础数据!A:I,3,0)</f>
        <v>2.7332704995287465</v>
      </c>
      <c r="D123" s="17">
        <f>VLOOKUP(A123,[1]基础数据!A:I,4,0)</f>
        <v>233.15789473684211</v>
      </c>
      <c r="E123" s="17">
        <f>VLOOKUP(A123,[1]基础数据!A:I,5,0)</f>
        <v>1.8118979938240045</v>
      </c>
      <c r="F123" s="17">
        <f>VLOOKUP(A123,[1]基础数据!A:I,6,0)</f>
        <v>-62.367223065250386</v>
      </c>
      <c r="G123" s="17">
        <f>VLOOKUP(A123,[1]基础数据!A:I,7,0)</f>
        <v>2.9387579993564765</v>
      </c>
      <c r="H123" s="17">
        <f>VLOOKUP(A123,[1]基础数据!A:I,8,0)</f>
        <v>-64.928909952606631</v>
      </c>
      <c r="I123" s="17">
        <f>VLOOKUP(A123,[1]基础数据!A:I,9,0)</f>
        <v>2.9689023729548167</v>
      </c>
      <c r="J123" s="16">
        <v>2106</v>
      </c>
      <c r="K123" s="1">
        <f>VLOOKUP(A123,[1]基础数据!A:AI,24,0)</f>
        <v>2106</v>
      </c>
      <c r="L123" s="1">
        <f>VLOOKUP(A123,[1]基础数据!A:AI,25,0)</f>
        <v>65703</v>
      </c>
      <c r="M123" s="1">
        <f>VLOOKUP(A123,[1]基础数据!A:AI,26,0)</f>
        <v>10742</v>
      </c>
      <c r="N123" s="1">
        <f>VLOOKUP(A123,[1]基础数据!A:AI,27,0)</f>
        <v>10742</v>
      </c>
      <c r="O123" s="1">
        <f>VLOOKUP(A123,[1]基础数据!A:AI,28,0)</f>
        <v>62858</v>
      </c>
      <c r="P123" s="1">
        <f>VLOOKUP(A123,[1]基础数据!A:AI,29,0)</f>
        <v>11228</v>
      </c>
      <c r="Q123" s="1">
        <f>VLOOKUP(A123,[1]基础数据!A:AI,30,0)</f>
        <v>11228</v>
      </c>
      <c r="R123" s="1">
        <f>VLOOKUP(A123,[1]基础数据!A:AI,31,0)</f>
        <v>60146</v>
      </c>
      <c r="S123" s="1">
        <f>VLOOKUP(A123,[1]基础数据!A:AI,32,0)</f>
        <v>11735</v>
      </c>
      <c r="T123" s="1">
        <f>VLOOKUP(A123,[1]基础数据!A:AI,33,0)</f>
        <v>11735</v>
      </c>
      <c r="U123" s="1">
        <f>VLOOKUP(A123,[1]基础数据!A:AI,34,0)</f>
        <v>60102</v>
      </c>
      <c r="V123" s="1">
        <f>VLOOKUP(A123,[1]基础数据!A:AI,35,0)</f>
        <v>11743</v>
      </c>
    </row>
    <row r="124" spans="1:22" x14ac:dyDescent="0.15">
      <c r="A124" s="16">
        <v>2118</v>
      </c>
      <c r="B124" s="17">
        <f>VLOOKUP(A124,[1]基础数据!A:I,2,0)</f>
        <v>243.87500000000003</v>
      </c>
      <c r="C124" s="17">
        <f>VLOOKUP(A124,[1]基础数据!A:I,3,0)</f>
        <v>4.9712072567905015</v>
      </c>
      <c r="D124" s="17">
        <f>VLOOKUP(A124,[1]基础数据!A:I,4,0)</f>
        <v>177.5</v>
      </c>
      <c r="E124" s="17">
        <f>VLOOKUP(A124,[1]基础数据!A:I,5,0)</f>
        <v>3.5991280985451413</v>
      </c>
      <c r="F124" s="17">
        <f>VLOOKUP(A124,[1]基础数据!A:I,6,0)</f>
        <v>865</v>
      </c>
      <c r="G124" s="17">
        <f>VLOOKUP(A124,[1]基础数据!A:I,7,0)</f>
        <v>4.4898912563909583</v>
      </c>
      <c r="H124" s="17">
        <f>VLOOKUP(A124,[1]基础数据!A:I,8,0)</f>
        <v>-231.75</v>
      </c>
      <c r="I124" s="17">
        <f>VLOOKUP(A124,[1]基础数据!A:I,9,0)</f>
        <v>4.071897319663706</v>
      </c>
      <c r="J124" s="16">
        <v>2118</v>
      </c>
      <c r="K124" s="1">
        <f>VLOOKUP(A124,[1]基础数据!A:AI,24,0)</f>
        <v>2118</v>
      </c>
      <c r="L124" s="1">
        <f>VLOOKUP(A124,[1]基础数据!A:AI,25,0)</f>
        <v>41072</v>
      </c>
      <c r="M124" s="1">
        <f>VLOOKUP(A124,[1]基础数据!A:AI,26,0)</f>
        <v>12490</v>
      </c>
      <c r="N124" s="1">
        <f>VLOOKUP(A124,[1]基础数据!A:AI,27,0)</f>
        <v>12490</v>
      </c>
      <c r="O124" s="1">
        <f>VLOOKUP(A124,[1]基础数据!A:AI,28,0)</f>
        <v>40708</v>
      </c>
      <c r="P124" s="1">
        <f>VLOOKUP(A124,[1]基础数据!A:AI,29,0)</f>
        <v>12601</v>
      </c>
      <c r="Q124" s="1">
        <f>VLOOKUP(A124,[1]基础数据!A:AI,30,0)</f>
        <v>12601</v>
      </c>
      <c r="R124" s="1">
        <f>VLOOKUP(A124,[1]基础数据!A:AI,31,0)</f>
        <v>28515</v>
      </c>
      <c r="S124" s="1">
        <f>VLOOKUP(A124,[1]基础数据!A:AI,32,0)</f>
        <v>17990</v>
      </c>
      <c r="T124" s="1">
        <f>VLOOKUP(A124,[1]基础数据!A:AI,33,0)</f>
        <v>17990</v>
      </c>
      <c r="U124" s="1">
        <f>VLOOKUP(A124,[1]基础数据!A:AI,34,0)</f>
        <v>40167</v>
      </c>
      <c r="V124" s="1">
        <f>VLOOKUP(A124,[1]基础数据!A:AI,35,0)</f>
        <v>12771</v>
      </c>
    </row>
    <row r="125" spans="1:22" x14ac:dyDescent="0.15">
      <c r="A125" s="16">
        <v>2122</v>
      </c>
      <c r="B125" s="17">
        <f>VLOOKUP(A125,[1]基础数据!A:I,2,0)</f>
        <v>208.25</v>
      </c>
      <c r="C125" s="17">
        <f>VLOOKUP(A125,[1]基础数据!A:I,3,0)</f>
        <v>2.0830207551887971</v>
      </c>
      <c r="D125" s="17">
        <f>VLOOKUP(A125,[1]基础数据!A:I,4,0)</f>
        <v>170.5</v>
      </c>
      <c r="E125" s="17">
        <f>VLOOKUP(A125,[1]基础数据!A:I,5,0)</f>
        <v>1.700366501284001</v>
      </c>
      <c r="F125" s="17">
        <f>VLOOKUP(A125,[1]基础数据!A:I,6,0)</f>
        <v>197.22222222222223</v>
      </c>
      <c r="G125" s="17">
        <f>VLOOKUP(A125,[1]基础数据!A:I,7,0)</f>
        <v>2.6707124407553229</v>
      </c>
      <c r="H125" s="17">
        <f>VLOOKUP(A125,[1]基础数据!A:I,8,0)</f>
        <v>147.77448071216617</v>
      </c>
      <c r="I125" s="17">
        <f>VLOOKUP(A125,[1]基础数据!A:I,9,0)</f>
        <v>1.6669595561469133</v>
      </c>
      <c r="J125" s="16">
        <v>2122</v>
      </c>
      <c r="K125" s="1">
        <f>VLOOKUP(A125,[1]基础数据!A:AI,24,0)</f>
        <v>2122</v>
      </c>
      <c r="L125" s="1">
        <f>VLOOKUP(A125,[1]基础数据!A:AI,25,0)</f>
        <v>86923</v>
      </c>
      <c r="M125" s="1">
        <f>VLOOKUP(A125,[1]基础数据!A:AI,26,0)</f>
        <v>13667</v>
      </c>
      <c r="N125" s="1">
        <f>VLOOKUP(A125,[1]基础数据!A:AI,27,0)</f>
        <v>13667</v>
      </c>
      <c r="O125" s="1">
        <f>VLOOKUP(A125,[1]基础数据!A:AI,28,0)</f>
        <v>81526</v>
      </c>
      <c r="P125" s="1">
        <f>VLOOKUP(A125,[1]基础数据!A:AI,29,0)</f>
        <v>14572</v>
      </c>
      <c r="Q125" s="1">
        <f>VLOOKUP(A125,[1]基础数据!A:AI,30,0)</f>
        <v>14572</v>
      </c>
      <c r="R125" s="1">
        <f>VLOOKUP(A125,[1]基础数据!A:AI,31,0)</f>
        <v>108351</v>
      </c>
      <c r="S125" s="1">
        <f>VLOOKUP(A125,[1]基础数据!A:AI,32,0)</f>
        <v>10964</v>
      </c>
      <c r="T125" s="1">
        <f>VLOOKUP(A125,[1]基础数据!A:AI,33,0)</f>
        <v>10964</v>
      </c>
      <c r="U125" s="1">
        <f>VLOOKUP(A125,[1]基础数据!A:AI,34,0)</f>
        <v>94649</v>
      </c>
      <c r="V125" s="1">
        <f>VLOOKUP(A125,[1]基础数据!A:AI,35,0)</f>
        <v>12551</v>
      </c>
    </row>
    <row r="126" spans="1:22" x14ac:dyDescent="0.15">
      <c r="A126" s="16">
        <v>2128</v>
      </c>
      <c r="B126" s="17">
        <f>VLOOKUP(A126,[1]基础数据!A:I,2,0)</f>
        <v>25.606060606060602</v>
      </c>
      <c r="C126" s="17">
        <f>VLOOKUP(A126,[1]基础数据!A:I,3,0)</f>
        <v>1.5643223429661031</v>
      </c>
      <c r="D126" s="17">
        <f>VLOOKUP(A126,[1]基础数据!A:I,4,0)</f>
        <v>13.333333333333334</v>
      </c>
      <c r="E126" s="17">
        <f>VLOOKUP(A126,[1]基础数据!A:I,5,0)</f>
        <v>1.4236142005516503</v>
      </c>
      <c r="F126" s="17">
        <f>VLOOKUP(A126,[1]基础数据!A:I,6,0)</f>
        <v>34.333333333333336</v>
      </c>
      <c r="G126" s="17">
        <f>VLOOKUP(A126,[1]基础数据!A:I,7,0)</f>
        <v>3.0928608963291042</v>
      </c>
      <c r="H126" s="17">
        <f>VLOOKUP(A126,[1]基础数据!A:I,8,0)</f>
        <v>34.263157894736835</v>
      </c>
      <c r="I126" s="17">
        <f>VLOOKUP(A126,[1]基础数据!A:I,9,0)</f>
        <v>1.6415765186474014</v>
      </c>
      <c r="J126" s="16">
        <v>2128</v>
      </c>
      <c r="K126" s="1" t="str">
        <f>VLOOKUP(A126,[1]基础数据!A:AI,24,0)</f>
        <v>持股小于股东减</v>
      </c>
      <c r="L126" s="1">
        <f>VLOOKUP(A126,[1]基础数据!A:AI,25,0)</f>
        <v>50781</v>
      </c>
      <c r="M126" s="1">
        <f>VLOOKUP(A126,[1]基础数据!A:AI,26,0)</f>
        <v>32184</v>
      </c>
      <c r="N126" s="1" t="str">
        <f>VLOOKUP(A126,[1]基础数据!A:AI,27,0)</f>
        <v>持股小于股东减</v>
      </c>
      <c r="O126" s="1">
        <f>VLOOKUP(A126,[1]基础数据!A:AI,28,0)</f>
        <v>50781</v>
      </c>
      <c r="P126" s="1">
        <f>VLOOKUP(A126,[1]基础数据!A:AI,29,0)</f>
        <v>31719</v>
      </c>
      <c r="Q126" s="1">
        <f>VLOOKUP(A126,[1]基础数据!A:AI,30,0)</f>
        <v>31719</v>
      </c>
      <c r="R126" s="1">
        <f>VLOOKUP(A126,[1]基础数据!A:AI,31,0)</f>
        <v>56468</v>
      </c>
      <c r="S126" s="1">
        <f>VLOOKUP(A126,[1]基础数据!A:AI,32,0)</f>
        <v>28943</v>
      </c>
      <c r="T126" s="1" t="str">
        <f>VLOOKUP(A126,[1]基础数据!A:AI,33,0)</f>
        <v>持股小于股东增</v>
      </c>
      <c r="U126" s="1">
        <f>VLOOKUP(A126,[1]基础数据!A:AI,34,0)</f>
        <v>42877</v>
      </c>
      <c r="V126" s="1">
        <f>VLOOKUP(A126,[1]基础数据!A:AI,35,0)</f>
        <v>38117</v>
      </c>
    </row>
    <row r="127" spans="1:22" x14ac:dyDescent="0.15">
      <c r="A127" s="16">
        <v>2140</v>
      </c>
      <c r="B127" s="17">
        <f>VLOOKUP(A127,[1]基础数据!A:I,2,0)</f>
        <v>53.25</v>
      </c>
      <c r="C127" s="17">
        <f>VLOOKUP(A127,[1]基础数据!A:I,3,0)</f>
        <v>4.8021643557659788</v>
      </c>
      <c r="D127" s="17">
        <f>VLOOKUP(A127,[1]基础数据!A:I,4,0)</f>
        <v>93.701799485861187</v>
      </c>
      <c r="E127" s="17">
        <f>VLOOKUP(A127,[1]基础数据!A:I,5,0)</f>
        <v>3.2585374575362058</v>
      </c>
      <c r="F127" s="17">
        <f>VLOOKUP(A127,[1]基础数据!A:I,6,0)</f>
        <v>61.496149614961496</v>
      </c>
      <c r="G127" s="17">
        <f>VLOOKUP(A127,[1]基础数据!A:I,7,0)</f>
        <v>5.3038569192086911</v>
      </c>
      <c r="H127" s="17">
        <f>VLOOKUP(A127,[1]基础数据!A:I,8,0)</f>
        <v>48.235765838011226</v>
      </c>
      <c r="I127" s="17">
        <f>VLOOKUP(A127,[1]基础数据!A:I,9,0)</f>
        <v>3.744601377378312</v>
      </c>
      <c r="J127" s="16">
        <v>2140</v>
      </c>
      <c r="K127" s="1" t="str">
        <f>VLOOKUP(A127,[1]基础数据!A:AI,24,0)</f>
        <v>持股大于股东减</v>
      </c>
      <c r="L127" s="1">
        <f>VLOOKUP(A127,[1]基础数据!A:AI,25,0)</f>
        <v>16259</v>
      </c>
      <c r="M127" s="1">
        <f>VLOOKUP(A127,[1]基础数据!A:AI,26,0)</f>
        <v>27433</v>
      </c>
      <c r="N127" s="1" t="str">
        <f>VLOOKUP(A127,[1]基础数据!A:AI,27,0)</f>
        <v>持股大于股东增</v>
      </c>
      <c r="O127" s="1">
        <f>VLOOKUP(A127,[1]基础数据!A:AI,28,0)</f>
        <v>14657</v>
      </c>
      <c r="P127" s="1">
        <f>VLOOKUP(A127,[1]基础数据!A:AI,29,0)</f>
        <v>30431</v>
      </c>
      <c r="Q127" s="1" t="str">
        <f>VLOOKUP(A127,[1]基础数据!A:AI,30,0)</f>
        <v>持股大于股东增</v>
      </c>
      <c r="R127" s="1">
        <f>VLOOKUP(A127,[1]基础数据!A:AI,31,0)</f>
        <v>14430</v>
      </c>
      <c r="S127" s="1">
        <f>VLOOKUP(A127,[1]基础数据!A:AI,32,0)</f>
        <v>30910</v>
      </c>
      <c r="T127" s="1" t="str">
        <f>VLOOKUP(A127,[1]基础数据!A:AI,33,0)</f>
        <v>持股大于股东增</v>
      </c>
      <c r="U127" s="1">
        <f>VLOOKUP(A127,[1]基础数据!A:AI,34,0)</f>
        <v>12942</v>
      </c>
      <c r="V127" s="1">
        <f>VLOOKUP(A127,[1]基础数据!A:AI,35,0)</f>
        <v>34464</v>
      </c>
    </row>
    <row r="128" spans="1:22" x14ac:dyDescent="0.15">
      <c r="A128" s="16">
        <v>2143</v>
      </c>
      <c r="B128" s="17">
        <f>VLOOKUP(A128,[1]基础数据!A:I,2,0)</f>
        <v>77.980769230769226</v>
      </c>
      <c r="C128" s="17">
        <f>VLOOKUP(A128,[1]基础数据!A:I,3,0)</f>
        <v>28.105073468256165</v>
      </c>
      <c r="D128" s="17">
        <f>VLOOKUP(A128,[1]基础数据!A:I,4,0)</f>
        <v>78.944444444444457</v>
      </c>
      <c r="E128" s="17">
        <f>VLOOKUP(A128,[1]基础数据!A:I,5,0)</f>
        <v>18.583665729418687</v>
      </c>
      <c r="F128" s="17">
        <f>VLOOKUP(A128,[1]基础数据!A:I,6,0)</f>
        <v>84.23684210526315</v>
      </c>
      <c r="G128" s="17">
        <f>VLOOKUP(A128,[1]基础数据!A:I,7,0)</f>
        <v>29.020852221214867</v>
      </c>
      <c r="H128" s="17">
        <f>VLOOKUP(A128,[1]基础数据!A:I,8,0)</f>
        <v>55.215517241379317</v>
      </c>
      <c r="I128" s="17">
        <f>VLOOKUP(A128,[1]基础数据!A:I,9,0)</f>
        <v>17.612605180663259</v>
      </c>
      <c r="J128" s="16">
        <v>2143</v>
      </c>
      <c r="K128" s="1" t="str">
        <f>VLOOKUP(A128,[1]基础数据!A:AI,24,0)</f>
        <v>持股大于股东增</v>
      </c>
      <c r="L128" s="1">
        <f>VLOOKUP(A128,[1]基础数据!A:AI,25,0)</f>
        <v>5158</v>
      </c>
      <c r="M128" s="1">
        <f>VLOOKUP(A128,[1]基础数据!A:AI,26,0)</f>
        <v>120784</v>
      </c>
      <c r="N128" s="1" t="str">
        <f>VLOOKUP(A128,[1]基础数据!A:AI,27,0)</f>
        <v>持股大于股东减</v>
      </c>
      <c r="O128" s="1">
        <f>VLOOKUP(A128,[1]基础数据!A:AI,28,0)</f>
        <v>10424</v>
      </c>
      <c r="P128" s="1">
        <f>VLOOKUP(A128,[1]基础数据!A:AI,29,0)</f>
        <v>106115</v>
      </c>
      <c r="Q128" s="1" t="str">
        <f>VLOOKUP(A128,[1]基础数据!A:AI,30,0)</f>
        <v>持股大于股东减</v>
      </c>
      <c r="R128" s="1">
        <f>VLOOKUP(A128,[1]基础数据!A:AI,31,0)</f>
        <v>13084</v>
      </c>
      <c r="S128" s="1">
        <f>VLOOKUP(A128,[1]基础数据!A:AI,32,0)</f>
        <v>84541</v>
      </c>
      <c r="T128" s="1" t="str">
        <f>VLOOKUP(A128,[1]基础数据!A:AI,33,0)</f>
        <v>持股大于股东增</v>
      </c>
      <c r="U128" s="1">
        <f>VLOOKUP(A128,[1]基础数据!A:AI,34,0)</f>
        <v>12418</v>
      </c>
      <c r="V128" s="1">
        <f>VLOOKUP(A128,[1]基础数据!A:AI,35,0)</f>
        <v>89076</v>
      </c>
    </row>
    <row r="129" spans="1:22" x14ac:dyDescent="0.15">
      <c r="A129" s="16">
        <v>2155</v>
      </c>
      <c r="B129" s="17">
        <f>VLOOKUP(A129,[1]基础数据!A:I,2,0)</f>
        <v>299.66666666666669</v>
      </c>
      <c r="C129" s="17">
        <f>VLOOKUP(A129,[1]基础数据!A:I,3,0)</f>
        <v>3.0026720106880425</v>
      </c>
      <c r="D129" s="17">
        <f>VLOOKUP(A129,[1]基础数据!A:I,4,0)</f>
        <v>-223.74999999999997</v>
      </c>
      <c r="E129" s="17">
        <f>VLOOKUP(A129,[1]基础数据!A:I,5,0)</f>
        <v>2.9940119760479038</v>
      </c>
      <c r="F129" s="17">
        <f>VLOOKUP(A129,[1]基础数据!A:I,6,0)</f>
        <v>428.62068965517238</v>
      </c>
      <c r="G129" s="17">
        <f>VLOOKUP(A129,[1]基础数据!A:I,7,0)</f>
        <v>4.1592772293792866</v>
      </c>
      <c r="H129" s="17">
        <f>VLOOKUP(A129,[1]基础数据!A:I,8,0)</f>
        <v>286.39896373056996</v>
      </c>
      <c r="I129" s="17">
        <f>VLOOKUP(A129,[1]基础数据!A:I,9,0)</f>
        <v>2.4588796583591899</v>
      </c>
      <c r="J129" s="16">
        <v>2155</v>
      </c>
      <c r="K129" s="1">
        <f>VLOOKUP(A129,[1]基础数据!A:AI,24,0)</f>
        <v>2155</v>
      </c>
      <c r="L129" s="1">
        <f>VLOOKUP(A129,[1]基础数据!A:AI,25,0)</f>
        <v>82048</v>
      </c>
      <c r="M129" s="1">
        <f>VLOOKUP(A129,[1]基础数据!A:AI,26,0)</f>
        <v>13795</v>
      </c>
      <c r="N129" s="1">
        <f>VLOOKUP(A129,[1]基础数据!A:AI,27,0)</f>
        <v>13795</v>
      </c>
      <c r="O129" s="1">
        <f>VLOOKUP(A129,[1]基础数据!A:AI,28,0)</f>
        <v>94622</v>
      </c>
      <c r="P129" s="1">
        <f>VLOOKUP(A129,[1]基础数据!A:AI,29,0)</f>
        <v>11961</v>
      </c>
      <c r="Q129" s="1">
        <f>VLOOKUP(A129,[1]基础数据!A:AI,30,0)</f>
        <v>11961</v>
      </c>
      <c r="R129" s="1">
        <f>VLOOKUP(A129,[1]基础数据!A:AI,31,0)</f>
        <v>96343</v>
      </c>
      <c r="S129" s="1">
        <f>VLOOKUP(A129,[1]基础数据!A:AI,32,0)</f>
        <v>11748</v>
      </c>
      <c r="T129" s="1">
        <f>VLOOKUP(A129,[1]基础数据!A:AI,33,0)</f>
        <v>11748</v>
      </c>
      <c r="U129" s="1">
        <f>VLOOKUP(A129,[1]基础数据!A:AI,34,0)</f>
        <v>89310</v>
      </c>
      <c r="V129" s="1">
        <f>VLOOKUP(A129,[1]基础数据!A:AI,35,0)</f>
        <v>12673</v>
      </c>
    </row>
    <row r="130" spans="1:22" x14ac:dyDescent="0.15">
      <c r="A130" s="16">
        <v>2161</v>
      </c>
      <c r="B130" s="17">
        <f>VLOOKUP(A130,[1]基础数据!A:I,2,0)</f>
        <v>1115</v>
      </c>
      <c r="C130" s="17">
        <f>VLOOKUP(A130,[1]基础数据!A:I,3,0)</f>
        <v>10.29357459379616</v>
      </c>
      <c r="D130" s="17">
        <f>VLOOKUP(A130,[1]基础数据!A:I,4,0)</f>
        <v>1965</v>
      </c>
      <c r="E130" s="17">
        <f>VLOOKUP(A130,[1]基础数据!A:I,5,0)</f>
        <v>7.2305781702773562</v>
      </c>
      <c r="F130" s="17">
        <f>VLOOKUP(A130,[1]基础数据!A:I,6,0)</f>
        <v>1813.3333333333335</v>
      </c>
      <c r="G130" s="17">
        <f>VLOOKUP(A130,[1]基础数据!A:I,7,0)</f>
        <v>11.064219250521178</v>
      </c>
      <c r="H130" s="17">
        <f>VLOOKUP(A130,[1]基础数据!A:I,8,0)</f>
        <v>1802.9999999999998</v>
      </c>
      <c r="I130" s="17">
        <f>VLOOKUP(A130,[1]基础数据!A:I,9,0)</f>
        <v>6.1345309788710827</v>
      </c>
      <c r="J130" s="16">
        <v>2161</v>
      </c>
      <c r="K130" s="1">
        <f>VLOOKUP(A130,[1]基础数据!A:AI,24,0)</f>
        <v>2161</v>
      </c>
      <c r="L130" s="1">
        <f>VLOOKUP(A130,[1]基础数据!A:AI,25,0)</f>
        <v>2161</v>
      </c>
      <c r="M130" s="1">
        <f>VLOOKUP(A130,[1]基础数据!A:AI,26,0)</f>
        <v>2161</v>
      </c>
      <c r="N130" s="1">
        <f>VLOOKUP(A130,[1]基础数据!A:AI,27,0)</f>
        <v>2161</v>
      </c>
      <c r="O130" s="1">
        <f>VLOOKUP(A130,[1]基础数据!A:AI,28,0)</f>
        <v>2161</v>
      </c>
      <c r="P130" s="1">
        <f>VLOOKUP(A130,[1]基础数据!A:AI,29,0)</f>
        <v>2161</v>
      </c>
      <c r="Q130" s="1">
        <f>VLOOKUP(A130,[1]基础数据!A:AI,30,0)</f>
        <v>2161</v>
      </c>
      <c r="R130" s="1">
        <f>VLOOKUP(A130,[1]基础数据!A:AI,31,0)</f>
        <v>69689</v>
      </c>
      <c r="S130" s="1">
        <f>VLOOKUP(A130,[1]基础数据!A:AI,32,0)</f>
        <v>10615</v>
      </c>
      <c r="T130" s="1">
        <f>VLOOKUP(A130,[1]基础数据!A:AI,33,0)</f>
        <v>10615</v>
      </c>
      <c r="U130" s="1">
        <f>VLOOKUP(A130,[1]基础数据!A:AI,34,0)</f>
        <v>10615</v>
      </c>
      <c r="V130" s="1">
        <f>VLOOKUP(A130,[1]基础数据!A:AI,35,0)</f>
        <v>10615</v>
      </c>
    </row>
    <row r="131" spans="1:22" x14ac:dyDescent="0.15">
      <c r="A131" s="16">
        <v>2168</v>
      </c>
      <c r="B131" s="17">
        <f>VLOOKUP(A131,[1]基础数据!A:I,2,0)</f>
        <v>69.588235294117638</v>
      </c>
      <c r="C131" s="17">
        <f>VLOOKUP(A131,[1]基础数据!A:I,3,0)</f>
        <v>7.8772140098548409</v>
      </c>
      <c r="D131" s="17">
        <f>VLOOKUP(A131,[1]基础数据!A:I,4,0)</f>
        <v>-111.125</v>
      </c>
      <c r="E131" s="17">
        <f>VLOOKUP(A131,[1]基础数据!A:I,5,0)</f>
        <v>6.0603994819006068</v>
      </c>
      <c r="F131" s="17">
        <f>VLOOKUP(A131,[1]基础数据!A:I,6,0)</f>
        <v>55.428571428571423</v>
      </c>
      <c r="G131" s="17">
        <f>VLOOKUP(A131,[1]基础数据!A:I,7,0)</f>
        <v>10.244900653508482</v>
      </c>
      <c r="H131" s="17">
        <f>VLOOKUP(A131,[1]基础数据!A:I,8,0)</f>
        <v>43.7</v>
      </c>
      <c r="I131" s="17">
        <f>VLOOKUP(A131,[1]基础数据!A:I,9,0)</f>
        <v>5.7560590094836677</v>
      </c>
      <c r="J131" s="16">
        <v>2168</v>
      </c>
      <c r="K131" s="1">
        <f>VLOOKUP(A131,[1]基础数据!A:AI,24,0)</f>
        <v>2168</v>
      </c>
      <c r="L131" s="1">
        <f>VLOOKUP(A131,[1]基础数据!A:AI,25,0)</f>
        <v>2168</v>
      </c>
      <c r="M131" s="1">
        <f>VLOOKUP(A131,[1]基础数据!A:AI,26,0)</f>
        <v>2168</v>
      </c>
      <c r="N131" s="1">
        <f>VLOOKUP(A131,[1]基础数据!A:AI,27,0)</f>
        <v>2168</v>
      </c>
      <c r="O131" s="1">
        <f>VLOOKUP(A131,[1]基础数据!A:AI,28,0)</f>
        <v>2168</v>
      </c>
      <c r="P131" s="1">
        <f>VLOOKUP(A131,[1]基础数据!A:AI,29,0)</f>
        <v>2168</v>
      </c>
      <c r="Q131" s="1">
        <f>VLOOKUP(A131,[1]基础数据!A:AI,30,0)</f>
        <v>2168</v>
      </c>
      <c r="R131" s="1">
        <f>VLOOKUP(A131,[1]基础数据!A:AI,31,0)</f>
        <v>69886</v>
      </c>
      <c r="S131" s="1">
        <f>VLOOKUP(A131,[1]基础数据!A:AI,32,0)</f>
        <v>10833</v>
      </c>
      <c r="T131" s="1">
        <f>VLOOKUP(A131,[1]基础数据!A:AI,33,0)</f>
        <v>10833</v>
      </c>
      <c r="U131" s="1">
        <f>VLOOKUP(A131,[1]基础数据!A:AI,34,0)</f>
        <v>10833</v>
      </c>
      <c r="V131" s="1">
        <f>VLOOKUP(A131,[1]基础数据!A:AI,35,0)</f>
        <v>10833</v>
      </c>
    </row>
    <row r="132" spans="1:22" x14ac:dyDescent="0.15">
      <c r="A132" s="16">
        <v>2174</v>
      </c>
      <c r="B132" s="17">
        <f>VLOOKUP(A132,[1]基础数据!A:I,2,0)</f>
        <v>48.134408602150536</v>
      </c>
      <c r="C132" s="17">
        <f>VLOOKUP(A132,[1]基础数据!A:I,3,0)</f>
        <v>11.746877296105804</v>
      </c>
      <c r="D132" s="17">
        <f>VLOOKUP(A132,[1]基础数据!A:I,4,0)</f>
        <v>77.223684210526315</v>
      </c>
      <c r="E132" s="17">
        <f>VLOOKUP(A132,[1]基础数据!A:I,5,0)</f>
        <v>15.010230179028133</v>
      </c>
      <c r="F132" s="17">
        <f>VLOOKUP(A132,[1]基础数据!A:I,6,0)</f>
        <v>58.708860759493675</v>
      </c>
      <c r="G132" s="17">
        <f>VLOOKUP(A132,[1]基础数据!A:I,7,0)</f>
        <v>22.853482470620119</v>
      </c>
      <c r="H132" s="17">
        <f>VLOOKUP(A132,[1]基础数据!A:I,8,0)</f>
        <v>54.151209677419359</v>
      </c>
      <c r="I132" s="17">
        <f>VLOOKUP(A132,[1]基础数据!A:I,9,0)</f>
        <v>19.896439841770746</v>
      </c>
      <c r="J132" s="16">
        <v>2174</v>
      </c>
      <c r="K132" s="1" t="str">
        <f>VLOOKUP(A132,[1]基础数据!A:AI,24,0)</f>
        <v>持股大于股东增</v>
      </c>
      <c r="L132" s="1">
        <f>VLOOKUP(A132,[1]基础数据!A:AI,25,0)</f>
        <v>12732</v>
      </c>
      <c r="M132" s="1">
        <f>VLOOKUP(A132,[1]基础数据!A:AI,26,0)</f>
        <v>22549</v>
      </c>
      <c r="N132" s="1" t="str">
        <f>VLOOKUP(A132,[1]基础数据!A:AI,27,0)</f>
        <v>持股小于股东减</v>
      </c>
      <c r="O132" s="1">
        <f>VLOOKUP(A132,[1]基础数据!A:AI,28,0)</f>
        <v>20317</v>
      </c>
      <c r="P132" s="1">
        <f>VLOOKUP(A132,[1]基础数据!A:AI,29,0)</f>
        <v>14131</v>
      </c>
      <c r="Q132" s="1" t="str">
        <f>VLOOKUP(A132,[1]基础数据!A:AI,30,0)</f>
        <v>持股大于股东减</v>
      </c>
      <c r="R132" s="1">
        <f>VLOOKUP(A132,[1]基础数据!A:AI,31,0)</f>
        <v>9835</v>
      </c>
      <c r="S132" s="1">
        <f>VLOOKUP(A132,[1]基础数据!A:AI,32,0)</f>
        <v>28033</v>
      </c>
      <c r="T132" s="1" t="str">
        <f>VLOOKUP(A132,[1]基础数据!A:AI,33,0)</f>
        <v>持股大于股东减</v>
      </c>
      <c r="U132" s="1">
        <f>VLOOKUP(A132,[1]基础数据!A:AI,34,0)</f>
        <v>12789</v>
      </c>
      <c r="V132" s="1">
        <f>VLOOKUP(A132,[1]基础数据!A:AI,35,0)</f>
        <v>21558</v>
      </c>
    </row>
    <row r="133" spans="1:22" x14ac:dyDescent="0.15">
      <c r="A133" s="16">
        <v>2179</v>
      </c>
      <c r="B133" s="17">
        <f>VLOOKUP(A133,[1]基础数据!A:I,2,0)</f>
        <v>40.382978723404257</v>
      </c>
      <c r="C133" s="17">
        <f>VLOOKUP(A133,[1]基础数据!A:I,3,0)</f>
        <v>6.7319287791728737</v>
      </c>
      <c r="D133" s="17">
        <f>VLOOKUP(A133,[1]基础数据!A:I,4,0)</f>
        <v>32.488186114140312</v>
      </c>
      <c r="E133" s="17">
        <f>VLOOKUP(A133,[1]基础数据!A:I,5,0)</f>
        <v>6.0288711255017029</v>
      </c>
      <c r="F133" s="17">
        <f>VLOOKUP(A133,[1]基础数据!A:I,6,0)</f>
        <v>38.887579542776336</v>
      </c>
      <c r="G133" s="17">
        <f>VLOOKUP(A133,[1]基础数据!A:I,7,0)</f>
        <v>6.4669109721922826</v>
      </c>
      <c r="H133" s="17">
        <f>VLOOKUP(A133,[1]基础数据!A:I,8,0)</f>
        <v>37.858058999572471</v>
      </c>
      <c r="I133" s="17">
        <f>VLOOKUP(A133,[1]基础数据!A:I,9,0)</f>
        <v>6.568625632846838</v>
      </c>
      <c r="J133" s="16">
        <v>2179</v>
      </c>
      <c r="K133" s="1">
        <f>VLOOKUP(A133,[1]基础数据!A:AI,24,0)</f>
        <v>2179</v>
      </c>
      <c r="L133" s="1">
        <f>VLOOKUP(A133,[1]基础数据!A:AI,25,0)</f>
        <v>43499</v>
      </c>
      <c r="M133" s="1">
        <f>VLOOKUP(A133,[1]基础数据!A:AI,26,0)</f>
        <v>13851</v>
      </c>
      <c r="N133" s="1">
        <f>VLOOKUP(A133,[1]基础数据!A:AI,27,0)</f>
        <v>13851</v>
      </c>
      <c r="O133" s="1">
        <f>VLOOKUP(A133,[1]基础数据!A:AI,28,0)</f>
        <v>40405</v>
      </c>
      <c r="P133" s="1">
        <f>VLOOKUP(A133,[1]基础数据!A:AI,29,0)</f>
        <v>14911</v>
      </c>
      <c r="Q133" s="1">
        <f>VLOOKUP(A133,[1]基础数据!A:AI,30,0)</f>
        <v>14911</v>
      </c>
      <c r="R133" s="1">
        <f>VLOOKUP(A133,[1]基础数据!A:AI,31,0)</f>
        <v>34539</v>
      </c>
      <c r="S133" s="1">
        <f>VLOOKUP(A133,[1]基础数据!A:AI,32,0)</f>
        <v>17444</v>
      </c>
      <c r="T133" s="1">
        <f>VLOOKUP(A133,[1]基础数据!A:AI,33,0)</f>
        <v>17444</v>
      </c>
      <c r="U133" s="1">
        <f>VLOOKUP(A133,[1]基础数据!A:AI,34,0)</f>
        <v>50190</v>
      </c>
      <c r="V133" s="1">
        <f>VLOOKUP(A133,[1]基础数据!A:AI,35,0)</f>
        <v>12004</v>
      </c>
    </row>
    <row r="134" spans="1:22" x14ac:dyDescent="0.15">
      <c r="A134" s="16">
        <v>2180</v>
      </c>
      <c r="B134" s="17">
        <f>VLOOKUP(A134,[1]基础数据!A:I,2,0)</f>
        <v>88.75</v>
      </c>
      <c r="C134" s="17">
        <f>VLOOKUP(A134,[1]基础数据!A:I,3,0)</f>
        <v>13.851371630950236</v>
      </c>
      <c r="D134" s="17">
        <f>VLOOKUP(A134,[1]基础数据!A:I,4,0)</f>
        <v>52.714285714285715</v>
      </c>
      <c r="E134" s="17">
        <f>VLOOKUP(A134,[1]基础数据!A:I,5,0)</f>
        <v>13.158989598811292</v>
      </c>
      <c r="F134" s="17">
        <f>VLOOKUP(A134,[1]基础数据!A:I,6,0)</f>
        <v>75.862068965517253</v>
      </c>
      <c r="G134" s="17">
        <f>VLOOKUP(A134,[1]基础数据!A:I,7,0)</f>
        <v>28.888451185083056</v>
      </c>
      <c r="H134" s="17">
        <f>VLOOKUP(A134,[1]基础数据!A:I,8,0)</f>
        <v>50.943396226415096</v>
      </c>
      <c r="I134" s="17">
        <f>VLOOKUP(A134,[1]基础数据!A:I,9,0)</f>
        <v>8.1156022453166212</v>
      </c>
      <c r="J134" s="16">
        <v>2180</v>
      </c>
      <c r="K134" s="1" t="str">
        <f>VLOOKUP(A134,[1]基础数据!A:AI,24,0)</f>
        <v>持股大于股东增</v>
      </c>
      <c r="L134" s="1">
        <f>VLOOKUP(A134,[1]基础数据!A:AI,25,0)</f>
        <v>9434</v>
      </c>
      <c r="M134" s="1">
        <f>VLOOKUP(A134,[1]基础数据!A:AI,26,0)</f>
        <v>60329</v>
      </c>
      <c r="N134" s="1" t="str">
        <f>VLOOKUP(A134,[1]基础数据!A:AI,27,0)</f>
        <v>持股大于股东增</v>
      </c>
      <c r="O134" s="1">
        <f>VLOOKUP(A134,[1]基础数据!A:AI,28,0)</f>
        <v>9214</v>
      </c>
      <c r="P134" s="1">
        <f>VLOOKUP(A134,[1]基础数据!A:AI,29,0)</f>
        <v>61770</v>
      </c>
      <c r="Q134" s="1" t="str">
        <f>VLOOKUP(A134,[1]基础数据!A:AI,30,0)</f>
        <v>持股大于股东增</v>
      </c>
      <c r="R134" s="1">
        <f>VLOOKUP(A134,[1]基础数据!A:AI,31,0)</f>
        <v>7376</v>
      </c>
      <c r="S134" s="1">
        <f>VLOOKUP(A134,[1]基础数据!A:AI,32,0)</f>
        <v>57312</v>
      </c>
      <c r="T134" s="1" t="str">
        <f>VLOOKUP(A134,[1]基础数据!A:AI,33,0)</f>
        <v>持股大于股东减</v>
      </c>
      <c r="U134" s="1">
        <f>VLOOKUP(A134,[1]基础数据!A:AI,34,0)</f>
        <v>8058</v>
      </c>
      <c r="V134" s="1">
        <f>VLOOKUP(A134,[1]基础数据!A:AI,35,0)</f>
        <v>52461</v>
      </c>
    </row>
    <row r="135" spans="1:22" x14ac:dyDescent="0.15">
      <c r="A135" s="16">
        <v>2181</v>
      </c>
      <c r="B135" s="17">
        <f>VLOOKUP(A135,[1]基础数据!A:I,2,0)</f>
        <v>-41.319082377476541</v>
      </c>
      <c r="C135" s="17">
        <f>VLOOKUP(A135,[1]基础数据!A:I,3,0)</f>
        <v>4.7422433653472158</v>
      </c>
      <c r="D135" s="17">
        <f>VLOOKUP(A135,[1]基础数据!A:I,4,0)</f>
        <v>-55.172413793103452</v>
      </c>
      <c r="E135" s="17">
        <f>VLOOKUP(A135,[1]基础数据!A:I,5,0)</f>
        <v>2.9104138244656661</v>
      </c>
      <c r="F135" s="17">
        <f>VLOOKUP(A135,[1]基础数据!A:I,6,0)</f>
        <v>246.6442953020134</v>
      </c>
      <c r="G135" s="17">
        <f>VLOOKUP(A135,[1]基础数据!A:I,7,0)</f>
        <v>3.9153016380343586</v>
      </c>
      <c r="H135" s="17">
        <f>VLOOKUP(A135,[1]基础数据!A:I,8,0)</f>
        <v>83.333333333333329</v>
      </c>
      <c r="I135" s="17">
        <f>VLOOKUP(A135,[1]基础数据!A:I,9,0)</f>
        <v>2.1581219075692175</v>
      </c>
      <c r="J135" s="16">
        <v>2181</v>
      </c>
      <c r="K135" s="1" t="str">
        <f>VLOOKUP(A135,[1]基础数据!A:AI,24,0)</f>
        <v>持股小于股东增</v>
      </c>
      <c r="L135" s="1">
        <f>VLOOKUP(A135,[1]基础数据!A:AI,25,0)</f>
        <v>54181</v>
      </c>
      <c r="M135" s="1">
        <f>VLOOKUP(A135,[1]基础数据!A:AI,26,0)</f>
        <v>21429</v>
      </c>
      <c r="N135" s="1">
        <f>VLOOKUP(A135,[1]基础数据!A:AI,27,0)</f>
        <v>21429</v>
      </c>
      <c r="O135" s="1">
        <f>VLOOKUP(A135,[1]基础数据!A:AI,28,0)</f>
        <v>73055</v>
      </c>
      <c r="P135" s="1">
        <f>VLOOKUP(A135,[1]基础数据!A:AI,29,0)</f>
        <v>15892</v>
      </c>
      <c r="Q135" s="1">
        <f>VLOOKUP(A135,[1]基础数据!A:AI,30,0)</f>
        <v>15892</v>
      </c>
      <c r="R135" s="1">
        <f>VLOOKUP(A135,[1]基础数据!A:AI,31,0)</f>
        <v>65393</v>
      </c>
      <c r="S135" s="1">
        <f>VLOOKUP(A135,[1]基础数据!A:AI,32,0)</f>
        <v>17755</v>
      </c>
      <c r="T135" s="1">
        <f>VLOOKUP(A135,[1]基础数据!A:AI,33,0)</f>
        <v>17755</v>
      </c>
      <c r="U135" s="1">
        <f>VLOOKUP(A135,[1]基础数据!A:AI,34,0)</f>
        <v>61374</v>
      </c>
      <c r="V135" s="1">
        <f>VLOOKUP(A135,[1]基础数据!A:AI,35,0)</f>
        <v>18917</v>
      </c>
    </row>
    <row r="136" spans="1:22" x14ac:dyDescent="0.15">
      <c r="A136" s="16">
        <v>2190</v>
      </c>
      <c r="B136" s="17">
        <f>VLOOKUP(A136,[1]基础数据!A:I,2,0)</f>
        <v>168.30769230769229</v>
      </c>
      <c r="C136" s="17">
        <f>VLOOKUP(A136,[1]基础数据!A:I,3,0)</f>
        <v>8.903719378204606</v>
      </c>
      <c r="D136" s="17">
        <f>VLOOKUP(A136,[1]基础数据!A:I,4,0)</f>
        <v>278.28746177370027</v>
      </c>
      <c r="E136" s="17">
        <f>VLOOKUP(A136,[1]基础数据!A:I,5,0)</f>
        <v>7.3576972833117722</v>
      </c>
      <c r="F136" s="17">
        <f>VLOOKUP(A136,[1]基础数据!A:I,6,0)</f>
        <v>364.21428571428567</v>
      </c>
      <c r="G136" s="17">
        <f>VLOOKUP(A136,[1]基础数据!A:I,7,0)</f>
        <v>10.792676473700922</v>
      </c>
      <c r="H136" s="17">
        <f>VLOOKUP(A136,[1]基础数据!A:I,8,0)</f>
        <v>179.82692307692309</v>
      </c>
      <c r="I136" s="17">
        <f>VLOOKUP(A136,[1]基础数据!A:I,9,0)</f>
        <v>6.5199656954002547</v>
      </c>
      <c r="J136" s="16">
        <v>2190</v>
      </c>
      <c r="K136" s="1">
        <f>VLOOKUP(A136,[1]基础数据!A:AI,24,0)</f>
        <v>2190</v>
      </c>
      <c r="L136" s="1">
        <f>VLOOKUP(A136,[1]基础数据!A:AI,25,0)</f>
        <v>56448</v>
      </c>
      <c r="M136" s="1">
        <f>VLOOKUP(A136,[1]基础数据!A:AI,26,0)</f>
        <v>6115</v>
      </c>
      <c r="N136" s="1">
        <f>VLOOKUP(A136,[1]基础数据!A:AI,27,0)</f>
        <v>6115</v>
      </c>
      <c r="O136" s="1">
        <f>VLOOKUP(A136,[1]基础数据!A:AI,28,0)</f>
        <v>55622</v>
      </c>
      <c r="P136" s="1">
        <f>VLOOKUP(A136,[1]基础数据!A:AI,29,0)</f>
        <v>6205</v>
      </c>
      <c r="Q136" s="1">
        <f>VLOOKUP(A136,[1]基础数据!A:AI,30,0)</f>
        <v>6205</v>
      </c>
      <c r="R136" s="1">
        <f>VLOOKUP(A136,[1]基础数据!A:AI,31,0)</f>
        <v>58582</v>
      </c>
      <c r="S136" s="1">
        <f>VLOOKUP(A136,[1]基础数据!A:AI,32,0)</f>
        <v>5892</v>
      </c>
      <c r="T136" s="1">
        <f>VLOOKUP(A136,[1]基础数据!A:AI,33,0)</f>
        <v>5892</v>
      </c>
      <c r="U136" s="1">
        <f>VLOOKUP(A136,[1]基础数据!A:AI,34,0)</f>
        <v>66351</v>
      </c>
      <c r="V136" s="1">
        <f>VLOOKUP(A136,[1]基础数据!A:AI,35,0)</f>
        <v>5202</v>
      </c>
    </row>
    <row r="137" spans="1:22" x14ac:dyDescent="0.15">
      <c r="A137" s="16">
        <v>2191</v>
      </c>
      <c r="B137" s="17">
        <f>VLOOKUP(A137,[1]基础数据!A:I,2,0)</f>
        <v>27.428571428571423</v>
      </c>
      <c r="C137" s="17">
        <f>VLOOKUP(A137,[1]基础数据!A:I,3,0)</f>
        <v>4.8721690033623037</v>
      </c>
      <c r="D137" s="17">
        <f>VLOOKUP(A137,[1]基础数据!A:I,4,0)</f>
        <v>16.166666666666668</v>
      </c>
      <c r="E137" s="17">
        <f>VLOOKUP(A137,[1]基础数据!A:I,5,0)</f>
        <v>3.4897316744116327</v>
      </c>
      <c r="F137" s="17">
        <f>VLOOKUP(A137,[1]基础数据!A:I,6,0)</f>
        <v>32.033333333333331</v>
      </c>
      <c r="G137" s="17">
        <f>VLOOKUP(A137,[1]基础数据!A:I,7,0)</f>
        <v>6.703170229832943</v>
      </c>
      <c r="H137" s="17">
        <f>VLOOKUP(A137,[1]基础数据!A:I,8,0)</f>
        <v>36.96153846153846</v>
      </c>
      <c r="I137" s="17">
        <f>VLOOKUP(A137,[1]基础数据!A:I,9,0)</f>
        <v>6.4899544149924022</v>
      </c>
      <c r="J137" s="16">
        <v>2191</v>
      </c>
      <c r="K137" s="1">
        <f>VLOOKUP(A137,[1]基础数据!A:AI,24,0)</f>
        <v>2191</v>
      </c>
      <c r="L137" s="1">
        <f>VLOOKUP(A137,[1]基础数据!A:AI,25,0)</f>
        <v>111638</v>
      </c>
      <c r="M137" s="1">
        <f>VLOOKUP(A137,[1]基础数据!A:AI,26,0)</f>
        <v>11783</v>
      </c>
      <c r="N137" s="1">
        <f>VLOOKUP(A137,[1]基础数据!A:AI,27,0)</f>
        <v>11783</v>
      </c>
      <c r="O137" s="1">
        <f>VLOOKUP(A137,[1]基础数据!A:AI,28,0)</f>
        <v>98663</v>
      </c>
      <c r="P137" s="1">
        <f>VLOOKUP(A137,[1]基础数据!A:AI,29,0)</f>
        <v>13333</v>
      </c>
      <c r="Q137" s="1">
        <f>VLOOKUP(A137,[1]基础数据!A:AI,30,0)</f>
        <v>13333</v>
      </c>
      <c r="R137" s="1">
        <f>VLOOKUP(A137,[1]基础数据!A:AI,31,0)</f>
        <v>78657</v>
      </c>
      <c r="S137" s="1">
        <f>VLOOKUP(A137,[1]基础数据!A:AI,32,0)</f>
        <v>16724</v>
      </c>
      <c r="T137" s="1">
        <f>VLOOKUP(A137,[1]基础数据!A:AI,33,0)</f>
        <v>16724</v>
      </c>
      <c r="U137" s="1">
        <f>VLOOKUP(A137,[1]基础数据!A:AI,34,0)</f>
        <v>78551</v>
      </c>
      <c r="V137" s="1">
        <f>VLOOKUP(A137,[1]基础数据!A:AI,35,0)</f>
        <v>16747</v>
      </c>
    </row>
    <row r="138" spans="1:22" x14ac:dyDescent="0.15">
      <c r="A138" s="16">
        <v>2194</v>
      </c>
      <c r="B138" s="17">
        <f>VLOOKUP(A138,[1]基础数据!A:I,2,0)</f>
        <v>130.76923076923077</v>
      </c>
      <c r="C138" s="17">
        <f>VLOOKUP(A138,[1]基础数据!A:I,3,0)</f>
        <v>4.6267316223498351</v>
      </c>
      <c r="D138" s="17">
        <f>VLOOKUP(A138,[1]基础数据!A:I,4,0)</f>
        <v>151.46341463414635</v>
      </c>
      <c r="E138" s="17">
        <f>VLOOKUP(A138,[1]基础数据!A:I,5,0)</f>
        <v>3.361481000324781</v>
      </c>
      <c r="F138" s="17">
        <f>VLOOKUP(A138,[1]基础数据!A:I,6,0)</f>
        <v>192.71428571428569</v>
      </c>
      <c r="G138" s="17">
        <f>VLOOKUP(A138,[1]基础数据!A:I,7,0)</f>
        <v>7.4759622045498624</v>
      </c>
      <c r="H138" s="17">
        <f>VLOOKUP(A138,[1]基础数据!A:I,8,0)</f>
        <v>76.090909090909093</v>
      </c>
      <c r="I138" s="17">
        <f>VLOOKUP(A138,[1]基础数据!A:I,9,0)</f>
        <v>3.0573667196318013</v>
      </c>
      <c r="J138" s="16">
        <v>2194</v>
      </c>
      <c r="K138" s="1">
        <f>VLOOKUP(A138,[1]基础数据!A:AI,24,0)</f>
        <v>2194</v>
      </c>
      <c r="L138" s="1">
        <f>VLOOKUP(A138,[1]基础数据!A:AI,25,0)</f>
        <v>33537</v>
      </c>
      <c r="M138" s="1">
        <f>VLOOKUP(A138,[1]基础数据!A:AI,26,0)</f>
        <v>16575</v>
      </c>
      <c r="N138" s="1">
        <f>VLOOKUP(A138,[1]基础数据!A:AI,27,0)</f>
        <v>16575</v>
      </c>
      <c r="O138" s="1">
        <f>VLOOKUP(A138,[1]基础数据!A:AI,28,0)</f>
        <v>31826</v>
      </c>
      <c r="P138" s="1">
        <f>VLOOKUP(A138,[1]基础数据!A:AI,29,0)</f>
        <v>17466</v>
      </c>
      <c r="Q138" s="1" t="str">
        <f>VLOOKUP(A138,[1]基础数据!A:AI,30,0)</f>
        <v>持股小于股东增</v>
      </c>
      <c r="R138" s="1">
        <f>VLOOKUP(A138,[1]基础数据!A:AI,31,0)</f>
        <v>26710</v>
      </c>
      <c r="S138" s="1">
        <f>VLOOKUP(A138,[1]基础数据!A:AI,32,0)</f>
        <v>20811</v>
      </c>
      <c r="T138" s="1">
        <f>VLOOKUP(A138,[1]基础数据!A:AI,33,0)</f>
        <v>20811</v>
      </c>
      <c r="U138" s="1">
        <f>VLOOKUP(A138,[1]基础数据!A:AI,34,0)</f>
        <v>35595</v>
      </c>
      <c r="V138" s="1">
        <f>VLOOKUP(A138,[1]基础数据!A:AI,35,0)</f>
        <v>15616</v>
      </c>
    </row>
    <row r="139" spans="1:22" x14ac:dyDescent="0.15">
      <c r="A139" s="16">
        <v>2203</v>
      </c>
      <c r="B139" s="17">
        <f>VLOOKUP(A139,[1]基础数据!A:I,2,0)</f>
        <v>40.263543191800878</v>
      </c>
      <c r="C139" s="17">
        <f>VLOOKUP(A139,[1]基础数据!A:I,3,0)</f>
        <v>4.8247730163603668</v>
      </c>
      <c r="D139" s="17">
        <f>VLOOKUP(A139,[1]基础数据!A:I,4,0)</f>
        <v>23.558897243107769</v>
      </c>
      <c r="E139" s="17">
        <f>VLOOKUP(A139,[1]基础数据!A:I,5,0)</f>
        <v>3.1922570785753699</v>
      </c>
      <c r="F139" s="17">
        <f>VLOOKUP(A139,[1]基础数据!A:I,6,0)</f>
        <v>39.918851435705363</v>
      </c>
      <c r="G139" s="17">
        <f>VLOOKUP(A139,[1]基础数据!A:I,7,0)</f>
        <v>5.9433085501858729</v>
      </c>
      <c r="H139" s="17">
        <f>VLOOKUP(A139,[1]基础数据!A:I,8,0)</f>
        <v>53.055862831858406</v>
      </c>
      <c r="I139" s="17">
        <f>VLOOKUP(A139,[1]基础数据!A:I,9,0)</f>
        <v>5.8885819521178631</v>
      </c>
      <c r="J139" s="16">
        <v>2203</v>
      </c>
      <c r="K139" s="1" t="str">
        <f>VLOOKUP(A139,[1]基础数据!A:AI,24,0)</f>
        <v>持股小于股东减</v>
      </c>
      <c r="L139" s="1">
        <f>VLOOKUP(A139,[1]基础数据!A:AI,25,0)</f>
        <v>54802</v>
      </c>
      <c r="M139" s="1">
        <f>VLOOKUP(A139,[1]基础数据!A:AI,26,0)</f>
        <v>30498</v>
      </c>
      <c r="N139" s="1" t="str">
        <f>VLOOKUP(A139,[1]基础数据!A:AI,27,0)</f>
        <v>持股小于股东增</v>
      </c>
      <c r="O139" s="1">
        <f>VLOOKUP(A139,[1]基础数据!A:AI,28,0)</f>
        <v>47461</v>
      </c>
      <c r="P139" s="1">
        <f>VLOOKUP(A139,[1]基础数据!A:AI,29,0)</f>
        <v>35216</v>
      </c>
      <c r="Q139" s="1" t="str">
        <f>VLOOKUP(A139,[1]基础数据!A:AI,30,0)</f>
        <v>持股小于股东增</v>
      </c>
      <c r="R139" s="1">
        <f>VLOOKUP(A139,[1]基础数据!A:AI,31,0)</f>
        <v>46984</v>
      </c>
      <c r="S139" s="1">
        <f>VLOOKUP(A139,[1]基础数据!A:AI,32,0)</f>
        <v>35573</v>
      </c>
      <c r="T139" s="1" t="str">
        <f>VLOOKUP(A139,[1]基础数据!A:AI,33,0)</f>
        <v>持股小于股东增</v>
      </c>
      <c r="U139" s="1">
        <f>VLOOKUP(A139,[1]基础数据!A:AI,34,0)</f>
        <v>46901</v>
      </c>
      <c r="V139" s="1">
        <f>VLOOKUP(A139,[1]基础数据!A:AI,35,0)</f>
        <v>35636</v>
      </c>
    </row>
    <row r="140" spans="1:22" x14ac:dyDescent="0.15">
      <c r="A140" s="16">
        <v>2204</v>
      </c>
      <c r="B140" s="17">
        <f>VLOOKUP(A140,[1]基础数据!A:I,2,0)</f>
        <v>500</v>
      </c>
      <c r="C140" s="17">
        <f>VLOOKUP(A140,[1]基础数据!A:I,3,0)</f>
        <v>1.4771485125114479</v>
      </c>
      <c r="D140" s="17">
        <f>VLOOKUP(A140,[1]基础数据!A:I,4,0)</f>
        <v>186.5</v>
      </c>
      <c r="E140" s="17">
        <f>VLOOKUP(A140,[1]基础数据!A:I,5,0)</f>
        <v>1.1004897621997993</v>
      </c>
      <c r="F140" s="17">
        <f>VLOOKUP(A140,[1]基础数据!A:I,6,0)</f>
        <v>334</v>
      </c>
      <c r="G140" s="17">
        <f>VLOOKUP(A140,[1]基础数据!A:I,7,0)</f>
        <v>1.983903061982121</v>
      </c>
      <c r="H140" s="17">
        <f>VLOOKUP(A140,[1]基础数据!A:I,8,0)</f>
        <v>210</v>
      </c>
      <c r="I140" s="17">
        <f>VLOOKUP(A140,[1]基础数据!A:I,9,0)</f>
        <v>1.243412872283735</v>
      </c>
      <c r="J140" s="16">
        <v>2204</v>
      </c>
      <c r="K140" s="1" t="str">
        <f>VLOOKUP(A140,[1]基础数据!A:AI,24,0)</f>
        <v>持股小于股东增</v>
      </c>
      <c r="L140" s="1">
        <f>VLOOKUP(A140,[1]基础数据!A:AI,25,0)</f>
        <v>41991</v>
      </c>
      <c r="M140" s="1">
        <f>VLOOKUP(A140,[1]基础数据!A:AI,26,0)</f>
        <v>22997</v>
      </c>
      <c r="N140" s="1" t="str">
        <f>VLOOKUP(A140,[1]基础数据!A:AI,27,0)</f>
        <v>持股小于股东增</v>
      </c>
      <c r="O140" s="1">
        <f>VLOOKUP(A140,[1]基础数据!A:AI,28,0)</f>
        <v>39476</v>
      </c>
      <c r="P140" s="1">
        <f>VLOOKUP(A140,[1]基础数据!A:AI,29,0)</f>
        <v>24462</v>
      </c>
      <c r="Q140" s="1" t="str">
        <f>VLOOKUP(A140,[1]基础数据!A:AI,30,0)</f>
        <v>持股小于股东增</v>
      </c>
      <c r="R140" s="1">
        <f>VLOOKUP(A140,[1]基础数据!A:AI,31,0)</f>
        <v>41961</v>
      </c>
      <c r="S140" s="1">
        <f>VLOOKUP(A140,[1]基础数据!A:AI,32,0)</f>
        <v>23013</v>
      </c>
      <c r="T140" s="1" t="str">
        <f>VLOOKUP(A140,[1]基础数据!A:AI,33,0)</f>
        <v>持股小于股东减</v>
      </c>
      <c r="U140" s="1">
        <f>VLOOKUP(A140,[1]基础数据!A:AI,34,0)</f>
        <v>45524</v>
      </c>
      <c r="V140" s="1">
        <f>VLOOKUP(A140,[1]基础数据!A:AI,35,0)</f>
        <v>21212</v>
      </c>
    </row>
    <row r="141" spans="1:22" x14ac:dyDescent="0.15">
      <c r="A141" s="16">
        <v>2216</v>
      </c>
      <c r="B141" s="17">
        <f>VLOOKUP(A141,[1]基础数据!A:I,2,0)</f>
        <v>284.75</v>
      </c>
      <c r="C141" s="17">
        <f>VLOOKUP(A141,[1]基础数据!A:I,3,0)</f>
        <v>4.872727272727273</v>
      </c>
      <c r="D141" s="17">
        <f>VLOOKUP(A141,[1]基础数据!A:I,4,0)</f>
        <v>108.125</v>
      </c>
      <c r="E141" s="17">
        <f>VLOOKUP(A141,[1]基础数据!A:I,5,0)</f>
        <v>3.6633914958495679</v>
      </c>
      <c r="F141" s="17">
        <f>VLOOKUP(A141,[1]基础数据!A:I,6,0)</f>
        <v>91.875</v>
      </c>
      <c r="G141" s="17">
        <f>VLOOKUP(A141,[1]基础数据!A:I,7,0)</f>
        <v>6.2009617818273854</v>
      </c>
      <c r="H141" s="17">
        <f>VLOOKUP(A141,[1]基础数据!A:I,8,0)</f>
        <v>79.031249999999986</v>
      </c>
      <c r="I141" s="17">
        <f>VLOOKUP(A141,[1]基础数据!A:I,9,0)</f>
        <v>3.5448467263782013</v>
      </c>
      <c r="J141" s="16">
        <v>2216</v>
      </c>
      <c r="K141" s="1">
        <f>VLOOKUP(A141,[1]基础数据!A:AI,24,0)</f>
        <v>2216</v>
      </c>
      <c r="L141" s="1">
        <f>VLOOKUP(A141,[1]基础数据!A:AI,25,0)</f>
        <v>46700</v>
      </c>
      <c r="M141" s="1">
        <f>VLOOKUP(A141,[1]基础数据!A:AI,26,0)</f>
        <v>17220</v>
      </c>
      <c r="N141" s="1">
        <f>VLOOKUP(A141,[1]基础数据!A:AI,27,0)</f>
        <v>17220</v>
      </c>
      <c r="O141" s="1">
        <f>VLOOKUP(A141,[1]基础数据!A:AI,28,0)</f>
        <v>44984</v>
      </c>
      <c r="P141" s="1">
        <f>VLOOKUP(A141,[1]基础数据!A:AI,29,0)</f>
        <v>17877</v>
      </c>
      <c r="Q141" s="1">
        <f>VLOOKUP(A141,[1]基础数据!A:AI,30,0)</f>
        <v>17877</v>
      </c>
      <c r="R141" s="1">
        <f>VLOOKUP(A141,[1]基础数据!A:AI,31,0)</f>
        <v>40287</v>
      </c>
      <c r="S141" s="1">
        <f>VLOOKUP(A141,[1]基础数据!A:AI,32,0)</f>
        <v>19962</v>
      </c>
      <c r="T141" s="1">
        <f>VLOOKUP(A141,[1]基础数据!A:AI,33,0)</f>
        <v>19962</v>
      </c>
      <c r="U141" s="1">
        <f>VLOOKUP(A141,[1]基础数据!A:AI,34,0)</f>
        <v>44603</v>
      </c>
      <c r="V141" s="1">
        <f>VLOOKUP(A141,[1]基础数据!A:AI,35,0)</f>
        <v>18030</v>
      </c>
    </row>
    <row r="142" spans="1:22" x14ac:dyDescent="0.15">
      <c r="A142" s="16">
        <v>2217</v>
      </c>
      <c r="B142" s="17">
        <f>VLOOKUP(A142,[1]基础数据!A:I,2,0)</f>
        <v>89.210526315789465</v>
      </c>
      <c r="C142" s="17">
        <f>VLOOKUP(A142,[1]基础数据!A:I,3,0)</f>
        <v>4.3595679012345681</v>
      </c>
      <c r="D142" s="17">
        <f>VLOOKUP(A142,[1]基础数据!A:I,4,0)</f>
        <v>63.329979879275655</v>
      </c>
      <c r="E142" s="17">
        <f>VLOOKUP(A142,[1]基础数据!A:I,5,0)</f>
        <v>3.1967296364005686</v>
      </c>
      <c r="F142" s="17">
        <f>VLOOKUP(A142,[1]基础数据!A:I,6,0)</f>
        <v>122.78203723986857</v>
      </c>
      <c r="G142" s="17">
        <f>VLOOKUP(A142,[1]基础数据!A:I,7,0)</f>
        <v>12.707589412231481</v>
      </c>
      <c r="H142" s="17">
        <f>VLOOKUP(A142,[1]基础数据!A:I,8,0)</f>
        <v>58.061480552070265</v>
      </c>
      <c r="I142" s="17">
        <f>VLOOKUP(A142,[1]基础数据!A:I,9,0)</f>
        <v>3.8811133826073281</v>
      </c>
      <c r="J142" s="16">
        <v>2217</v>
      </c>
      <c r="K142" s="1" t="str">
        <f>VLOOKUP(A142,[1]基础数据!A:AI,24,0)</f>
        <v>持股大于股东增</v>
      </c>
      <c r="L142" s="1">
        <f>VLOOKUP(A142,[1]基础数据!A:AI,25,0)</f>
        <v>36118</v>
      </c>
      <c r="M142" s="1">
        <f>VLOOKUP(A142,[1]基础数据!A:AI,26,0)</f>
        <v>39384</v>
      </c>
      <c r="N142" s="1" t="str">
        <f>VLOOKUP(A142,[1]基础数据!A:AI,27,0)</f>
        <v>持股大于股东增</v>
      </c>
      <c r="O142" s="1">
        <f>VLOOKUP(A142,[1]基础数据!A:AI,28,0)</f>
        <v>33115</v>
      </c>
      <c r="P142" s="1">
        <f>VLOOKUP(A142,[1]基础数据!A:AI,29,0)</f>
        <v>42955</v>
      </c>
      <c r="Q142" s="1" t="str">
        <f>VLOOKUP(A142,[1]基础数据!A:AI,30,0)</f>
        <v>持股大于股东减</v>
      </c>
      <c r="R142" s="1">
        <f>VLOOKUP(A142,[1]基础数据!A:AI,31,0)</f>
        <v>27126</v>
      </c>
      <c r="S142" s="1">
        <f>VLOOKUP(A142,[1]基础数据!A:AI,32,0)</f>
        <v>39756</v>
      </c>
      <c r="T142" s="1" t="str">
        <f>VLOOKUP(A142,[1]基础数据!A:AI,33,0)</f>
        <v>持股小于股东减</v>
      </c>
      <c r="U142" s="1">
        <f>VLOOKUP(A142,[1]基础数据!A:AI,34,0)</f>
        <v>46115</v>
      </c>
      <c r="V142" s="1">
        <f>VLOOKUP(A142,[1]基础数据!A:AI,35,0)</f>
        <v>23385</v>
      </c>
    </row>
    <row r="143" spans="1:22" x14ac:dyDescent="0.15">
      <c r="A143" s="16">
        <v>2219</v>
      </c>
      <c r="B143" s="17">
        <f>VLOOKUP(A143,[1]基础数据!A:I,2,0)</f>
        <v>239.80582524271844</v>
      </c>
      <c r="C143" s="17">
        <f>VLOOKUP(A143,[1]基础数据!A:I,3,0)</f>
        <v>22.561656348320309</v>
      </c>
      <c r="D143" s="17">
        <f>VLOOKUP(A143,[1]基础数据!A:I,4,0)</f>
        <v>96.753246753246756</v>
      </c>
      <c r="E143" s="17">
        <f>VLOOKUP(A143,[1]基础数据!A:I,5,0)</f>
        <v>7.4173636001593</v>
      </c>
      <c r="F143" s="17">
        <f>VLOOKUP(A143,[1]基础数据!A:I,6,0)</f>
        <v>175.5924170616114</v>
      </c>
      <c r="G143" s="17">
        <f>VLOOKUP(A143,[1]基础数据!A:I,7,0)</f>
        <v>9.041363322080775</v>
      </c>
      <c r="H143" s="17">
        <f>VLOOKUP(A143,[1]基础数据!A:I,8,0)</f>
        <v>565.38461538461536</v>
      </c>
      <c r="I143" s="17">
        <f>VLOOKUP(A143,[1]基础数据!A:I,9,0)</f>
        <v>8.8711022177755563</v>
      </c>
      <c r="J143" s="16">
        <v>2219</v>
      </c>
      <c r="K143" s="1" t="str">
        <f>VLOOKUP(A143,[1]基础数据!A:AI,24,0)</f>
        <v>持股大于股东增</v>
      </c>
      <c r="L143" s="1">
        <f>VLOOKUP(A143,[1]基础数据!A:AI,25,0)</f>
        <v>21295</v>
      </c>
      <c r="M143" s="1">
        <f>VLOOKUP(A143,[1]基础数据!A:AI,26,0)</f>
        <v>88812</v>
      </c>
      <c r="N143" s="1" t="str">
        <f>VLOOKUP(A143,[1]基础数据!A:AI,27,0)</f>
        <v>持股大于股东增</v>
      </c>
      <c r="O143" s="1">
        <f>VLOOKUP(A143,[1]基础数据!A:AI,28,0)</f>
        <v>21275</v>
      </c>
      <c r="P143" s="1">
        <f>VLOOKUP(A143,[1]基础数据!A:AI,29,0)</f>
        <v>88895</v>
      </c>
      <c r="Q143" s="1" t="str">
        <f>VLOOKUP(A143,[1]基础数据!A:AI,30,0)</f>
        <v>持股大于股东增</v>
      </c>
      <c r="R143" s="1">
        <f>VLOOKUP(A143,[1]基础数据!A:AI,31,0)</f>
        <v>21643</v>
      </c>
      <c r="S143" s="1">
        <f>VLOOKUP(A143,[1]基础数据!A:AI,32,0)</f>
        <v>34953</v>
      </c>
      <c r="T143" s="1" t="str">
        <f>VLOOKUP(A143,[1]基础数据!A:AI,33,0)</f>
        <v>持股大于股东增</v>
      </c>
      <c r="U143" s="1">
        <f>VLOOKUP(A143,[1]基础数据!A:AI,34,0)</f>
        <v>21326</v>
      </c>
      <c r="V143" s="1">
        <f>VLOOKUP(A143,[1]基础数据!A:AI,35,0)</f>
        <v>35473</v>
      </c>
    </row>
    <row r="144" spans="1:22" x14ac:dyDescent="0.15">
      <c r="A144" s="16">
        <v>2221</v>
      </c>
      <c r="B144" s="17">
        <f>VLOOKUP(A144,[1]基础数据!A:I,2,0)</f>
        <v>39.627118644067799</v>
      </c>
      <c r="C144" s="17">
        <f>VLOOKUP(A144,[1]基础数据!A:I,3,0)</f>
        <v>5.0122196972945154</v>
      </c>
      <c r="D144" s="17">
        <f>VLOOKUP(A144,[1]基础数据!A:I,4,0)</f>
        <v>58.65</v>
      </c>
      <c r="E144" s="17">
        <f>VLOOKUP(A144,[1]基础数据!A:I,5,0)</f>
        <v>4.9179296899566065</v>
      </c>
      <c r="F144" s="17">
        <f>VLOOKUP(A144,[1]基础数据!A:I,6,0)</f>
        <v>124.29166666666666</v>
      </c>
      <c r="G144" s="17">
        <f>VLOOKUP(A144,[1]基础数据!A:I,7,0)</f>
        <v>7.1730870966190547</v>
      </c>
      <c r="H144" s="17">
        <f>VLOOKUP(A144,[1]基础数据!A:I,8,0)</f>
        <v>92.201492537313428</v>
      </c>
      <c r="I144" s="17">
        <f>VLOOKUP(A144,[1]基础数据!A:I,9,0)</f>
        <v>5.8431270543167253</v>
      </c>
      <c r="J144" s="16">
        <v>2221</v>
      </c>
      <c r="K144" s="1" t="str">
        <f>VLOOKUP(A144,[1]基础数据!A:AI,24,0)</f>
        <v>持股大于股东减</v>
      </c>
      <c r="L144" s="1">
        <f>VLOOKUP(A144,[1]基础数据!A:AI,25,0)</f>
        <v>19190</v>
      </c>
      <c r="M144" s="1">
        <f>VLOOKUP(A144,[1]基础数据!A:AI,26,0)</f>
        <v>36078</v>
      </c>
      <c r="N144" s="1" t="str">
        <f>VLOOKUP(A144,[1]基础数据!A:AI,27,0)</f>
        <v>持股大于股东减</v>
      </c>
      <c r="O144" s="1">
        <f>VLOOKUP(A144,[1]基础数据!A:AI,28,0)</f>
        <v>23610</v>
      </c>
      <c r="P144" s="1">
        <f>VLOOKUP(A144,[1]基础数据!A:AI,29,0)</f>
        <v>29324</v>
      </c>
      <c r="Q144" s="1" t="str">
        <f>VLOOKUP(A144,[1]基础数据!A:AI,30,0)</f>
        <v>持股大于股东减</v>
      </c>
      <c r="R144" s="1">
        <f>VLOOKUP(A144,[1]基础数据!A:AI,31,0)</f>
        <v>14288</v>
      </c>
      <c r="S144" s="1">
        <f>VLOOKUP(A144,[1]基础数据!A:AI,32,0)</f>
        <v>48456</v>
      </c>
      <c r="T144" s="1" t="str">
        <f>VLOOKUP(A144,[1]基础数据!A:AI,33,0)</f>
        <v>持股大于股东增</v>
      </c>
      <c r="U144" s="1">
        <f>VLOOKUP(A144,[1]基础数据!A:AI,34,0)</f>
        <v>12251</v>
      </c>
      <c r="V144" s="1">
        <f>VLOOKUP(A144,[1]基础数据!A:AI,35,0)</f>
        <v>56513</v>
      </c>
    </row>
    <row r="145" spans="1:22" x14ac:dyDescent="0.15">
      <c r="A145" s="16">
        <v>2223</v>
      </c>
      <c r="B145" s="17">
        <f>VLOOKUP(A145,[1]基础数据!A:I,2,0)</f>
        <v>62.016129032258071</v>
      </c>
      <c r="C145" s="17">
        <f>VLOOKUP(A145,[1]基础数据!A:I,3,0)</f>
        <v>10.626537324157754</v>
      </c>
      <c r="D145" s="17">
        <f>VLOOKUP(A145,[1]基础数据!A:I,4,0)</f>
        <v>32.375</v>
      </c>
      <c r="E145" s="17">
        <f>VLOOKUP(A145,[1]基础数据!A:I,5,0)</f>
        <v>8.0476437079233545</v>
      </c>
      <c r="F145" s="17">
        <f>VLOOKUP(A145,[1]基础数据!A:I,6,0)</f>
        <v>78.139534883720941</v>
      </c>
      <c r="G145" s="17">
        <f>VLOOKUP(A145,[1]基础数据!A:I,7,0)</f>
        <v>19.626741435205467</v>
      </c>
      <c r="H145" s="17">
        <f>VLOOKUP(A145,[1]基础数据!A:I,8,0)</f>
        <v>44.197368421052644</v>
      </c>
      <c r="I145" s="17">
        <f>VLOOKUP(A145,[1]基础数据!A:I,9,0)</f>
        <v>9.4330085090847824</v>
      </c>
      <c r="J145" s="16">
        <v>2223</v>
      </c>
      <c r="K145" s="1">
        <f>VLOOKUP(A145,[1]基础数据!A:AI,24,0)</f>
        <v>2223</v>
      </c>
      <c r="L145" s="1">
        <f>VLOOKUP(A145,[1]基础数据!A:AI,25,0)</f>
        <v>50657</v>
      </c>
      <c r="M145" s="1">
        <f>VLOOKUP(A145,[1]基础数据!A:AI,26,0)</f>
        <v>11543</v>
      </c>
      <c r="N145" s="1">
        <f>VLOOKUP(A145,[1]基础数据!A:AI,27,0)</f>
        <v>11543</v>
      </c>
      <c r="O145" s="1">
        <f>VLOOKUP(A145,[1]基础数据!A:AI,28,0)</f>
        <v>50562</v>
      </c>
      <c r="P145" s="1">
        <f>VLOOKUP(A145,[1]基础数据!A:AI,29,0)</f>
        <v>11565</v>
      </c>
      <c r="Q145" s="1" t="str">
        <f>VLOOKUP(A145,[1]基础数据!A:AI,30,0)</f>
        <v>持股小于股东减</v>
      </c>
      <c r="R145" s="1">
        <f>VLOOKUP(A145,[1]基础数据!A:AI,31,0)</f>
        <v>28452</v>
      </c>
      <c r="S145" s="1">
        <f>VLOOKUP(A145,[1]基础数据!A:AI,32,0)</f>
        <v>20552</v>
      </c>
      <c r="T145" s="1">
        <f>VLOOKUP(A145,[1]基础数据!A:AI,33,0)</f>
        <v>20552</v>
      </c>
      <c r="U145" s="1">
        <f>VLOOKUP(A145,[1]基础数据!A:AI,34,0)</f>
        <v>39719</v>
      </c>
      <c r="V145" s="1">
        <f>VLOOKUP(A145,[1]基础数据!A:AI,35,0)</f>
        <v>14722</v>
      </c>
    </row>
    <row r="146" spans="1:22" x14ac:dyDescent="0.15">
      <c r="A146" s="16">
        <v>2233</v>
      </c>
      <c r="B146" s="17">
        <f>VLOOKUP(A146,[1]基础数据!A:I,2,0)</f>
        <v>34.405824330671678</v>
      </c>
      <c r="C146" s="17">
        <f>VLOOKUP(A146,[1]基础数据!A:I,3,0)</f>
        <v>2.9978718179585822</v>
      </c>
      <c r="D146" s="17">
        <f>VLOOKUP(A146,[1]基础数据!A:I,4,0)</f>
        <v>80.172413793103445</v>
      </c>
      <c r="E146" s="17">
        <f>VLOOKUP(A146,[1]基础数据!A:I,5,0)</f>
        <v>1.8909357081859219</v>
      </c>
      <c r="F146" s="17">
        <f>VLOOKUP(A146,[1]基础数据!A:I,6,0)</f>
        <v>41.550312951372177</v>
      </c>
      <c r="G146" s="17">
        <f>VLOOKUP(A146,[1]基础数据!A:I,7,0)</f>
        <v>3.7024325367883653</v>
      </c>
      <c r="H146" s="17">
        <f>VLOOKUP(A146,[1]基础数据!A:I,8,0)</f>
        <v>26.240376390076985</v>
      </c>
      <c r="I146" s="17">
        <f>VLOOKUP(A146,[1]基础数据!A:I,9,0)</f>
        <v>1.7438390040078449</v>
      </c>
      <c r="J146" s="16">
        <v>2233</v>
      </c>
      <c r="K146" s="1">
        <f>VLOOKUP(A146,[1]基础数据!A:AI,24,0)</f>
        <v>2233</v>
      </c>
      <c r="L146" s="1">
        <f>VLOOKUP(A146,[1]基础数据!A:AI,25,0)</f>
        <v>50535</v>
      </c>
      <c r="M146" s="1">
        <f>VLOOKUP(A146,[1]基础数据!A:AI,26,0)</f>
        <v>17703</v>
      </c>
      <c r="N146" s="1">
        <f>VLOOKUP(A146,[1]基础数据!A:AI,27,0)</f>
        <v>17703</v>
      </c>
      <c r="O146" s="1">
        <f>VLOOKUP(A146,[1]基础数据!A:AI,28,0)</f>
        <v>53326</v>
      </c>
      <c r="P146" s="1">
        <f>VLOOKUP(A146,[1]基础数据!A:AI,29,0)</f>
        <v>16777</v>
      </c>
      <c r="Q146" s="1" t="str">
        <f>VLOOKUP(A146,[1]基础数据!A:AI,30,0)</f>
        <v>持股小于股东增</v>
      </c>
      <c r="R146" s="1">
        <f>VLOOKUP(A146,[1]基础数据!A:AI,31,0)</f>
        <v>44518</v>
      </c>
      <c r="S146" s="1">
        <f>VLOOKUP(A146,[1]基础数据!A:AI,32,0)</f>
        <v>20096</v>
      </c>
      <c r="T146" s="1">
        <f>VLOOKUP(A146,[1]基础数据!A:AI,33,0)</f>
        <v>20096</v>
      </c>
      <c r="U146" s="1">
        <f>VLOOKUP(A146,[1]基础数据!A:AI,34,0)</f>
        <v>59107</v>
      </c>
      <c r="V146" s="1">
        <f>VLOOKUP(A146,[1]基础数据!A:AI,35,0)</f>
        <v>15136</v>
      </c>
    </row>
    <row r="147" spans="1:22" x14ac:dyDescent="0.15">
      <c r="A147" s="16">
        <v>2237</v>
      </c>
      <c r="B147" s="17">
        <f>VLOOKUP(A147,[1]基础数据!A:I,2,0)</f>
        <v>49.9</v>
      </c>
      <c r="C147" s="17">
        <f>VLOOKUP(A147,[1]基础数据!A:I,3,0)</f>
        <v>2.4829576553714485</v>
      </c>
      <c r="D147" s="17">
        <f>VLOOKUP(A147,[1]基础数据!A:I,4,0)</f>
        <v>61.687499999999993</v>
      </c>
      <c r="E147" s="17">
        <f>VLOOKUP(A147,[1]基础数据!A:I,5,0)</f>
        <v>2.4373379429559203</v>
      </c>
      <c r="F147" s="17">
        <f>VLOOKUP(A147,[1]基础数据!A:I,6,0)</f>
        <v>46.03846153846154</v>
      </c>
      <c r="G147" s="17">
        <f>VLOOKUP(A147,[1]基础数据!A:I,7,0)</f>
        <v>3.0173174359103632</v>
      </c>
      <c r="H147" s="17">
        <f>VLOOKUP(A147,[1]基础数据!A:I,8,0)</f>
        <v>34.291666666666671</v>
      </c>
      <c r="I147" s="17">
        <f>VLOOKUP(A147,[1]基础数据!A:I,9,0)</f>
        <v>1.9921572424477152</v>
      </c>
      <c r="J147" s="16">
        <v>2237</v>
      </c>
      <c r="K147" s="1">
        <f>VLOOKUP(A147,[1]基础数据!A:AI,24,0)</f>
        <v>2237</v>
      </c>
      <c r="L147" s="1">
        <f>VLOOKUP(A147,[1]基础数据!A:AI,25,0)</f>
        <v>70002</v>
      </c>
      <c r="M147" s="1">
        <f>VLOOKUP(A147,[1]基础数据!A:AI,26,0)</f>
        <v>13005</v>
      </c>
      <c r="N147" s="1">
        <f>VLOOKUP(A147,[1]基础数据!A:AI,27,0)</f>
        <v>13005</v>
      </c>
      <c r="O147" s="1">
        <f>VLOOKUP(A147,[1]基础数据!A:AI,28,0)</f>
        <v>83112</v>
      </c>
      <c r="P147" s="1">
        <f>VLOOKUP(A147,[1]基础数据!A:AI,29,0)</f>
        <v>10953</v>
      </c>
      <c r="Q147" s="1">
        <f>VLOOKUP(A147,[1]基础数据!A:AI,30,0)</f>
        <v>10953</v>
      </c>
      <c r="R147" s="1">
        <f>VLOOKUP(A147,[1]基础数据!A:AI,31,0)</f>
        <v>87985</v>
      </c>
      <c r="S147" s="1">
        <f>VLOOKUP(A147,[1]基础数据!A:AI,32,0)</f>
        <v>10347</v>
      </c>
      <c r="T147" s="1">
        <f>VLOOKUP(A147,[1]基础数据!A:AI,33,0)</f>
        <v>10347</v>
      </c>
      <c r="U147" s="1">
        <f>VLOOKUP(A147,[1]基础数据!A:AI,34,0)</f>
        <v>76307</v>
      </c>
      <c r="V147" s="1">
        <f>VLOOKUP(A147,[1]基础数据!A:AI,35,0)</f>
        <v>11930</v>
      </c>
    </row>
    <row r="148" spans="1:22" x14ac:dyDescent="0.15">
      <c r="A148" s="16">
        <v>2238</v>
      </c>
      <c r="B148" s="17">
        <f>VLOOKUP(A148,[1]基础数据!A:I,2,0)</f>
        <v>41.950113378684804</v>
      </c>
      <c r="C148" s="17">
        <f>VLOOKUP(A148,[1]基础数据!A:I,3,0)</f>
        <v>4.583083878692789</v>
      </c>
      <c r="D148" s="17">
        <f>VLOOKUP(A148,[1]基础数据!A:I,4,0)</f>
        <v>33.50622406639004</v>
      </c>
      <c r="E148" s="17">
        <f>VLOOKUP(A148,[1]基础数据!A:I,5,0)</f>
        <v>3.8855584738456601</v>
      </c>
      <c r="F148" s="17">
        <f>VLOOKUP(A148,[1]基础数据!A:I,6,0)</f>
        <v>44</v>
      </c>
      <c r="G148" s="17">
        <f>VLOOKUP(A148,[1]基础数据!A:I,7,0)</f>
        <v>5.032938634582389</v>
      </c>
      <c r="H148" s="17">
        <f>VLOOKUP(A148,[1]基础数据!A:I,8,0)</f>
        <v>45.378151260504211</v>
      </c>
      <c r="I148" s="17">
        <f>VLOOKUP(A148,[1]基础数据!A:I,9,0)</f>
        <v>4.9069618553933214</v>
      </c>
      <c r="J148" s="16">
        <v>2238</v>
      </c>
      <c r="K148" s="1">
        <f>VLOOKUP(A148,[1]基础数据!A:AI,24,0)</f>
        <v>2238</v>
      </c>
      <c r="L148" s="1">
        <f>VLOOKUP(A148,[1]基础数据!A:AI,25,0)</f>
        <v>38617</v>
      </c>
      <c r="M148" s="1">
        <f>VLOOKUP(A148,[1]基础数据!A:AI,26,0)</f>
        <v>13322</v>
      </c>
      <c r="N148" s="1">
        <f>VLOOKUP(A148,[1]基础数据!A:AI,27,0)</f>
        <v>13322</v>
      </c>
      <c r="O148" s="1">
        <f>VLOOKUP(A148,[1]基础数据!A:AI,28,0)</f>
        <v>32116</v>
      </c>
      <c r="P148" s="1">
        <f>VLOOKUP(A148,[1]基础数据!A:AI,29,0)</f>
        <v>16018</v>
      </c>
      <c r="Q148" s="1" t="str">
        <f>VLOOKUP(A148,[1]基础数据!A:AI,30,0)</f>
        <v>持股大于股东增</v>
      </c>
      <c r="R148" s="1">
        <f>VLOOKUP(A148,[1]基础数据!A:AI,31,0)</f>
        <v>20548</v>
      </c>
      <c r="S148" s="1">
        <f>VLOOKUP(A148,[1]基础数据!A:AI,32,0)</f>
        <v>25037</v>
      </c>
      <c r="T148" s="1" t="str">
        <f>VLOOKUP(A148,[1]基础数据!A:AI,33,0)</f>
        <v>持股大于股东增</v>
      </c>
      <c r="U148" s="1">
        <f>VLOOKUP(A148,[1]基础数据!A:AI,34,0)</f>
        <v>20457</v>
      </c>
      <c r="V148" s="1">
        <f>VLOOKUP(A148,[1]基础数据!A:AI,35,0)</f>
        <v>25148</v>
      </c>
    </row>
    <row r="149" spans="1:22" x14ac:dyDescent="0.15">
      <c r="A149" s="16">
        <v>2242</v>
      </c>
      <c r="B149" s="17">
        <f>VLOOKUP(A149,[1]基础数据!A:I,2,0)</f>
        <v>27.999999999999996</v>
      </c>
      <c r="C149" s="17">
        <f>VLOOKUP(A149,[1]基础数据!A:I,3,0)</f>
        <v>5.3162064600815704</v>
      </c>
      <c r="D149" s="17">
        <f>VLOOKUP(A149,[1]基础数据!A:I,4,0)</f>
        <v>26.77941176470588</v>
      </c>
      <c r="E149" s="17">
        <f>VLOOKUP(A149,[1]基础数据!A:I,5,0)</f>
        <v>4.1057900432900434</v>
      </c>
      <c r="F149" s="17">
        <f>VLOOKUP(A149,[1]基础数据!A:I,6,0)</f>
        <v>23.86904761904762</v>
      </c>
      <c r="G149" s="17">
        <f>VLOOKUP(A149,[1]基础数据!A:I,7,0)</f>
        <v>5.2021171708785223</v>
      </c>
      <c r="H149" s="17">
        <f>VLOOKUP(A149,[1]基础数据!A:I,8,0)</f>
        <v>23.613636363636363</v>
      </c>
      <c r="I149" s="17">
        <f>VLOOKUP(A149,[1]基础数据!A:I,9,0)</f>
        <v>5.0710137146761678</v>
      </c>
      <c r="J149" s="16">
        <v>2242</v>
      </c>
      <c r="K149" s="1">
        <f>VLOOKUP(A149,[1]基础数据!A:AI,24,0)</f>
        <v>2242</v>
      </c>
      <c r="L149" s="1">
        <f>VLOOKUP(A149,[1]基础数据!A:AI,25,0)</f>
        <v>65303</v>
      </c>
      <c r="M149" s="1">
        <f>VLOOKUP(A149,[1]基础数据!A:AI,26,0)</f>
        <v>11756</v>
      </c>
      <c r="N149" s="1">
        <f>VLOOKUP(A149,[1]基础数据!A:AI,27,0)</f>
        <v>11756</v>
      </c>
      <c r="O149" s="1">
        <f>VLOOKUP(A149,[1]基础数据!A:AI,28,0)</f>
        <v>51597</v>
      </c>
      <c r="P149" s="1">
        <f>VLOOKUP(A149,[1]基础数据!A:AI,29,0)</f>
        <v>14879</v>
      </c>
      <c r="Q149" s="1" t="str">
        <f>VLOOKUP(A149,[1]基础数据!A:AI,30,0)</f>
        <v>持股小于股东减</v>
      </c>
      <c r="R149" s="1">
        <f>VLOOKUP(A149,[1]基础数据!A:AI,31,0)</f>
        <v>32551</v>
      </c>
      <c r="S149" s="1">
        <f>VLOOKUP(A149,[1]基础数据!A:AI,32,0)</f>
        <v>23586</v>
      </c>
      <c r="T149" s="1">
        <f>VLOOKUP(A149,[1]基础数据!A:AI,33,0)</f>
        <v>23586</v>
      </c>
      <c r="U149" s="1">
        <f>VLOOKUP(A149,[1]基础数据!A:AI,34,0)</f>
        <v>23586</v>
      </c>
      <c r="V149" s="1">
        <f>VLOOKUP(A149,[1]基础数据!A:AI,35,0)</f>
        <v>23586</v>
      </c>
    </row>
    <row r="150" spans="1:22" x14ac:dyDescent="0.15">
      <c r="A150" s="16">
        <v>2244</v>
      </c>
      <c r="B150" s="17">
        <f>VLOOKUP(A150,[1]基础数据!A:I,2,0)</f>
        <v>21.513513513513512</v>
      </c>
      <c r="C150" s="17">
        <f>VLOOKUP(A150,[1]基础数据!A:I,3,0)</f>
        <v>2.4557290059850683</v>
      </c>
      <c r="D150" s="17">
        <f>VLOOKUP(A150,[1]基础数据!A:I,4,0)</f>
        <v>13.374999999999998</v>
      </c>
      <c r="E150" s="17">
        <f>VLOOKUP(A150,[1]基础数据!A:I,5,0)</f>
        <v>1.9637145404016569</v>
      </c>
      <c r="F150" s="17">
        <f>VLOOKUP(A150,[1]基础数据!A:I,6,0)</f>
        <v>48.44736842105263</v>
      </c>
      <c r="G150" s="17">
        <f>VLOOKUP(A150,[1]基础数据!A:I,7,0)</f>
        <v>3.0074328187535735</v>
      </c>
      <c r="H150" s="17">
        <f>VLOOKUP(A150,[1]基础数据!A:I,8,0)</f>
        <v>20.130000000000003</v>
      </c>
      <c r="I150" s="17">
        <f>VLOOKUP(A150,[1]基础数据!A:I,9,0)</f>
        <v>2.1504342531166878</v>
      </c>
      <c r="J150" s="16">
        <v>2244</v>
      </c>
      <c r="K150" s="1">
        <f>VLOOKUP(A150,[1]基础数据!A:AI,24,0)</f>
        <v>2244</v>
      </c>
      <c r="L150" s="1">
        <f>VLOOKUP(A150,[1]基础数据!A:AI,25,0)</f>
        <v>71223</v>
      </c>
      <c r="M150" s="1">
        <f>VLOOKUP(A150,[1]基础数据!A:AI,26,0)</f>
        <v>37965</v>
      </c>
      <c r="N150" s="1">
        <f>VLOOKUP(A150,[1]基础数据!A:AI,27,0)</f>
        <v>37965</v>
      </c>
      <c r="O150" s="1">
        <f>VLOOKUP(A150,[1]基础数据!A:AI,28,0)</f>
        <v>71420</v>
      </c>
      <c r="P150" s="1">
        <f>VLOOKUP(A150,[1]基础数据!A:AI,29,0)</f>
        <v>43565</v>
      </c>
      <c r="Q150" s="1" t="str">
        <f>VLOOKUP(A150,[1]基础数据!A:AI,30,0)</f>
        <v>持股小于股东减</v>
      </c>
      <c r="R150" s="1">
        <f>VLOOKUP(A150,[1]基础数据!A:AI,31,0)</f>
        <v>49508</v>
      </c>
      <c r="S150" s="1">
        <f>VLOOKUP(A150,[1]基础数据!A:AI,32,0)</f>
        <v>27308</v>
      </c>
      <c r="T150" s="1">
        <f>VLOOKUP(A150,[1]基础数据!A:AI,33,0)</f>
        <v>27308</v>
      </c>
      <c r="U150" s="1">
        <f>VLOOKUP(A150,[1]基础数据!A:AI,34,0)</f>
        <v>27308</v>
      </c>
      <c r="V150" s="1">
        <f>VLOOKUP(A150,[1]基础数据!A:AI,35,0)</f>
        <v>27308</v>
      </c>
    </row>
    <row r="151" spans="1:22" x14ac:dyDescent="0.15">
      <c r="A151" s="16">
        <v>2249</v>
      </c>
      <c r="B151" s="17">
        <f>VLOOKUP(A151,[1]基础数据!A:I,2,0)</f>
        <v>66.3</v>
      </c>
      <c r="C151" s="17">
        <f>VLOOKUP(A151,[1]基础数据!A:I,3,0)</f>
        <v>6.3777596075224858</v>
      </c>
      <c r="D151" s="17">
        <f>VLOOKUP(A151,[1]基础数据!A:I,4,0)</f>
        <v>81.5</v>
      </c>
      <c r="E151" s="17">
        <f>VLOOKUP(A151,[1]基础数据!A:I,5,0)</f>
        <v>2.7914942200656485</v>
      </c>
      <c r="F151" s="17">
        <f>VLOOKUP(A151,[1]基础数据!A:I,6,0)</f>
        <v>71.222222222222229</v>
      </c>
      <c r="G151" s="17">
        <f>VLOOKUP(A151,[1]基础数据!A:I,7,0)</f>
        <v>6.2972787110718143</v>
      </c>
      <c r="H151" s="17">
        <f>VLOOKUP(A151,[1]基础数据!A:I,8,0)</f>
        <v>59.423076923076927</v>
      </c>
      <c r="I151" s="17">
        <f>VLOOKUP(A151,[1]基础数据!A:I,9,0)</f>
        <v>5.2567112381341232</v>
      </c>
      <c r="J151" s="16">
        <v>2249</v>
      </c>
      <c r="K151" s="1">
        <f>VLOOKUP(A151,[1]基础数据!A:AI,24,0)</f>
        <v>2249</v>
      </c>
      <c r="L151" s="1">
        <f>VLOOKUP(A151,[1]基础数据!A:AI,25,0)</f>
        <v>63253</v>
      </c>
      <c r="M151" s="1">
        <f>VLOOKUP(A151,[1]基础数据!A:AI,26,0)</f>
        <v>27237</v>
      </c>
      <c r="N151" s="1" t="str">
        <f>VLOOKUP(A151,[1]基础数据!A:AI,27,0)</f>
        <v>持股小于股东增</v>
      </c>
      <c r="O151" s="1">
        <f>VLOOKUP(A151,[1]基础数据!A:AI,28,0)</f>
        <v>64823</v>
      </c>
      <c r="P151" s="1">
        <f>VLOOKUP(A151,[1]基础数据!A:AI,29,0)</f>
        <v>36398</v>
      </c>
      <c r="Q151" s="1">
        <f>VLOOKUP(A151,[1]基础数据!A:AI,30,0)</f>
        <v>36398</v>
      </c>
      <c r="R151" s="1">
        <f>VLOOKUP(A151,[1]基础数据!A:AI,31,0)</f>
        <v>67373</v>
      </c>
      <c r="S151" s="1">
        <f>VLOOKUP(A151,[1]基础数据!A:AI,32,0)</f>
        <v>25571</v>
      </c>
      <c r="T151" s="1">
        <f>VLOOKUP(A151,[1]基础数据!A:AI,33,0)</f>
        <v>25571</v>
      </c>
      <c r="U151" s="1">
        <f>VLOOKUP(A151,[1]基础数据!A:AI,34,0)</f>
        <v>72672</v>
      </c>
      <c r="V151" s="1">
        <f>VLOOKUP(A151,[1]基础数据!A:AI,35,0)</f>
        <v>23706</v>
      </c>
    </row>
    <row r="152" spans="1:22" x14ac:dyDescent="0.15">
      <c r="A152" s="16">
        <v>2250</v>
      </c>
      <c r="B152" s="17">
        <f>VLOOKUP(A152,[1]基础数据!A:I,2,0)</f>
        <v>24.506493506493506</v>
      </c>
      <c r="C152" s="17">
        <f>VLOOKUP(A152,[1]基础数据!A:I,3,0)</f>
        <v>3.8065843621399176</v>
      </c>
      <c r="D152" s="17">
        <f>VLOOKUP(A152,[1]基础数据!A:I,4,0)</f>
        <v>28</v>
      </c>
      <c r="E152" s="17">
        <f>VLOOKUP(A152,[1]基础数据!A:I,5,0)</f>
        <v>2.8603422195155495</v>
      </c>
      <c r="F152" s="17">
        <f>VLOOKUP(A152,[1]基础数据!A:I,6,0)</f>
        <v>31.111111111111111</v>
      </c>
      <c r="G152" s="17">
        <f>VLOOKUP(A152,[1]基础数据!A:I,7,0)</f>
        <v>4.7204602448738742</v>
      </c>
      <c r="H152" s="17">
        <f>VLOOKUP(A152,[1]基础数据!A:I,8,0)</f>
        <v>25.81730769230769</v>
      </c>
      <c r="I152" s="17">
        <f>VLOOKUP(A152,[1]基础数据!A:I,9,0)</f>
        <v>3.7335224428499911</v>
      </c>
      <c r="J152" s="16">
        <v>2250</v>
      </c>
      <c r="K152" s="1" t="str">
        <f>VLOOKUP(A152,[1]基础数据!A:AI,24,0)</f>
        <v>持股小于股东减</v>
      </c>
      <c r="L152" s="1">
        <f>VLOOKUP(A152,[1]基础数据!A:AI,25,0)</f>
        <v>29434</v>
      </c>
      <c r="M152" s="1">
        <f>VLOOKUP(A152,[1]基础数据!A:AI,26,0)</f>
        <v>28364</v>
      </c>
      <c r="N152" s="1" t="str">
        <f>VLOOKUP(A152,[1]基础数据!A:AI,27,0)</f>
        <v>持股小于股东减</v>
      </c>
      <c r="O152" s="1">
        <f>VLOOKUP(A152,[1]基础数据!A:AI,28,0)</f>
        <v>33363</v>
      </c>
      <c r="P152" s="1">
        <f>VLOOKUP(A152,[1]基础数据!A:AI,29,0)</f>
        <v>25023</v>
      </c>
      <c r="Q152" s="1" t="str">
        <f>VLOOKUP(A152,[1]基础数据!A:AI,30,0)</f>
        <v>持股大于股东减</v>
      </c>
      <c r="R152" s="1">
        <f>VLOOKUP(A152,[1]基础数据!A:AI,31,0)</f>
        <v>26926</v>
      </c>
      <c r="S152" s="1">
        <f>VLOOKUP(A152,[1]基础数据!A:AI,32,0)</f>
        <v>31015</v>
      </c>
      <c r="T152" s="1" t="str">
        <f>VLOOKUP(A152,[1]基础数据!A:AI,33,0)</f>
        <v>持股大于股东增</v>
      </c>
      <c r="U152" s="1">
        <f>VLOOKUP(A152,[1]基础数据!A:AI,34,0)</f>
        <v>19595</v>
      </c>
      <c r="V152" s="1">
        <f>VLOOKUP(A152,[1]基础数据!A:AI,35,0)</f>
        <v>42618</v>
      </c>
    </row>
    <row r="153" spans="1:22" x14ac:dyDescent="0.15">
      <c r="A153" s="16">
        <v>2251</v>
      </c>
      <c r="B153" s="17">
        <f>VLOOKUP(A153,[1]基础数据!A:I,2,0)</f>
        <v>58.61201006832075</v>
      </c>
      <c r="C153" s="17">
        <f>VLOOKUP(A153,[1]基础数据!A:I,3,0)</f>
        <v>2.5806655900699789</v>
      </c>
      <c r="D153" s="17">
        <f>VLOOKUP(A153,[1]基础数据!A:I,4,0)</f>
        <v>19.413233458177277</v>
      </c>
      <c r="E153" s="17">
        <f>VLOOKUP(A153,[1]基础数据!A:I,5,0)</f>
        <v>1.9207608930611739</v>
      </c>
      <c r="F153" s="17">
        <f>VLOOKUP(A153,[1]基础数据!A:I,6,0)</f>
        <v>38.328620797989309</v>
      </c>
      <c r="G153" s="17">
        <f>VLOOKUP(A153,[1]基础数据!A:I,7,0)</f>
        <v>3.8418541669946937</v>
      </c>
      <c r="H153" s="17">
        <f>VLOOKUP(A153,[1]基础数据!A:I,8,0)</f>
        <v>32.951999999999998</v>
      </c>
      <c r="I153" s="17">
        <f>VLOOKUP(A153,[1]基础数据!A:I,9,0)</f>
        <v>2.1628178066223498</v>
      </c>
      <c r="J153" s="16">
        <v>2251</v>
      </c>
      <c r="K153" s="1" t="str">
        <f>VLOOKUP(A153,[1]基础数据!A:AI,24,0)</f>
        <v>持股小于股东减</v>
      </c>
      <c r="L153" s="1">
        <f>VLOOKUP(A153,[1]基础数据!A:AI,25,0)</f>
        <v>36562</v>
      </c>
      <c r="M153" s="1">
        <f>VLOOKUP(A153,[1]基础数据!A:AI,26,0)</f>
        <v>21305</v>
      </c>
      <c r="N153" s="1" t="str">
        <f>VLOOKUP(A153,[1]基础数据!A:AI,27,0)</f>
        <v>持股小于股东增</v>
      </c>
      <c r="O153" s="1">
        <f>VLOOKUP(A153,[1]基础数据!A:AI,28,0)</f>
        <v>36210</v>
      </c>
      <c r="P153" s="1">
        <f>VLOOKUP(A153,[1]基础数据!A:AI,29,0)</f>
        <v>21512</v>
      </c>
      <c r="Q153" s="1" t="str">
        <f>VLOOKUP(A153,[1]基础数据!A:AI,30,0)</f>
        <v>持股大于股东减</v>
      </c>
      <c r="R153" s="1">
        <f>VLOOKUP(A153,[1]基础数据!A:AI,31,0)</f>
        <v>27405</v>
      </c>
      <c r="S153" s="1">
        <f>VLOOKUP(A153,[1]基础数据!A:AI,32,0)</f>
        <v>28424</v>
      </c>
      <c r="T153" s="1" t="str">
        <f>VLOOKUP(A153,[1]基础数据!A:AI,33,0)</f>
        <v>持股小于股东减</v>
      </c>
      <c r="U153" s="1">
        <f>VLOOKUP(A153,[1]基础数据!A:AI,34,0)</f>
        <v>33122</v>
      </c>
      <c r="V153" s="1">
        <f>VLOOKUP(A153,[1]基础数据!A:AI,35,0)</f>
        <v>23518</v>
      </c>
    </row>
    <row r="154" spans="1:22" x14ac:dyDescent="0.15">
      <c r="A154" s="16">
        <v>2254</v>
      </c>
      <c r="B154" s="17">
        <f>VLOOKUP(A154,[1]基础数据!A:I,2,0)</f>
        <v>99.3125</v>
      </c>
      <c r="C154" s="17">
        <f>VLOOKUP(A154,[1]基础数据!A:I,3,0)</f>
        <v>5.0121439611393246</v>
      </c>
      <c r="D154" s="17">
        <f>VLOOKUP(A154,[1]基础数据!A:I,4,0)</f>
        <v>109.33333333333333</v>
      </c>
      <c r="E154" s="17">
        <f>VLOOKUP(A154,[1]基础数据!A:I,5,0)</f>
        <v>4.0975670695524524</v>
      </c>
      <c r="F154" s="17">
        <f>VLOOKUP(A154,[1]基础数据!A:I,6,0)</f>
        <v>89.444444444444457</v>
      </c>
      <c r="G154" s="17">
        <f>VLOOKUP(A154,[1]基础数据!A:I,7,0)</f>
        <v>4.2514985872349413</v>
      </c>
      <c r="H154" s="17">
        <f>VLOOKUP(A154,[1]基础数据!A:I,8,0)</f>
        <v>72.029147982062781</v>
      </c>
      <c r="I154" s="17">
        <f>VLOOKUP(A154,[1]基础数据!A:I,9,0)</f>
        <v>4.0815678302575993</v>
      </c>
      <c r="J154" s="16">
        <v>2254</v>
      </c>
      <c r="K154" s="1" t="str">
        <f>VLOOKUP(A154,[1]基础数据!A:AI,24,0)</f>
        <v>持股小于股东减</v>
      </c>
      <c r="L154" s="1">
        <f>VLOOKUP(A154,[1]基础数据!A:AI,25,0)</f>
        <v>27416</v>
      </c>
      <c r="M154" s="1">
        <f>VLOOKUP(A154,[1]基础数据!A:AI,26,0)</f>
        <v>22280</v>
      </c>
      <c r="N154" s="1" t="str">
        <f>VLOOKUP(A154,[1]基础数据!A:AI,27,0)</f>
        <v>持股小于股东增</v>
      </c>
      <c r="O154" s="1">
        <f>VLOOKUP(A154,[1]基础数据!A:AI,28,0)</f>
        <v>27190</v>
      </c>
      <c r="P154" s="1">
        <f>VLOOKUP(A154,[1]基础数据!A:AI,29,0)</f>
        <v>22465</v>
      </c>
      <c r="Q154" s="1">
        <f>VLOOKUP(A154,[1]基础数据!A:AI,30,0)</f>
        <v>22465</v>
      </c>
      <c r="R154" s="1">
        <f>VLOOKUP(A154,[1]基础数据!A:AI,31,0)</f>
        <v>29864</v>
      </c>
      <c r="S154" s="1">
        <f>VLOOKUP(A154,[1]基础数据!A:AI,32,0)</f>
        <v>17044</v>
      </c>
      <c r="T154" s="1" t="str">
        <f>VLOOKUP(A154,[1]基础数据!A:AI,33,0)</f>
        <v>持股小于股东增</v>
      </c>
      <c r="U154" s="1">
        <f>VLOOKUP(A154,[1]基础数据!A:AI,34,0)</f>
        <v>26654</v>
      </c>
      <c r="V154" s="1">
        <f>VLOOKUP(A154,[1]基础数据!A:AI,35,0)</f>
        <v>22917</v>
      </c>
    </row>
    <row r="155" spans="1:22" x14ac:dyDescent="0.15">
      <c r="A155" s="16">
        <v>2266</v>
      </c>
      <c r="B155" s="17">
        <f>VLOOKUP(A155,[1]基础数据!A:I,2,0)</f>
        <v>203.5</v>
      </c>
      <c r="C155" s="17">
        <f>VLOOKUP(A155,[1]基础数据!A:I,3,0)</f>
        <v>5.547982551799346</v>
      </c>
      <c r="D155" s="17">
        <f>VLOOKUP(A155,[1]基础数据!A:I,4,0)</f>
        <v>503.22580645161293</v>
      </c>
      <c r="E155" s="17">
        <f>VLOOKUP(A155,[1]基础数据!A:I,5,0)</f>
        <v>4.2446092102578055</v>
      </c>
      <c r="F155" s="17">
        <f>VLOOKUP(A155,[1]基础数据!A:I,6,0)</f>
        <v>488.57142857142856</v>
      </c>
      <c r="G155" s="17">
        <f>VLOOKUP(A155,[1]基础数据!A:I,7,0)</f>
        <v>9.4625440962855372</v>
      </c>
      <c r="H155" s="17">
        <f>VLOOKUP(A155,[1]基础数据!A:I,8,0)</f>
        <v>222.3</v>
      </c>
      <c r="I155" s="17">
        <f>VLOOKUP(A155,[1]基础数据!A:I,9,0)</f>
        <v>5.091034008931639</v>
      </c>
      <c r="J155" s="16">
        <v>2266</v>
      </c>
      <c r="K155" s="1">
        <f>VLOOKUP(A155,[1]基础数据!A:AI,24,0)</f>
        <v>2266</v>
      </c>
      <c r="L155" s="1">
        <f>VLOOKUP(A155,[1]基础数据!A:AI,25,0)</f>
        <v>2266</v>
      </c>
      <c r="M155" s="1">
        <f>VLOOKUP(A155,[1]基础数据!A:AI,26,0)</f>
        <v>2266</v>
      </c>
      <c r="N155" s="1">
        <f>VLOOKUP(A155,[1]基础数据!A:AI,27,0)</f>
        <v>2266</v>
      </c>
      <c r="O155" s="1">
        <f>VLOOKUP(A155,[1]基础数据!A:AI,28,0)</f>
        <v>2266</v>
      </c>
      <c r="P155" s="1">
        <f>VLOOKUP(A155,[1]基础数据!A:AI,29,0)</f>
        <v>2266</v>
      </c>
      <c r="Q155" s="1">
        <f>VLOOKUP(A155,[1]基础数据!A:AI,30,0)</f>
        <v>2266</v>
      </c>
      <c r="R155" s="1">
        <f>VLOOKUP(A155,[1]基础数据!A:AI,31,0)</f>
        <v>2266</v>
      </c>
      <c r="S155" s="1">
        <f>VLOOKUP(A155,[1]基础数据!A:AI,32,0)</f>
        <v>2266</v>
      </c>
      <c r="T155" s="1">
        <f>VLOOKUP(A155,[1]基础数据!A:AI,33,0)</f>
        <v>2266</v>
      </c>
      <c r="U155" s="1">
        <f>VLOOKUP(A155,[1]基础数据!A:AI,34,0)</f>
        <v>2266</v>
      </c>
      <c r="V155" s="1">
        <f>VLOOKUP(A155,[1]基础数据!A:AI,35,0)</f>
        <v>2266</v>
      </c>
    </row>
    <row r="156" spans="1:22" x14ac:dyDescent="0.15">
      <c r="A156" s="16">
        <v>2267</v>
      </c>
      <c r="B156" s="17">
        <f>VLOOKUP(A156,[1]基础数据!A:I,2,0)</f>
        <v>23.899848254931715</v>
      </c>
      <c r="C156" s="17">
        <f>VLOOKUP(A156,[1]基础数据!A:I,3,0)</f>
        <v>2.8232763449774807</v>
      </c>
      <c r="D156" s="17">
        <f>VLOOKUP(A156,[1]基础数据!A:I,4,0)</f>
        <v>8.4255942689677639</v>
      </c>
      <c r="E156" s="17">
        <f>VLOOKUP(A156,[1]基础数据!A:I,5,0)</f>
        <v>2.1581833726046247</v>
      </c>
      <c r="F156" s="17">
        <f>VLOOKUP(A156,[1]基础数据!A:I,6,0)</f>
        <v>23.498179611650485</v>
      </c>
      <c r="G156" s="17">
        <f>VLOOKUP(A156,[1]基础数据!A:I,7,0)</f>
        <v>3.6427345201420409</v>
      </c>
      <c r="H156" s="17">
        <f>VLOOKUP(A156,[1]基础数据!A:I,8,0)</f>
        <v>22.359521331945889</v>
      </c>
      <c r="I156" s="17">
        <f>VLOOKUP(A156,[1]基础数据!A:I,9,0)</f>
        <v>2.6579460061230171</v>
      </c>
      <c r="J156" s="16">
        <v>2267</v>
      </c>
      <c r="K156" s="1" t="str">
        <f>VLOOKUP(A156,[1]基础数据!A:AI,24,0)</f>
        <v>持股大于股东减</v>
      </c>
      <c r="L156" s="1">
        <f>VLOOKUP(A156,[1]基础数据!A:AI,25,0)</f>
        <v>32056</v>
      </c>
      <c r="M156" s="1">
        <f>VLOOKUP(A156,[1]基础数据!A:AI,26,0)</f>
        <v>34691</v>
      </c>
      <c r="N156" s="1" t="str">
        <f>VLOOKUP(A156,[1]基础数据!A:AI,27,0)</f>
        <v>持股大于股东增</v>
      </c>
      <c r="O156" s="1">
        <f>VLOOKUP(A156,[1]基础数据!A:AI,28,0)</f>
        <v>31325</v>
      </c>
      <c r="P156" s="1">
        <f>VLOOKUP(A156,[1]基础数据!A:AI,29,0)</f>
        <v>35501</v>
      </c>
      <c r="Q156" s="1" t="str">
        <f>VLOOKUP(A156,[1]基础数据!A:AI,30,0)</f>
        <v>持股大于股东减</v>
      </c>
      <c r="R156" s="1">
        <f>VLOOKUP(A156,[1]基础数据!A:AI,31,0)</f>
        <v>33050</v>
      </c>
      <c r="S156" s="1">
        <f>VLOOKUP(A156,[1]基础数据!A:AI,32,0)</f>
        <v>33648</v>
      </c>
      <c r="T156" s="1" t="str">
        <f>VLOOKUP(A156,[1]基础数据!A:AI,33,0)</f>
        <v>持股大于股东增</v>
      </c>
      <c r="U156" s="1">
        <f>VLOOKUP(A156,[1]基础数据!A:AI,34,0)</f>
        <v>26705</v>
      </c>
      <c r="V156" s="1">
        <f>VLOOKUP(A156,[1]基础数据!A:AI,35,0)</f>
        <v>41642</v>
      </c>
    </row>
    <row r="157" spans="1:22" x14ac:dyDescent="0.15">
      <c r="A157" s="16">
        <v>2269</v>
      </c>
      <c r="B157" s="17">
        <f>VLOOKUP(A157,[1]基础数据!A:I,2,0)</f>
        <v>-39.470588235294116</v>
      </c>
      <c r="C157" s="17">
        <f>VLOOKUP(A157,[1]基础数据!A:I,3,0)</f>
        <v>5.4601676295874357</v>
      </c>
      <c r="D157" s="17">
        <f>VLOOKUP(A157,[1]基础数据!A:I,4,0)</f>
        <v>62.124999999999993</v>
      </c>
      <c r="E157" s="17">
        <f>VLOOKUP(A157,[1]基础数据!A:I,5,0)</f>
        <v>3.9785462696125515</v>
      </c>
      <c r="F157" s="17">
        <f>VLOOKUP(A157,[1]基础数据!A:I,6,0)</f>
        <v>-148.25</v>
      </c>
      <c r="G157" s="17">
        <f>VLOOKUP(A157,[1]基础数据!A:I,7,0)</f>
        <v>8.7116203907742022</v>
      </c>
      <c r="H157" s="17">
        <f>VLOOKUP(A157,[1]基础数据!A:I,8,0)</f>
        <v>-58.5</v>
      </c>
      <c r="I157" s="17">
        <f>VLOOKUP(A157,[1]基础数据!A:I,9,0)</f>
        <v>4.1058805835463978</v>
      </c>
      <c r="J157" s="16">
        <v>2269</v>
      </c>
      <c r="K157" s="1">
        <f>VLOOKUP(A157,[1]基础数据!A:AI,24,0)</f>
        <v>2269</v>
      </c>
      <c r="L157" s="1">
        <f>VLOOKUP(A157,[1]基础数据!A:AI,25,0)</f>
        <v>2269</v>
      </c>
      <c r="M157" s="1">
        <f>VLOOKUP(A157,[1]基础数据!A:AI,26,0)</f>
        <v>2269</v>
      </c>
      <c r="N157" s="1">
        <f>VLOOKUP(A157,[1]基础数据!A:AI,27,0)</f>
        <v>2269</v>
      </c>
      <c r="O157" s="1">
        <f>VLOOKUP(A157,[1]基础数据!A:AI,28,0)</f>
        <v>2269</v>
      </c>
      <c r="P157" s="1">
        <f>VLOOKUP(A157,[1]基础数据!A:AI,29,0)</f>
        <v>2269</v>
      </c>
      <c r="Q157" s="1">
        <f>VLOOKUP(A157,[1]基础数据!A:AI,30,0)</f>
        <v>2269</v>
      </c>
      <c r="R157" s="1">
        <f>VLOOKUP(A157,[1]基础数据!A:AI,31,0)</f>
        <v>2269</v>
      </c>
      <c r="S157" s="1">
        <f>VLOOKUP(A157,[1]基础数据!A:AI,32,0)</f>
        <v>2269</v>
      </c>
      <c r="T157" s="1">
        <f>VLOOKUP(A157,[1]基础数据!A:AI,33,0)</f>
        <v>2269</v>
      </c>
      <c r="U157" s="1">
        <f>VLOOKUP(A157,[1]基础数据!A:AI,34,0)</f>
        <v>2269</v>
      </c>
      <c r="V157" s="1">
        <f>VLOOKUP(A157,[1]基础数据!A:AI,35,0)</f>
        <v>2269</v>
      </c>
    </row>
    <row r="158" spans="1:22" x14ac:dyDescent="0.15">
      <c r="A158" s="16">
        <v>2271</v>
      </c>
      <c r="B158" s="17">
        <f>VLOOKUP(A158,[1]基础数据!A:I,2,0)</f>
        <v>21.943820224719101</v>
      </c>
      <c r="C158" s="17">
        <f>VLOOKUP(A158,[1]基础数据!A:I,3,0)</f>
        <v>3.9896224873345321</v>
      </c>
      <c r="D158" s="17">
        <f>VLOOKUP(A158,[1]基础数据!A:I,4,0)</f>
        <v>60.321428571428569</v>
      </c>
      <c r="E158" s="17">
        <f>VLOOKUP(A158,[1]基础数据!A:I,5,0)</f>
        <v>3.5246243739565948</v>
      </c>
      <c r="F158" s="17">
        <f>VLOOKUP(A158,[1]基础数据!A:I,6,0)</f>
        <v>36.714285714285715</v>
      </c>
      <c r="G158" s="17">
        <f>VLOOKUP(A158,[1]基础数据!A:I,7,0)</f>
        <v>5.8659727928421441</v>
      </c>
      <c r="H158" s="17">
        <f>VLOOKUP(A158,[1]基础数据!A:I,8,0)</f>
        <v>23.223684210526319</v>
      </c>
      <c r="I158" s="17">
        <f>VLOOKUP(A158,[1]基础数据!A:I,9,0)</f>
        <v>3.9086721587385949</v>
      </c>
      <c r="J158" s="16">
        <v>2271</v>
      </c>
      <c r="K158" s="1">
        <f>VLOOKUP(A158,[1]基础数据!A:AI,24,0)</f>
        <v>2271</v>
      </c>
      <c r="L158" s="1">
        <f>VLOOKUP(A158,[1]基础数据!A:AI,25,0)</f>
        <v>70114</v>
      </c>
      <c r="M158" s="1">
        <f>VLOOKUP(A158,[1]基础数据!A:AI,26,0)</f>
        <v>11847</v>
      </c>
      <c r="N158" s="1">
        <f>VLOOKUP(A158,[1]基础数据!A:AI,27,0)</f>
        <v>11847</v>
      </c>
      <c r="O158" s="1">
        <f>VLOOKUP(A158,[1]基础数据!A:AI,28,0)</f>
        <v>62249</v>
      </c>
      <c r="P158" s="1">
        <f>VLOOKUP(A158,[1]基础数据!A:AI,29,0)</f>
        <v>13344</v>
      </c>
      <c r="Q158" s="1" t="str">
        <f>VLOOKUP(A158,[1]基础数据!A:AI,30,0)</f>
        <v>持股小于股东减</v>
      </c>
      <c r="R158" s="1">
        <f>VLOOKUP(A158,[1]基础数据!A:AI,31,0)</f>
        <v>41317</v>
      </c>
      <c r="S158" s="1">
        <f>VLOOKUP(A158,[1]基础数据!A:AI,32,0)</f>
        <v>20152</v>
      </c>
      <c r="T158" s="1" t="str">
        <f>VLOOKUP(A158,[1]基础数据!A:AI,33,0)</f>
        <v>持股小于股东增</v>
      </c>
      <c r="U158" s="1">
        <f>VLOOKUP(A158,[1]基础数据!A:AI,34,0)</f>
        <v>38368</v>
      </c>
      <c r="V158" s="1">
        <f>VLOOKUP(A158,[1]基础数据!A:AI,35,0)</f>
        <v>21697</v>
      </c>
    </row>
    <row r="159" spans="1:22" x14ac:dyDescent="0.15">
      <c r="A159" s="16">
        <v>2273</v>
      </c>
      <c r="B159" s="17">
        <f>VLOOKUP(A159,[1]基础数据!A:I,2,0)</f>
        <v>109.72972972972974</v>
      </c>
      <c r="C159" s="17">
        <f>VLOOKUP(A159,[1]基础数据!A:I,3,0)</f>
        <v>6.6035587651670404</v>
      </c>
      <c r="D159" s="17">
        <f>VLOOKUP(A159,[1]基础数据!A:I,4,0)</f>
        <v>99.694444444444443</v>
      </c>
      <c r="E159" s="17">
        <f>VLOOKUP(A159,[1]基础数据!A:I,5,0)</f>
        <v>5.7524322418297515</v>
      </c>
      <c r="F159" s="17">
        <f>VLOOKUP(A159,[1]基础数据!A:I,6,0)</f>
        <v>71.022727272727266</v>
      </c>
      <c r="G159" s="17">
        <f>VLOOKUP(A159,[1]基础数据!A:I,7,0)</f>
        <v>8.4370528361996815</v>
      </c>
      <c r="H159" s="17">
        <f>VLOOKUP(A159,[1]基础数据!A:I,8,0)</f>
        <v>46.525862068965516</v>
      </c>
      <c r="I159" s="17">
        <f>VLOOKUP(A159,[1]基础数据!A:I,9,0)</f>
        <v>2.9647330257086355</v>
      </c>
      <c r="J159" s="16">
        <v>2273</v>
      </c>
      <c r="K159" s="1">
        <f>VLOOKUP(A159,[1]基础数据!A:AI,24,0)</f>
        <v>2273</v>
      </c>
      <c r="L159" s="1">
        <f>VLOOKUP(A159,[1]基础数据!A:AI,25,0)</f>
        <v>46015</v>
      </c>
      <c r="M159" s="1">
        <f>VLOOKUP(A159,[1]基础数据!A:AI,26,0)</f>
        <v>9488</v>
      </c>
      <c r="N159" s="1">
        <f>VLOOKUP(A159,[1]基础数据!A:AI,27,0)</f>
        <v>9488</v>
      </c>
      <c r="O159" s="1">
        <f>VLOOKUP(A159,[1]基础数据!A:AI,28,0)</f>
        <v>58765</v>
      </c>
      <c r="P159" s="1">
        <f>VLOOKUP(A159,[1]基础数据!A:AI,29,0)</f>
        <v>7429</v>
      </c>
      <c r="Q159" s="1" t="str">
        <f>VLOOKUP(A159,[1]基础数据!A:AI,30,0)</f>
        <v>持股小于股东减</v>
      </c>
      <c r="R159" s="1">
        <f>VLOOKUP(A159,[1]基础数据!A:AI,31,0)</f>
        <v>24700</v>
      </c>
      <c r="S159" s="1">
        <f>VLOOKUP(A159,[1]基础数据!A:AI,32,0)</f>
        <v>15532</v>
      </c>
      <c r="T159" s="1" t="str">
        <f>VLOOKUP(A159,[1]基础数据!A:AI,33,0)</f>
        <v>持股小于股东减</v>
      </c>
      <c r="U159" s="1">
        <f>VLOOKUP(A159,[1]基础数据!A:AI,34,0)</f>
        <v>32553</v>
      </c>
      <c r="V159" s="1">
        <f>VLOOKUP(A159,[1]基础数据!A:AI,35,0)</f>
        <v>13412</v>
      </c>
    </row>
    <row r="160" spans="1:22" x14ac:dyDescent="0.15">
      <c r="A160" s="16">
        <v>2276</v>
      </c>
      <c r="B160" s="17">
        <f>VLOOKUP(A160,[1]基础数据!A:I,2,0)</f>
        <v>103.79310344827587</v>
      </c>
      <c r="C160" s="17">
        <f>VLOOKUP(A160,[1]基础数据!A:I,3,0)</f>
        <v>9.5994387039163165</v>
      </c>
      <c r="D160" s="17">
        <f>VLOOKUP(A160,[1]基础数据!A:I,4,0)</f>
        <v>179.91379310344828</v>
      </c>
      <c r="E160" s="17">
        <f>VLOOKUP(A160,[1]基础数据!A:I,5,0)</f>
        <v>6.5950387106967927</v>
      </c>
      <c r="F160" s="17">
        <f>VLOOKUP(A160,[1]基础数据!A:I,6,0)</f>
        <v>148.56646394439619</v>
      </c>
      <c r="G160" s="17">
        <f>VLOOKUP(A160,[1]基础数据!A:I,7,0)</f>
        <v>11.556396566871664</v>
      </c>
      <c r="H160" s="17">
        <f>VLOOKUP(A160,[1]基础数据!A:I,8,0)</f>
        <v>91.084337349397586</v>
      </c>
      <c r="I160" s="17">
        <f>VLOOKUP(A160,[1]基础数据!A:I,9,0)</f>
        <v>6.6947829840932487</v>
      </c>
      <c r="J160" s="16">
        <v>2276</v>
      </c>
      <c r="K160" s="1">
        <f>VLOOKUP(A160,[1]基础数据!A:AI,24,0)</f>
        <v>2276</v>
      </c>
      <c r="L160" s="1">
        <f>VLOOKUP(A160,[1]基础数据!A:AI,25,0)</f>
        <v>2276</v>
      </c>
      <c r="M160" s="1">
        <f>VLOOKUP(A160,[1]基础数据!A:AI,26,0)</f>
        <v>2276</v>
      </c>
      <c r="N160" s="1">
        <f>VLOOKUP(A160,[1]基础数据!A:AI,27,0)</f>
        <v>2276</v>
      </c>
      <c r="O160" s="1">
        <f>VLOOKUP(A160,[1]基础数据!A:AI,28,0)</f>
        <v>2276</v>
      </c>
      <c r="P160" s="1">
        <f>VLOOKUP(A160,[1]基础数据!A:AI,29,0)</f>
        <v>2276</v>
      </c>
      <c r="Q160" s="1" t="str">
        <f>VLOOKUP(A160,[1]基础数据!A:AI,30,0)</f>
        <v>持股小于股东减</v>
      </c>
      <c r="R160" s="1">
        <f>VLOOKUP(A160,[1]基础数据!A:AI,31,0)</f>
        <v>36184</v>
      </c>
      <c r="S160" s="1">
        <f>VLOOKUP(A160,[1]基础数据!A:AI,32,0)</f>
        <v>25959</v>
      </c>
      <c r="T160" s="1">
        <f>VLOOKUP(A160,[1]基础数据!A:AI,33,0)</f>
        <v>25959</v>
      </c>
      <c r="U160" s="1">
        <f>VLOOKUP(A160,[1]基础数据!A:AI,34,0)</f>
        <v>25959</v>
      </c>
      <c r="V160" s="1">
        <f>VLOOKUP(A160,[1]基础数据!A:AI,35,0)</f>
        <v>25959</v>
      </c>
    </row>
    <row r="161" spans="1:22" x14ac:dyDescent="0.15">
      <c r="A161" s="16">
        <v>2277</v>
      </c>
      <c r="B161" s="17">
        <f>VLOOKUP(A161,[1]基础数据!A:I,2,0)</f>
        <v>25.342090859332238</v>
      </c>
      <c r="C161" s="17">
        <f>VLOOKUP(A161,[1]基础数据!A:I,3,0)</f>
        <v>2.4322762533489763</v>
      </c>
      <c r="D161" s="17">
        <f>VLOOKUP(A161,[1]基础数据!A:I,4,0)</f>
        <v>12.102122015915118</v>
      </c>
      <c r="E161" s="17">
        <f>VLOOKUP(A161,[1]基础数据!A:I,5,0)</f>
        <v>1.8436205677341144</v>
      </c>
      <c r="F161" s="17">
        <f>VLOOKUP(A161,[1]基础数据!A:I,6,0)</f>
        <v>19.4073738973083</v>
      </c>
      <c r="G161" s="17">
        <f>VLOOKUP(A161,[1]基础数据!A:I,7,0)</f>
        <v>3.0655447773192561</v>
      </c>
      <c r="H161" s="17">
        <f>VLOOKUP(A161,[1]基础数据!A:I,8,0)</f>
        <v>16.614296936370778</v>
      </c>
      <c r="I161" s="17">
        <f>VLOOKUP(A161,[1]基础数据!A:I,9,0)</f>
        <v>1.9897689186805434</v>
      </c>
      <c r="J161" s="16">
        <v>2277</v>
      </c>
      <c r="K161" s="1">
        <f>VLOOKUP(A161,[1]基础数据!A:AI,24,0)</f>
        <v>2277</v>
      </c>
      <c r="L161" s="1">
        <f>VLOOKUP(A161,[1]基础数据!A:AI,25,0)</f>
        <v>51787</v>
      </c>
      <c r="M161" s="1">
        <f>VLOOKUP(A161,[1]基础数据!A:AI,26,0)</f>
        <v>10931</v>
      </c>
      <c r="N161" s="1">
        <f>VLOOKUP(A161,[1]基础数据!A:AI,27,0)</f>
        <v>10931</v>
      </c>
      <c r="O161" s="1">
        <f>VLOOKUP(A161,[1]基础数据!A:AI,28,0)</f>
        <v>50009</v>
      </c>
      <c r="P161" s="1">
        <f>VLOOKUP(A161,[1]基础数据!A:AI,29,0)</f>
        <v>11320</v>
      </c>
      <c r="Q161" s="1">
        <f>VLOOKUP(A161,[1]基础数据!A:AI,30,0)</f>
        <v>11320</v>
      </c>
      <c r="R161" s="1">
        <f>VLOOKUP(A161,[1]基础数据!A:AI,31,0)</f>
        <v>46916</v>
      </c>
      <c r="S161" s="1">
        <f>VLOOKUP(A161,[1]基础数据!A:AI,32,0)</f>
        <v>12066</v>
      </c>
      <c r="T161" s="1">
        <f>VLOOKUP(A161,[1]基础数据!A:AI,33,0)</f>
        <v>12066</v>
      </c>
      <c r="U161" s="1">
        <f>VLOOKUP(A161,[1]基础数据!A:AI,34,0)</f>
        <v>44881</v>
      </c>
      <c r="V161" s="1">
        <f>VLOOKUP(A161,[1]基础数据!A:AI,35,0)</f>
        <v>12613</v>
      </c>
    </row>
    <row r="162" spans="1:22" x14ac:dyDescent="0.15">
      <c r="A162" s="16">
        <v>2281</v>
      </c>
      <c r="B162" s="17">
        <f>VLOOKUP(A162,[1]基础数据!A:I,2,0)</f>
        <v>55.887931034482762</v>
      </c>
      <c r="C162" s="17">
        <f>VLOOKUP(A162,[1]基础数据!A:I,3,0)</f>
        <v>5.1269681848017781</v>
      </c>
      <c r="D162" s="17">
        <f>VLOOKUP(A162,[1]基础数据!A:I,4,0)</f>
        <v>43.285714285714292</v>
      </c>
      <c r="E162" s="17">
        <f>VLOOKUP(A162,[1]基础数据!A:I,5,0)</f>
        <v>4.6506630648330063</v>
      </c>
      <c r="F162" s="17">
        <f>VLOOKUP(A162,[1]基础数据!A:I,6,0)</f>
        <v>43.709090909090904</v>
      </c>
      <c r="G162" s="17">
        <f>VLOOKUP(A162,[1]基础数据!A:I,7,0)</f>
        <v>4.0097408012809819</v>
      </c>
      <c r="H162" s="17">
        <f>VLOOKUP(A162,[1]基础数据!A:I,8,0)</f>
        <v>29.305867075906036</v>
      </c>
      <c r="I162" s="17">
        <f>VLOOKUP(A162,[1]基础数据!A:I,9,0)</f>
        <v>2.6897011262615593</v>
      </c>
      <c r="J162" s="16">
        <v>2281</v>
      </c>
      <c r="K162" s="1" t="str">
        <f>VLOOKUP(A162,[1]基础数据!A:AI,24,0)</f>
        <v>持股小于股东减</v>
      </c>
      <c r="L162" s="1">
        <f>VLOOKUP(A162,[1]基础数据!A:AI,25,0)</f>
        <v>17502</v>
      </c>
      <c r="M162" s="1">
        <f>VLOOKUP(A162,[1]基础数据!A:AI,26,0)</f>
        <v>11992</v>
      </c>
      <c r="N162" s="1" t="str">
        <f>VLOOKUP(A162,[1]基础数据!A:AI,27,0)</f>
        <v>持股小于股东减</v>
      </c>
      <c r="O162" s="1">
        <f>VLOOKUP(A162,[1]基础数据!A:AI,28,0)</f>
        <v>18678</v>
      </c>
      <c r="P162" s="1">
        <f>VLOOKUP(A162,[1]基础数据!A:AI,29,0)</f>
        <v>11237</v>
      </c>
      <c r="Q162" s="1" t="str">
        <f>VLOOKUP(A162,[1]基础数据!A:AI,30,0)</f>
        <v>持股大于股东增</v>
      </c>
      <c r="R162" s="1">
        <f>VLOOKUP(A162,[1]基础数据!A:AI,31,0)</f>
        <v>11561</v>
      </c>
      <c r="S162" s="1">
        <f>VLOOKUP(A162,[1]基础数据!A:AI,32,0)</f>
        <v>18154</v>
      </c>
      <c r="T162" s="1" t="str">
        <f>VLOOKUP(A162,[1]基础数据!A:AI,33,0)</f>
        <v>持股大于股东减</v>
      </c>
      <c r="U162" s="1">
        <f>VLOOKUP(A162,[1]基础数据!A:AI,34,0)</f>
        <v>11689</v>
      </c>
      <c r="V162" s="1">
        <f>VLOOKUP(A162,[1]基础数据!A:AI,35,0)</f>
        <v>17956</v>
      </c>
    </row>
    <row r="163" spans="1:22" x14ac:dyDescent="0.15">
      <c r="A163" s="16">
        <v>2285</v>
      </c>
      <c r="B163" s="17">
        <f>VLOOKUP(A163,[1]基础数据!A:I,2,0)</f>
        <v>42.710526315789473</v>
      </c>
      <c r="C163" s="17">
        <f>VLOOKUP(A163,[1]基础数据!A:I,3,0)</f>
        <v>6.6096518020769706</v>
      </c>
      <c r="D163" s="17">
        <f>VLOOKUP(A163,[1]基础数据!A:I,4,0)</f>
        <v>109.58333333333334</v>
      </c>
      <c r="E163" s="17">
        <f>VLOOKUP(A163,[1]基础数据!A:I,5,0)</f>
        <v>5.4440074518733175</v>
      </c>
      <c r="F163" s="17">
        <f>VLOOKUP(A163,[1]基础数据!A:I,6,0)</f>
        <v>82.461538461538467</v>
      </c>
      <c r="G163" s="17">
        <f>VLOOKUP(A163,[1]基础数据!A:I,7,0)</f>
        <v>9.5039673744403572</v>
      </c>
      <c r="H163" s="17">
        <f>VLOOKUP(A163,[1]基础数据!A:I,8,0)</f>
        <v>48.868421052631575</v>
      </c>
      <c r="I163" s="17">
        <f>VLOOKUP(A163,[1]基础数据!A:I,9,0)</f>
        <v>5.4367397127925878</v>
      </c>
      <c r="J163" s="16">
        <v>2285</v>
      </c>
      <c r="K163" s="1" t="str">
        <f>VLOOKUP(A163,[1]基础数据!A:AI,24,0)</f>
        <v>持股小于股东减</v>
      </c>
      <c r="L163" s="1">
        <f>VLOOKUP(A163,[1]基础数据!A:AI,25,0)</f>
        <v>57882</v>
      </c>
      <c r="M163" s="1">
        <f>VLOOKUP(A163,[1]基础数据!A:AI,26,0)</f>
        <v>24976</v>
      </c>
      <c r="N163" s="1" t="str">
        <f>VLOOKUP(A163,[1]基础数据!A:AI,27,0)</f>
        <v>持股小于股东减</v>
      </c>
      <c r="O163" s="1">
        <f>VLOOKUP(A163,[1]基础数据!A:AI,28,0)</f>
        <v>71013</v>
      </c>
      <c r="P163" s="1">
        <f>VLOOKUP(A163,[1]基础数据!A:AI,29,0)</f>
        <v>20358</v>
      </c>
      <c r="Q163" s="1" t="str">
        <f>VLOOKUP(A163,[1]基础数据!A:AI,30,0)</f>
        <v>持股小于股东减</v>
      </c>
      <c r="R163" s="1">
        <f>VLOOKUP(A163,[1]基础数据!A:AI,31,0)</f>
        <v>48968</v>
      </c>
      <c r="S163" s="1">
        <f>VLOOKUP(A163,[1]基础数据!A:AI,32,0)</f>
        <v>29523</v>
      </c>
      <c r="T163" s="1" t="str">
        <f>VLOOKUP(A163,[1]基础数据!A:AI,33,0)</f>
        <v>持股小于股东增</v>
      </c>
      <c r="U163" s="1">
        <f>VLOOKUP(A163,[1]基础数据!A:AI,34,0)</f>
        <v>47526</v>
      </c>
      <c r="V163" s="1">
        <f>VLOOKUP(A163,[1]基础数据!A:AI,35,0)</f>
        <v>30419</v>
      </c>
    </row>
    <row r="164" spans="1:22" x14ac:dyDescent="0.15">
      <c r="A164" s="16">
        <v>2293</v>
      </c>
      <c r="B164" s="17">
        <f>VLOOKUP(A164,[1]基础数据!A:I,2,0)</f>
        <v>31.448275862068964</v>
      </c>
      <c r="C164" s="17">
        <f>VLOOKUP(A164,[1]基础数据!A:I,3,0)</f>
        <v>5.007412287926206</v>
      </c>
      <c r="D164" s="17">
        <f>VLOOKUP(A164,[1]基础数据!A:I,4,0)</f>
        <v>22</v>
      </c>
      <c r="E164" s="17">
        <f>VLOOKUP(A164,[1]基础数据!A:I,5,0)</f>
        <v>3.5917421529386981</v>
      </c>
      <c r="F164" s="17">
        <f>VLOOKUP(A164,[1]基础数据!A:I,6,0)</f>
        <v>34.78846153846154</v>
      </c>
      <c r="G164" s="17">
        <f>VLOOKUP(A164,[1]基础数据!A:I,7,0)</f>
        <v>5.7655532891381949</v>
      </c>
      <c r="H164" s="17">
        <f>VLOOKUP(A164,[1]基础数据!A:I,8,0)</f>
        <v>23.086956521739129</v>
      </c>
      <c r="I164" s="17">
        <f>VLOOKUP(A164,[1]基础数据!A:I,9,0)</f>
        <v>4.023756073996192</v>
      </c>
      <c r="J164" s="16">
        <v>2293</v>
      </c>
      <c r="K164" s="1">
        <f>VLOOKUP(A164,[1]基础数据!A:AI,24,0)</f>
        <v>2293</v>
      </c>
      <c r="L164" s="1">
        <f>VLOOKUP(A164,[1]基础数据!A:AI,25,0)</f>
        <v>47465</v>
      </c>
      <c r="M164" s="1">
        <f>VLOOKUP(A164,[1]基础数据!A:AI,26,0)</f>
        <v>14785</v>
      </c>
      <c r="N164" s="1">
        <f>VLOOKUP(A164,[1]基础数据!A:AI,27,0)</f>
        <v>14785</v>
      </c>
      <c r="O164" s="1">
        <f>VLOOKUP(A164,[1]基础数据!A:AI,28,0)</f>
        <v>45968</v>
      </c>
      <c r="P164" s="1">
        <f>VLOOKUP(A164,[1]基础数据!A:AI,29,0)</f>
        <v>15267</v>
      </c>
      <c r="Q164" s="1">
        <f>VLOOKUP(A164,[1]基础数据!A:AI,30,0)</f>
        <v>15267</v>
      </c>
      <c r="R164" s="1">
        <f>VLOOKUP(A164,[1]基础数据!A:AI,31,0)</f>
        <v>59596</v>
      </c>
      <c r="S164" s="1">
        <f>VLOOKUP(A164,[1]基础数据!A:AI,32,0)</f>
        <v>11776</v>
      </c>
      <c r="T164" s="1">
        <f>VLOOKUP(A164,[1]基础数据!A:AI,33,0)</f>
        <v>11776</v>
      </c>
      <c r="U164" s="1">
        <f>VLOOKUP(A164,[1]基础数据!A:AI,34,0)</f>
        <v>52660</v>
      </c>
      <c r="V164" s="1">
        <f>VLOOKUP(A164,[1]基础数据!A:AI,35,0)</f>
        <v>13327</v>
      </c>
    </row>
    <row r="165" spans="1:22" x14ac:dyDescent="0.15">
      <c r="A165" s="16">
        <v>2299</v>
      </c>
      <c r="B165" s="17">
        <f>VLOOKUP(A165,[1]基础数据!A:I,2,0)</f>
        <v>-59.20840064620355</v>
      </c>
      <c r="C165" s="17">
        <f>VLOOKUP(A165,[1]基础数据!A:I,3,0)</f>
        <v>4.671566961250849</v>
      </c>
      <c r="D165" s="17">
        <f>VLOOKUP(A165,[1]基础数据!A:I,4,0)</f>
        <v>112.22871452420701</v>
      </c>
      <c r="E165" s="17">
        <f>VLOOKUP(A165,[1]基础数据!A:I,5,0)</f>
        <v>5.6407459461727258</v>
      </c>
      <c r="F165" s="17">
        <f>VLOOKUP(A165,[1]基础数据!A:I,6,0)</f>
        <v>-28.100775193798448</v>
      </c>
      <c r="G165" s="17">
        <f>VLOOKUP(A165,[1]基础数据!A:I,7,0)</f>
        <v>4.284146547357758</v>
      </c>
      <c r="H165" s="17">
        <f>VLOOKUP(A165,[1]基础数据!A:I,8,0)</f>
        <v>-32.898975109809662</v>
      </c>
      <c r="I165" s="17">
        <f>VLOOKUP(A165,[1]基础数据!A:I,9,0)</f>
        <v>3.1590046393926614</v>
      </c>
      <c r="J165" s="16">
        <v>2299</v>
      </c>
      <c r="K165" s="1" t="str">
        <f>VLOOKUP(A165,[1]基础数据!A:AI,24,0)</f>
        <v>持股大于股东增</v>
      </c>
      <c r="L165" s="1">
        <f>VLOOKUP(A165,[1]基础数据!A:AI,25,0)</f>
        <v>14388</v>
      </c>
      <c r="M165" s="1">
        <f>VLOOKUP(A165,[1]基础数据!A:AI,26,0)</f>
        <v>77210</v>
      </c>
      <c r="N165" s="1" t="str">
        <f>VLOOKUP(A165,[1]基础数据!A:AI,27,0)</f>
        <v>持股大于股东减</v>
      </c>
      <c r="O165" s="1">
        <f>VLOOKUP(A165,[1]基础数据!A:AI,28,0)</f>
        <v>14802</v>
      </c>
      <c r="P165" s="1">
        <f>VLOOKUP(A165,[1]基础数据!A:AI,29,0)</f>
        <v>75050</v>
      </c>
      <c r="Q165" s="1" t="str">
        <f>VLOOKUP(A165,[1]基础数据!A:AI,30,0)</f>
        <v>持股大于股东增</v>
      </c>
      <c r="R165" s="1">
        <f>VLOOKUP(A165,[1]基础数据!A:AI,31,0)</f>
        <v>20781</v>
      </c>
      <c r="S165" s="1">
        <f>VLOOKUP(A165,[1]基础数据!A:AI,32,0)</f>
        <v>53457</v>
      </c>
      <c r="T165" s="1" t="str">
        <f>VLOOKUP(A165,[1]基础数据!A:AI,33,0)</f>
        <v>持股大于股东减</v>
      </c>
      <c r="U165" s="1">
        <f>VLOOKUP(A165,[1]基础数据!A:AI,34,0)</f>
        <v>21558</v>
      </c>
      <c r="V165" s="1">
        <f>VLOOKUP(A165,[1]基础数据!A:AI,35,0)</f>
        <v>51530</v>
      </c>
    </row>
    <row r="166" spans="1:22" x14ac:dyDescent="0.15">
      <c r="A166" s="16">
        <v>2308</v>
      </c>
      <c r="B166" s="17">
        <f>VLOOKUP(A166,[1]基础数据!A:I,2,0)</f>
        <v>176.07142857142856</v>
      </c>
      <c r="C166" s="17">
        <f>VLOOKUP(A166,[1]基础数据!A:I,3,0)</f>
        <v>9.5026985350809561</v>
      </c>
      <c r="D166" s="17">
        <f>VLOOKUP(A166,[1]基础数据!A:I,4,0)</f>
        <v>145.25</v>
      </c>
      <c r="E166" s="17">
        <f>VLOOKUP(A166,[1]基础数据!A:I,5,0)</f>
        <v>6.6519100866313021</v>
      </c>
      <c r="F166" s="17">
        <f>VLOOKUP(A166,[1]基础数据!A:I,6,0)</f>
        <v>775</v>
      </c>
      <c r="G166" s="17">
        <f>VLOOKUP(A166,[1]基础数据!A:I,7,0)</f>
        <v>12.536902980547579</v>
      </c>
      <c r="H166" s="17">
        <f>VLOOKUP(A166,[1]基础数据!A:I,8,0)</f>
        <v>175.625</v>
      </c>
      <c r="I166" s="17">
        <f>VLOOKUP(A166,[1]基础数据!A:I,9,0)</f>
        <v>5.605202266017713</v>
      </c>
      <c r="J166" s="16">
        <v>2308</v>
      </c>
      <c r="K166" s="1" t="str">
        <f>VLOOKUP(A166,[1]基础数据!A:AI,24,0)</f>
        <v>持股小于股东增</v>
      </c>
      <c r="L166" s="1">
        <f>VLOOKUP(A166,[1]基础数据!A:AI,25,0)</f>
        <v>37580</v>
      </c>
      <c r="M166" s="1">
        <f>VLOOKUP(A166,[1]基础数据!A:AI,26,0)</f>
        <v>22235</v>
      </c>
      <c r="N166" s="1">
        <f>VLOOKUP(A166,[1]基础数据!A:AI,27,0)</f>
        <v>22235</v>
      </c>
      <c r="O166" s="1">
        <f>VLOOKUP(A166,[1]基础数据!A:AI,28,0)</f>
        <v>42400</v>
      </c>
      <c r="P166" s="1">
        <f>VLOOKUP(A166,[1]基础数据!A:AI,29,0)</f>
        <v>19707</v>
      </c>
      <c r="Q166" s="1" t="str">
        <f>VLOOKUP(A166,[1]基础数据!A:AI,30,0)</f>
        <v>持股小于股东增</v>
      </c>
      <c r="R166" s="1">
        <f>VLOOKUP(A166,[1]基础数据!A:AI,31,0)</f>
        <v>32270</v>
      </c>
      <c r="S166" s="1">
        <f>VLOOKUP(A166,[1]基础数据!A:AI,32,0)</f>
        <v>25893</v>
      </c>
      <c r="T166" s="1">
        <f>VLOOKUP(A166,[1]基础数据!A:AI,33,0)</f>
        <v>25893</v>
      </c>
      <c r="U166" s="1">
        <f>VLOOKUP(A166,[1]基础数据!A:AI,34,0)</f>
        <v>60305</v>
      </c>
      <c r="V166" s="1">
        <f>VLOOKUP(A166,[1]基础数据!A:AI,35,0)</f>
        <v>13856</v>
      </c>
    </row>
    <row r="167" spans="1:22" x14ac:dyDescent="0.15">
      <c r="A167" s="16">
        <v>2309</v>
      </c>
      <c r="B167" s="17">
        <f>VLOOKUP(A167,[1]基础数据!A:I,2,0)</f>
        <v>25.726027397260275</v>
      </c>
      <c r="C167" s="17">
        <f>VLOOKUP(A167,[1]基础数据!A:I,3,0)</f>
        <v>2.3603343178533276</v>
      </c>
      <c r="D167" s="17">
        <f>VLOOKUP(A167,[1]基础数据!A:I,4,0)</f>
        <v>179.75</v>
      </c>
      <c r="E167" s="17">
        <f>VLOOKUP(A167,[1]基础数据!A:I,5,0)</f>
        <v>1.8003129890453835</v>
      </c>
      <c r="F167" s="17">
        <f>VLOOKUP(A167,[1]基础数据!A:I,6,0)</f>
        <v>-46.513888888888893</v>
      </c>
      <c r="G167" s="17">
        <f>VLOOKUP(A167,[1]基础数据!A:I,7,0)</f>
        <v>4.7960703442745034</v>
      </c>
      <c r="H167" s="17">
        <f>VLOOKUP(A167,[1]基础数据!A:I,8,0)</f>
        <v>-20.999999999999996</v>
      </c>
      <c r="I167" s="17">
        <f>VLOOKUP(A167,[1]基础数据!A:I,9,0)</f>
        <v>2.09904308330026</v>
      </c>
      <c r="J167" s="16">
        <v>2309</v>
      </c>
      <c r="K167" s="1">
        <f>VLOOKUP(A167,[1]基础数据!A:AI,24,0)</f>
        <v>2309</v>
      </c>
      <c r="L167" s="1">
        <f>VLOOKUP(A167,[1]基础数据!A:AI,25,0)</f>
        <v>29612</v>
      </c>
      <c r="M167" s="1">
        <f>VLOOKUP(A167,[1]基础数据!A:AI,26,0)</f>
        <v>19324</v>
      </c>
      <c r="N167" s="1" t="str">
        <f>VLOOKUP(A167,[1]基础数据!A:AI,27,0)</f>
        <v>持股小于股东增</v>
      </c>
      <c r="O167" s="1">
        <f>VLOOKUP(A167,[1]基础数据!A:AI,28,0)</f>
        <v>27366</v>
      </c>
      <c r="P167" s="1">
        <f>VLOOKUP(A167,[1]基础数据!A:AI,29,0)</f>
        <v>20910</v>
      </c>
      <c r="Q167" s="1" t="str">
        <f>VLOOKUP(A167,[1]基础数据!A:AI,30,0)</f>
        <v>持股小于股东减</v>
      </c>
      <c r="R167" s="1">
        <f>VLOOKUP(A167,[1]基础数据!A:AI,31,0)</f>
        <v>24831</v>
      </c>
      <c r="S167" s="1">
        <f>VLOOKUP(A167,[1]基础数据!A:AI,32,0)</f>
        <v>22886</v>
      </c>
      <c r="T167" s="1">
        <f>VLOOKUP(A167,[1]基础数据!A:AI,33,0)</f>
        <v>22886</v>
      </c>
      <c r="U167" s="1">
        <f>VLOOKUP(A167,[1]基础数据!A:AI,34,0)</f>
        <v>31906</v>
      </c>
      <c r="V167" s="1">
        <f>VLOOKUP(A167,[1]基础数据!A:AI,35,0)</f>
        <v>17934</v>
      </c>
    </row>
    <row r="168" spans="1:22" x14ac:dyDescent="0.15">
      <c r="A168" s="16">
        <v>2311</v>
      </c>
      <c r="B168" s="17">
        <f>VLOOKUP(A168,[1]基础数据!A:I,2,0)</f>
        <v>27.3921568627451</v>
      </c>
      <c r="C168" s="17">
        <f>VLOOKUP(A168,[1]基础数据!A:I,3,0)</f>
        <v>4.2948934731146435</v>
      </c>
      <c r="D168" s="17">
        <f>VLOOKUP(A168,[1]基础数据!A:I,4,0)</f>
        <v>135.50000000000003</v>
      </c>
      <c r="E168" s="17">
        <f>VLOOKUP(A168,[1]基础数据!A:I,5,0)</f>
        <v>4.953994272134544</v>
      </c>
      <c r="F168" s="17">
        <f>VLOOKUP(A168,[1]基础数据!A:I,6,0)</f>
        <v>36.28947368421052</v>
      </c>
      <c r="G168" s="17">
        <f>VLOOKUP(A168,[1]基础数据!A:I,7,0)</f>
        <v>4.59222751340371</v>
      </c>
      <c r="H168" s="17">
        <f>VLOOKUP(A168,[1]基础数据!A:I,8,0)</f>
        <v>18.484375</v>
      </c>
      <c r="I168" s="17">
        <f>VLOOKUP(A168,[1]基础数据!A:I,9,0)</f>
        <v>3.6512345679012341</v>
      </c>
      <c r="J168" s="16">
        <v>2311</v>
      </c>
      <c r="K168" s="1" t="str">
        <f>VLOOKUP(A168,[1]基础数据!A:AI,24,0)</f>
        <v>持股大于股东增</v>
      </c>
      <c r="L168" s="1">
        <f>VLOOKUP(A168,[1]基础数据!A:AI,25,0)</f>
        <v>22547</v>
      </c>
      <c r="M168" s="1">
        <f>VLOOKUP(A168,[1]基础数据!A:AI,26,0)</f>
        <v>68184</v>
      </c>
      <c r="N168" s="1" t="str">
        <f>VLOOKUP(A168,[1]基础数据!A:AI,27,0)</f>
        <v>持股大于股东增</v>
      </c>
      <c r="O168" s="1">
        <f>VLOOKUP(A168,[1]基础数据!A:AI,28,0)</f>
        <v>18556</v>
      </c>
      <c r="P168" s="1">
        <f>VLOOKUP(A168,[1]基础数据!A:AI,29,0)</f>
        <v>82849</v>
      </c>
      <c r="Q168" s="1" t="str">
        <f>VLOOKUP(A168,[1]基础数据!A:AI,30,0)</f>
        <v>持股大于股东减</v>
      </c>
      <c r="R168" s="1">
        <f>VLOOKUP(A168,[1]基础数据!A:AI,31,0)</f>
        <v>27550</v>
      </c>
      <c r="S168" s="1">
        <f>VLOOKUP(A168,[1]基础数据!A:AI,32,0)</f>
        <v>55802</v>
      </c>
      <c r="T168" s="1" t="str">
        <f>VLOOKUP(A168,[1]基础数据!A:AI,33,0)</f>
        <v>持股大于股东增</v>
      </c>
      <c r="U168" s="1">
        <f>VLOOKUP(A168,[1]基础数据!A:AI,34,0)</f>
        <v>23822</v>
      </c>
      <c r="V168" s="1">
        <f>VLOOKUP(A168,[1]基础数据!A:AI,35,0)</f>
        <v>64535</v>
      </c>
    </row>
    <row r="169" spans="1:22" x14ac:dyDescent="0.15">
      <c r="A169" s="16">
        <v>2315</v>
      </c>
      <c r="B169" s="17">
        <f>VLOOKUP(A169,[1]基础数据!A:I,2,0)</f>
        <v>71.761716122281186</v>
      </c>
      <c r="C169" s="17">
        <f>VLOOKUP(A169,[1]基础数据!A:I,3,0)</f>
        <v>5.6009613982277138</v>
      </c>
      <c r="D169" s="17">
        <f>VLOOKUP(A169,[1]基础数据!A:I,4,0)</f>
        <v>-169.53883495145629</v>
      </c>
      <c r="E169" s="17">
        <f>VLOOKUP(A169,[1]基础数据!A:I,5,0)</f>
        <v>4.1931049386792161</v>
      </c>
      <c r="F169" s="17">
        <f>VLOOKUP(A169,[1]基础数据!A:I,6,0)</f>
        <v>51.612903225806448</v>
      </c>
      <c r="G169" s="17">
        <f>VLOOKUP(A169,[1]基础数据!A:I,7,0)</f>
        <v>5.7396014564238698</v>
      </c>
      <c r="H169" s="17">
        <f>VLOOKUP(A169,[1]基础数据!A:I,8,0)</f>
        <v>39.117391304347827</v>
      </c>
      <c r="I169" s="17">
        <f>VLOOKUP(A169,[1]基础数据!A:I,9,0)</f>
        <v>3.7183985716588341</v>
      </c>
      <c r="J169" s="16">
        <v>2315</v>
      </c>
      <c r="K169" s="1">
        <f>VLOOKUP(A169,[1]基础数据!A:AI,24,0)</f>
        <v>2315</v>
      </c>
      <c r="L169" s="1">
        <f>VLOOKUP(A169,[1]基础数据!A:AI,25,0)</f>
        <v>21910</v>
      </c>
      <c r="M169" s="1">
        <f>VLOOKUP(A169,[1]基础数据!A:AI,26,0)</f>
        <v>5362</v>
      </c>
      <c r="N169" s="1">
        <f>VLOOKUP(A169,[1]基础数据!A:AI,27,0)</f>
        <v>5362</v>
      </c>
      <c r="O169" s="1">
        <f>VLOOKUP(A169,[1]基础数据!A:AI,28,0)</f>
        <v>22731</v>
      </c>
      <c r="P169" s="1">
        <f>VLOOKUP(A169,[1]基础数据!A:AI,29,0)</f>
        <v>5169</v>
      </c>
      <c r="Q169" s="1">
        <f>VLOOKUP(A169,[1]基础数据!A:AI,30,0)</f>
        <v>5169</v>
      </c>
      <c r="R169" s="1">
        <f>VLOOKUP(A169,[1]基础数据!A:AI,31,0)</f>
        <v>14931</v>
      </c>
      <c r="S169" s="1">
        <f>VLOOKUP(A169,[1]基础数据!A:AI,32,0)</f>
        <v>7869</v>
      </c>
      <c r="T169" s="1">
        <f>VLOOKUP(A169,[1]基础数据!A:AI,33,0)</f>
        <v>7869</v>
      </c>
      <c r="U169" s="1">
        <f>VLOOKUP(A169,[1]基础数据!A:AI,34,0)</f>
        <v>16240</v>
      </c>
      <c r="V169" s="1">
        <f>VLOOKUP(A169,[1]基础数据!A:AI,35,0)</f>
        <v>7235</v>
      </c>
    </row>
    <row r="170" spans="1:22" x14ac:dyDescent="0.15">
      <c r="A170" s="16">
        <v>2317</v>
      </c>
      <c r="B170" s="17">
        <f>VLOOKUP(A170,[1]基础数据!A:I,2,0)</f>
        <v>32.292682926829272</v>
      </c>
      <c r="C170" s="17">
        <f>VLOOKUP(A170,[1]基础数据!A:I,3,0)</f>
        <v>4.7436494572032535</v>
      </c>
      <c r="D170" s="17">
        <f>VLOOKUP(A170,[1]基础数据!A:I,4,0)</f>
        <v>21.46153846153846</v>
      </c>
      <c r="E170" s="17">
        <f>VLOOKUP(A170,[1]基础数据!A:I,5,0)</f>
        <v>3.8161674189577353</v>
      </c>
      <c r="F170" s="17">
        <f>VLOOKUP(A170,[1]基础数据!A:I,6,0)</f>
        <v>34.378048780487809</v>
      </c>
      <c r="G170" s="17">
        <f>VLOOKUP(A170,[1]基础数据!A:I,7,0)</f>
        <v>5.3212775596496531</v>
      </c>
      <c r="H170" s="17">
        <f>VLOOKUP(A170,[1]基础数据!A:I,8,0)</f>
        <v>27.400000000000006</v>
      </c>
      <c r="I170" s="17">
        <f>VLOOKUP(A170,[1]基础数据!A:I,9,0)</f>
        <v>4.0519058005841257</v>
      </c>
      <c r="J170" s="16">
        <v>2317</v>
      </c>
      <c r="K170" s="1">
        <f>VLOOKUP(A170,[1]基础数据!A:AI,24,0)</f>
        <v>2317</v>
      </c>
      <c r="L170" s="1">
        <f>VLOOKUP(A170,[1]基础数据!A:AI,25,0)</f>
        <v>42020</v>
      </c>
      <c r="M170" s="1">
        <f>VLOOKUP(A170,[1]基础数据!A:AI,26,0)</f>
        <v>17574</v>
      </c>
      <c r="N170" s="1">
        <f>VLOOKUP(A170,[1]基础数据!A:AI,27,0)</f>
        <v>17574</v>
      </c>
      <c r="O170" s="1">
        <f>VLOOKUP(A170,[1]基础数据!A:AI,28,0)</f>
        <v>40487</v>
      </c>
      <c r="P170" s="1">
        <f>VLOOKUP(A170,[1]基础数据!A:AI,29,0)</f>
        <v>18239</v>
      </c>
      <c r="Q170" s="1" t="str">
        <f>VLOOKUP(A170,[1]基础数据!A:AI,30,0)</f>
        <v>持股小于股东减</v>
      </c>
      <c r="R170" s="1">
        <f>VLOOKUP(A170,[1]基础数据!A:AI,31,0)</f>
        <v>20775</v>
      </c>
      <c r="S170" s="1">
        <f>VLOOKUP(A170,[1]基础数据!A:AI,32,0)</f>
        <v>17781</v>
      </c>
      <c r="T170" s="1" t="str">
        <f>VLOOKUP(A170,[1]基础数据!A:AI,33,0)</f>
        <v>持股大于股东增</v>
      </c>
      <c r="U170" s="1">
        <f>VLOOKUP(A170,[1]基础数据!A:AI,34,0)</f>
        <v>25495</v>
      </c>
      <c r="V170" s="1">
        <f>VLOOKUP(A170,[1]基础数据!A:AI,35,0)</f>
        <v>28970</v>
      </c>
    </row>
    <row r="171" spans="1:22" x14ac:dyDescent="0.15">
      <c r="A171" s="16">
        <v>2325</v>
      </c>
      <c r="B171" s="17">
        <f>VLOOKUP(A171,[1]基础数据!A:I,2,0)</f>
        <v>43.416666666666671</v>
      </c>
      <c r="C171" s="17">
        <f>VLOOKUP(A171,[1]基础数据!A:I,3,0)</f>
        <v>4.8083430751245926</v>
      </c>
      <c r="D171" s="17">
        <f>VLOOKUP(A171,[1]基础数据!A:I,4,0)</f>
        <v>38.6875</v>
      </c>
      <c r="E171" s="17">
        <f>VLOOKUP(A171,[1]基础数据!A:I,5,0)</f>
        <v>3.7104750487037315</v>
      </c>
      <c r="F171" s="17">
        <f>VLOOKUP(A171,[1]基础数据!A:I,6,0)</f>
        <v>81.973684210526315</v>
      </c>
      <c r="G171" s="17">
        <f>VLOOKUP(A171,[1]基础数据!A:I,7,0)</f>
        <v>8.2496888159114388</v>
      </c>
      <c r="H171" s="17">
        <f>VLOOKUP(A171,[1]基础数据!A:I,8,0)</f>
        <v>31.528846153846153</v>
      </c>
      <c r="I171" s="17">
        <f>VLOOKUP(A171,[1]基础数据!A:I,9,0)</f>
        <v>3.4628057280446076</v>
      </c>
      <c r="J171" s="16">
        <v>2325</v>
      </c>
      <c r="K171" s="1">
        <f>VLOOKUP(A171,[1]基础数据!A:AI,24,0)</f>
        <v>2325</v>
      </c>
      <c r="L171" s="1">
        <f>VLOOKUP(A171,[1]基础数据!A:AI,25,0)</f>
        <v>54807</v>
      </c>
      <c r="M171" s="1">
        <f>VLOOKUP(A171,[1]基础数据!A:AI,26,0)</f>
        <v>18273</v>
      </c>
      <c r="N171" s="1">
        <f>VLOOKUP(A171,[1]基础数据!A:AI,27,0)</f>
        <v>18273</v>
      </c>
      <c r="O171" s="1">
        <f>VLOOKUP(A171,[1]基础数据!A:AI,28,0)</f>
        <v>50970</v>
      </c>
      <c r="P171" s="1">
        <f>VLOOKUP(A171,[1]基础数据!A:AI,29,0)</f>
        <v>19649</v>
      </c>
      <c r="Q171" s="1" t="str">
        <f>VLOOKUP(A171,[1]基础数据!A:AI,30,0)</f>
        <v>持股小于股东增</v>
      </c>
      <c r="R171" s="1">
        <f>VLOOKUP(A171,[1]基础数据!A:AI,31,0)</f>
        <v>30087</v>
      </c>
      <c r="S171" s="1">
        <f>VLOOKUP(A171,[1]基础数据!A:AI,32,0)</f>
        <v>26630</v>
      </c>
      <c r="T171" s="1">
        <f>VLOOKUP(A171,[1]基础数据!A:AI,33,0)</f>
        <v>26630</v>
      </c>
      <c r="U171" s="1">
        <f>VLOOKUP(A171,[1]基础数据!A:AI,34,0)</f>
        <v>76714</v>
      </c>
      <c r="V171" s="1">
        <f>VLOOKUP(A171,[1]基础数据!A:AI,35,0)</f>
        <v>13055</v>
      </c>
    </row>
    <row r="172" spans="1:22" x14ac:dyDescent="0.15">
      <c r="A172" s="16">
        <v>2327</v>
      </c>
      <c r="B172" s="17">
        <f>VLOOKUP(A172,[1]基础数据!A:I,2,0)</f>
        <v>25.595744680851062</v>
      </c>
      <c r="C172" s="17">
        <f>VLOOKUP(A172,[1]基础数据!A:I,3,0)</f>
        <v>4.5235767466345784</v>
      </c>
      <c r="D172" s="17">
        <f>VLOOKUP(A172,[1]基础数据!A:I,4,0)</f>
        <v>20.68181818181818</v>
      </c>
      <c r="E172" s="17">
        <f>VLOOKUP(A172,[1]基础数据!A:I,5,0)</f>
        <v>3.1976948485487382</v>
      </c>
      <c r="F172" s="17">
        <f>VLOOKUP(A172,[1]基础数据!A:I,6,0)</f>
        <v>28.967136150234744</v>
      </c>
      <c r="G172" s="17">
        <f>VLOOKUP(A172,[1]基础数据!A:I,7,0)</f>
        <v>4.58992002975637</v>
      </c>
      <c r="H172" s="17">
        <f>VLOOKUP(A172,[1]基础数据!A:I,8,0)</f>
        <v>23.663793103448278</v>
      </c>
      <c r="I172" s="17">
        <f>VLOOKUP(A172,[1]基础数据!A:I,9,0)</f>
        <v>3.2976538004108553</v>
      </c>
      <c r="J172" s="16">
        <v>2327</v>
      </c>
      <c r="K172" s="1">
        <f>VLOOKUP(A172,[1]基础数据!A:AI,24,0)</f>
        <v>2327</v>
      </c>
      <c r="L172" s="1">
        <f>VLOOKUP(A172,[1]基础数据!A:AI,25,0)</f>
        <v>59836</v>
      </c>
      <c r="M172" s="1">
        <f>VLOOKUP(A172,[1]基础数据!A:AI,26,0)</f>
        <v>14394</v>
      </c>
      <c r="N172" s="1">
        <f>VLOOKUP(A172,[1]基础数据!A:AI,27,0)</f>
        <v>14394</v>
      </c>
      <c r="O172" s="1">
        <f>VLOOKUP(A172,[1]基础数据!A:AI,28,0)</f>
        <v>57381</v>
      </c>
      <c r="P172" s="1">
        <f>VLOOKUP(A172,[1]基础数据!A:AI,29,0)</f>
        <v>14534</v>
      </c>
      <c r="Q172" s="1">
        <f>VLOOKUP(A172,[1]基础数据!A:AI,30,0)</f>
        <v>14534</v>
      </c>
      <c r="R172" s="1">
        <f>VLOOKUP(A172,[1]基础数据!A:AI,31,0)</f>
        <v>63900</v>
      </c>
      <c r="S172" s="1">
        <f>VLOOKUP(A172,[1]基础数据!A:AI,32,0)</f>
        <v>13476</v>
      </c>
      <c r="T172" s="1">
        <f>VLOOKUP(A172,[1]基础数据!A:AI,33,0)</f>
        <v>13476</v>
      </c>
      <c r="U172" s="1">
        <f>VLOOKUP(A172,[1]基础数据!A:AI,34,0)</f>
        <v>74694</v>
      </c>
      <c r="V172" s="1">
        <f>VLOOKUP(A172,[1]基础数据!A:AI,35,0)</f>
        <v>11530</v>
      </c>
    </row>
    <row r="173" spans="1:22" x14ac:dyDescent="0.15">
      <c r="A173" s="16">
        <v>2332</v>
      </c>
      <c r="B173" s="17">
        <f>VLOOKUP(A173,[1]基础数据!A:I,2,0)</f>
        <v>75.75</v>
      </c>
      <c r="C173" s="17">
        <f>VLOOKUP(A173,[1]基础数据!A:I,3,0)</f>
        <v>4.3237535317788751</v>
      </c>
      <c r="D173" s="17">
        <f>VLOOKUP(A173,[1]基础数据!A:I,4,0)</f>
        <v>142.875</v>
      </c>
      <c r="E173" s="17">
        <f>VLOOKUP(A173,[1]基础数据!A:I,5,0)</f>
        <v>3.2414497192445126</v>
      </c>
      <c r="F173" s="17">
        <f>VLOOKUP(A173,[1]基础数据!A:I,6,0)</f>
        <v>108.25</v>
      </c>
      <c r="G173" s="17">
        <f>VLOOKUP(A173,[1]基础数据!A:I,7,0)</f>
        <v>7.3617545798444342</v>
      </c>
      <c r="H173" s="17">
        <f>VLOOKUP(A173,[1]基础数据!A:I,8,0)</f>
        <v>61.875</v>
      </c>
      <c r="I173" s="17">
        <f>VLOOKUP(A173,[1]基础数据!A:I,9,0)</f>
        <v>4.7895500725689404</v>
      </c>
      <c r="J173" s="16">
        <v>2332</v>
      </c>
      <c r="K173" s="1">
        <f>VLOOKUP(A173,[1]基础数据!A:AI,24,0)</f>
        <v>2332</v>
      </c>
      <c r="L173" s="1">
        <f>VLOOKUP(A173,[1]基础数据!A:AI,25,0)</f>
        <v>41188</v>
      </c>
      <c r="M173" s="1">
        <f>VLOOKUP(A173,[1]基础数据!A:AI,26,0)</f>
        <v>14829</v>
      </c>
      <c r="N173" s="1">
        <f>VLOOKUP(A173,[1]基础数据!A:AI,27,0)</f>
        <v>14829</v>
      </c>
      <c r="O173" s="1">
        <f>VLOOKUP(A173,[1]基础数据!A:AI,28,0)</f>
        <v>41462</v>
      </c>
      <c r="P173" s="1">
        <f>VLOOKUP(A173,[1]基础数据!A:AI,29,0)</f>
        <v>14731</v>
      </c>
      <c r="Q173" s="1">
        <f>VLOOKUP(A173,[1]基础数据!A:AI,30,0)</f>
        <v>14731</v>
      </c>
      <c r="R173" s="1">
        <f>VLOOKUP(A173,[1]基础数据!A:AI,31,0)</f>
        <v>29382</v>
      </c>
      <c r="S173" s="1">
        <f>VLOOKUP(A173,[1]基础数据!A:AI,32,0)</f>
        <v>17429</v>
      </c>
      <c r="T173" s="1">
        <f>VLOOKUP(A173,[1]基础数据!A:AI,33,0)</f>
        <v>17429</v>
      </c>
      <c r="U173" s="1">
        <f>VLOOKUP(A173,[1]基础数据!A:AI,34,0)</f>
        <v>36518</v>
      </c>
      <c r="V173" s="1">
        <f>VLOOKUP(A173,[1]基础数据!A:AI,35,0)</f>
        <v>14023</v>
      </c>
    </row>
    <row r="174" spans="1:22" x14ac:dyDescent="0.15">
      <c r="A174" s="16">
        <v>2340</v>
      </c>
      <c r="B174" s="17">
        <f>VLOOKUP(A174,[1]基础数据!A:I,2,0)</f>
        <v>116.92307692307692</v>
      </c>
      <c r="C174" s="17">
        <f>VLOOKUP(A174,[1]基础数据!A:I,3,0)</f>
        <v>3.3714843403424717</v>
      </c>
      <c r="D174" s="17">
        <f>VLOOKUP(A174,[1]基础数据!A:I,4,0)</f>
        <v>52.9</v>
      </c>
      <c r="E174" s="17">
        <f>VLOOKUP(A174,[1]基础数据!A:I,5,0)</f>
        <v>2.3367272566645316</v>
      </c>
      <c r="F174" s="17">
        <f>VLOOKUP(A174,[1]基础数据!A:I,6,0)</f>
        <v>69.13636363636364</v>
      </c>
      <c r="G174" s="17">
        <f>VLOOKUP(A174,[1]基础数据!A:I,7,0)</f>
        <v>4.1865073903828689</v>
      </c>
      <c r="H174" s="17">
        <f>VLOOKUP(A174,[1]基础数据!A:I,8,0)</f>
        <v>48.468749999999993</v>
      </c>
      <c r="I174" s="17">
        <f>VLOOKUP(A174,[1]基础数据!A:I,9,0)</f>
        <v>2.8094008966173076</v>
      </c>
      <c r="J174" s="16">
        <v>2340</v>
      </c>
      <c r="K174" s="1">
        <f>VLOOKUP(A174,[1]基础数据!A:AI,24,0)</f>
        <v>2340</v>
      </c>
      <c r="L174" s="1">
        <f>VLOOKUP(A174,[1]基础数据!A:AI,25,0)</f>
        <v>90066</v>
      </c>
      <c r="M174" s="1">
        <f>VLOOKUP(A174,[1]基础数据!A:AI,26,0)</f>
        <v>16159</v>
      </c>
      <c r="N174" s="1">
        <f>VLOOKUP(A174,[1]基础数据!A:AI,27,0)</f>
        <v>16159</v>
      </c>
      <c r="O174" s="1">
        <f>VLOOKUP(A174,[1]基础数据!A:AI,28,0)</f>
        <v>88935</v>
      </c>
      <c r="P174" s="1">
        <f>VLOOKUP(A174,[1]基础数据!A:AI,29,0)</f>
        <v>16365</v>
      </c>
      <c r="Q174" s="1">
        <f>VLOOKUP(A174,[1]基础数据!A:AI,30,0)</f>
        <v>16365</v>
      </c>
      <c r="R174" s="1">
        <f>VLOOKUP(A174,[1]基础数据!A:AI,31,0)</f>
        <v>83428</v>
      </c>
      <c r="S174" s="1">
        <f>VLOOKUP(A174,[1]基础数据!A:AI,32,0)</f>
        <v>14395</v>
      </c>
      <c r="T174" s="1">
        <f>VLOOKUP(A174,[1]基础数据!A:AI,33,0)</f>
        <v>14395</v>
      </c>
      <c r="U174" s="1">
        <f>VLOOKUP(A174,[1]基础数据!A:AI,34,0)</f>
        <v>79079</v>
      </c>
      <c r="V174" s="1">
        <f>VLOOKUP(A174,[1]基础数据!A:AI,35,0)</f>
        <v>15187</v>
      </c>
    </row>
    <row r="175" spans="1:22" x14ac:dyDescent="0.15">
      <c r="A175" s="16">
        <v>2342</v>
      </c>
      <c r="B175" s="17">
        <f>VLOOKUP(A175,[1]基础数据!A:I,2,0)</f>
        <v>253.66666666666669</v>
      </c>
      <c r="C175" s="17">
        <f>VLOOKUP(A175,[1]基础数据!A:I,3,0)</f>
        <v>3.0338064104608518</v>
      </c>
      <c r="D175" s="17">
        <f>VLOOKUP(A175,[1]基础数据!A:I,4,0)</f>
        <v>126.24999999999999</v>
      </c>
      <c r="E175" s="17">
        <f>VLOOKUP(A175,[1]基础数据!A:I,5,0)</f>
        <v>2.4048573356085559</v>
      </c>
      <c r="F175" s="17">
        <f>VLOOKUP(A175,[1]基础数据!A:I,6,0)</f>
        <v>152.74193548387098</v>
      </c>
      <c r="G175" s="17">
        <f>VLOOKUP(A175,[1]基础数据!A:I,7,0)</f>
        <v>3.7778752942115137</v>
      </c>
      <c r="H175" s="17">
        <f>VLOOKUP(A175,[1]基础数据!A:I,8,0)</f>
        <v>111.51315789473685</v>
      </c>
      <c r="I175" s="17">
        <f>VLOOKUP(A175,[1]基础数据!A:I,9,0)</f>
        <v>2.2483087942697972</v>
      </c>
      <c r="J175" s="16">
        <v>2342</v>
      </c>
      <c r="K175" s="1">
        <f>VLOOKUP(A175,[1]基础数据!A:AI,24,0)</f>
        <v>2342</v>
      </c>
      <c r="L175" s="1">
        <f>VLOOKUP(A175,[1]基础数据!A:AI,25,0)</f>
        <v>85792</v>
      </c>
      <c r="M175" s="1">
        <f>VLOOKUP(A175,[1]基础数据!A:AI,26,0)</f>
        <v>11189</v>
      </c>
      <c r="N175" s="1">
        <f>VLOOKUP(A175,[1]基础数据!A:AI,27,0)</f>
        <v>11189</v>
      </c>
      <c r="O175" s="1">
        <f>VLOOKUP(A175,[1]基础数据!A:AI,28,0)</f>
        <v>81797</v>
      </c>
      <c r="P175" s="1">
        <f>VLOOKUP(A175,[1]基础数据!A:AI,29,0)</f>
        <v>11736</v>
      </c>
      <c r="Q175" s="1">
        <f>VLOOKUP(A175,[1]基础数据!A:AI,30,0)</f>
        <v>11736</v>
      </c>
      <c r="R175" s="1">
        <f>VLOOKUP(A175,[1]基础数据!A:AI,31,0)</f>
        <v>83241</v>
      </c>
      <c r="S175" s="1">
        <f>VLOOKUP(A175,[1]基础数据!A:AI,32,0)</f>
        <v>11532</v>
      </c>
      <c r="T175" s="1">
        <f>VLOOKUP(A175,[1]基础数据!A:AI,33,0)</f>
        <v>11532</v>
      </c>
      <c r="U175" s="1">
        <f>VLOOKUP(A175,[1]基础数据!A:AI,34,0)</f>
        <v>88971</v>
      </c>
      <c r="V175" s="1">
        <f>VLOOKUP(A175,[1]基础数据!A:AI,35,0)</f>
        <v>10790</v>
      </c>
    </row>
    <row r="176" spans="1:22" x14ac:dyDescent="0.15">
      <c r="A176" s="16">
        <v>2344</v>
      </c>
      <c r="B176" s="17">
        <f>VLOOKUP(A176,[1]基础数据!A:I,2,0)</f>
        <v>31.306122448979593</v>
      </c>
      <c r="C176" s="17">
        <f>VLOOKUP(A176,[1]基础数据!A:I,3,0)</f>
        <v>3.5351323946258617</v>
      </c>
      <c r="D176" s="17">
        <f>VLOOKUP(A176,[1]基础数据!A:I,4,0)</f>
        <v>20.057692307692307</v>
      </c>
      <c r="E176" s="17">
        <f>VLOOKUP(A176,[1]基础数据!A:I,5,0)</f>
        <v>2.3347435811340183</v>
      </c>
      <c r="F176" s="17">
        <f>VLOOKUP(A176,[1]基础数据!A:I,6,0)</f>
        <v>21.336956521739129</v>
      </c>
      <c r="G176" s="17">
        <f>VLOOKUP(A176,[1]基础数据!A:I,7,0)</f>
        <v>4.4362584465185648</v>
      </c>
      <c r="H176" s="17">
        <f>VLOOKUP(A176,[1]基础数据!A:I,8,0)</f>
        <v>15.470338983050848</v>
      </c>
      <c r="I176" s="17">
        <f>VLOOKUP(A176,[1]基础数据!A:I,9,0)</f>
        <v>2.6902161899288211</v>
      </c>
      <c r="J176" s="16">
        <v>2344</v>
      </c>
      <c r="K176" s="1" t="str">
        <f>VLOOKUP(A176,[1]基础数据!A:AI,24,0)</f>
        <v>持股小于股东减</v>
      </c>
      <c r="L176" s="1">
        <f>VLOOKUP(A176,[1]基础数据!A:AI,25,0)</f>
        <v>47774</v>
      </c>
      <c r="M176" s="1">
        <f>VLOOKUP(A176,[1]基础数据!A:AI,26,0)</f>
        <v>23443</v>
      </c>
      <c r="N176" s="1" t="str">
        <f>VLOOKUP(A176,[1]基础数据!A:AI,27,0)</f>
        <v>持股小于股东增</v>
      </c>
      <c r="O176" s="1">
        <f>VLOOKUP(A176,[1]基础数据!A:AI,28,0)</f>
        <v>46330</v>
      </c>
      <c r="P176" s="1">
        <f>VLOOKUP(A176,[1]基础数据!A:AI,29,0)</f>
        <v>24174</v>
      </c>
      <c r="Q176" s="1" t="str">
        <f>VLOOKUP(A176,[1]基础数据!A:AI,30,0)</f>
        <v>持股小于股东减</v>
      </c>
      <c r="R176" s="1">
        <f>VLOOKUP(A176,[1]基础数据!A:AI,31,0)</f>
        <v>39124</v>
      </c>
      <c r="S176" s="1">
        <f>VLOOKUP(A176,[1]基础数据!A:AI,32,0)</f>
        <v>28626</v>
      </c>
      <c r="T176" s="1" t="str">
        <f>VLOOKUP(A176,[1]基础数据!A:AI,33,0)</f>
        <v>持股小于股东减</v>
      </c>
      <c r="U176" s="1">
        <f>VLOOKUP(A176,[1]基础数据!A:AI,34,0)</f>
        <v>39391</v>
      </c>
      <c r="V176" s="1">
        <f>VLOOKUP(A176,[1]基础数据!A:AI,35,0)</f>
        <v>28432</v>
      </c>
    </row>
    <row r="177" spans="1:22" x14ac:dyDescent="0.15">
      <c r="A177" s="16">
        <v>2345</v>
      </c>
      <c r="B177" s="17">
        <f>VLOOKUP(A177,[1]基础数据!A:I,2,0)</f>
        <v>56.266666666666666</v>
      </c>
      <c r="C177" s="17">
        <f>VLOOKUP(A177,[1]基础数据!A:I,3,0)</f>
        <v>5.6096507261307362</v>
      </c>
      <c r="D177" s="17">
        <f>VLOOKUP(A177,[1]基础数据!A:I,4,0)</f>
        <v>27.024999999999999</v>
      </c>
      <c r="E177" s="17">
        <f>VLOOKUP(A177,[1]基础数据!A:I,5,0)</f>
        <v>3.478568670356545</v>
      </c>
      <c r="F177" s="17">
        <f>VLOOKUP(A177,[1]基础数据!A:I,6,0)</f>
        <v>57.588235294117638</v>
      </c>
      <c r="G177" s="17">
        <f>VLOOKUP(A177,[1]基础数据!A:I,7,0)</f>
        <v>6.7255178099130966</v>
      </c>
      <c r="H177" s="17">
        <f>VLOOKUP(A177,[1]基础数据!A:I,8,0)</f>
        <v>63.847826086956509</v>
      </c>
      <c r="I177" s="17">
        <f>VLOOKUP(A177,[1]基础数据!A:I,9,0)</f>
        <v>6.6309943104849633</v>
      </c>
      <c r="J177" s="16">
        <v>2345</v>
      </c>
      <c r="K177" s="1" t="str">
        <f>VLOOKUP(A177,[1]基础数据!A:AI,24,0)</f>
        <v>持股小于股东减</v>
      </c>
      <c r="L177" s="1">
        <f>VLOOKUP(A177,[1]基础数据!A:AI,25,0)</f>
        <v>34076</v>
      </c>
      <c r="M177" s="1">
        <f>VLOOKUP(A177,[1]基础数据!A:AI,26,0)</f>
        <v>24800</v>
      </c>
      <c r="N177" s="1" t="str">
        <f>VLOOKUP(A177,[1]基础数据!A:AI,27,0)</f>
        <v>持股小于股东减</v>
      </c>
      <c r="O177" s="1">
        <f>VLOOKUP(A177,[1]基础数据!A:AI,28,0)</f>
        <v>39371</v>
      </c>
      <c r="P177" s="1">
        <f>VLOOKUP(A177,[1]基础数据!A:AI,29,0)</f>
        <v>21465</v>
      </c>
      <c r="Q177" s="1" t="str">
        <f>VLOOKUP(A177,[1]基础数据!A:AI,30,0)</f>
        <v>持股小于股东减</v>
      </c>
      <c r="R177" s="1">
        <f>VLOOKUP(A177,[1]基础数据!A:AI,31,0)</f>
        <v>33761</v>
      </c>
      <c r="S177" s="1">
        <f>VLOOKUP(A177,[1]基础数据!A:AI,32,0)</f>
        <v>25032</v>
      </c>
      <c r="T177" s="1" t="str">
        <f>VLOOKUP(A177,[1]基础数据!A:AI,33,0)</f>
        <v>持股小于股东增</v>
      </c>
      <c r="U177" s="1">
        <f>VLOOKUP(A177,[1]基础数据!A:AI,34,0)</f>
        <v>33690</v>
      </c>
      <c r="V177" s="1">
        <f>VLOOKUP(A177,[1]基础数据!A:AI,35,0)</f>
        <v>25084</v>
      </c>
    </row>
    <row r="178" spans="1:22" x14ac:dyDescent="0.15">
      <c r="A178" s="16">
        <v>2354</v>
      </c>
      <c r="B178" s="17">
        <f>VLOOKUP(A178,[1]基础数据!A:I,2,0)</f>
        <v>60.364779874213838</v>
      </c>
      <c r="C178" s="17">
        <f>VLOOKUP(A178,[1]基础数据!A:I,3,0)</f>
        <v>5.6359365825014676</v>
      </c>
      <c r="D178" s="17">
        <f>VLOOKUP(A178,[1]基础数据!A:I,4,0)</f>
        <v>53.42567567567567</v>
      </c>
      <c r="E178" s="17">
        <f>VLOOKUP(A178,[1]基础数据!A:I,5,0)</f>
        <v>4.7470957283943198</v>
      </c>
      <c r="F178" s="17">
        <f>VLOOKUP(A178,[1]基础数据!A:I,6,0)</f>
        <v>75.7578125</v>
      </c>
      <c r="G178" s="17">
        <f>VLOOKUP(A178,[1]基础数据!A:I,7,0)</f>
        <v>27.685148175640951</v>
      </c>
      <c r="H178" s="17">
        <f>VLOOKUP(A178,[1]基础数据!A:I,8,0)</f>
        <v>52.605140186915882</v>
      </c>
      <c r="I178" s="17">
        <f>VLOOKUP(A178,[1]基础数据!A:I,9,0)</f>
        <v>18.98798228969007</v>
      </c>
      <c r="J178" s="16">
        <v>2354</v>
      </c>
      <c r="K178" s="1" t="str">
        <f>VLOOKUP(A178,[1]基础数据!A:AI,24,0)</f>
        <v>持股大于股东减</v>
      </c>
      <c r="L178" s="1">
        <f>VLOOKUP(A178,[1]基础数据!A:AI,25,0)</f>
        <v>13545</v>
      </c>
      <c r="M178" s="1">
        <f>VLOOKUP(A178,[1]基础数据!A:AI,26,0)</f>
        <v>21564</v>
      </c>
      <c r="N178" s="1" t="str">
        <f>VLOOKUP(A178,[1]基础数据!A:AI,27,0)</f>
        <v>持股大于股东增</v>
      </c>
      <c r="O178" s="1">
        <f>VLOOKUP(A178,[1]基础数据!A:AI,28,0)</f>
        <v>11566</v>
      </c>
      <c r="P178" s="1">
        <f>VLOOKUP(A178,[1]基础数据!A:AI,29,0)</f>
        <v>25253</v>
      </c>
      <c r="Q178" s="1" t="str">
        <f>VLOOKUP(A178,[1]基础数据!A:AI,30,0)</f>
        <v>持股大于股东减</v>
      </c>
      <c r="R178" s="1">
        <f>VLOOKUP(A178,[1]基础数据!A:AI,31,0)</f>
        <v>9465</v>
      </c>
      <c r="S178" s="1">
        <f>VLOOKUP(A178,[1]基础数据!A:AI,32,0)</f>
        <v>23552</v>
      </c>
      <c r="T178" s="1" t="str">
        <f>VLOOKUP(A178,[1]基础数据!A:AI,33,0)</f>
        <v>持股大于股东增</v>
      </c>
      <c r="U178" s="1">
        <f>VLOOKUP(A178,[1]基础数据!A:AI,34,0)</f>
        <v>5447</v>
      </c>
      <c r="V178" s="1">
        <f>VLOOKUP(A178,[1]基础数据!A:AI,35,0)</f>
        <v>40926</v>
      </c>
    </row>
    <row r="179" spans="1:22" x14ac:dyDescent="0.15">
      <c r="A179" s="16">
        <v>2358</v>
      </c>
      <c r="B179" s="17">
        <f>VLOOKUP(A179,[1]基础数据!A:I,2,0)</f>
        <v>80.217391304347814</v>
      </c>
      <c r="C179" s="17">
        <f>VLOOKUP(A179,[1]基础数据!A:I,3,0)</f>
        <v>6.7629485722664127</v>
      </c>
      <c r="D179" s="17">
        <f>VLOOKUP(A179,[1]基础数据!A:I,4,0)</f>
        <v>71.05</v>
      </c>
      <c r="E179" s="17">
        <f>VLOOKUP(A179,[1]基础数据!A:I,5,0)</f>
        <v>5.1076524927213267</v>
      </c>
      <c r="F179" s="17">
        <f>VLOOKUP(A179,[1]基础数据!A:I,6,0)</f>
        <v>89.5</v>
      </c>
      <c r="G179" s="17">
        <f>VLOOKUP(A179,[1]基础数据!A:I,7,0)</f>
        <v>8.193469636862984</v>
      </c>
      <c r="H179" s="17">
        <f>VLOOKUP(A179,[1]基础数据!A:I,8,0)</f>
        <v>37.240384615384613</v>
      </c>
      <c r="I179" s="17">
        <f>VLOOKUP(A179,[1]基础数据!A:I,9,0)</f>
        <v>4.6726265880053566</v>
      </c>
      <c r="J179" s="16">
        <v>2358</v>
      </c>
      <c r="K179" s="1">
        <f>VLOOKUP(A179,[1]基础数据!A:AI,24,0)</f>
        <v>2358</v>
      </c>
      <c r="L179" s="1">
        <f>VLOOKUP(A179,[1]基础数据!A:AI,25,0)</f>
        <v>77561</v>
      </c>
      <c r="M179" s="1">
        <f>VLOOKUP(A179,[1]基础数据!A:AI,26,0)</f>
        <v>10257</v>
      </c>
      <c r="N179" s="1">
        <f>VLOOKUP(A179,[1]基础数据!A:AI,27,0)</f>
        <v>10257</v>
      </c>
      <c r="O179" s="1">
        <f>VLOOKUP(A179,[1]基础数据!A:AI,28,0)</f>
        <v>66640</v>
      </c>
      <c r="P179" s="1">
        <f>VLOOKUP(A179,[1]基础数据!A:AI,29,0)</f>
        <v>11938</v>
      </c>
      <c r="Q179" s="1" t="str">
        <f>VLOOKUP(A179,[1]基础数据!A:AI,30,0)</f>
        <v>持股小于股东减</v>
      </c>
      <c r="R179" s="1">
        <f>VLOOKUP(A179,[1]基础数据!A:AI,31,0)</f>
        <v>35276</v>
      </c>
      <c r="S179" s="1">
        <f>VLOOKUP(A179,[1]基础数据!A:AI,32,0)</f>
        <v>22553</v>
      </c>
      <c r="T179" s="1">
        <f>VLOOKUP(A179,[1]基础数据!A:AI,33,0)</f>
        <v>22553</v>
      </c>
      <c r="U179" s="1">
        <f>VLOOKUP(A179,[1]基础数据!A:AI,34,0)</f>
        <v>57278</v>
      </c>
      <c r="V179" s="1">
        <f>VLOOKUP(A179,[1]基础数据!A:AI,35,0)</f>
        <v>13890</v>
      </c>
    </row>
    <row r="180" spans="1:22" x14ac:dyDescent="0.15">
      <c r="A180" s="16">
        <v>2368</v>
      </c>
      <c r="B180" s="17">
        <f>VLOOKUP(A180,[1]基础数据!A:I,2,0)</f>
        <v>137.07865168539325</v>
      </c>
      <c r="C180" s="17">
        <f>VLOOKUP(A180,[1]基础数据!A:I,3,0)</f>
        <v>12.969692283902889</v>
      </c>
      <c r="D180" s="17">
        <f>VLOOKUP(A180,[1]基础数据!A:I,4,0)</f>
        <v>226.5625</v>
      </c>
      <c r="E180" s="17">
        <f>VLOOKUP(A180,[1]基础数据!A:I,5,0)</f>
        <v>6.9532358921241419</v>
      </c>
      <c r="F180" s="17">
        <f>VLOOKUP(A180,[1]基础数据!A:I,6,0)</f>
        <v>820.83333333333337</v>
      </c>
      <c r="G180" s="17">
        <f>VLOOKUP(A180,[1]基础数据!A:I,7,0)</f>
        <v>20.495214315439036</v>
      </c>
      <c r="H180" s="17">
        <f>VLOOKUP(A180,[1]基础数据!A:I,8,0)</f>
        <v>388.81578947368416</v>
      </c>
      <c r="I180" s="17">
        <f>VLOOKUP(A180,[1]基础数据!A:I,9,0)</f>
        <v>20.049666178146882</v>
      </c>
      <c r="J180" s="16">
        <v>2368</v>
      </c>
      <c r="K180" s="1" t="str">
        <f>VLOOKUP(A180,[1]基础数据!A:AI,24,0)</f>
        <v>持股大于股东减</v>
      </c>
      <c r="L180" s="1">
        <f>VLOOKUP(A180,[1]基础数据!A:AI,25,0)</f>
        <v>9438</v>
      </c>
      <c r="M180" s="1">
        <f>VLOOKUP(A180,[1]基础数据!A:AI,26,0)</f>
        <v>44034</v>
      </c>
      <c r="N180" s="1" t="str">
        <f>VLOOKUP(A180,[1]基础数据!A:AI,27,0)</f>
        <v>持股大于股东减</v>
      </c>
      <c r="O180" s="1">
        <f>VLOOKUP(A180,[1]基础数据!A:AI,28,0)</f>
        <v>14517</v>
      </c>
      <c r="P180" s="1">
        <f>VLOOKUP(A180,[1]基础数据!A:AI,29,0)</f>
        <v>28628</v>
      </c>
      <c r="Q180" s="1" t="str">
        <f>VLOOKUP(A180,[1]基础数据!A:AI,30,0)</f>
        <v>持股大于股东增</v>
      </c>
      <c r="R180" s="1">
        <f>VLOOKUP(A180,[1]基础数据!A:AI,31,0)</f>
        <v>7349</v>
      </c>
      <c r="S180" s="1">
        <f>VLOOKUP(A180,[1]基础数据!A:AI,32,0)</f>
        <v>56551</v>
      </c>
      <c r="T180" s="1" t="str">
        <f>VLOOKUP(A180,[1]基础数据!A:AI,33,0)</f>
        <v>持股大于股东减</v>
      </c>
      <c r="U180" s="1">
        <f>VLOOKUP(A180,[1]基础数据!A:AI,34,0)</f>
        <v>7380</v>
      </c>
      <c r="V180" s="1">
        <f>VLOOKUP(A180,[1]基础数据!A:AI,35,0)</f>
        <v>56313</v>
      </c>
    </row>
    <row r="181" spans="1:22" x14ac:dyDescent="0.15">
      <c r="A181" s="16">
        <v>2371</v>
      </c>
      <c r="B181" s="17">
        <f>VLOOKUP(A181,[1]基础数据!A:I,2,0)</f>
        <v>175.27272727272728</v>
      </c>
      <c r="C181" s="17">
        <f>VLOOKUP(A181,[1]基础数据!A:I,3,0)</f>
        <v>3.6323216337911415</v>
      </c>
      <c r="D181" s="17">
        <f>VLOOKUP(A181,[1]基础数据!A:I,4,0)</f>
        <v>3780.5555555555557</v>
      </c>
      <c r="E181" s="17">
        <f>VLOOKUP(A181,[1]基础数据!A:I,5,0)</f>
        <v>5.1264666553665927</v>
      </c>
      <c r="F181" s="17">
        <f>VLOOKUP(A181,[1]基础数据!A:I,6,0)</f>
        <v>316.66666666666669</v>
      </c>
      <c r="G181" s="17">
        <f>VLOOKUP(A181,[1]基础数据!A:I,7,0)</f>
        <v>7.230795577797652</v>
      </c>
      <c r="H181" s="17">
        <f>VLOOKUP(A181,[1]基础数据!A:I,8,0)</f>
        <v>131.45454545454547</v>
      </c>
      <c r="I181" s="17">
        <f>VLOOKUP(A181,[1]基础数据!A:I,9,0)</f>
        <v>3.6307483710594708</v>
      </c>
      <c r="J181" s="16">
        <v>2371</v>
      </c>
      <c r="K181" s="1" t="str">
        <f>VLOOKUP(A181,[1]基础数据!A:AI,24,0)</f>
        <v>持股大于股东增</v>
      </c>
      <c r="L181" s="1">
        <f>VLOOKUP(A181,[1]基础数据!A:AI,25,0)</f>
        <v>7755</v>
      </c>
      <c r="M181" s="1">
        <f>VLOOKUP(A181,[1]基础数据!A:AI,26,0)</f>
        <v>45415</v>
      </c>
      <c r="N181" s="1" t="str">
        <f>VLOOKUP(A181,[1]基础数据!A:AI,27,0)</f>
        <v>持股大于股东减</v>
      </c>
      <c r="O181" s="1">
        <f>VLOOKUP(A181,[1]基础数据!A:AI,28,0)</f>
        <v>16389</v>
      </c>
      <c r="P181" s="1">
        <f>VLOOKUP(A181,[1]基础数据!A:AI,29,0)</f>
        <v>21490</v>
      </c>
      <c r="Q181" s="1" t="str">
        <f>VLOOKUP(A181,[1]基础数据!A:AI,30,0)</f>
        <v>持股大于股东增</v>
      </c>
      <c r="R181" s="1">
        <f>VLOOKUP(A181,[1]基础数据!A:AI,31,0)</f>
        <v>7076</v>
      </c>
      <c r="S181" s="1">
        <f>VLOOKUP(A181,[1]基础数据!A:AI,32,0)</f>
        <v>49773</v>
      </c>
      <c r="T181" s="1" t="str">
        <f>VLOOKUP(A181,[1]基础数据!A:AI,33,0)</f>
        <v>持股大于股东减</v>
      </c>
      <c r="U181" s="1">
        <f>VLOOKUP(A181,[1]基础数据!A:AI,34,0)</f>
        <v>7778</v>
      </c>
      <c r="V181" s="1">
        <f>VLOOKUP(A181,[1]基础数据!A:AI,35,0)</f>
        <v>45281</v>
      </c>
    </row>
    <row r="182" spans="1:22" x14ac:dyDescent="0.15">
      <c r="A182" s="16">
        <v>2373</v>
      </c>
      <c r="B182" s="17">
        <f>VLOOKUP(A182,[1]基础数据!A:I,2,0)</f>
        <v>78.879310344827587</v>
      </c>
      <c r="C182" s="17">
        <f>VLOOKUP(A182,[1]基础数据!A:I,3,0)</f>
        <v>8.4981889105600459</v>
      </c>
      <c r="D182" s="17">
        <f>VLOOKUP(A182,[1]基础数据!A:I,4,0)</f>
        <v>82.424999999999997</v>
      </c>
      <c r="E182" s="17">
        <f>VLOOKUP(A182,[1]基础数据!A:I,5,0)</f>
        <v>6.0128025094377477</v>
      </c>
      <c r="F182" s="17">
        <f>VLOOKUP(A182,[1]基础数据!A:I,6,0)</f>
        <v>98.38636363636364</v>
      </c>
      <c r="G182" s="17">
        <f>VLOOKUP(A182,[1]基础数据!A:I,7,0)</f>
        <v>21.553398058252426</v>
      </c>
      <c r="H182" s="17">
        <f>VLOOKUP(A182,[1]基础数据!A:I,8,0)</f>
        <v>59.145348837209291</v>
      </c>
      <c r="I182" s="17">
        <f>VLOOKUP(A182,[1]基础数据!A:I,9,0)</f>
        <v>15.29061640438292</v>
      </c>
      <c r="J182" s="16">
        <v>2373</v>
      </c>
      <c r="K182" s="1" t="str">
        <f>VLOOKUP(A182,[1]基础数据!A:AI,24,0)</f>
        <v>持股大于股东减</v>
      </c>
      <c r="L182" s="1">
        <f>VLOOKUP(A182,[1]基础数据!A:AI,25,0)</f>
        <v>20182</v>
      </c>
      <c r="M182" s="1">
        <f>VLOOKUP(A182,[1]基础数据!A:AI,26,0)</f>
        <v>27360</v>
      </c>
      <c r="N182" s="1" t="str">
        <f>VLOOKUP(A182,[1]基础数据!A:AI,27,0)</f>
        <v>持股小于股东减</v>
      </c>
      <c r="O182" s="1">
        <f>VLOOKUP(A182,[1]基础数据!A:AI,28,0)</f>
        <v>26909</v>
      </c>
      <c r="P182" s="1">
        <f>VLOOKUP(A182,[1]基础数据!A:AI,29,0)</f>
        <v>20520</v>
      </c>
      <c r="Q182" s="1" t="str">
        <f>VLOOKUP(A182,[1]基础数据!A:AI,30,0)</f>
        <v>持股大于股东减</v>
      </c>
      <c r="R182" s="1">
        <f>VLOOKUP(A182,[1]基础数据!A:AI,31,0)</f>
        <v>13065</v>
      </c>
      <c r="S182" s="1">
        <f>VLOOKUP(A182,[1]基础数据!A:AI,32,0)</f>
        <v>38691</v>
      </c>
      <c r="T182" s="1" t="str">
        <f>VLOOKUP(A182,[1]基础数据!A:AI,33,0)</f>
        <v>持股大于股东减</v>
      </c>
      <c r="U182" s="1">
        <f>VLOOKUP(A182,[1]基础数据!A:AI,34,0)</f>
        <v>17062</v>
      </c>
      <c r="V182" s="1">
        <f>VLOOKUP(A182,[1]基础数据!A:AI,35,0)</f>
        <v>29627</v>
      </c>
    </row>
    <row r="183" spans="1:22" x14ac:dyDescent="0.15">
      <c r="A183" s="16">
        <v>2384</v>
      </c>
      <c r="B183" s="17">
        <f>VLOOKUP(A183,[1]基础数据!A:I,2,0)</f>
        <v>500.5</v>
      </c>
      <c r="C183" s="17">
        <f>VLOOKUP(A183,[1]基础数据!A:I,3,0)</f>
        <v>6.3154574132492112</v>
      </c>
      <c r="D183" s="17">
        <f>VLOOKUP(A183,[1]基础数据!A:I,4,0)</f>
        <v>235.99999999999997</v>
      </c>
      <c r="E183" s="17">
        <f>VLOOKUP(A183,[1]基础数据!A:I,5,0)</f>
        <v>5.9090482301023437</v>
      </c>
      <c r="F183" s="17">
        <f>VLOOKUP(A183,[1]基础数据!A:I,6,0)</f>
        <v>184.25</v>
      </c>
      <c r="G183" s="17">
        <f>VLOOKUP(A183,[1]基础数据!A:I,7,0)</f>
        <v>6.92018779342723</v>
      </c>
      <c r="H183" s="17">
        <f>VLOOKUP(A183,[1]基础数据!A:I,8,0)</f>
        <v>250.97891566265056</v>
      </c>
      <c r="I183" s="17">
        <f>VLOOKUP(A183,[1]基础数据!A:I,9,0)</f>
        <v>6.9535283993115318</v>
      </c>
      <c r="J183" s="16">
        <v>2384</v>
      </c>
      <c r="K183" s="1" t="str">
        <f>VLOOKUP(A183,[1]基础数据!A:AI,24,0)</f>
        <v>持股大于股东减</v>
      </c>
      <c r="L183" s="1">
        <f>VLOOKUP(A183,[1]基础数据!A:AI,25,0)</f>
        <v>28968</v>
      </c>
      <c r="M183" s="1">
        <f>VLOOKUP(A183,[1]基础数据!A:AI,26,0)</f>
        <v>29252</v>
      </c>
      <c r="N183" s="1" t="str">
        <f>VLOOKUP(A183,[1]基础数据!A:AI,27,0)</f>
        <v>持股大于股东增</v>
      </c>
      <c r="O183" s="1">
        <f>VLOOKUP(A183,[1]基础数据!A:AI,28,0)</f>
        <v>20760</v>
      </c>
      <c r="P183" s="1">
        <f>VLOOKUP(A183,[1]基础数据!A:AI,29,0)</f>
        <v>40818</v>
      </c>
      <c r="Q183" s="1" t="str">
        <f>VLOOKUP(A183,[1]基础数据!A:AI,30,0)</f>
        <v>持股大于股东增</v>
      </c>
      <c r="R183" s="1">
        <f>VLOOKUP(A183,[1]基础数据!A:AI,31,0)</f>
        <v>17830</v>
      </c>
      <c r="S183" s="1">
        <f>VLOOKUP(A183,[1]基础数据!A:AI,32,0)</f>
        <v>47526</v>
      </c>
      <c r="T183" s="1" t="str">
        <f>VLOOKUP(A183,[1]基础数据!A:AI,33,0)</f>
        <v>持股大于股东减</v>
      </c>
      <c r="U183" s="1">
        <f>VLOOKUP(A183,[1]基础数据!A:AI,34,0)</f>
        <v>18632</v>
      </c>
      <c r="V183" s="1">
        <f>VLOOKUP(A183,[1]基础数据!A:AI,35,0)</f>
        <v>45480</v>
      </c>
    </row>
    <row r="184" spans="1:22" x14ac:dyDescent="0.15">
      <c r="A184" s="16">
        <v>2390</v>
      </c>
      <c r="B184" s="17">
        <f>VLOOKUP(A184,[1]基础数据!A:I,2,0)</f>
        <v>102.49999999999999</v>
      </c>
      <c r="C184" s="17">
        <f>VLOOKUP(A184,[1]基础数据!A:I,3,0)</f>
        <v>7.0633983067532977</v>
      </c>
      <c r="D184" s="17">
        <f>VLOOKUP(A184,[1]基础数据!A:I,4,0)</f>
        <v>80.166666666666657</v>
      </c>
      <c r="E184" s="17">
        <f>VLOOKUP(A184,[1]基础数据!A:I,5,0)</f>
        <v>2.6444554401011597</v>
      </c>
      <c r="F184" s="17">
        <f>VLOOKUP(A184,[1]基础数据!A:I,6,0)</f>
        <v>127.71428571428569</v>
      </c>
      <c r="G184" s="17">
        <f>VLOOKUP(A184,[1]基础数据!A:I,7,0)</f>
        <v>9.135032953558472</v>
      </c>
      <c r="H184" s="17">
        <f>VLOOKUP(A184,[1]基础数据!A:I,8,0)</f>
        <v>77.925000000000011</v>
      </c>
      <c r="I184" s="17">
        <f>VLOOKUP(A184,[1]基础数据!A:I,9,0)</f>
        <v>5.2028042063094642</v>
      </c>
      <c r="J184" s="16">
        <v>2390</v>
      </c>
      <c r="K184" s="1">
        <f>VLOOKUP(A184,[1]基础数据!A:AI,24,0)</f>
        <v>2390</v>
      </c>
      <c r="L184" s="1">
        <f>VLOOKUP(A184,[1]基础数据!A:AI,25,0)</f>
        <v>82462</v>
      </c>
      <c r="M184" s="1">
        <f>VLOOKUP(A184,[1]基础数据!A:AI,26,0)</f>
        <v>15172</v>
      </c>
      <c r="N184" s="1">
        <f>VLOOKUP(A184,[1]基础数据!A:AI,27,0)</f>
        <v>15172</v>
      </c>
      <c r="O184" s="1">
        <f>VLOOKUP(A184,[1]基础数据!A:AI,28,0)</f>
        <v>15172</v>
      </c>
      <c r="P184" s="1">
        <f>VLOOKUP(A184,[1]基础数据!A:AI,29,0)</f>
        <v>15172</v>
      </c>
      <c r="Q184" s="1">
        <f>VLOOKUP(A184,[1]基础数据!A:AI,30,0)</f>
        <v>15172</v>
      </c>
      <c r="R184" s="1">
        <f>VLOOKUP(A184,[1]基础数据!A:AI,31,0)</f>
        <v>85431</v>
      </c>
      <c r="S184" s="1">
        <f>VLOOKUP(A184,[1]基础数据!A:AI,32,0)</f>
        <v>14644</v>
      </c>
      <c r="T184" s="1">
        <f>VLOOKUP(A184,[1]基础数据!A:AI,33,0)</f>
        <v>14644</v>
      </c>
      <c r="U184" s="1">
        <f>VLOOKUP(A184,[1]基础数据!A:AI,34,0)</f>
        <v>80754</v>
      </c>
      <c r="V184" s="1">
        <f>VLOOKUP(A184,[1]基础数据!A:AI,35,0)</f>
        <v>15493</v>
      </c>
    </row>
    <row r="185" spans="1:22" x14ac:dyDescent="0.15">
      <c r="A185" s="16">
        <v>2392</v>
      </c>
      <c r="B185" s="17">
        <f>VLOOKUP(A185,[1]基础数据!A:I,2,0)</f>
        <v>-201.03359173126617</v>
      </c>
      <c r="C185" s="17">
        <f>VLOOKUP(A185,[1]基础数据!A:I,3,0)</f>
        <v>3.2654774396642186</v>
      </c>
      <c r="D185" s="17">
        <f>VLOOKUP(A185,[1]基础数据!A:I,4,0)</f>
        <v>56.224489795918366</v>
      </c>
      <c r="E185" s="17">
        <f>VLOOKUP(A185,[1]基础数据!A:I,5,0)</f>
        <v>2.2891566265060241</v>
      </c>
      <c r="F185" s="17">
        <f>VLOOKUP(A185,[1]基础数据!A:I,6,0)</f>
        <v>53.333333333333336</v>
      </c>
      <c r="G185" s="17">
        <f>VLOOKUP(A185,[1]基础数据!A:I,7,0)</f>
        <v>3.4532374100719432</v>
      </c>
      <c r="H185" s="17">
        <f>VLOOKUP(A185,[1]基础数据!A:I,8,0)</f>
        <v>45.125</v>
      </c>
      <c r="I185" s="17">
        <f>VLOOKUP(A185,[1]基础数据!A:I,9,0)</f>
        <v>2.841177396505588</v>
      </c>
      <c r="J185" s="16">
        <v>2392</v>
      </c>
      <c r="K185" s="1">
        <f>VLOOKUP(A185,[1]基础数据!A:AI,24,0)</f>
        <v>2392</v>
      </c>
      <c r="L185" s="1">
        <f>VLOOKUP(A185,[1]基础数据!A:AI,25,0)</f>
        <v>103324</v>
      </c>
      <c r="M185" s="1">
        <f>VLOOKUP(A185,[1]基础数据!A:AI,26,0)</f>
        <v>11600</v>
      </c>
      <c r="N185" s="1">
        <f>VLOOKUP(A185,[1]基础数据!A:AI,27,0)</f>
        <v>11600</v>
      </c>
      <c r="O185" s="1">
        <f>VLOOKUP(A185,[1]基础数据!A:AI,28,0)</f>
        <v>97500</v>
      </c>
      <c r="P185" s="1">
        <f>VLOOKUP(A185,[1]基础数据!A:AI,29,0)</f>
        <v>12292</v>
      </c>
      <c r="Q185" s="1">
        <f>VLOOKUP(A185,[1]基础数据!A:AI,30,0)</f>
        <v>12292</v>
      </c>
      <c r="R185" s="1">
        <f>VLOOKUP(A185,[1]基础数据!A:AI,31,0)</f>
        <v>72814</v>
      </c>
      <c r="S185" s="1">
        <f>VLOOKUP(A185,[1]基础数据!A:AI,32,0)</f>
        <v>16460</v>
      </c>
      <c r="T185" s="1">
        <f>VLOOKUP(A185,[1]基础数据!A:AI,33,0)</f>
        <v>16460</v>
      </c>
      <c r="U185" s="1">
        <f>VLOOKUP(A185,[1]基础数据!A:AI,34,0)</f>
        <v>97897</v>
      </c>
      <c r="V185" s="1">
        <f>VLOOKUP(A185,[1]基础数据!A:AI,35,0)</f>
        <v>12243</v>
      </c>
    </row>
    <row r="186" spans="1:22" x14ac:dyDescent="0.15">
      <c r="A186" s="16">
        <v>2396</v>
      </c>
      <c r="B186" s="17">
        <f>VLOOKUP(A186,[1]基础数据!A:I,2,0)</f>
        <v>48.856969451749947</v>
      </c>
      <c r="C186" s="17">
        <f>VLOOKUP(A186,[1]基础数据!A:I,3,0)</f>
        <v>4.9785602374866</v>
      </c>
      <c r="D186" s="17">
        <f>VLOOKUP(A186,[1]基础数据!A:I,4,0)</f>
        <v>-226.06382978723403</v>
      </c>
      <c r="E186" s="17">
        <f>VLOOKUP(A186,[1]基础数据!A:I,5,0)</f>
        <v>3.5185031873499462</v>
      </c>
      <c r="F186" s="17">
        <f>VLOOKUP(A186,[1]基础数据!A:I,6,0)</f>
        <v>390.5109489051095</v>
      </c>
      <c r="G186" s="17">
        <f>VLOOKUP(A186,[1]基础数据!A:I,7,0)</f>
        <v>7.9282750444576173</v>
      </c>
      <c r="H186" s="17">
        <f>VLOOKUP(A186,[1]基础数据!A:I,8,0)</f>
        <v>46.105383734249713</v>
      </c>
      <c r="I186" s="17">
        <f>VLOOKUP(A186,[1]基础数据!A:I,9,0)</f>
        <v>3.511986562834021</v>
      </c>
      <c r="J186" s="16">
        <v>2396</v>
      </c>
      <c r="K186" s="1">
        <f>VLOOKUP(A186,[1]基础数据!A:AI,24,0)</f>
        <v>2396</v>
      </c>
      <c r="L186" s="1">
        <f>VLOOKUP(A186,[1]基础数据!A:AI,25,0)</f>
        <v>37942</v>
      </c>
      <c r="M186" s="1">
        <f>VLOOKUP(A186,[1]基础数据!A:AI,26,0)</f>
        <v>14208</v>
      </c>
      <c r="N186" s="1">
        <f>VLOOKUP(A186,[1]基础数据!A:AI,27,0)</f>
        <v>14208</v>
      </c>
      <c r="O186" s="1">
        <f>VLOOKUP(A186,[1]基础数据!A:AI,28,0)</f>
        <v>36116</v>
      </c>
      <c r="P186" s="1">
        <f>VLOOKUP(A186,[1]基础数据!A:AI,29,0)</f>
        <v>14927</v>
      </c>
      <c r="Q186" s="1">
        <f>VLOOKUP(A186,[1]基础数据!A:AI,30,0)</f>
        <v>14927</v>
      </c>
      <c r="R186" s="1">
        <f>VLOOKUP(A186,[1]基础数据!A:AI,31,0)</f>
        <v>29153</v>
      </c>
      <c r="S186" s="1">
        <f>VLOOKUP(A186,[1]基础数据!A:AI,32,0)</f>
        <v>18062</v>
      </c>
      <c r="T186" s="1">
        <f>VLOOKUP(A186,[1]基础数据!A:AI,33,0)</f>
        <v>18062</v>
      </c>
      <c r="U186" s="1">
        <f>VLOOKUP(A186,[1]基础数据!A:AI,34,0)</f>
        <v>28438</v>
      </c>
      <c r="V186" s="1">
        <f>VLOOKUP(A186,[1]基础数据!A:AI,35,0)</f>
        <v>18957</v>
      </c>
    </row>
    <row r="187" spans="1:22" x14ac:dyDescent="0.15">
      <c r="A187" s="16">
        <v>2400</v>
      </c>
      <c r="B187" s="17">
        <f>VLOOKUP(A187,[1]基础数据!A:I,2,0)</f>
        <v>41.229508196721312</v>
      </c>
      <c r="C187" s="17">
        <f>VLOOKUP(A187,[1]基础数据!A:I,3,0)</f>
        <v>9.3383335808703389</v>
      </c>
      <c r="D187" s="17">
        <f>VLOOKUP(A187,[1]基础数据!A:I,4,0)</f>
        <v>41.590909090909093</v>
      </c>
      <c r="E187" s="17">
        <f>VLOOKUP(A187,[1]基础数据!A:I,5,0)</f>
        <v>6.5015809855401994</v>
      </c>
      <c r="F187" s="17">
        <f>VLOOKUP(A187,[1]基础数据!A:I,6,0)</f>
        <v>57.409090909090914</v>
      </c>
      <c r="G187" s="17">
        <f>VLOOKUP(A187,[1]基础数据!A:I,7,0)</f>
        <v>10.206472988807629</v>
      </c>
      <c r="H187" s="17">
        <f>VLOOKUP(A187,[1]基础数据!A:I,8,0)</f>
        <v>35.11538461538462</v>
      </c>
      <c r="I187" s="17">
        <f>VLOOKUP(A187,[1]基础数据!A:I,9,0)</f>
        <v>6.9702637706607637</v>
      </c>
      <c r="J187" s="16">
        <v>2400</v>
      </c>
      <c r="K187" s="1" t="str">
        <f>VLOOKUP(A187,[1]基础数据!A:AI,24,0)</f>
        <v>持股大于股东增</v>
      </c>
      <c r="L187" s="1">
        <f>VLOOKUP(A187,[1]基础数据!A:AI,25,0)</f>
        <v>29764</v>
      </c>
      <c r="M187" s="1">
        <f>VLOOKUP(A187,[1]基础数据!A:AI,26,0)</f>
        <v>30396</v>
      </c>
      <c r="N187" s="1" t="str">
        <f>VLOOKUP(A187,[1]基础数据!A:AI,27,0)</f>
        <v>持股小于股东减</v>
      </c>
      <c r="O187" s="1">
        <f>VLOOKUP(A187,[1]基础数据!A:AI,28,0)</f>
        <v>32758</v>
      </c>
      <c r="P187" s="1">
        <f>VLOOKUP(A187,[1]基础数据!A:AI,29,0)</f>
        <v>27618</v>
      </c>
      <c r="Q187" s="1" t="str">
        <f>VLOOKUP(A187,[1]基础数据!A:AI,30,0)</f>
        <v>持股小于股东减</v>
      </c>
      <c r="R187" s="1">
        <f>VLOOKUP(A187,[1]基础数据!A:AI,31,0)</f>
        <v>32192</v>
      </c>
      <c r="S187" s="1">
        <f>VLOOKUP(A187,[1]基础数据!A:AI,32,0)</f>
        <v>28103</v>
      </c>
      <c r="T187" s="1" t="str">
        <f>VLOOKUP(A187,[1]基础数据!A:AI,33,0)</f>
        <v>持股小于股东减</v>
      </c>
      <c r="U187" s="1">
        <f>VLOOKUP(A187,[1]基础数据!A:AI,34,0)</f>
        <v>40223</v>
      </c>
      <c r="V187" s="1">
        <f>VLOOKUP(A187,[1]基础数据!A:AI,35,0)</f>
        <v>22492</v>
      </c>
    </row>
    <row r="188" spans="1:22" x14ac:dyDescent="0.15">
      <c r="A188" s="16">
        <v>2405</v>
      </c>
      <c r="B188" s="17">
        <f>VLOOKUP(A188,[1]基础数据!A:I,2,0)</f>
        <v>204.21052631578945</v>
      </c>
      <c r="C188" s="17">
        <f>VLOOKUP(A188,[1]基础数据!A:I,3,0)</f>
        <v>10.859525875339358</v>
      </c>
      <c r="D188" s="17">
        <f>VLOOKUP(A188,[1]基础数据!A:I,4,0)</f>
        <v>132.44999999999999</v>
      </c>
      <c r="E188" s="17">
        <f>VLOOKUP(A188,[1]基础数据!A:I,5,0)</f>
        <v>7.2519710906701702</v>
      </c>
      <c r="F188" s="17">
        <f>VLOOKUP(A188,[1]基础数据!A:I,6,0)</f>
        <v>218.99999999999997</v>
      </c>
      <c r="G188" s="17">
        <f>VLOOKUP(A188,[1]基础数据!A:I,7,0)</f>
        <v>12.157211058065949</v>
      </c>
      <c r="H188" s="17">
        <f>VLOOKUP(A188,[1]基础数据!A:I,8,0)</f>
        <v>145.09615384615384</v>
      </c>
      <c r="I188" s="17">
        <f>VLOOKUP(A188,[1]基础数据!A:I,9,0)</f>
        <v>6.5736166653597845</v>
      </c>
      <c r="J188" s="16">
        <v>2405</v>
      </c>
      <c r="K188" s="1">
        <f>VLOOKUP(A188,[1]基础数据!A:AI,24,0)</f>
        <v>2405</v>
      </c>
      <c r="L188" s="1">
        <f>VLOOKUP(A188,[1]基础数据!A:AI,25,0)</f>
        <v>2405</v>
      </c>
      <c r="M188" s="1">
        <f>VLOOKUP(A188,[1]基础数据!A:AI,26,0)</f>
        <v>2405</v>
      </c>
      <c r="N188" s="1">
        <f>VLOOKUP(A188,[1]基础数据!A:AI,27,0)</f>
        <v>2405</v>
      </c>
      <c r="O188" s="1">
        <f>VLOOKUP(A188,[1]基础数据!A:AI,28,0)</f>
        <v>2405</v>
      </c>
      <c r="P188" s="1">
        <f>VLOOKUP(A188,[1]基础数据!A:AI,29,0)</f>
        <v>2405</v>
      </c>
      <c r="Q188" s="1">
        <f>VLOOKUP(A188,[1]基础数据!A:AI,30,0)</f>
        <v>2405</v>
      </c>
      <c r="R188" s="1">
        <f>VLOOKUP(A188,[1]基础数据!A:AI,31,0)</f>
        <v>52786</v>
      </c>
      <c r="S188" s="1">
        <f>VLOOKUP(A188,[1]基础数据!A:AI,32,0)</f>
        <v>13101</v>
      </c>
      <c r="T188" s="1">
        <f>VLOOKUP(A188,[1]基础数据!A:AI,33,0)</f>
        <v>13101</v>
      </c>
      <c r="U188" s="1">
        <f>VLOOKUP(A188,[1]基础数据!A:AI,34,0)</f>
        <v>67904</v>
      </c>
      <c r="V188" s="1">
        <f>VLOOKUP(A188,[1]基础数据!A:AI,35,0)</f>
        <v>10447</v>
      </c>
    </row>
    <row r="189" spans="1:22" x14ac:dyDescent="0.15">
      <c r="A189" s="16">
        <v>2408</v>
      </c>
      <c r="B189" s="17">
        <f>VLOOKUP(A189,[1]基础数据!A:I,2,0)</f>
        <v>53.24</v>
      </c>
      <c r="C189" s="17">
        <f>VLOOKUP(A189,[1]基础数据!A:I,3,0)</f>
        <v>1.9369861020155716</v>
      </c>
      <c r="D189" s="17">
        <f>VLOOKUP(A189,[1]基础数据!A:I,4,0)</f>
        <v>66.25</v>
      </c>
      <c r="E189" s="17">
        <f>VLOOKUP(A189,[1]基础数据!A:I,5,0)</f>
        <v>1.9145185527684661</v>
      </c>
      <c r="F189" s="17">
        <f>VLOOKUP(A189,[1]基础数据!A:I,6,0)</f>
        <v>37.260869565217391</v>
      </c>
      <c r="G189" s="17">
        <f>VLOOKUP(A189,[1]基础数据!A:I,7,0)</f>
        <v>2.6884587633717101</v>
      </c>
      <c r="H189" s="17">
        <f>VLOOKUP(A189,[1]基础数据!A:I,8,0)</f>
        <v>30.83653846153846</v>
      </c>
      <c r="I189" s="17">
        <f>VLOOKUP(A189,[1]基础数据!A:I,9,0)</f>
        <v>1.5604928179376387</v>
      </c>
      <c r="J189" s="16">
        <v>2408</v>
      </c>
      <c r="K189" s="1" t="str">
        <f>VLOOKUP(A189,[1]基础数据!A:AI,24,0)</f>
        <v>持股小于股东减</v>
      </c>
      <c r="L189" s="1">
        <f>VLOOKUP(A189,[1]基础数据!A:AI,25,0)</f>
        <v>36724</v>
      </c>
      <c r="M189" s="1">
        <f>VLOOKUP(A189,[1]基础数据!A:AI,26,0)</f>
        <v>21972</v>
      </c>
      <c r="N189" s="1">
        <f>VLOOKUP(A189,[1]基础数据!A:AI,27,0)</f>
        <v>21972</v>
      </c>
      <c r="O189" s="1">
        <f>VLOOKUP(A189,[1]基础数据!A:AI,28,0)</f>
        <v>43315</v>
      </c>
      <c r="P189" s="1">
        <f>VLOOKUP(A189,[1]基础数据!A:AI,29,0)</f>
        <v>18628</v>
      </c>
      <c r="Q189" s="1" t="str">
        <f>VLOOKUP(A189,[1]基础数据!A:AI,30,0)</f>
        <v>持股小于股东增</v>
      </c>
      <c r="R189" s="1">
        <f>VLOOKUP(A189,[1]基础数据!A:AI,31,0)</f>
        <v>28912</v>
      </c>
      <c r="S189" s="1">
        <f>VLOOKUP(A189,[1]基础数据!A:AI,32,0)</f>
        <v>26260</v>
      </c>
      <c r="T189" s="1" t="str">
        <f>VLOOKUP(A189,[1]基础数据!A:AI,33,0)</f>
        <v>持股小于股东减</v>
      </c>
      <c r="U189" s="1">
        <f>VLOOKUP(A189,[1]基础数据!A:AI,34,0)</f>
        <v>34957</v>
      </c>
      <c r="V189" s="1">
        <f>VLOOKUP(A189,[1]基础数据!A:AI,35,0)</f>
        <v>23083</v>
      </c>
    </row>
    <row r="190" spans="1:22" x14ac:dyDescent="0.15">
      <c r="A190" s="16">
        <v>2414</v>
      </c>
      <c r="B190" s="17">
        <f>VLOOKUP(A190,[1]基础数据!A:I,2,0)</f>
        <v>288.26868495742667</v>
      </c>
      <c r="C190" s="17">
        <f>VLOOKUP(A190,[1]基础数据!A:I,3,0)</f>
        <v>7.349252291365171</v>
      </c>
      <c r="D190" s="17">
        <f>VLOOKUP(A190,[1]基础数据!A:I,4,0)</f>
        <v>-300.12690355329948</v>
      </c>
      <c r="E190" s="17">
        <f>VLOOKUP(A190,[1]基础数据!A:I,5,0)</f>
        <v>5.5313874076153056</v>
      </c>
      <c r="F190" s="17">
        <f>VLOOKUP(A190,[1]基础数据!A:I,6,0)</f>
        <v>323.31691297208539</v>
      </c>
      <c r="G190" s="17">
        <f>VLOOKUP(A190,[1]基础数据!A:I,7,0)</f>
        <v>9.6034726625371896</v>
      </c>
      <c r="H190" s="17">
        <f>VLOOKUP(A190,[1]基础数据!A:I,8,0)</f>
        <v>267.56449165402125</v>
      </c>
      <c r="I190" s="17">
        <f>VLOOKUP(A190,[1]基础数据!A:I,9,0)</f>
        <v>5.7260460811534903</v>
      </c>
      <c r="J190" s="16">
        <v>2414</v>
      </c>
      <c r="K190" s="1" t="str">
        <f>VLOOKUP(A190,[1]基础数据!A:AI,24,0)</f>
        <v>持股大于股东增</v>
      </c>
      <c r="L190" s="1">
        <f>VLOOKUP(A190,[1]基础数据!A:AI,25,0)</f>
        <v>21247</v>
      </c>
      <c r="M190" s="1">
        <f>VLOOKUP(A190,[1]基础数据!A:AI,26,0)</f>
        <v>28239</v>
      </c>
      <c r="N190" s="1" t="str">
        <f>VLOOKUP(A190,[1]基础数据!A:AI,27,0)</f>
        <v>持股大于股东减</v>
      </c>
      <c r="O190" s="1">
        <f>VLOOKUP(A190,[1]基础数据!A:AI,28,0)</f>
        <v>23976</v>
      </c>
      <c r="P190" s="1">
        <f>VLOOKUP(A190,[1]基础数据!A:AI,29,0)</f>
        <v>25025</v>
      </c>
      <c r="Q190" s="1" t="str">
        <f>VLOOKUP(A190,[1]基础数据!A:AI,30,0)</f>
        <v>持股大于股东增</v>
      </c>
      <c r="R190" s="1">
        <f>VLOOKUP(A190,[1]基础数据!A:AI,31,0)</f>
        <v>18044</v>
      </c>
      <c r="S190" s="1">
        <f>VLOOKUP(A190,[1]基础数据!A:AI,32,0)</f>
        <v>33252</v>
      </c>
      <c r="T190" s="1" t="str">
        <f>VLOOKUP(A190,[1]基础数据!A:AI,33,0)</f>
        <v>持股小于股东减</v>
      </c>
      <c r="U190" s="1">
        <f>VLOOKUP(A190,[1]基础数据!A:AI,34,0)</f>
        <v>29073</v>
      </c>
      <c r="V190" s="1">
        <f>VLOOKUP(A190,[1]基础数据!A:AI,35,0)</f>
        <v>20637</v>
      </c>
    </row>
    <row r="191" spans="1:22" x14ac:dyDescent="0.15">
      <c r="A191" s="16">
        <v>2419</v>
      </c>
      <c r="B191" s="17">
        <f>VLOOKUP(A191,[1]基础数据!A:I,2,0)</f>
        <v>8.9403973509933774</v>
      </c>
      <c r="C191" s="17">
        <f>VLOOKUP(A191,[1]基础数据!A:I,3,0)</f>
        <v>1.9600725952813067</v>
      </c>
      <c r="D191" s="17">
        <f>VLOOKUP(A191,[1]基础数据!A:I,4,0)</f>
        <v>14.989130434782608</v>
      </c>
      <c r="E191" s="17">
        <f>VLOOKUP(A191,[1]基础数据!A:I,5,0)</f>
        <v>1.9384312622996906</v>
      </c>
      <c r="F191" s="17">
        <f>VLOOKUP(A191,[1]基础数据!A:I,6,0)</f>
        <v>32.692307692307693</v>
      </c>
      <c r="G191" s="17">
        <f>VLOOKUP(A191,[1]基础数据!A:I,7,0)</f>
        <v>3.014077514981738</v>
      </c>
      <c r="H191" s="17">
        <f>VLOOKUP(A191,[1]基础数据!A:I,8,0)</f>
        <v>27.830357142857142</v>
      </c>
      <c r="I191" s="17">
        <f>VLOOKUP(A191,[1]基础数据!A:I,9,0)</f>
        <v>1.8350406216884494</v>
      </c>
      <c r="J191" s="16">
        <v>2419</v>
      </c>
      <c r="K191" s="1" t="str">
        <f>VLOOKUP(A191,[1]基础数据!A:AI,24,0)</f>
        <v>持股大于股东减</v>
      </c>
      <c r="L191" s="1">
        <f>VLOOKUP(A191,[1]基础数据!A:AI,25,0)</f>
        <v>20192</v>
      </c>
      <c r="M191" s="1">
        <f>VLOOKUP(A191,[1]基础数据!A:AI,26,0)</f>
        <v>39629</v>
      </c>
      <c r="N191" s="1" t="str">
        <f>VLOOKUP(A191,[1]基础数据!A:AI,27,0)</f>
        <v>持股大于股东增</v>
      </c>
      <c r="O191" s="1">
        <f>VLOOKUP(A191,[1]基础数据!A:AI,28,0)</f>
        <v>17831</v>
      </c>
      <c r="P191" s="1">
        <f>VLOOKUP(A191,[1]基础数据!A:AI,29,0)</f>
        <v>44876</v>
      </c>
      <c r="Q191" s="1" t="str">
        <f>VLOOKUP(A191,[1]基础数据!A:AI,30,0)</f>
        <v>持股大于股东减</v>
      </c>
      <c r="R191" s="1">
        <f>VLOOKUP(A191,[1]基础数据!A:AI,31,0)</f>
        <v>21263</v>
      </c>
      <c r="S191" s="1">
        <f>VLOOKUP(A191,[1]基础数据!A:AI,32,0)</f>
        <v>37633</v>
      </c>
      <c r="T191" s="1" t="str">
        <f>VLOOKUP(A191,[1]基础数据!A:AI,33,0)</f>
        <v>持股大于股东增</v>
      </c>
      <c r="U191" s="1">
        <f>VLOOKUP(A191,[1]基础数据!A:AI,34,0)</f>
        <v>18307</v>
      </c>
      <c r="V191" s="1">
        <f>VLOOKUP(A191,[1]基础数据!A:AI,35,0)</f>
        <v>43710</v>
      </c>
    </row>
    <row r="192" spans="1:22" x14ac:dyDescent="0.15">
      <c r="A192" s="16">
        <v>2428</v>
      </c>
      <c r="B192" s="17">
        <f>VLOOKUP(A192,[1]基础数据!A:I,2,0)</f>
        <v>225.33333333333334</v>
      </c>
      <c r="C192" s="17">
        <f>VLOOKUP(A192,[1]基础数据!A:I,3,0)</f>
        <v>8.3005893909626725</v>
      </c>
      <c r="D192" s="17">
        <f>VLOOKUP(A192,[1]基础数据!A:I,4,0)</f>
        <v>-240</v>
      </c>
      <c r="E192" s="17">
        <f>VLOOKUP(A192,[1]基础数据!A:I,5,0)</f>
        <v>7.9083944311722547</v>
      </c>
      <c r="F192" s="17">
        <f>VLOOKUP(A192,[1]基础数据!A:I,6,0)</f>
        <v>136.68604651162792</v>
      </c>
      <c r="G192" s="17">
        <f>VLOOKUP(A192,[1]基础数据!A:I,7,0)</f>
        <v>9.6872553463265909</v>
      </c>
      <c r="H192" s="17">
        <f>VLOOKUP(A192,[1]基础数据!A:I,8,0)</f>
        <v>78.428571428571445</v>
      </c>
      <c r="I192" s="17">
        <f>VLOOKUP(A192,[1]基础数据!A:I,9,0)</f>
        <v>4.4737807114044745</v>
      </c>
      <c r="J192" s="16">
        <v>2428</v>
      </c>
      <c r="K192" s="1">
        <f>VLOOKUP(A192,[1]基础数据!A:AI,24,0)</f>
        <v>2428</v>
      </c>
      <c r="L192" s="1">
        <f>VLOOKUP(A192,[1]基础数据!A:AI,25,0)</f>
        <v>40653</v>
      </c>
      <c r="M192" s="1">
        <f>VLOOKUP(A192,[1]基础数据!A:AI,26,0)</f>
        <v>16065</v>
      </c>
      <c r="N192" s="1">
        <f>VLOOKUP(A192,[1]基础数据!A:AI,27,0)</f>
        <v>16065</v>
      </c>
      <c r="O192" s="1">
        <f>VLOOKUP(A192,[1]基础数据!A:AI,28,0)</f>
        <v>38531</v>
      </c>
      <c r="P192" s="1">
        <f>VLOOKUP(A192,[1]基础数据!A:AI,29,0)</f>
        <v>16950</v>
      </c>
      <c r="Q192" s="1">
        <f>VLOOKUP(A192,[1]基础数据!A:AI,30,0)</f>
        <v>16950</v>
      </c>
      <c r="R192" s="1">
        <f>VLOOKUP(A192,[1]基础数据!A:AI,31,0)</f>
        <v>46550</v>
      </c>
      <c r="S192" s="1">
        <f>VLOOKUP(A192,[1]基础数据!A:AI,32,0)</f>
        <v>14030</v>
      </c>
      <c r="T192" s="1">
        <f>VLOOKUP(A192,[1]基础数据!A:AI,33,0)</f>
        <v>14030</v>
      </c>
      <c r="U192" s="1">
        <f>VLOOKUP(A192,[1]基础数据!A:AI,34,0)</f>
        <v>53182</v>
      </c>
      <c r="V192" s="1">
        <f>VLOOKUP(A192,[1]基础数据!A:AI,35,0)</f>
        <v>12280</v>
      </c>
    </row>
    <row r="193" spans="1:22" x14ac:dyDescent="0.15">
      <c r="A193" s="16">
        <v>2430</v>
      </c>
      <c r="B193" s="17">
        <f>VLOOKUP(A193,[1]基础数据!A:I,2,0)</f>
        <v>67.647058823529406</v>
      </c>
      <c r="C193" s="17">
        <f>VLOOKUP(A193,[1]基础数据!A:I,3,0)</f>
        <v>2.6021043104423578</v>
      </c>
      <c r="D193" s="17">
        <f>VLOOKUP(A193,[1]基础数据!A:I,4,0)</f>
        <v>-51.875</v>
      </c>
      <c r="E193" s="17">
        <f>VLOOKUP(A193,[1]基础数据!A:I,5,0)</f>
        <v>1.8942419608827623</v>
      </c>
      <c r="F193" s="17">
        <f>VLOOKUP(A193,[1]基础数据!A:I,6,0)</f>
        <v>94.428571428571431</v>
      </c>
      <c r="G193" s="17">
        <f>VLOOKUP(A193,[1]基础数据!A:I,7,0)</f>
        <v>3.0591937797935858</v>
      </c>
      <c r="H193" s="17">
        <f>VLOOKUP(A193,[1]基础数据!A:I,8,0)</f>
        <v>47.875</v>
      </c>
      <c r="I193" s="17">
        <f>VLOOKUP(A193,[1]基础数据!A:I,9,0)</f>
        <v>1.7537031525447013</v>
      </c>
      <c r="J193" s="16">
        <v>2430</v>
      </c>
      <c r="K193" s="1" t="str">
        <f>VLOOKUP(A193,[1]基础数据!A:AI,24,0)</f>
        <v>持股大于股东增</v>
      </c>
      <c r="L193" s="1">
        <f>VLOOKUP(A193,[1]基础数据!A:AI,25,0)</f>
        <v>24478</v>
      </c>
      <c r="M193" s="1">
        <f>VLOOKUP(A193,[1]基础数据!A:AI,26,0)</f>
        <v>33980</v>
      </c>
      <c r="N193" s="1" t="str">
        <f>VLOOKUP(A193,[1]基础数据!A:AI,27,0)</f>
        <v>持股大于股东减</v>
      </c>
      <c r="O193" s="1">
        <f>VLOOKUP(A193,[1]基础数据!A:AI,28,0)</f>
        <v>25166</v>
      </c>
      <c r="P193" s="1">
        <f>VLOOKUP(A193,[1]基础数据!A:AI,29,0)</f>
        <v>33051</v>
      </c>
      <c r="Q193" s="1" t="str">
        <f>VLOOKUP(A193,[1]基础数据!A:AI,30,0)</f>
        <v>持股大于股东减</v>
      </c>
      <c r="R193" s="1">
        <f>VLOOKUP(A193,[1]基础数据!A:AI,31,0)</f>
        <v>25514</v>
      </c>
      <c r="S193" s="1">
        <f>VLOOKUP(A193,[1]基础数据!A:AI,32,0)</f>
        <v>32600</v>
      </c>
      <c r="T193" s="1" t="str">
        <f>VLOOKUP(A193,[1]基础数据!A:AI,33,0)</f>
        <v>持股大于股东增</v>
      </c>
      <c r="U193" s="1">
        <f>VLOOKUP(A193,[1]基础数据!A:AI,34,0)</f>
        <v>24539</v>
      </c>
      <c r="V193" s="1">
        <f>VLOOKUP(A193,[1]基础数据!A:AI,35,0)</f>
        <v>33896</v>
      </c>
    </row>
    <row r="194" spans="1:22" x14ac:dyDescent="0.15">
      <c r="A194" s="16">
        <v>2431</v>
      </c>
      <c r="B194" s="17">
        <f>VLOOKUP(A194,[1]基础数据!A:I,2,0)</f>
        <v>-67.099999999999994</v>
      </c>
      <c r="C194" s="17">
        <f>VLOOKUP(A194,[1]基础数据!A:I,3,0)</f>
        <v>3.5593512538623733</v>
      </c>
      <c r="D194" s="17">
        <f>VLOOKUP(A194,[1]基础数据!A:I,4,0)</f>
        <v>-56.785714285714285</v>
      </c>
      <c r="E194" s="17">
        <f>VLOOKUP(A194,[1]基础数据!A:I,5,0)</f>
        <v>4.2944536725681646</v>
      </c>
      <c r="F194" s="17">
        <f>VLOOKUP(A194,[1]基础数据!A:I,6,0)</f>
        <v>58.04</v>
      </c>
      <c r="G194" s="17">
        <f>VLOOKUP(A194,[1]基础数据!A:I,7,0)</f>
        <v>3.5738916256157638</v>
      </c>
      <c r="H194" s="17">
        <f>VLOOKUP(A194,[1]基础数据!A:I,8,0)</f>
        <v>179.67857142857142</v>
      </c>
      <c r="I194" s="17">
        <f>VLOOKUP(A194,[1]基础数据!A:I,9,0)</f>
        <v>2.0938943688350604</v>
      </c>
      <c r="J194" s="16">
        <v>2431</v>
      </c>
      <c r="K194" s="1">
        <f>VLOOKUP(A194,[1]基础数据!A:AI,24,0)</f>
        <v>2431</v>
      </c>
      <c r="L194" s="1">
        <f>VLOOKUP(A194,[1]基础数据!A:AI,25,0)</f>
        <v>36206</v>
      </c>
      <c r="M194" s="1">
        <f>VLOOKUP(A194,[1]基础数据!A:AI,26,0)</f>
        <v>15212</v>
      </c>
      <c r="N194" s="1">
        <f>VLOOKUP(A194,[1]基础数据!A:AI,27,0)</f>
        <v>15212</v>
      </c>
      <c r="O194" s="1">
        <f>VLOOKUP(A194,[1]基础数据!A:AI,28,0)</f>
        <v>15212</v>
      </c>
      <c r="P194" s="1">
        <f>VLOOKUP(A194,[1]基础数据!A:AI,29,0)</f>
        <v>15212</v>
      </c>
      <c r="Q194" s="1" t="str">
        <f>VLOOKUP(A194,[1]基础数据!A:AI,30,0)</f>
        <v>持股大于股东增</v>
      </c>
      <c r="R194" s="1">
        <f>VLOOKUP(A194,[1]基础数据!A:AI,31,0)</f>
        <v>20697</v>
      </c>
      <c r="S194" s="1">
        <f>VLOOKUP(A194,[1]基础数据!A:AI,32,0)</f>
        <v>26612</v>
      </c>
      <c r="T194" s="1" t="str">
        <f>VLOOKUP(A194,[1]基础数据!A:AI,33,0)</f>
        <v>持股小于股东减</v>
      </c>
      <c r="U194" s="1">
        <f>VLOOKUP(A194,[1]基础数据!A:AI,34,0)</f>
        <v>26541</v>
      </c>
      <c r="V194" s="1">
        <f>VLOOKUP(A194,[1]基础数据!A:AI,35,0)</f>
        <v>20752</v>
      </c>
    </row>
    <row r="195" spans="1:22" x14ac:dyDescent="0.15">
      <c r="A195" s="16">
        <v>2437</v>
      </c>
      <c r="B195" s="17">
        <f>VLOOKUP(A195,[1]基础数据!A:I,2,0)</f>
        <v>31.946351251452107</v>
      </c>
      <c r="C195" s="17">
        <f>VLOOKUP(A195,[1]基础数据!A:I,3,0)</f>
        <v>6.4923915609640934</v>
      </c>
      <c r="D195" s="17">
        <f>VLOOKUP(A195,[1]基础数据!A:I,4,0)</f>
        <v>34.892857142857146</v>
      </c>
      <c r="E195" s="17">
        <f>VLOOKUP(A195,[1]基础数据!A:I,5,0)</f>
        <v>6.0197165742452245</v>
      </c>
      <c r="F195" s="17">
        <f>VLOOKUP(A195,[1]基础数据!A:I,6,0)</f>
        <v>33.01136363636364</v>
      </c>
      <c r="G195" s="17">
        <f>VLOOKUP(A195,[1]基础数据!A:I,7,0)</f>
        <v>6.4985906670842466</v>
      </c>
      <c r="H195" s="17">
        <f>VLOOKUP(A195,[1]基础数据!A:I,8,0)</f>
        <v>26.713235294117645</v>
      </c>
      <c r="I195" s="17">
        <f>VLOOKUP(A195,[1]基础数据!A:I,9,0)</f>
        <v>5.1423597103972476</v>
      </c>
      <c r="J195" s="16">
        <v>2437</v>
      </c>
      <c r="K195" s="1" t="str">
        <f>VLOOKUP(A195,[1]基础数据!A:AI,24,0)</f>
        <v>持股大于股东增</v>
      </c>
      <c r="L195" s="1">
        <f>VLOOKUP(A195,[1]基础数据!A:AI,25,0)</f>
        <v>23713</v>
      </c>
      <c r="M195" s="1">
        <f>VLOOKUP(A195,[1]基础数据!A:AI,26,0)</f>
        <v>30911</v>
      </c>
      <c r="N195" s="1" t="str">
        <f>VLOOKUP(A195,[1]基础数据!A:AI,27,0)</f>
        <v>持股小于股东减</v>
      </c>
      <c r="O195" s="1">
        <f>VLOOKUP(A195,[1]基础数据!A:AI,28,0)</f>
        <v>31192</v>
      </c>
      <c r="P195" s="1">
        <f>VLOOKUP(A195,[1]基础数据!A:AI,29,0)</f>
        <v>23493</v>
      </c>
      <c r="Q195" s="1" t="str">
        <f>VLOOKUP(A195,[1]基础数据!A:AI,30,0)</f>
        <v>持股小于股东增</v>
      </c>
      <c r="R195" s="1">
        <f>VLOOKUP(A195,[1]基础数据!A:AI,31,0)</f>
        <v>35810</v>
      </c>
      <c r="S195" s="1">
        <f>VLOOKUP(A195,[1]基础数据!A:AI,32,0)</f>
        <v>20438</v>
      </c>
      <c r="T195" s="1" t="str">
        <f>VLOOKUP(A195,[1]基础数据!A:AI,33,0)</f>
        <v>持股小于股东增</v>
      </c>
      <c r="U195" s="1">
        <f>VLOOKUP(A195,[1]基础数据!A:AI,34,0)</f>
        <v>27819</v>
      </c>
      <c r="V195" s="1">
        <f>VLOOKUP(A195,[1]基础数据!A:AI,35,0)</f>
        <v>26309</v>
      </c>
    </row>
    <row r="196" spans="1:22" x14ac:dyDescent="0.15">
      <c r="A196" s="16">
        <v>2439</v>
      </c>
      <c r="B196" s="17">
        <f>VLOOKUP(A196,[1]基础数据!A:I,2,0)</f>
        <v>110.3448275862069</v>
      </c>
      <c r="C196" s="17">
        <f>VLOOKUP(A196,[1]基础数据!A:I,3,0)</f>
        <v>15.706292333366056</v>
      </c>
      <c r="D196" s="17">
        <f>VLOOKUP(A196,[1]基础数据!A:I,4,0)</f>
        <v>-985.83333333333337</v>
      </c>
      <c r="E196" s="17">
        <f>VLOOKUP(A196,[1]基础数据!A:I,5,0)</f>
        <v>10.32826960013969</v>
      </c>
      <c r="F196" s="17">
        <f>VLOOKUP(A196,[1]基础数据!A:I,6,0)</f>
        <v>857.49999999999989</v>
      </c>
      <c r="G196" s="17">
        <f>VLOOKUP(A196,[1]基础数据!A:I,7,0)</f>
        <v>19.08205841446453</v>
      </c>
      <c r="H196" s="17">
        <f>VLOOKUP(A196,[1]基础数据!A:I,8,0)</f>
        <v>316.25</v>
      </c>
      <c r="I196" s="17">
        <f>VLOOKUP(A196,[1]基础数据!A:I,9,0)</f>
        <v>14.473684210526317</v>
      </c>
      <c r="J196" s="16">
        <v>2439</v>
      </c>
      <c r="K196" s="1">
        <f>VLOOKUP(A196,[1]基础数据!A:AI,24,0)</f>
        <v>2439</v>
      </c>
      <c r="L196" s="1">
        <f>VLOOKUP(A196,[1]基础数据!A:AI,25,0)</f>
        <v>67394</v>
      </c>
      <c r="M196" s="1">
        <f>VLOOKUP(A196,[1]基础数据!A:AI,26,0)</f>
        <v>12319</v>
      </c>
      <c r="N196" s="1">
        <f>VLOOKUP(A196,[1]基础数据!A:AI,27,0)</f>
        <v>12319</v>
      </c>
      <c r="O196" s="1">
        <f>VLOOKUP(A196,[1]基础数据!A:AI,28,0)</f>
        <v>64781</v>
      </c>
      <c r="P196" s="1">
        <f>VLOOKUP(A196,[1]基础数据!A:AI,29,0)</f>
        <v>13413</v>
      </c>
      <c r="Q196" s="1">
        <f>VLOOKUP(A196,[1]基础数据!A:AI,30,0)</f>
        <v>13413</v>
      </c>
      <c r="R196" s="1">
        <f>VLOOKUP(A196,[1]基础数据!A:AI,31,0)</f>
        <v>72385</v>
      </c>
      <c r="S196" s="1">
        <f>VLOOKUP(A196,[1]基础数据!A:AI,32,0)</f>
        <v>11469</v>
      </c>
      <c r="T196" s="1">
        <f>VLOOKUP(A196,[1]基础数据!A:AI,33,0)</f>
        <v>11469</v>
      </c>
      <c r="U196" s="1">
        <f>VLOOKUP(A196,[1]基础数据!A:AI,34,0)</f>
        <v>74760</v>
      </c>
      <c r="V196" s="1">
        <f>VLOOKUP(A196,[1]基础数据!A:AI,35,0)</f>
        <v>11105</v>
      </c>
    </row>
    <row r="197" spans="1:22" x14ac:dyDescent="0.15">
      <c r="A197" s="16">
        <v>2440</v>
      </c>
      <c r="B197" s="17">
        <f>VLOOKUP(A197,[1]基础数据!A:I,2,0)</f>
        <v>19.84375</v>
      </c>
      <c r="C197" s="17">
        <f>VLOOKUP(A197,[1]基础数据!A:I,3,0)</f>
        <v>2.4382127452611639</v>
      </c>
      <c r="D197" s="17">
        <f>VLOOKUP(A197,[1]基础数据!A:I,4,0)</f>
        <v>61.343749999999993</v>
      </c>
      <c r="E197" s="17">
        <f>VLOOKUP(A197,[1]基础数据!A:I,5,0)</f>
        <v>2.4871083406185464</v>
      </c>
      <c r="F197" s="17">
        <f>VLOOKUP(A197,[1]基础数据!A:I,6,0)</f>
        <v>15.365384615384615</v>
      </c>
      <c r="G197" s="17">
        <f>VLOOKUP(A197,[1]基础数据!A:I,7,0)</f>
        <v>3.1213376045003511</v>
      </c>
      <c r="H197" s="17">
        <f>VLOOKUP(A197,[1]基础数据!A:I,8,0)</f>
        <v>12.800561797752808</v>
      </c>
      <c r="I197" s="17">
        <f>VLOOKUP(A197,[1]基础数据!A:I,9,0)</f>
        <v>1.9516143538087958</v>
      </c>
      <c r="J197" s="16">
        <v>2440</v>
      </c>
      <c r="K197" s="1">
        <f>VLOOKUP(A197,[1]基础数据!A:AI,24,0)</f>
        <v>2440</v>
      </c>
      <c r="L197" s="1">
        <f>VLOOKUP(A197,[1]基础数据!A:AI,25,0)</f>
        <v>43364</v>
      </c>
      <c r="M197" s="1">
        <f>VLOOKUP(A197,[1]基础数据!A:AI,26,0)</f>
        <v>17687</v>
      </c>
      <c r="N197" s="1" t="str">
        <f>VLOOKUP(A197,[1]基础数据!A:AI,27,0)</f>
        <v>持股小于股东增</v>
      </c>
      <c r="O197" s="1">
        <f>VLOOKUP(A197,[1]基础数据!A:AI,28,0)</f>
        <v>35320</v>
      </c>
      <c r="P197" s="1">
        <f>VLOOKUP(A197,[1]基础数据!A:AI,29,0)</f>
        <v>21715</v>
      </c>
      <c r="Q197" s="1">
        <f>VLOOKUP(A197,[1]基础数据!A:AI,30,0)</f>
        <v>21715</v>
      </c>
      <c r="R197" s="1">
        <f>VLOOKUP(A197,[1]基础数据!A:AI,31,0)</f>
        <v>48834</v>
      </c>
      <c r="S197" s="1">
        <f>VLOOKUP(A197,[1]基础数据!A:AI,32,0)</f>
        <v>15706</v>
      </c>
      <c r="T197" s="1">
        <f>VLOOKUP(A197,[1]基础数据!A:AI,33,0)</f>
        <v>15706</v>
      </c>
      <c r="U197" s="1">
        <f>VLOOKUP(A197,[1]基础数据!A:AI,34,0)</f>
        <v>43998</v>
      </c>
      <c r="V197" s="1">
        <f>VLOOKUP(A197,[1]基础数据!A:AI,35,0)</f>
        <v>17432</v>
      </c>
    </row>
    <row r="198" spans="1:22" x14ac:dyDescent="0.15">
      <c r="A198" s="16">
        <v>2444</v>
      </c>
      <c r="B198" s="17">
        <f>VLOOKUP(A198,[1]基础数据!A:I,2,0)</f>
        <v>44.042553191489361</v>
      </c>
      <c r="C198" s="17">
        <f>VLOOKUP(A198,[1]基础数据!A:I,3,0)</f>
        <v>5.2179173703713042</v>
      </c>
      <c r="D198" s="17">
        <f>VLOOKUP(A198,[1]基础数据!A:I,4,0)</f>
        <v>42.274999999999999</v>
      </c>
      <c r="E198" s="17">
        <f>VLOOKUP(A198,[1]基础数据!A:I,5,0)</f>
        <v>3.5337387415627024</v>
      </c>
      <c r="F198" s="17">
        <f>VLOOKUP(A198,[1]基础数据!A:I,6,0)</f>
        <v>46.199999999999996</v>
      </c>
      <c r="G198" s="17">
        <f>VLOOKUP(A198,[1]基础数据!A:I,7,0)</f>
        <v>4.8204084826668758</v>
      </c>
      <c r="H198" s="17">
        <f>VLOOKUP(A198,[1]基础数据!A:I,8,0)</f>
        <v>23.890243902439028</v>
      </c>
      <c r="I198" s="17">
        <f>VLOOKUP(A198,[1]基础数据!A:I,9,0)</f>
        <v>3.2563706178626641</v>
      </c>
      <c r="J198" s="16">
        <v>2444</v>
      </c>
      <c r="K198" s="1" t="str">
        <f>VLOOKUP(A198,[1]基础数据!A:AI,24,0)</f>
        <v>持股小于股东增</v>
      </c>
      <c r="L198" s="1">
        <f>VLOOKUP(A198,[1]基础数据!A:AI,25,0)</f>
        <v>38305</v>
      </c>
      <c r="M198" s="1">
        <f>VLOOKUP(A198,[1]基础数据!A:AI,26,0)</f>
        <v>26471</v>
      </c>
      <c r="N198" s="1" t="str">
        <f>VLOOKUP(A198,[1]基础数据!A:AI,27,0)</f>
        <v>持股小于股东减</v>
      </c>
      <c r="O198" s="1">
        <f>VLOOKUP(A198,[1]基础数据!A:AI,28,0)</f>
        <v>50777</v>
      </c>
      <c r="P198" s="1">
        <f>VLOOKUP(A198,[1]基础数据!A:AI,29,0)</f>
        <v>21175</v>
      </c>
      <c r="Q198" s="1" t="str">
        <f>VLOOKUP(A198,[1]基础数据!A:AI,30,0)</f>
        <v>持股小于股东减</v>
      </c>
      <c r="R198" s="1">
        <f>VLOOKUP(A198,[1]基础数据!A:AI,31,0)</f>
        <v>40272</v>
      </c>
      <c r="S198" s="1">
        <f>VLOOKUP(A198,[1]基础数据!A:AI,32,0)</f>
        <v>25178</v>
      </c>
      <c r="T198" s="1" t="str">
        <f>VLOOKUP(A198,[1]基础数据!A:AI,33,0)</f>
        <v>持股小于股东增</v>
      </c>
      <c r="U198" s="1">
        <f>VLOOKUP(A198,[1]基础数据!A:AI,34,0)</f>
        <v>38616</v>
      </c>
      <c r="V198" s="1">
        <f>VLOOKUP(A198,[1]基础数据!A:AI,35,0)</f>
        <v>26258</v>
      </c>
    </row>
    <row r="199" spans="1:22" x14ac:dyDescent="0.15">
      <c r="A199" s="16">
        <v>2461</v>
      </c>
      <c r="B199" s="17">
        <f>VLOOKUP(A199,[1]基础数据!A:I,2,0)</f>
        <v>127.25</v>
      </c>
      <c r="C199" s="17">
        <f>VLOOKUP(A199,[1]基础数据!A:I,3,0)</f>
        <v>3.062390951206305</v>
      </c>
      <c r="D199" s="17">
        <f>VLOOKUP(A199,[1]基础数据!A:I,4,0)</f>
        <v>199.2138364779874</v>
      </c>
      <c r="E199" s="17">
        <f>VLOOKUP(A199,[1]基础数据!A:I,5,0)</f>
        <v>2.5328855303666384</v>
      </c>
      <c r="F199" s="17">
        <f>VLOOKUP(A199,[1]基础数据!A:I,6,0)</f>
        <v>220</v>
      </c>
      <c r="G199" s="17">
        <f>VLOOKUP(A199,[1]基础数据!A:I,7,0)</f>
        <v>5.3737176355642404</v>
      </c>
      <c r="H199" s="17">
        <f>VLOOKUP(A199,[1]基础数据!A:I,8,0)</f>
        <v>75</v>
      </c>
      <c r="I199" s="17">
        <f>VLOOKUP(A199,[1]基础数据!A:I,9,0)</f>
        <v>2.2069632105676487</v>
      </c>
      <c r="J199" s="16">
        <v>2461</v>
      </c>
      <c r="K199" s="1" t="str">
        <f>VLOOKUP(A199,[1]基础数据!A:AI,24,0)</f>
        <v>持股小于股东增</v>
      </c>
      <c r="L199" s="1">
        <f>VLOOKUP(A199,[1]基础数据!A:AI,25,0)</f>
        <v>27825</v>
      </c>
      <c r="M199" s="1">
        <f>VLOOKUP(A199,[1]基础数据!A:AI,26,0)</f>
        <v>24444</v>
      </c>
      <c r="N199" s="1" t="str">
        <f>VLOOKUP(A199,[1]基础数据!A:AI,27,0)</f>
        <v>持股大于股东增</v>
      </c>
      <c r="O199" s="1">
        <f>VLOOKUP(A199,[1]基础数据!A:AI,28,0)</f>
        <v>25756</v>
      </c>
      <c r="P199" s="1">
        <f>VLOOKUP(A199,[1]基础数据!A:AI,29,0)</f>
        <v>26407</v>
      </c>
      <c r="Q199" s="1" t="str">
        <f>VLOOKUP(A199,[1]基础数据!A:AI,30,0)</f>
        <v>持股大于股东增</v>
      </c>
      <c r="R199" s="1">
        <f>VLOOKUP(A199,[1]基础数据!A:AI,31,0)</f>
        <v>20439</v>
      </c>
      <c r="S199" s="1">
        <f>VLOOKUP(A199,[1]基础数据!A:AI,32,0)</f>
        <v>33277</v>
      </c>
      <c r="T199" s="1" t="str">
        <f>VLOOKUP(A199,[1]基础数据!A:AI,33,0)</f>
        <v>持股小于股东减</v>
      </c>
      <c r="U199" s="1">
        <f>VLOOKUP(A199,[1]基础数据!A:AI,34,0)</f>
        <v>28544</v>
      </c>
      <c r="V199" s="1">
        <f>VLOOKUP(A199,[1]基础数据!A:AI,35,0)</f>
        <v>23828</v>
      </c>
    </row>
    <row r="200" spans="1:22" x14ac:dyDescent="0.15">
      <c r="A200" s="16">
        <v>2463</v>
      </c>
      <c r="B200" s="17">
        <f>VLOOKUP(A200,[1]基础数据!A:I,2,0)</f>
        <v>1957.5757575757575</v>
      </c>
      <c r="C200" s="17">
        <f>VLOOKUP(A200,[1]基础数据!A:I,3,0)</f>
        <v>3.3506224066390042</v>
      </c>
      <c r="D200" s="17">
        <f>VLOOKUP(A200,[1]基础数据!A:I,4,0)</f>
        <v>117.99999999999999</v>
      </c>
      <c r="E200" s="17">
        <f>VLOOKUP(A200,[1]基础数据!A:I,5,0)</f>
        <v>2.4347467244403176</v>
      </c>
      <c r="F200" s="17">
        <f>VLOOKUP(A200,[1]基础数据!A:I,6,0)</f>
        <v>-139.16666666666666</v>
      </c>
      <c r="G200" s="17">
        <f>VLOOKUP(A200,[1]基础数据!A:I,7,0)</f>
        <v>4.3942742869171667</v>
      </c>
      <c r="H200" s="17">
        <f>VLOOKUP(A200,[1]基础数据!A:I,8,0)</f>
        <v>-343.5</v>
      </c>
      <c r="I200" s="17">
        <f>VLOOKUP(A200,[1]基础数据!A:I,9,0)</f>
        <v>2.3989105384454223</v>
      </c>
      <c r="J200" s="16">
        <v>2463</v>
      </c>
      <c r="K200" s="1">
        <f>VLOOKUP(A200,[1]基础数据!A:AI,24,0)</f>
        <v>2463</v>
      </c>
      <c r="L200" s="1">
        <f>VLOOKUP(A200,[1]基础数据!A:AI,25,0)</f>
        <v>2463</v>
      </c>
      <c r="M200" s="1">
        <f>VLOOKUP(A200,[1]基础数据!A:AI,26,0)</f>
        <v>2463</v>
      </c>
      <c r="N200" s="1">
        <f>VLOOKUP(A200,[1]基础数据!A:AI,27,0)</f>
        <v>2463</v>
      </c>
      <c r="O200" s="1">
        <f>VLOOKUP(A200,[1]基础数据!A:AI,28,0)</f>
        <v>2463</v>
      </c>
      <c r="P200" s="1">
        <f>VLOOKUP(A200,[1]基础数据!A:AI,29,0)</f>
        <v>2463</v>
      </c>
      <c r="Q200" s="1">
        <f>VLOOKUP(A200,[1]基础数据!A:AI,30,0)</f>
        <v>2463</v>
      </c>
      <c r="R200" s="1">
        <f>VLOOKUP(A200,[1]基础数据!A:AI,31,0)</f>
        <v>2463</v>
      </c>
      <c r="S200" s="1">
        <f>VLOOKUP(A200,[1]基础数据!A:AI,32,0)</f>
        <v>2463</v>
      </c>
      <c r="T200" s="1">
        <f>VLOOKUP(A200,[1]基础数据!A:AI,33,0)</f>
        <v>2463</v>
      </c>
      <c r="U200" s="1">
        <f>VLOOKUP(A200,[1]基础数据!A:AI,34,0)</f>
        <v>2463</v>
      </c>
      <c r="V200" s="1">
        <f>VLOOKUP(A200,[1]基础数据!A:AI,35,0)</f>
        <v>2463</v>
      </c>
    </row>
    <row r="201" spans="1:22" x14ac:dyDescent="0.15">
      <c r="A201" s="16">
        <v>2466</v>
      </c>
      <c r="B201" s="17">
        <f>VLOOKUP(A201,[1]基础数据!A:I,2,0)</f>
        <v>146.61458333333334</v>
      </c>
      <c r="C201" s="17">
        <f>VLOOKUP(A201,[1]基础数据!A:I,3,0)</f>
        <v>11.978111755995439</v>
      </c>
      <c r="D201" s="17">
        <f>VLOOKUP(A201,[1]基础数据!A:I,4,0)</f>
        <v>38.592456301747937</v>
      </c>
      <c r="E201" s="17">
        <f>VLOOKUP(A201,[1]基础数据!A:I,5,0)</f>
        <v>12.834044636164778</v>
      </c>
      <c r="F201" s="17">
        <f>VLOOKUP(A201,[1]基础数据!A:I,6,0)</f>
        <v>195.07575757575756</v>
      </c>
      <c r="G201" s="17">
        <f>VLOOKUP(A201,[1]基础数据!A:I,7,0)</f>
        <v>5.554207446951926</v>
      </c>
      <c r="H201" s="17">
        <f>VLOOKUP(A201,[1]基础数据!A:I,8,0)</f>
        <v>200.75949367088606</v>
      </c>
      <c r="I201" s="17">
        <f>VLOOKUP(A201,[1]基础数据!A:I,9,0)</f>
        <v>5.7221199985568418</v>
      </c>
      <c r="J201" s="16">
        <v>2466</v>
      </c>
      <c r="K201" s="1">
        <f>VLOOKUP(A201,[1]基础数据!A:AI,24,0)</f>
        <v>2466</v>
      </c>
      <c r="L201" s="1">
        <f>VLOOKUP(A201,[1]基础数据!A:AI,25,0)</f>
        <v>33028</v>
      </c>
      <c r="M201" s="1">
        <f>VLOOKUP(A201,[1]基础数据!A:AI,26,0)</f>
        <v>7916</v>
      </c>
      <c r="N201" s="1">
        <f>VLOOKUP(A201,[1]基础数据!A:AI,27,0)</f>
        <v>7916</v>
      </c>
      <c r="O201" s="1">
        <f>VLOOKUP(A201,[1]基础数据!A:AI,28,0)</f>
        <v>36652</v>
      </c>
      <c r="P201" s="1">
        <f>VLOOKUP(A201,[1]基础数据!A:AI,29,0)</f>
        <v>7133</v>
      </c>
      <c r="Q201" s="1" t="str">
        <f>VLOOKUP(A201,[1]基础数据!A:AI,30,0)</f>
        <v>持股小于股东减</v>
      </c>
      <c r="R201" s="1">
        <f>VLOOKUP(A201,[1]基础数据!A:AI,31,0)</f>
        <v>19633</v>
      </c>
      <c r="S201" s="1">
        <f>VLOOKUP(A201,[1]基础数据!A:AI,32,0)</f>
        <v>13179</v>
      </c>
      <c r="T201" s="1" t="str">
        <f>VLOOKUP(A201,[1]基础数据!A:AI,33,0)</f>
        <v>持股小于股东增</v>
      </c>
      <c r="U201" s="1">
        <f>VLOOKUP(A201,[1]基础数据!A:AI,34,0)</f>
        <v>18844</v>
      </c>
      <c r="V201" s="1">
        <f>VLOOKUP(A201,[1]基础数据!A:AI,35,0)</f>
        <v>13875</v>
      </c>
    </row>
    <row r="202" spans="1:22" x14ac:dyDescent="0.15">
      <c r="A202" s="16">
        <v>2477</v>
      </c>
      <c r="B202" s="17">
        <f>VLOOKUP(A202,[1]基础数据!A:I,2,0)</f>
        <v>76.86363636363636</v>
      </c>
      <c r="C202" s="17">
        <f>VLOOKUP(A202,[1]基础数据!A:I,3,0)</f>
        <v>4.0218813176358656</v>
      </c>
      <c r="D202" s="17">
        <f>VLOOKUP(A202,[1]基础数据!A:I,4,0)</f>
        <v>45.487804878048777</v>
      </c>
      <c r="E202" s="17">
        <f>VLOOKUP(A202,[1]基础数据!A:I,5,0)</f>
        <v>4.3302607443869139</v>
      </c>
      <c r="F202" s="17">
        <f>VLOOKUP(A202,[1]基础数据!A:I,6,0)</f>
        <v>1846.1538461538462</v>
      </c>
      <c r="G202" s="17">
        <f>VLOOKUP(A202,[1]基础数据!A:I,7,0)</f>
        <v>4.8782966614157219</v>
      </c>
      <c r="H202" s="17">
        <f>VLOOKUP(A202,[1]基础数据!A:I,8,0)</f>
        <v>74.152542372881356</v>
      </c>
      <c r="I202" s="17">
        <f>VLOOKUP(A202,[1]基础数据!A:I,9,0)</f>
        <v>2.5700019580967299</v>
      </c>
      <c r="J202" s="16">
        <v>2477</v>
      </c>
      <c r="K202" s="1" t="str">
        <f>VLOOKUP(A202,[1]基础数据!A:AI,24,0)</f>
        <v>持股小于股东减</v>
      </c>
      <c r="L202" s="1">
        <f>VLOOKUP(A202,[1]基础数据!A:AI,25,0)</f>
        <v>51305</v>
      </c>
      <c r="M202" s="1">
        <f>VLOOKUP(A202,[1]基础数据!A:AI,26,0)</f>
        <v>20369</v>
      </c>
      <c r="N202" s="1" t="str">
        <f>VLOOKUP(A202,[1]基础数据!A:AI,27,0)</f>
        <v>持股小于股东增</v>
      </c>
      <c r="O202" s="1">
        <f>VLOOKUP(A202,[1]基础数据!A:AI,28,0)</f>
        <v>45347</v>
      </c>
      <c r="P202" s="1">
        <f>VLOOKUP(A202,[1]基础数据!A:AI,29,0)</f>
        <v>23045</v>
      </c>
      <c r="Q202" s="1" t="str">
        <f>VLOOKUP(A202,[1]基础数据!A:AI,30,0)</f>
        <v>持股大于股东增</v>
      </c>
      <c r="R202" s="1">
        <f>VLOOKUP(A202,[1]基础数据!A:AI,31,0)</f>
        <v>23807</v>
      </c>
      <c r="S202" s="1">
        <f>VLOOKUP(A202,[1]基础数据!A:AI,32,0)</f>
        <v>43896</v>
      </c>
      <c r="T202" s="1" t="str">
        <f>VLOOKUP(A202,[1]基础数据!A:AI,33,0)</f>
        <v>持股小于股东减</v>
      </c>
      <c r="U202" s="1">
        <f>VLOOKUP(A202,[1]基础数据!A:AI,34,0)</f>
        <v>41267</v>
      </c>
      <c r="V202" s="1">
        <f>VLOOKUP(A202,[1]基础数据!A:AI,35,0)</f>
        <v>25324</v>
      </c>
    </row>
    <row r="203" spans="1:22" x14ac:dyDescent="0.15">
      <c r="A203" s="16">
        <v>2479</v>
      </c>
      <c r="B203" s="17">
        <f>VLOOKUP(A203,[1]基础数据!A:I,2,0)</f>
        <v>55.833333333333336</v>
      </c>
      <c r="C203" s="17">
        <f>VLOOKUP(A203,[1]基础数据!A:I,3,0)</f>
        <v>3.9078448527267429</v>
      </c>
      <c r="D203" s="17">
        <f>VLOOKUP(A203,[1]基础数据!A:I,4,0)</f>
        <v>44.494584837545126</v>
      </c>
      <c r="E203" s="17">
        <f>VLOOKUP(A203,[1]基础数据!A:I,5,0)</f>
        <v>2.8297554815750199</v>
      </c>
      <c r="F203" s="17">
        <f>VLOOKUP(A203,[1]基础数据!A:I,6,0)</f>
        <v>67.712177121771219</v>
      </c>
      <c r="G203" s="17">
        <f>VLOOKUP(A203,[1]基础数据!A:I,7,0)</f>
        <v>6.1371237458193981</v>
      </c>
      <c r="H203" s="17">
        <f>VLOOKUP(A203,[1]基础数据!A:I,8,0)</f>
        <v>46.451855566700104</v>
      </c>
      <c r="I203" s="17">
        <f>VLOOKUP(A203,[1]基础数据!A:I,9,0)</f>
        <v>3.6454336147352264</v>
      </c>
      <c r="J203" s="16">
        <v>2479</v>
      </c>
      <c r="K203" s="1">
        <f>VLOOKUP(A203,[1]基础数据!A:AI,24,0)</f>
        <v>2479</v>
      </c>
      <c r="L203" s="1">
        <f>VLOOKUP(A203,[1]基础数据!A:AI,25,0)</f>
        <v>50826</v>
      </c>
      <c r="M203" s="1">
        <f>VLOOKUP(A203,[1]基础数据!A:AI,26,0)</f>
        <v>15668</v>
      </c>
      <c r="N203" s="1">
        <f>VLOOKUP(A203,[1]基础数据!A:AI,27,0)</f>
        <v>15668</v>
      </c>
      <c r="O203" s="1">
        <f>VLOOKUP(A203,[1]基础数据!A:AI,28,0)</f>
        <v>47846</v>
      </c>
      <c r="P203" s="1">
        <f>VLOOKUP(A203,[1]基础数据!A:AI,29,0)</f>
        <v>16644</v>
      </c>
      <c r="Q203" s="1">
        <f>VLOOKUP(A203,[1]基础数据!A:AI,30,0)</f>
        <v>16644</v>
      </c>
      <c r="R203" s="1">
        <f>VLOOKUP(A203,[1]基础数据!A:AI,31,0)</f>
        <v>37269</v>
      </c>
      <c r="S203" s="1">
        <f>VLOOKUP(A203,[1]基础数据!A:AI,32,0)</f>
        <v>19632</v>
      </c>
      <c r="T203" s="1">
        <f>VLOOKUP(A203,[1]基础数据!A:AI,33,0)</f>
        <v>19632</v>
      </c>
      <c r="U203" s="1">
        <f>VLOOKUP(A203,[1]基础数据!A:AI,34,0)</f>
        <v>40600</v>
      </c>
      <c r="V203" s="1">
        <f>VLOOKUP(A203,[1]基础数据!A:AI,35,0)</f>
        <v>19614</v>
      </c>
    </row>
    <row r="204" spans="1:22" x14ac:dyDescent="0.15">
      <c r="A204" s="16">
        <v>2482</v>
      </c>
      <c r="B204" s="17">
        <f>VLOOKUP(A204,[1]基础数据!A:I,2,0)</f>
        <v>57.352941176470587</v>
      </c>
      <c r="C204" s="17">
        <f>VLOOKUP(A204,[1]基础数据!A:I,3,0)</f>
        <v>3.1655844155844157</v>
      </c>
      <c r="D204" s="17">
        <f>VLOOKUP(A204,[1]基础数据!A:I,4,0)</f>
        <v>80.249999999999986</v>
      </c>
      <c r="E204" s="17">
        <f>VLOOKUP(A204,[1]基础数据!A:I,5,0)</f>
        <v>2.4126527369167006</v>
      </c>
      <c r="F204" s="17">
        <f>VLOOKUP(A204,[1]基础数据!A:I,6,0)</f>
        <v>42.65625</v>
      </c>
      <c r="G204" s="17">
        <f>VLOOKUP(A204,[1]基础数据!A:I,7,0)</f>
        <v>3.2522068546513707</v>
      </c>
      <c r="H204" s="17">
        <f>VLOOKUP(A204,[1]基础数据!A:I,8,0)</f>
        <v>26.07</v>
      </c>
      <c r="I204" s="17">
        <f>VLOOKUP(A204,[1]基础数据!A:I,9,0)</f>
        <v>2.0789473684210527</v>
      </c>
      <c r="J204" s="16">
        <v>2482</v>
      </c>
      <c r="K204" s="1" t="str">
        <f>VLOOKUP(A204,[1]基础数据!A:AI,24,0)</f>
        <v>持股小于股东减</v>
      </c>
      <c r="L204" s="1">
        <f>VLOOKUP(A204,[1]基础数据!A:AI,25,0)</f>
        <v>29484</v>
      </c>
      <c r="M204" s="1">
        <f>VLOOKUP(A204,[1]基础数据!A:AI,26,0)</f>
        <v>21212</v>
      </c>
      <c r="N204" s="1" t="str">
        <f>VLOOKUP(A204,[1]基础数据!A:AI,27,0)</f>
        <v>持股小于股东增</v>
      </c>
      <c r="O204" s="1">
        <f>VLOOKUP(A204,[1]基础数据!A:AI,28,0)</f>
        <v>26014</v>
      </c>
      <c r="P204" s="1">
        <f>VLOOKUP(A204,[1]基础数据!A:AI,29,0)</f>
        <v>24042</v>
      </c>
      <c r="Q204" s="1" t="str">
        <f>VLOOKUP(A204,[1]基础数据!A:AI,30,0)</f>
        <v>持股大于股东减</v>
      </c>
      <c r="R204" s="1">
        <f>VLOOKUP(A204,[1]基础数据!A:AI,31,0)</f>
        <v>19418</v>
      </c>
      <c r="S204" s="1">
        <f>VLOOKUP(A204,[1]基础数据!A:AI,32,0)</f>
        <v>27721</v>
      </c>
      <c r="T204" s="1" t="str">
        <f>VLOOKUP(A204,[1]基础数据!A:AI,33,0)</f>
        <v>持股大于股东增</v>
      </c>
      <c r="U204" s="1">
        <f>VLOOKUP(A204,[1]基础数据!A:AI,34,0)</f>
        <v>16988</v>
      </c>
      <c r="V204" s="1">
        <f>VLOOKUP(A204,[1]基础数据!A:AI,35,0)</f>
        <v>31686</v>
      </c>
    </row>
    <row r="205" spans="1:22" x14ac:dyDescent="0.15">
      <c r="A205" s="16">
        <v>2489</v>
      </c>
      <c r="B205" s="17">
        <f>VLOOKUP(A205,[1]基础数据!A:I,2,0)</f>
        <v>45.166666666666664</v>
      </c>
      <c r="C205" s="17">
        <f>VLOOKUP(A205,[1]基础数据!A:I,3,0)</f>
        <v>7.2508361204013374</v>
      </c>
      <c r="D205" s="17">
        <f>VLOOKUP(A205,[1]基础数据!A:I,4,0)</f>
        <v>25.9375</v>
      </c>
      <c r="E205" s="17">
        <f>VLOOKUP(A205,[1]基础数据!A:I,5,0)</f>
        <v>5.267165883995431</v>
      </c>
      <c r="F205" s="17">
        <f>VLOOKUP(A205,[1]基础数据!A:I,6,0)</f>
        <v>25.82191780821918</v>
      </c>
      <c r="G205" s="17">
        <f>VLOOKUP(A205,[1]基础数据!A:I,7,0)</f>
        <v>6.5833129605699714</v>
      </c>
      <c r="H205" s="17">
        <f>VLOOKUP(A205,[1]基础数据!A:I,8,0)</f>
        <v>27.458333333333332</v>
      </c>
      <c r="I205" s="17">
        <f>VLOOKUP(A205,[1]基础数据!A:I,9,0)</f>
        <v>4.557714918044125</v>
      </c>
      <c r="J205" s="16">
        <v>2489</v>
      </c>
      <c r="K205" s="1">
        <f>VLOOKUP(A205,[1]基础数据!A:AI,24,0)</f>
        <v>2489</v>
      </c>
      <c r="L205" s="1">
        <f>VLOOKUP(A205,[1]基础数据!A:AI,25,0)</f>
        <v>2489</v>
      </c>
      <c r="M205" s="1">
        <f>VLOOKUP(A205,[1]基础数据!A:AI,26,0)</f>
        <v>2489</v>
      </c>
      <c r="N205" s="1">
        <f>VLOOKUP(A205,[1]基础数据!A:AI,27,0)</f>
        <v>2489</v>
      </c>
      <c r="O205" s="1">
        <f>VLOOKUP(A205,[1]基础数据!A:AI,28,0)</f>
        <v>2489</v>
      </c>
      <c r="P205" s="1">
        <f>VLOOKUP(A205,[1]基础数据!A:AI,29,0)</f>
        <v>2489</v>
      </c>
      <c r="Q205" s="1" t="str">
        <f>VLOOKUP(A205,[1]基础数据!A:AI,30,0)</f>
        <v>持股大于股东增</v>
      </c>
      <c r="R205" s="1">
        <f>VLOOKUP(A205,[1]基础数据!A:AI,31,0)</f>
        <v>14049</v>
      </c>
      <c r="S205" s="1">
        <f>VLOOKUP(A205,[1]基础数据!A:AI,32,0)</f>
        <v>44247</v>
      </c>
      <c r="T205" s="1">
        <f>VLOOKUP(A205,[1]基础数据!A:AI,33,0)</f>
        <v>44247</v>
      </c>
      <c r="U205" s="1">
        <f>VLOOKUP(A205,[1]基础数据!A:AI,34,0)</f>
        <v>44247</v>
      </c>
      <c r="V205" s="1">
        <f>VLOOKUP(A205,[1]基础数据!A:AI,35,0)</f>
        <v>44247</v>
      </c>
    </row>
    <row r="206" spans="1:22" x14ac:dyDescent="0.15">
      <c r="A206" s="16">
        <v>2493</v>
      </c>
      <c r="B206" s="17">
        <f>VLOOKUP(A206,[1]基础数据!A:I,2,0)</f>
        <v>96.875</v>
      </c>
      <c r="C206" s="17">
        <f>VLOOKUP(A206,[1]基础数据!A:I,3,0)</f>
        <v>3.1890379392642578</v>
      </c>
      <c r="D206" s="17">
        <f>VLOOKUP(A206,[1]基础数据!A:I,4,0)</f>
        <v>56.500000000000007</v>
      </c>
      <c r="E206" s="17">
        <f>VLOOKUP(A206,[1]基础数据!A:I,5,0)</f>
        <v>3.1404882115892354</v>
      </c>
      <c r="F206" s="17">
        <f>VLOOKUP(A206,[1]基础数据!A:I,6,0)</f>
        <v>70.8</v>
      </c>
      <c r="G206" s="17">
        <f>VLOOKUP(A206,[1]基础数据!A:I,7,0)</f>
        <v>3.5354039748327173</v>
      </c>
      <c r="H206" s="17">
        <f>VLOOKUP(A206,[1]基础数据!A:I,8,0)</f>
        <v>173</v>
      </c>
      <c r="I206" s="17">
        <f>VLOOKUP(A206,[1]基础数据!A:I,9,0)</f>
        <v>2.3584744896220307</v>
      </c>
      <c r="J206" s="16">
        <v>2490</v>
      </c>
      <c r="K206" s="1" t="str">
        <f>VLOOKUP(A206,[1]基础数据!A:AI,24,0)</f>
        <v>持股大于股东增</v>
      </c>
      <c r="L206" s="1">
        <f>VLOOKUP(A206,[1]基础数据!A:AI,25,0)</f>
        <v>17299</v>
      </c>
      <c r="M206" s="1">
        <f>VLOOKUP(A206,[1]基础数据!A:AI,26,0)</f>
        <v>128562</v>
      </c>
      <c r="N206" s="1" t="str">
        <f>VLOOKUP(A206,[1]基础数据!A:AI,27,0)</f>
        <v>持股大于股东增</v>
      </c>
      <c r="O206" s="1">
        <f>VLOOKUP(A206,[1]基础数据!A:AI,28,0)</f>
        <v>18197</v>
      </c>
      <c r="P206" s="1">
        <f>VLOOKUP(A206,[1]基础数据!A:AI,29,0)</f>
        <v>139503</v>
      </c>
      <c r="Q206" s="1" t="str">
        <f>VLOOKUP(A206,[1]基础数据!A:AI,30,0)</f>
        <v>持股大于股东增</v>
      </c>
      <c r="R206" s="1">
        <f>VLOOKUP(A206,[1]基础数据!A:AI,31,0)</f>
        <v>17579</v>
      </c>
      <c r="S206" s="1">
        <f>VLOOKUP(A206,[1]基础数据!A:AI,32,0)</f>
        <v>63257</v>
      </c>
      <c r="T206" s="1" t="str">
        <f>VLOOKUP(A206,[1]基础数据!A:AI,33,0)</f>
        <v>持股大于股东增</v>
      </c>
      <c r="U206" s="1">
        <f>VLOOKUP(A206,[1]基础数据!A:AI,34,0)</f>
        <v>18215</v>
      </c>
      <c r="V206" s="1">
        <f>VLOOKUP(A206,[1]基础数据!A:AI,35,0)</f>
        <v>122097</v>
      </c>
    </row>
    <row r="207" spans="1:22" x14ac:dyDescent="0.15">
      <c r="A207" s="16">
        <v>2498</v>
      </c>
      <c r="B207" s="17">
        <f>VLOOKUP(A207,[1]基础数据!A:I,2,0)</f>
        <v>74.400000000000006</v>
      </c>
      <c r="C207" s="17">
        <f>VLOOKUP(A207,[1]基础数据!A:I,3,0)</f>
        <v>5.9792654504540712</v>
      </c>
      <c r="D207" s="17">
        <f>VLOOKUP(A207,[1]基础数据!A:I,4,0)</f>
        <v>61</v>
      </c>
      <c r="E207" s="17">
        <f>VLOOKUP(A207,[1]基础数据!A:I,5,0)</f>
        <v>3.8681039949270764</v>
      </c>
      <c r="F207" s="17">
        <f>VLOOKUP(A207,[1]基础数据!A:I,6,0)</f>
        <v>60.5</v>
      </c>
      <c r="G207" s="17">
        <f>VLOOKUP(A207,[1]基础数据!A:I,7,0)</f>
        <v>5.1440432129638891</v>
      </c>
      <c r="H207" s="17">
        <f>VLOOKUP(A207,[1]基础数据!A:I,8,0)</f>
        <v>18.619565217391301</v>
      </c>
      <c r="I207" s="17">
        <f>VLOOKUP(A207,[1]基础数据!A:I,9,0)</f>
        <v>1.4060922455613287</v>
      </c>
      <c r="J207" s="16">
        <v>2498</v>
      </c>
      <c r="K207" s="1">
        <f>VLOOKUP(A207,[1]基础数据!A:AI,24,0)</f>
        <v>2498</v>
      </c>
      <c r="L207" s="1">
        <f>VLOOKUP(A207,[1]基础数据!A:AI,25,0)</f>
        <v>2498</v>
      </c>
      <c r="M207" s="1">
        <f>VLOOKUP(A207,[1]基础数据!A:AI,26,0)</f>
        <v>2498</v>
      </c>
      <c r="N207" s="1">
        <f>VLOOKUP(A207,[1]基础数据!A:AI,27,0)</f>
        <v>2498</v>
      </c>
      <c r="O207" s="1">
        <f>VLOOKUP(A207,[1]基础数据!A:AI,28,0)</f>
        <v>2498</v>
      </c>
      <c r="P207" s="1">
        <f>VLOOKUP(A207,[1]基础数据!A:AI,29,0)</f>
        <v>2498</v>
      </c>
      <c r="Q207" s="1" t="str">
        <f>VLOOKUP(A207,[1]基础数据!A:AI,30,0)</f>
        <v>持股大于股东增</v>
      </c>
      <c r="R207" s="1">
        <f>VLOOKUP(A207,[1]基础数据!A:AI,31,0)</f>
        <v>19691</v>
      </c>
      <c r="S207" s="1">
        <f>VLOOKUP(A207,[1]基础数据!A:AI,32,0)</f>
        <v>54500</v>
      </c>
      <c r="T207" s="1">
        <f>VLOOKUP(A207,[1]基础数据!A:AI,33,0)</f>
        <v>54500</v>
      </c>
      <c r="U207" s="1">
        <f>VLOOKUP(A207,[1]基础数据!A:AI,34,0)</f>
        <v>100354</v>
      </c>
      <c r="V207" s="1">
        <f>VLOOKUP(A207,[1]基础数据!A:AI,35,0)</f>
        <v>10693</v>
      </c>
    </row>
    <row r="208" spans="1:22" x14ac:dyDescent="0.15">
      <c r="A208" s="16">
        <v>2503</v>
      </c>
      <c r="B208" s="17">
        <f>VLOOKUP(A208,[1]基础数据!A:I,2,0)</f>
        <v>83.368421052631575</v>
      </c>
      <c r="C208" s="17">
        <f>VLOOKUP(A208,[1]基础数据!A:I,3,0)</f>
        <v>7.1171818835370235</v>
      </c>
      <c r="D208" s="17">
        <f>VLOOKUP(A208,[1]基础数据!A:I,4,0)</f>
        <v>54.107142857142854</v>
      </c>
      <c r="E208" s="17">
        <f>VLOOKUP(A208,[1]基础数据!A:I,5,0)</f>
        <v>6.5835216408830171</v>
      </c>
      <c r="F208" s="17">
        <f>VLOOKUP(A208,[1]基础数据!A:I,6,0)</f>
        <v>85.818181818181813</v>
      </c>
      <c r="G208" s="17">
        <f>VLOOKUP(A208,[1]基础数据!A:I,7,0)</f>
        <v>8.8051487734353131</v>
      </c>
      <c r="H208" s="17">
        <f>VLOOKUP(A208,[1]基础数据!A:I,8,0)</f>
        <v>56.303571428571423</v>
      </c>
      <c r="I208" s="17">
        <f>VLOOKUP(A208,[1]基础数据!A:I,9,0)</f>
        <v>4.8173442728147773</v>
      </c>
      <c r="J208" s="16">
        <v>2503</v>
      </c>
      <c r="K208" s="1" t="str">
        <f>VLOOKUP(A208,[1]基础数据!A:AI,24,0)</f>
        <v>持股大于股东增</v>
      </c>
      <c r="L208" s="1">
        <f>VLOOKUP(A208,[1]基础数据!A:AI,25,0)</f>
        <v>29763</v>
      </c>
      <c r="M208" s="1">
        <f>VLOOKUP(A208,[1]基础数据!A:AI,26,0)</f>
        <v>34835</v>
      </c>
      <c r="N208" s="1" t="str">
        <f>VLOOKUP(A208,[1]基础数据!A:AI,27,0)</f>
        <v>持股大于股东增</v>
      </c>
      <c r="O208" s="1">
        <f>VLOOKUP(A208,[1]基础数据!A:AI,28,0)</f>
        <v>25942</v>
      </c>
      <c r="P208" s="1">
        <f>VLOOKUP(A208,[1]基础数据!A:AI,29,0)</f>
        <v>39966</v>
      </c>
      <c r="Q208" s="1" t="str">
        <f>VLOOKUP(A208,[1]基础数据!A:AI,30,0)</f>
        <v>持股小于股东减</v>
      </c>
      <c r="R208" s="1">
        <f>VLOOKUP(A208,[1]基础数据!A:AI,31,0)</f>
        <v>38393</v>
      </c>
      <c r="S208" s="1">
        <f>VLOOKUP(A208,[1]基础数据!A:AI,32,0)</f>
        <v>27004</v>
      </c>
      <c r="T208" s="1" t="str">
        <f>VLOOKUP(A208,[1]基础数据!A:AI,33,0)</f>
        <v>持股小于股东增</v>
      </c>
      <c r="U208" s="1">
        <f>VLOOKUP(A208,[1]基础数据!A:AI,34,0)</f>
        <v>37141</v>
      </c>
      <c r="V208" s="1">
        <f>VLOOKUP(A208,[1]基础数据!A:AI,35,0)</f>
        <v>27915</v>
      </c>
    </row>
    <row r="209" spans="1:22" x14ac:dyDescent="0.15">
      <c r="A209" s="16">
        <v>2505</v>
      </c>
      <c r="B209" s="17">
        <f>VLOOKUP(A209,[1]基础数据!A:I,2,0)</f>
        <v>8490</v>
      </c>
      <c r="C209" s="17">
        <f>VLOOKUP(A209,[1]基础数据!A:I,3,0)</f>
        <v>4.2530808536218814</v>
      </c>
      <c r="D209" s="17">
        <f>VLOOKUP(A209,[1]基础数据!A:I,4,0)</f>
        <v>581.25</v>
      </c>
      <c r="E209" s="17">
        <f>VLOOKUP(A209,[1]基础数据!A:I,5,0)</f>
        <v>3.2598898347521281</v>
      </c>
      <c r="F209" s="17">
        <f>VLOOKUP(A209,[1]基础数据!A:I,6,0)</f>
        <v>1055</v>
      </c>
      <c r="G209" s="17">
        <f>VLOOKUP(A209,[1]基础数据!A:I,7,0)</f>
        <v>4.21852351676913</v>
      </c>
      <c r="H209" s="17">
        <f>VLOOKUP(A209,[1]基础数据!A:I,8,0)</f>
        <v>847.5</v>
      </c>
      <c r="I209" s="17">
        <f>VLOOKUP(A209,[1]基础数据!A:I,9,0)</f>
        <v>2.8241527541737481</v>
      </c>
      <c r="J209" s="16">
        <v>2505</v>
      </c>
      <c r="K209" s="1">
        <f>VLOOKUP(A209,[1]基础数据!A:AI,24,0)</f>
        <v>2505</v>
      </c>
      <c r="L209" s="1">
        <f>VLOOKUP(A209,[1]基础数据!A:AI,25,0)</f>
        <v>2505</v>
      </c>
      <c r="M209" s="1">
        <f>VLOOKUP(A209,[1]基础数据!A:AI,26,0)</f>
        <v>2505</v>
      </c>
      <c r="N209" s="1">
        <f>VLOOKUP(A209,[1]基础数据!A:AI,27,0)</f>
        <v>2505</v>
      </c>
      <c r="O209" s="1">
        <f>VLOOKUP(A209,[1]基础数据!A:AI,28,0)</f>
        <v>2505</v>
      </c>
      <c r="P209" s="1">
        <f>VLOOKUP(A209,[1]基础数据!A:AI,29,0)</f>
        <v>2505</v>
      </c>
      <c r="Q209" s="1">
        <f>VLOOKUP(A209,[1]基础数据!A:AI,30,0)</f>
        <v>2505</v>
      </c>
      <c r="R209" s="1">
        <f>VLOOKUP(A209,[1]基础数据!A:AI,31,0)</f>
        <v>2505</v>
      </c>
      <c r="S209" s="1">
        <f>VLOOKUP(A209,[1]基础数据!A:AI,32,0)</f>
        <v>2505</v>
      </c>
      <c r="T209" s="1">
        <f>VLOOKUP(A209,[1]基础数据!A:AI,33,0)</f>
        <v>2505</v>
      </c>
      <c r="U209" s="1">
        <f>VLOOKUP(A209,[1]基础数据!A:AI,34,0)</f>
        <v>2505</v>
      </c>
      <c r="V209" s="1">
        <f>VLOOKUP(A209,[1]基础数据!A:AI,35,0)</f>
        <v>2505</v>
      </c>
    </row>
    <row r="210" spans="1:22" x14ac:dyDescent="0.15">
      <c r="A210" s="16">
        <v>2508</v>
      </c>
      <c r="B210" s="17">
        <f>VLOOKUP(A210,[1]基础数据!A:I,2,0)</f>
        <v>25.982658959537574</v>
      </c>
      <c r="C210" s="17">
        <f>VLOOKUP(A210,[1]基础数据!A:I,3,0)</f>
        <v>6.8933259722733409</v>
      </c>
      <c r="D210" s="17">
        <f>VLOOKUP(A210,[1]基础数据!A:I,4,0)</f>
        <v>33.816176470588232</v>
      </c>
      <c r="E210" s="17">
        <f>VLOOKUP(A210,[1]基础数据!A:I,5,0)</f>
        <v>6.6424021838034575</v>
      </c>
      <c r="F210" s="17">
        <f>VLOOKUP(A210,[1]基础数据!A:I,6,0)</f>
        <v>30.444444444444443</v>
      </c>
      <c r="G210" s="17">
        <f>VLOOKUP(A210,[1]基础数据!A:I,7,0)</f>
        <v>6.9169461574524869</v>
      </c>
      <c r="H210" s="17">
        <f>VLOOKUP(A210,[1]基础数据!A:I,8,0)</f>
        <v>26.769801980198018</v>
      </c>
      <c r="I210" s="17">
        <f>VLOOKUP(A210,[1]基础数据!A:I,9,0)</f>
        <v>6.0782330129826327</v>
      </c>
      <c r="J210" s="16">
        <v>2508</v>
      </c>
      <c r="K210" s="1" t="str">
        <f>VLOOKUP(A210,[1]基础数据!A:AI,24,0)</f>
        <v>持股大于股东增</v>
      </c>
      <c r="L210" s="1">
        <f>VLOOKUP(A210,[1]基础数据!A:AI,25,0)</f>
        <v>10618</v>
      </c>
      <c r="M210" s="1">
        <f>VLOOKUP(A210,[1]基础数据!A:AI,26,0)</f>
        <v>45778</v>
      </c>
      <c r="N210" s="1" t="str">
        <f>VLOOKUP(A210,[1]基础数据!A:AI,27,0)</f>
        <v>持股大于股东增</v>
      </c>
      <c r="O210" s="1">
        <f>VLOOKUP(A210,[1]基础数据!A:AI,28,0)</f>
        <v>10630</v>
      </c>
      <c r="P210" s="1">
        <f>VLOOKUP(A210,[1]基础数据!A:AI,29,0)</f>
        <v>45786</v>
      </c>
      <c r="Q210" s="1" t="str">
        <f>VLOOKUP(A210,[1]基础数据!A:AI,30,0)</f>
        <v>持股大于股东减</v>
      </c>
      <c r="R210" s="1">
        <f>VLOOKUP(A210,[1]基础数据!A:AI,31,0)</f>
        <v>15239</v>
      </c>
      <c r="S210" s="1">
        <f>VLOOKUP(A210,[1]基础数据!A:AI,32,0)</f>
        <v>31896</v>
      </c>
      <c r="T210" s="1" t="str">
        <f>VLOOKUP(A210,[1]基础数据!A:AI,33,0)</f>
        <v>持股大于股东增</v>
      </c>
      <c r="U210" s="1">
        <f>VLOOKUP(A210,[1]基础数据!A:AI,34,0)</f>
        <v>12960</v>
      </c>
      <c r="V210" s="1">
        <f>VLOOKUP(A210,[1]基础数据!A:AI,35,0)</f>
        <v>37505</v>
      </c>
    </row>
    <row r="211" spans="1:22" x14ac:dyDescent="0.15">
      <c r="A211" s="16">
        <v>2551</v>
      </c>
      <c r="B211" s="17">
        <f>VLOOKUP(A211,[1]基础数据!A:I,2,0)</f>
        <v>106.35483870967742</v>
      </c>
      <c r="C211" s="17">
        <f>VLOOKUP(A211,[1]基础数据!A:I,3,0)</f>
        <v>9.8532620065150471</v>
      </c>
      <c r="D211" s="17">
        <f>VLOOKUP(A211,[1]基础数据!A:I,4,0)</f>
        <v>56.386363636363633</v>
      </c>
      <c r="E211" s="17">
        <f>VLOOKUP(A211,[1]基础数据!A:I,5,0)</f>
        <v>7.2478163068563584</v>
      </c>
      <c r="F211" s="17">
        <f>VLOOKUP(A211,[1]基础数据!A:I,6,0)</f>
        <v>135.59375</v>
      </c>
      <c r="G211" s="17">
        <f>VLOOKUP(A211,[1]基础数据!A:I,7,0)</f>
        <v>11.149369170285478</v>
      </c>
      <c r="H211" s="17">
        <f>VLOOKUP(A211,[1]基础数据!A:I,8,0)</f>
        <v>54.861111111111107</v>
      </c>
      <c r="I211" s="17">
        <f>VLOOKUP(A211,[1]基础数据!A:I,9,0)</f>
        <v>5.8523720627018703</v>
      </c>
      <c r="J211" s="16">
        <v>2551</v>
      </c>
      <c r="K211" s="1" t="str">
        <f>VLOOKUP(A211,[1]基础数据!A:AI,24,0)</f>
        <v>持股小于股东增</v>
      </c>
      <c r="L211" s="1">
        <f>VLOOKUP(A211,[1]基础数据!A:AI,25,0)</f>
        <v>21824</v>
      </c>
      <c r="M211" s="1">
        <f>VLOOKUP(A211,[1]基础数据!A:AI,26,0)</f>
        <v>19957</v>
      </c>
      <c r="N211" s="1" t="str">
        <f>VLOOKUP(A211,[1]基础数据!A:AI,27,0)</f>
        <v>持股小于股东减</v>
      </c>
      <c r="O211" s="1">
        <f>VLOOKUP(A211,[1]基础数据!A:AI,28,0)</f>
        <v>24129</v>
      </c>
      <c r="P211" s="1">
        <f>VLOOKUP(A211,[1]基础数据!A:AI,29,0)</f>
        <v>18050</v>
      </c>
      <c r="Q211" s="1" t="str">
        <f>VLOOKUP(A211,[1]基础数据!A:AI,30,0)</f>
        <v>持股大于股东增</v>
      </c>
      <c r="R211" s="1">
        <f>VLOOKUP(A211,[1]基础数据!A:AI,31,0)</f>
        <v>15752</v>
      </c>
      <c r="S211" s="1">
        <f>VLOOKUP(A211,[1]基础数据!A:AI,32,0)</f>
        <v>23044</v>
      </c>
      <c r="T211" s="1" t="str">
        <f>VLOOKUP(A211,[1]基础数据!A:AI,33,0)</f>
        <v>持股小于股东减</v>
      </c>
      <c r="U211" s="1">
        <f>VLOOKUP(A211,[1]基础数据!A:AI,34,0)</f>
        <v>25568</v>
      </c>
      <c r="V211" s="1">
        <f>VLOOKUP(A211,[1]基础数据!A:AI,35,0)</f>
        <v>17035</v>
      </c>
    </row>
    <row r="212" spans="1:22" x14ac:dyDescent="0.15">
      <c r="A212" s="16">
        <v>2568</v>
      </c>
      <c r="B212" s="17">
        <f>VLOOKUP(A212,[1]基础数据!A:I,2,0)</f>
        <v>76.232142857142847</v>
      </c>
      <c r="C212" s="17">
        <f>VLOOKUP(A212,[1]基础数据!A:I,3,0)</f>
        <v>38.390287769784166</v>
      </c>
      <c r="D212" s="17">
        <f>VLOOKUP(A212,[1]基础数据!A:I,4,0)</f>
        <v>-91.357142857142847</v>
      </c>
      <c r="E212" s="17">
        <f>VLOOKUP(A212,[1]基础数据!A:I,5,0)</f>
        <v>24.572526416906822</v>
      </c>
      <c r="F212" s="17">
        <f>VLOOKUP(A212,[1]基础数据!A:I,6,0)</f>
        <v>48.003649635036496</v>
      </c>
      <c r="G212" s="17">
        <f>VLOOKUP(A212,[1]基础数据!A:I,7,0)</f>
        <v>37.846003337745294</v>
      </c>
      <c r="H212" s="17">
        <f>VLOOKUP(A212,[1]基础数据!A:I,8,0)</f>
        <v>38.653846153846153</v>
      </c>
      <c r="I212" s="17">
        <f>VLOOKUP(A212,[1]基础数据!A:I,9,0)</f>
        <v>30.087568295786244</v>
      </c>
      <c r="J212" s="16">
        <v>2568</v>
      </c>
      <c r="K212" s="1" t="str">
        <f>VLOOKUP(A212,[1]基础数据!A:AI,24,0)</f>
        <v>持股小于股东减</v>
      </c>
      <c r="L212" s="1">
        <f>VLOOKUP(A212,[1]基础数据!A:AI,25,0)</f>
        <v>37712</v>
      </c>
      <c r="M212" s="1">
        <f>VLOOKUP(A212,[1]基础数据!A:AI,26,0)</f>
        <v>23759</v>
      </c>
      <c r="N212" s="1" t="str">
        <f>VLOOKUP(A212,[1]基础数据!A:AI,27,0)</f>
        <v>持股小于股东增</v>
      </c>
      <c r="O212" s="1">
        <f>VLOOKUP(A212,[1]基础数据!A:AI,28,0)</f>
        <v>35812</v>
      </c>
      <c r="P212" s="1">
        <f>VLOOKUP(A212,[1]基础数据!A:AI,29,0)</f>
        <v>25019</v>
      </c>
      <c r="Q212" s="1" t="str">
        <f>VLOOKUP(A212,[1]基础数据!A:AI,30,0)</f>
        <v>持股大于股东增</v>
      </c>
      <c r="R212" s="1">
        <f>VLOOKUP(A212,[1]基础数据!A:AI,31,0)</f>
        <v>6851</v>
      </c>
      <c r="S212" s="1">
        <f>VLOOKUP(A212,[1]基础数据!A:AI,32,0)</f>
        <v>65391</v>
      </c>
      <c r="T212" s="1" t="str">
        <f>VLOOKUP(A212,[1]基础数据!A:AI,33,0)</f>
        <v>持股大于股东减</v>
      </c>
      <c r="U212" s="1">
        <f>VLOOKUP(A212,[1]基础数据!A:AI,34,0)</f>
        <v>13937</v>
      </c>
      <c r="V212" s="1">
        <f>VLOOKUP(A212,[1]基础数据!A:AI,35,0)</f>
        <v>64289</v>
      </c>
    </row>
    <row r="213" spans="1:22" x14ac:dyDescent="0.15">
      <c r="A213" s="16">
        <v>2573</v>
      </c>
      <c r="B213" s="17">
        <f>VLOOKUP(A213,[1]基础数据!A:I,2,0)</f>
        <v>47.132955261499689</v>
      </c>
      <c r="C213" s="17">
        <f>VLOOKUP(A213,[1]基础数据!A:I,3,0)</f>
        <v>8.2691528171868676</v>
      </c>
      <c r="D213" s="17">
        <f>VLOOKUP(A213,[1]基础数据!A:I,4,0)</f>
        <v>70.125</v>
      </c>
      <c r="E213" s="17">
        <f>VLOOKUP(A213,[1]基础数据!A:I,5,0)</f>
        <v>8.032358520957871</v>
      </c>
      <c r="F213" s="17">
        <f>VLOOKUP(A213,[1]基础数据!A:I,6,0)</f>
        <v>54.394736842105267</v>
      </c>
      <c r="G213" s="17">
        <f>VLOOKUP(A213,[1]基础数据!A:I,7,0)</f>
        <v>8.6297595190380765</v>
      </c>
      <c r="H213" s="17">
        <f>VLOOKUP(A213,[1]基础数据!A:I,8,0)</f>
        <v>40.068181818181813</v>
      </c>
      <c r="I213" s="17">
        <f>VLOOKUP(A213,[1]基础数据!A:I,9,0)</f>
        <v>6.9303038641456034</v>
      </c>
      <c r="J213" s="16">
        <v>2573</v>
      </c>
      <c r="K213" s="1">
        <f>VLOOKUP(A213,[1]基础数据!A:AI,24,0)</f>
        <v>2573</v>
      </c>
      <c r="L213" s="1">
        <f>VLOOKUP(A213,[1]基础数据!A:AI,25,0)</f>
        <v>80473</v>
      </c>
      <c r="M213" s="1">
        <f>VLOOKUP(A213,[1]基础数据!A:AI,26,0)</f>
        <v>13241</v>
      </c>
      <c r="N213" s="1">
        <f>VLOOKUP(A213,[1]基础数据!A:AI,27,0)</f>
        <v>13241</v>
      </c>
      <c r="O213" s="1">
        <f>VLOOKUP(A213,[1]基础数据!A:AI,28,0)</f>
        <v>80351</v>
      </c>
      <c r="P213" s="1">
        <f>VLOOKUP(A213,[1]基础数据!A:AI,29,0)</f>
        <v>13261</v>
      </c>
      <c r="Q213" s="1">
        <f>VLOOKUP(A213,[1]基础数据!A:AI,30,0)</f>
        <v>13261</v>
      </c>
      <c r="R213" s="1">
        <f>VLOOKUP(A213,[1]基础数据!A:AI,31,0)</f>
        <v>82500</v>
      </c>
      <c r="S213" s="1">
        <f>VLOOKUP(A213,[1]基础数据!A:AI,32,0)</f>
        <v>12916</v>
      </c>
      <c r="T213" s="1">
        <f>VLOOKUP(A213,[1]基础数据!A:AI,33,0)</f>
        <v>12916</v>
      </c>
      <c r="U213" s="1">
        <f>VLOOKUP(A213,[1]基础数据!A:AI,34,0)</f>
        <v>78256</v>
      </c>
      <c r="V213" s="1">
        <f>VLOOKUP(A213,[1]基础数据!A:AI,35,0)</f>
        <v>13616</v>
      </c>
    </row>
    <row r="214" spans="1:22" x14ac:dyDescent="0.15">
      <c r="A214" s="16">
        <v>2588</v>
      </c>
      <c r="B214" s="17">
        <f>VLOOKUP(A214,[1]基础数据!A:I,2,0)</f>
        <v>30.401869158878505</v>
      </c>
      <c r="C214" s="17">
        <f>VLOOKUP(A214,[1]基础数据!A:I,3,0)</f>
        <v>5.2173215717722536</v>
      </c>
      <c r="D214" s="17">
        <f>VLOOKUP(A214,[1]基础数据!A:I,4,0)</f>
        <v>26.057692307692307</v>
      </c>
      <c r="E214" s="17">
        <f>VLOOKUP(A214,[1]基础数据!A:I,5,0)</f>
        <v>4.1712201203650974</v>
      </c>
      <c r="F214" s="17">
        <f>VLOOKUP(A214,[1]基础数据!A:I,6,0)</f>
        <v>25.669642857142854</v>
      </c>
      <c r="G214" s="17">
        <f>VLOOKUP(A214,[1]基础数据!A:I,7,0)</f>
        <v>5.0587697072072073</v>
      </c>
      <c r="H214" s="17">
        <f>VLOOKUP(A214,[1]基础数据!A:I,8,0)</f>
        <v>17.572580645161288</v>
      </c>
      <c r="I214" s="17">
        <f>VLOOKUP(A214,[1]基础数据!A:I,9,0)</f>
        <v>7.1176585875743124</v>
      </c>
      <c r="J214" s="16">
        <v>2588</v>
      </c>
      <c r="K214" s="1" t="str">
        <f>VLOOKUP(A214,[1]基础数据!A:AI,24,0)</f>
        <v>持股小于股东增</v>
      </c>
      <c r="L214" s="1">
        <f>VLOOKUP(A214,[1]基础数据!A:AI,25,0)</f>
        <v>24703</v>
      </c>
      <c r="M214" s="1">
        <f>VLOOKUP(A214,[1]基础数据!A:AI,26,0)</f>
        <v>23623</v>
      </c>
      <c r="N214" s="1" t="str">
        <f>VLOOKUP(A214,[1]基础数据!A:AI,27,0)</f>
        <v>持股小于股东减</v>
      </c>
      <c r="O214" s="1">
        <f>VLOOKUP(A214,[1]基础数据!A:AI,28,0)</f>
        <v>25102</v>
      </c>
      <c r="P214" s="1">
        <f>VLOOKUP(A214,[1]基础数据!A:AI,29,0)</f>
        <v>23226</v>
      </c>
      <c r="Q214" s="1">
        <f>VLOOKUP(A214,[1]基础数据!A:AI,30,0)</f>
        <v>23226</v>
      </c>
      <c r="R214" s="1">
        <f>VLOOKUP(A214,[1]基础数据!A:AI,31,0)</f>
        <v>33602</v>
      </c>
      <c r="S214" s="1">
        <f>VLOOKUP(A214,[1]基础数据!A:AI,32,0)</f>
        <v>17331</v>
      </c>
      <c r="T214" s="1" t="str">
        <f>VLOOKUP(A214,[1]基础数据!A:AI,33,0)</f>
        <v>持股小于股东增</v>
      </c>
      <c r="U214" s="1">
        <f>VLOOKUP(A214,[1]基础数据!A:AI,34,0)</f>
        <v>27254</v>
      </c>
      <c r="V214" s="1">
        <f>VLOOKUP(A214,[1]基础数据!A:AI,35,0)</f>
        <v>21411</v>
      </c>
    </row>
    <row r="215" spans="1:22" x14ac:dyDescent="0.15">
      <c r="A215" s="16">
        <v>2595</v>
      </c>
      <c r="B215" s="17">
        <f>VLOOKUP(A215,[1]基础数据!A:I,2,0)</f>
        <v>28.012345679012345</v>
      </c>
      <c r="C215" s="17">
        <f>VLOOKUP(A215,[1]基础数据!A:I,3,0)</f>
        <v>6.0371434653043856</v>
      </c>
      <c r="D215" s="17">
        <f>VLOOKUP(A215,[1]基础数据!A:I,4,0)</f>
        <v>26.875000000000004</v>
      </c>
      <c r="E215" s="17">
        <f>VLOOKUP(A215,[1]基础数据!A:I,5,0)</f>
        <v>4.9156589777461646</v>
      </c>
      <c r="F215" s="17">
        <f>VLOOKUP(A215,[1]基础数据!A:I,6,0)</f>
        <v>27.392739273927393</v>
      </c>
      <c r="G215" s="17">
        <f>VLOOKUP(A215,[1]基础数据!A:I,7,0)</f>
        <v>6.4519986844859023</v>
      </c>
      <c r="H215" s="17">
        <f>VLOOKUP(A215,[1]基础数据!A:I,8,0)</f>
        <v>22.430347867149379</v>
      </c>
      <c r="I215" s="17">
        <f>VLOOKUP(A215,[1]基础数据!A:I,9,0)</f>
        <v>5.300156215130551</v>
      </c>
      <c r="J215" s="16">
        <v>2595</v>
      </c>
      <c r="K215" s="1" t="str">
        <f>VLOOKUP(A215,[1]基础数据!A:AI,24,0)</f>
        <v>持股小于股东增</v>
      </c>
      <c r="L215" s="1">
        <f>VLOOKUP(A215,[1]基础数据!A:AI,25,0)</f>
        <v>34932</v>
      </c>
      <c r="M215" s="1">
        <f>VLOOKUP(A215,[1]基础数据!A:AI,26,0)</f>
        <v>22901</v>
      </c>
      <c r="N215" s="1" t="str">
        <f>VLOOKUP(A215,[1]基础数据!A:AI,27,0)</f>
        <v>持股小于股东增</v>
      </c>
      <c r="O215" s="1">
        <f>VLOOKUP(A215,[1]基础数据!A:AI,28,0)</f>
        <v>34036</v>
      </c>
      <c r="P215" s="1">
        <f>VLOOKUP(A215,[1]基础数据!A:AI,29,0)</f>
        <v>23504</v>
      </c>
      <c r="Q215" s="1">
        <f>VLOOKUP(A215,[1]基础数据!A:AI,30,0)</f>
        <v>23504</v>
      </c>
      <c r="R215" s="1">
        <f>VLOOKUP(A215,[1]基础数据!A:AI,31,0)</f>
        <v>48894</v>
      </c>
      <c r="S215" s="1">
        <f>VLOOKUP(A215,[1]基础数据!A:AI,32,0)</f>
        <v>16361</v>
      </c>
      <c r="T215" s="1" t="str">
        <f>VLOOKUP(A215,[1]基础数据!A:AI,33,0)</f>
        <v>持股小于股东增</v>
      </c>
      <c r="U215" s="1">
        <f>VLOOKUP(A215,[1]基础数据!A:AI,34,0)</f>
        <v>38533</v>
      </c>
      <c r="V215" s="1">
        <f>VLOOKUP(A215,[1]基础数据!A:AI,35,0)</f>
        <v>20761</v>
      </c>
    </row>
    <row r="216" spans="1:22" x14ac:dyDescent="0.15">
      <c r="A216" s="16">
        <v>2603</v>
      </c>
      <c r="B216" s="17">
        <f>VLOOKUP(A216,[1]基础数据!A:I,2,0)</f>
        <v>46.487179487179482</v>
      </c>
      <c r="C216" s="17">
        <f>VLOOKUP(A216,[1]基础数据!A:I,3,0)</f>
        <v>4.2454045193771215</v>
      </c>
      <c r="D216" s="17">
        <f>VLOOKUP(A216,[1]基础数据!A:I,4,0)</f>
        <v>22.25</v>
      </c>
      <c r="E216" s="17">
        <f>VLOOKUP(A216,[1]基础数据!A:I,5,0)</f>
        <v>3.2114747073814303</v>
      </c>
      <c r="F216" s="17">
        <f>VLOOKUP(A216,[1]基础数据!A:I,6,0)</f>
        <v>50.4</v>
      </c>
      <c r="G216" s="17">
        <f>VLOOKUP(A216,[1]基础数据!A:I,7,0)</f>
        <v>4.8092750304158018</v>
      </c>
      <c r="H216" s="17">
        <f>VLOOKUP(A216,[1]基础数据!A:I,8,0)</f>
        <v>36.206896551724135</v>
      </c>
      <c r="I216" s="17">
        <f>VLOOKUP(A216,[1]基础数据!A:I,9,0)</f>
        <v>3.2564955455793072</v>
      </c>
      <c r="J216" s="16">
        <v>2603</v>
      </c>
      <c r="K216" s="1">
        <f>VLOOKUP(A216,[1]基础数据!A:AI,24,0)</f>
        <v>2603</v>
      </c>
      <c r="L216" s="1">
        <f>VLOOKUP(A216,[1]基础数据!A:AI,25,0)</f>
        <v>57923</v>
      </c>
      <c r="M216" s="1">
        <f>VLOOKUP(A216,[1]基础数据!A:AI,26,0)</f>
        <v>19468</v>
      </c>
      <c r="N216" s="1">
        <f>VLOOKUP(A216,[1]基础数据!A:AI,27,0)</f>
        <v>19468</v>
      </c>
      <c r="O216" s="1">
        <f>VLOOKUP(A216,[1]基础数据!A:AI,28,0)</f>
        <v>58298</v>
      </c>
      <c r="P216" s="1">
        <f>VLOOKUP(A216,[1]基础数据!A:AI,29,0)</f>
        <v>19342</v>
      </c>
      <c r="Q216" s="1">
        <f>VLOOKUP(A216,[1]基础数据!A:AI,30,0)</f>
        <v>19342</v>
      </c>
      <c r="R216" s="1">
        <f>VLOOKUP(A216,[1]基础数据!A:AI,31,0)</f>
        <v>62441</v>
      </c>
      <c r="S216" s="1">
        <f>VLOOKUP(A216,[1]基础数据!A:AI,32,0)</f>
        <v>18041</v>
      </c>
      <c r="T216" s="1">
        <f>VLOOKUP(A216,[1]基础数据!A:AI,33,0)</f>
        <v>18041</v>
      </c>
      <c r="U216" s="1">
        <f>VLOOKUP(A216,[1]基础数据!A:AI,34,0)</f>
        <v>60000</v>
      </c>
      <c r="V216" s="1">
        <f>VLOOKUP(A216,[1]基础数据!A:AI,35,0)</f>
        <v>18775</v>
      </c>
    </row>
    <row r="217" spans="1:22" x14ac:dyDescent="0.15">
      <c r="A217" s="16">
        <v>2635</v>
      </c>
      <c r="B217" s="17">
        <f>VLOOKUP(A217,[1]基础数据!A:I,2,0)</f>
        <v>33.902439024390247</v>
      </c>
      <c r="C217" s="17">
        <f>VLOOKUP(A217,[1]基础数据!A:I,3,0)</f>
        <v>4.6559924968178477</v>
      </c>
      <c r="D217" s="17">
        <f>VLOOKUP(A217,[1]基础数据!A:I,4,0)</f>
        <v>29.409090909090907</v>
      </c>
      <c r="E217" s="17">
        <f>VLOOKUP(A217,[1]基础数据!A:I,5,0)</f>
        <v>4.1776299859561901</v>
      </c>
      <c r="F217" s="17">
        <f>VLOOKUP(A217,[1]基础数据!A:I,6,0)</f>
        <v>64.078947368421055</v>
      </c>
      <c r="G217" s="17">
        <f>VLOOKUP(A217,[1]基础数据!A:I,7,0)</f>
        <v>4.1930706708913075</v>
      </c>
      <c r="H217" s="17">
        <f>VLOOKUP(A217,[1]基础数据!A:I,8,0)</f>
        <v>29.464285714285715</v>
      </c>
      <c r="I217" s="17">
        <f>VLOOKUP(A217,[1]基础数据!A:I,9,0)</f>
        <v>3.3761268371391489</v>
      </c>
      <c r="J217" s="16">
        <v>2635</v>
      </c>
      <c r="K217" s="1" t="str">
        <f>VLOOKUP(A217,[1]基础数据!A:AI,24,0)</f>
        <v>持股小于股东增</v>
      </c>
      <c r="L217" s="1">
        <f>VLOOKUP(A217,[1]基础数据!A:AI,25,0)</f>
        <v>22008</v>
      </c>
      <c r="M217" s="1">
        <f>VLOOKUP(A217,[1]基础数据!A:AI,26,0)</f>
        <v>17668</v>
      </c>
      <c r="N217" s="1" t="str">
        <f>VLOOKUP(A217,[1]基础数据!A:AI,27,0)</f>
        <v>持股小于股东增</v>
      </c>
      <c r="O217" s="1">
        <f>VLOOKUP(A217,[1]基础数据!A:AI,28,0)</f>
        <v>21650</v>
      </c>
      <c r="P217" s="1">
        <f>VLOOKUP(A217,[1]基础数据!A:AI,29,0)</f>
        <v>17960</v>
      </c>
      <c r="Q217" s="1" t="str">
        <f>VLOOKUP(A217,[1]基础数据!A:AI,30,0)</f>
        <v>持股小于股东增</v>
      </c>
      <c r="R217" s="1">
        <f>VLOOKUP(A217,[1]基础数据!A:AI,31,0)</f>
        <v>25739</v>
      </c>
      <c r="S217" s="1">
        <f>VLOOKUP(A217,[1]基础数据!A:AI,32,0)</f>
        <v>14033</v>
      </c>
      <c r="T217" s="1" t="str">
        <f>VLOOKUP(A217,[1]基础数据!A:AI,33,0)</f>
        <v>持股小于股东增</v>
      </c>
      <c r="U217" s="1">
        <f>VLOOKUP(A217,[1]基础数据!A:AI,34,0)</f>
        <v>23255</v>
      </c>
      <c r="V217" s="1">
        <f>VLOOKUP(A217,[1]基础数据!A:AI,35,0)</f>
        <v>16711</v>
      </c>
    </row>
    <row r="218" spans="1:22" x14ac:dyDescent="0.15">
      <c r="A218" s="16">
        <v>2642</v>
      </c>
      <c r="B218" s="17">
        <f>VLOOKUP(A218,[1]基础数据!A:I,2,0)</f>
        <v>110.18271792919681</v>
      </c>
      <c r="C218" s="17">
        <f>VLOOKUP(A218,[1]基础数据!A:I,3,0)</f>
        <v>6.8655937570417098</v>
      </c>
      <c r="D218" s="17">
        <f>VLOOKUP(A218,[1]基础数据!A:I,4,0)</f>
        <v>842.39130434782612</v>
      </c>
      <c r="E218" s="17">
        <f>VLOOKUP(A218,[1]基础数据!A:I,5,0)</f>
        <v>4.588676921619478</v>
      </c>
      <c r="F218" s="17">
        <f>VLOOKUP(A218,[1]基础数据!A:I,6,0)</f>
        <v>189.36381709741551</v>
      </c>
      <c r="G218" s="17">
        <f>VLOOKUP(A218,[1]基础数据!A:I,7,0)</f>
        <v>9.0731567917698612</v>
      </c>
      <c r="H218" s="17">
        <f>VLOOKUP(A218,[1]基础数据!A:I,8,0)</f>
        <v>147.00162074554297</v>
      </c>
      <c r="I218" s="17">
        <f>VLOOKUP(A218,[1]基础数据!A:I,9,0)</f>
        <v>5.7196909979504964</v>
      </c>
      <c r="J218" s="16">
        <v>2642</v>
      </c>
      <c r="K218" s="1" t="str">
        <f>VLOOKUP(A218,[1]基础数据!A:AI,24,0)</f>
        <v>持股小于股东减</v>
      </c>
      <c r="L218" s="1">
        <f>VLOOKUP(A218,[1]基础数据!A:AI,25,0)</f>
        <v>33384</v>
      </c>
      <c r="M218" s="1">
        <f>VLOOKUP(A218,[1]基础数据!A:AI,26,0)</f>
        <v>12705</v>
      </c>
      <c r="N218" s="1" t="str">
        <f>VLOOKUP(A218,[1]基础数据!A:AI,27,0)</f>
        <v>持股小于股东减</v>
      </c>
      <c r="O218" s="1">
        <f>VLOOKUP(A218,[1]基础数据!A:AI,28,0)</f>
        <v>35283</v>
      </c>
      <c r="P218" s="1">
        <f>VLOOKUP(A218,[1]基础数据!A:AI,29,0)</f>
        <v>12021</v>
      </c>
      <c r="Q218" s="1" t="str">
        <f>VLOOKUP(A218,[1]基础数据!A:AI,30,0)</f>
        <v>持股大于股东增</v>
      </c>
      <c r="R218" s="1">
        <f>VLOOKUP(A218,[1]基础数据!A:AI,31,0)</f>
        <v>17800</v>
      </c>
      <c r="S218" s="1">
        <f>VLOOKUP(A218,[1]基础数据!A:AI,32,0)</f>
        <v>22428</v>
      </c>
      <c r="T218" s="1" t="str">
        <f>VLOOKUP(A218,[1]基础数据!A:AI,33,0)</f>
        <v>持股小于股东减</v>
      </c>
      <c r="U218" s="1">
        <f>VLOOKUP(A218,[1]基础数据!A:AI,34,0)</f>
        <v>27635</v>
      </c>
      <c r="V218" s="1">
        <f>VLOOKUP(A218,[1]基础数据!A:AI,35,0)</f>
        <v>14446</v>
      </c>
    </row>
    <row r="219" spans="1:22" x14ac:dyDescent="0.15">
      <c r="A219" s="16">
        <v>2646</v>
      </c>
      <c r="B219" s="17">
        <f>VLOOKUP(A219,[1]基础数据!A:I,2,0)</f>
        <v>44.448772886638103</v>
      </c>
      <c r="C219" s="17">
        <f>VLOOKUP(A219,[1]基础数据!A:I,3,0)</f>
        <v>4.3788617262156038</v>
      </c>
      <c r="D219" s="17">
        <f>VLOOKUP(A219,[1]基础数据!A:I,4,0)</f>
        <v>14.044072004965862</v>
      </c>
      <c r="E219" s="17">
        <f>VLOOKUP(A219,[1]基础数据!A:I,5,0)</f>
        <v>3.2715770447356536</v>
      </c>
      <c r="F219" s="17">
        <f>VLOOKUP(A219,[1]基础数据!A:I,6,0)</f>
        <v>35.594047328616739</v>
      </c>
      <c r="G219" s="17">
        <f>VLOOKUP(A219,[1]基础数据!A:I,7,0)</f>
        <v>5.7184290977502545</v>
      </c>
      <c r="H219" s="17">
        <f>VLOOKUP(A219,[1]基础数据!A:I,8,0)</f>
        <v>26.39769452449568</v>
      </c>
      <c r="I219" s="17">
        <f>VLOOKUP(A219,[1]基础数据!A:I,9,0)</f>
        <v>3.5094440826021991</v>
      </c>
      <c r="J219" s="16">
        <v>2646</v>
      </c>
      <c r="K219" s="1" t="str">
        <f>VLOOKUP(A219,[1]基础数据!A:AI,24,0)</f>
        <v>持股大于股东减</v>
      </c>
      <c r="L219" s="1">
        <f>VLOOKUP(A219,[1]基础数据!A:AI,25,0)</f>
        <v>20046</v>
      </c>
      <c r="M219" s="1">
        <f>VLOOKUP(A219,[1]基础数据!A:AI,26,0)</f>
        <v>22448</v>
      </c>
      <c r="N219" s="1" t="str">
        <f>VLOOKUP(A219,[1]基础数据!A:AI,27,0)</f>
        <v>持股大于股东减</v>
      </c>
      <c r="O219" s="1">
        <f>VLOOKUP(A219,[1]基础数据!A:AI,28,0)</f>
        <v>20699</v>
      </c>
      <c r="P219" s="1">
        <f>VLOOKUP(A219,[1]基础数据!A:AI,29,0)</f>
        <v>21740</v>
      </c>
      <c r="Q219" s="1" t="str">
        <f>VLOOKUP(A219,[1]基础数据!A:AI,30,0)</f>
        <v>持股大于股东减</v>
      </c>
      <c r="R219" s="1">
        <f>VLOOKUP(A219,[1]基础数据!A:AI,31,0)</f>
        <v>19020</v>
      </c>
      <c r="S219" s="1">
        <f>VLOOKUP(A219,[1]基础数据!A:AI,32,0)</f>
        <v>23659</v>
      </c>
      <c r="T219" s="1" t="str">
        <f>VLOOKUP(A219,[1]基础数据!A:AI,33,0)</f>
        <v>持股大于股东增</v>
      </c>
      <c r="U219" s="1">
        <f>VLOOKUP(A219,[1]基础数据!A:AI,34,0)</f>
        <v>17881</v>
      </c>
      <c r="V219" s="1">
        <f>VLOOKUP(A219,[1]基础数据!A:AI,35,0)</f>
        <v>25166</v>
      </c>
    </row>
    <row r="220" spans="1:22" x14ac:dyDescent="0.15">
      <c r="A220" s="16">
        <v>2648</v>
      </c>
      <c r="B220" s="17">
        <f>VLOOKUP(A220,[1]基础数据!A:I,2,0)</f>
        <v>-19.834862385321099</v>
      </c>
      <c r="C220" s="17">
        <f>VLOOKUP(A220,[1]基础数据!A:I,3,0)</f>
        <v>2.7639989772436717</v>
      </c>
      <c r="D220" s="17">
        <f>VLOOKUP(A220,[1]基础数据!A:I,4,0)</f>
        <v>619.59459459459458</v>
      </c>
      <c r="E220" s="17">
        <f>VLOOKUP(A220,[1]基础数据!A:I,5,0)</f>
        <v>2.3426323319027182</v>
      </c>
      <c r="F220" s="17">
        <f>VLOOKUP(A220,[1]基础数据!A:I,6,0)</f>
        <v>-54.071428571428569</v>
      </c>
      <c r="G220" s="17">
        <f>VLOOKUP(A220,[1]基础数据!A:I,7,0)</f>
        <v>3.5157792072080438</v>
      </c>
      <c r="H220" s="17">
        <f>VLOOKUP(A220,[1]基础数据!A:I,8,0)</f>
        <v>-22.767857142857142</v>
      </c>
      <c r="I220" s="17">
        <f>VLOOKUP(A220,[1]基础数据!A:I,9,0)</f>
        <v>2.0409143296196697</v>
      </c>
      <c r="J220" s="16">
        <v>2648</v>
      </c>
      <c r="K220" s="1" t="str">
        <f>VLOOKUP(A220,[1]基础数据!A:AI,24,0)</f>
        <v>持股大于股东增</v>
      </c>
      <c r="L220" s="1">
        <f>VLOOKUP(A220,[1]基础数据!A:AI,25,0)</f>
        <v>26050</v>
      </c>
      <c r="M220" s="1">
        <f>VLOOKUP(A220,[1]基础数据!A:AI,26,0)</f>
        <v>30710</v>
      </c>
      <c r="N220" s="1" t="str">
        <f>VLOOKUP(A220,[1]基础数据!A:AI,27,0)</f>
        <v>持股大于股东增</v>
      </c>
      <c r="O220" s="1">
        <f>VLOOKUP(A220,[1]基础数据!A:AI,28,0)</f>
        <v>24098</v>
      </c>
      <c r="P220" s="1">
        <f>VLOOKUP(A220,[1]基础数据!A:AI,29,0)</f>
        <v>33197</v>
      </c>
      <c r="Q220" s="1" t="str">
        <f>VLOOKUP(A220,[1]基础数据!A:AI,30,0)</f>
        <v>持股大于股东增</v>
      </c>
      <c r="R220" s="1">
        <f>VLOOKUP(A220,[1]基础数据!A:AI,31,0)</f>
        <v>22036</v>
      </c>
      <c r="S220" s="1">
        <f>VLOOKUP(A220,[1]基础数据!A:AI,32,0)</f>
        <v>36535</v>
      </c>
      <c r="T220" s="1" t="str">
        <f>VLOOKUP(A220,[1]基础数据!A:AI,33,0)</f>
        <v>持股小于股东减</v>
      </c>
      <c r="U220" s="1">
        <f>VLOOKUP(A220,[1]基础数据!A:AI,34,0)</f>
        <v>33349</v>
      </c>
      <c r="V220" s="1">
        <f>VLOOKUP(A220,[1]基础数据!A:AI,35,0)</f>
        <v>24141</v>
      </c>
    </row>
    <row r="221" spans="1:22" x14ac:dyDescent="0.15">
      <c r="A221" s="16">
        <v>2653</v>
      </c>
      <c r="B221" s="17">
        <f>VLOOKUP(A221,[1]基础数据!A:I,2,0)</f>
        <v>62.542857142857152</v>
      </c>
      <c r="C221" s="17">
        <f>VLOOKUP(A221,[1]基础数据!A:I,3,0)</f>
        <v>10.964736525746344</v>
      </c>
      <c r="D221" s="17">
        <f>VLOOKUP(A221,[1]基础数据!A:I,4,0)</f>
        <v>105.375</v>
      </c>
      <c r="E221" s="17">
        <f>VLOOKUP(A221,[1]基础数据!A:I,5,0)</f>
        <v>8.6315466134234367</v>
      </c>
      <c r="F221" s="17">
        <f>VLOOKUP(A221,[1]基础数据!A:I,6,0)</f>
        <v>67.5</v>
      </c>
      <c r="G221" s="17">
        <f>VLOOKUP(A221,[1]基础数据!A:I,7,0)</f>
        <v>13.849705052577583</v>
      </c>
      <c r="H221" s="17">
        <f>VLOOKUP(A221,[1]基础数据!A:I,8,0)</f>
        <v>60.83653846153846</v>
      </c>
      <c r="I221" s="17">
        <f>VLOOKUP(A221,[1]基础数据!A:I,9,0)</f>
        <v>11.066218910693673</v>
      </c>
      <c r="J221" s="16">
        <v>2653</v>
      </c>
      <c r="K221" s="1" t="str">
        <f>VLOOKUP(A221,[1]基础数据!A:AI,24,0)</f>
        <v>持股大于股东减</v>
      </c>
      <c r="L221" s="1">
        <f>VLOOKUP(A221,[1]基础数据!A:AI,25,0)</f>
        <v>15107</v>
      </c>
      <c r="M221" s="1">
        <f>VLOOKUP(A221,[1]基础数据!A:AI,26,0)</f>
        <v>71507</v>
      </c>
      <c r="N221" s="1" t="str">
        <f>VLOOKUP(A221,[1]基础数据!A:AI,27,0)</f>
        <v>持股大于股东减</v>
      </c>
      <c r="O221" s="1">
        <f>VLOOKUP(A221,[1]基础数据!A:AI,28,0)</f>
        <v>15778</v>
      </c>
      <c r="P221" s="1">
        <f>VLOOKUP(A221,[1]基础数据!A:AI,29,0)</f>
        <v>68466</v>
      </c>
      <c r="Q221" s="1" t="str">
        <f>VLOOKUP(A221,[1]基础数据!A:AI,30,0)</f>
        <v>持股大于股东增</v>
      </c>
      <c r="R221" s="1">
        <f>VLOOKUP(A221,[1]基础数据!A:AI,31,0)</f>
        <v>15328</v>
      </c>
      <c r="S221" s="1">
        <f>VLOOKUP(A221,[1]基础数据!A:AI,32,0)</f>
        <v>70476</v>
      </c>
      <c r="T221" s="1" t="str">
        <f>VLOOKUP(A221,[1]基础数据!A:AI,33,0)</f>
        <v>持股大于股东增</v>
      </c>
      <c r="U221" s="1">
        <f>VLOOKUP(A221,[1]基础数据!A:AI,34,0)</f>
        <v>13500</v>
      </c>
      <c r="V221" s="1">
        <f>VLOOKUP(A221,[1]基础数据!A:AI,35,0)</f>
        <v>80020</v>
      </c>
    </row>
    <row r="222" spans="1:22" x14ac:dyDescent="0.15">
      <c r="A222" s="16">
        <v>2657</v>
      </c>
      <c r="B222" s="17">
        <f>VLOOKUP(A222,[1]基础数据!A:I,2,0)</f>
        <v>156.84313725490196</v>
      </c>
      <c r="C222" s="17">
        <f>VLOOKUP(A222,[1]基础数据!A:I,3,0)</f>
        <v>15.348158950054682</v>
      </c>
      <c r="D222" s="17">
        <f>VLOOKUP(A222,[1]基础数据!A:I,4,0)</f>
        <v>226.67857142857142</v>
      </c>
      <c r="E222" s="17">
        <f>VLOOKUP(A222,[1]基础数据!A:I,5,0)</f>
        <v>8.1331129307141303</v>
      </c>
      <c r="F222" s="17">
        <f>VLOOKUP(A222,[1]基础数据!A:I,6,0)</f>
        <v>176.96153846153845</v>
      </c>
      <c r="G222" s="17">
        <f>VLOOKUP(A222,[1]基础数据!A:I,7,0)</f>
        <v>18.512855590874342</v>
      </c>
      <c r="H222" s="17">
        <f>VLOOKUP(A222,[1]基础数据!A:I,8,0)</f>
        <v>134.36029411764704</v>
      </c>
      <c r="I222" s="17">
        <f>VLOOKUP(A222,[1]基础数据!A:I,9,0)</f>
        <v>12.071664982063934</v>
      </c>
      <c r="J222" s="16">
        <v>2657</v>
      </c>
      <c r="K222" s="1">
        <f>VLOOKUP(A222,[1]基础数据!A:AI,24,0)</f>
        <v>2657</v>
      </c>
      <c r="L222" s="1">
        <f>VLOOKUP(A222,[1]基础数据!A:AI,25,0)</f>
        <v>2657</v>
      </c>
      <c r="M222" s="1">
        <f>VLOOKUP(A222,[1]基础数据!A:AI,26,0)</f>
        <v>2657</v>
      </c>
      <c r="N222" s="1">
        <f>VLOOKUP(A222,[1]基础数据!A:AI,27,0)</f>
        <v>2657</v>
      </c>
      <c r="O222" s="1">
        <f>VLOOKUP(A222,[1]基础数据!A:AI,28,0)</f>
        <v>2657</v>
      </c>
      <c r="P222" s="1">
        <f>VLOOKUP(A222,[1]基础数据!A:AI,29,0)</f>
        <v>2657</v>
      </c>
      <c r="Q222" s="1">
        <f>VLOOKUP(A222,[1]基础数据!A:AI,30,0)</f>
        <v>2657</v>
      </c>
      <c r="R222" s="1">
        <f>VLOOKUP(A222,[1]基础数据!A:AI,31,0)</f>
        <v>44264</v>
      </c>
      <c r="S222" s="1">
        <f>VLOOKUP(A222,[1]基础数据!A:AI,32,0)</f>
        <v>7161</v>
      </c>
      <c r="T222" s="1">
        <f>VLOOKUP(A222,[1]基础数据!A:AI,33,0)</f>
        <v>7161</v>
      </c>
      <c r="U222" s="1">
        <f>VLOOKUP(A222,[1]基础数据!A:AI,34,0)</f>
        <v>53847</v>
      </c>
      <c r="V222" s="1">
        <f>VLOOKUP(A222,[1]基础数据!A:AI,35,0)</f>
        <v>5886</v>
      </c>
    </row>
    <row r="223" spans="1:22" x14ac:dyDescent="0.15">
      <c r="A223" s="16">
        <v>2663</v>
      </c>
      <c r="B223" s="17">
        <f>VLOOKUP(A223,[1]基础数据!A:I,2,0)</f>
        <v>66.166666666666671</v>
      </c>
      <c r="C223" s="17">
        <f>VLOOKUP(A223,[1]基础数据!A:I,3,0)</f>
        <v>3.188883087674204</v>
      </c>
      <c r="D223" s="17">
        <f>VLOOKUP(A223,[1]基础数据!A:I,4,0)</f>
        <v>333</v>
      </c>
      <c r="E223" s="17">
        <f>VLOOKUP(A223,[1]基础数据!A:I,5,0)</f>
        <v>2.6664531368859352</v>
      </c>
      <c r="F223" s="17">
        <f>VLOOKUP(A223,[1]基础数据!A:I,6,0)</f>
        <v>53.888888888888886</v>
      </c>
      <c r="G223" s="17">
        <f>VLOOKUP(A223,[1]基础数据!A:I,7,0)</f>
        <v>4.1720430107526871</v>
      </c>
      <c r="H223" s="17">
        <f>VLOOKUP(A223,[1]基础数据!A:I,8,0)</f>
        <v>42.9375</v>
      </c>
      <c r="I223" s="17">
        <f>VLOOKUP(A223,[1]基础数据!A:I,9,0)</f>
        <v>2.6185394114956546</v>
      </c>
      <c r="J223" s="16">
        <v>2663</v>
      </c>
      <c r="K223" s="1">
        <f>VLOOKUP(A223,[1]基础数据!A:AI,24,0)</f>
        <v>2663</v>
      </c>
      <c r="L223" s="1">
        <f>VLOOKUP(A223,[1]基础数据!A:AI,25,0)</f>
        <v>2663</v>
      </c>
      <c r="M223" s="1">
        <f>VLOOKUP(A223,[1]基础数据!A:AI,26,0)</f>
        <v>2663</v>
      </c>
      <c r="N223" s="1">
        <f>VLOOKUP(A223,[1]基础数据!A:AI,27,0)</f>
        <v>2663</v>
      </c>
      <c r="O223" s="1">
        <f>VLOOKUP(A223,[1]基础数据!A:AI,28,0)</f>
        <v>2663</v>
      </c>
      <c r="P223" s="1">
        <f>VLOOKUP(A223,[1]基础数据!A:AI,29,0)</f>
        <v>2663</v>
      </c>
      <c r="Q223" s="1">
        <f>VLOOKUP(A223,[1]基础数据!A:AI,30,0)</f>
        <v>2663</v>
      </c>
      <c r="R223" s="1">
        <f>VLOOKUP(A223,[1]基础数据!A:AI,31,0)</f>
        <v>2663</v>
      </c>
      <c r="S223" s="1">
        <f>VLOOKUP(A223,[1]基础数据!A:AI,32,0)</f>
        <v>2663</v>
      </c>
      <c r="T223" s="1">
        <f>VLOOKUP(A223,[1]基础数据!A:AI,33,0)</f>
        <v>2663</v>
      </c>
      <c r="U223" s="1">
        <f>VLOOKUP(A223,[1]基础数据!A:AI,34,0)</f>
        <v>2663</v>
      </c>
      <c r="V223" s="1">
        <f>VLOOKUP(A223,[1]基础数据!A:AI,35,0)</f>
        <v>2663</v>
      </c>
    </row>
    <row r="224" spans="1:22" x14ac:dyDescent="0.15">
      <c r="A224" s="16">
        <v>2665</v>
      </c>
      <c r="B224" s="17">
        <f>VLOOKUP(A224,[1]基础数据!A:I,2,0)</f>
        <v>127.08333333333334</v>
      </c>
      <c r="C224" s="17">
        <f>VLOOKUP(A224,[1]基础数据!A:I,3,0)</f>
        <v>8.1041583632257215</v>
      </c>
      <c r="D224" s="17">
        <f>VLOOKUP(A224,[1]基础数据!A:I,4,0)</f>
        <v>344.375</v>
      </c>
      <c r="E224" s="17">
        <f>VLOOKUP(A224,[1]基础数据!A:I,5,0)</f>
        <v>7.2895168545271742</v>
      </c>
      <c r="F224" s="17">
        <f>VLOOKUP(A224,[1]基础数据!A:I,6,0)</f>
        <v>98.928571428571416</v>
      </c>
      <c r="G224" s="17">
        <f>VLOOKUP(A224,[1]基础数据!A:I,7,0)</f>
        <v>7.5649989075813853</v>
      </c>
      <c r="H224" s="17">
        <f>VLOOKUP(A224,[1]基础数据!A:I,8,0)</f>
        <v>152.5</v>
      </c>
      <c r="I224" s="17">
        <f>VLOOKUP(A224,[1]基础数据!A:I,9,0)</f>
        <v>6.692816194420824</v>
      </c>
      <c r="J224" s="16">
        <v>2665</v>
      </c>
      <c r="K224" s="1" t="str">
        <f>VLOOKUP(A224,[1]基础数据!A:AI,24,0)</f>
        <v>持股小于股东减</v>
      </c>
      <c r="L224" s="1">
        <f>VLOOKUP(A224,[1]基础数据!A:AI,25,0)</f>
        <v>29283</v>
      </c>
      <c r="M224" s="1">
        <f>VLOOKUP(A224,[1]基础数据!A:AI,26,0)</f>
        <v>24930</v>
      </c>
      <c r="N224" s="1" t="str">
        <f>VLOOKUP(A224,[1]基础数据!A:AI,27,0)</f>
        <v>持股小于股东减</v>
      </c>
      <c r="O224" s="1">
        <f>VLOOKUP(A224,[1]基础数据!A:AI,28,0)</f>
        <v>33376</v>
      </c>
      <c r="P224" s="1">
        <f>VLOOKUP(A224,[1]基础数据!A:AI,29,0)</f>
        <v>21873</v>
      </c>
      <c r="Q224" s="1" t="str">
        <f>VLOOKUP(A224,[1]基础数据!A:AI,30,0)</f>
        <v>持股小于股东增</v>
      </c>
      <c r="R224" s="1">
        <f>VLOOKUP(A224,[1]基础数据!A:AI,31,0)</f>
        <v>32520</v>
      </c>
      <c r="S224" s="1">
        <f>VLOOKUP(A224,[1]基础数据!A:AI,32,0)</f>
        <v>22449</v>
      </c>
      <c r="T224" s="1" t="str">
        <f>VLOOKUP(A224,[1]基础数据!A:AI,33,0)</f>
        <v>持股小于股东增</v>
      </c>
      <c r="U224" s="1">
        <f>VLOOKUP(A224,[1]基础数据!A:AI,34,0)</f>
        <v>29232</v>
      </c>
      <c r="V224" s="1">
        <f>VLOOKUP(A224,[1]基础数据!A:AI,35,0)</f>
        <v>24974</v>
      </c>
    </row>
    <row r="225" spans="1:22" x14ac:dyDescent="0.15">
      <c r="A225" s="16">
        <v>2672</v>
      </c>
      <c r="B225" s="17">
        <f>VLOOKUP(A225,[1]基础数据!A:I,2,0)</f>
        <v>51.717948717948723</v>
      </c>
      <c r="C225" s="17">
        <f>VLOOKUP(A225,[1]基础数据!A:I,3,0)</f>
        <v>6.3692055071365425</v>
      </c>
      <c r="D225" s="17">
        <f>VLOOKUP(A225,[1]基础数据!A:I,4,0)</f>
        <v>41.675000000000004</v>
      </c>
      <c r="E225" s="17">
        <f>VLOOKUP(A225,[1]基础数据!A:I,5,0)</f>
        <v>5.1023843775825659</v>
      </c>
      <c r="F225" s="17">
        <f>VLOOKUP(A225,[1]基础数据!A:I,6,0)</f>
        <v>52.874999999999993</v>
      </c>
      <c r="G225" s="17">
        <f>VLOOKUP(A225,[1]基础数据!A:I,7,0)</f>
        <v>7.0930310550674092</v>
      </c>
      <c r="H225" s="17">
        <f>VLOOKUP(A225,[1]基础数据!A:I,8,0)</f>
        <v>43.161290322580648</v>
      </c>
      <c r="I225" s="17">
        <f>VLOOKUP(A225,[1]基础数据!A:I,9,0)</f>
        <v>5.7721551752030287</v>
      </c>
      <c r="J225" s="16">
        <v>2672</v>
      </c>
      <c r="K225" s="1">
        <f>VLOOKUP(A225,[1]基础数据!A:AI,24,0)</f>
        <v>2672</v>
      </c>
      <c r="L225" s="1">
        <f>VLOOKUP(A225,[1]基础数据!A:AI,25,0)</f>
        <v>53744</v>
      </c>
      <c r="M225" s="1">
        <f>VLOOKUP(A225,[1]基础数据!A:AI,26,0)</f>
        <v>16176</v>
      </c>
      <c r="N225" s="1">
        <f>VLOOKUP(A225,[1]基础数据!A:AI,27,0)</f>
        <v>16176</v>
      </c>
      <c r="O225" s="1">
        <f>VLOOKUP(A225,[1]基础数据!A:AI,28,0)</f>
        <v>45777</v>
      </c>
      <c r="P225" s="1">
        <f>VLOOKUP(A225,[1]基础数据!A:AI,29,0)</f>
        <v>18991</v>
      </c>
      <c r="Q225" s="1" t="str">
        <f>VLOOKUP(A225,[1]基础数据!A:AI,30,0)</f>
        <v>持股大于股东增</v>
      </c>
      <c r="R225" s="1">
        <f>VLOOKUP(A225,[1]基础数据!A:AI,31,0)</f>
        <v>28270</v>
      </c>
      <c r="S225" s="1">
        <f>VLOOKUP(A225,[1]基础数据!A:AI,32,0)</f>
        <v>30757</v>
      </c>
      <c r="T225" s="1" t="str">
        <f>VLOOKUP(A225,[1]基础数据!A:AI,33,0)</f>
        <v>持股大于股东增</v>
      </c>
      <c r="U225" s="1">
        <f>VLOOKUP(A225,[1]基础数据!A:AI,34,0)</f>
        <v>27854</v>
      </c>
      <c r="V225" s="1">
        <f>VLOOKUP(A225,[1]基础数据!A:AI,35,0)</f>
        <v>31216</v>
      </c>
    </row>
    <row r="226" spans="1:22" x14ac:dyDescent="0.15">
      <c r="A226" s="16">
        <v>2678</v>
      </c>
      <c r="B226" s="17">
        <f>VLOOKUP(A226,[1]基础数据!A:I,2,0)</f>
        <v>114.73333333333335</v>
      </c>
      <c r="C226" s="17">
        <f>VLOOKUP(A226,[1]基础数据!A:I,3,0)</f>
        <v>8.573278868187705</v>
      </c>
      <c r="D226" s="17">
        <f>VLOOKUP(A226,[1]基础数据!A:I,4,0)</f>
        <v>63.099999999999994</v>
      </c>
      <c r="E226" s="17">
        <f>VLOOKUP(A226,[1]基础数据!A:I,5,0)</f>
        <v>6.1426137746410312</v>
      </c>
      <c r="F226" s="17">
        <f>VLOOKUP(A226,[1]基础数据!A:I,6,0)</f>
        <v>101.4</v>
      </c>
      <c r="G226" s="17">
        <f>VLOOKUP(A226,[1]基础数据!A:I,7,0)</f>
        <v>10.407472031201889</v>
      </c>
      <c r="H226" s="17">
        <f>VLOOKUP(A226,[1]基础数据!A:I,8,0)</f>
        <v>71.59615384615384</v>
      </c>
      <c r="I226" s="17">
        <f>VLOOKUP(A226,[1]基础数据!A:I,9,0)</f>
        <v>6.2635643264523289</v>
      </c>
      <c r="J226" s="16">
        <v>2678</v>
      </c>
      <c r="K226" s="1" t="str">
        <f>VLOOKUP(A226,[1]基础数据!A:AI,24,0)</f>
        <v>持股大于股东增</v>
      </c>
      <c r="L226" s="1">
        <f>VLOOKUP(A226,[1]基础数据!A:AI,25,0)</f>
        <v>26923</v>
      </c>
      <c r="M226" s="1">
        <f>VLOOKUP(A226,[1]基础数据!A:AI,26,0)</f>
        <v>35508</v>
      </c>
      <c r="N226" s="1" t="str">
        <f>VLOOKUP(A226,[1]基础数据!A:AI,27,0)</f>
        <v>持股大于股东减</v>
      </c>
      <c r="O226" s="1">
        <f>VLOOKUP(A226,[1]基础数据!A:AI,28,0)</f>
        <v>28473</v>
      </c>
      <c r="P226" s="1">
        <f>VLOOKUP(A226,[1]基础数据!A:AI,29,0)</f>
        <v>33575</v>
      </c>
      <c r="Q226" s="1" t="str">
        <f>VLOOKUP(A226,[1]基础数据!A:AI,30,0)</f>
        <v>持股大于股东减</v>
      </c>
      <c r="R226" s="1">
        <f>VLOOKUP(A226,[1]基础数据!A:AI,31,0)</f>
        <v>22488</v>
      </c>
      <c r="S226" s="1">
        <f>VLOOKUP(A226,[1]基础数据!A:AI,32,0)</f>
        <v>42511</v>
      </c>
      <c r="T226" s="1" t="str">
        <f>VLOOKUP(A226,[1]基础数据!A:AI,33,0)</f>
        <v>持股大于股东减</v>
      </c>
      <c r="U226" s="1">
        <f>VLOOKUP(A226,[1]基础数据!A:AI,34,0)</f>
        <v>28771</v>
      </c>
      <c r="V226" s="1">
        <f>VLOOKUP(A226,[1]基础数据!A:AI,35,0)</f>
        <v>33227</v>
      </c>
    </row>
    <row r="227" spans="1:22" x14ac:dyDescent="0.15">
      <c r="A227" s="16">
        <v>2681</v>
      </c>
      <c r="B227" s="17">
        <f>VLOOKUP(A227,[1]基础数据!A:I,2,0)</f>
        <v>91.041666666666671</v>
      </c>
      <c r="C227" s="17">
        <f>VLOOKUP(A227,[1]基础数据!A:I,3,0)</f>
        <v>10.863620543926816</v>
      </c>
      <c r="D227" s="17">
        <f>VLOOKUP(A227,[1]基础数据!A:I,4,0)</f>
        <v>96.593533487297933</v>
      </c>
      <c r="E227" s="17">
        <f>VLOOKUP(A227,[1]基础数据!A:I,5,0)</f>
        <v>8.081149619611157</v>
      </c>
      <c r="F227" s="17">
        <f>VLOOKUP(A227,[1]基础数据!A:I,6,0)</f>
        <v>80.480656506447829</v>
      </c>
      <c r="G227" s="17">
        <f>VLOOKUP(A227,[1]基础数据!A:I,7,0)</f>
        <v>7.4104058721934374</v>
      </c>
      <c r="H227" s="17">
        <f>VLOOKUP(A227,[1]基础数据!A:I,8,0)</f>
        <v>52.888888888888886</v>
      </c>
      <c r="I227" s="17">
        <f>VLOOKUP(A227,[1]基础数据!A:I,9,0)</f>
        <v>6.1581453115297045</v>
      </c>
      <c r="J227" s="16">
        <v>2681</v>
      </c>
      <c r="K227" s="1">
        <f>VLOOKUP(A227,[1]基础数据!A:AI,24,0)</f>
        <v>2681</v>
      </c>
      <c r="L227" s="1">
        <f>VLOOKUP(A227,[1]基础数据!A:AI,25,0)</f>
        <v>54237</v>
      </c>
      <c r="M227" s="1">
        <f>VLOOKUP(A227,[1]基础数据!A:AI,26,0)</f>
        <v>11387</v>
      </c>
      <c r="N227" s="1">
        <f>VLOOKUP(A227,[1]基础数据!A:AI,27,0)</f>
        <v>11387</v>
      </c>
      <c r="O227" s="1">
        <f>VLOOKUP(A227,[1]基础数据!A:AI,28,0)</f>
        <v>47142</v>
      </c>
      <c r="P227" s="1">
        <f>VLOOKUP(A227,[1]基础数据!A:AI,29,0)</f>
        <v>13100</v>
      </c>
      <c r="Q227" s="1" t="str">
        <f>VLOOKUP(A227,[1]基础数据!A:AI,30,0)</f>
        <v>持股小于股东增</v>
      </c>
      <c r="R227" s="1">
        <f>VLOOKUP(A227,[1]基础数据!A:AI,31,0)</f>
        <v>28173</v>
      </c>
      <c r="S227" s="1">
        <f>VLOOKUP(A227,[1]基础数据!A:AI,32,0)</f>
        <v>21922</v>
      </c>
      <c r="T227" s="1" t="str">
        <f>VLOOKUP(A227,[1]基础数据!A:AI,33,0)</f>
        <v>持股小于股东减</v>
      </c>
      <c r="U227" s="1">
        <f>VLOOKUP(A227,[1]基础数据!A:AI,34,0)</f>
        <v>29053</v>
      </c>
      <c r="V227" s="1">
        <f>VLOOKUP(A227,[1]基础数据!A:AI,35,0)</f>
        <v>21258</v>
      </c>
    </row>
    <row r="228" spans="1:22" x14ac:dyDescent="0.15">
      <c r="A228" s="16">
        <v>2698</v>
      </c>
      <c r="B228" s="17">
        <f>VLOOKUP(A228,[1]基础数据!A:I,2,0)</f>
        <v>112.80769230769229</v>
      </c>
      <c r="C228" s="17">
        <f>VLOOKUP(A228,[1]基础数据!A:I,3,0)</f>
        <v>11.453004802998944</v>
      </c>
      <c r="D228" s="17">
        <f>VLOOKUP(A228,[1]基础数据!A:I,4,0)</f>
        <v>253.5</v>
      </c>
      <c r="E228" s="17">
        <f>VLOOKUP(A228,[1]基础数据!A:I,5,0)</f>
        <v>7.867478760135004</v>
      </c>
      <c r="F228" s="17">
        <f>VLOOKUP(A228,[1]基础数据!A:I,6,0)</f>
        <v>88</v>
      </c>
      <c r="G228" s="17">
        <f>VLOOKUP(A228,[1]基础数据!A:I,7,0)</f>
        <v>12.20555260177073</v>
      </c>
      <c r="H228" s="17">
        <f>VLOOKUP(A228,[1]基础数据!A:I,8,0)</f>
        <v>59.11363636363636</v>
      </c>
      <c r="I228" s="17">
        <f>VLOOKUP(A228,[1]基础数据!A:I,9,0)</f>
        <v>6.891344090294889</v>
      </c>
      <c r="J228" s="16">
        <v>2698</v>
      </c>
      <c r="K228" s="1">
        <f>VLOOKUP(A228,[1]基础数据!A:AI,24,0)</f>
        <v>2698</v>
      </c>
      <c r="L228" s="1">
        <f>VLOOKUP(A228,[1]基础数据!A:AI,25,0)</f>
        <v>43492</v>
      </c>
      <c r="M228" s="1">
        <f>VLOOKUP(A228,[1]基础数据!A:AI,26,0)</f>
        <v>15674</v>
      </c>
      <c r="N228" s="1">
        <f>VLOOKUP(A228,[1]基础数据!A:AI,27,0)</f>
        <v>15674</v>
      </c>
      <c r="O228" s="1">
        <f>VLOOKUP(A228,[1]基础数据!A:AI,28,0)</f>
        <v>39045</v>
      </c>
      <c r="P228" s="1">
        <f>VLOOKUP(A228,[1]基础数据!A:AI,29,0)</f>
        <v>17459</v>
      </c>
      <c r="Q228" s="1" t="str">
        <f>VLOOKUP(A228,[1]基础数据!A:AI,30,0)</f>
        <v>持股大于股东减</v>
      </c>
      <c r="R228" s="1">
        <f>VLOOKUP(A228,[1]基础数据!A:AI,31,0)</f>
        <v>17984</v>
      </c>
      <c r="S228" s="1">
        <f>VLOOKUP(A228,[1]基础数据!A:AI,32,0)</f>
        <v>22297</v>
      </c>
      <c r="T228" s="1" t="str">
        <f>VLOOKUP(A228,[1]基础数据!A:AI,33,0)</f>
        <v>持股大于股东增</v>
      </c>
      <c r="U228" s="1">
        <f>VLOOKUP(A228,[1]基础数据!A:AI,34,0)</f>
        <v>20639</v>
      </c>
      <c r="V228" s="1">
        <f>VLOOKUP(A228,[1]基础数据!A:AI,35,0)</f>
        <v>33029</v>
      </c>
    </row>
    <row r="229" spans="1:22" x14ac:dyDescent="0.15">
      <c r="A229" s="16">
        <v>2701</v>
      </c>
      <c r="B229" s="17">
        <f>VLOOKUP(A229,[1]基础数据!A:I,2,0)</f>
        <v>27.173076923076923</v>
      </c>
      <c r="C229" s="17">
        <f>VLOOKUP(A229,[1]基础数据!A:I,3,0)</f>
        <v>6.3597083445854716</v>
      </c>
      <c r="D229" s="17">
        <f>VLOOKUP(A229,[1]基础数据!A:I,4,0)</f>
        <v>19.677419354838708</v>
      </c>
      <c r="E229" s="17">
        <f>VLOOKUP(A229,[1]基础数据!A:I,5,0)</f>
        <v>5.1298223483653942</v>
      </c>
      <c r="F229" s="17">
        <f>VLOOKUP(A229,[1]基础数据!A:I,6,0)</f>
        <v>23.241071428571427</v>
      </c>
      <c r="G229" s="17">
        <f>VLOOKUP(A229,[1]基础数据!A:I,7,0)</f>
        <v>6.5474393802193385</v>
      </c>
      <c r="H229" s="17">
        <f>VLOOKUP(A229,[1]基础数据!A:I,8,0)</f>
        <v>17.708333333333336</v>
      </c>
      <c r="I229" s="17">
        <f>VLOOKUP(A229,[1]基础数据!A:I,9,0)</f>
        <v>5.1774967716784834</v>
      </c>
      <c r="J229" s="16">
        <v>2701</v>
      </c>
      <c r="K229" s="1" t="str">
        <f>VLOOKUP(A229,[1]基础数据!A:AI,24,0)</f>
        <v>持股大于股东增</v>
      </c>
      <c r="L229" s="1">
        <f>VLOOKUP(A229,[1]基础数据!A:AI,25,0)</f>
        <v>30597</v>
      </c>
      <c r="M229" s="1">
        <f>VLOOKUP(A229,[1]基础数据!A:AI,26,0)</f>
        <v>32073</v>
      </c>
      <c r="N229" s="1" t="str">
        <f>VLOOKUP(A229,[1]基础数据!A:AI,27,0)</f>
        <v>持股小于股东减</v>
      </c>
      <c r="O229" s="1">
        <f>VLOOKUP(A229,[1]基础数据!A:AI,28,0)</f>
        <v>41421</v>
      </c>
      <c r="P229" s="1">
        <f>VLOOKUP(A229,[1]基础数据!A:AI,29,0)</f>
        <v>23691</v>
      </c>
      <c r="Q229" s="1" t="str">
        <f>VLOOKUP(A229,[1]基础数据!A:AI,30,0)</f>
        <v>持股小于股东增</v>
      </c>
      <c r="R229" s="1">
        <f>VLOOKUP(A229,[1]基础数据!A:AI,31,0)</f>
        <v>34583</v>
      </c>
      <c r="S229" s="1">
        <f>VLOOKUP(A229,[1]基础数据!A:AI,32,0)</f>
        <v>28376</v>
      </c>
      <c r="T229" s="1" t="str">
        <f>VLOOKUP(A229,[1]基础数据!A:AI,33,0)</f>
        <v>持股大于股东增</v>
      </c>
      <c r="U229" s="1">
        <f>VLOOKUP(A229,[1]基础数据!A:AI,34,0)</f>
        <v>31224</v>
      </c>
      <c r="V229" s="1">
        <f>VLOOKUP(A229,[1]基础数据!A:AI,35,0)</f>
        <v>31429</v>
      </c>
    </row>
    <row r="230" spans="1:22" x14ac:dyDescent="0.15">
      <c r="A230" s="16">
        <v>2714</v>
      </c>
      <c r="B230" s="17">
        <f>VLOOKUP(A230,[1]基础数据!A:I,2,0)</f>
        <v>38.268292682926827</v>
      </c>
      <c r="C230" s="17">
        <f>VLOOKUP(A230,[1]基础数据!A:I,3,0)</f>
        <v>6.9077354309446592</v>
      </c>
      <c r="D230" s="17">
        <f>VLOOKUP(A230,[1]基础数据!A:I,4,0)</f>
        <v>21.355633802816904</v>
      </c>
      <c r="E230" s="17">
        <f>VLOOKUP(A230,[1]基础数据!A:I,5,0)</f>
        <v>8.0587297369120385</v>
      </c>
      <c r="F230" s="17">
        <f>VLOOKUP(A230,[1]基础数据!A:I,6,0)</f>
        <v>293.7</v>
      </c>
      <c r="G230" s="17">
        <f>VLOOKUP(A230,[1]基础数据!A:I,7,0)</f>
        <v>14.356592936575829</v>
      </c>
      <c r="H230" s="17">
        <f>VLOOKUP(A230,[1]基础数据!A:I,8,0)</f>
        <v>57.543103448275865</v>
      </c>
      <c r="I230" s="17">
        <f>VLOOKUP(A230,[1]基础数据!A:I,9,0)</f>
        <v>9.7348617430871549</v>
      </c>
      <c r="J230" s="16">
        <v>2714</v>
      </c>
      <c r="K230" s="1" t="str">
        <f>VLOOKUP(A230,[1]基础数据!A:AI,24,0)</f>
        <v>持股小于股东减</v>
      </c>
      <c r="L230" s="1">
        <f>VLOOKUP(A230,[1]基础数据!A:AI,25,0)</f>
        <v>25717</v>
      </c>
      <c r="M230" s="1">
        <f>VLOOKUP(A230,[1]基础数据!A:AI,26,0)</f>
        <v>20098</v>
      </c>
      <c r="N230" s="1" t="str">
        <f>VLOOKUP(A230,[1]基础数据!A:AI,27,0)</f>
        <v>持股大于股东增</v>
      </c>
      <c r="O230" s="1">
        <f>VLOOKUP(A230,[1]基础数据!A:AI,28,0)</f>
        <v>14448</v>
      </c>
      <c r="P230" s="1">
        <f>VLOOKUP(A230,[1]基础数据!A:AI,29,0)</f>
        <v>35774</v>
      </c>
      <c r="Q230" s="1" t="str">
        <f>VLOOKUP(A230,[1]基础数据!A:AI,30,0)</f>
        <v>持股大于股东减</v>
      </c>
      <c r="R230" s="1">
        <f>VLOOKUP(A230,[1]基础数据!A:AI,31,0)</f>
        <v>8189</v>
      </c>
      <c r="S230" s="1">
        <f>VLOOKUP(A230,[1]基础数据!A:AI,32,0)</f>
        <v>59103</v>
      </c>
      <c r="T230" s="1" t="str">
        <f>VLOOKUP(A230,[1]基础数据!A:AI,33,0)</f>
        <v>持股大于股东减</v>
      </c>
      <c r="U230" s="1">
        <f>VLOOKUP(A230,[1]基础数据!A:AI,34,0)</f>
        <v>12741</v>
      </c>
      <c r="V230" s="1">
        <f>VLOOKUP(A230,[1]基础数据!A:AI,35,0)</f>
        <v>37987</v>
      </c>
    </row>
    <row r="231" spans="1:22" x14ac:dyDescent="0.15">
      <c r="A231" s="16">
        <v>2727</v>
      </c>
      <c r="B231" s="17">
        <f>VLOOKUP(A231,[1]基础数据!A:I,2,0)</f>
        <v>43.448534936138245</v>
      </c>
      <c r="C231" s="17">
        <f>VLOOKUP(A231,[1]基础数据!A:I,3,0)</f>
        <v>6.6226151485307243</v>
      </c>
      <c r="D231" s="17">
        <f>VLOOKUP(A231,[1]基础数据!A:I,4,0)</f>
        <v>29.544334975369456</v>
      </c>
      <c r="E231" s="17">
        <f>VLOOKUP(A231,[1]基础数据!A:I,5,0)</f>
        <v>5.2503146030530168</v>
      </c>
      <c r="F231" s="17">
        <f>VLOOKUP(A231,[1]基础数据!A:I,6,0)</f>
        <v>58.562874251497</v>
      </c>
      <c r="G231" s="17">
        <f>VLOOKUP(A231,[1]基础数据!A:I,7,0)</f>
        <v>9.6956478635867942</v>
      </c>
      <c r="H231" s="17">
        <f>VLOOKUP(A231,[1]基础数据!A:I,8,0)</f>
        <v>35.947204968944099</v>
      </c>
      <c r="I231" s="17">
        <f>VLOOKUP(A231,[1]基础数据!A:I,9,0)</f>
        <v>5.5337102152529614</v>
      </c>
      <c r="J231" s="16">
        <v>2727</v>
      </c>
      <c r="K231" s="1" t="str">
        <f>VLOOKUP(A231,[1]基础数据!A:AI,24,0)</f>
        <v>持股小于股东减</v>
      </c>
      <c r="L231" s="1">
        <f>VLOOKUP(A231,[1]基础数据!A:AI,25,0)</f>
        <v>19906</v>
      </c>
      <c r="M231" s="1">
        <f>VLOOKUP(A231,[1]基础数据!A:AI,26,0)</f>
        <v>13076</v>
      </c>
      <c r="N231" s="1" t="str">
        <f>VLOOKUP(A231,[1]基础数据!A:AI,27,0)</f>
        <v>持股小于股东减</v>
      </c>
      <c r="O231" s="1">
        <f>VLOOKUP(A231,[1]基础数据!A:AI,28,0)</f>
        <v>25252</v>
      </c>
      <c r="P231" s="1">
        <f>VLOOKUP(A231,[1]基础数据!A:AI,29,0)</f>
        <v>10308</v>
      </c>
      <c r="Q231" s="1" t="str">
        <f>VLOOKUP(A231,[1]基础数据!A:AI,30,0)</f>
        <v>持股大于股东增</v>
      </c>
      <c r="R231" s="1">
        <f>VLOOKUP(A231,[1]基础数据!A:AI,31,0)</f>
        <v>14738</v>
      </c>
      <c r="S231" s="1">
        <f>VLOOKUP(A231,[1]基础数据!A:AI,32,0)</f>
        <v>17661</v>
      </c>
      <c r="T231" s="1" t="str">
        <f>VLOOKUP(A231,[1]基础数据!A:AI,33,0)</f>
        <v>持股大于股东增</v>
      </c>
      <c r="U231" s="1">
        <f>VLOOKUP(A231,[1]基础数据!A:AI,34,0)</f>
        <v>12756</v>
      </c>
      <c r="V231" s="1">
        <f>VLOOKUP(A231,[1]基础数据!A:AI,35,0)</f>
        <v>20406</v>
      </c>
    </row>
    <row r="232" spans="1:22" x14ac:dyDescent="0.15">
      <c r="A232" s="16">
        <v>2745</v>
      </c>
      <c r="B232" s="17">
        <f>VLOOKUP(A232,[1]基础数据!A:I,2,0)</f>
        <v>70.568965517241381</v>
      </c>
      <c r="C232" s="17">
        <f>VLOOKUP(A232,[1]基础数据!A:I,3,0)</f>
        <v>7.2420687580727927</v>
      </c>
      <c r="D232" s="17">
        <f>VLOOKUP(A232,[1]基础数据!A:I,4,0)</f>
        <v>70.159090909090907</v>
      </c>
      <c r="E232" s="17">
        <f>VLOOKUP(A232,[1]基础数据!A:I,5,0)</f>
        <v>5.4708822174175031</v>
      </c>
      <c r="F232" s="17">
        <f>VLOOKUP(A232,[1]基础数据!A:I,6,0)</f>
        <v>39.574074074074076</v>
      </c>
      <c r="G232" s="17">
        <f>VLOOKUP(A232,[1]基础数据!A:I,7,0)</f>
        <v>7.6348695962843882</v>
      </c>
      <c r="H232" s="17">
        <f>VLOOKUP(A232,[1]基础数据!A:I,8,0)</f>
        <v>46.394736842105267</v>
      </c>
      <c r="I232" s="17">
        <f>VLOOKUP(A232,[1]基础数据!A:I,9,0)</f>
        <v>6.2554331435059511</v>
      </c>
      <c r="J232" s="16">
        <v>2745</v>
      </c>
      <c r="K232" s="1" t="str">
        <f>VLOOKUP(A232,[1]基础数据!A:AI,24,0)</f>
        <v>持股大于股东减</v>
      </c>
      <c r="L232" s="1">
        <f>VLOOKUP(A232,[1]基础数据!A:AI,25,0)</f>
        <v>19281</v>
      </c>
      <c r="M232" s="1">
        <f>VLOOKUP(A232,[1]基础数据!A:AI,26,0)</f>
        <v>23053</v>
      </c>
      <c r="N232" s="1" t="str">
        <f>VLOOKUP(A232,[1]基础数据!A:AI,27,0)</f>
        <v>持股大于股东增</v>
      </c>
      <c r="O232" s="1">
        <f>VLOOKUP(A232,[1]基础数据!A:AI,28,0)</f>
        <v>18293</v>
      </c>
      <c r="P232" s="1">
        <f>VLOOKUP(A232,[1]基础数据!A:AI,29,0)</f>
        <v>24298</v>
      </c>
      <c r="Q232" s="1" t="str">
        <f>VLOOKUP(A232,[1]基础数据!A:AI,30,0)</f>
        <v>持股大于股东增</v>
      </c>
      <c r="R232" s="1">
        <f>VLOOKUP(A232,[1]基础数据!A:AI,31,0)</f>
        <v>19123</v>
      </c>
      <c r="S232" s="1">
        <f>VLOOKUP(A232,[1]基础数据!A:AI,32,0)</f>
        <v>23244</v>
      </c>
      <c r="T232" s="1" t="str">
        <f>VLOOKUP(A232,[1]基础数据!A:AI,33,0)</f>
        <v>持股大于股东增</v>
      </c>
      <c r="U232" s="1">
        <f>VLOOKUP(A232,[1]基础数据!A:AI,34,0)</f>
        <v>17841</v>
      </c>
      <c r="V232" s="1">
        <f>VLOOKUP(A232,[1]基础数据!A:AI,35,0)</f>
        <v>24914</v>
      </c>
    </row>
    <row r="233" spans="1:22" x14ac:dyDescent="0.15">
      <c r="A233" s="16">
        <v>300026</v>
      </c>
      <c r="B233" s="17">
        <f>VLOOKUP(A233,[1]基础数据!A:I,2,0)</f>
        <v>35.166666666666671</v>
      </c>
      <c r="C233" s="17">
        <f>VLOOKUP(A233,[1]基础数据!A:I,3,0)</f>
        <v>4.0236460717009921</v>
      </c>
      <c r="D233" s="17">
        <f>VLOOKUP(A233,[1]基础数据!A:I,4,0)</f>
        <v>28.615384615384617</v>
      </c>
      <c r="E233" s="17">
        <f>VLOOKUP(A233,[1]基础数据!A:I,5,0)</f>
        <v>2.7664163010336877</v>
      </c>
      <c r="F233" s="17">
        <f>VLOOKUP(A233,[1]基础数据!A:I,6,0)</f>
        <v>40.071428571428569</v>
      </c>
      <c r="G233" s="17">
        <f>VLOOKUP(A233,[1]基础数据!A:I,7,0)</f>
        <v>5.8640604175921816</v>
      </c>
      <c r="H233" s="17">
        <f>VLOOKUP(A233,[1]基础数据!A:I,8,0)</f>
        <v>25.5</v>
      </c>
      <c r="I233" s="17">
        <f>VLOOKUP(A233,[1]基础数据!A:I,9,0)</f>
        <v>4.0426058954669308</v>
      </c>
      <c r="J233" s="16">
        <v>300026</v>
      </c>
      <c r="K233" s="1" t="str">
        <f>VLOOKUP(A233,[1]基础数据!A:AI,24,0)</f>
        <v>持股大于股东增</v>
      </c>
      <c r="L233" s="1">
        <f>VLOOKUP(A233,[1]基础数据!A:AI,25,0)</f>
        <v>24570</v>
      </c>
      <c r="M233" s="1">
        <f>VLOOKUP(A233,[1]基础数据!A:AI,26,0)</f>
        <v>40895</v>
      </c>
      <c r="N233" s="1" t="str">
        <f>VLOOKUP(A233,[1]基础数据!A:AI,27,0)</f>
        <v>持股大于股东减</v>
      </c>
      <c r="O233" s="1">
        <f>VLOOKUP(A233,[1]基础数据!A:AI,28,0)</f>
        <v>26440</v>
      </c>
      <c r="P233" s="1">
        <f>VLOOKUP(A233,[1]基础数据!A:AI,29,0)</f>
        <v>37989</v>
      </c>
      <c r="Q233" s="1" t="str">
        <f>VLOOKUP(A233,[1]基础数据!A:AI,30,0)</f>
        <v>持股大于股东增</v>
      </c>
      <c r="R233" s="1">
        <f>VLOOKUP(A233,[1]基础数据!A:AI,31,0)</f>
        <v>19805</v>
      </c>
      <c r="S233" s="1">
        <f>VLOOKUP(A233,[1]基础数据!A:AI,32,0)</f>
        <v>46025</v>
      </c>
      <c r="T233" s="1" t="str">
        <f>VLOOKUP(A233,[1]基础数据!A:AI,33,0)</f>
        <v>持股大于股东减</v>
      </c>
      <c r="U233" s="1">
        <f>VLOOKUP(A233,[1]基础数据!A:AI,34,0)</f>
        <v>23072</v>
      </c>
      <c r="V233" s="1">
        <f>VLOOKUP(A233,[1]基础数据!A:AI,35,0)</f>
        <v>39508</v>
      </c>
    </row>
    <row r="234" spans="1:22" x14ac:dyDescent="0.15">
      <c r="A234" s="16">
        <v>300039</v>
      </c>
      <c r="B234" s="17">
        <f>VLOOKUP(A234,[1]基础数据!A:I,2,0)</f>
        <v>40.993788819875775</v>
      </c>
      <c r="C234" s="17">
        <f>VLOOKUP(A234,[1]基础数据!A:I,3,0)</f>
        <v>5.7615563684735607</v>
      </c>
      <c r="D234" s="17">
        <f>VLOOKUP(A234,[1]基础数据!A:I,4,0)</f>
        <v>25.651955867602812</v>
      </c>
      <c r="E234" s="17">
        <f>VLOOKUP(A234,[1]基础数据!A:I,5,0)</f>
        <v>4.0833433121781821</v>
      </c>
      <c r="F234" s="17">
        <f>VLOOKUP(A234,[1]基础数据!A:I,6,0)</f>
        <v>34.220950704225352</v>
      </c>
      <c r="G234" s="17">
        <f>VLOOKUP(A234,[1]基础数据!A:I,7,0)</f>
        <v>6.6142067205444492</v>
      </c>
      <c r="H234" s="17">
        <f>VLOOKUP(A234,[1]基础数据!A:I,8,0)</f>
        <v>27.080602883355173</v>
      </c>
      <c r="I234" s="17">
        <f>VLOOKUP(A234,[1]基础数据!A:I,9,0)</f>
        <v>4.5366596681898645</v>
      </c>
      <c r="J234" s="16">
        <v>300039</v>
      </c>
      <c r="K234" s="1">
        <f>VLOOKUP(A234,[1]基础数据!A:AI,24,0)</f>
        <v>300039</v>
      </c>
      <c r="L234" s="1">
        <f>VLOOKUP(A234,[1]基础数据!A:AI,25,0)</f>
        <v>42011</v>
      </c>
      <c r="M234" s="1">
        <f>VLOOKUP(A234,[1]基础数据!A:AI,26,0)</f>
        <v>19844</v>
      </c>
      <c r="N234" s="1">
        <f>VLOOKUP(A234,[1]基础数据!A:AI,27,0)</f>
        <v>19844</v>
      </c>
      <c r="O234" s="1">
        <f>VLOOKUP(A234,[1]基础数据!A:AI,28,0)</f>
        <v>42851</v>
      </c>
      <c r="P234" s="1">
        <f>VLOOKUP(A234,[1]基础数据!A:AI,29,0)</f>
        <v>19455</v>
      </c>
      <c r="Q234" s="1" t="str">
        <f>VLOOKUP(A234,[1]基础数据!A:AI,30,0)</f>
        <v>持股小于股东增</v>
      </c>
      <c r="R234" s="1">
        <f>VLOOKUP(A234,[1]基础数据!A:AI,31,0)</f>
        <v>30574</v>
      </c>
      <c r="S234" s="1">
        <f>VLOOKUP(A234,[1]基础数据!A:AI,32,0)</f>
        <v>27267</v>
      </c>
      <c r="T234" s="1">
        <f>VLOOKUP(A234,[1]基础数据!A:AI,33,0)</f>
        <v>27267</v>
      </c>
      <c r="U234" s="1">
        <f>VLOOKUP(A234,[1]基础数据!A:AI,34,0)</f>
        <v>42783</v>
      </c>
      <c r="V234" s="1">
        <f>VLOOKUP(A234,[1]基础数据!A:AI,35,0)</f>
        <v>19486</v>
      </c>
    </row>
    <row r="235" spans="1:22" x14ac:dyDescent="0.15">
      <c r="A235" s="16">
        <v>300043</v>
      </c>
      <c r="B235" s="17">
        <f>VLOOKUP(A235,[1]基础数据!A:I,2,0)</f>
        <v>56.428571428571423</v>
      </c>
      <c r="C235" s="17">
        <f>VLOOKUP(A235,[1]基础数据!A:I,3,0)</f>
        <v>9.3868821292775664</v>
      </c>
      <c r="D235" s="17">
        <f>VLOOKUP(A235,[1]基础数据!A:I,4,0)</f>
        <v>21.944444444444446</v>
      </c>
      <c r="E235" s="17">
        <f>VLOOKUP(A235,[1]基础数据!A:I,5,0)</f>
        <v>8.5646140503035557</v>
      </c>
      <c r="F235" s="17">
        <f>VLOOKUP(A235,[1]基础数据!A:I,6,0)</f>
        <v>53.607142857142854</v>
      </c>
      <c r="G235" s="17">
        <f>VLOOKUP(A235,[1]基础数据!A:I,7,0)</f>
        <v>9.9793896682401435</v>
      </c>
      <c r="H235" s="17">
        <f>VLOOKUP(A235,[1]基础数据!A:I,8,0)</f>
        <v>52.462499999999999</v>
      </c>
      <c r="I235" s="17">
        <f>VLOOKUP(A235,[1]基础数据!A:I,9,0)</f>
        <v>8.9261787787915523</v>
      </c>
      <c r="J235" s="16">
        <v>300043</v>
      </c>
      <c r="K235" s="1">
        <f>VLOOKUP(A235,[1]基础数据!A:AI,24,0)</f>
        <v>300043</v>
      </c>
      <c r="L235" s="1">
        <f>VLOOKUP(A235,[1]基础数据!A:AI,25,0)</f>
        <v>68488</v>
      </c>
      <c r="M235" s="1">
        <f>VLOOKUP(A235,[1]基础数据!A:AI,26,0)</f>
        <v>18166</v>
      </c>
      <c r="N235" s="1">
        <f>VLOOKUP(A235,[1]基础数据!A:AI,27,0)</f>
        <v>18166</v>
      </c>
      <c r="O235" s="1">
        <f>VLOOKUP(A235,[1]基础数据!A:AI,28,0)</f>
        <v>68334</v>
      </c>
      <c r="P235" s="1">
        <f>VLOOKUP(A235,[1]基础数据!A:AI,29,0)</f>
        <v>18207</v>
      </c>
      <c r="Q235" s="1">
        <f>VLOOKUP(A235,[1]基础数据!A:AI,30,0)</f>
        <v>18207</v>
      </c>
      <c r="R235" s="1">
        <f>VLOOKUP(A235,[1]基础数据!A:AI,31,0)</f>
        <v>67349</v>
      </c>
      <c r="S235" s="1">
        <f>VLOOKUP(A235,[1]基础数据!A:AI,32,0)</f>
        <v>18473</v>
      </c>
      <c r="T235" s="1" t="str">
        <f>VLOOKUP(A235,[1]基础数据!A:AI,33,0)</f>
        <v>持股小于股东增</v>
      </c>
      <c r="U235" s="1">
        <f>VLOOKUP(A235,[1]基础数据!A:AI,34,0)</f>
        <v>50664</v>
      </c>
      <c r="V235" s="1">
        <f>VLOOKUP(A235,[1]基础数据!A:AI,35,0)</f>
        <v>24557</v>
      </c>
    </row>
    <row r="236" spans="1:22" x14ac:dyDescent="0.15">
      <c r="A236" s="16">
        <v>300055</v>
      </c>
      <c r="B236" s="17">
        <f>VLOOKUP(A236,[1]基础数据!A:I,2,0)</f>
        <v>55.031685678073508</v>
      </c>
      <c r="C236" s="17">
        <f>VLOOKUP(A236,[1]基础数据!A:I,3,0)</f>
        <v>5.5202400325467869</v>
      </c>
      <c r="D236" s="17">
        <f>VLOOKUP(A236,[1]基础数据!A:I,4,0)</f>
        <v>48.084994753410278</v>
      </c>
      <c r="E236" s="17">
        <f>VLOOKUP(A236,[1]基础数据!A:I,5,0)</f>
        <v>4.5448910267536133</v>
      </c>
      <c r="F236" s="17">
        <f>VLOOKUP(A236,[1]基础数据!A:I,6,0)</f>
        <v>52.770506108202447</v>
      </c>
      <c r="G236" s="17">
        <f>VLOOKUP(A236,[1]基础数据!A:I,7,0)</f>
        <v>6.4389906303236799</v>
      </c>
      <c r="H236" s="17">
        <f>VLOOKUP(A236,[1]基础数据!A:I,8,0)</f>
        <v>38.133251458397297</v>
      </c>
      <c r="I236" s="17">
        <f>VLOOKUP(A236,[1]基础数据!A:I,9,0)</f>
        <v>4.291600798196284</v>
      </c>
      <c r="J236" s="16">
        <v>300055</v>
      </c>
      <c r="K236" s="1">
        <f>VLOOKUP(A236,[1]基础数据!A:AI,24,0)</f>
        <v>300055</v>
      </c>
      <c r="L236" s="1">
        <f>VLOOKUP(A236,[1]基础数据!A:AI,25,0)</f>
        <v>300055</v>
      </c>
      <c r="M236" s="1">
        <f>VLOOKUP(A236,[1]基础数据!A:AI,26,0)</f>
        <v>300055</v>
      </c>
      <c r="N236" s="1">
        <f>VLOOKUP(A236,[1]基础数据!A:AI,27,0)</f>
        <v>300055</v>
      </c>
      <c r="O236" s="1">
        <f>VLOOKUP(A236,[1]基础数据!A:AI,28,0)</f>
        <v>300055</v>
      </c>
      <c r="P236" s="1">
        <f>VLOOKUP(A236,[1]基础数据!A:AI,29,0)</f>
        <v>300055</v>
      </c>
      <c r="Q236" s="1">
        <f>VLOOKUP(A236,[1]基础数据!A:AI,30,0)</f>
        <v>300055</v>
      </c>
      <c r="R236" s="1">
        <f>VLOOKUP(A236,[1]基础数据!A:AI,31,0)</f>
        <v>300055</v>
      </c>
      <c r="S236" s="1">
        <f>VLOOKUP(A236,[1]基础数据!A:AI,32,0)</f>
        <v>300055</v>
      </c>
      <c r="T236" s="1">
        <f>VLOOKUP(A236,[1]基础数据!A:AI,33,0)</f>
        <v>300055</v>
      </c>
      <c r="U236" s="1">
        <f>VLOOKUP(A236,[1]基础数据!A:AI,34,0)</f>
        <v>300055</v>
      </c>
      <c r="V236" s="1">
        <f>VLOOKUP(A236,[1]基础数据!A:AI,35,0)</f>
        <v>300055</v>
      </c>
    </row>
    <row r="237" spans="1:22" x14ac:dyDescent="0.15">
      <c r="A237" s="16">
        <v>300072</v>
      </c>
      <c r="B237" s="17">
        <f>VLOOKUP(A237,[1]基础数据!A:I,2,0)</f>
        <v>28.54621848739496</v>
      </c>
      <c r="C237" s="17">
        <f>VLOOKUP(A237,[1]基础数据!A:I,3,0)</f>
        <v>5.6288318144159071</v>
      </c>
      <c r="D237" s="17">
        <f>VLOOKUP(A237,[1]基础数据!A:I,4,0)</f>
        <v>31.346153846153847</v>
      </c>
      <c r="E237" s="17">
        <f>VLOOKUP(A237,[1]基础数据!A:I,5,0)</f>
        <v>5.2940125692200271</v>
      </c>
      <c r="F237" s="17">
        <f>VLOOKUP(A237,[1]基础数据!A:I,6,0)</f>
        <v>27.622950819672134</v>
      </c>
      <c r="G237" s="17">
        <f>VLOOKUP(A237,[1]基础数据!A:I,7,0)</f>
        <v>9.6972836095764272</v>
      </c>
      <c r="H237" s="17">
        <f>VLOOKUP(A237,[1]基础数据!A:I,8,0)</f>
        <v>31.51</v>
      </c>
      <c r="I237" s="17">
        <f>VLOOKUP(A237,[1]基础数据!A:I,9,0)</f>
        <v>5.5062384230943984</v>
      </c>
      <c r="J237" s="16">
        <v>300072</v>
      </c>
      <c r="K237" s="1" t="str">
        <f>VLOOKUP(A237,[1]基础数据!A:AI,24,0)</f>
        <v>持股大于股东增</v>
      </c>
      <c r="L237" s="1">
        <f>VLOOKUP(A237,[1]基础数据!A:AI,25,0)</f>
        <v>27441</v>
      </c>
      <c r="M237" s="1">
        <f>VLOOKUP(A237,[1]基础数据!A:AI,26,0)</f>
        <v>28359</v>
      </c>
      <c r="N237" s="1" t="str">
        <f>VLOOKUP(A237,[1]基础数据!A:AI,27,0)</f>
        <v>持股小于股东减</v>
      </c>
      <c r="O237" s="1">
        <f>VLOOKUP(A237,[1]基础数据!A:AI,28,0)</f>
        <v>30379</v>
      </c>
      <c r="P237" s="1">
        <f>VLOOKUP(A237,[1]基础数据!A:AI,29,0)</f>
        <v>26225</v>
      </c>
      <c r="Q237" s="1" t="str">
        <f>VLOOKUP(A237,[1]基础数据!A:AI,30,0)</f>
        <v>持股大于股东增</v>
      </c>
      <c r="R237" s="1">
        <f>VLOOKUP(A237,[1]基础数据!A:AI,31,0)</f>
        <v>22125</v>
      </c>
      <c r="S237" s="1">
        <f>VLOOKUP(A237,[1]基础数据!A:AI,32,0)</f>
        <v>29897</v>
      </c>
      <c r="T237" s="1" t="str">
        <f>VLOOKUP(A237,[1]基础数据!A:AI,33,0)</f>
        <v>持股小于股东减</v>
      </c>
      <c r="U237" s="1">
        <f>VLOOKUP(A237,[1]基础数据!A:AI,34,0)</f>
        <v>28382</v>
      </c>
      <c r="V237" s="1">
        <f>VLOOKUP(A237,[1]基础数据!A:AI,35,0)</f>
        <v>27419</v>
      </c>
    </row>
    <row r="238" spans="1:22" x14ac:dyDescent="0.15">
      <c r="A238" s="16">
        <v>300085</v>
      </c>
      <c r="B238" s="17">
        <f>VLOOKUP(A238,[1]基础数据!A:I,2,0)</f>
        <v>401.29217516152187</v>
      </c>
      <c r="C238" s="17">
        <f>VLOOKUP(A238,[1]基础数据!A:I,3,0)</f>
        <v>32.670952659263584</v>
      </c>
      <c r="D238" s="17">
        <f>VLOOKUP(A238,[1]基础数据!A:I,4,0)</f>
        <v>1018.4782608695652</v>
      </c>
      <c r="E238" s="17">
        <f>VLOOKUP(A238,[1]基础数据!A:I,5,0)</f>
        <v>27.198838896952108</v>
      </c>
      <c r="F238" s="17">
        <f>VLOOKUP(A238,[1]基础数据!A:I,6,0)</f>
        <v>1811.3636363636363</v>
      </c>
      <c r="G238" s="17">
        <f>VLOOKUP(A238,[1]基础数据!A:I,7,0)</f>
        <v>45.135917442738489</v>
      </c>
      <c r="H238" s="17">
        <f>VLOOKUP(A238,[1]基础数据!A:I,8,0)</f>
        <v>292.88461538461542</v>
      </c>
      <c r="I238" s="17">
        <f>VLOOKUP(A238,[1]基础数据!A:I,9,0)</f>
        <v>18.480766897221212</v>
      </c>
      <c r="J238" s="16">
        <v>300085</v>
      </c>
      <c r="K238" s="1">
        <f>VLOOKUP(A238,[1]基础数据!A:AI,24,0)</f>
        <v>300085</v>
      </c>
      <c r="L238" s="1">
        <f>VLOOKUP(A238,[1]基础数据!A:AI,25,0)</f>
        <v>300085</v>
      </c>
      <c r="M238" s="1">
        <f>VLOOKUP(A238,[1]基础数据!A:AI,26,0)</f>
        <v>300085</v>
      </c>
      <c r="N238" s="1">
        <f>VLOOKUP(A238,[1]基础数据!A:AI,27,0)</f>
        <v>300085</v>
      </c>
      <c r="O238" s="1">
        <f>VLOOKUP(A238,[1]基础数据!A:AI,28,0)</f>
        <v>300085</v>
      </c>
      <c r="P238" s="1">
        <f>VLOOKUP(A238,[1]基础数据!A:AI,29,0)</f>
        <v>300085</v>
      </c>
      <c r="Q238" s="1" t="str">
        <f>VLOOKUP(A238,[1]基础数据!A:AI,30,0)</f>
        <v>持股大于股东减</v>
      </c>
      <c r="R238" s="1">
        <f>VLOOKUP(A238,[1]基础数据!A:AI,31,0)</f>
        <v>13505</v>
      </c>
      <c r="S238" s="1">
        <f>VLOOKUP(A238,[1]基础数据!A:AI,32,0)</f>
        <v>38907</v>
      </c>
      <c r="T238" s="1">
        <f>VLOOKUP(A238,[1]基础数据!A:AI,33,0)</f>
        <v>38907</v>
      </c>
      <c r="U238" s="1">
        <f>VLOOKUP(A238,[1]基础数据!A:AI,34,0)</f>
        <v>34358</v>
      </c>
      <c r="V238" s="1">
        <f>VLOOKUP(A238,[1]基础数据!A:AI,35,0)</f>
        <v>15303</v>
      </c>
    </row>
    <row r="239" spans="1:22" x14ac:dyDescent="0.15">
      <c r="A239" s="16">
        <v>300088</v>
      </c>
      <c r="B239" s="17">
        <f>VLOOKUP(A239,[1]基础数据!A:I,2,0)</f>
        <v>66.80952380952381</v>
      </c>
      <c r="C239" s="17">
        <f>VLOOKUP(A239,[1]基础数据!A:I,3,0)</f>
        <v>4.6001508246172005</v>
      </c>
      <c r="D239" s="17">
        <f>VLOOKUP(A239,[1]基础数据!A:I,4,0)</f>
        <v>68.75</v>
      </c>
      <c r="E239" s="17">
        <f>VLOOKUP(A239,[1]基础数据!A:I,5,0)</f>
        <v>3.5591794473565006</v>
      </c>
      <c r="F239" s="17">
        <f>VLOOKUP(A239,[1]基础数据!A:I,6,0)</f>
        <v>72.368421052631575</v>
      </c>
      <c r="G239" s="17">
        <f>VLOOKUP(A239,[1]基础数据!A:I,7,0)</f>
        <v>4.5922116091109473</v>
      </c>
      <c r="H239" s="17">
        <f>VLOOKUP(A239,[1]基础数据!A:I,8,0)</f>
        <v>41.449999999999996</v>
      </c>
      <c r="I239" s="17">
        <f>VLOOKUP(A239,[1]基础数据!A:I,9,0)</f>
        <v>2.7613083738591695</v>
      </c>
      <c r="J239" s="16">
        <v>300088</v>
      </c>
      <c r="K239" s="1" t="str">
        <f>VLOOKUP(A239,[1]基础数据!A:AI,24,0)</f>
        <v>持股小于股东减</v>
      </c>
      <c r="L239" s="1">
        <f>VLOOKUP(A239,[1]基础数据!A:AI,25,0)</f>
        <v>40319</v>
      </c>
      <c r="M239" s="1">
        <f>VLOOKUP(A239,[1]基础数据!A:AI,26,0)</f>
        <v>28622</v>
      </c>
      <c r="N239" s="1" t="str">
        <f>VLOOKUP(A239,[1]基础数据!A:AI,27,0)</f>
        <v>持股小于股东减</v>
      </c>
      <c r="O239" s="1">
        <f>VLOOKUP(A239,[1]基础数据!A:AI,28,0)</f>
        <v>43560</v>
      </c>
      <c r="P239" s="1">
        <f>VLOOKUP(A239,[1]基础数据!A:AI,29,0)</f>
        <v>26492</v>
      </c>
      <c r="Q239" s="1" t="str">
        <f>VLOOKUP(A239,[1]基础数据!A:AI,30,0)</f>
        <v>持股大于股东增</v>
      </c>
      <c r="R239" s="1">
        <f>VLOOKUP(A239,[1]基础数据!A:AI,31,0)</f>
        <v>17892</v>
      </c>
      <c r="S239" s="1">
        <f>VLOOKUP(A239,[1]基础数据!A:AI,32,0)</f>
        <v>32249</v>
      </c>
      <c r="T239" s="1" t="str">
        <f>VLOOKUP(A239,[1]基础数据!A:AI,33,0)</f>
        <v>持股大于股东增</v>
      </c>
      <c r="U239" s="1">
        <f>VLOOKUP(A239,[1]基础数据!A:AI,34,0)</f>
        <v>31911</v>
      </c>
      <c r="V239" s="1">
        <f>VLOOKUP(A239,[1]基础数据!A:AI,35,0)</f>
        <v>36163</v>
      </c>
    </row>
    <row r="240" spans="1:22" x14ac:dyDescent="0.15">
      <c r="A240" s="16">
        <v>300115</v>
      </c>
      <c r="B240" s="17">
        <f>VLOOKUP(A240,[1]基础数据!A:I,2,0)</f>
        <v>40.939024390243908</v>
      </c>
      <c r="C240" s="17">
        <f>VLOOKUP(A240,[1]基础数据!A:I,3,0)</f>
        <v>5.6712786984947545</v>
      </c>
      <c r="D240" s="17">
        <f>VLOOKUP(A240,[1]基础数据!A:I,4,0)</f>
        <v>29.15</v>
      </c>
      <c r="E240" s="17">
        <f>VLOOKUP(A240,[1]基础数据!A:I,5,0)</f>
        <v>4.7240904302730735</v>
      </c>
      <c r="F240" s="17">
        <f>VLOOKUP(A240,[1]基础数据!A:I,6,0)</f>
        <v>40.941494591937072</v>
      </c>
      <c r="G240" s="17">
        <f>VLOOKUP(A240,[1]基础数据!A:I,7,0)</f>
        <v>6.0062388431093252</v>
      </c>
      <c r="H240" s="17">
        <f>VLOOKUP(A240,[1]基础数据!A:I,8,0)</f>
        <v>34.703947368421055</v>
      </c>
      <c r="I240" s="17">
        <f>VLOOKUP(A240,[1]基础数据!A:I,9,0)</f>
        <v>4.7609129566953055</v>
      </c>
      <c r="J240" s="16">
        <v>300115</v>
      </c>
      <c r="K240" s="1" t="str">
        <f>VLOOKUP(A240,[1]基础数据!A:AI,24,0)</f>
        <v>持股大于股东减</v>
      </c>
      <c r="L240" s="1">
        <f>VLOOKUP(A240,[1]基础数据!A:AI,25,0)</f>
        <v>15135</v>
      </c>
      <c r="M240" s="1">
        <f>VLOOKUP(A240,[1]基础数据!A:AI,26,0)</f>
        <v>37006</v>
      </c>
      <c r="N240" s="1" t="str">
        <f>VLOOKUP(A240,[1]基础数据!A:AI,27,0)</f>
        <v>持股大于股东减</v>
      </c>
      <c r="O240" s="1">
        <f>VLOOKUP(A240,[1]基础数据!A:AI,28,0)</f>
        <v>15331</v>
      </c>
      <c r="P240" s="1">
        <f>VLOOKUP(A240,[1]基础数据!A:AI,29,0)</f>
        <v>36533</v>
      </c>
      <c r="Q240" s="1" t="str">
        <f>VLOOKUP(A240,[1]基础数据!A:AI,30,0)</f>
        <v>持股大于股东减</v>
      </c>
      <c r="R240" s="1">
        <f>VLOOKUP(A240,[1]基础数据!A:AI,31,0)</f>
        <v>12941</v>
      </c>
      <c r="S240" s="1">
        <f>VLOOKUP(A240,[1]基础数据!A:AI,32,0)</f>
        <v>42945</v>
      </c>
      <c r="T240" s="1" t="str">
        <f>VLOOKUP(A240,[1]基础数据!A:AI,33,0)</f>
        <v>持股大于股东减</v>
      </c>
      <c r="U240" s="1">
        <f>VLOOKUP(A240,[1]基础数据!A:AI,34,0)</f>
        <v>14150</v>
      </c>
      <c r="V240" s="1">
        <f>VLOOKUP(A240,[1]基础数据!A:AI,35,0)</f>
        <v>39276</v>
      </c>
    </row>
    <row r="241" spans="1:22" x14ac:dyDescent="0.15">
      <c r="A241" s="16">
        <v>300122</v>
      </c>
      <c r="B241" s="17">
        <f>VLOOKUP(A241,[1]基础数据!A:I,2,0)</f>
        <v>145.52000000000001</v>
      </c>
      <c r="C241" s="17">
        <f>VLOOKUP(A241,[1]基础数据!A:I,3,0)</f>
        <v>11.786813542847886</v>
      </c>
      <c r="D241" s="17">
        <f>VLOOKUP(A241,[1]基础数据!A:I,4,0)</f>
        <v>115.57142857142856</v>
      </c>
      <c r="E241" s="17">
        <f>VLOOKUP(A241,[1]基础数据!A:I,5,0)</f>
        <v>10.238886252175289</v>
      </c>
      <c r="F241" s="17">
        <f>VLOOKUP(A241,[1]基础数据!A:I,6,0)</f>
        <v>103.03571428571428</v>
      </c>
      <c r="G241" s="17">
        <f>VLOOKUP(A241,[1]基础数据!A:I,7,0)</f>
        <v>9.276825621402617</v>
      </c>
      <c r="H241" s="17">
        <f>VLOOKUP(A241,[1]基础数据!A:I,8,0)</f>
        <v>82.125</v>
      </c>
      <c r="I241" s="17">
        <f>VLOOKUP(A241,[1]基础数据!A:I,9,0)</f>
        <v>7.1751523491252209</v>
      </c>
      <c r="J241" s="16">
        <v>300122</v>
      </c>
      <c r="K241" s="1" t="str">
        <f>VLOOKUP(A241,[1]基础数据!A:AI,24,0)</f>
        <v>持股大于股东增</v>
      </c>
      <c r="L241" s="1">
        <f>VLOOKUP(A241,[1]基础数据!A:AI,25,0)</f>
        <v>6438</v>
      </c>
      <c r="M241" s="1">
        <f>VLOOKUP(A241,[1]基础数据!A:AI,26,0)</f>
        <v>124262</v>
      </c>
      <c r="N241" s="1" t="str">
        <f>VLOOKUP(A241,[1]基础数据!A:AI,27,0)</f>
        <v>持股大于股东减</v>
      </c>
      <c r="O241" s="1">
        <f>VLOOKUP(A241,[1]基础数据!A:AI,28,0)</f>
        <v>8120</v>
      </c>
      <c r="P241" s="1">
        <f>VLOOKUP(A241,[1]基础数据!A:AI,29,0)</f>
        <v>98522</v>
      </c>
      <c r="Q241" s="1" t="str">
        <f>VLOOKUP(A241,[1]基础数据!A:AI,30,0)</f>
        <v>持股大于股东增</v>
      </c>
      <c r="R241" s="1">
        <f>VLOOKUP(A241,[1]基础数据!A:AI,31,0)</f>
        <v>8724</v>
      </c>
      <c r="S241" s="1">
        <f>VLOOKUP(A241,[1]基础数据!A:AI,32,0)</f>
        <v>91701</v>
      </c>
      <c r="T241" s="1" t="str">
        <f>VLOOKUP(A241,[1]基础数据!A:AI,33,0)</f>
        <v>持股大于股东增</v>
      </c>
      <c r="U241" s="1">
        <f>VLOOKUP(A241,[1]基础数据!A:AI,34,0)</f>
        <v>7880</v>
      </c>
      <c r="V241" s="1">
        <f>VLOOKUP(A241,[1]基础数据!A:AI,35,0)</f>
        <v>101522</v>
      </c>
    </row>
    <row r="242" spans="1:22" x14ac:dyDescent="0.15">
      <c r="A242" s="16">
        <v>300134</v>
      </c>
      <c r="B242" s="17">
        <f>VLOOKUP(A242,[1]基础数据!A:I,2,0)</f>
        <v>200.66666666666669</v>
      </c>
      <c r="C242" s="17">
        <f>VLOOKUP(A242,[1]基础数据!A:I,3,0)</f>
        <v>7.7993418495582096</v>
      </c>
      <c r="D242" s="17">
        <f>VLOOKUP(A242,[1]基础数据!A:I,4,0)</f>
        <v>116.3125</v>
      </c>
      <c r="E242" s="17">
        <f>VLOOKUP(A242,[1]基础数据!A:I,5,0)</f>
        <v>4.7773071492748036</v>
      </c>
      <c r="F242" s="17">
        <f>VLOOKUP(A242,[1]基础数据!A:I,6,0)</f>
        <v>174.6875</v>
      </c>
      <c r="G242" s="17">
        <f>VLOOKUP(A242,[1]基础数据!A:I,7,0)</f>
        <v>7.3768112116973263</v>
      </c>
      <c r="H242" s="17">
        <f>VLOOKUP(A242,[1]基础数据!A:I,8,0)</f>
        <v>172.125</v>
      </c>
      <c r="I242" s="17">
        <f>VLOOKUP(A242,[1]基础数据!A:I,9,0)</f>
        <v>6.0146237911785514</v>
      </c>
      <c r="J242" s="16">
        <v>300134</v>
      </c>
      <c r="K242" s="1" t="str">
        <f>VLOOKUP(A242,[1]基础数据!A:AI,24,0)</f>
        <v>持股小于股东减</v>
      </c>
      <c r="L242" s="1">
        <f>VLOOKUP(A242,[1]基础数据!A:AI,25,0)</f>
        <v>31304</v>
      </c>
      <c r="M242" s="1">
        <f>VLOOKUP(A242,[1]基础数据!A:AI,26,0)</f>
        <v>20853</v>
      </c>
      <c r="N242" s="1" t="str">
        <f>VLOOKUP(A242,[1]基础数据!A:AI,27,0)</f>
        <v>持股小于股东增</v>
      </c>
      <c r="O242" s="1">
        <f>VLOOKUP(A242,[1]基础数据!A:AI,28,0)</f>
        <v>30758</v>
      </c>
      <c r="P242" s="1">
        <f>VLOOKUP(A242,[1]基础数据!A:AI,29,0)</f>
        <v>21223</v>
      </c>
      <c r="Q242" s="1" t="str">
        <f>VLOOKUP(A242,[1]基础数据!A:AI,30,0)</f>
        <v>持股大于股东增</v>
      </c>
      <c r="R242" s="1">
        <f>VLOOKUP(A242,[1]基础数据!A:AI,31,0)</f>
        <v>21198</v>
      </c>
      <c r="S242" s="1">
        <f>VLOOKUP(A242,[1]基础数据!A:AI,32,0)</f>
        <v>30795</v>
      </c>
      <c r="T242" s="1" t="str">
        <f>VLOOKUP(A242,[1]基础数据!A:AI,33,0)</f>
        <v>持股大于股东减</v>
      </c>
      <c r="U242" s="1">
        <f>VLOOKUP(A242,[1]基础数据!A:AI,34,0)</f>
        <v>21694</v>
      </c>
      <c r="V242" s="1">
        <f>VLOOKUP(A242,[1]基础数据!A:AI,35,0)</f>
        <v>30091</v>
      </c>
    </row>
    <row r="243" spans="1:22" x14ac:dyDescent="0.15">
      <c r="A243" s="16">
        <v>300147</v>
      </c>
      <c r="B243" s="17">
        <f>VLOOKUP(A243,[1]基础数据!A:I,2,0)</f>
        <v>89.321428571428569</v>
      </c>
      <c r="C243" s="17">
        <f>VLOOKUP(A243,[1]基础数据!A:I,3,0)</f>
        <v>4.8548023914900229</v>
      </c>
      <c r="D243" s="17">
        <f>VLOOKUP(A243,[1]基础数据!A:I,4,0)</f>
        <v>79.149999999999991</v>
      </c>
      <c r="E243" s="17">
        <f>VLOOKUP(A243,[1]基础数据!A:I,5,0)</f>
        <v>3.0446406246994786</v>
      </c>
      <c r="F243" s="17">
        <f>VLOOKUP(A243,[1]基础数据!A:I,6,0)</f>
        <v>85.555555555555557</v>
      </c>
      <c r="G243" s="17">
        <f>VLOOKUP(A243,[1]基础数据!A:I,7,0)</f>
        <v>6.125696101829754</v>
      </c>
      <c r="H243" s="17">
        <f>VLOOKUP(A243,[1]基础数据!A:I,8,0)</f>
        <v>50.048076923076927</v>
      </c>
      <c r="I243" s="17">
        <f>VLOOKUP(A243,[1]基础数据!A:I,9,0)</f>
        <v>3.3974974053694171</v>
      </c>
      <c r="J243" s="16">
        <v>300147</v>
      </c>
      <c r="K243" s="1" t="str">
        <f>VLOOKUP(A243,[1]基础数据!A:AI,24,0)</f>
        <v>持股大于股东增</v>
      </c>
      <c r="L243" s="1">
        <f>VLOOKUP(A243,[1]基础数据!A:AI,25,0)</f>
        <v>19574</v>
      </c>
      <c r="M243" s="1">
        <f>VLOOKUP(A243,[1]基础数据!A:AI,26,0)</f>
        <v>33793</v>
      </c>
      <c r="N243" s="1" t="str">
        <f>VLOOKUP(A243,[1]基础数据!A:AI,27,0)</f>
        <v>持股小于股东减</v>
      </c>
      <c r="O243" s="1">
        <f>VLOOKUP(A243,[1]基础数据!A:AI,28,0)</f>
        <v>26388</v>
      </c>
      <c r="P243" s="1">
        <f>VLOOKUP(A243,[1]基础数据!A:AI,29,0)</f>
        <v>25067</v>
      </c>
      <c r="Q243" s="1" t="str">
        <f>VLOOKUP(A243,[1]基础数据!A:AI,30,0)</f>
        <v>持股大于股东增</v>
      </c>
      <c r="R243" s="1">
        <f>VLOOKUP(A243,[1]基础数据!A:AI,31,0)</f>
        <v>18666</v>
      </c>
      <c r="S243" s="1">
        <f>VLOOKUP(A243,[1]基础数据!A:AI,32,0)</f>
        <v>35437</v>
      </c>
      <c r="T243" s="1" t="str">
        <f>VLOOKUP(A243,[1]基础数据!A:AI,33,0)</f>
        <v>持股大于股东减</v>
      </c>
      <c r="U243" s="1">
        <f>VLOOKUP(A243,[1]基础数据!A:AI,34,0)</f>
        <v>23110</v>
      </c>
      <c r="V243" s="1">
        <f>VLOOKUP(A243,[1]基础数据!A:AI,35,0)</f>
        <v>28622</v>
      </c>
    </row>
    <row r="244" spans="1:22" x14ac:dyDescent="0.15">
      <c r="A244" s="16">
        <v>300182</v>
      </c>
      <c r="B244" s="17">
        <f>VLOOKUP(A244,[1]基础数据!A:I,2,0)</f>
        <v>61.255742725880552</v>
      </c>
      <c r="C244" s="17">
        <f>VLOOKUP(A244,[1]基础数据!A:I,3,0)</f>
        <v>7.9124357114598443</v>
      </c>
      <c r="D244" s="17">
        <f>VLOOKUP(A244,[1]基础数据!A:I,4,0)</f>
        <v>56.5625</v>
      </c>
      <c r="E244" s="17">
        <f>VLOOKUP(A244,[1]基础数据!A:I,5,0)</f>
        <v>3.4659058269344931</v>
      </c>
      <c r="F244" s="17">
        <f>VLOOKUP(A244,[1]基础数据!A:I,6,0)</f>
        <v>111.85925282363164</v>
      </c>
      <c r="G244" s="17">
        <f>VLOOKUP(A244,[1]基础数据!A:I,7,0)</f>
        <v>13.849298122949497</v>
      </c>
      <c r="H244" s="17">
        <f>VLOOKUP(A244,[1]基础数据!A:I,8,0)</f>
        <v>24.622641509433961</v>
      </c>
      <c r="I244" s="17">
        <f>VLOOKUP(A244,[1]基础数据!A:I,9,0)</f>
        <v>2.4733475479744134</v>
      </c>
      <c r="J244" s="16">
        <v>300182</v>
      </c>
      <c r="K244" s="1" t="str">
        <f>VLOOKUP(A244,[1]基础数据!A:AI,24,0)</f>
        <v>持股大于股东增</v>
      </c>
      <c r="L244" s="1">
        <f>VLOOKUP(A244,[1]基础数据!A:AI,25,0)</f>
        <v>19929</v>
      </c>
      <c r="M244" s="1">
        <f>VLOOKUP(A244,[1]基础数据!A:AI,26,0)</f>
        <v>71099</v>
      </c>
      <c r="N244" s="1" t="str">
        <f>VLOOKUP(A244,[1]基础数据!A:AI,27,0)</f>
        <v>持股大于股东增</v>
      </c>
      <c r="O244" s="1">
        <f>VLOOKUP(A244,[1]基础数据!A:AI,28,0)</f>
        <v>18446</v>
      </c>
      <c r="P244" s="1">
        <f>VLOOKUP(A244,[1]基础数据!A:AI,29,0)</f>
        <v>92562</v>
      </c>
      <c r="Q244" s="1" t="str">
        <f>VLOOKUP(A244,[1]基础数据!A:AI,30,0)</f>
        <v>持股大于股东增</v>
      </c>
      <c r="R244" s="1">
        <f>VLOOKUP(A244,[1]基础数据!A:AI,31,0)</f>
        <v>7039</v>
      </c>
      <c r="S244" s="1">
        <f>VLOOKUP(A244,[1]基础数据!A:AI,32,0)</f>
        <v>67065</v>
      </c>
      <c r="T244" s="1" t="str">
        <f>VLOOKUP(A244,[1]基础数据!A:AI,33,0)</f>
        <v>持股大于股东减</v>
      </c>
      <c r="U244" s="1">
        <f>VLOOKUP(A244,[1]基础数据!A:AI,34,0)</f>
        <v>8669</v>
      </c>
      <c r="V244" s="1">
        <f>VLOOKUP(A244,[1]基础数据!A:AI,35,0)</f>
        <v>65317</v>
      </c>
    </row>
    <row r="245" spans="1:22" x14ac:dyDescent="0.15">
      <c r="A245" s="16">
        <v>300199</v>
      </c>
      <c r="B245" s="17">
        <f>VLOOKUP(A245,[1]基础数据!A:I,2,0)</f>
        <v>72.441176470588232</v>
      </c>
      <c r="C245" s="17">
        <f>VLOOKUP(A245,[1]基础数据!A:I,3,0)</f>
        <v>8.3209459459459456</v>
      </c>
      <c r="D245" s="17">
        <f>VLOOKUP(A245,[1]基础数据!A:I,4,0)</f>
        <v>69.044006069802734</v>
      </c>
      <c r="E245" s="17">
        <f>VLOOKUP(A245,[1]基础数据!A:I,5,0)</f>
        <v>5.9701492537313428</v>
      </c>
      <c r="F245" s="17">
        <f>VLOOKUP(A245,[1]基础数据!A:I,6,0)</f>
        <v>161.64999999999998</v>
      </c>
      <c r="G245" s="17">
        <f>VLOOKUP(A245,[1]基础数据!A:I,7,0)</f>
        <v>11.940022897662223</v>
      </c>
      <c r="H245" s="17">
        <f>VLOOKUP(A245,[1]基础数据!A:I,8,0)</f>
        <v>68.137500000000003</v>
      </c>
      <c r="I245" s="17">
        <f>VLOOKUP(A245,[1]基础数据!A:I,9,0)</f>
        <v>6.4645817767815847</v>
      </c>
      <c r="J245" s="16">
        <v>300199</v>
      </c>
      <c r="K245" s="1" t="str">
        <f>VLOOKUP(A245,[1]基础数据!A:AI,24,0)</f>
        <v>持股大于股东减</v>
      </c>
      <c r="L245" s="1">
        <f>VLOOKUP(A245,[1]基础数据!A:AI,25,0)</f>
        <v>21407</v>
      </c>
      <c r="M245" s="1">
        <f>VLOOKUP(A245,[1]基础数据!A:AI,26,0)</f>
        <v>41575</v>
      </c>
      <c r="N245" s="1" t="str">
        <f>VLOOKUP(A245,[1]基础数据!A:AI,27,0)</f>
        <v>持股大于股东减</v>
      </c>
      <c r="O245" s="1">
        <f>VLOOKUP(A245,[1]基础数据!A:AI,28,0)</f>
        <v>23367</v>
      </c>
      <c r="P245" s="1">
        <f>VLOOKUP(A245,[1]基础数据!A:AI,29,0)</f>
        <v>38088</v>
      </c>
      <c r="Q245" s="1" t="str">
        <f>VLOOKUP(A245,[1]基础数据!A:AI,30,0)</f>
        <v>持股大于股东增</v>
      </c>
      <c r="R245" s="1">
        <f>VLOOKUP(A245,[1]基础数据!A:AI,31,0)</f>
        <v>13735</v>
      </c>
      <c r="S245" s="1">
        <f>VLOOKUP(A245,[1]基础数据!A:AI,32,0)</f>
        <v>64799</v>
      </c>
      <c r="T245" s="1" t="str">
        <f>VLOOKUP(A245,[1]基础数据!A:AI,33,0)</f>
        <v>持股大于股东减</v>
      </c>
      <c r="U245" s="1">
        <f>VLOOKUP(A245,[1]基础数据!A:AI,34,0)</f>
        <v>21217</v>
      </c>
      <c r="V245" s="1">
        <f>VLOOKUP(A245,[1]基础数据!A:AI,35,0)</f>
        <v>41948</v>
      </c>
    </row>
    <row r="246" spans="1:22" x14ac:dyDescent="0.15">
      <c r="A246" s="16">
        <v>300202</v>
      </c>
      <c r="B246" s="17">
        <f>VLOOKUP(A246,[1]基础数据!A:I,2,0)</f>
        <v>68.489361702127653</v>
      </c>
      <c r="C246" s="17">
        <f>VLOOKUP(A246,[1]基础数据!A:I,3,0)</f>
        <v>11.155778894472361</v>
      </c>
      <c r="D246" s="17">
        <f>VLOOKUP(A246,[1]基础数据!A:I,4,0)</f>
        <v>289.84375000000006</v>
      </c>
      <c r="E246" s="17">
        <f>VLOOKUP(A246,[1]基础数据!A:I,5,0)</f>
        <v>7.6681938750904282</v>
      </c>
      <c r="F246" s="17">
        <f>VLOOKUP(A246,[1]基础数据!A:I,6,0)</f>
        <v>183.63636363636363</v>
      </c>
      <c r="G246" s="17">
        <f>VLOOKUP(A246,[1]基础数据!A:I,7,0)</f>
        <v>16.013318007055371</v>
      </c>
      <c r="H246" s="17">
        <f>VLOOKUP(A246,[1]基础数据!A:I,8,0)</f>
        <v>74.915966386554615</v>
      </c>
      <c r="I246" s="17">
        <f>VLOOKUP(A246,[1]基础数据!A:I,9,0)</f>
        <v>6.8772660649540995</v>
      </c>
      <c r="J246" s="16">
        <v>300202</v>
      </c>
      <c r="K246" s="1" t="str">
        <f>VLOOKUP(A246,[1]基础数据!A:AI,24,0)</f>
        <v>持股大于股东减</v>
      </c>
      <c r="L246" s="1">
        <f>VLOOKUP(A246,[1]基础数据!A:AI,25,0)</f>
        <v>10948</v>
      </c>
      <c r="M246" s="1">
        <f>VLOOKUP(A246,[1]基础数据!A:AI,26,0)</f>
        <v>50192</v>
      </c>
      <c r="N246" s="1" t="str">
        <f>VLOOKUP(A246,[1]基础数据!A:AI,27,0)</f>
        <v>持股大于股东增</v>
      </c>
      <c r="O246" s="1">
        <f>VLOOKUP(A246,[1]基础数据!A:AI,28,0)</f>
        <v>10623</v>
      </c>
      <c r="P246" s="1">
        <f>VLOOKUP(A246,[1]基础数据!A:AI,29,0)</f>
        <v>51727</v>
      </c>
      <c r="Q246" s="1" t="str">
        <f>VLOOKUP(A246,[1]基础数据!A:AI,30,0)</f>
        <v>持股大于股东增</v>
      </c>
      <c r="R246" s="1">
        <f>VLOOKUP(A246,[1]基础数据!A:AI,31,0)</f>
        <v>4696</v>
      </c>
      <c r="S246" s="1">
        <f>VLOOKUP(A246,[1]基础数据!A:AI,32,0)</f>
        <v>117015</v>
      </c>
      <c r="T246" s="1" t="str">
        <f>VLOOKUP(A246,[1]基础数据!A:AI,33,0)</f>
        <v>持股大于股东减</v>
      </c>
      <c r="U246" s="1">
        <f>VLOOKUP(A246,[1]基础数据!A:AI,34,0)</f>
        <v>10534</v>
      </c>
      <c r="V246" s="1">
        <f>VLOOKUP(A246,[1]基础数据!A:AI,35,0)</f>
        <v>52164</v>
      </c>
    </row>
    <row r="247" spans="1:22" x14ac:dyDescent="0.15">
      <c r="A247" s="16">
        <v>300244</v>
      </c>
      <c r="B247" s="17">
        <f>VLOOKUP(A247,[1]基础数据!A:I,2,0)</f>
        <v>106.9846153846154</v>
      </c>
      <c r="C247" s="17">
        <f>VLOOKUP(A247,[1]基础数据!A:I,3,0)</f>
        <v>20.246899202236069</v>
      </c>
      <c r="D247" s="17">
        <f>VLOOKUP(A247,[1]基础数据!A:I,4,0)</f>
        <v>103.62932940309507</v>
      </c>
      <c r="E247" s="17">
        <f>VLOOKUP(A247,[1]基础数据!A:I,5,0)</f>
        <v>8.7605905806130071</v>
      </c>
      <c r="F247" s="17">
        <f>VLOOKUP(A247,[1]基础数据!A:I,6,0)</f>
        <v>126.11177884615385</v>
      </c>
      <c r="G247" s="17">
        <f>VLOOKUP(A247,[1]基础数据!A:I,7,0)</f>
        <v>26.879723325220958</v>
      </c>
      <c r="H247" s="17">
        <f>VLOOKUP(A247,[1]基础数据!A:I,8,0)</f>
        <v>111.49431452478009</v>
      </c>
      <c r="I247" s="17">
        <f>VLOOKUP(A247,[1]基础数据!A:I,9,0)</f>
        <v>21.300338149400556</v>
      </c>
      <c r="J247" s="16">
        <v>300244</v>
      </c>
      <c r="K247" s="1" t="str">
        <f>VLOOKUP(A247,[1]基础数据!A:AI,24,0)</f>
        <v>持股小于股东减</v>
      </c>
      <c r="L247" s="1">
        <f>VLOOKUP(A247,[1]基础数据!A:AI,25,0)</f>
        <v>22860</v>
      </c>
      <c r="M247" s="1">
        <f>VLOOKUP(A247,[1]基础数据!A:AI,26,0)</f>
        <v>11805</v>
      </c>
      <c r="N247" s="1" t="str">
        <f>VLOOKUP(A247,[1]基础数据!A:AI,27,0)</f>
        <v>持股小于股东增</v>
      </c>
      <c r="O247" s="1">
        <f>VLOOKUP(A247,[1]基础数据!A:AI,28,0)</f>
        <v>22744</v>
      </c>
      <c r="P247" s="1">
        <f>VLOOKUP(A247,[1]基础数据!A:AI,29,0)</f>
        <v>13351</v>
      </c>
      <c r="Q247" s="1" t="str">
        <f>VLOOKUP(A247,[1]基础数据!A:AI,30,0)</f>
        <v>持股大于股东减</v>
      </c>
      <c r="R247" s="1">
        <f>VLOOKUP(A247,[1]基础数据!A:AI,31,0)</f>
        <v>16164</v>
      </c>
      <c r="S247" s="1">
        <f>VLOOKUP(A247,[1]基础数据!A:AI,32,0)</f>
        <v>16690</v>
      </c>
      <c r="T247" s="1" t="str">
        <f>VLOOKUP(A247,[1]基础数据!A:AI,33,0)</f>
        <v>持股大于股东增</v>
      </c>
      <c r="U247" s="1">
        <f>VLOOKUP(A247,[1]基础数据!A:AI,34,0)</f>
        <v>15380</v>
      </c>
      <c r="V247" s="1">
        <f>VLOOKUP(A247,[1]基础数据!A:AI,35,0)</f>
        <v>17541</v>
      </c>
    </row>
    <row r="248" spans="1:22" x14ac:dyDescent="0.15">
      <c r="A248" s="16">
        <v>300253</v>
      </c>
      <c r="B248" s="17">
        <f>VLOOKUP(A248,[1]基础数据!A:I,2,0)</f>
        <v>150.48508803449516</v>
      </c>
      <c r="C248" s="17">
        <f>VLOOKUP(A248,[1]基础数据!A:I,3,0)</f>
        <v>22.947945205479453</v>
      </c>
      <c r="D248" s="17">
        <f>VLOOKUP(A248,[1]基础数据!A:I,4,0)</f>
        <v>204.8872180451128</v>
      </c>
      <c r="E248" s="17">
        <f>VLOOKUP(A248,[1]基础数据!A:I,5,0)</f>
        <v>10.241473268815184</v>
      </c>
      <c r="F248" s="17">
        <f>VLOOKUP(A248,[1]基础数据!A:I,6,0)</f>
        <v>242.99065420560748</v>
      </c>
      <c r="G248" s="17">
        <f>VLOOKUP(A248,[1]基础数据!A:I,7,0)</f>
        <v>34.801231428188999</v>
      </c>
      <c r="H248" s="17">
        <f>VLOOKUP(A248,[1]基础数据!A:I,8,0)</f>
        <v>152.78963414634143</v>
      </c>
      <c r="I248" s="17">
        <f>VLOOKUP(A248,[1]基础数据!A:I,9,0)</f>
        <v>20.959849435382683</v>
      </c>
      <c r="J248" s="16">
        <v>300253</v>
      </c>
      <c r="K248" s="1">
        <f>VLOOKUP(A248,[1]基础数据!A:AI,24,0)</f>
        <v>300253</v>
      </c>
      <c r="L248" s="1">
        <f>VLOOKUP(A248,[1]基础数据!A:AI,25,0)</f>
        <v>49596</v>
      </c>
      <c r="M248" s="1">
        <f>VLOOKUP(A248,[1]基础数据!A:AI,26,0)</f>
        <v>11194</v>
      </c>
      <c r="N248" s="1">
        <f>VLOOKUP(A248,[1]基础数据!A:AI,27,0)</f>
        <v>11194</v>
      </c>
      <c r="O248" s="1">
        <f>VLOOKUP(A248,[1]基础数据!A:AI,28,0)</f>
        <v>49947</v>
      </c>
      <c r="P248" s="1">
        <f>VLOOKUP(A248,[1]基础数据!A:AI,29,0)</f>
        <v>11618</v>
      </c>
      <c r="Q248" s="1">
        <f>VLOOKUP(A248,[1]基础数据!A:AI,30,0)</f>
        <v>11618</v>
      </c>
      <c r="R248" s="1">
        <f>VLOOKUP(A248,[1]基础数据!A:AI,31,0)</f>
        <v>40309</v>
      </c>
      <c r="S248" s="1">
        <f>VLOOKUP(A248,[1]基础数据!A:AI,32,0)</f>
        <v>13557</v>
      </c>
      <c r="T248" s="1">
        <f>VLOOKUP(A248,[1]基础数据!A:AI,33,0)</f>
        <v>13557</v>
      </c>
      <c r="U248" s="1">
        <f>VLOOKUP(A248,[1]基础数据!A:AI,34,0)</f>
        <v>43876</v>
      </c>
      <c r="V248" s="1">
        <f>VLOOKUP(A248,[1]基础数据!A:AI,35,0)</f>
        <v>12455</v>
      </c>
    </row>
    <row r="249" spans="1:22" x14ac:dyDescent="0.15">
      <c r="A249" s="16">
        <v>300257</v>
      </c>
      <c r="B249" s="17">
        <f>VLOOKUP(A249,[1]基础数据!A:I,2,0)</f>
        <v>146.90476190476193</v>
      </c>
      <c r="C249" s="17">
        <f>VLOOKUP(A249,[1]基础数据!A:I,3,0)</f>
        <v>7.9473440156628365</v>
      </c>
      <c r="D249" s="17">
        <f>VLOOKUP(A249,[1]基础数据!A:I,4,0)</f>
        <v>222.5</v>
      </c>
      <c r="E249" s="17">
        <f>VLOOKUP(A249,[1]基础数据!A:I,5,0)</f>
        <v>4.5600102472140387</v>
      </c>
      <c r="F249" s="17">
        <f>VLOOKUP(A249,[1]基础数据!A:I,6,0)</f>
        <v>74.142156862745097</v>
      </c>
      <c r="G249" s="17">
        <f>VLOOKUP(A249,[1]基础数据!A:I,7,0)</f>
        <v>6.2983109075293449</v>
      </c>
      <c r="H249" s="17">
        <f>VLOOKUP(A249,[1]基础数据!A:I,8,0)</f>
        <v>59.428284854563699</v>
      </c>
      <c r="I249" s="17">
        <f>VLOOKUP(A249,[1]基础数据!A:I,9,0)</f>
        <v>4.0784718637067634</v>
      </c>
      <c r="J249" s="16">
        <v>300257</v>
      </c>
      <c r="K249" s="1" t="str">
        <f>VLOOKUP(A249,[1]基础数据!A:AI,24,0)</f>
        <v>持股大于股东增</v>
      </c>
      <c r="L249" s="1">
        <f>VLOOKUP(A249,[1]基础数据!A:AI,25,0)</f>
        <v>10038</v>
      </c>
      <c r="M249" s="1">
        <f>VLOOKUP(A249,[1]基础数据!A:AI,26,0)</f>
        <v>85475</v>
      </c>
      <c r="N249" s="1" t="str">
        <f>VLOOKUP(A249,[1]基础数据!A:AI,27,0)</f>
        <v>持股大于股东减</v>
      </c>
      <c r="O249" s="1">
        <f>VLOOKUP(A249,[1]基础数据!A:AI,28,0)</f>
        <v>13741</v>
      </c>
      <c r="P249" s="1">
        <f>VLOOKUP(A249,[1]基础数据!A:AI,29,0)</f>
        <v>62440</v>
      </c>
      <c r="Q249" s="1" t="str">
        <f>VLOOKUP(A249,[1]基础数据!A:AI,30,0)</f>
        <v>持股大于股东减</v>
      </c>
      <c r="R249" s="1">
        <f>VLOOKUP(A249,[1]基础数据!A:AI,31,0)</f>
        <v>11617</v>
      </c>
      <c r="S249" s="1">
        <f>VLOOKUP(A249,[1]基础数据!A:AI,32,0)</f>
        <v>73857</v>
      </c>
      <c r="T249" s="1" t="str">
        <f>VLOOKUP(A249,[1]基础数据!A:AI,33,0)</f>
        <v>持股大于股东增</v>
      </c>
      <c r="U249" s="1">
        <f>VLOOKUP(A249,[1]基础数据!A:AI,34,0)</f>
        <v>10355</v>
      </c>
      <c r="V249" s="1">
        <f>VLOOKUP(A249,[1]基础数据!A:AI,35,0)</f>
        <v>82858</v>
      </c>
    </row>
    <row r="250" spans="1:22" x14ac:dyDescent="0.15">
      <c r="A250" s="16">
        <v>300267</v>
      </c>
      <c r="B250" s="17">
        <f>VLOOKUP(A250,[1]基础数据!A:I,2,0)</f>
        <v>50.909090909090907</v>
      </c>
      <c r="C250" s="17">
        <f>VLOOKUP(A250,[1]基础数据!A:I,3,0)</f>
        <v>8.2589779514785047</v>
      </c>
      <c r="D250" s="17">
        <f>VLOOKUP(A250,[1]基础数据!A:I,4,0)</f>
        <v>47.125</v>
      </c>
      <c r="E250" s="17">
        <f>VLOOKUP(A250,[1]基础数据!A:I,5,0)</f>
        <v>7.1254754648333209</v>
      </c>
      <c r="F250" s="17">
        <f>VLOOKUP(A250,[1]基础数据!A:I,6,0)</f>
        <v>54.983870967741943</v>
      </c>
      <c r="G250" s="17">
        <f>VLOOKUP(A250,[1]基础数据!A:I,7,0)</f>
        <v>16.387059558717496</v>
      </c>
      <c r="H250" s="17">
        <f>VLOOKUP(A250,[1]基础数据!A:I,8,0)</f>
        <v>43.037234042553195</v>
      </c>
      <c r="I250" s="17">
        <f>VLOOKUP(A250,[1]基础数据!A:I,9,0)</f>
        <v>11.994663108739159</v>
      </c>
      <c r="J250" s="16">
        <v>300267</v>
      </c>
      <c r="K250" s="1" t="str">
        <f>VLOOKUP(A250,[1]基础数据!A:AI,24,0)</f>
        <v>持股大于股东增</v>
      </c>
      <c r="L250" s="1">
        <f>VLOOKUP(A250,[1]基础数据!A:AI,25,0)</f>
        <v>10258</v>
      </c>
      <c r="M250" s="1">
        <f>VLOOKUP(A250,[1]基础数据!A:AI,26,0)</f>
        <v>100249</v>
      </c>
      <c r="N250" s="1" t="str">
        <f>VLOOKUP(A250,[1]基础数据!A:AI,27,0)</f>
        <v>持股大于股东增</v>
      </c>
      <c r="O250" s="1">
        <f>VLOOKUP(A250,[1]基础数据!A:AI,28,0)</f>
        <v>9960</v>
      </c>
      <c r="P250" s="1">
        <f>VLOOKUP(A250,[1]基础数据!A:AI,29,0)</f>
        <v>103249</v>
      </c>
      <c r="Q250" s="1" t="str">
        <f>VLOOKUP(A250,[1]基础数据!A:AI,30,0)</f>
        <v>持股大于股东增</v>
      </c>
      <c r="R250" s="1">
        <f>VLOOKUP(A250,[1]基础数据!A:AI,31,0)</f>
        <v>9888</v>
      </c>
      <c r="S250" s="1">
        <f>VLOOKUP(A250,[1]基础数据!A:AI,32,0)</f>
        <v>92227</v>
      </c>
      <c r="T250" s="1" t="str">
        <f>VLOOKUP(A250,[1]基础数据!A:AI,33,0)</f>
        <v>持股大于股东减</v>
      </c>
      <c r="U250" s="1">
        <f>VLOOKUP(A250,[1]基础数据!A:AI,34,0)</f>
        <v>11741</v>
      </c>
      <c r="V250" s="1">
        <f>VLOOKUP(A250,[1]基础数据!A:AI,35,0)</f>
        <v>77671</v>
      </c>
    </row>
    <row r="251" spans="1:22" x14ac:dyDescent="0.15">
      <c r="A251" s="16">
        <v>300273</v>
      </c>
      <c r="B251" s="17">
        <f>VLOOKUP(A251,[1]基础数据!A:I,2,0)</f>
        <v>149.28571428571425</v>
      </c>
      <c r="C251" s="17">
        <f>VLOOKUP(A251,[1]基础数据!A:I,3,0)</f>
        <v>7.2423591378473899</v>
      </c>
      <c r="D251" s="17">
        <f>VLOOKUP(A251,[1]基础数据!A:I,4,0)</f>
        <v>58.087149187592324</v>
      </c>
      <c r="E251" s="17">
        <f>VLOOKUP(A251,[1]基础数据!A:I,5,0)</f>
        <v>5.3260648743820687</v>
      </c>
      <c r="F251" s="17">
        <f>VLOOKUP(A251,[1]基础数据!A:I,6,0)</f>
        <v>87.617647058823522</v>
      </c>
      <c r="G251" s="17">
        <f>VLOOKUP(A251,[1]基础数据!A:I,7,0)</f>
        <v>16.907883534820364</v>
      </c>
      <c r="H251" s="17">
        <f>VLOOKUP(A251,[1]基础数据!A:I,8,0)</f>
        <v>72.337499999999991</v>
      </c>
      <c r="I251" s="17">
        <f>VLOOKUP(A251,[1]基础数据!A:I,9,0)</f>
        <v>6.5443072330031207</v>
      </c>
      <c r="J251" s="16">
        <v>300273</v>
      </c>
      <c r="K251" s="1">
        <f>VLOOKUP(A251,[1]基础数据!A:AI,24,0)</f>
        <v>300273</v>
      </c>
      <c r="L251" s="1">
        <f>VLOOKUP(A251,[1]基础数据!A:AI,25,0)</f>
        <v>47494</v>
      </c>
      <c r="M251" s="1">
        <f>VLOOKUP(A251,[1]基础数据!A:AI,26,0)</f>
        <v>16587</v>
      </c>
      <c r="N251" s="1">
        <f>VLOOKUP(A251,[1]基础数据!A:AI,27,0)</f>
        <v>16587</v>
      </c>
      <c r="O251" s="1">
        <f>VLOOKUP(A251,[1]基础数据!A:AI,28,0)</f>
        <v>42759</v>
      </c>
      <c r="P251" s="1">
        <f>VLOOKUP(A251,[1]基础数据!A:AI,29,0)</f>
        <v>18424</v>
      </c>
      <c r="Q251" s="1" t="str">
        <f>VLOOKUP(A251,[1]基础数据!A:AI,30,0)</f>
        <v>持股小于股东减</v>
      </c>
      <c r="R251" s="1">
        <f>VLOOKUP(A251,[1]基础数据!A:AI,31,0)</f>
        <v>34638</v>
      </c>
      <c r="S251" s="1">
        <f>VLOOKUP(A251,[1]基础数据!A:AI,32,0)</f>
        <v>21470</v>
      </c>
      <c r="T251" s="1">
        <f>VLOOKUP(A251,[1]基础数据!A:AI,33,0)</f>
        <v>21470</v>
      </c>
      <c r="U251" s="1">
        <f>VLOOKUP(A251,[1]基础数据!A:AI,34,0)</f>
        <v>40419</v>
      </c>
      <c r="V251" s="1">
        <f>VLOOKUP(A251,[1]基础数据!A:AI,35,0)</f>
        <v>19491</v>
      </c>
    </row>
    <row r="252" spans="1:22" x14ac:dyDescent="0.15">
      <c r="A252" s="16">
        <v>300274</v>
      </c>
      <c r="B252" s="17">
        <f>VLOOKUP(A252,[1]基础数据!A:I,2,0)</f>
        <v>42.184615384615384</v>
      </c>
      <c r="C252" s="17">
        <f>VLOOKUP(A252,[1]基础数据!A:I,3,0)</f>
        <v>6.8450746417694353</v>
      </c>
      <c r="D252" s="17">
        <f>VLOOKUP(A252,[1]基础数据!A:I,4,0)</f>
        <v>30.652777777777779</v>
      </c>
      <c r="E252" s="17">
        <f>VLOOKUP(A252,[1]基础数据!A:I,5,0)</f>
        <v>4.9673643934278644</v>
      </c>
      <c r="F252" s="17">
        <f>VLOOKUP(A252,[1]基础数据!A:I,6,0)</f>
        <v>61.14</v>
      </c>
      <c r="G252" s="17">
        <f>VLOOKUP(A252,[1]基础数据!A:I,7,0)</f>
        <v>8.0187813131180654</v>
      </c>
      <c r="H252" s="17">
        <f>VLOOKUP(A252,[1]基础数据!A:I,8,0)</f>
        <v>43.987500000000004</v>
      </c>
      <c r="I252" s="17">
        <f>VLOOKUP(A252,[1]基础数据!A:I,9,0)</f>
        <v>5.9237936519960606</v>
      </c>
      <c r="J252" s="16">
        <v>300274</v>
      </c>
      <c r="K252" s="1">
        <f>VLOOKUP(A252,[1]基础数据!A:AI,24,0)</f>
        <v>300274</v>
      </c>
      <c r="L252" s="1">
        <f>VLOOKUP(A252,[1]基础数据!A:AI,25,0)</f>
        <v>33876</v>
      </c>
      <c r="M252" s="1">
        <f>VLOOKUP(A252,[1]基础数据!A:AI,26,0)</f>
        <v>19508</v>
      </c>
      <c r="N252" s="1">
        <f>VLOOKUP(A252,[1]基础数据!A:AI,27,0)</f>
        <v>19508</v>
      </c>
      <c r="O252" s="1">
        <f>VLOOKUP(A252,[1]基础数据!A:AI,28,0)</f>
        <v>33938</v>
      </c>
      <c r="P252" s="1">
        <f>VLOOKUP(A252,[1]基础数据!A:AI,29,0)</f>
        <v>19472</v>
      </c>
      <c r="Q252" s="1" t="str">
        <f>VLOOKUP(A252,[1]基础数据!A:AI,30,0)</f>
        <v>持股小于股东减</v>
      </c>
      <c r="R252" s="1">
        <f>VLOOKUP(A252,[1]基础数据!A:AI,31,0)</f>
        <v>30734</v>
      </c>
      <c r="S252" s="1">
        <f>VLOOKUP(A252,[1]基础数据!A:AI,32,0)</f>
        <v>21418</v>
      </c>
      <c r="T252" s="1" t="str">
        <f>VLOOKUP(A252,[1]基础数据!A:AI,33,0)</f>
        <v>持股小于股东增</v>
      </c>
      <c r="U252" s="1">
        <f>VLOOKUP(A252,[1]基础数据!A:AI,34,0)</f>
        <v>27221</v>
      </c>
      <c r="V252" s="1">
        <f>VLOOKUP(A252,[1]基础数据!A:AI,35,0)</f>
        <v>24182</v>
      </c>
    </row>
    <row r="253" spans="1:22" x14ac:dyDescent="0.15">
      <c r="A253" s="16">
        <v>300291</v>
      </c>
      <c r="B253" s="17">
        <f>VLOOKUP(A253,[1]基础数据!A:I,2,0)</f>
        <v>94.429708222811669</v>
      </c>
      <c r="C253" s="17">
        <f>VLOOKUP(A253,[1]基础数据!A:I,3,0)</f>
        <v>6.5095357384483172</v>
      </c>
      <c r="D253" s="17">
        <f>VLOOKUP(A253,[1]基础数据!A:I,4,0)</f>
        <v>116.02678571428571</v>
      </c>
      <c r="E253" s="17">
        <f>VLOOKUP(A253,[1]基础数据!A:I,5,0)</f>
        <v>4.7039872581491737</v>
      </c>
      <c r="F253" s="17">
        <f>VLOOKUP(A253,[1]基础数据!A:I,6,0)</f>
        <v>214.54545454545453</v>
      </c>
      <c r="G253" s="17">
        <f>VLOOKUP(A253,[1]基础数据!A:I,7,0)</f>
        <v>7.2891531378491594</v>
      </c>
      <c r="H253" s="17">
        <f>VLOOKUP(A253,[1]基础数据!A:I,8,0)</f>
        <v>60.277777777777771</v>
      </c>
      <c r="I253" s="17">
        <f>VLOOKUP(A253,[1]基础数据!A:I,9,0)</f>
        <v>4.0466955094733699</v>
      </c>
      <c r="J253" s="16">
        <v>300291</v>
      </c>
      <c r="K253" s="1" t="str">
        <f>VLOOKUP(A253,[1]基础数据!A:AI,24,0)</f>
        <v>持股小于股东减</v>
      </c>
      <c r="L253" s="1">
        <f>VLOOKUP(A253,[1]基础数据!A:AI,25,0)</f>
        <v>26736</v>
      </c>
      <c r="M253" s="1">
        <f>VLOOKUP(A253,[1]基础数据!A:AI,26,0)</f>
        <v>26501</v>
      </c>
      <c r="N253" s="1" t="str">
        <f>VLOOKUP(A253,[1]基础数据!A:AI,27,0)</f>
        <v>持股大于股东增</v>
      </c>
      <c r="O253" s="1">
        <f>VLOOKUP(A253,[1]基础数据!A:AI,28,0)</f>
        <v>25304</v>
      </c>
      <c r="P253" s="1">
        <f>VLOOKUP(A253,[1]基础数据!A:AI,29,0)</f>
        <v>28001</v>
      </c>
      <c r="Q253" s="1" t="str">
        <f>VLOOKUP(A253,[1]基础数据!A:AI,30,0)</f>
        <v>持股大于股东增</v>
      </c>
      <c r="R253" s="1">
        <f>VLOOKUP(A253,[1]基础数据!A:AI,31,0)</f>
        <v>11792</v>
      </c>
      <c r="S253" s="1">
        <f>VLOOKUP(A253,[1]基础数据!A:AI,32,0)</f>
        <v>60086</v>
      </c>
      <c r="T253" s="1" t="str">
        <f>VLOOKUP(A253,[1]基础数据!A:AI,33,0)</f>
        <v>持股大于股东减</v>
      </c>
      <c r="U253" s="1">
        <f>VLOOKUP(A253,[1]基础数据!A:AI,34,0)</f>
        <v>17303</v>
      </c>
      <c r="V253" s="1">
        <f>VLOOKUP(A253,[1]基础数据!A:AI,35,0)</f>
        <v>40948</v>
      </c>
    </row>
    <row r="254" spans="1:22" x14ac:dyDescent="0.15">
      <c r="A254" s="16">
        <v>600004</v>
      </c>
      <c r="B254" s="17">
        <f>VLOOKUP(A254,[1]基础数据!A:I,2,0)</f>
        <v>13.055045871559633</v>
      </c>
      <c r="C254" s="17">
        <f>VLOOKUP(A254,[1]基础数据!A:I,3,0)</f>
        <v>1.7097405952252218</v>
      </c>
      <c r="D254" s="17">
        <f>VLOOKUP(A254,[1]基础数据!A:I,4,0)</f>
        <v>10.333333333333334</v>
      </c>
      <c r="E254" s="17">
        <f>VLOOKUP(A254,[1]基础数据!A:I,5,0)</f>
        <v>1.3858000201164518</v>
      </c>
      <c r="F254" s="17">
        <f>VLOOKUP(A254,[1]基础数据!A:I,6,0)</f>
        <v>15.648148148148145</v>
      </c>
      <c r="G254" s="17">
        <f>VLOOKUP(A254,[1]基础数据!A:I,7,0)</f>
        <v>2.1644190007812401</v>
      </c>
      <c r="H254" s="17">
        <f>VLOOKUP(A254,[1]基础数据!A:I,8,0)</f>
        <v>11.101851851851851</v>
      </c>
      <c r="I254" s="17">
        <f>VLOOKUP(A254,[1]基础数据!A:I,9,0)</f>
        <v>1.4923329682365827</v>
      </c>
      <c r="J254" s="16">
        <v>600004</v>
      </c>
      <c r="K254" s="1" t="str">
        <f>VLOOKUP(A254,[1]基础数据!A:AI,24,0)</f>
        <v>持股小于股东增</v>
      </c>
      <c r="L254" s="1">
        <f>VLOOKUP(A254,[1]基础数据!A:AI,25,0)</f>
        <v>39982</v>
      </c>
      <c r="M254" s="1">
        <f>VLOOKUP(A254,[1]基础数据!A:AI,26,0)</f>
        <v>28762</v>
      </c>
      <c r="N254" s="1" t="str">
        <f>VLOOKUP(A254,[1]基础数据!A:AI,27,0)</f>
        <v>持股小于股东增</v>
      </c>
      <c r="O254" s="1">
        <f>VLOOKUP(A254,[1]基础数据!A:AI,28,0)</f>
        <v>39558</v>
      </c>
      <c r="P254" s="1">
        <f>VLOOKUP(A254,[1]基础数据!A:AI,29,0)</f>
        <v>29071</v>
      </c>
      <c r="Q254" s="1" t="str">
        <f>VLOOKUP(A254,[1]基础数据!A:AI,30,0)</f>
        <v>持股小于股东增</v>
      </c>
      <c r="R254" s="1">
        <f>VLOOKUP(A254,[1]基础数据!A:AI,31,0)</f>
        <v>47346</v>
      </c>
      <c r="S254" s="1">
        <f>VLOOKUP(A254,[1]基础数据!A:AI,32,0)</f>
        <v>24289</v>
      </c>
      <c r="T254" s="1" t="str">
        <f>VLOOKUP(A254,[1]基础数据!A:AI,33,0)</f>
        <v>持股小于股东增</v>
      </c>
      <c r="U254" s="1">
        <f>VLOOKUP(A254,[1]基础数据!A:AI,34,0)</f>
        <v>41524</v>
      </c>
      <c r="V254" s="1">
        <f>VLOOKUP(A254,[1]基础数据!A:AI,35,0)</f>
        <v>27694</v>
      </c>
    </row>
    <row r="255" spans="1:22" x14ac:dyDescent="0.15">
      <c r="A255" s="16">
        <v>600006</v>
      </c>
      <c r="B255" s="17">
        <f>VLOOKUP(A255,[1]基础数据!A:I,2,0)</f>
        <v>51.451800232288036</v>
      </c>
      <c r="C255" s="17">
        <f>VLOOKUP(A255,[1]基础数据!A:I,3,0)</f>
        <v>2.7729961503552314</v>
      </c>
      <c r="D255" s="17">
        <f>VLOOKUP(A255,[1]基础数据!A:I,4,0)</f>
        <v>25.57660626029654</v>
      </c>
      <c r="E255" s="17">
        <f>VLOOKUP(A255,[1]基础数据!A:I,5,0)</f>
        <v>1.9071895826295262</v>
      </c>
      <c r="F255" s="17">
        <f>VLOOKUP(A255,[1]基础数据!A:I,6,0)</f>
        <v>53.774385072094994</v>
      </c>
      <c r="G255" s="17">
        <f>VLOOKUP(A255,[1]基础数据!A:I,7,0)</f>
        <v>4.0350039777247408</v>
      </c>
      <c r="H255" s="17">
        <f>VLOOKUP(A255,[1]基础数据!A:I,8,0)</f>
        <v>37.5</v>
      </c>
      <c r="I255" s="17">
        <f>VLOOKUP(A255,[1]基础数据!A:I,9,0)</f>
        <v>2.5934258217722785</v>
      </c>
      <c r="J255" s="16">
        <v>600006</v>
      </c>
      <c r="K255" s="1">
        <f>VLOOKUP(A255,[1]基础数据!A:AI,24,0)</f>
        <v>600006</v>
      </c>
      <c r="L255" s="1">
        <f>VLOOKUP(A255,[1]基础数据!A:AI,25,0)</f>
        <v>600006</v>
      </c>
      <c r="M255" s="1">
        <f>VLOOKUP(A255,[1]基础数据!A:AI,26,0)</f>
        <v>600006</v>
      </c>
      <c r="N255" s="1">
        <f>VLOOKUP(A255,[1]基础数据!A:AI,27,0)</f>
        <v>600006</v>
      </c>
      <c r="O255" s="1">
        <f>VLOOKUP(A255,[1]基础数据!A:AI,28,0)</f>
        <v>600006</v>
      </c>
      <c r="P255" s="1">
        <f>VLOOKUP(A255,[1]基础数据!A:AI,29,0)</f>
        <v>600006</v>
      </c>
      <c r="Q255" s="1">
        <f>VLOOKUP(A255,[1]基础数据!A:AI,30,0)</f>
        <v>600006</v>
      </c>
      <c r="R255" s="1">
        <f>VLOOKUP(A255,[1]基础数据!A:AI,31,0)</f>
        <v>600006</v>
      </c>
      <c r="S255" s="1">
        <f>VLOOKUP(A255,[1]基础数据!A:AI,32,0)</f>
        <v>600006</v>
      </c>
      <c r="T255" s="1">
        <f>VLOOKUP(A255,[1]基础数据!A:AI,33,0)</f>
        <v>600006</v>
      </c>
      <c r="U255" s="1">
        <f>VLOOKUP(A255,[1]基础数据!A:AI,34,0)</f>
        <v>600006</v>
      </c>
      <c r="V255" s="1">
        <f>VLOOKUP(A255,[1]基础数据!A:AI,35,0)</f>
        <v>600006</v>
      </c>
    </row>
    <row r="256" spans="1:22" x14ac:dyDescent="0.15">
      <c r="A256" s="16">
        <v>600017</v>
      </c>
      <c r="B256" s="17">
        <f>VLOOKUP(A256,[1]基础数据!A:I,2,0)</f>
        <v>65.399999999999991</v>
      </c>
      <c r="C256" s="17">
        <f>VLOOKUP(A256,[1]基础数据!A:I,3,0)</f>
        <v>1.987419090163187</v>
      </c>
      <c r="D256" s="17">
        <f>VLOOKUP(A256,[1]基础数据!A:I,4,0)</f>
        <v>50.192307692307693</v>
      </c>
      <c r="E256" s="17">
        <f>VLOOKUP(A256,[1]基础数据!A:I,5,0)</f>
        <v>1.5725733566307163</v>
      </c>
      <c r="F256" s="17">
        <f>VLOOKUP(A256,[1]基础数据!A:I,6,0)</f>
        <v>57.928571428571416</v>
      </c>
      <c r="G256" s="17">
        <f>VLOOKUP(A256,[1]基础数据!A:I,7,0)</f>
        <v>2.4870434542610935</v>
      </c>
      <c r="H256" s="17">
        <f>VLOOKUP(A256,[1]基础数据!A:I,8,0)</f>
        <v>35.086956521739125</v>
      </c>
      <c r="I256" s="17">
        <f>VLOOKUP(A256,[1]基础数据!A:I,9,0)</f>
        <v>1.6295623201575042</v>
      </c>
      <c r="J256" s="16">
        <v>600017</v>
      </c>
      <c r="K256" s="1">
        <f>VLOOKUP(A256,[1]基础数据!A:AI,24,0)</f>
        <v>600017</v>
      </c>
      <c r="L256" s="1">
        <f>VLOOKUP(A256,[1]基础数据!A:AI,25,0)</f>
        <v>600017</v>
      </c>
      <c r="M256" s="1">
        <f>VLOOKUP(A256,[1]基础数据!A:AI,26,0)</f>
        <v>600017</v>
      </c>
      <c r="N256" s="1">
        <f>VLOOKUP(A256,[1]基础数据!A:AI,27,0)</f>
        <v>600017</v>
      </c>
      <c r="O256" s="1">
        <f>VLOOKUP(A256,[1]基础数据!A:AI,28,0)</f>
        <v>600017</v>
      </c>
      <c r="P256" s="1">
        <f>VLOOKUP(A256,[1]基础数据!A:AI,29,0)</f>
        <v>600017</v>
      </c>
      <c r="Q256" s="1">
        <f>VLOOKUP(A256,[1]基础数据!A:AI,30,0)</f>
        <v>600017</v>
      </c>
      <c r="R256" s="1">
        <f>VLOOKUP(A256,[1]基础数据!A:AI,31,0)</f>
        <v>600017</v>
      </c>
      <c r="S256" s="1">
        <f>VLOOKUP(A256,[1]基础数据!A:AI,32,0)</f>
        <v>600017</v>
      </c>
      <c r="T256" s="1">
        <f>VLOOKUP(A256,[1]基础数据!A:AI,33,0)</f>
        <v>600017</v>
      </c>
      <c r="U256" s="1">
        <f>VLOOKUP(A256,[1]基础数据!A:AI,34,0)</f>
        <v>600017</v>
      </c>
      <c r="V256" s="1">
        <f>VLOOKUP(A256,[1]基础数据!A:AI,35,0)</f>
        <v>600017</v>
      </c>
    </row>
    <row r="257" spans="1:22" x14ac:dyDescent="0.15">
      <c r="A257" s="16">
        <v>600022</v>
      </c>
      <c r="B257" s="17">
        <f>VLOOKUP(A257,[1]基础数据!A:I,2,0)</f>
        <v>290.65420560747663</v>
      </c>
      <c r="C257" s="17">
        <f>VLOOKUP(A257,[1]基础数据!A:I,3,0)</f>
        <v>1.5754812563323202</v>
      </c>
      <c r="D257" s="17">
        <f>VLOOKUP(A257,[1]基础数据!A:I,4,0)</f>
        <v>-16.835443037974684</v>
      </c>
      <c r="E257" s="17">
        <f>VLOOKUP(A257,[1]基础数据!A:I,5,0)</f>
        <v>1.3778813778813779</v>
      </c>
      <c r="F257" s="17">
        <f>VLOOKUP(A257,[1]基础数据!A:I,6,0)</f>
        <v>2420.8333333333335</v>
      </c>
      <c r="G257" s="17">
        <f>VLOOKUP(A257,[1]基础数据!A:I,7,0)</f>
        <v>3.2174105659541472</v>
      </c>
      <c r="H257" s="17">
        <f>VLOOKUP(A257,[1]基础数据!A:I,8,0)</f>
        <v>-19.635193133047206</v>
      </c>
      <c r="I257" s="17">
        <f>VLOOKUP(A257,[1]基础数据!A:I,9,0)</f>
        <v>1.6280559410697129</v>
      </c>
      <c r="J257" s="16">
        <v>600022</v>
      </c>
      <c r="K257" s="1">
        <f>VLOOKUP(A257,[1]基础数据!A:AI,24,0)</f>
        <v>600022</v>
      </c>
      <c r="L257" s="1">
        <f>VLOOKUP(A257,[1]基础数据!A:AI,25,0)</f>
        <v>268767</v>
      </c>
      <c r="M257" s="1">
        <f>VLOOKUP(A257,[1]基础数据!A:AI,26,0)</f>
        <v>31329</v>
      </c>
      <c r="N257" s="1">
        <f>VLOOKUP(A257,[1]基础数据!A:AI,27,0)</f>
        <v>31329</v>
      </c>
      <c r="O257" s="1">
        <f>VLOOKUP(A257,[1]基础数据!A:AI,28,0)</f>
        <v>265452</v>
      </c>
      <c r="P257" s="1">
        <f>VLOOKUP(A257,[1]基础数据!A:AI,29,0)</f>
        <v>31721</v>
      </c>
      <c r="Q257" s="1">
        <f>VLOOKUP(A257,[1]基础数据!A:AI,30,0)</f>
        <v>31721</v>
      </c>
      <c r="R257" s="1">
        <f>VLOOKUP(A257,[1]基础数据!A:AI,31,0)</f>
        <v>31721</v>
      </c>
      <c r="S257" s="1">
        <f>VLOOKUP(A257,[1]基础数据!A:AI,32,0)</f>
        <v>31721</v>
      </c>
      <c r="T257" s="1">
        <f>VLOOKUP(A257,[1]基础数据!A:AI,33,0)</f>
        <v>31721</v>
      </c>
      <c r="U257" s="1">
        <f>VLOOKUP(A257,[1]基础数据!A:AI,34,0)</f>
        <v>31721</v>
      </c>
      <c r="V257" s="1">
        <f>VLOOKUP(A257,[1]基础数据!A:AI,35,0)</f>
        <v>31721</v>
      </c>
    </row>
    <row r="258" spans="1:22" x14ac:dyDescent="0.15">
      <c r="A258" s="16">
        <v>600026</v>
      </c>
      <c r="B258" s="17">
        <f>VLOOKUP(A258,[1]基础数据!A:I,2,0)</f>
        <v>94.285714285714278</v>
      </c>
      <c r="C258" s="17">
        <f>VLOOKUP(A258,[1]基础数据!A:I,3,0)</f>
        <v>1.4497983776065775</v>
      </c>
      <c r="D258" s="17">
        <f>VLOOKUP(A258,[1]基础数据!A:I,4,0)</f>
        <v>43.229166666666671</v>
      </c>
      <c r="E258" s="17">
        <f>VLOOKUP(A258,[1]基础数据!A:I,5,0)</f>
        <v>1.0418301063796402</v>
      </c>
      <c r="F258" s="17">
        <f>VLOOKUP(A258,[1]基础数据!A:I,6,0)</f>
        <v>84.251968503937007</v>
      </c>
      <c r="G258" s="17">
        <f>VLOOKUP(A258,[1]基础数据!A:I,7,0)</f>
        <v>2.0624518118735544</v>
      </c>
      <c r="H258" s="17">
        <f>VLOOKUP(A258,[1]基础数据!A:I,8,0)</f>
        <v>47.649082568807337</v>
      </c>
      <c r="I258" s="17">
        <f>VLOOKUP(A258,[1]基础数据!A:I,9,0)</f>
        <v>1.7415906947500785</v>
      </c>
      <c r="J258" s="16">
        <v>600026</v>
      </c>
      <c r="K258" s="1">
        <f>VLOOKUP(A258,[1]基础数据!A:AI,24,0)</f>
        <v>600026</v>
      </c>
      <c r="L258" s="1">
        <f>VLOOKUP(A258,[1]基础数据!A:AI,25,0)</f>
        <v>600026</v>
      </c>
      <c r="M258" s="1">
        <f>VLOOKUP(A258,[1]基础数据!A:AI,26,0)</f>
        <v>600026</v>
      </c>
      <c r="N258" s="1">
        <f>VLOOKUP(A258,[1]基础数据!A:AI,27,0)</f>
        <v>600026</v>
      </c>
      <c r="O258" s="1">
        <f>VLOOKUP(A258,[1]基础数据!A:AI,28,0)</f>
        <v>600026</v>
      </c>
      <c r="P258" s="1">
        <f>VLOOKUP(A258,[1]基础数据!A:AI,29,0)</f>
        <v>600026</v>
      </c>
      <c r="Q258" s="1">
        <f>VLOOKUP(A258,[1]基础数据!A:AI,30,0)</f>
        <v>600026</v>
      </c>
      <c r="R258" s="1">
        <f>VLOOKUP(A258,[1]基础数据!A:AI,31,0)</f>
        <v>600026</v>
      </c>
      <c r="S258" s="1">
        <f>VLOOKUP(A258,[1]基础数据!A:AI,32,0)</f>
        <v>600026</v>
      </c>
      <c r="T258" s="1">
        <f>VLOOKUP(A258,[1]基础数据!A:AI,33,0)</f>
        <v>600026</v>
      </c>
      <c r="U258" s="1">
        <f>VLOOKUP(A258,[1]基础数据!A:AI,34,0)</f>
        <v>600026</v>
      </c>
      <c r="V258" s="1">
        <f>VLOOKUP(A258,[1]基础数据!A:AI,35,0)</f>
        <v>600026</v>
      </c>
    </row>
    <row r="259" spans="1:22" x14ac:dyDescent="0.15">
      <c r="A259" s="16">
        <v>600039</v>
      </c>
      <c r="B259" s="17">
        <f>VLOOKUP(A259,[1]基础数据!A:I,2,0)</f>
        <v>15.022091310751103</v>
      </c>
      <c r="C259" s="17">
        <f>VLOOKUP(A259,[1]基础数据!A:I,3,0)</f>
        <v>1.784901830399328</v>
      </c>
      <c r="D259" s="17">
        <f>VLOOKUP(A259,[1]基础数据!A:I,4,0)</f>
        <v>26.799999999999997</v>
      </c>
      <c r="E259" s="17">
        <f>VLOOKUP(A259,[1]基础数据!A:I,5,0)</f>
        <v>1.3987473903966594</v>
      </c>
      <c r="F259" s="17">
        <f>VLOOKUP(A259,[1]基础数据!A:I,6,0)</f>
        <v>30.372093023255815</v>
      </c>
      <c r="G259" s="17">
        <f>VLOOKUP(A259,[1]基础数据!A:I,7,0)</f>
        <v>2.5635992462311559</v>
      </c>
      <c r="H259" s="17">
        <f>VLOOKUP(A259,[1]基础数据!A:I,8,0)</f>
        <v>22.832764505119453</v>
      </c>
      <c r="I259" s="17">
        <f>VLOOKUP(A259,[1]基础数据!A:I,9,0)</f>
        <v>1.6987240525614167</v>
      </c>
      <c r="J259" s="16">
        <v>600039</v>
      </c>
      <c r="K259" s="1">
        <f>VLOOKUP(A259,[1]基础数据!A:AI,24,0)</f>
        <v>600039</v>
      </c>
      <c r="L259" s="1">
        <f>VLOOKUP(A259,[1]基础数据!A:AI,25,0)</f>
        <v>600039</v>
      </c>
      <c r="M259" s="1">
        <f>VLOOKUP(A259,[1]基础数据!A:AI,26,0)</f>
        <v>600039</v>
      </c>
      <c r="N259" s="1">
        <f>VLOOKUP(A259,[1]基础数据!A:AI,27,0)</f>
        <v>600039</v>
      </c>
      <c r="O259" s="1">
        <f>VLOOKUP(A259,[1]基础数据!A:AI,28,0)</f>
        <v>600039</v>
      </c>
      <c r="P259" s="1">
        <f>VLOOKUP(A259,[1]基础数据!A:AI,29,0)</f>
        <v>600039</v>
      </c>
      <c r="Q259" s="1">
        <f>VLOOKUP(A259,[1]基础数据!A:AI,30,0)</f>
        <v>600039</v>
      </c>
      <c r="R259" s="1">
        <f>VLOOKUP(A259,[1]基础数据!A:AI,31,0)</f>
        <v>600039</v>
      </c>
      <c r="S259" s="1">
        <f>VLOOKUP(A259,[1]基础数据!A:AI,32,0)</f>
        <v>600039</v>
      </c>
      <c r="T259" s="1">
        <f>VLOOKUP(A259,[1]基础数据!A:AI,33,0)</f>
        <v>600039</v>
      </c>
      <c r="U259" s="1">
        <f>VLOOKUP(A259,[1]基础数据!A:AI,34,0)</f>
        <v>600039</v>
      </c>
      <c r="V259" s="1">
        <f>VLOOKUP(A259,[1]基础数据!A:AI,35,0)</f>
        <v>600039</v>
      </c>
    </row>
    <row r="260" spans="1:22" x14ac:dyDescent="0.15">
      <c r="A260" s="16">
        <v>600056</v>
      </c>
      <c r="B260" s="17">
        <f>VLOOKUP(A260,[1]基础数据!A:I,2,0)</f>
        <v>27.401548854836051</v>
      </c>
      <c r="C260" s="17">
        <f>VLOOKUP(A260,[1]基础数据!A:I,3,0)</f>
        <v>3.1179691015449227</v>
      </c>
      <c r="D260" s="17">
        <f>VLOOKUP(A260,[1]基础数据!A:I,4,0)</f>
        <v>12.960760998810938</v>
      </c>
      <c r="E260" s="17">
        <f>VLOOKUP(A260,[1]基础数据!A:I,5,0)</f>
        <v>2.3614370825058675</v>
      </c>
      <c r="F260" s="17">
        <f>VLOOKUP(A260,[1]基础数据!A:I,6,0)</f>
        <v>32.981029810298104</v>
      </c>
      <c r="G260" s="17">
        <f>VLOOKUP(A260,[1]基础数据!A:I,7,0)</f>
        <v>4.740481059499464</v>
      </c>
      <c r="H260" s="17">
        <f>VLOOKUP(A260,[1]基础数据!A:I,8,0)</f>
        <v>20.386497064579256</v>
      </c>
      <c r="I260" s="17">
        <f>VLOOKUP(A260,[1]基础数据!A:I,9,0)</f>
        <v>2.6715648561317127</v>
      </c>
      <c r="J260" s="16">
        <v>600056</v>
      </c>
      <c r="K260" s="1">
        <f>VLOOKUP(A260,[1]基础数据!A:AI,24,0)</f>
        <v>600056</v>
      </c>
      <c r="L260" s="1">
        <f>VLOOKUP(A260,[1]基础数据!A:AI,25,0)</f>
        <v>65929</v>
      </c>
      <c r="M260" s="1">
        <f>VLOOKUP(A260,[1]基础数据!A:AI,26,0)</f>
        <v>15357</v>
      </c>
      <c r="N260" s="1">
        <f>VLOOKUP(A260,[1]基础数据!A:AI,27,0)</f>
        <v>15357</v>
      </c>
      <c r="O260" s="1">
        <f>VLOOKUP(A260,[1]基础数据!A:AI,28,0)</f>
        <v>65179</v>
      </c>
      <c r="P260" s="1">
        <f>VLOOKUP(A260,[1]基础数据!A:AI,29,0)</f>
        <v>15534</v>
      </c>
      <c r="Q260" s="1">
        <f>VLOOKUP(A260,[1]基础数据!A:AI,30,0)</f>
        <v>15534</v>
      </c>
      <c r="R260" s="1">
        <f>VLOOKUP(A260,[1]基础数据!A:AI,31,0)</f>
        <v>74060</v>
      </c>
      <c r="S260" s="1">
        <f>VLOOKUP(A260,[1]基础数据!A:AI,32,0)</f>
        <v>13671</v>
      </c>
      <c r="T260" s="1">
        <f>VLOOKUP(A260,[1]基础数据!A:AI,33,0)</f>
        <v>13671</v>
      </c>
      <c r="U260" s="1">
        <f>VLOOKUP(A260,[1]基础数据!A:AI,34,0)</f>
        <v>67947</v>
      </c>
      <c r="V260" s="1">
        <f>VLOOKUP(A260,[1]基础数据!A:AI,35,0)</f>
        <v>14901</v>
      </c>
    </row>
    <row r="261" spans="1:22" x14ac:dyDescent="0.15">
      <c r="A261" s="16">
        <v>600058</v>
      </c>
      <c r="B261" s="17">
        <f>VLOOKUP(A261,[1]基础数据!A:I,2,0)</f>
        <v>-6.155431422528336</v>
      </c>
      <c r="C261" s="17">
        <f>VLOOKUP(A261,[1]基础数据!A:I,3,0)</f>
        <v>4.8925577084725296</v>
      </c>
      <c r="D261" s="17">
        <f>VLOOKUP(A261,[1]基础数据!A:I,4,0)</f>
        <v>27.30590577305906</v>
      </c>
      <c r="E261" s="17">
        <f>VLOOKUP(A261,[1]基础数据!A:I,5,0)</f>
        <v>3.4361104732480219</v>
      </c>
      <c r="F261" s="17">
        <f>VLOOKUP(A261,[1]基础数据!A:I,6,0)</f>
        <v>-59.638554216867476</v>
      </c>
      <c r="G261" s="17">
        <f>VLOOKUP(A261,[1]基础数据!A:I,7,0)</f>
        <v>4.2370243560812391</v>
      </c>
      <c r="H261" s="17">
        <f>VLOOKUP(A261,[1]基础数据!A:I,8,0)</f>
        <v>-32.200805523590333</v>
      </c>
      <c r="I261" s="17">
        <f>VLOOKUP(A261,[1]基础数据!A:I,9,0)</f>
        <v>5.2375938794132102</v>
      </c>
      <c r="J261" s="16">
        <v>600058</v>
      </c>
      <c r="K261" s="1">
        <f>VLOOKUP(A261,[1]基础数据!A:AI,24,0)</f>
        <v>600058</v>
      </c>
      <c r="L261" s="1">
        <f>VLOOKUP(A261,[1]基础数据!A:AI,25,0)</f>
        <v>97600</v>
      </c>
      <c r="M261" s="1">
        <f>VLOOKUP(A261,[1]基础数据!A:AI,26,0)</f>
        <v>10982</v>
      </c>
      <c r="N261" s="1">
        <f>VLOOKUP(A261,[1]基础数据!A:AI,27,0)</f>
        <v>10982</v>
      </c>
      <c r="O261" s="1">
        <f>VLOOKUP(A261,[1]基础数据!A:AI,28,0)</f>
        <v>87018</v>
      </c>
      <c r="P261" s="1">
        <f>VLOOKUP(A261,[1]基础数据!A:AI,29,0)</f>
        <v>12318</v>
      </c>
      <c r="Q261" s="1">
        <f>VLOOKUP(A261,[1]基础数据!A:AI,30,0)</f>
        <v>12318</v>
      </c>
      <c r="R261" s="1">
        <f>VLOOKUP(A261,[1]基础数据!A:AI,31,0)</f>
        <v>55854</v>
      </c>
      <c r="S261" s="1">
        <f>VLOOKUP(A261,[1]基础数据!A:AI,32,0)</f>
        <v>19191</v>
      </c>
      <c r="T261" s="1">
        <f>VLOOKUP(A261,[1]基础数据!A:AI,33,0)</f>
        <v>19191</v>
      </c>
      <c r="U261" s="1">
        <f>VLOOKUP(A261,[1]基础数据!A:AI,34,0)</f>
        <v>56232</v>
      </c>
      <c r="V261" s="1">
        <f>VLOOKUP(A261,[1]基础数据!A:AI,35,0)</f>
        <v>19062</v>
      </c>
    </row>
    <row r="262" spans="1:22" x14ac:dyDescent="0.15">
      <c r="A262" s="16">
        <v>600059</v>
      </c>
      <c r="B262" s="17">
        <f>VLOOKUP(A262,[1]基础数据!A:I,2,0)</f>
        <v>68.6875</v>
      </c>
      <c r="C262" s="17">
        <f>VLOOKUP(A262,[1]基础数据!A:I,3,0)</f>
        <v>2.3557403755466004</v>
      </c>
      <c r="D262" s="17">
        <f>VLOOKUP(A262,[1]基础数据!A:I,4,0)</f>
        <v>28.6875</v>
      </c>
      <c r="E262" s="17">
        <f>VLOOKUP(A262,[1]基础数据!A:I,5,0)</f>
        <v>1.9360553399696305</v>
      </c>
      <c r="F262" s="17">
        <f>VLOOKUP(A262,[1]基础数据!A:I,6,0)</f>
        <v>85.111111111111114</v>
      </c>
      <c r="G262" s="17">
        <f>VLOOKUP(A262,[1]基础数据!A:I,7,0)</f>
        <v>3.2830447454140237</v>
      </c>
      <c r="H262" s="17">
        <f>VLOOKUP(A262,[1]基础数据!A:I,8,0)</f>
        <v>60.204545454545453</v>
      </c>
      <c r="I262" s="17">
        <f>VLOOKUP(A262,[1]基础数据!A:I,9,0)</f>
        <v>1.9172728259689502</v>
      </c>
      <c r="J262" s="16">
        <v>600059</v>
      </c>
      <c r="K262" s="1">
        <f>VLOOKUP(A262,[1]基础数据!A:AI,24,0)</f>
        <v>600059</v>
      </c>
      <c r="L262" s="1">
        <f>VLOOKUP(A262,[1]基础数据!A:AI,25,0)</f>
        <v>50616</v>
      </c>
      <c r="M262" s="1">
        <f>VLOOKUP(A262,[1]基础数据!A:AI,26,0)</f>
        <v>15973</v>
      </c>
      <c r="N262" s="1">
        <f>VLOOKUP(A262,[1]基础数据!A:AI,27,0)</f>
        <v>15973</v>
      </c>
      <c r="O262" s="1">
        <f>VLOOKUP(A262,[1]基础数据!A:AI,28,0)</f>
        <v>47123</v>
      </c>
      <c r="P262" s="1">
        <f>VLOOKUP(A262,[1]基础数据!A:AI,29,0)</f>
        <v>17157</v>
      </c>
      <c r="Q262" s="1">
        <f>VLOOKUP(A262,[1]基础数据!A:AI,30,0)</f>
        <v>17157</v>
      </c>
      <c r="R262" s="1">
        <f>VLOOKUP(A262,[1]基础数据!A:AI,31,0)</f>
        <v>58724</v>
      </c>
      <c r="S262" s="1">
        <f>VLOOKUP(A262,[1]基础数据!A:AI,32,0)</f>
        <v>13768</v>
      </c>
      <c r="T262" s="1">
        <f>VLOOKUP(A262,[1]基础数据!A:AI,33,0)</f>
        <v>13768</v>
      </c>
      <c r="U262" s="1">
        <f>VLOOKUP(A262,[1]基础数据!A:AI,34,0)</f>
        <v>52429</v>
      </c>
      <c r="V262" s="1">
        <f>VLOOKUP(A262,[1]基础数据!A:AI,35,0)</f>
        <v>15421</v>
      </c>
    </row>
    <row r="263" spans="1:22" x14ac:dyDescent="0.15">
      <c r="A263" s="16">
        <v>600062</v>
      </c>
      <c r="B263" s="17">
        <f>VLOOKUP(A263,[1]基础数据!A:I,2,0)</f>
        <v>24.997260273972604</v>
      </c>
      <c r="C263" s="17">
        <f>VLOOKUP(A263,[1]基础数据!A:I,3,0)</f>
        <v>2.7061014817714821</v>
      </c>
      <c r="D263" s="17">
        <f>VLOOKUP(A263,[1]基础数据!A:I,4,0)</f>
        <v>17.225972994440031</v>
      </c>
      <c r="E263" s="17">
        <f>VLOOKUP(A263,[1]基础数据!A:I,5,0)</f>
        <v>1.9986867418526157</v>
      </c>
      <c r="F263" s="17">
        <f>VLOOKUP(A263,[1]基础数据!A:I,6,0)</f>
        <v>22.432804962095105</v>
      </c>
      <c r="G263" s="17">
        <f>VLOOKUP(A263,[1]基础数据!A:I,7,0)</f>
        <v>2.4762031551620849</v>
      </c>
      <c r="H263" s="17">
        <f>VLOOKUP(A263,[1]基础数据!A:I,8,0)</f>
        <v>19.772545889864325</v>
      </c>
      <c r="I263" s="17">
        <f>VLOOKUP(A263,[1]基础数据!A:I,9,0)</f>
        <v>1.8542426793900271</v>
      </c>
      <c r="J263" s="16">
        <v>600062</v>
      </c>
      <c r="K263" s="1" t="str">
        <f>VLOOKUP(A263,[1]基础数据!A:AI,24,0)</f>
        <v>持股小于股东增</v>
      </c>
      <c r="L263" s="1">
        <f>VLOOKUP(A263,[1]基础数据!A:AI,25,0)</f>
        <v>28083</v>
      </c>
      <c r="M263" s="1">
        <f>VLOOKUP(A263,[1]基础数据!A:AI,26,0)</f>
        <v>25797</v>
      </c>
      <c r="N263" s="1" t="str">
        <f>VLOOKUP(A263,[1]基础数据!A:AI,27,0)</f>
        <v>持股小于股东减</v>
      </c>
      <c r="O263" s="1">
        <f>VLOOKUP(A263,[1]基础数据!A:AI,28,0)</f>
        <v>29177</v>
      </c>
      <c r="P263" s="1">
        <f>VLOOKUP(A263,[1]基础数据!A:AI,29,0)</f>
        <v>24830</v>
      </c>
      <c r="Q263" s="1">
        <f>VLOOKUP(A263,[1]基础数据!A:AI,30,0)</f>
        <v>24830</v>
      </c>
      <c r="R263" s="1">
        <f>VLOOKUP(A263,[1]基础数据!A:AI,31,0)</f>
        <v>29984</v>
      </c>
      <c r="S263" s="1">
        <f>VLOOKUP(A263,[1]基础数据!A:AI,32,0)</f>
        <v>19066</v>
      </c>
      <c r="T263" s="1" t="str">
        <f>VLOOKUP(A263,[1]基础数据!A:AI,33,0)</f>
        <v>持股小于股东增</v>
      </c>
      <c r="U263" s="1">
        <f>VLOOKUP(A263,[1]基础数据!A:AI,34,0)</f>
        <v>26388</v>
      </c>
      <c r="V263" s="1">
        <f>VLOOKUP(A263,[1]基础数据!A:AI,35,0)</f>
        <v>21664</v>
      </c>
    </row>
    <row r="264" spans="1:22" x14ac:dyDescent="0.15">
      <c r="A264" s="16">
        <v>600064</v>
      </c>
      <c r="B264" s="17">
        <f>VLOOKUP(A264,[1]基础数据!A:I,2,0)</f>
        <v>17.290145985401459</v>
      </c>
      <c r="C264" s="17">
        <f>VLOOKUP(A264,[1]基础数据!A:I,3,0)</f>
        <v>1.6310054567675967</v>
      </c>
      <c r="D264" s="17">
        <f>VLOOKUP(A264,[1]基础数据!A:I,4,0)</f>
        <v>11.778571428571428</v>
      </c>
      <c r="E264" s="17">
        <f>VLOOKUP(A264,[1]基础数据!A:I,5,0)</f>
        <v>1.4591241715554848</v>
      </c>
      <c r="F264" s="17">
        <f>VLOOKUP(A264,[1]基础数据!A:I,6,0)</f>
        <v>14.617691154422788</v>
      </c>
      <c r="G264" s="17">
        <f>VLOOKUP(A264,[1]基础数据!A:I,7,0)</f>
        <v>1.4608054656598346</v>
      </c>
      <c r="H264" s="17">
        <f>VLOOKUP(A264,[1]基础数据!A:I,8,0)</f>
        <v>12.791755888650963</v>
      </c>
      <c r="I264" s="17">
        <f>VLOOKUP(A264,[1]基础数据!A:I,9,0)</f>
        <v>1.5981460302172996</v>
      </c>
      <c r="J264" s="16">
        <v>600064</v>
      </c>
      <c r="K264" s="1">
        <f>VLOOKUP(A264,[1]基础数据!A:AI,24,0)</f>
        <v>600064</v>
      </c>
      <c r="L264" s="1">
        <f>VLOOKUP(A264,[1]基础数据!A:AI,25,0)</f>
        <v>66437</v>
      </c>
      <c r="M264" s="1">
        <f>VLOOKUP(A264,[1]基础数据!A:AI,26,0)</f>
        <v>11655</v>
      </c>
      <c r="N264" s="1">
        <f>VLOOKUP(A264,[1]基础数据!A:AI,27,0)</f>
        <v>11655</v>
      </c>
      <c r="O264" s="1">
        <f>VLOOKUP(A264,[1]基础数据!A:AI,28,0)</f>
        <v>65408</v>
      </c>
      <c r="P264" s="1">
        <f>VLOOKUP(A264,[1]基础数据!A:AI,29,0)</f>
        <v>11810</v>
      </c>
      <c r="Q264" s="1">
        <f>VLOOKUP(A264,[1]基础数据!A:AI,30,0)</f>
        <v>11810</v>
      </c>
      <c r="R264" s="1">
        <f>VLOOKUP(A264,[1]基础数据!A:AI,31,0)</f>
        <v>62668</v>
      </c>
      <c r="S264" s="1">
        <f>VLOOKUP(A264,[1]基础数据!A:AI,32,0)</f>
        <v>12356</v>
      </c>
      <c r="T264" s="1">
        <f>VLOOKUP(A264,[1]基础数据!A:AI,33,0)</f>
        <v>12356</v>
      </c>
      <c r="U264" s="1">
        <f>VLOOKUP(A264,[1]基础数据!A:AI,34,0)</f>
        <v>70136</v>
      </c>
      <c r="V264" s="1">
        <f>VLOOKUP(A264,[1]基础数据!A:AI,35,0)</f>
        <v>11040</v>
      </c>
    </row>
    <row r="265" spans="1:22" x14ac:dyDescent="0.15">
      <c r="A265" s="16">
        <v>600067</v>
      </c>
      <c r="B265" s="17">
        <f>VLOOKUP(A265,[1]基础数据!A:I,2,0)</f>
        <v>58.266666666666673</v>
      </c>
      <c r="C265" s="17">
        <f>VLOOKUP(A265,[1]基础数据!A:I,3,0)</f>
        <v>1.8413567892131044</v>
      </c>
      <c r="D265" s="17"/>
      <c r="E265" s="17">
        <f>VLOOKUP(A265,[1]基础数据!A:I,5,0)</f>
        <v>1.3912567615920524</v>
      </c>
      <c r="F265" s="17">
        <f>VLOOKUP(A265,[1]基础数据!A:I,6,0)</f>
        <v>20.666666666666668</v>
      </c>
      <c r="G265" s="17">
        <f>VLOOKUP(A265,[1]基础数据!A:I,7,0)</f>
        <v>2.0614272058517935</v>
      </c>
      <c r="H265" s="17">
        <f>VLOOKUP(A265,[1]基础数据!A:I,8,0)</f>
        <v>29.208333333333332</v>
      </c>
      <c r="I265" s="17">
        <f>VLOOKUP(A265,[1]基础数据!A:I,9,0)</f>
        <v>1.4708350818296265</v>
      </c>
      <c r="J265" s="16">
        <v>600067</v>
      </c>
      <c r="K265" s="1">
        <f>VLOOKUP(A265,[1]基础数据!A:AI,24,0)</f>
        <v>600067</v>
      </c>
      <c r="L265" s="1">
        <f>VLOOKUP(A265,[1]基础数据!A:AI,25,0)</f>
        <v>94753</v>
      </c>
      <c r="M265" s="1">
        <f>VLOOKUP(A265,[1]基础数据!A:AI,26,0)</f>
        <v>15701</v>
      </c>
      <c r="N265" s="1">
        <f>VLOOKUP(A265,[1]基础数据!A:AI,27,0)</f>
        <v>15701</v>
      </c>
      <c r="O265" s="1">
        <f>VLOOKUP(A265,[1]基础数据!A:AI,28,0)</f>
        <v>86519</v>
      </c>
      <c r="P265" s="1">
        <f>VLOOKUP(A265,[1]基础数据!A:AI,29,0)</f>
        <v>17196</v>
      </c>
      <c r="Q265" s="1">
        <f>VLOOKUP(A265,[1]基础数据!A:AI,30,0)</f>
        <v>17196</v>
      </c>
      <c r="R265" s="1">
        <f>VLOOKUP(A265,[1]基础数据!A:AI,31,0)</f>
        <v>74547</v>
      </c>
      <c r="S265" s="1">
        <f>VLOOKUP(A265,[1]基础数据!A:AI,32,0)</f>
        <v>19892</v>
      </c>
      <c r="T265" s="1">
        <f>VLOOKUP(A265,[1]基础数据!A:AI,33,0)</f>
        <v>19892</v>
      </c>
      <c r="U265" s="1">
        <f>VLOOKUP(A265,[1]基础数据!A:AI,34,0)</f>
        <v>112939</v>
      </c>
      <c r="V265" s="1">
        <f>VLOOKUP(A265,[1]基础数据!A:AI,35,0)</f>
        <v>13130</v>
      </c>
    </row>
    <row r="266" spans="1:22" x14ac:dyDescent="0.15">
      <c r="A266" s="16">
        <v>600073</v>
      </c>
      <c r="B266" s="17">
        <f>VLOOKUP(A266,[1]基础数据!A:I,2,0)</f>
        <v>83.235294117647058</v>
      </c>
      <c r="C266" s="17">
        <f>VLOOKUP(A266,[1]基础数据!A:I,3,0)</f>
        <v>4.4707740916271721</v>
      </c>
      <c r="D266" s="17">
        <f>VLOOKUP(A266,[1]基础数据!A:I,4,0)</f>
        <v>20.784671532846716</v>
      </c>
      <c r="E266" s="17">
        <f>VLOOKUP(A266,[1]基础数据!A:I,5,0)</f>
        <v>3.4558087320610458</v>
      </c>
      <c r="F266" s="17">
        <f>VLOOKUP(A266,[1]基础数据!A:I,6,0)</f>
        <v>76.117647058823522</v>
      </c>
      <c r="G266" s="17">
        <f>VLOOKUP(A266,[1]基础数据!A:I,7,0)</f>
        <v>3.849013950444689</v>
      </c>
      <c r="H266" s="17">
        <f>VLOOKUP(A266,[1]基础数据!A:I,8,0)</f>
        <v>87.607758620689651</v>
      </c>
      <c r="I266" s="17">
        <f>VLOOKUP(A266,[1]基础数据!A:I,9,0)</f>
        <v>4.0388685206712571</v>
      </c>
      <c r="J266" s="16">
        <v>600073</v>
      </c>
      <c r="K266" s="1">
        <f>VLOOKUP(A266,[1]基础数据!A:AI,24,0)</f>
        <v>600073</v>
      </c>
      <c r="L266" s="1">
        <f>VLOOKUP(A266,[1]基础数据!A:AI,25,0)</f>
        <v>57807</v>
      </c>
      <c r="M266" s="1">
        <f>VLOOKUP(A266,[1]基础数据!A:AI,26,0)</f>
        <v>16221</v>
      </c>
      <c r="N266" s="1">
        <f>VLOOKUP(A266,[1]基础数据!A:AI,27,0)</f>
        <v>16221</v>
      </c>
      <c r="O266" s="1">
        <f>VLOOKUP(A266,[1]基础数据!A:AI,28,0)</f>
        <v>64660</v>
      </c>
      <c r="P266" s="1">
        <f>VLOOKUP(A266,[1]基础数据!A:AI,29,0)</f>
        <v>14502</v>
      </c>
      <c r="Q266" s="1">
        <f>VLOOKUP(A266,[1]基础数据!A:AI,30,0)</f>
        <v>14502</v>
      </c>
      <c r="R266" s="1">
        <f>VLOOKUP(A266,[1]基础数据!A:AI,31,0)</f>
        <v>61326</v>
      </c>
      <c r="S266" s="1">
        <f>VLOOKUP(A266,[1]基础数据!A:AI,32,0)</f>
        <v>15290</v>
      </c>
      <c r="T266" s="1">
        <f>VLOOKUP(A266,[1]基础数据!A:AI,33,0)</f>
        <v>15290</v>
      </c>
      <c r="U266" s="1">
        <f>VLOOKUP(A266,[1]基础数据!A:AI,34,0)</f>
        <v>62140</v>
      </c>
      <c r="V266" s="1">
        <f>VLOOKUP(A266,[1]基础数据!A:AI,35,0)</f>
        <v>15090</v>
      </c>
    </row>
    <row r="267" spans="1:22" x14ac:dyDescent="0.15">
      <c r="A267" s="16">
        <v>600074</v>
      </c>
      <c r="B267" s="17">
        <f>VLOOKUP(A267,[1]基础数据!A:I,2,0)</f>
        <v>91.5</v>
      </c>
      <c r="C267" s="17">
        <f>VLOOKUP(A267,[1]基础数据!A:I,3,0)</f>
        <v>26.147007461501822</v>
      </c>
      <c r="D267" s="17">
        <f>VLOOKUP(A267,[1]基础数据!A:I,4,0)</f>
        <v>67.083333333333343</v>
      </c>
      <c r="E267" s="17">
        <f>VLOOKUP(A267,[1]基础数据!A:I,5,0)</f>
        <v>23.032904148783981</v>
      </c>
      <c r="F267" s="17">
        <f>VLOOKUP(A267,[1]基础数据!A:I,6,0)</f>
        <v>174.33333333333334</v>
      </c>
      <c r="G267" s="17">
        <f>VLOOKUP(A267,[1]基础数据!A:I,7,0)</f>
        <v>40.030616150019142</v>
      </c>
      <c r="H267" s="17">
        <f>VLOOKUP(A267,[1]基础数据!A:I,8,0)</f>
        <v>102.97500000000001</v>
      </c>
      <c r="I267" s="17">
        <f>VLOOKUP(A267,[1]基础数据!A:I,9,0)</f>
        <v>22.405352480417754</v>
      </c>
      <c r="J267" s="16">
        <v>600074</v>
      </c>
      <c r="K267" s="1">
        <f>VLOOKUP(A267,[1]基础数据!A:AI,24,0)</f>
        <v>600074</v>
      </c>
      <c r="L267" s="1">
        <f>VLOOKUP(A267,[1]基础数据!A:AI,25,0)</f>
        <v>600074</v>
      </c>
      <c r="M267" s="1">
        <f>VLOOKUP(A267,[1]基础数据!A:AI,26,0)</f>
        <v>600074</v>
      </c>
      <c r="N267" s="1">
        <f>VLOOKUP(A267,[1]基础数据!A:AI,27,0)</f>
        <v>600074</v>
      </c>
      <c r="O267" s="1">
        <f>VLOOKUP(A267,[1]基础数据!A:AI,28,0)</f>
        <v>600074</v>
      </c>
      <c r="P267" s="1">
        <f>VLOOKUP(A267,[1]基础数据!A:AI,29,0)</f>
        <v>600074</v>
      </c>
      <c r="Q267" s="1">
        <f>VLOOKUP(A267,[1]基础数据!A:AI,30,0)</f>
        <v>600074</v>
      </c>
      <c r="R267" s="1">
        <f>VLOOKUP(A267,[1]基础数据!A:AI,31,0)</f>
        <v>103618</v>
      </c>
      <c r="S267" s="1">
        <f>VLOOKUP(A267,[1]基础数据!A:AI,32,0)</f>
        <v>21771</v>
      </c>
      <c r="T267" s="1">
        <f>VLOOKUP(A267,[1]基础数据!A:AI,33,0)</f>
        <v>21771</v>
      </c>
      <c r="U267" s="1">
        <f>VLOOKUP(A267,[1]基础数据!A:AI,34,0)</f>
        <v>104267</v>
      </c>
      <c r="V267" s="1">
        <f>VLOOKUP(A267,[1]基础数据!A:AI,35,0)</f>
        <v>21636</v>
      </c>
    </row>
    <row r="268" spans="1:22" x14ac:dyDescent="0.15">
      <c r="A268" s="16">
        <v>600079</v>
      </c>
      <c r="B268" s="17">
        <f>VLOOKUP(A268,[1]基础数据!A:I,2,0)</f>
        <v>42.807692307692307</v>
      </c>
      <c r="C268" s="17">
        <f>VLOOKUP(A268,[1]基础数据!A:I,3,0)</f>
        <v>3.6325065274151438</v>
      </c>
      <c r="D268" s="17">
        <f>VLOOKUP(A268,[1]基础数据!A:I,4,0)</f>
        <v>38.750000000000007</v>
      </c>
      <c r="E268" s="17">
        <f>VLOOKUP(A268,[1]基础数据!A:I,5,0)</f>
        <v>3.0178148424570854</v>
      </c>
      <c r="F268" s="17">
        <f>VLOOKUP(A268,[1]基础数据!A:I,6,0)</f>
        <v>36.323529411764703</v>
      </c>
      <c r="G268" s="17">
        <f>VLOOKUP(A268,[1]基础数据!A:I,7,0)</f>
        <v>3.1324506670724901</v>
      </c>
      <c r="H268" s="17">
        <f>VLOOKUP(A268,[1]基础数据!A:I,8,0)</f>
        <v>32.335714285714289</v>
      </c>
      <c r="I268" s="17">
        <f>VLOOKUP(A268,[1]基础数据!A:I,9,0)</f>
        <v>2.5369019199085439</v>
      </c>
      <c r="J268" s="16">
        <v>600079</v>
      </c>
      <c r="K268" s="1" t="str">
        <f>VLOOKUP(A268,[1]基础数据!A:AI,24,0)</f>
        <v>持股小于股东增</v>
      </c>
      <c r="L268" s="1">
        <f>VLOOKUP(A268,[1]基础数据!A:AI,25,0)</f>
        <v>45786</v>
      </c>
      <c r="M268" s="1">
        <f>VLOOKUP(A268,[1]基础数据!A:AI,26,0)</f>
        <v>28088</v>
      </c>
      <c r="N268" s="1" t="str">
        <f>VLOOKUP(A268,[1]基础数据!A:AI,27,0)</f>
        <v>持股小于股东减</v>
      </c>
      <c r="O268" s="1">
        <f>VLOOKUP(A268,[1]基础数据!A:AI,28,0)</f>
        <v>51114</v>
      </c>
      <c r="P268" s="1">
        <f>VLOOKUP(A268,[1]基础数据!A:AI,29,0)</f>
        <v>25160</v>
      </c>
      <c r="Q268" s="1">
        <f>VLOOKUP(A268,[1]基础数据!A:AI,30,0)</f>
        <v>25160</v>
      </c>
      <c r="R268" s="1">
        <f>VLOOKUP(A268,[1]基础数据!A:AI,31,0)</f>
        <v>34610</v>
      </c>
      <c r="S268" s="1">
        <f>VLOOKUP(A268,[1]基础数据!A:AI,32,0)</f>
        <v>18579</v>
      </c>
      <c r="T268" s="1">
        <f>VLOOKUP(A268,[1]基础数据!A:AI,33,0)</f>
        <v>18579</v>
      </c>
      <c r="U268" s="1">
        <f>VLOOKUP(A268,[1]基础数据!A:AI,34,0)</f>
        <v>79958</v>
      </c>
      <c r="V268" s="1">
        <f>VLOOKUP(A268,[1]基础数据!A:AI,35,0)</f>
        <v>16084</v>
      </c>
    </row>
    <row r="269" spans="1:22" x14ac:dyDescent="0.15">
      <c r="A269" s="16">
        <v>600086</v>
      </c>
      <c r="B269" s="17">
        <f>VLOOKUP(A269,[1]基础数据!A:I,2,0)</f>
        <v>53.336221837088388</v>
      </c>
      <c r="C269" s="17">
        <f>VLOOKUP(A269,[1]基础数据!A:I,3,0)</f>
        <v>6.0357930865408198</v>
      </c>
      <c r="D269" s="17">
        <f>VLOOKUP(A269,[1]基础数据!A:I,4,0)</f>
        <v>27.320799059929499</v>
      </c>
      <c r="E269" s="17">
        <f>VLOOKUP(A269,[1]基础数据!A:I,5,0)</f>
        <v>4.3772945495622704</v>
      </c>
      <c r="F269" s="17">
        <f>VLOOKUP(A269,[1]基础数据!A:I,6,0)</f>
        <v>42.913008778930575</v>
      </c>
      <c r="G269" s="17">
        <f>VLOOKUP(A269,[1]基础数据!A:I,7,0)</f>
        <v>8.9117608061522144</v>
      </c>
      <c r="H269" s="17">
        <f>VLOOKUP(A269,[1]基础数据!A:I,8,0)</f>
        <v>100.57193136823582</v>
      </c>
      <c r="I269" s="17">
        <f>VLOOKUP(A269,[1]基础数据!A:I,9,0)</f>
        <v>4.9955747861146627</v>
      </c>
      <c r="J269" s="16">
        <v>600086</v>
      </c>
      <c r="K269" s="1">
        <f>VLOOKUP(A269,[1]基础数据!A:AI,24,0)</f>
        <v>600086</v>
      </c>
      <c r="L269" s="1">
        <f>VLOOKUP(A269,[1]基础数据!A:AI,25,0)</f>
        <v>91285</v>
      </c>
      <c r="M269" s="1">
        <f>VLOOKUP(A269,[1]基础数据!A:AI,26,0)</f>
        <v>14788</v>
      </c>
      <c r="N269" s="1">
        <f>VLOOKUP(A269,[1]基础数据!A:AI,27,0)</f>
        <v>14788</v>
      </c>
      <c r="O269" s="1">
        <f>VLOOKUP(A269,[1]基础数据!A:AI,28,0)</f>
        <v>85377</v>
      </c>
      <c r="P269" s="1">
        <f>VLOOKUP(A269,[1]基础数据!A:AI,29,0)</f>
        <v>15812</v>
      </c>
      <c r="Q269" s="1" t="str">
        <f>VLOOKUP(A269,[1]基础数据!A:AI,30,0)</f>
        <v>持股大于股东减</v>
      </c>
      <c r="R269" s="1">
        <f>VLOOKUP(A269,[1]基础数据!A:AI,31,0)</f>
        <v>15439</v>
      </c>
      <c r="S269" s="1">
        <f>VLOOKUP(A269,[1]基础数据!A:AI,32,0)</f>
        <v>29146</v>
      </c>
      <c r="T269" s="1" t="str">
        <f>VLOOKUP(A269,[1]基础数据!A:AI,33,0)</f>
        <v>持股小于股东减</v>
      </c>
      <c r="U269" s="1">
        <f>VLOOKUP(A269,[1]基础数据!A:AI,34,0)</f>
        <v>39693</v>
      </c>
      <c r="V269" s="1">
        <f>VLOOKUP(A269,[1]基础数据!A:AI,35,0)</f>
        <v>11337</v>
      </c>
    </row>
    <row r="270" spans="1:22" x14ac:dyDescent="0.15">
      <c r="A270" s="16">
        <v>600088</v>
      </c>
      <c r="B270" s="17">
        <f>VLOOKUP(A270,[1]基础数据!A:I,2,0)</f>
        <v>376.375</v>
      </c>
      <c r="C270" s="17">
        <f>VLOOKUP(A270,[1]基础数据!A:I,3,0)</f>
        <v>8.6804854844754509</v>
      </c>
      <c r="D270" s="17">
        <f>VLOOKUP(A270,[1]基础数据!A:I,4,0)</f>
        <v>-204.72222222222223</v>
      </c>
      <c r="E270" s="17">
        <f>VLOOKUP(A270,[1]基础数据!A:I,5,0)</f>
        <v>6.4250842729280482</v>
      </c>
      <c r="F270" s="17">
        <f>VLOOKUP(A270,[1]基础数据!A:I,6,0)</f>
        <v>175.38043478260872</v>
      </c>
      <c r="G270" s="17">
        <f>VLOOKUP(A270,[1]基础数据!A:I,7,0)</f>
        <v>9.2705909391249399</v>
      </c>
      <c r="H270" s="17">
        <f>VLOOKUP(A270,[1]基础数据!A:I,8,0)</f>
        <v>116.68032786885247</v>
      </c>
      <c r="I270" s="17">
        <f>VLOOKUP(A270,[1]基础数据!A:I,9,0)</f>
        <v>5.4058672742808316</v>
      </c>
      <c r="J270" s="16">
        <v>600088</v>
      </c>
      <c r="K270" s="1" t="str">
        <f>VLOOKUP(A270,[1]基础数据!A:AI,24,0)</f>
        <v>持股小于股东减</v>
      </c>
      <c r="L270" s="1">
        <f>VLOOKUP(A270,[1]基础数据!A:AI,25,0)</f>
        <v>23673</v>
      </c>
      <c r="M270" s="1">
        <f>VLOOKUP(A270,[1]基础数据!A:AI,26,0)</f>
        <v>14000</v>
      </c>
      <c r="N270" s="1" t="str">
        <f>VLOOKUP(A270,[1]基础数据!A:AI,27,0)</f>
        <v>持股小于股东增</v>
      </c>
      <c r="O270" s="1">
        <f>VLOOKUP(A270,[1]基础数据!A:AI,28,0)</f>
        <v>23253</v>
      </c>
      <c r="P270" s="1">
        <f>VLOOKUP(A270,[1]基础数据!A:AI,29,0)</f>
        <v>14252</v>
      </c>
      <c r="Q270" s="1" t="str">
        <f>VLOOKUP(A270,[1]基础数据!A:AI,30,0)</f>
        <v>持股小于股东增</v>
      </c>
      <c r="R270" s="1">
        <f>VLOOKUP(A270,[1]基础数据!A:AI,31,0)</f>
        <v>20013</v>
      </c>
      <c r="S270" s="1">
        <f>VLOOKUP(A270,[1]基础数据!A:AI,32,0)</f>
        <v>16560</v>
      </c>
      <c r="T270" s="1" t="str">
        <f>VLOOKUP(A270,[1]基础数据!A:AI,33,0)</f>
        <v>持股小于股东减</v>
      </c>
      <c r="U270" s="1">
        <f>VLOOKUP(A270,[1]基础数据!A:AI,34,0)</f>
        <v>21942</v>
      </c>
      <c r="V270" s="1">
        <f>VLOOKUP(A270,[1]基础数据!A:AI,35,0)</f>
        <v>15104</v>
      </c>
    </row>
    <row r="271" spans="1:22" x14ac:dyDescent="0.15">
      <c r="A271" s="16">
        <v>600094</v>
      </c>
      <c r="B271" s="17">
        <f>VLOOKUP(A271,[1]基础数据!A:I,2,0)</f>
        <v>46.72239331280246</v>
      </c>
      <c r="C271" s="17">
        <f>VLOOKUP(A271,[1]基础数据!A:I,3,0)</f>
        <v>4.2777733021831947</v>
      </c>
      <c r="D271" s="17">
        <f>VLOOKUP(A271,[1]基础数据!A:I,4,0)</f>
        <v>25.858516483516482</v>
      </c>
      <c r="E271" s="17">
        <f>VLOOKUP(A271,[1]基础数据!A:I,5,0)</f>
        <v>2.9467011035454331</v>
      </c>
      <c r="F271" s="17">
        <f>VLOOKUP(A271,[1]基础数据!A:I,6,0)</f>
        <v>156.00924499229583</v>
      </c>
      <c r="G271" s="17">
        <f>VLOOKUP(A271,[1]基础数据!A:I,7,0)</f>
        <v>7.2807679861935073</v>
      </c>
      <c r="H271" s="17">
        <f>VLOOKUP(A271,[1]基础数据!A:I,8,0)</f>
        <v>43.786764705882355</v>
      </c>
      <c r="I271" s="17">
        <f>VLOOKUP(A271,[1]基础数据!A:I,9,0)</f>
        <v>2.7797227279092569</v>
      </c>
      <c r="J271" s="16">
        <v>600094</v>
      </c>
      <c r="K271" s="1">
        <f>VLOOKUP(A271,[1]基础数据!A:AI,24,0)</f>
        <v>600094</v>
      </c>
      <c r="L271" s="1">
        <f>VLOOKUP(A271,[1]基础数据!A:AI,25,0)</f>
        <v>98377</v>
      </c>
      <c r="M271" s="1">
        <f>VLOOKUP(A271,[1]基础数据!A:AI,26,0)</f>
        <v>20447</v>
      </c>
      <c r="N271" s="1">
        <f>VLOOKUP(A271,[1]基础数据!A:AI,27,0)</f>
        <v>20447</v>
      </c>
      <c r="O271" s="1">
        <f>VLOOKUP(A271,[1]基础数据!A:AI,28,0)</f>
        <v>94636</v>
      </c>
      <c r="P271" s="1">
        <f>VLOOKUP(A271,[1]基础数据!A:AI,29,0)</f>
        <v>21255</v>
      </c>
      <c r="Q271" s="1" t="str">
        <f>VLOOKUP(A271,[1]基础数据!A:AI,30,0)</f>
        <v>持股小于股东减</v>
      </c>
      <c r="R271" s="1">
        <f>VLOOKUP(A271,[1]基础数据!A:AI,31,0)</f>
        <v>51812</v>
      </c>
      <c r="S271" s="1">
        <f>VLOOKUP(A271,[1]基础数据!A:AI,32,0)</f>
        <v>38824</v>
      </c>
      <c r="T271" s="1">
        <f>VLOOKUP(A271,[1]基础数据!A:AI,33,0)</f>
        <v>38824</v>
      </c>
      <c r="U271" s="1">
        <f>VLOOKUP(A271,[1]基础数据!A:AI,34,0)</f>
        <v>98083</v>
      </c>
      <c r="V271" s="1">
        <f>VLOOKUP(A271,[1]基础数据!A:AI,35,0)</f>
        <v>20508</v>
      </c>
    </row>
    <row r="272" spans="1:22" x14ac:dyDescent="0.15">
      <c r="A272" s="16">
        <v>600108</v>
      </c>
      <c r="B272" s="17">
        <f>VLOOKUP(A272,[1]基础数据!A:I,2,0)</f>
        <v>116.1392405063291</v>
      </c>
      <c r="C272" s="17">
        <f>VLOOKUP(A272,[1]基础数据!A:I,3,0)</f>
        <v>3.0341862676201896</v>
      </c>
      <c r="D272" s="17">
        <f>VLOOKUP(A272,[1]基础数据!A:I,4,0)</f>
        <v>202.53623188405797</v>
      </c>
      <c r="E272" s="17">
        <f>VLOOKUP(A272,[1]基础数据!A:I,5,0)</f>
        <v>2.322007144637368</v>
      </c>
      <c r="F272" s="17">
        <f>VLOOKUP(A272,[1]基础数据!A:I,6,0)</f>
        <v>115.88366890380314</v>
      </c>
      <c r="G272" s="17">
        <f>VLOOKUP(A272,[1]基础数据!A:I,7,0)</f>
        <v>4.2788699818271931</v>
      </c>
      <c r="H272" s="17">
        <f>VLOOKUP(A272,[1]基础数据!A:I,8,0)</f>
        <v>97.257194244604321</v>
      </c>
      <c r="I272" s="17">
        <f>VLOOKUP(A272,[1]基础数据!A:I,9,0)</f>
        <v>3.0267411107846018</v>
      </c>
      <c r="J272" s="16">
        <v>600108</v>
      </c>
      <c r="K272" s="1">
        <f>VLOOKUP(A272,[1]基础数据!A:AI,24,0)</f>
        <v>600108</v>
      </c>
      <c r="L272" s="1">
        <f>VLOOKUP(A272,[1]基础数据!A:AI,25,0)</f>
        <v>600108</v>
      </c>
      <c r="M272" s="1">
        <f>VLOOKUP(A272,[1]基础数据!A:AI,26,0)</f>
        <v>600108</v>
      </c>
      <c r="N272" s="1">
        <f>VLOOKUP(A272,[1]基础数据!A:AI,27,0)</f>
        <v>600108</v>
      </c>
      <c r="O272" s="1">
        <f>VLOOKUP(A272,[1]基础数据!A:AI,28,0)</f>
        <v>600108</v>
      </c>
      <c r="P272" s="1">
        <f>VLOOKUP(A272,[1]基础数据!A:AI,29,0)</f>
        <v>600108</v>
      </c>
      <c r="Q272" s="1">
        <f>VLOOKUP(A272,[1]基础数据!A:AI,30,0)</f>
        <v>600108</v>
      </c>
      <c r="R272" s="1">
        <f>VLOOKUP(A272,[1]基础数据!A:AI,31,0)</f>
        <v>600108</v>
      </c>
      <c r="S272" s="1">
        <f>VLOOKUP(A272,[1]基础数据!A:AI,32,0)</f>
        <v>600108</v>
      </c>
      <c r="T272" s="1">
        <f>VLOOKUP(A272,[1]基础数据!A:AI,33,0)</f>
        <v>600108</v>
      </c>
      <c r="U272" s="1">
        <f>VLOOKUP(A272,[1]基础数据!A:AI,34,0)</f>
        <v>600108</v>
      </c>
      <c r="V272" s="1">
        <f>VLOOKUP(A272,[1]基础数据!A:AI,35,0)</f>
        <v>600108</v>
      </c>
    </row>
    <row r="273" spans="1:22" x14ac:dyDescent="0.15">
      <c r="A273" s="16">
        <v>600112</v>
      </c>
      <c r="B273" s="17">
        <f>VLOOKUP(A273,[1]基础数据!A:I,2,0)</f>
        <v>-48.327566320645907</v>
      </c>
      <c r="C273" s="17">
        <f>VLOOKUP(A273,[1]基础数据!A:I,3,0)</f>
        <v>7.3605621431708395</v>
      </c>
      <c r="D273" s="17">
        <f>VLOOKUP(A273,[1]基础数据!A:I,4,0)</f>
        <v>336.43617021276594</v>
      </c>
      <c r="E273" s="17">
        <f>VLOOKUP(A273,[1]基础数据!A:I,5,0)</f>
        <v>5.532715185444367</v>
      </c>
      <c r="F273" s="17">
        <f>VLOOKUP(A273,[1]基础数据!A:I,6,0)</f>
        <v>1417.9104477611941</v>
      </c>
      <c r="G273" s="17">
        <f>VLOOKUP(A273,[1]基础数据!A:I,7,0)</f>
        <v>7.6268464996788694</v>
      </c>
      <c r="H273" s="17">
        <f>VLOOKUP(A273,[1]基础数据!A:I,8,0)</f>
        <v>1049.1573033707866</v>
      </c>
      <c r="I273" s="17">
        <f>VLOOKUP(A273,[1]基础数据!A:I,9,0)</f>
        <v>4.993182000481271</v>
      </c>
      <c r="J273" s="16">
        <v>600112</v>
      </c>
      <c r="K273" s="1">
        <f>VLOOKUP(A273,[1]基础数据!A:AI,24,0)</f>
        <v>600112</v>
      </c>
      <c r="L273" s="1">
        <f>VLOOKUP(A273,[1]基础数据!A:AI,25,0)</f>
        <v>600112</v>
      </c>
      <c r="M273" s="1">
        <f>VLOOKUP(A273,[1]基础数据!A:AI,26,0)</f>
        <v>600112</v>
      </c>
      <c r="N273" s="1">
        <f>VLOOKUP(A273,[1]基础数据!A:AI,27,0)</f>
        <v>600112</v>
      </c>
      <c r="O273" s="1">
        <f>VLOOKUP(A273,[1]基础数据!A:AI,28,0)</f>
        <v>600112</v>
      </c>
      <c r="P273" s="1">
        <f>VLOOKUP(A273,[1]基础数据!A:AI,29,0)</f>
        <v>600112</v>
      </c>
      <c r="Q273" s="1">
        <f>VLOOKUP(A273,[1]基础数据!A:AI,30,0)</f>
        <v>600112</v>
      </c>
      <c r="R273" s="1">
        <f>VLOOKUP(A273,[1]基础数据!A:AI,31,0)</f>
        <v>46162</v>
      </c>
      <c r="S273" s="1">
        <f>VLOOKUP(A273,[1]基础数据!A:AI,32,0)</f>
        <v>11030</v>
      </c>
      <c r="T273" s="1">
        <f>VLOOKUP(A273,[1]基础数据!A:AI,33,0)</f>
        <v>11030</v>
      </c>
      <c r="U273" s="1">
        <f>VLOOKUP(A273,[1]基础数据!A:AI,34,0)</f>
        <v>11030</v>
      </c>
      <c r="V273" s="1">
        <f>VLOOKUP(A273,[1]基础数据!A:AI,35,0)</f>
        <v>11030</v>
      </c>
    </row>
    <row r="274" spans="1:22" x14ac:dyDescent="0.15">
      <c r="A274" s="16">
        <v>600120</v>
      </c>
      <c r="B274" s="17">
        <f>VLOOKUP(A274,[1]基础数据!A:I,2,0)</f>
        <v>17.120689655172413</v>
      </c>
      <c r="C274" s="17">
        <f>VLOOKUP(A274,[1]基础数据!A:I,3,0)</f>
        <v>1.9573444768587873</v>
      </c>
      <c r="D274" s="17">
        <f>VLOOKUP(A274,[1]基础数据!A:I,4,0)</f>
        <v>17.732142857142854</v>
      </c>
      <c r="E274" s="17">
        <f>VLOOKUP(A274,[1]基础数据!A:I,5,0)</f>
        <v>1.6912779111951357</v>
      </c>
      <c r="F274" s="17">
        <f>VLOOKUP(A274,[1]基础数据!A:I,6,0)</f>
        <v>28.720338983050848</v>
      </c>
      <c r="G274" s="17">
        <f>VLOOKUP(A274,[1]基础数据!A:I,7,0)</f>
        <v>3.1822791466346154</v>
      </c>
      <c r="H274" s="17">
        <f>VLOOKUP(A274,[1]基础数据!A:I,8,0)</f>
        <v>15.202247191011233</v>
      </c>
      <c r="I274" s="17">
        <f>VLOOKUP(A274,[1]基础数据!A:I,9,0)</f>
        <v>1.9687230582868618</v>
      </c>
      <c r="J274" s="16">
        <v>600120</v>
      </c>
      <c r="K274" s="1" t="str">
        <f>VLOOKUP(A274,[1]基础数据!A:AI,24,0)</f>
        <v>持股小于股东增</v>
      </c>
      <c r="L274" s="1">
        <f>VLOOKUP(A274,[1]基础数据!A:AI,25,0)</f>
        <v>24849</v>
      </c>
      <c r="M274" s="1">
        <f>VLOOKUP(A274,[1]基础数据!A:AI,26,0)</f>
        <v>20341</v>
      </c>
      <c r="N274" s="1" t="str">
        <f>VLOOKUP(A274,[1]基础数据!A:AI,27,0)</f>
        <v>与上期同等小于</v>
      </c>
      <c r="O274" s="1">
        <f>VLOOKUP(A274,[1]基础数据!A:AI,28,0)</f>
        <v>24849</v>
      </c>
      <c r="P274" s="1">
        <f>VLOOKUP(A274,[1]基础数据!A:AI,29,0)</f>
        <v>20341</v>
      </c>
      <c r="Q274" s="1">
        <f>VLOOKUP(A274,[1]基础数据!A:AI,30,0)</f>
        <v>20341</v>
      </c>
      <c r="R274" s="1">
        <f>VLOOKUP(A274,[1]基础数据!A:AI,31,0)</f>
        <v>26660</v>
      </c>
      <c r="S274" s="1">
        <f>VLOOKUP(A274,[1]基础数据!A:AI,32,0)</f>
        <v>18959</v>
      </c>
      <c r="T274" s="1" t="str">
        <f>VLOOKUP(A274,[1]基础数据!A:AI,33,0)</f>
        <v>持股小于股东增</v>
      </c>
      <c r="U274" s="1">
        <f>VLOOKUP(A274,[1]基础数据!A:AI,34,0)</f>
        <v>25221</v>
      </c>
      <c r="V274" s="1">
        <f>VLOOKUP(A274,[1]基础数据!A:AI,35,0)</f>
        <v>20041</v>
      </c>
    </row>
    <row r="275" spans="1:22" x14ac:dyDescent="0.15">
      <c r="A275" s="16">
        <v>600122</v>
      </c>
      <c r="B275" s="17">
        <f>VLOOKUP(A275,[1]基础数据!A:I,2,0)</f>
        <v>52.585973463308967</v>
      </c>
      <c r="C275" s="17">
        <f>VLOOKUP(A275,[1]基础数据!A:I,3,0)</f>
        <v>2.8925496738061907</v>
      </c>
      <c r="D275" s="17">
        <f>VLOOKUP(A275,[1]基础数据!A:I,4,0)</f>
        <v>106.70329670329672</v>
      </c>
      <c r="E275" s="17">
        <f>VLOOKUP(A275,[1]基础数据!A:I,5,0)</f>
        <v>2.9895320197044337</v>
      </c>
      <c r="F275" s="17">
        <f>VLOOKUP(A275,[1]基础数据!A:I,6,0)</f>
        <v>36.151475121092034</v>
      </c>
      <c r="G275" s="17">
        <f>VLOOKUP(A275,[1]基础数据!A:I,7,0)</f>
        <v>2.3751319919575313</v>
      </c>
      <c r="H275" s="17">
        <f>VLOOKUP(A275,[1]基础数据!A:I,8,0)</f>
        <v>22.711759230530564</v>
      </c>
      <c r="I275" s="17">
        <f>VLOOKUP(A275,[1]基础数据!A:I,9,0)</f>
        <v>1.6049200006577542</v>
      </c>
      <c r="J275" s="16">
        <v>600122</v>
      </c>
      <c r="K275" s="1">
        <f>VLOOKUP(A275,[1]基础数据!A:AI,24,0)</f>
        <v>600122</v>
      </c>
      <c r="L275" s="1">
        <f>VLOOKUP(A275,[1]基础数据!A:AI,25,0)</f>
        <v>68565</v>
      </c>
      <c r="M275" s="1">
        <f>VLOOKUP(A275,[1]基础数据!A:AI,26,0)</f>
        <v>16775</v>
      </c>
      <c r="N275" s="1">
        <f>VLOOKUP(A275,[1]基础数据!A:AI,27,0)</f>
        <v>16775</v>
      </c>
      <c r="O275" s="1">
        <f>VLOOKUP(A275,[1]基础数据!A:AI,28,0)</f>
        <v>68565</v>
      </c>
      <c r="P275" s="1">
        <f>VLOOKUP(A275,[1]基础数据!A:AI,29,0)</f>
        <v>16775</v>
      </c>
      <c r="Q275" s="1">
        <f>VLOOKUP(A275,[1]基础数据!A:AI,30,0)</f>
        <v>16775</v>
      </c>
      <c r="R275" s="1">
        <f>VLOOKUP(A275,[1]基础数据!A:AI,31,0)</f>
        <v>83267</v>
      </c>
      <c r="S275" s="1">
        <f>VLOOKUP(A275,[1]基础数据!A:AI,32,0)</f>
        <v>13767</v>
      </c>
      <c r="T275" s="1">
        <f>VLOOKUP(A275,[1]基础数据!A:AI,33,0)</f>
        <v>13767</v>
      </c>
      <c r="U275" s="1">
        <f>VLOOKUP(A275,[1]基础数据!A:AI,34,0)</f>
        <v>103752</v>
      </c>
      <c r="V275" s="1">
        <f>VLOOKUP(A275,[1]基础数据!A:AI,35,0)</f>
        <v>11043</v>
      </c>
    </row>
    <row r="276" spans="1:22" x14ac:dyDescent="0.15">
      <c r="A276" s="16">
        <v>600125</v>
      </c>
      <c r="B276" s="17">
        <f>VLOOKUP(A276,[1]基础数据!A:I,2,0)</f>
        <v>42.744186046511629</v>
      </c>
      <c r="C276" s="17">
        <f>VLOOKUP(A276,[1]基础数据!A:I,3,0)</f>
        <v>2.4677103192717702</v>
      </c>
      <c r="D276" s="17">
        <f>VLOOKUP(A276,[1]基础数据!A:I,4,0)</f>
        <v>42.865853658536587</v>
      </c>
      <c r="E276" s="17">
        <f>VLOOKUP(A276,[1]基础数据!A:I,5,0)</f>
        <v>1.8671978751660026</v>
      </c>
      <c r="F276" s="17">
        <f>VLOOKUP(A276,[1]基础数据!A:I,6,0)</f>
        <v>64.291666666666671</v>
      </c>
      <c r="G276" s="17">
        <f>VLOOKUP(A276,[1]基础数据!A:I,7,0)</f>
        <v>4.2519771831684539</v>
      </c>
      <c r="H276" s="17">
        <f>VLOOKUP(A276,[1]基础数据!A:I,8,0)</f>
        <v>34.129213483146067</v>
      </c>
      <c r="I276" s="17">
        <f>VLOOKUP(A276,[1]基础数据!A:I,9,0)</f>
        <v>2.1969676421926279</v>
      </c>
      <c r="J276" s="16">
        <v>600125</v>
      </c>
      <c r="K276" s="1">
        <f>VLOOKUP(A276,[1]基础数据!A:AI,24,0)</f>
        <v>600125</v>
      </c>
      <c r="L276" s="1">
        <f>VLOOKUP(A276,[1]基础数据!A:AI,25,0)</f>
        <v>118220</v>
      </c>
      <c r="M276" s="1">
        <f>VLOOKUP(A276,[1]基础数据!A:AI,26,0)</f>
        <v>11043</v>
      </c>
      <c r="N276" s="1">
        <f>VLOOKUP(A276,[1]基础数据!A:AI,27,0)</f>
        <v>11043</v>
      </c>
      <c r="O276" s="1">
        <f>VLOOKUP(A276,[1]基础数据!A:AI,28,0)</f>
        <v>106841</v>
      </c>
      <c r="P276" s="1">
        <f>VLOOKUP(A276,[1]基础数据!A:AI,29,0)</f>
        <v>12219</v>
      </c>
      <c r="Q276" s="1">
        <f>VLOOKUP(A276,[1]基础数据!A:AI,30,0)</f>
        <v>12219</v>
      </c>
      <c r="R276" s="1">
        <f>VLOOKUP(A276,[1]基础数据!A:AI,31,0)</f>
        <v>84480</v>
      </c>
      <c r="S276" s="1">
        <f>VLOOKUP(A276,[1]基础数据!A:AI,32,0)</f>
        <v>15453</v>
      </c>
      <c r="T276" s="1">
        <f>VLOOKUP(A276,[1]基础数据!A:AI,33,0)</f>
        <v>15453</v>
      </c>
      <c r="U276" s="1">
        <f>VLOOKUP(A276,[1]基础数据!A:AI,34,0)</f>
        <v>100818</v>
      </c>
      <c r="V276" s="1">
        <f>VLOOKUP(A276,[1]基础数据!A:AI,35,0)</f>
        <v>12949</v>
      </c>
    </row>
    <row r="277" spans="1:22" x14ac:dyDescent="0.15">
      <c r="A277" s="16">
        <v>600132</v>
      </c>
      <c r="B277" s="17">
        <f>VLOOKUP(A277,[1]基础数据!A:I,2,0)</f>
        <v>-114.21428571428571</v>
      </c>
      <c r="C277" s="17">
        <f>VLOOKUP(A277,[1]基础数据!A:I,3,0)</f>
        <v>6.7803078488741892</v>
      </c>
      <c r="D277" s="17">
        <f>VLOOKUP(A277,[1]基础数据!A:I,4,0)</f>
        <v>64.971209213051822</v>
      </c>
      <c r="E277" s="17">
        <f>VLOOKUP(A277,[1]基础数据!A:I,5,0)</f>
        <v>5.6173249253235973</v>
      </c>
      <c r="F277" s="17">
        <f>VLOOKUP(A277,[1]基础数据!A:I,6,0)</f>
        <v>66.235294117647058</v>
      </c>
      <c r="G277" s="17">
        <f>VLOOKUP(A277,[1]基础数据!A:I,7,0)</f>
        <v>8.6349693251533743</v>
      </c>
      <c r="H277" s="17">
        <f>VLOOKUP(A277,[1]基础数据!A:I,8,0)</f>
        <v>27.766853932584272</v>
      </c>
      <c r="I277" s="17">
        <f>VLOOKUP(A277,[1]基础数据!A:I,9,0)</f>
        <v>4.7179266895761742</v>
      </c>
      <c r="J277" s="16">
        <v>600132</v>
      </c>
      <c r="K277" s="1" t="str">
        <f>VLOOKUP(A277,[1]基础数据!A:AI,24,0)</f>
        <v>持股小于股东增</v>
      </c>
      <c r="L277" s="1">
        <f>VLOOKUP(A277,[1]基础数据!A:AI,25,0)</f>
        <v>38031</v>
      </c>
      <c r="M277" s="1">
        <f>VLOOKUP(A277,[1]基础数据!A:AI,26,0)</f>
        <v>12725</v>
      </c>
      <c r="N277" s="1" t="str">
        <f>VLOOKUP(A277,[1]基础数据!A:AI,27,0)</f>
        <v>持股小于股东增</v>
      </c>
      <c r="O277" s="1">
        <f>VLOOKUP(A277,[1]基础数据!A:AI,28,0)</f>
        <v>37302</v>
      </c>
      <c r="P277" s="1">
        <f>VLOOKUP(A277,[1]基础数据!A:AI,29,0)</f>
        <v>12974</v>
      </c>
      <c r="Q277" s="1" t="str">
        <f>VLOOKUP(A277,[1]基础数据!A:AI,30,0)</f>
        <v>持股小于股东增</v>
      </c>
      <c r="R277" s="1">
        <f>VLOOKUP(A277,[1]基础数据!A:AI,31,0)</f>
        <v>46963</v>
      </c>
      <c r="S277" s="1">
        <f>VLOOKUP(A277,[1]基础数据!A:AI,32,0)</f>
        <v>10305</v>
      </c>
      <c r="T277" s="1" t="str">
        <f>VLOOKUP(A277,[1]基础数据!A:AI,33,0)</f>
        <v>持股小于股东增</v>
      </c>
      <c r="U277" s="1">
        <f>VLOOKUP(A277,[1]基础数据!A:AI,34,0)</f>
        <v>39551</v>
      </c>
      <c r="V277" s="1">
        <f>VLOOKUP(A277,[1]基础数据!A:AI,35,0)</f>
        <v>12236</v>
      </c>
    </row>
    <row r="278" spans="1:22" x14ac:dyDescent="0.15">
      <c r="A278" s="16">
        <v>600138</v>
      </c>
      <c r="B278" s="17">
        <f>VLOOKUP(A278,[1]基础数据!A:I,2,0)</f>
        <v>56.853658536585364</v>
      </c>
      <c r="C278" s="17">
        <f>VLOOKUP(A278,[1]基础数据!A:I,3,0)</f>
        <v>3.6264915910823468</v>
      </c>
      <c r="D278" s="17">
        <f>VLOOKUP(A278,[1]基础数据!A:I,4,0)</f>
        <v>47.78133577310156</v>
      </c>
      <c r="E278" s="17">
        <f>VLOOKUP(A278,[1]基础数据!A:I,5,0)</f>
        <v>3.1963889526432561</v>
      </c>
      <c r="F278" s="17">
        <f>VLOOKUP(A278,[1]基础数据!A:I,6,0)</f>
        <v>46.174027109750767</v>
      </c>
      <c r="G278" s="17">
        <f>VLOOKUP(A278,[1]基础数据!A:I,7,0)</f>
        <v>3.3349123638086215</v>
      </c>
      <c r="H278" s="17">
        <f>VLOOKUP(A278,[1]基础数据!A:I,8,0)</f>
        <v>38.097043214556486</v>
      </c>
      <c r="I278" s="17">
        <f>VLOOKUP(A278,[1]基础数据!A:I,9,0)</f>
        <v>3.1426873885987678</v>
      </c>
      <c r="J278" s="16">
        <v>600138</v>
      </c>
      <c r="K278" s="1">
        <f>VLOOKUP(A278,[1]基础数据!A:AI,24,0)</f>
        <v>600138</v>
      </c>
      <c r="L278" s="1">
        <f>VLOOKUP(A278,[1]基础数据!A:AI,25,0)</f>
        <v>44086</v>
      </c>
      <c r="M278" s="1">
        <f>VLOOKUP(A278,[1]基础数据!A:AI,26,0)</f>
        <v>16418</v>
      </c>
      <c r="N278" s="1">
        <f>VLOOKUP(A278,[1]基础数据!A:AI,27,0)</f>
        <v>16418</v>
      </c>
      <c r="O278" s="1">
        <f>VLOOKUP(A278,[1]基础数据!A:AI,28,0)</f>
        <v>39420</v>
      </c>
      <c r="P278" s="1">
        <f>VLOOKUP(A278,[1]基础数据!A:AI,29,0)</f>
        <v>18362</v>
      </c>
      <c r="Q278" s="1">
        <f>VLOOKUP(A278,[1]基础数据!A:AI,30,0)</f>
        <v>18362</v>
      </c>
      <c r="R278" s="1">
        <f>VLOOKUP(A278,[1]基础数据!A:AI,31,0)</f>
        <v>45247</v>
      </c>
      <c r="S278" s="1">
        <f>VLOOKUP(A278,[1]基础数据!A:AI,32,0)</f>
        <v>15997</v>
      </c>
      <c r="T278" s="1">
        <f>VLOOKUP(A278,[1]基础数据!A:AI,33,0)</f>
        <v>15997</v>
      </c>
      <c r="U278" s="1">
        <f>VLOOKUP(A278,[1]基础数据!A:AI,34,0)</f>
        <v>51124</v>
      </c>
      <c r="V278" s="1">
        <f>VLOOKUP(A278,[1]基础数据!A:AI,35,0)</f>
        <v>14158</v>
      </c>
    </row>
    <row r="279" spans="1:22" x14ac:dyDescent="0.15">
      <c r="A279" s="16">
        <v>600141</v>
      </c>
      <c r="B279" s="17">
        <f>VLOOKUP(A279,[1]基础数据!A:I,2,0)</f>
        <v>100.4120879120879</v>
      </c>
      <c r="C279" s="17">
        <f>VLOOKUP(A279,[1]基础数据!A:I,3,0)</f>
        <v>1.5908942523232279</v>
      </c>
      <c r="D279" s="17">
        <f>VLOOKUP(A279,[1]基础数据!A:I,4,0)</f>
        <v>102.41071428571429</v>
      </c>
      <c r="E279" s="17">
        <f>VLOOKUP(A279,[1]基础数据!A:I,5,0)</f>
        <v>1.2448042716212844</v>
      </c>
      <c r="F279" s="17">
        <f>VLOOKUP(A279,[1]基础数据!A:I,6,0)</f>
        <v>88.906088751289985</v>
      </c>
      <c r="G279" s="17">
        <f>VLOOKUP(A279,[1]基础数据!A:I,7,0)</f>
        <v>1.882895484547799</v>
      </c>
      <c r="H279" s="17">
        <f>VLOOKUP(A279,[1]基础数据!A:I,8,0)</f>
        <v>45</v>
      </c>
      <c r="I279" s="17">
        <f>VLOOKUP(A279,[1]基础数据!A:I,9,0)</f>
        <v>1.296498373974956</v>
      </c>
      <c r="J279" s="16">
        <v>600141</v>
      </c>
      <c r="K279" s="1">
        <f>VLOOKUP(A279,[1]基础数据!A:AI,24,0)</f>
        <v>600141</v>
      </c>
      <c r="L279" s="1">
        <f>VLOOKUP(A279,[1]基础数据!A:AI,25,0)</f>
        <v>35912</v>
      </c>
      <c r="M279" s="1">
        <f>VLOOKUP(A279,[1]基础数据!A:AI,26,0)</f>
        <v>14757</v>
      </c>
      <c r="N279" s="1">
        <f>VLOOKUP(A279,[1]基础数据!A:AI,27,0)</f>
        <v>14757</v>
      </c>
      <c r="O279" s="1">
        <f>VLOOKUP(A279,[1]基础数据!A:AI,28,0)</f>
        <v>35327</v>
      </c>
      <c r="P279" s="1">
        <f>VLOOKUP(A279,[1]基础数据!A:AI,29,0)</f>
        <v>15002</v>
      </c>
      <c r="Q279" s="1">
        <f>VLOOKUP(A279,[1]基础数据!A:AI,30,0)</f>
        <v>15002</v>
      </c>
      <c r="R279" s="1">
        <f>VLOOKUP(A279,[1]基础数据!A:AI,31,0)</f>
        <v>28267</v>
      </c>
      <c r="S279" s="1">
        <f>VLOOKUP(A279,[1]基础数据!A:AI,32,0)</f>
        <v>18749</v>
      </c>
      <c r="T279" s="1">
        <f>VLOOKUP(A279,[1]基础数据!A:AI,33,0)</f>
        <v>18749</v>
      </c>
      <c r="U279" s="1">
        <f>VLOOKUP(A279,[1]基础数据!A:AI,34,0)</f>
        <v>26863</v>
      </c>
      <c r="V279" s="1">
        <f>VLOOKUP(A279,[1]基础数据!A:AI,35,0)</f>
        <v>19729</v>
      </c>
    </row>
    <row r="280" spans="1:22" x14ac:dyDescent="0.15">
      <c r="A280" s="16">
        <v>600143</v>
      </c>
      <c r="B280" s="17">
        <f>VLOOKUP(A280,[1]基础数据!A:I,2,0)</f>
        <v>30.714285714285712</v>
      </c>
      <c r="C280" s="17">
        <f>VLOOKUP(A280,[1]基础数据!A:I,3,0)</f>
        <v>2.6430634949904723</v>
      </c>
      <c r="D280" s="17">
        <f>VLOOKUP(A280,[1]基础数据!A:I,4,0)</f>
        <v>16.435185185185187</v>
      </c>
      <c r="E280" s="17">
        <f>VLOOKUP(A280,[1]基础数据!A:I,5,0)</f>
        <v>1.9070072818431418</v>
      </c>
      <c r="F280" s="17">
        <f>VLOOKUP(A280,[1]基础数据!A:I,6,0)</f>
        <v>35.058823529411761</v>
      </c>
      <c r="G280" s="17">
        <f>VLOOKUP(A280,[1]基础数据!A:I,7,0)</f>
        <v>3.7352719979944848</v>
      </c>
      <c r="H280" s="17">
        <f>VLOOKUP(A280,[1]基础数据!A:I,8,0)</f>
        <v>24.857142857142861</v>
      </c>
      <c r="I280" s="17">
        <f>VLOOKUP(A280,[1]基础数据!A:I,9,0)</f>
        <v>2.1524663677130045</v>
      </c>
      <c r="J280" s="16">
        <v>600143</v>
      </c>
      <c r="K280" s="1">
        <f>VLOOKUP(A280,[1]基础数据!A:AI,24,0)</f>
        <v>600143</v>
      </c>
      <c r="L280" s="1">
        <f>VLOOKUP(A280,[1]基础数据!A:AI,25,0)</f>
        <v>600143</v>
      </c>
      <c r="M280" s="1">
        <f>VLOOKUP(A280,[1]基础数据!A:AI,26,0)</f>
        <v>600143</v>
      </c>
      <c r="N280" s="1">
        <f>VLOOKUP(A280,[1]基础数据!A:AI,27,0)</f>
        <v>600143</v>
      </c>
      <c r="O280" s="1">
        <f>VLOOKUP(A280,[1]基础数据!A:AI,28,0)</f>
        <v>600143</v>
      </c>
      <c r="P280" s="1">
        <f>VLOOKUP(A280,[1]基础数据!A:AI,29,0)</f>
        <v>600143</v>
      </c>
      <c r="Q280" s="1">
        <f>VLOOKUP(A280,[1]基础数据!A:AI,30,0)</f>
        <v>600143</v>
      </c>
      <c r="R280" s="1">
        <f>VLOOKUP(A280,[1]基础数据!A:AI,31,0)</f>
        <v>600143</v>
      </c>
      <c r="S280" s="1">
        <f>VLOOKUP(A280,[1]基础数据!A:AI,32,0)</f>
        <v>600143</v>
      </c>
      <c r="T280" s="1">
        <f>VLOOKUP(A280,[1]基础数据!A:AI,33,0)</f>
        <v>600143</v>
      </c>
      <c r="U280" s="1">
        <f>VLOOKUP(A280,[1]基础数据!A:AI,34,0)</f>
        <v>600143</v>
      </c>
      <c r="V280" s="1">
        <f>VLOOKUP(A280,[1]基础数据!A:AI,35,0)</f>
        <v>600143</v>
      </c>
    </row>
    <row r="281" spans="1:22" x14ac:dyDescent="0.15">
      <c r="A281" s="16">
        <v>600151</v>
      </c>
      <c r="B281" s="17">
        <f>VLOOKUP(A281,[1]基础数据!A:I,2,0)</f>
        <v>89.50036205648081</v>
      </c>
      <c r="C281" s="17">
        <f>VLOOKUP(A281,[1]基础数据!A:I,3,0)</f>
        <v>3.7459085949812096</v>
      </c>
      <c r="D281" s="17">
        <f>VLOOKUP(A281,[1]基础数据!A:I,4,0)</f>
        <v>75.33692722371967</v>
      </c>
      <c r="E281" s="17">
        <f>VLOOKUP(A281,[1]基础数据!A:I,5,0)</f>
        <v>3.3730577764368683</v>
      </c>
      <c r="F281" s="17">
        <f>VLOOKUP(A281,[1]基础数据!A:I,6,0)</f>
        <v>-572.5</v>
      </c>
      <c r="G281" s="17">
        <f>VLOOKUP(A281,[1]基础数据!A:I,7,0)</f>
        <v>4.9473781673405144</v>
      </c>
      <c r="H281" s="17">
        <f>VLOOKUP(A281,[1]基础数据!A:I,8,0)</f>
        <v>361.9736842105263</v>
      </c>
      <c r="I281" s="17">
        <f>VLOOKUP(A281,[1]基础数据!A:I,9,0)</f>
        <v>2.9106491033169339</v>
      </c>
      <c r="J281" s="16">
        <v>600151</v>
      </c>
      <c r="K281" s="1">
        <f>VLOOKUP(A281,[1]基础数据!A:AI,24,0)</f>
        <v>600151</v>
      </c>
      <c r="L281" s="1">
        <f>VLOOKUP(A281,[1]基础数据!A:AI,25,0)</f>
        <v>600151</v>
      </c>
      <c r="M281" s="1">
        <f>VLOOKUP(A281,[1]基础数据!A:AI,26,0)</f>
        <v>600151</v>
      </c>
      <c r="N281" s="1">
        <f>VLOOKUP(A281,[1]基础数据!A:AI,27,0)</f>
        <v>600151</v>
      </c>
      <c r="O281" s="1">
        <f>VLOOKUP(A281,[1]基础数据!A:AI,28,0)</f>
        <v>600151</v>
      </c>
      <c r="P281" s="1">
        <f>VLOOKUP(A281,[1]基础数据!A:AI,29,0)</f>
        <v>600151</v>
      </c>
      <c r="Q281" s="1">
        <f>VLOOKUP(A281,[1]基础数据!A:AI,30,0)</f>
        <v>600151</v>
      </c>
      <c r="R281" s="1">
        <f>VLOOKUP(A281,[1]基础数据!A:AI,31,0)</f>
        <v>600151</v>
      </c>
      <c r="S281" s="1">
        <f>VLOOKUP(A281,[1]基础数据!A:AI,32,0)</f>
        <v>600151</v>
      </c>
      <c r="T281" s="1">
        <f>VLOOKUP(A281,[1]基础数据!A:AI,33,0)</f>
        <v>600151</v>
      </c>
      <c r="U281" s="1">
        <f>VLOOKUP(A281,[1]基础数据!A:AI,34,0)</f>
        <v>600151</v>
      </c>
      <c r="V281" s="1">
        <f>VLOOKUP(A281,[1]基础数据!A:AI,35,0)</f>
        <v>600151</v>
      </c>
    </row>
    <row r="282" spans="1:22" x14ac:dyDescent="0.15">
      <c r="A282" s="16">
        <v>600158</v>
      </c>
      <c r="B282" s="17">
        <f>VLOOKUP(A282,[1]基础数据!A:I,2,0)</f>
        <v>283.47826086956519</v>
      </c>
      <c r="C282" s="17">
        <f>VLOOKUP(A282,[1]基础数据!A:I,3,0)</f>
        <v>14.170062483020917</v>
      </c>
      <c r="D282" s="17">
        <f>VLOOKUP(A282,[1]基础数据!A:I,4,0)</f>
        <v>-378.88888888888891</v>
      </c>
      <c r="E282" s="17">
        <f>VLOOKUP(A282,[1]基础数据!A:I,5,0)</f>
        <v>11.19807344972908</v>
      </c>
      <c r="F282" s="17">
        <f>VLOOKUP(A282,[1]基础数据!A:I,6,0)</f>
        <v>981.16438356164383</v>
      </c>
      <c r="G282" s="17">
        <f>VLOOKUP(A282,[1]基础数据!A:I,7,0)</f>
        <v>16.248865698729581</v>
      </c>
      <c r="H282" s="17">
        <f>VLOOKUP(A282,[1]基础数据!A:I,8,0)</f>
        <v>228.920741989882</v>
      </c>
      <c r="I282" s="17">
        <f>VLOOKUP(A282,[1]基础数据!A:I,9,0)</f>
        <v>10.011615686708335</v>
      </c>
      <c r="J282" s="16">
        <v>600158</v>
      </c>
      <c r="K282" s="1">
        <f>VLOOKUP(A282,[1]基础数据!A:AI,24,0)</f>
        <v>600158</v>
      </c>
      <c r="L282" s="1">
        <f>VLOOKUP(A282,[1]基础数据!A:AI,25,0)</f>
        <v>600158</v>
      </c>
      <c r="M282" s="1">
        <f>VLOOKUP(A282,[1]基础数据!A:AI,26,0)</f>
        <v>600158</v>
      </c>
      <c r="N282" s="1">
        <f>VLOOKUP(A282,[1]基础数据!A:AI,27,0)</f>
        <v>600158</v>
      </c>
      <c r="O282" s="1">
        <f>VLOOKUP(A282,[1]基础数据!A:AI,28,0)</f>
        <v>600158</v>
      </c>
      <c r="P282" s="1">
        <f>VLOOKUP(A282,[1]基础数据!A:AI,29,0)</f>
        <v>600158</v>
      </c>
      <c r="Q282" s="1">
        <f>VLOOKUP(A282,[1]基础数据!A:AI,30,0)</f>
        <v>600158</v>
      </c>
      <c r="R282" s="1">
        <f>VLOOKUP(A282,[1]基础数据!A:AI,31,0)</f>
        <v>73221</v>
      </c>
      <c r="S282" s="1">
        <f>VLOOKUP(A282,[1]基础数据!A:AI,32,0)</f>
        <v>11523</v>
      </c>
      <c r="T282" s="1">
        <f>VLOOKUP(A282,[1]基础数据!A:AI,33,0)</f>
        <v>11523</v>
      </c>
      <c r="U282" s="1">
        <f>VLOOKUP(A282,[1]基础数据!A:AI,34,0)</f>
        <v>11523</v>
      </c>
      <c r="V282" s="1">
        <f>VLOOKUP(A282,[1]基础数据!A:AI,35,0)</f>
        <v>11523</v>
      </c>
    </row>
    <row r="283" spans="1:22" x14ac:dyDescent="0.15">
      <c r="A283" s="16">
        <v>600160</v>
      </c>
      <c r="B283" s="17">
        <f>VLOOKUP(A283,[1]基础数据!A:I,2,0)</f>
        <v>260.77777777777777</v>
      </c>
      <c r="C283" s="17">
        <f>VLOOKUP(A283,[1]基础数据!A:I,3,0)</f>
        <v>5.8573959919139487</v>
      </c>
      <c r="D283" s="17">
        <f>VLOOKUP(A283,[1]基础数据!A:I,4,0)</f>
        <v>-158.42105263157893</v>
      </c>
      <c r="E283" s="17">
        <f>VLOOKUP(A283,[1]基础数据!A:I,5,0)</f>
        <v>3.0172413793103443</v>
      </c>
      <c r="F283" s="17">
        <f>VLOOKUP(A283,[1]基础数据!A:I,6,0)</f>
        <v>117.23404255319149</v>
      </c>
      <c r="G283" s="17">
        <f>VLOOKUP(A283,[1]基础数据!A:I,7,0)</f>
        <v>2.7821257258268113</v>
      </c>
      <c r="H283" s="17">
        <f>VLOOKUP(A283,[1]基础数据!A:I,8,0)</f>
        <v>119.7077922077922</v>
      </c>
      <c r="I283" s="17">
        <f>VLOOKUP(A283,[1]基础数据!A:I,9,0)</f>
        <v>3.0775780037061149</v>
      </c>
      <c r="J283" s="16">
        <v>600160</v>
      </c>
      <c r="K283" s="1" t="str">
        <f>VLOOKUP(A283,[1]基础数据!A:AI,24,0)</f>
        <v>持股大于股东增</v>
      </c>
      <c r="L283" s="1">
        <f>VLOOKUP(A283,[1]基础数据!A:AI,25,0)</f>
        <v>41809</v>
      </c>
      <c r="M283" s="1">
        <f>VLOOKUP(A283,[1]基础数据!A:AI,26,0)</f>
        <v>43314</v>
      </c>
      <c r="N283" s="1">
        <f>VLOOKUP(A283,[1]基础数据!A:AI,27,0)</f>
        <v>43314</v>
      </c>
      <c r="O283" s="1">
        <f>VLOOKUP(A283,[1]基础数据!A:AI,28,0)</f>
        <v>89356</v>
      </c>
      <c r="P283" s="1">
        <f>VLOOKUP(A283,[1]基础数据!A:AI,29,0)</f>
        <v>20266</v>
      </c>
      <c r="Q283" s="1">
        <f>VLOOKUP(A283,[1]基础数据!A:AI,30,0)</f>
        <v>20266</v>
      </c>
      <c r="R283" s="1">
        <f>VLOOKUP(A283,[1]基础数据!A:AI,31,0)</f>
        <v>79761</v>
      </c>
      <c r="S283" s="1">
        <f>VLOOKUP(A283,[1]基础数据!A:AI,32,0)</f>
        <v>22704</v>
      </c>
      <c r="T283" s="1">
        <f>VLOOKUP(A283,[1]基础数据!A:AI,33,0)</f>
        <v>22704</v>
      </c>
      <c r="U283" s="1">
        <f>VLOOKUP(A283,[1]基础数据!A:AI,34,0)</f>
        <v>68302</v>
      </c>
      <c r="V283" s="1">
        <f>VLOOKUP(A283,[1]基础数据!A:AI,35,0)</f>
        <v>26513</v>
      </c>
    </row>
    <row r="284" spans="1:22" x14ac:dyDescent="0.15">
      <c r="A284" s="16">
        <v>600161</v>
      </c>
      <c r="B284" s="17">
        <f>VLOOKUP(A284,[1]基础数据!A:I,2,0)</f>
        <v>1746.5</v>
      </c>
      <c r="C284" s="17">
        <f>VLOOKUP(A284,[1]基础数据!A:I,3,0)</f>
        <v>9.2736154622205706</v>
      </c>
      <c r="D284" s="17">
        <f>VLOOKUP(A284,[1]基础数据!A:I,4,0)</f>
        <v>-7237.5</v>
      </c>
      <c r="E284" s="17">
        <f>VLOOKUP(A284,[1]基础数据!A:I,5,0)</f>
        <v>7.6886303880168914</v>
      </c>
      <c r="F284" s="17">
        <f>VLOOKUP(A284,[1]基础数据!A:I,6,0)</f>
        <v>171.18181818181816</v>
      </c>
      <c r="G284" s="17">
        <f>VLOOKUP(A284,[1]基础数据!A:I,7,0)</f>
        <v>9.7164529528625589</v>
      </c>
      <c r="H284" s="17">
        <f>VLOOKUP(A284,[1]基础数据!A:I,8,0)</f>
        <v>232.21874999999997</v>
      </c>
      <c r="I284" s="17">
        <f>VLOOKUP(A284,[1]基础数据!A:I,9,0)</f>
        <v>6.4379467186484725</v>
      </c>
      <c r="J284" s="16">
        <v>600161</v>
      </c>
      <c r="K284" s="1" t="str">
        <f>VLOOKUP(A284,[1]基础数据!A:AI,24,0)</f>
        <v>持股小于股东增</v>
      </c>
      <c r="L284" s="1">
        <f>VLOOKUP(A284,[1]基础数据!A:AI,25,0)</f>
        <v>25591</v>
      </c>
      <c r="M284" s="1">
        <f>VLOOKUP(A284,[1]基础数据!A:AI,26,0)</f>
        <v>20142</v>
      </c>
      <c r="N284" s="1">
        <f>VLOOKUP(A284,[1]基础数据!A:AI,27,0)</f>
        <v>20142</v>
      </c>
      <c r="O284" s="1">
        <f>VLOOKUP(A284,[1]基础数据!A:AI,28,0)</f>
        <v>28994</v>
      </c>
      <c r="P284" s="1">
        <f>VLOOKUP(A284,[1]基础数据!A:AI,29,0)</f>
        <v>17778</v>
      </c>
      <c r="Q284" s="1" t="str">
        <f>VLOOKUP(A284,[1]基础数据!A:AI,30,0)</f>
        <v>持股小于股东减</v>
      </c>
      <c r="R284" s="1">
        <f>VLOOKUP(A284,[1]基础数据!A:AI,31,0)</f>
        <v>24708</v>
      </c>
      <c r="S284" s="1">
        <f>VLOOKUP(A284,[1]基础数据!A:AI,32,0)</f>
        <v>20862</v>
      </c>
      <c r="T284" s="1">
        <f>VLOOKUP(A284,[1]基础数据!A:AI,33,0)</f>
        <v>20862</v>
      </c>
      <c r="U284" s="1">
        <f>VLOOKUP(A284,[1]基础数据!A:AI,34,0)</f>
        <v>31893</v>
      </c>
      <c r="V284" s="1">
        <f>VLOOKUP(A284,[1]基础数据!A:AI,35,0)</f>
        <v>16162</v>
      </c>
    </row>
    <row r="285" spans="1:22" x14ac:dyDescent="0.15">
      <c r="A285" s="16">
        <v>600169</v>
      </c>
      <c r="B285" s="17">
        <f>VLOOKUP(A285,[1]基础数据!A:I,2,0)</f>
        <v>630.76923076923072</v>
      </c>
      <c r="C285" s="17">
        <f>VLOOKUP(A285,[1]基础数据!A:I,3,0)</f>
        <v>2.5597574027827328</v>
      </c>
      <c r="D285" s="17">
        <f>VLOOKUP(A285,[1]基础数据!A:I,4,0)</f>
        <v>-12.131952017448201</v>
      </c>
      <c r="E285" s="17">
        <f>VLOOKUP(A285,[1]基础数据!A:I,5,0)</f>
        <v>2.0684205633540951</v>
      </c>
      <c r="F285" s="17">
        <f>VLOOKUP(A285,[1]基础数据!A:I,6,0)</f>
        <v>1435.483870967742</v>
      </c>
      <c r="G285" s="17">
        <f>VLOOKUP(A285,[1]基础数据!A:I,7,0)</f>
        <v>3.9799660137733652</v>
      </c>
      <c r="H285" s="17">
        <f>VLOOKUP(A285,[1]基础数据!A:I,8,0)</f>
        <v>853.33333333333348</v>
      </c>
      <c r="I285" s="17">
        <f>VLOOKUP(A285,[1]基础数据!A:I,9,0)</f>
        <v>2.2879613906515326</v>
      </c>
      <c r="J285" s="16">
        <v>600169</v>
      </c>
      <c r="K285" s="1">
        <f>VLOOKUP(A285,[1]基础数据!A:AI,24,0)</f>
        <v>600169</v>
      </c>
      <c r="L285" s="1">
        <f>VLOOKUP(A285,[1]基础数据!A:AI,25,0)</f>
        <v>600169</v>
      </c>
      <c r="M285" s="1">
        <f>VLOOKUP(A285,[1]基础数据!A:AI,26,0)</f>
        <v>600169</v>
      </c>
      <c r="N285" s="1">
        <f>VLOOKUP(A285,[1]基础数据!A:AI,27,0)</f>
        <v>600169</v>
      </c>
      <c r="O285" s="1">
        <f>VLOOKUP(A285,[1]基础数据!A:AI,28,0)</f>
        <v>600169</v>
      </c>
      <c r="P285" s="1">
        <f>VLOOKUP(A285,[1]基础数据!A:AI,29,0)</f>
        <v>600169</v>
      </c>
      <c r="Q285" s="1">
        <f>VLOOKUP(A285,[1]基础数据!A:AI,30,0)</f>
        <v>600169</v>
      </c>
      <c r="R285" s="1">
        <f>VLOOKUP(A285,[1]基础数据!A:AI,31,0)</f>
        <v>600169</v>
      </c>
      <c r="S285" s="1">
        <f>VLOOKUP(A285,[1]基础数据!A:AI,32,0)</f>
        <v>600169</v>
      </c>
      <c r="T285" s="1">
        <f>VLOOKUP(A285,[1]基础数据!A:AI,33,0)</f>
        <v>600169</v>
      </c>
      <c r="U285" s="1">
        <f>VLOOKUP(A285,[1]基础数据!A:AI,34,0)</f>
        <v>600169</v>
      </c>
      <c r="V285" s="1">
        <f>VLOOKUP(A285,[1]基础数据!A:AI,35,0)</f>
        <v>600169</v>
      </c>
    </row>
    <row r="286" spans="1:22" x14ac:dyDescent="0.15">
      <c r="A286" s="16">
        <v>600171</v>
      </c>
      <c r="B286" s="17">
        <f>VLOOKUP(A286,[1]基础数据!A:I,2,0)</f>
        <v>264.875</v>
      </c>
      <c r="C286" s="17">
        <f>VLOOKUP(A286,[1]基础数据!A:I,3,0)</f>
        <v>7.8131337340068585</v>
      </c>
      <c r="D286" s="17">
        <f>VLOOKUP(A286,[1]基础数据!A:I,4,0)</f>
        <v>241.25</v>
      </c>
      <c r="E286" s="17">
        <f>VLOOKUP(A286,[1]基础数据!A:I,5,0)</f>
        <v>5.6598240469208205</v>
      </c>
      <c r="F286" s="17">
        <f>VLOOKUP(A286,[1]基础数据!A:I,6,0)</f>
        <v>370.45454545454544</v>
      </c>
      <c r="G286" s="17">
        <f>VLOOKUP(A286,[1]基础数据!A:I,7,0)</f>
        <v>9.160391143081938</v>
      </c>
      <c r="H286" s="17">
        <f>VLOOKUP(A286,[1]基础数据!A:I,8,0)</f>
        <v>180.69444444444446</v>
      </c>
      <c r="I286" s="17">
        <f>VLOOKUP(A286,[1]基础数据!A:I,9,0)</f>
        <v>4.835532428916558</v>
      </c>
      <c r="J286" s="16">
        <v>600171</v>
      </c>
      <c r="K286" s="1">
        <f>VLOOKUP(A286,[1]基础数据!A:AI,24,0)</f>
        <v>600171</v>
      </c>
      <c r="L286" s="1">
        <f>VLOOKUP(A286,[1]基础数据!A:AI,25,0)</f>
        <v>56967</v>
      </c>
      <c r="M286" s="1">
        <f>VLOOKUP(A286,[1]基础数据!A:AI,26,0)</f>
        <v>11828</v>
      </c>
      <c r="N286" s="1">
        <f>VLOOKUP(A286,[1]基础数据!A:AI,27,0)</f>
        <v>11828</v>
      </c>
      <c r="O286" s="1">
        <f>VLOOKUP(A286,[1]基础数据!A:AI,28,0)</f>
        <v>59316</v>
      </c>
      <c r="P286" s="1">
        <f>VLOOKUP(A286,[1]基础数据!A:AI,29,0)</f>
        <v>11359</v>
      </c>
      <c r="Q286" s="1">
        <f>VLOOKUP(A286,[1]基础数据!A:AI,30,0)</f>
        <v>11359</v>
      </c>
      <c r="R286" s="1">
        <f>VLOOKUP(A286,[1]基础数据!A:AI,31,0)</f>
        <v>54021</v>
      </c>
      <c r="S286" s="1">
        <f>VLOOKUP(A286,[1]基础数据!A:AI,32,0)</f>
        <v>12473</v>
      </c>
      <c r="T286" s="1">
        <f>VLOOKUP(A286,[1]基础数据!A:AI,33,0)</f>
        <v>12473</v>
      </c>
      <c r="U286" s="1">
        <f>VLOOKUP(A286,[1]基础数据!A:AI,34,0)</f>
        <v>57416</v>
      </c>
      <c r="V286" s="1">
        <f>VLOOKUP(A286,[1]基础数据!A:AI,35,0)</f>
        <v>11735</v>
      </c>
    </row>
    <row r="287" spans="1:22" x14ac:dyDescent="0.15">
      <c r="A287" s="16">
        <v>600175</v>
      </c>
      <c r="B287" s="17">
        <f>VLOOKUP(A287,[1]基础数据!A:I,2,0)</f>
        <v>361.5</v>
      </c>
      <c r="C287" s="17">
        <f>VLOOKUP(A287,[1]基础数据!A:I,3,0)</f>
        <v>3.9193364774760124</v>
      </c>
      <c r="D287" s="17">
        <f>VLOOKUP(A287,[1]基础数据!A:I,4,0)</f>
        <v>-34.740259740259738</v>
      </c>
      <c r="E287" s="17">
        <f>VLOOKUP(A287,[1]基础数据!A:I,5,0)</f>
        <v>2.9515612931700317</v>
      </c>
      <c r="F287" s="17">
        <f>VLOOKUP(A287,[1]基础数据!A:I,6,0)</f>
        <v>76</v>
      </c>
      <c r="G287" s="17">
        <f>VLOOKUP(A287,[1]基础数据!A:I,7,0)</f>
        <v>5.6135907987759843</v>
      </c>
      <c r="H287" s="17">
        <f>VLOOKUP(A287,[1]基础数据!A:I,8,0)</f>
        <v>349.5</v>
      </c>
      <c r="I287" s="17">
        <f>VLOOKUP(A287,[1]基础数据!A:I,9,0)</f>
        <v>2.5183744055339385</v>
      </c>
      <c r="J287" s="16">
        <v>600175</v>
      </c>
      <c r="K287" s="1">
        <f>VLOOKUP(A287,[1]基础数据!A:AI,24,0)</f>
        <v>600175</v>
      </c>
      <c r="L287" s="1">
        <f>VLOOKUP(A287,[1]基础数据!A:AI,25,0)</f>
        <v>114058</v>
      </c>
      <c r="M287" s="1">
        <f>VLOOKUP(A287,[1]基础数据!A:AI,26,0)</f>
        <v>21489</v>
      </c>
      <c r="N287" s="1">
        <f>VLOOKUP(A287,[1]基础数据!A:AI,27,0)</f>
        <v>21489</v>
      </c>
      <c r="O287" s="1">
        <f>VLOOKUP(A287,[1]基础数据!A:AI,28,0)</f>
        <v>107112</v>
      </c>
      <c r="P287" s="1">
        <f>VLOOKUP(A287,[1]基础数据!A:AI,29,0)</f>
        <v>22882</v>
      </c>
      <c r="Q287" s="1">
        <f>VLOOKUP(A287,[1]基础数据!A:AI,30,0)</f>
        <v>22882</v>
      </c>
      <c r="R287" s="1">
        <f>VLOOKUP(A287,[1]基础数据!A:AI,31,0)</f>
        <v>96142</v>
      </c>
      <c r="S287" s="1">
        <f>VLOOKUP(A287,[1]基础数据!A:AI,32,0)</f>
        <v>25493</v>
      </c>
      <c r="T287" s="1">
        <f>VLOOKUP(A287,[1]基础数据!A:AI,33,0)</f>
        <v>25493</v>
      </c>
      <c r="U287" s="1">
        <f>VLOOKUP(A287,[1]基础数据!A:AI,34,0)</f>
        <v>108820</v>
      </c>
      <c r="V287" s="1">
        <f>VLOOKUP(A287,[1]基础数据!A:AI,35,0)</f>
        <v>22523</v>
      </c>
    </row>
    <row r="288" spans="1:22" x14ac:dyDescent="0.15">
      <c r="A288" s="16">
        <v>600176</v>
      </c>
      <c r="B288" s="17">
        <f>VLOOKUP(A288,[1]基础数据!A:I,2,0)</f>
        <v>22.556591211717709</v>
      </c>
      <c r="C288" s="17">
        <f>VLOOKUP(A288,[1]基础数据!A:I,3,0)</f>
        <v>2.2815019663476215</v>
      </c>
      <c r="D288" s="17">
        <f>VLOOKUP(A288,[1]基础数据!A:I,4,0)</f>
        <v>16.538579772517675</v>
      </c>
      <c r="E288" s="17">
        <f>VLOOKUP(A288,[1]基础数据!A:I,5,0)</f>
        <v>2.3547691735329197</v>
      </c>
      <c r="F288" s="17">
        <f>VLOOKUP(A288,[1]基础数据!A:I,6,0)</f>
        <v>24.528643944887598</v>
      </c>
      <c r="G288" s="17">
        <f>VLOOKUP(A288,[1]基础数据!A:I,7,0)</f>
        <v>5.2441860465116275</v>
      </c>
      <c r="H288" s="17">
        <f>VLOOKUP(A288,[1]基础数据!A:I,8,0)</f>
        <v>17.90355677154583</v>
      </c>
      <c r="I288" s="17">
        <f>VLOOKUP(A288,[1]基础数据!A:I,9,0)</f>
        <v>3.860263618766707</v>
      </c>
      <c r="J288" s="16">
        <v>600176</v>
      </c>
      <c r="K288" s="1">
        <f>VLOOKUP(A288,[1]基础数据!A:AI,24,0)</f>
        <v>600176</v>
      </c>
      <c r="L288" s="1">
        <f>VLOOKUP(A288,[1]基础数据!A:AI,25,0)</f>
        <v>50388</v>
      </c>
      <c r="M288" s="1">
        <f>VLOOKUP(A288,[1]基础数据!A:AI,26,0)</f>
        <v>17318</v>
      </c>
      <c r="N288" s="1" t="str">
        <f>VLOOKUP(A288,[1]基础数据!A:AI,27,0)</f>
        <v>持股小于股东增</v>
      </c>
      <c r="O288" s="1">
        <f>VLOOKUP(A288,[1]基础数据!A:AI,28,0)</f>
        <v>53691</v>
      </c>
      <c r="P288" s="1">
        <f>VLOOKUP(A288,[1]基础数据!A:AI,29,0)</f>
        <v>20590</v>
      </c>
      <c r="Q288" s="1">
        <f>VLOOKUP(A288,[1]基础数据!A:AI,30,0)</f>
        <v>20590</v>
      </c>
      <c r="R288" s="1">
        <f>VLOOKUP(A288,[1]基础数据!A:AI,31,0)</f>
        <v>45749</v>
      </c>
      <c r="S288" s="1">
        <f>VLOOKUP(A288,[1]基础数据!A:AI,32,0)</f>
        <v>19074</v>
      </c>
      <c r="T288" s="1">
        <f>VLOOKUP(A288,[1]基础数据!A:AI,33,0)</f>
        <v>19074</v>
      </c>
      <c r="U288" s="1">
        <f>VLOOKUP(A288,[1]基础数据!A:AI,34,0)</f>
        <v>48309</v>
      </c>
      <c r="V288" s="1">
        <f>VLOOKUP(A288,[1]基础数据!A:AI,35,0)</f>
        <v>18063</v>
      </c>
    </row>
    <row r="289" spans="1:22" x14ac:dyDescent="0.15">
      <c r="A289" s="16">
        <v>600180</v>
      </c>
      <c r="B289" s="17">
        <f>VLOOKUP(A289,[1]基础数据!A:I,2,0)</f>
        <v>48.96872920825016</v>
      </c>
      <c r="C289" s="17">
        <f>VLOOKUP(A289,[1]基础数据!A:I,3,0)</f>
        <v>5.4432501725668079</v>
      </c>
      <c r="D289" s="17">
        <f>VLOOKUP(A289,[1]基础数据!A:I,4,0)</f>
        <v>28.769559032716927</v>
      </c>
      <c r="E289" s="17">
        <f>VLOOKUP(A289,[1]基础数据!A:I,5,0)</f>
        <v>3.8433216941019976</v>
      </c>
      <c r="F289" s="17">
        <f>VLOOKUP(A289,[1]基础数据!A:I,6,0)</f>
        <v>102.57695060844668</v>
      </c>
      <c r="G289" s="17">
        <f>VLOOKUP(A289,[1]基础数据!A:I,7,0)</f>
        <v>6.6552108489689763</v>
      </c>
      <c r="H289" s="17">
        <f>VLOOKUP(A289,[1]基础数据!A:I,8,0)</f>
        <v>63.84375</v>
      </c>
      <c r="I289" s="17">
        <f>VLOOKUP(A289,[1]基础数据!A:I,9,0)</f>
        <v>5.3342036553524803</v>
      </c>
      <c r="J289" s="16">
        <v>600180</v>
      </c>
      <c r="K289" s="1" t="str">
        <f>VLOOKUP(A289,[1]基础数据!A:AI,24,0)</f>
        <v>持股大于股东减</v>
      </c>
      <c r="L289" s="1">
        <f>VLOOKUP(A289,[1]基础数据!A:AI,25,0)</f>
        <v>23155</v>
      </c>
      <c r="M289" s="1">
        <f>VLOOKUP(A289,[1]基础数据!A:AI,26,0)</f>
        <v>43938</v>
      </c>
      <c r="N289" s="1" t="str">
        <f>VLOOKUP(A289,[1]基础数据!A:AI,27,0)</f>
        <v>持股大于股东增</v>
      </c>
      <c r="O289" s="1">
        <f>VLOOKUP(A289,[1]基础数据!A:AI,28,0)</f>
        <v>21544</v>
      </c>
      <c r="P289" s="1">
        <f>VLOOKUP(A289,[1]基础数据!A:AI,29,0)</f>
        <v>47181</v>
      </c>
      <c r="Q289" s="1" t="str">
        <f>VLOOKUP(A289,[1]基础数据!A:AI,30,0)</f>
        <v>持股大于股东减</v>
      </c>
      <c r="R289" s="1">
        <f>VLOOKUP(A289,[1]基础数据!A:AI,31,0)</f>
        <v>20848</v>
      </c>
      <c r="S289" s="1">
        <f>VLOOKUP(A289,[1]基础数据!A:AI,32,0)</f>
        <v>42377</v>
      </c>
      <c r="T289" s="1" t="str">
        <f>VLOOKUP(A289,[1]基础数据!A:AI,33,0)</f>
        <v>持股大于股东增</v>
      </c>
      <c r="U289" s="1">
        <f>VLOOKUP(A289,[1]基础数据!A:AI,34,0)</f>
        <v>17197</v>
      </c>
      <c r="V289" s="1">
        <f>VLOOKUP(A289,[1]基础数据!A:AI,35,0)</f>
        <v>59161</v>
      </c>
    </row>
    <row r="290" spans="1:22" x14ac:dyDescent="0.15">
      <c r="A290" s="16">
        <v>600183</v>
      </c>
      <c r="B290" s="17">
        <f>VLOOKUP(A290,[1]基础数据!A:I,2,0)</f>
        <v>26.026315789473685</v>
      </c>
      <c r="C290" s="17">
        <f>VLOOKUP(A290,[1]基础数据!A:I,3,0)</f>
        <v>3.039429607547866</v>
      </c>
      <c r="D290" s="17">
        <f>VLOOKUP(A290,[1]基础数据!A:I,4,0)</f>
        <v>19.02272727272727</v>
      </c>
      <c r="E290" s="17">
        <f>VLOOKUP(A290,[1]基础数据!A:I,5,0)</f>
        <v>2.4892933618843682</v>
      </c>
      <c r="F290" s="17">
        <f>VLOOKUP(A290,[1]基础数据!A:I,6,0)</f>
        <v>31.843749999999996</v>
      </c>
      <c r="G290" s="17">
        <f>VLOOKUP(A290,[1]基础数据!A:I,7,0)</f>
        <v>3.3853820598006643</v>
      </c>
      <c r="H290" s="17">
        <f>VLOOKUP(A290,[1]基础数据!A:I,8,0)</f>
        <v>22.90625</v>
      </c>
      <c r="I290" s="17">
        <f>VLOOKUP(A290,[1]基础数据!A:I,9,0)</f>
        <v>2.3462006273606044</v>
      </c>
      <c r="J290" s="16">
        <v>600183</v>
      </c>
      <c r="K290" s="1">
        <f>VLOOKUP(A290,[1]基础数据!A:AI,24,0)</f>
        <v>600183</v>
      </c>
      <c r="L290" s="1">
        <f>VLOOKUP(A290,[1]基础数据!A:AI,25,0)</f>
        <v>74767</v>
      </c>
      <c r="M290" s="1">
        <f>VLOOKUP(A290,[1]基础数据!A:AI,26,0)</f>
        <v>19227</v>
      </c>
      <c r="N290" s="1" t="str">
        <f>VLOOKUP(A290,[1]基础数据!A:AI,27,0)</f>
        <v>持股小于股东增</v>
      </c>
      <c r="O290" s="1">
        <f>VLOOKUP(A290,[1]基础数据!A:AI,28,0)</f>
        <v>69709</v>
      </c>
      <c r="P290" s="1">
        <f>VLOOKUP(A290,[1]基础数据!A:AI,29,0)</f>
        <v>20622</v>
      </c>
      <c r="Q290" s="1">
        <f>VLOOKUP(A290,[1]基础数据!A:AI,30,0)</f>
        <v>20622</v>
      </c>
      <c r="R290" s="1">
        <f>VLOOKUP(A290,[1]基础数据!A:AI,31,0)</f>
        <v>87404</v>
      </c>
      <c r="S290" s="1">
        <f>VLOOKUP(A290,[1]基础数据!A:AI,32,0)</f>
        <v>16280</v>
      </c>
      <c r="T290" s="1">
        <f>VLOOKUP(A290,[1]基础数据!A:AI,33,0)</f>
        <v>16280</v>
      </c>
      <c r="U290" s="1">
        <f>VLOOKUP(A290,[1]基础数据!A:AI,34,0)</f>
        <v>86126</v>
      </c>
      <c r="V290" s="1">
        <f>VLOOKUP(A290,[1]基础数据!A:AI,35,0)</f>
        <v>16522</v>
      </c>
    </row>
    <row r="291" spans="1:22" x14ac:dyDescent="0.15">
      <c r="A291" s="16">
        <v>600184</v>
      </c>
      <c r="B291" s="17">
        <f>VLOOKUP(A291,[1]基础数据!A:I,2,0)</f>
        <v>262.81818181818181</v>
      </c>
      <c r="C291" s="17">
        <f>VLOOKUP(A291,[1]基础数据!A:I,3,0)</f>
        <v>6.5558528731461747</v>
      </c>
      <c r="D291" s="17">
        <f>VLOOKUP(A291,[1]基础数据!A:I,4,0)</f>
        <v>5707.4999999999991</v>
      </c>
      <c r="E291" s="17">
        <f>VLOOKUP(A291,[1]基础数据!A:I,5,0)</f>
        <v>5.1720622550463284</v>
      </c>
      <c r="F291" s="17">
        <f>VLOOKUP(A291,[1]基础数据!A:I,6,0)</f>
        <v>352</v>
      </c>
      <c r="G291" s="17">
        <f>VLOOKUP(A291,[1]基础数据!A:I,7,0)</f>
        <v>11.748508490133089</v>
      </c>
      <c r="H291" s="17">
        <f>VLOOKUP(A291,[1]基础数据!A:I,8,0)</f>
        <v>536.25</v>
      </c>
      <c r="I291" s="17">
        <f>VLOOKUP(A291,[1]基础数据!A:I,9,0)</f>
        <v>8.9625203693644764</v>
      </c>
      <c r="J291" s="16">
        <v>600184</v>
      </c>
      <c r="K291" s="1">
        <f>VLOOKUP(A291,[1]基础数据!A:AI,24,0)</f>
        <v>600184</v>
      </c>
      <c r="L291" s="1">
        <f>VLOOKUP(A291,[1]基础数据!A:AI,25,0)</f>
        <v>33288</v>
      </c>
      <c r="M291" s="1">
        <f>VLOOKUP(A291,[1]基础数据!A:AI,26,0)</f>
        <v>15283</v>
      </c>
      <c r="N291" s="1">
        <f>VLOOKUP(A291,[1]基础数据!A:AI,27,0)</f>
        <v>15283</v>
      </c>
      <c r="O291" s="1">
        <f>VLOOKUP(A291,[1]基础数据!A:AI,28,0)</f>
        <v>33027</v>
      </c>
      <c r="P291" s="1">
        <f>VLOOKUP(A291,[1]基础数据!A:AI,29,0)</f>
        <v>15404</v>
      </c>
      <c r="Q291" s="1" t="str">
        <f>VLOOKUP(A291,[1]基础数据!A:AI,30,0)</f>
        <v>持股小于股东减</v>
      </c>
      <c r="R291" s="1">
        <f>VLOOKUP(A291,[1]基础数据!A:AI,31,0)</f>
        <v>26544</v>
      </c>
      <c r="S291" s="1">
        <f>VLOOKUP(A291,[1]基础数据!A:AI,32,0)</f>
        <v>15776</v>
      </c>
      <c r="T291" s="1" t="str">
        <f>VLOOKUP(A291,[1]基础数据!A:AI,33,0)</f>
        <v>持股小于股东减</v>
      </c>
      <c r="U291" s="1">
        <f>VLOOKUP(A291,[1]基础数据!A:AI,34,0)</f>
        <v>37095</v>
      </c>
      <c r="V291" s="1">
        <f>VLOOKUP(A291,[1]基础数据!A:AI,35,0)</f>
        <v>11288</v>
      </c>
    </row>
    <row r="292" spans="1:22" x14ac:dyDescent="0.15">
      <c r="A292" s="16">
        <v>600187</v>
      </c>
      <c r="B292" s="17">
        <f>VLOOKUP(A292,[1]基础数据!A:I,2,0)</f>
        <v>-76.666666666666657</v>
      </c>
      <c r="C292" s="17">
        <f>VLOOKUP(A292,[1]基础数据!A:I,3,0)</f>
        <v>3.5524283507808478</v>
      </c>
      <c r="D292" s="17">
        <f>VLOOKUP(A292,[1]基础数据!A:I,4,0)</f>
        <v>-177.85714285714286</v>
      </c>
      <c r="E292" s="17">
        <f>VLOOKUP(A292,[1]基础数据!A:I,5,0)</f>
        <v>2.8592754205661137</v>
      </c>
      <c r="F292" s="17">
        <f>VLOOKUP(A292,[1]基础数据!A:I,6,0)</f>
        <v>464.28571428571428</v>
      </c>
      <c r="G292" s="17">
        <f>VLOOKUP(A292,[1]基础数据!A:I,7,0)</f>
        <v>4.2453600391879389</v>
      </c>
      <c r="H292" s="17">
        <f>VLOOKUP(A292,[1]基础数据!A:I,8,0)</f>
        <v>-250.1677852348993</v>
      </c>
      <c r="I292" s="17">
        <f>VLOOKUP(A292,[1]基础数据!A:I,9,0)</f>
        <v>2.7328714395688989</v>
      </c>
      <c r="J292" s="16">
        <v>600187</v>
      </c>
      <c r="K292" s="1">
        <f>VLOOKUP(A292,[1]基础数据!A:AI,24,0)</f>
        <v>600187</v>
      </c>
      <c r="L292" s="1">
        <f>VLOOKUP(A292,[1]基础数据!A:AI,25,0)</f>
        <v>125931</v>
      </c>
      <c r="M292" s="1">
        <f>VLOOKUP(A292,[1]基础数据!A:AI,26,0)</f>
        <v>11558</v>
      </c>
      <c r="N292" s="1">
        <f>VLOOKUP(A292,[1]基础数据!A:AI,27,0)</f>
        <v>11558</v>
      </c>
      <c r="O292" s="1">
        <f>VLOOKUP(A292,[1]基础数据!A:AI,28,0)</f>
        <v>122740</v>
      </c>
      <c r="P292" s="1">
        <f>VLOOKUP(A292,[1]基础数据!A:AI,29,0)</f>
        <v>11859</v>
      </c>
      <c r="Q292" s="1">
        <f>VLOOKUP(A292,[1]基础数据!A:AI,30,0)</f>
        <v>11859</v>
      </c>
      <c r="R292" s="1">
        <f>VLOOKUP(A292,[1]基础数据!A:AI,31,0)</f>
        <v>11859</v>
      </c>
      <c r="S292" s="1">
        <f>VLOOKUP(A292,[1]基础数据!A:AI,32,0)</f>
        <v>11859</v>
      </c>
      <c r="T292" s="1">
        <f>VLOOKUP(A292,[1]基础数据!A:AI,33,0)</f>
        <v>11859</v>
      </c>
      <c r="U292" s="1">
        <f>VLOOKUP(A292,[1]基础数据!A:AI,34,0)</f>
        <v>11859</v>
      </c>
      <c r="V292" s="1">
        <f>VLOOKUP(A292,[1]基础数据!A:AI,35,0)</f>
        <v>11859</v>
      </c>
    </row>
    <row r="293" spans="1:22" x14ac:dyDescent="0.15">
      <c r="A293" s="16">
        <v>600195</v>
      </c>
      <c r="B293" s="17">
        <f>VLOOKUP(A293,[1]基础数据!A:I,2,0)</f>
        <v>33.333333333333336</v>
      </c>
      <c r="C293" s="17">
        <f>VLOOKUP(A293,[1]基础数据!A:I,3,0)</f>
        <v>3.0255430552607372</v>
      </c>
      <c r="D293" s="17">
        <f>VLOOKUP(A293,[1]基础数据!A:I,4,0)</f>
        <v>25.092445853143161</v>
      </c>
      <c r="E293" s="17">
        <f>VLOOKUP(A293,[1]基础数据!A:I,5,0)</f>
        <v>2.6183060937629192</v>
      </c>
      <c r="F293" s="17">
        <f>VLOOKUP(A293,[1]基础数据!A:I,6,0)</f>
        <v>41.60497482973053</v>
      </c>
      <c r="G293" s="17">
        <f>VLOOKUP(A293,[1]基础数据!A:I,7,0)</f>
        <v>4.1518299079505327</v>
      </c>
      <c r="H293" s="17">
        <f>VLOOKUP(A293,[1]基础数据!A:I,8,0)</f>
        <v>24.088614694335387</v>
      </c>
      <c r="I293" s="17">
        <f>VLOOKUP(A293,[1]基础数据!A:I,9,0)</f>
        <v>2.4704139884675667</v>
      </c>
      <c r="J293" s="16">
        <v>600195</v>
      </c>
      <c r="K293" s="1" t="str">
        <f>VLOOKUP(A293,[1]基础数据!A:AI,24,0)</f>
        <v>持股小于股东减</v>
      </c>
      <c r="L293" s="1">
        <f>VLOOKUP(A293,[1]基础数据!A:AI,25,0)</f>
        <v>34122</v>
      </c>
      <c r="M293" s="1">
        <f>VLOOKUP(A293,[1]基础数据!A:AI,26,0)</f>
        <v>12595</v>
      </c>
      <c r="N293" s="1" t="str">
        <f>VLOOKUP(A293,[1]基础数据!A:AI,27,0)</f>
        <v>持股小于股东增</v>
      </c>
      <c r="O293" s="1">
        <f>VLOOKUP(A293,[1]基础数据!A:AI,28,0)</f>
        <v>27389</v>
      </c>
      <c r="P293" s="1">
        <f>VLOOKUP(A293,[1]基础数据!A:AI,29,0)</f>
        <v>15692</v>
      </c>
      <c r="Q293" s="1" t="str">
        <f>VLOOKUP(A293,[1]基础数据!A:AI,30,0)</f>
        <v>持股小于股东增</v>
      </c>
      <c r="R293" s="1">
        <f>VLOOKUP(A293,[1]基础数据!A:AI,31,0)</f>
        <v>22690</v>
      </c>
      <c r="S293" s="1">
        <f>VLOOKUP(A293,[1]基础数据!A:AI,32,0)</f>
        <v>18942</v>
      </c>
      <c r="T293" s="1" t="str">
        <f>VLOOKUP(A293,[1]基础数据!A:AI,33,0)</f>
        <v>持股小于股东减</v>
      </c>
      <c r="U293" s="1">
        <f>VLOOKUP(A293,[1]基础数据!A:AI,34,0)</f>
        <v>24487</v>
      </c>
      <c r="V293" s="1">
        <f>VLOOKUP(A293,[1]基础数据!A:AI,35,0)</f>
        <v>17552</v>
      </c>
    </row>
    <row r="294" spans="1:22" x14ac:dyDescent="0.15">
      <c r="A294" s="16">
        <v>600198</v>
      </c>
      <c r="B294" s="17">
        <f>VLOOKUP(A294,[1]基础数据!A:I,2,0)</f>
        <v>766.14906832298141</v>
      </c>
      <c r="C294" s="17">
        <f>VLOOKUP(A294,[1]基础数据!A:I,3,0)</f>
        <v>5.3451488495038353</v>
      </c>
      <c r="D294" s="17">
        <f>VLOOKUP(A294,[1]基础数据!A:I,4,0)</f>
        <v>-24.460641399416911</v>
      </c>
      <c r="E294" s="17">
        <f>VLOOKUP(A294,[1]基础数据!A:I,5,0)</f>
        <v>3.775962555413038</v>
      </c>
      <c r="F294" s="17">
        <f>VLOOKUP(A294,[1]基础数据!A:I,6,0)</f>
        <v>-53.277209861695724</v>
      </c>
      <c r="G294" s="17">
        <f>VLOOKUP(A294,[1]基础数据!A:I,7,0)</f>
        <v>8.375082711031288</v>
      </c>
      <c r="H294" s="17">
        <f>VLOOKUP(A294,[1]基础数据!A:I,8,0)</f>
        <v>-29.0625</v>
      </c>
      <c r="I294" s="17">
        <f>VLOOKUP(A294,[1]基础数据!A:I,9,0)</f>
        <v>4.4533722912101288</v>
      </c>
      <c r="J294" s="16">
        <v>600198</v>
      </c>
      <c r="K294" s="1">
        <f>VLOOKUP(A294,[1]基础数据!A:AI,24,0)</f>
        <v>600198</v>
      </c>
      <c r="L294" s="1">
        <f>VLOOKUP(A294,[1]基础数据!A:AI,25,0)</f>
        <v>66457</v>
      </c>
      <c r="M294" s="1">
        <f>VLOOKUP(A294,[1]基础数据!A:AI,26,0)</f>
        <v>13273</v>
      </c>
      <c r="N294" s="1">
        <f>VLOOKUP(A294,[1]基础数据!A:AI,27,0)</f>
        <v>13273</v>
      </c>
      <c r="O294" s="1">
        <f>VLOOKUP(A294,[1]基础数据!A:AI,28,0)</f>
        <v>78141</v>
      </c>
      <c r="P294" s="1">
        <f>VLOOKUP(A294,[1]基础数据!A:AI,29,0)</f>
        <v>11288</v>
      </c>
      <c r="Q294" s="1" t="str">
        <f>VLOOKUP(A294,[1]基础数据!A:AI,30,0)</f>
        <v>持股小于股东减</v>
      </c>
      <c r="R294" s="1">
        <f>VLOOKUP(A294,[1]基础数据!A:AI,31,0)</f>
        <v>43283</v>
      </c>
      <c r="S294" s="1">
        <f>VLOOKUP(A294,[1]基础数据!A:AI,32,0)</f>
        <v>20380</v>
      </c>
      <c r="T294" s="1">
        <f>VLOOKUP(A294,[1]基础数据!A:AI,33,0)</f>
        <v>20380</v>
      </c>
      <c r="U294" s="1">
        <f>VLOOKUP(A294,[1]基础数据!A:AI,34,0)</f>
        <v>58422</v>
      </c>
      <c r="V294" s="1">
        <f>VLOOKUP(A294,[1]基础数据!A:AI,35,0)</f>
        <v>15098</v>
      </c>
    </row>
    <row r="295" spans="1:22" x14ac:dyDescent="0.15">
      <c r="A295" s="16">
        <v>600200</v>
      </c>
      <c r="B295" s="17">
        <f>VLOOKUP(A295,[1]基础数据!A:I,2,0)</f>
        <v>362.20779220779224</v>
      </c>
      <c r="C295" s="17">
        <f>VLOOKUP(A295,[1]基础数据!A:I,3,0)</f>
        <v>12.112920738327903</v>
      </c>
      <c r="D295" s="17">
        <f>VLOOKUP(A295,[1]基础数据!A:I,4,0)</f>
        <v>-399.82142857142856</v>
      </c>
      <c r="E295" s="17">
        <f>VLOOKUP(A295,[1]基础数据!A:I,5,0)</f>
        <v>9.7065071313998352</v>
      </c>
      <c r="F295" s="17">
        <f>VLOOKUP(A295,[1]基础数据!A:I,6,0)</f>
        <v>656.25</v>
      </c>
      <c r="G295" s="17">
        <f>VLOOKUP(A295,[1]基础数据!A:I,7,0)</f>
        <v>23.079821641650444</v>
      </c>
      <c r="H295" s="17">
        <f>VLOOKUP(A295,[1]基础数据!A:I,8,0)</f>
        <v>367.0454545454545</v>
      </c>
      <c r="I295" s="17">
        <f>VLOOKUP(A295,[1]基础数据!A:I,9,0)</f>
        <v>6.7404006677796326</v>
      </c>
      <c r="J295" s="16">
        <v>600200</v>
      </c>
      <c r="K295" s="1">
        <f>VLOOKUP(A295,[1]基础数据!A:AI,24,0)</f>
        <v>600200</v>
      </c>
      <c r="L295" s="1">
        <f>VLOOKUP(A295,[1]基础数据!A:AI,25,0)</f>
        <v>600200</v>
      </c>
      <c r="M295" s="1">
        <f>VLOOKUP(A295,[1]基础数据!A:AI,26,0)</f>
        <v>600200</v>
      </c>
      <c r="N295" s="1">
        <f>VLOOKUP(A295,[1]基础数据!A:AI,27,0)</f>
        <v>600200</v>
      </c>
      <c r="O295" s="1">
        <f>VLOOKUP(A295,[1]基础数据!A:AI,28,0)</f>
        <v>600200</v>
      </c>
      <c r="P295" s="1">
        <f>VLOOKUP(A295,[1]基础数据!A:AI,29,0)</f>
        <v>600200</v>
      </c>
      <c r="Q295" s="1">
        <f>VLOOKUP(A295,[1]基础数据!A:AI,30,0)</f>
        <v>600200</v>
      </c>
      <c r="R295" s="1">
        <f>VLOOKUP(A295,[1]基础数据!A:AI,31,0)</f>
        <v>600200</v>
      </c>
      <c r="S295" s="1">
        <f>VLOOKUP(A295,[1]基础数据!A:AI,32,0)</f>
        <v>600200</v>
      </c>
      <c r="T295" s="1">
        <f>VLOOKUP(A295,[1]基础数据!A:AI,33,0)</f>
        <v>600200</v>
      </c>
      <c r="U295" s="1">
        <f>VLOOKUP(A295,[1]基础数据!A:AI,34,0)</f>
        <v>600200</v>
      </c>
      <c r="V295" s="1">
        <f>VLOOKUP(A295,[1]基础数据!A:AI,35,0)</f>
        <v>600200</v>
      </c>
    </row>
    <row r="296" spans="1:22" x14ac:dyDescent="0.15">
      <c r="A296" s="16">
        <v>600201</v>
      </c>
      <c r="B296" s="17">
        <f>VLOOKUP(A296,[1]基础数据!A:I,2,0)</f>
        <v>43.494117647058822</v>
      </c>
      <c r="C296" s="17">
        <f>VLOOKUP(A296,[1]基础数据!A:I,3,0)</f>
        <v>10.236743735290046</v>
      </c>
      <c r="D296" s="17">
        <f>VLOOKUP(A296,[1]基础数据!A:I,4,0)</f>
        <v>22.75</v>
      </c>
      <c r="E296" s="17">
        <f>VLOOKUP(A296,[1]基础数据!A:I,5,0)</f>
        <v>7.8311270849679824</v>
      </c>
      <c r="F296" s="17">
        <f>VLOOKUP(A296,[1]基础数据!A:I,6,0)</f>
        <v>39.07692307692308</v>
      </c>
      <c r="G296" s="17">
        <f>VLOOKUP(A296,[1]基础数据!A:I,7,0)</f>
        <v>11.088417343581909</v>
      </c>
      <c r="H296" s="17">
        <f>VLOOKUP(A296,[1]基础数据!A:I,8,0)</f>
        <v>25.44755244755245</v>
      </c>
      <c r="I296" s="17">
        <f>VLOOKUP(A296,[1]基础数据!A:I,9,0)</f>
        <v>6.9901457961159457</v>
      </c>
      <c r="J296" s="16">
        <v>600201</v>
      </c>
      <c r="K296" s="1" t="str">
        <f>VLOOKUP(A296,[1]基础数据!A:AI,24,0)</f>
        <v>持股大于股东增</v>
      </c>
      <c r="L296" s="1">
        <f>VLOOKUP(A296,[1]基础数据!A:AI,25,0)</f>
        <v>21423</v>
      </c>
      <c r="M296" s="1">
        <f>VLOOKUP(A296,[1]基础数据!A:AI,26,0)</f>
        <v>26739</v>
      </c>
      <c r="N296" s="1" t="str">
        <f>VLOOKUP(A296,[1]基础数据!A:AI,27,0)</f>
        <v>持股大于股东增</v>
      </c>
      <c r="O296" s="1">
        <f>VLOOKUP(A296,[1]基础数据!A:AI,28,0)</f>
        <v>18478</v>
      </c>
      <c r="P296" s="1">
        <f>VLOOKUP(A296,[1]基础数据!A:AI,29,0)</f>
        <v>31000</v>
      </c>
      <c r="Q296" s="1" t="str">
        <f>VLOOKUP(A296,[1]基础数据!A:AI,30,0)</f>
        <v>持股大于股东减</v>
      </c>
      <c r="R296" s="1">
        <f>VLOOKUP(A296,[1]基础数据!A:AI,31,0)</f>
        <v>12582</v>
      </c>
      <c r="S296" s="1">
        <f>VLOOKUP(A296,[1]基础数据!A:AI,32,0)</f>
        <v>22763</v>
      </c>
      <c r="T296" s="1" t="str">
        <f>VLOOKUP(A296,[1]基础数据!A:AI,33,0)</f>
        <v>持股大于股东减</v>
      </c>
      <c r="U296" s="1">
        <f>VLOOKUP(A296,[1]基础数据!A:AI,34,0)</f>
        <v>13190</v>
      </c>
      <c r="V296" s="1">
        <f>VLOOKUP(A296,[1]基础数据!A:AI,35,0)</f>
        <v>21714</v>
      </c>
    </row>
    <row r="297" spans="1:22" x14ac:dyDescent="0.15">
      <c r="A297" s="16">
        <v>600216</v>
      </c>
      <c r="B297" s="17">
        <f>VLOOKUP(A297,[1]基础数据!A:I,2,0)</f>
        <v>72.764705882352928</v>
      </c>
      <c r="C297" s="17">
        <f>VLOOKUP(A297,[1]基础数据!A:I,3,0)</f>
        <v>1.7557306081896245</v>
      </c>
      <c r="D297" s="17">
        <f>VLOOKUP(A297,[1]基础数据!A:I,4,0)</f>
        <v>47.678571428571423</v>
      </c>
      <c r="E297" s="17">
        <f>VLOOKUP(A297,[1]基础数据!A:I,5,0)</f>
        <v>1.8956874884625761</v>
      </c>
      <c r="F297" s="17">
        <f>VLOOKUP(A297,[1]基础数据!A:I,6,0)</f>
        <v>46.111111111111114</v>
      </c>
      <c r="G297" s="17">
        <f>VLOOKUP(A297,[1]基础数据!A:I,7,0)</f>
        <v>1.8816061662274361</v>
      </c>
      <c r="H297" s="17">
        <f>VLOOKUP(A297,[1]基础数据!A:I,8,0)</f>
        <v>32.8125</v>
      </c>
      <c r="I297" s="17">
        <f>VLOOKUP(A297,[1]基础数据!A:I,9,0)</f>
        <v>1.2493931518976498</v>
      </c>
      <c r="J297" s="16">
        <v>600216</v>
      </c>
      <c r="K297" s="1">
        <f>VLOOKUP(A297,[1]基础数据!A:AI,24,0)</f>
        <v>600216</v>
      </c>
      <c r="L297" s="1">
        <f>VLOOKUP(A297,[1]基础数据!A:AI,25,0)</f>
        <v>57060</v>
      </c>
      <c r="M297" s="1">
        <f>VLOOKUP(A297,[1]基础数据!A:AI,26,0)</f>
        <v>16405</v>
      </c>
      <c r="N297" s="1">
        <f>VLOOKUP(A297,[1]基础数据!A:AI,27,0)</f>
        <v>16405</v>
      </c>
      <c r="O297" s="1">
        <f>VLOOKUP(A297,[1]基础数据!A:AI,28,0)</f>
        <v>55420</v>
      </c>
      <c r="P297" s="1">
        <f>VLOOKUP(A297,[1]基础数据!A:AI,29,0)</f>
        <v>16891</v>
      </c>
      <c r="Q297" s="1">
        <f>VLOOKUP(A297,[1]基础数据!A:AI,30,0)</f>
        <v>16891</v>
      </c>
      <c r="R297" s="1">
        <f>VLOOKUP(A297,[1]基础数据!A:AI,31,0)</f>
        <v>59727</v>
      </c>
      <c r="S297" s="1">
        <f>VLOOKUP(A297,[1]基础数据!A:AI,32,0)</f>
        <v>15673</v>
      </c>
      <c r="T297" s="1">
        <f>VLOOKUP(A297,[1]基础数据!A:AI,33,0)</f>
        <v>15673</v>
      </c>
      <c r="U297" s="1">
        <f>VLOOKUP(A297,[1]基础数据!A:AI,34,0)</f>
        <v>58785</v>
      </c>
      <c r="V297" s="1">
        <f>VLOOKUP(A297,[1]基础数据!A:AI,35,0)</f>
        <v>15924</v>
      </c>
    </row>
    <row r="298" spans="1:22" x14ac:dyDescent="0.15">
      <c r="A298" s="16">
        <v>600219</v>
      </c>
      <c r="B298" s="17">
        <f>VLOOKUP(A298,[1]基础数据!A:I,2,0)</f>
        <v>31.333333333333336</v>
      </c>
      <c r="C298" s="17">
        <f>VLOOKUP(A298,[1]基础数据!A:I,3,0)</f>
        <v>0.7869777900037076</v>
      </c>
      <c r="D298" s="17">
        <f>VLOOKUP(A298,[1]基础数据!A:I,4,0)</f>
        <v>57.833333333333336</v>
      </c>
      <c r="E298" s="17">
        <f>VLOOKUP(A298,[1]基础数据!A:I,5,0)</f>
        <v>0.82742175856929967</v>
      </c>
      <c r="F298" s="17">
        <f>VLOOKUP(A298,[1]基础数据!A:I,6,0)</f>
        <v>38.807692307692307</v>
      </c>
      <c r="G298" s="17">
        <f>VLOOKUP(A298,[1]基础数据!A:I,7,0)</f>
        <v>1.2236087362510761</v>
      </c>
      <c r="H298" s="17">
        <f>VLOOKUP(A298,[1]基础数据!A:I,8,0)</f>
        <v>23.500000000000004</v>
      </c>
      <c r="I298" s="17">
        <f>VLOOKUP(A298,[1]基础数据!A:I,9,0)</f>
        <v>0.78820330374576242</v>
      </c>
      <c r="J298" s="16">
        <v>600219</v>
      </c>
      <c r="K298" s="1">
        <f>VLOOKUP(A298,[1]基础数据!A:AI,24,0)</f>
        <v>600219</v>
      </c>
      <c r="L298" s="1">
        <f>VLOOKUP(A298,[1]基础数据!A:AI,25,0)</f>
        <v>600219</v>
      </c>
      <c r="M298" s="1">
        <f>VLOOKUP(A298,[1]基础数据!A:AI,26,0)</f>
        <v>600219</v>
      </c>
      <c r="N298" s="1">
        <f>VLOOKUP(A298,[1]基础数据!A:AI,27,0)</f>
        <v>600219</v>
      </c>
      <c r="O298" s="1">
        <f>VLOOKUP(A298,[1]基础数据!A:AI,28,0)</f>
        <v>600219</v>
      </c>
      <c r="P298" s="1">
        <f>VLOOKUP(A298,[1]基础数据!A:AI,29,0)</f>
        <v>600219</v>
      </c>
      <c r="Q298" s="1">
        <f>VLOOKUP(A298,[1]基础数据!A:AI,30,0)</f>
        <v>600219</v>
      </c>
      <c r="R298" s="1">
        <f>VLOOKUP(A298,[1]基础数据!A:AI,31,0)</f>
        <v>600219</v>
      </c>
      <c r="S298" s="1">
        <f>VLOOKUP(A298,[1]基础数据!A:AI,32,0)</f>
        <v>600219</v>
      </c>
      <c r="T298" s="1">
        <f>VLOOKUP(A298,[1]基础数据!A:AI,33,0)</f>
        <v>600219</v>
      </c>
      <c r="U298" s="1">
        <f>VLOOKUP(A298,[1]基础数据!A:AI,34,0)</f>
        <v>600219</v>
      </c>
      <c r="V298" s="1">
        <f>VLOOKUP(A298,[1]基础数据!A:AI,35,0)</f>
        <v>600219</v>
      </c>
    </row>
    <row r="299" spans="1:22" x14ac:dyDescent="0.15">
      <c r="A299" s="7">
        <v>600220</v>
      </c>
      <c r="B299" s="17">
        <f>VLOOKUP(A299,[1]基础数据!A:I,2,0)</f>
        <v>91.987179487179489</v>
      </c>
      <c r="C299" s="17">
        <f>VLOOKUP(A299,[1]基础数据!A:I,3,0)</f>
        <v>5.6837310624814341</v>
      </c>
      <c r="D299" s="17">
        <f>VLOOKUP(A299,[1]基础数据!A:I,4,0)</f>
        <v>57.978723404255319</v>
      </c>
      <c r="E299" s="17">
        <f>VLOOKUP(A299,[1]基础数据!A:I,5,0)</f>
        <v>4.2383590940021394</v>
      </c>
      <c r="F299" s="17">
        <f>VLOOKUP(A299,[1]基础数据!A:I,6,0)</f>
        <v>262.34177215189868</v>
      </c>
      <c r="G299" s="17">
        <f>VLOOKUP(A299,[1]基础数据!A:I,7,0)</f>
        <v>8.6058341119069848</v>
      </c>
      <c r="H299" s="17">
        <f>VLOOKUP(A299,[1]基础数据!A:I,8,0)</f>
        <v>95.640326975476825</v>
      </c>
      <c r="I299" s="17">
        <f>VLOOKUP(A299,[1]基础数据!A:I,9,0)</f>
        <v>4.7551310709205445</v>
      </c>
      <c r="J299" s="7">
        <v>600220</v>
      </c>
      <c r="K299" s="1">
        <f>VLOOKUP(A299,[1]基础数据!A:AI,24,0)</f>
        <v>600220</v>
      </c>
      <c r="L299" s="1">
        <f>VLOOKUP(A299,[1]基础数据!A:AI,25,0)</f>
        <v>600220</v>
      </c>
      <c r="M299" s="1">
        <f>VLOOKUP(A299,[1]基础数据!A:AI,26,0)</f>
        <v>600220</v>
      </c>
      <c r="N299" s="1">
        <f>VLOOKUP(A299,[1]基础数据!A:AI,27,0)</f>
        <v>600220</v>
      </c>
      <c r="O299" s="1">
        <f>VLOOKUP(A299,[1]基础数据!A:AI,28,0)</f>
        <v>600220</v>
      </c>
      <c r="P299" s="1">
        <f>VLOOKUP(A299,[1]基础数据!A:AI,29,0)</f>
        <v>600220</v>
      </c>
      <c r="Q299" s="1">
        <f>VLOOKUP(A299,[1]基础数据!A:AI,30,0)</f>
        <v>600220</v>
      </c>
      <c r="R299" s="1">
        <f>VLOOKUP(A299,[1]基础数据!A:AI,31,0)</f>
        <v>600220</v>
      </c>
      <c r="S299" s="1">
        <f>VLOOKUP(A299,[1]基础数据!A:AI,32,0)</f>
        <v>600220</v>
      </c>
      <c r="T299" s="1">
        <f>VLOOKUP(A299,[1]基础数据!A:AI,33,0)</f>
        <v>600220</v>
      </c>
      <c r="U299" s="1">
        <f>VLOOKUP(A299,[1]基础数据!A:AI,34,0)</f>
        <v>600220</v>
      </c>
      <c r="V299" s="1">
        <f>VLOOKUP(A299,[1]基础数据!A:AI,35,0)</f>
        <v>600220</v>
      </c>
    </row>
    <row r="300" spans="1:22" x14ac:dyDescent="0.15">
      <c r="A300" s="7">
        <v>600236</v>
      </c>
      <c r="B300" s="17">
        <f>VLOOKUP(A300,[1]基础数据!A:I,2,0)</f>
        <v>13.798192215458403</v>
      </c>
      <c r="C300" s="17">
        <f>VLOOKUP(A300,[1]基础数据!A:I,3,0)</f>
        <v>3.6135265700483097</v>
      </c>
      <c r="D300" s="17">
        <f>VLOOKUP(A300,[1]基础数据!A:I,4,0)</f>
        <v>12.5</v>
      </c>
      <c r="E300" s="17">
        <f>VLOOKUP(A300,[1]基础数据!A:I,5,0)</f>
        <v>2.7666343892654588</v>
      </c>
      <c r="F300" s="17">
        <f>VLOOKUP(A300,[1]基础数据!A:I,6,0)</f>
        <v>21.056603773584904</v>
      </c>
      <c r="G300" s="17">
        <f>VLOOKUP(A300,[1]基础数据!A:I,7,0)</f>
        <v>6</v>
      </c>
      <c r="H300" s="17">
        <f>VLOOKUP(A300,[1]基础数据!A:I,8,0)</f>
        <v>13.889664804469273</v>
      </c>
      <c r="I300" s="17">
        <f>VLOOKUP(A300,[1]基础数据!A:I,9,0)</f>
        <v>3.3970384792744786</v>
      </c>
      <c r="J300" s="7">
        <v>600236</v>
      </c>
      <c r="K300" s="1" t="str">
        <f>VLOOKUP(A300,[1]基础数据!A:AI,24,0)</f>
        <v>持股小于股东增</v>
      </c>
      <c r="L300" s="1">
        <f>VLOOKUP(A300,[1]基础数据!A:AI,25,0)</f>
        <v>102469</v>
      </c>
      <c r="M300" s="1">
        <f>VLOOKUP(A300,[1]基础数据!A:AI,26,0)</f>
        <v>59172</v>
      </c>
      <c r="N300" s="1" t="str">
        <f>VLOOKUP(A300,[1]基础数据!A:AI,27,0)</f>
        <v>持股小于股东增</v>
      </c>
      <c r="O300" s="1">
        <f>VLOOKUP(A300,[1]基础数据!A:AI,28,0)</f>
        <v>97871</v>
      </c>
      <c r="P300" s="1">
        <f>VLOOKUP(A300,[1]基础数据!A:AI,29,0)</f>
        <v>61952</v>
      </c>
      <c r="Q300" s="1">
        <f>VLOOKUP(A300,[1]基础数据!A:AI,30,0)</f>
        <v>61952</v>
      </c>
      <c r="R300" s="1">
        <f>VLOOKUP(A300,[1]基础数据!A:AI,31,0)</f>
        <v>61952</v>
      </c>
      <c r="S300" s="1">
        <f>VLOOKUP(A300,[1]基础数据!A:AI,32,0)</f>
        <v>61952</v>
      </c>
      <c r="T300" s="1">
        <f>VLOOKUP(A300,[1]基础数据!A:AI,33,0)</f>
        <v>61952</v>
      </c>
      <c r="U300" s="1">
        <f>VLOOKUP(A300,[1]基础数据!A:AI,34,0)</f>
        <v>113851</v>
      </c>
      <c r="V300" s="1">
        <f>VLOOKUP(A300,[1]基础数据!A:AI,35,0)</f>
        <v>20030</v>
      </c>
    </row>
    <row r="301" spans="1:22" x14ac:dyDescent="0.15">
      <c r="A301" s="7">
        <v>600240</v>
      </c>
      <c r="B301" s="17">
        <f>VLOOKUP(A301,[1]基础数据!A:I,2,0)</f>
        <v>24.2741935483871</v>
      </c>
      <c r="C301" s="17">
        <f>VLOOKUP(A301,[1]基础数据!A:I,3,0)</f>
        <v>4.6717367685860625</v>
      </c>
      <c r="D301" s="17">
        <f>VLOOKUP(A301,[1]基础数据!A:I,4,0)</f>
        <v>20.826923076923077</v>
      </c>
      <c r="E301" s="17">
        <f>VLOOKUP(A301,[1]基础数据!A:I,5,0)</f>
        <v>3.2285952778440259</v>
      </c>
      <c r="F301" s="17">
        <f>VLOOKUP(A301,[1]基础数据!A:I,6,0)</f>
        <v>24.291626870423432</v>
      </c>
      <c r="G301" s="17">
        <f>VLOOKUP(A301,[1]基础数据!A:I,7,0)</f>
        <v>5.0598494645047918</v>
      </c>
      <c r="H301" s="17">
        <f>VLOOKUP(A301,[1]基础数据!A:I,8,0)</f>
        <v>16.467189434585226</v>
      </c>
      <c r="I301" s="17">
        <f>VLOOKUP(A301,[1]基础数据!A:I,9,0)</f>
        <v>3.4473820632452052</v>
      </c>
      <c r="J301" s="7">
        <v>600240</v>
      </c>
      <c r="K301" s="1" t="str">
        <f>VLOOKUP(A301,[1]基础数据!A:AI,24,0)</f>
        <v>持股小于股东减</v>
      </c>
      <c r="L301" s="1">
        <f>VLOOKUP(A301,[1]基础数据!A:AI,25,0)</f>
        <v>42710</v>
      </c>
      <c r="M301" s="1">
        <f>VLOOKUP(A301,[1]基础数据!A:AI,26,0)</f>
        <v>33347</v>
      </c>
      <c r="N301" s="1" t="str">
        <f>VLOOKUP(A301,[1]基础数据!A:AI,27,0)</f>
        <v>持股小于股东增</v>
      </c>
      <c r="O301" s="1">
        <f>VLOOKUP(A301,[1]基础数据!A:AI,28,0)</f>
        <v>42205</v>
      </c>
      <c r="P301" s="1">
        <f>VLOOKUP(A301,[1]基础数据!A:AI,29,0)</f>
        <v>33746</v>
      </c>
      <c r="Q301" s="1" t="str">
        <f>VLOOKUP(A301,[1]基础数据!A:AI,30,0)</f>
        <v>持股小于股东减</v>
      </c>
      <c r="R301" s="1">
        <f>VLOOKUP(A301,[1]基础数据!A:AI,31,0)</f>
        <v>44672</v>
      </c>
      <c r="S301" s="1">
        <f>VLOOKUP(A301,[1]基础数据!A:AI,32,0)</f>
        <v>31882</v>
      </c>
      <c r="T301" s="1" t="str">
        <f>VLOOKUP(A301,[1]基础数据!A:AI,33,0)</f>
        <v>持股小于股东增</v>
      </c>
      <c r="U301" s="1">
        <f>VLOOKUP(A301,[1]基础数据!A:AI,34,0)</f>
        <v>40938</v>
      </c>
      <c r="V301" s="1">
        <f>VLOOKUP(A301,[1]基础数据!A:AI,35,0)</f>
        <v>34790</v>
      </c>
    </row>
    <row r="302" spans="1:22" x14ac:dyDescent="0.15">
      <c r="A302" s="7">
        <v>600251</v>
      </c>
      <c r="B302" s="17">
        <f>VLOOKUP(A302,[1]基础数据!A:I,2,0)</f>
        <v>67.624177139437464</v>
      </c>
      <c r="C302" s="17">
        <f>VLOOKUP(A302,[1]基础数据!A:I,3,0)</f>
        <v>4.6141282155982042</v>
      </c>
      <c r="D302" s="17">
        <f>VLOOKUP(A302,[1]基础数据!A:I,4,0)</f>
        <v>-333.19672131147541</v>
      </c>
      <c r="E302" s="17">
        <f>VLOOKUP(A302,[1]基础数据!A:I,5,0)</f>
        <v>3.3373014244078649</v>
      </c>
      <c r="F302" s="17">
        <f>VLOOKUP(A302,[1]基础数据!A:I,6,0)</f>
        <v>47.558459422283356</v>
      </c>
      <c r="G302" s="17">
        <f>VLOOKUP(A302,[1]基础数据!A:I,7,0)</f>
        <v>5.9026888604353394</v>
      </c>
      <c r="H302" s="17">
        <f>VLOOKUP(A302,[1]基础数据!A:I,8,0)</f>
        <v>39.854452054794521</v>
      </c>
      <c r="I302" s="17">
        <f>VLOOKUP(A302,[1]基础数据!A:I,9,0)</f>
        <v>3.7782557526074427</v>
      </c>
      <c r="J302" s="7">
        <v>600251</v>
      </c>
      <c r="K302" s="1">
        <f>VLOOKUP(A302,[1]基础数据!A:AI,24,0)</f>
        <v>600251</v>
      </c>
      <c r="L302" s="1">
        <f>VLOOKUP(A302,[1]基础数据!A:AI,25,0)</f>
        <v>54972</v>
      </c>
      <c r="M302" s="1">
        <f>VLOOKUP(A302,[1]基础数据!A:AI,26,0)</f>
        <v>14277</v>
      </c>
      <c r="N302" s="1">
        <f>VLOOKUP(A302,[1]基础数据!A:AI,27,0)</f>
        <v>14277</v>
      </c>
      <c r="O302" s="1">
        <f>VLOOKUP(A302,[1]基础数据!A:AI,28,0)</f>
        <v>53166</v>
      </c>
      <c r="P302" s="1">
        <f>VLOOKUP(A302,[1]基础数据!A:AI,29,0)</f>
        <v>14762</v>
      </c>
      <c r="Q302" s="1">
        <f>VLOOKUP(A302,[1]基础数据!A:AI,30,0)</f>
        <v>14762</v>
      </c>
      <c r="R302" s="1">
        <f>VLOOKUP(A302,[1]基础数据!A:AI,31,0)</f>
        <v>50261</v>
      </c>
      <c r="S302" s="1">
        <f>VLOOKUP(A302,[1]基础数据!A:AI,32,0)</f>
        <v>15615</v>
      </c>
      <c r="T302" s="1">
        <f>VLOOKUP(A302,[1]基础数据!A:AI,33,0)</f>
        <v>15615</v>
      </c>
      <c r="U302" s="1">
        <f>VLOOKUP(A302,[1]基础数据!A:AI,34,0)</f>
        <v>54993</v>
      </c>
      <c r="V302" s="1">
        <f>VLOOKUP(A302,[1]基础数据!A:AI,35,0)</f>
        <v>14271</v>
      </c>
    </row>
    <row r="303" spans="1:22" x14ac:dyDescent="0.15">
      <c r="A303" s="7">
        <v>600259</v>
      </c>
      <c r="B303" s="17">
        <f>VLOOKUP(A303,[1]基础数据!A:I,2,0)</f>
        <v>-37.714285714285715</v>
      </c>
      <c r="C303" s="17">
        <f>VLOOKUP(A303,[1]基础数据!A:I,3,0)</f>
        <v>19.547832954882026</v>
      </c>
      <c r="D303" s="17">
        <f>VLOOKUP(A303,[1]基础数据!A:I,4,0)</f>
        <v>-42.32</v>
      </c>
      <c r="E303" s="17">
        <f>VLOOKUP(A303,[1]基础数据!A:I,5,0)</f>
        <v>23.826145704312577</v>
      </c>
      <c r="F303" s="17">
        <f>VLOOKUP(A303,[1]基础数据!A:I,6,0)</f>
        <v>-225.61538461538458</v>
      </c>
      <c r="G303" s="17">
        <f>VLOOKUP(A303,[1]基础数据!A:I,7,0)</f>
        <v>19.954417117392929</v>
      </c>
      <c r="H303" s="17">
        <f>VLOOKUP(A303,[1]基础数据!A:I,8,0)</f>
        <v>-98.209459459459467</v>
      </c>
      <c r="I303" s="17">
        <f>VLOOKUP(A303,[1]基础数据!A:I,9,0)</f>
        <v>17.894736842105264</v>
      </c>
      <c r="J303" s="7">
        <v>600259</v>
      </c>
      <c r="K303" s="1">
        <f>VLOOKUP(A303,[1]基础数据!A:AI,24,0)</f>
        <v>600259</v>
      </c>
      <c r="L303" s="1">
        <f>VLOOKUP(A303,[1]基础数据!A:AI,25,0)</f>
        <v>37152</v>
      </c>
      <c r="M303" s="1">
        <f>VLOOKUP(A303,[1]基础数据!A:AI,26,0)</f>
        <v>7055</v>
      </c>
      <c r="N303" s="1">
        <f>VLOOKUP(A303,[1]基础数据!A:AI,27,0)</f>
        <v>7055</v>
      </c>
      <c r="O303" s="1">
        <f>VLOOKUP(A303,[1]基础数据!A:AI,28,0)</f>
        <v>28866</v>
      </c>
      <c r="P303" s="1">
        <f>VLOOKUP(A303,[1]基础数据!A:AI,29,0)</f>
        <v>9080</v>
      </c>
      <c r="Q303" s="1">
        <f>VLOOKUP(A303,[1]基础数据!A:AI,30,0)</f>
        <v>9080</v>
      </c>
      <c r="R303" s="1">
        <f>VLOOKUP(A303,[1]基础数据!A:AI,31,0)</f>
        <v>27781</v>
      </c>
      <c r="S303" s="1">
        <f>VLOOKUP(A303,[1]基础数据!A:AI,32,0)</f>
        <v>9435</v>
      </c>
      <c r="T303" s="1" t="str">
        <f>VLOOKUP(A303,[1]基础数据!A:AI,33,0)</f>
        <v>持股小于股东增</v>
      </c>
      <c r="U303" s="1">
        <f>VLOOKUP(A303,[1]基础数据!A:AI,34,0)</f>
        <v>25974</v>
      </c>
      <c r="V303" s="1">
        <f>VLOOKUP(A303,[1]基础数据!A:AI,35,0)</f>
        <v>10091</v>
      </c>
    </row>
    <row r="304" spans="1:22" x14ac:dyDescent="0.15">
      <c r="A304" s="7">
        <v>600260</v>
      </c>
      <c r="B304" s="17">
        <f>VLOOKUP(A304,[1]基础数据!A:I,2,0)</f>
        <v>78.631578947368411</v>
      </c>
      <c r="C304" s="17">
        <f>VLOOKUP(A304,[1]基础数据!A:I,3,0)</f>
        <v>3.5132275132275126</v>
      </c>
      <c r="D304" s="17">
        <f>VLOOKUP(A304,[1]基础数据!A:I,4,0)</f>
        <v>46.333333333333329</v>
      </c>
      <c r="E304" s="17">
        <f>VLOOKUP(A304,[1]基础数据!A:I,5,0)</f>
        <v>2.5802260018098706</v>
      </c>
      <c r="F304" s="17">
        <f>VLOOKUP(A304,[1]基础数据!A:I,6,0)</f>
        <v>63.269230769230766</v>
      </c>
      <c r="G304" s="17">
        <f>VLOOKUP(A304,[1]基础数据!A:I,7,0)</f>
        <v>3.931174572828295</v>
      </c>
      <c r="H304" s="17">
        <f>VLOOKUP(A304,[1]基础数据!A:I,8,0)</f>
        <v>35.64473684210526</v>
      </c>
      <c r="I304" s="17">
        <f>VLOOKUP(A304,[1]基础数据!A:I,9,0)</f>
        <v>2.1306214902552969</v>
      </c>
      <c r="J304" s="7">
        <v>600260</v>
      </c>
      <c r="K304" s="1">
        <f>VLOOKUP(A304,[1]基础数据!A:AI,24,0)</f>
        <v>600260</v>
      </c>
      <c r="L304" s="1">
        <f>VLOOKUP(A304,[1]基础数据!A:AI,25,0)</f>
        <v>53479</v>
      </c>
      <c r="M304" s="1">
        <f>VLOOKUP(A304,[1]基础数据!A:AI,26,0)</f>
        <v>12467</v>
      </c>
      <c r="N304" s="1">
        <f>VLOOKUP(A304,[1]基础数据!A:AI,27,0)</f>
        <v>12467</v>
      </c>
      <c r="O304" s="1">
        <f>VLOOKUP(A304,[1]基础数据!A:AI,28,0)</f>
        <v>54124</v>
      </c>
      <c r="P304" s="1">
        <f>VLOOKUP(A304,[1]基础数据!A:AI,29,0)</f>
        <v>12318</v>
      </c>
      <c r="Q304" s="1">
        <f>VLOOKUP(A304,[1]基础数据!A:AI,30,0)</f>
        <v>12318</v>
      </c>
      <c r="R304" s="1">
        <f>VLOOKUP(A304,[1]基础数据!A:AI,31,0)</f>
        <v>44146</v>
      </c>
      <c r="S304" s="1">
        <f>VLOOKUP(A304,[1]基础数据!A:AI,32,0)</f>
        <v>15103</v>
      </c>
      <c r="T304" s="1">
        <f>VLOOKUP(A304,[1]基础数据!A:AI,33,0)</f>
        <v>15103</v>
      </c>
      <c r="U304" s="1">
        <f>VLOOKUP(A304,[1]基础数据!A:AI,34,0)</f>
        <v>54131</v>
      </c>
      <c r="V304" s="1">
        <f>VLOOKUP(A304,[1]基础数据!A:AI,35,0)</f>
        <v>12317</v>
      </c>
    </row>
    <row r="305" spans="1:22" x14ac:dyDescent="0.15">
      <c r="A305" s="7">
        <v>600267</v>
      </c>
      <c r="B305" s="17">
        <f>VLOOKUP(A305,[1]基础数据!A:I,2,0)</f>
        <v>1585</v>
      </c>
      <c r="C305" s="17">
        <f>VLOOKUP(A305,[1]基础数据!A:I,3,0)</f>
        <v>2.2116484804509811</v>
      </c>
      <c r="D305" s="17">
        <f>VLOOKUP(A305,[1]基础数据!A:I,4,0)</f>
        <v>570.41666666666663</v>
      </c>
      <c r="E305" s="17">
        <f>VLOOKUP(A305,[1]基础数据!A:I,5,0)</f>
        <v>1.9085459361494492</v>
      </c>
      <c r="F305" s="17">
        <f>VLOOKUP(A305,[1]基础数据!A:I,6,0)</f>
        <v>247.23684210526315</v>
      </c>
      <c r="G305" s="17">
        <f>VLOOKUP(A305,[1]基础数据!A:I,7,0)</f>
        <v>2.6087077247736992</v>
      </c>
      <c r="H305" s="17">
        <f>VLOOKUP(A305,[1]基础数据!A:I,8,0)</f>
        <v>854.25</v>
      </c>
      <c r="I305" s="17">
        <f>VLOOKUP(A305,[1]基础数据!A:I,9,0)</f>
        <v>1.5900714764351129</v>
      </c>
      <c r="J305" s="7">
        <v>600267</v>
      </c>
      <c r="K305" s="1" t="str">
        <f>VLOOKUP(A305,[1]基础数据!A:AI,24,0)</f>
        <v>持股大于股东增</v>
      </c>
      <c r="L305" s="1">
        <f>VLOOKUP(A305,[1]基础数据!A:AI,25,0)</f>
        <v>30916</v>
      </c>
      <c r="M305" s="1">
        <f>VLOOKUP(A305,[1]基础数据!A:AI,26,0)</f>
        <v>31230</v>
      </c>
      <c r="N305" s="1" t="str">
        <f>VLOOKUP(A305,[1]基础数据!A:AI,27,0)</f>
        <v>持股大于股东增</v>
      </c>
      <c r="O305" s="1">
        <f>VLOOKUP(A305,[1]基础数据!A:AI,28,0)</f>
        <v>30035</v>
      </c>
      <c r="P305" s="1">
        <f>VLOOKUP(A305,[1]基础数据!A:AI,29,0)</f>
        <v>32146</v>
      </c>
      <c r="Q305" s="1" t="str">
        <f>VLOOKUP(A305,[1]基础数据!A:AI,30,0)</f>
        <v>持股小于股东减</v>
      </c>
      <c r="R305" s="1">
        <f>VLOOKUP(A305,[1]基础数据!A:AI,31,0)</f>
        <v>35265</v>
      </c>
      <c r="S305" s="1">
        <f>VLOOKUP(A305,[1]基础数据!A:AI,32,0)</f>
        <v>27379</v>
      </c>
      <c r="T305" s="1" t="str">
        <f>VLOOKUP(A305,[1]基础数据!A:AI,33,0)</f>
        <v>持股小于股东减</v>
      </c>
      <c r="U305" s="1">
        <f>VLOOKUP(A305,[1]基础数据!A:AI,34,0)</f>
        <v>35684</v>
      </c>
      <c r="V305" s="1">
        <f>VLOOKUP(A305,[1]基础数据!A:AI,35,0)</f>
        <v>27057</v>
      </c>
    </row>
    <row r="306" spans="1:22" x14ac:dyDescent="0.15">
      <c r="A306" s="7">
        <v>600270</v>
      </c>
      <c r="B306" s="17">
        <f>VLOOKUP(A306,[1]基础数据!A:I,2,0)</f>
        <v>24.253831675181502</v>
      </c>
      <c r="C306" s="17">
        <f>VLOOKUP(A306,[1]基础数据!A:I,3,0)</f>
        <v>3.3644162625885863</v>
      </c>
      <c r="D306" s="17">
        <f>VLOOKUP(A306,[1]基础数据!A:I,4,0)</f>
        <v>30.034076827757129</v>
      </c>
      <c r="E306" s="17">
        <f>VLOOKUP(A306,[1]基础数据!A:I,5,0)</f>
        <v>2.4303118419733281</v>
      </c>
      <c r="F306" s="17">
        <f>VLOOKUP(A306,[1]基础数据!A:I,6,0)</f>
        <v>27.400864499154295</v>
      </c>
      <c r="G306" s="17">
        <f>VLOOKUP(A306,[1]基础数据!A:I,7,0)</f>
        <v>3.3132598568344505</v>
      </c>
      <c r="H306" s="17">
        <f>VLOOKUP(A306,[1]基础数据!A:I,8,0)</f>
        <v>19.021808851828098</v>
      </c>
      <c r="I306" s="17">
        <f>VLOOKUP(A306,[1]基础数据!A:I,9,0)</f>
        <v>2.5812432270110066</v>
      </c>
      <c r="J306" s="7">
        <v>600270</v>
      </c>
      <c r="K306" s="1" t="str">
        <f>VLOOKUP(A306,[1]基础数据!A:AI,24,0)</f>
        <v>持股小于股东减</v>
      </c>
      <c r="L306" s="1">
        <f>VLOOKUP(A306,[1]基础数据!A:AI,25,0)</f>
        <v>42038</v>
      </c>
      <c r="M306" s="1">
        <f>VLOOKUP(A306,[1]基础数据!A:AI,26,0)</f>
        <v>21539</v>
      </c>
      <c r="N306" s="1" t="str">
        <f>VLOOKUP(A306,[1]基础数据!A:AI,27,0)</f>
        <v>持股小于股东增</v>
      </c>
      <c r="O306" s="1">
        <f>VLOOKUP(A306,[1]基础数据!A:AI,28,0)</f>
        <v>39349</v>
      </c>
      <c r="P306" s="1">
        <f>VLOOKUP(A306,[1]基础数据!A:AI,29,0)</f>
        <v>23011</v>
      </c>
      <c r="Q306" s="1" t="str">
        <f>VLOOKUP(A306,[1]基础数据!A:AI,30,0)</f>
        <v>持股小于股东减</v>
      </c>
      <c r="R306" s="1">
        <f>VLOOKUP(A306,[1]基础数据!A:AI,31,0)</f>
        <v>33755</v>
      </c>
      <c r="S306" s="1">
        <f>VLOOKUP(A306,[1]基础数据!A:AI,32,0)</f>
        <v>26825</v>
      </c>
      <c r="T306" s="1" t="str">
        <f>VLOOKUP(A306,[1]基础数据!A:AI,33,0)</f>
        <v>持股小于股东增</v>
      </c>
      <c r="U306" s="1">
        <f>VLOOKUP(A306,[1]基础数据!A:AI,34,0)</f>
        <v>31723</v>
      </c>
      <c r="V306" s="1">
        <f>VLOOKUP(A306,[1]基础数据!A:AI,35,0)</f>
        <v>28543</v>
      </c>
    </row>
    <row r="307" spans="1:22" x14ac:dyDescent="0.15">
      <c r="A307" s="7">
        <v>600280</v>
      </c>
      <c r="B307" s="17">
        <f>VLOOKUP(A307,[1]基础数据!A:I,2,0)</f>
        <v>113.97959183673468</v>
      </c>
      <c r="C307" s="17">
        <f>VLOOKUP(A307,[1]基础数据!A:I,3,0)</f>
        <v>7.7834297261514873</v>
      </c>
      <c r="D307" s="17">
        <f>VLOOKUP(A307,[1]基础数据!A:I,4,0)</f>
        <v>48.716216216216218</v>
      </c>
      <c r="E307" s="17">
        <f>VLOOKUP(A307,[1]基础数据!A:I,5,0)</f>
        <v>4.899096283209893</v>
      </c>
      <c r="F307" s="17">
        <f>VLOOKUP(A307,[1]基础数据!A:I,6,0)</f>
        <v>48.159722222222221</v>
      </c>
      <c r="G307" s="17">
        <f>VLOOKUP(A307,[1]基础数据!A:I,7,0)</f>
        <v>9.366558616963804</v>
      </c>
      <c r="H307" s="17">
        <f>VLOOKUP(A307,[1]基础数据!A:I,8,0)</f>
        <v>65.5</v>
      </c>
      <c r="I307" s="17">
        <f>VLOOKUP(A307,[1]基础数据!A:I,9,0)</f>
        <v>8.8102764140157372</v>
      </c>
      <c r="J307" s="7">
        <v>600280</v>
      </c>
      <c r="K307" s="1">
        <f>VLOOKUP(A307,[1]基础数据!A:AI,24,0)</f>
        <v>600280</v>
      </c>
      <c r="L307" s="1">
        <f>VLOOKUP(A307,[1]基础数据!A:AI,25,0)</f>
        <v>108243</v>
      </c>
      <c r="M307" s="1">
        <f>VLOOKUP(A307,[1]基础数据!A:AI,26,0)</f>
        <v>10608</v>
      </c>
      <c r="N307" s="1">
        <f>VLOOKUP(A307,[1]基础数据!A:AI,27,0)</f>
        <v>10608</v>
      </c>
      <c r="O307" s="1">
        <f>VLOOKUP(A307,[1]基础数据!A:AI,28,0)</f>
        <v>93056</v>
      </c>
      <c r="P307" s="1">
        <f>VLOOKUP(A307,[1]基础数据!A:AI,29,0)</f>
        <v>12340</v>
      </c>
      <c r="Q307" s="1" t="str">
        <f>VLOOKUP(A307,[1]基础数据!A:AI,30,0)</f>
        <v>持股小于股东增</v>
      </c>
      <c r="R307" s="1">
        <f>VLOOKUP(A307,[1]基础数据!A:AI,31,0)</f>
        <v>48835</v>
      </c>
      <c r="S307" s="1">
        <f>VLOOKUP(A307,[1]基础数据!A:AI,32,0)</f>
        <v>23514</v>
      </c>
      <c r="T307" s="1">
        <f>VLOOKUP(A307,[1]基础数据!A:AI,33,0)</f>
        <v>23514</v>
      </c>
      <c r="U307" s="1">
        <f>VLOOKUP(A307,[1]基础数据!A:AI,34,0)</f>
        <v>87849</v>
      </c>
      <c r="V307" s="1">
        <f>VLOOKUP(A307,[1]基础数据!A:AI,35,0)</f>
        <v>13071</v>
      </c>
    </row>
    <row r="308" spans="1:22" x14ac:dyDescent="0.15">
      <c r="A308" s="7">
        <v>600282</v>
      </c>
      <c r="B308" s="17">
        <f>VLOOKUP(A308,[1]基础数据!A:I,2,0)</f>
        <v>-5.0509878903760352</v>
      </c>
      <c r="C308" s="17">
        <f>VLOOKUP(A308,[1]基础数据!A:I,3,0)</f>
        <v>1.9917064589092737</v>
      </c>
      <c r="D308" s="17">
        <f>VLOOKUP(A308,[1]基础数据!A:I,4,0)</f>
        <v>233.92857142857144</v>
      </c>
      <c r="E308" s="17">
        <f>VLOOKUP(A308,[1]基础数据!A:I,5,0)</f>
        <v>1.6446955430006278</v>
      </c>
      <c r="F308" s="17">
        <f>VLOOKUP(A308,[1]基础数据!A:I,6,0)</f>
        <v>349.44444444444446</v>
      </c>
      <c r="G308" s="17">
        <f>VLOOKUP(A308,[1]基础数据!A:I,7,0)</f>
        <v>2.8351212476336429</v>
      </c>
      <c r="H308" s="17">
        <f>VLOOKUP(A308,[1]基础数据!A:I,8,0)</f>
        <v>-18.443627450980394</v>
      </c>
      <c r="I308" s="17">
        <f>VLOOKUP(A308,[1]基础数据!A:I,9,0)</f>
        <v>1.4468371467025571</v>
      </c>
      <c r="J308" s="7">
        <v>600282</v>
      </c>
      <c r="K308" s="1">
        <f>VLOOKUP(A308,[1]基础数据!A:AI,24,0)</f>
        <v>600282</v>
      </c>
      <c r="L308" s="1">
        <f>VLOOKUP(A308,[1]基础数据!A:AI,25,0)</f>
        <v>600282</v>
      </c>
      <c r="M308" s="1">
        <f>VLOOKUP(A308,[1]基础数据!A:AI,26,0)</f>
        <v>600282</v>
      </c>
      <c r="N308" s="1">
        <f>VLOOKUP(A308,[1]基础数据!A:AI,27,0)</f>
        <v>600282</v>
      </c>
      <c r="O308" s="1">
        <f>VLOOKUP(A308,[1]基础数据!A:AI,28,0)</f>
        <v>600282</v>
      </c>
      <c r="P308" s="1">
        <f>VLOOKUP(A308,[1]基础数据!A:AI,29,0)</f>
        <v>600282</v>
      </c>
      <c r="Q308" s="1">
        <f>VLOOKUP(A308,[1]基础数据!A:AI,30,0)</f>
        <v>600282</v>
      </c>
      <c r="R308" s="1">
        <f>VLOOKUP(A308,[1]基础数据!A:AI,31,0)</f>
        <v>600282</v>
      </c>
      <c r="S308" s="1">
        <f>VLOOKUP(A308,[1]基础数据!A:AI,32,0)</f>
        <v>600282</v>
      </c>
      <c r="T308" s="1">
        <f>VLOOKUP(A308,[1]基础数据!A:AI,33,0)</f>
        <v>600282</v>
      </c>
      <c r="U308" s="1">
        <f>VLOOKUP(A308,[1]基础数据!A:AI,34,0)</f>
        <v>600282</v>
      </c>
      <c r="V308" s="1">
        <f>VLOOKUP(A308,[1]基础数据!A:AI,35,0)</f>
        <v>600282</v>
      </c>
    </row>
    <row r="309" spans="1:22" x14ac:dyDescent="0.15">
      <c r="A309" s="7">
        <v>600284</v>
      </c>
      <c r="B309" s="17">
        <f>VLOOKUP(A309,[1]基础数据!A:I,2,0)</f>
        <v>25.022847742643023</v>
      </c>
      <c r="C309" s="17">
        <f>VLOOKUP(A309,[1]基础数据!A:I,3,0)</f>
        <v>1.8873907408939254</v>
      </c>
      <c r="D309" s="17">
        <f>VLOOKUP(A309,[1]基础数据!A:I,4,0)</f>
        <v>32.685614849187935</v>
      </c>
      <c r="E309" s="17">
        <f>VLOOKUP(A309,[1]基础数据!A:I,5,0)</f>
        <v>1.5350249935302851</v>
      </c>
      <c r="F309" s="17">
        <f>VLOOKUP(A309,[1]基础数据!A:I,6,0)</f>
        <v>39.150264042246754</v>
      </c>
      <c r="G309" s="17">
        <f>VLOOKUP(A309,[1]基础数据!A:I,7,0)</f>
        <v>2.3597667722846767</v>
      </c>
      <c r="H309" s="17">
        <f>VLOOKUP(A309,[1]基础数据!A:I,8,0)</f>
        <v>29.208371246587806</v>
      </c>
      <c r="I309" s="17">
        <f>VLOOKUP(A309,[1]基础数据!A:I,9,0)</f>
        <v>1.8271597911004225</v>
      </c>
      <c r="J309" s="7">
        <v>600284</v>
      </c>
      <c r="K309" s="1">
        <f>VLOOKUP(A309,[1]基础数据!A:AI,24,0)</f>
        <v>600284</v>
      </c>
      <c r="L309" s="1">
        <f>VLOOKUP(A309,[1]基础数据!A:AI,25,0)</f>
        <v>600284</v>
      </c>
      <c r="M309" s="1">
        <f>VLOOKUP(A309,[1]基础数据!A:AI,26,0)</f>
        <v>600284</v>
      </c>
      <c r="N309" s="1">
        <f>VLOOKUP(A309,[1]基础数据!A:AI,27,0)</f>
        <v>600284</v>
      </c>
      <c r="O309" s="1">
        <f>VLOOKUP(A309,[1]基础数据!A:AI,28,0)</f>
        <v>600284</v>
      </c>
      <c r="P309" s="1">
        <f>VLOOKUP(A309,[1]基础数据!A:AI,29,0)</f>
        <v>600284</v>
      </c>
      <c r="Q309" s="1">
        <f>VLOOKUP(A309,[1]基础数据!A:AI,30,0)</f>
        <v>600284</v>
      </c>
      <c r="R309" s="1">
        <f>VLOOKUP(A309,[1]基础数据!A:AI,31,0)</f>
        <v>600284</v>
      </c>
      <c r="S309" s="1">
        <f>VLOOKUP(A309,[1]基础数据!A:AI,32,0)</f>
        <v>600284</v>
      </c>
      <c r="T309" s="1">
        <f>VLOOKUP(A309,[1]基础数据!A:AI,33,0)</f>
        <v>600284</v>
      </c>
      <c r="U309" s="1">
        <f>VLOOKUP(A309,[1]基础数据!A:AI,34,0)</f>
        <v>600284</v>
      </c>
      <c r="V309" s="1">
        <f>VLOOKUP(A309,[1]基础数据!A:AI,35,0)</f>
        <v>600284</v>
      </c>
    </row>
    <row r="310" spans="1:22" x14ac:dyDescent="0.15">
      <c r="A310" s="7">
        <v>600289</v>
      </c>
      <c r="B310" s="17">
        <f>VLOOKUP(A310,[1]基础数据!A:I,2,0)</f>
        <v>105.80021482277121</v>
      </c>
      <c r="C310" s="17">
        <f>VLOOKUP(A310,[1]基础数据!A:I,3,0)</f>
        <v>5.526411759755379</v>
      </c>
      <c r="D310" s="17">
        <f>VLOOKUP(A310,[1]基础数据!A:I,4,0)</f>
        <v>272.83464566929132</v>
      </c>
      <c r="E310" s="17">
        <f>VLOOKUP(A310,[1]基础数据!A:I,5,0)</f>
        <v>3.8743221333929667</v>
      </c>
      <c r="F310" s="17">
        <f>VLOOKUP(A310,[1]基础数据!A:I,6,0)</f>
        <v>425.85470085470081</v>
      </c>
      <c r="G310" s="17">
        <f>VLOOKUP(A310,[1]基础数据!A:I,7,0)</f>
        <v>5.8485195293012877</v>
      </c>
      <c r="H310" s="17">
        <f>VLOOKUP(A310,[1]基础数据!A:I,8,0)</f>
        <v>301.89274447949526</v>
      </c>
      <c r="I310" s="17">
        <f>VLOOKUP(A310,[1]基础数据!A:I,9,0)</f>
        <v>3.7637897469175856</v>
      </c>
      <c r="J310" s="7">
        <v>600289</v>
      </c>
      <c r="K310" s="1">
        <f>VLOOKUP(A310,[1]基础数据!A:AI,24,0)</f>
        <v>600289</v>
      </c>
      <c r="L310" s="1">
        <f>VLOOKUP(A310,[1]基础数据!A:AI,25,0)</f>
        <v>600289</v>
      </c>
      <c r="M310" s="1">
        <f>VLOOKUP(A310,[1]基础数据!A:AI,26,0)</f>
        <v>600289</v>
      </c>
      <c r="N310" s="1">
        <f>VLOOKUP(A310,[1]基础数据!A:AI,27,0)</f>
        <v>600289</v>
      </c>
      <c r="O310" s="1">
        <f>VLOOKUP(A310,[1]基础数据!A:AI,28,0)</f>
        <v>56080</v>
      </c>
      <c r="P310" s="1">
        <f>VLOOKUP(A310,[1]基础数据!A:AI,29,0)</f>
        <v>10091</v>
      </c>
      <c r="Q310" s="1">
        <f>VLOOKUP(A310,[1]基础数据!A:AI,30,0)</f>
        <v>10091</v>
      </c>
      <c r="R310" s="1">
        <f>VLOOKUP(A310,[1]基础数据!A:AI,31,0)</f>
        <v>43771</v>
      </c>
      <c r="S310" s="1">
        <f>VLOOKUP(A310,[1]基础数据!A:AI,32,0)</f>
        <v>12962</v>
      </c>
      <c r="T310" s="1">
        <f>VLOOKUP(A310,[1]基础数据!A:AI,33,0)</f>
        <v>12962</v>
      </c>
      <c r="U310" s="1">
        <f>VLOOKUP(A310,[1]基础数据!A:AI,34,0)</f>
        <v>12962</v>
      </c>
      <c r="V310" s="1">
        <f>VLOOKUP(A310,[1]基础数据!A:AI,35,0)</f>
        <v>12962</v>
      </c>
    </row>
    <row r="311" spans="1:22" x14ac:dyDescent="0.15">
      <c r="A311" s="7">
        <v>600292</v>
      </c>
      <c r="B311" s="17">
        <f>VLOOKUP(A311,[1]基础数据!A:I,2,0)</f>
        <v>55.891891891891895</v>
      </c>
      <c r="C311" s="17">
        <f>VLOOKUP(A311,[1]基础数据!A:I,3,0)</f>
        <v>3.3376371852808266</v>
      </c>
      <c r="D311" s="17">
        <f>VLOOKUP(A311,[1]基础数据!A:I,4,0)</f>
        <v>45.78125</v>
      </c>
      <c r="E311" s="17">
        <f>VLOOKUP(A311,[1]基础数据!A:I,5,0)</f>
        <v>2.3451632009476699</v>
      </c>
      <c r="F311" s="17">
        <f>VLOOKUP(A311,[1]基础数据!A:I,6,0)</f>
        <v>40.184210526315788</v>
      </c>
      <c r="G311" s="17">
        <f>VLOOKUP(A311,[1]基础数据!A:I,7,0)</f>
        <v>3.8383229017419502</v>
      </c>
      <c r="H311" s="17">
        <f>VLOOKUP(A311,[1]基础数据!A:I,8,0)</f>
        <v>27.333333333333332</v>
      </c>
      <c r="I311" s="17">
        <f>VLOOKUP(A311,[1]基础数据!A:I,9,0)</f>
        <v>2.6568170036288232</v>
      </c>
      <c r="J311" s="7">
        <v>600292</v>
      </c>
      <c r="K311" s="1">
        <f>VLOOKUP(A311,[1]基础数据!A:AI,24,0)</f>
        <v>600292</v>
      </c>
      <c r="L311" s="1">
        <f>VLOOKUP(A311,[1]基础数据!A:AI,25,0)</f>
        <v>61630</v>
      </c>
      <c r="M311" s="1">
        <f>VLOOKUP(A311,[1]基础数据!A:AI,26,0)</f>
        <v>12669</v>
      </c>
      <c r="N311" s="1">
        <f>VLOOKUP(A311,[1]基础数据!A:AI,27,0)</f>
        <v>12669</v>
      </c>
      <c r="O311" s="1">
        <f>VLOOKUP(A311,[1]基础数据!A:AI,28,0)</f>
        <v>58333</v>
      </c>
      <c r="P311" s="1">
        <f>VLOOKUP(A311,[1]基础数据!A:AI,29,0)</f>
        <v>13385</v>
      </c>
      <c r="Q311" s="1">
        <f>VLOOKUP(A311,[1]基础数据!A:AI,30,0)</f>
        <v>13385</v>
      </c>
      <c r="R311" s="1">
        <f>VLOOKUP(A311,[1]基础数据!A:AI,31,0)</f>
        <v>31591</v>
      </c>
      <c r="S311" s="1">
        <f>VLOOKUP(A311,[1]基础数据!A:AI,32,0)</f>
        <v>19012</v>
      </c>
      <c r="T311" s="1">
        <f>VLOOKUP(A311,[1]基础数据!A:AI,33,0)</f>
        <v>19012</v>
      </c>
      <c r="U311" s="1">
        <f>VLOOKUP(A311,[1]基础数据!A:AI,34,0)</f>
        <v>45321</v>
      </c>
      <c r="V311" s="1">
        <f>VLOOKUP(A311,[1]基础数据!A:AI,35,0)</f>
        <v>17228</v>
      </c>
    </row>
    <row r="312" spans="1:22" x14ac:dyDescent="0.15">
      <c r="A312" s="7">
        <v>600298</v>
      </c>
      <c r="B312" s="17">
        <f>VLOOKUP(A312,[1]基础数据!A:I,2,0)</f>
        <v>35.800870895610217</v>
      </c>
      <c r="C312" s="17">
        <f>VLOOKUP(A312,[1]基础数据!A:I,3,0)</f>
        <v>3.2993492407809111</v>
      </c>
      <c r="D312" s="17">
        <f>VLOOKUP(A312,[1]基础数据!A:I,4,0)</f>
        <v>27.754982415005863</v>
      </c>
      <c r="E312" s="17">
        <f>VLOOKUP(A312,[1]基础数据!A:I,5,0)</f>
        <v>4.0261893626971643</v>
      </c>
      <c r="F312" s="17">
        <f>VLOOKUP(A312,[1]基础数据!A:I,6,0)</f>
        <v>1.8450928381962863</v>
      </c>
      <c r="G312" s="17">
        <f>VLOOKUP(A312,[1]基础数据!A:I,7,0)</f>
        <v>3.9735401981057707</v>
      </c>
      <c r="H312" s="17">
        <f>VLOOKUP(A312,[1]基础数据!A:I,8,0)</f>
        <v>35.420918367346943</v>
      </c>
      <c r="I312" s="17">
        <f>VLOOKUP(A312,[1]基础数据!A:I,9,0)</f>
        <v>3.1084892988269006</v>
      </c>
      <c r="J312" s="7">
        <v>600298</v>
      </c>
      <c r="K312" s="1" t="str">
        <f>VLOOKUP(A312,[1]基础数据!A:AI,24,0)</f>
        <v>持股小于股东减</v>
      </c>
      <c r="L312" s="1">
        <f>VLOOKUP(A312,[1]基础数据!A:AI,25,0)</f>
        <v>23646</v>
      </c>
      <c r="M312" s="1">
        <f>VLOOKUP(A312,[1]基础数据!A:AI,26,0)</f>
        <v>13940</v>
      </c>
      <c r="N312" s="1" t="str">
        <f>VLOOKUP(A312,[1]基础数据!A:AI,27,0)</f>
        <v>持股小于股东减</v>
      </c>
      <c r="O312" s="1">
        <f>VLOOKUP(A312,[1]基础数据!A:AI,28,0)</f>
        <v>27334</v>
      </c>
      <c r="P312" s="1">
        <f>VLOOKUP(A312,[1]基础数据!A:AI,29,0)</f>
        <v>12059</v>
      </c>
      <c r="Q312" s="1" t="str">
        <f>VLOOKUP(A312,[1]基础数据!A:AI,30,0)</f>
        <v>持股小于股东减</v>
      </c>
      <c r="R312" s="1">
        <f>VLOOKUP(A312,[1]基础数据!A:AI,31,0)</f>
        <v>27176</v>
      </c>
      <c r="S312" s="1">
        <f>VLOOKUP(A312,[1]基础数据!A:AI,32,0)</f>
        <v>12129</v>
      </c>
      <c r="T312" s="1" t="str">
        <f>VLOOKUP(A312,[1]基础数据!A:AI,33,0)</f>
        <v>持股小于股东增</v>
      </c>
      <c r="U312" s="1">
        <f>VLOOKUP(A312,[1]基础数据!A:AI,34,0)</f>
        <v>23499</v>
      </c>
      <c r="V312" s="1">
        <f>VLOOKUP(A312,[1]基础数据!A:AI,35,0)</f>
        <v>14027</v>
      </c>
    </row>
    <row r="313" spans="1:22" x14ac:dyDescent="0.15">
      <c r="A313" s="7">
        <v>600300</v>
      </c>
      <c r="B313" s="17">
        <f>VLOOKUP(A313,[1]基础数据!A:I,2,0)</f>
        <v>119.5</v>
      </c>
      <c r="C313" s="17">
        <f>VLOOKUP(A313,[1]基础数据!A:I,3,0)</f>
        <v>4.4570149810405919</v>
      </c>
      <c r="D313" s="17">
        <f>VLOOKUP(A313,[1]基础数据!A:I,4,0)</f>
        <v>66</v>
      </c>
      <c r="E313" s="17">
        <f>VLOOKUP(A313,[1]基础数据!A:I,5,0)</f>
        <v>3.2436417250276448</v>
      </c>
      <c r="F313" s="17">
        <f>VLOOKUP(A313,[1]基础数据!A:I,6,0)</f>
        <v>84.583333333333343</v>
      </c>
      <c r="G313" s="17">
        <f>VLOOKUP(A313,[1]基础数据!A:I,7,0)</f>
        <v>6.3082660037290248</v>
      </c>
      <c r="H313" s="17">
        <f>VLOOKUP(A313,[1]基础数据!A:I,8,0)</f>
        <v>204.375</v>
      </c>
      <c r="I313" s="17">
        <f>VLOOKUP(A313,[1]基础数据!A:I,9,0)</f>
        <v>3.480204342273308</v>
      </c>
      <c r="J313" s="7">
        <v>600300</v>
      </c>
      <c r="K313" s="1">
        <f>VLOOKUP(A313,[1]基础数据!A:AI,24,0)</f>
        <v>600300</v>
      </c>
      <c r="L313" s="1">
        <f>VLOOKUP(A313,[1]基础数据!A:AI,25,0)</f>
        <v>600300</v>
      </c>
      <c r="M313" s="1">
        <f>VLOOKUP(A313,[1]基础数据!A:AI,26,0)</f>
        <v>600300</v>
      </c>
      <c r="N313" s="1">
        <f>VLOOKUP(A313,[1]基础数据!A:AI,27,0)</f>
        <v>600300</v>
      </c>
      <c r="O313" s="1">
        <f>VLOOKUP(A313,[1]基础数据!A:AI,28,0)</f>
        <v>600300</v>
      </c>
      <c r="P313" s="1">
        <f>VLOOKUP(A313,[1]基础数据!A:AI,29,0)</f>
        <v>600300</v>
      </c>
      <c r="Q313" s="1">
        <f>VLOOKUP(A313,[1]基础数据!A:AI,30,0)</f>
        <v>600300</v>
      </c>
      <c r="R313" s="1">
        <f>VLOOKUP(A313,[1]基础数据!A:AI,31,0)</f>
        <v>600300</v>
      </c>
      <c r="S313" s="1">
        <f>VLOOKUP(A313,[1]基础数据!A:AI,32,0)</f>
        <v>600300</v>
      </c>
      <c r="T313" s="1">
        <f>VLOOKUP(A313,[1]基础数据!A:AI,33,0)</f>
        <v>600300</v>
      </c>
      <c r="U313" s="1">
        <f>VLOOKUP(A313,[1]基础数据!A:AI,34,0)</f>
        <v>600300</v>
      </c>
      <c r="V313" s="1">
        <f>VLOOKUP(A313,[1]基础数据!A:AI,35,0)</f>
        <v>600300</v>
      </c>
    </row>
    <row r="314" spans="1:22" x14ac:dyDescent="0.15">
      <c r="A314" s="7">
        <v>600312</v>
      </c>
      <c r="B314" s="17">
        <f>VLOOKUP(A314,[1]基础数据!A:I,2,0)</f>
        <v>26.712328767123289</v>
      </c>
      <c r="C314" s="17">
        <f>VLOOKUP(A314,[1]基础数据!A:I,3,0)</f>
        <v>3.6202959359857414</v>
      </c>
      <c r="D314" s="17">
        <f>VLOOKUP(A314,[1]基础数据!A:I,4,0)</f>
        <v>32.479166666666664</v>
      </c>
      <c r="E314" s="17">
        <f>VLOOKUP(A314,[1]基础数据!A:I,5,0)</f>
        <v>2.8294010889292198</v>
      </c>
      <c r="F314" s="17">
        <f>VLOOKUP(A314,[1]基础数据!A:I,6,0)</f>
        <v>43.42307692307692</v>
      </c>
      <c r="G314" s="17">
        <f>VLOOKUP(A314,[1]基础数据!A:I,7,0)</f>
        <v>4.1678202927441532</v>
      </c>
      <c r="H314" s="17">
        <f>VLOOKUP(A314,[1]基础数据!A:I,8,0)</f>
        <v>37.826669644851464</v>
      </c>
      <c r="I314" s="17">
        <f>VLOOKUP(A314,[1]基础数据!A:I,9,0)</f>
        <v>4.4212092731829573</v>
      </c>
      <c r="J314" s="7">
        <v>600312</v>
      </c>
      <c r="K314" s="1" t="str">
        <f>VLOOKUP(A314,[1]基础数据!A:AI,24,0)</f>
        <v>持股小于股东减</v>
      </c>
      <c r="L314" s="1">
        <f>VLOOKUP(A314,[1]基础数据!A:AI,25,0)</f>
        <v>54442</v>
      </c>
      <c r="M314" s="1">
        <f>VLOOKUP(A314,[1]基础数据!A:AI,26,0)</f>
        <v>20893</v>
      </c>
      <c r="N314" s="1">
        <f>VLOOKUP(A314,[1]基础数据!A:AI,27,0)</f>
        <v>20893</v>
      </c>
      <c r="O314" s="1">
        <f>VLOOKUP(A314,[1]基础数据!A:AI,28,0)</f>
        <v>60397</v>
      </c>
      <c r="P314" s="1">
        <f>VLOOKUP(A314,[1]基础数据!A:AI,29,0)</f>
        <v>18833</v>
      </c>
      <c r="Q314" s="1" t="str">
        <f>VLOOKUP(A314,[1]基础数据!A:AI,30,0)</f>
        <v>持股小于股东减</v>
      </c>
      <c r="R314" s="1">
        <f>VLOOKUP(A314,[1]基础数据!A:AI,31,0)</f>
        <v>52558</v>
      </c>
      <c r="S314" s="1">
        <f>VLOOKUP(A314,[1]基础数据!A:AI,32,0)</f>
        <v>21642</v>
      </c>
      <c r="T314" s="1" t="str">
        <f>VLOOKUP(A314,[1]基础数据!A:AI,33,0)</f>
        <v>持股小于股东增</v>
      </c>
      <c r="U314" s="1">
        <f>VLOOKUP(A314,[1]基础数据!A:AI,34,0)</f>
        <v>52438</v>
      </c>
      <c r="V314" s="1">
        <f>VLOOKUP(A314,[1]基础数据!A:AI,35,0)</f>
        <v>21692</v>
      </c>
    </row>
    <row r="315" spans="1:22" x14ac:dyDescent="0.15">
      <c r="A315" s="7">
        <v>600316</v>
      </c>
      <c r="B315" s="17">
        <f>VLOOKUP(A315,[1]基础数据!A:I,2,0)</f>
        <v>214.12844036697248</v>
      </c>
      <c r="C315" s="17">
        <f>VLOOKUP(A315,[1]基础数据!A:I,3,0)</f>
        <v>3.168741599576415</v>
      </c>
      <c r="D315" s="17">
        <f>VLOOKUP(A315,[1]基础数据!A:I,4,0)</f>
        <v>-140.40540540540542</v>
      </c>
      <c r="E315" s="17">
        <f>VLOOKUP(A315,[1]基础数据!A:I,5,0)</f>
        <v>2.910282625136551</v>
      </c>
      <c r="F315" s="17">
        <f>VLOOKUP(A315,[1]基础数据!A:I,6,0)</f>
        <v>819.43127962085305</v>
      </c>
      <c r="G315" s="17">
        <f>VLOOKUP(A315,[1]基础数据!A:I,7,0)</f>
        <v>4.824151448780011</v>
      </c>
      <c r="H315" s="17">
        <f>VLOOKUP(A315,[1]基础数据!A:I,8,0)</f>
        <v>953.08441558441552</v>
      </c>
      <c r="I315" s="17">
        <f>VLOOKUP(A315,[1]基础数据!A:I,9,0)</f>
        <v>2.8096420828966449</v>
      </c>
      <c r="J315" s="7">
        <v>600316</v>
      </c>
      <c r="K315" s="1">
        <f>VLOOKUP(A315,[1]基础数据!A:AI,24,0)</f>
        <v>600316</v>
      </c>
      <c r="L315" s="1">
        <f>VLOOKUP(A315,[1]基础数据!A:AI,25,0)</f>
        <v>62898</v>
      </c>
      <c r="M315" s="1">
        <f>VLOOKUP(A315,[1]基础数据!A:AI,26,0)</f>
        <v>11401</v>
      </c>
      <c r="N315" s="1">
        <f>VLOOKUP(A315,[1]基础数据!A:AI,27,0)</f>
        <v>11401</v>
      </c>
      <c r="O315" s="1">
        <f>VLOOKUP(A315,[1]基础数据!A:AI,28,0)</f>
        <v>64836</v>
      </c>
      <c r="P315" s="1">
        <f>VLOOKUP(A315,[1]基础数据!A:AI,29,0)</f>
        <v>11060</v>
      </c>
      <c r="Q315" s="1">
        <f>VLOOKUP(A315,[1]基础数据!A:AI,30,0)</f>
        <v>11060</v>
      </c>
      <c r="R315" s="1">
        <f>VLOOKUP(A315,[1]基础数据!A:AI,31,0)</f>
        <v>53860</v>
      </c>
      <c r="S315" s="1">
        <f>VLOOKUP(A315,[1]基础数据!A:AI,32,0)</f>
        <v>13314</v>
      </c>
      <c r="T315" s="1">
        <f>VLOOKUP(A315,[1]基础数据!A:AI,33,0)</f>
        <v>13314</v>
      </c>
      <c r="U315" s="1">
        <f>VLOOKUP(A315,[1]基础数据!A:AI,34,0)</f>
        <v>61844</v>
      </c>
      <c r="V315" s="1">
        <f>VLOOKUP(A315,[1]基础数据!A:AI,35,0)</f>
        <v>13314</v>
      </c>
    </row>
    <row r="316" spans="1:22" x14ac:dyDescent="0.15">
      <c r="A316" s="7">
        <v>600320</v>
      </c>
      <c r="B316" s="17">
        <f>VLOOKUP(A316,[1]基础数据!A:I,2,0)</f>
        <v>119.39999999999999</v>
      </c>
      <c r="C316" s="17">
        <f>VLOOKUP(A316,[1]基础数据!A:I,3,0)</f>
        <v>1.7626738315273554</v>
      </c>
      <c r="D316" s="17">
        <f>VLOOKUP(A316,[1]基础数据!A:I,4,0)</f>
        <v>115.99999999999999</v>
      </c>
      <c r="E316" s="17">
        <f>VLOOKUP(A316,[1]基础数据!A:I,5,0)</f>
        <v>1.3806647424643674</v>
      </c>
      <c r="F316" s="17">
        <f>VLOOKUP(A316,[1]基础数据!A:I,6,0)</f>
        <v>210</v>
      </c>
      <c r="G316" s="17">
        <f>VLOOKUP(A316,[1]基础数据!A:I,7,0)</f>
        <v>3.1038458127641966</v>
      </c>
      <c r="H316" s="17">
        <f>VLOOKUP(A316,[1]基础数据!A:I,8,0)</f>
        <v>108.93749999999999</v>
      </c>
      <c r="I316" s="17">
        <f>VLOOKUP(A316,[1]基础数据!A:I,9,0)</f>
        <v>1.7243426129281176</v>
      </c>
      <c r="J316" s="7">
        <v>600320</v>
      </c>
      <c r="K316" s="1">
        <f>VLOOKUP(A316,[1]基础数据!A:AI,24,0)</f>
        <v>600320</v>
      </c>
      <c r="L316" s="1">
        <f>VLOOKUP(A316,[1]基础数据!A:AI,25,0)</f>
        <v>600320</v>
      </c>
      <c r="M316" s="1">
        <f>VLOOKUP(A316,[1]基础数据!A:AI,26,0)</f>
        <v>600320</v>
      </c>
      <c r="N316" s="1">
        <f>VLOOKUP(A316,[1]基础数据!A:AI,27,0)</f>
        <v>600320</v>
      </c>
      <c r="O316" s="1">
        <f>VLOOKUP(A316,[1]基础数据!A:AI,28,0)</f>
        <v>600320</v>
      </c>
      <c r="P316" s="1">
        <f>VLOOKUP(A316,[1]基础数据!A:AI,29,0)</f>
        <v>600320</v>
      </c>
      <c r="Q316" s="1">
        <f>VLOOKUP(A316,[1]基础数据!A:AI,30,0)</f>
        <v>600320</v>
      </c>
      <c r="R316" s="1">
        <f>VLOOKUP(A316,[1]基础数据!A:AI,31,0)</f>
        <v>600320</v>
      </c>
      <c r="S316" s="1">
        <f>VLOOKUP(A316,[1]基础数据!A:AI,32,0)</f>
        <v>600320</v>
      </c>
      <c r="T316" s="1">
        <f>VLOOKUP(A316,[1]基础数据!A:AI,33,0)</f>
        <v>600320</v>
      </c>
      <c r="U316" s="1">
        <f>VLOOKUP(A316,[1]基础数据!A:AI,34,0)</f>
        <v>600320</v>
      </c>
      <c r="V316" s="1">
        <f>VLOOKUP(A316,[1]基础数据!A:AI,35,0)</f>
        <v>600320</v>
      </c>
    </row>
    <row r="317" spans="1:22" x14ac:dyDescent="0.15">
      <c r="A317" s="7">
        <v>600325</v>
      </c>
      <c r="B317" s="17">
        <f>VLOOKUP(A317,[1]基础数据!A:I,2,0)</f>
        <v>19.404761904761905</v>
      </c>
      <c r="C317" s="17">
        <f>VLOOKUP(A317,[1]基础数据!A:I,3,0)</f>
        <v>1.6257405597334984</v>
      </c>
      <c r="D317" s="17">
        <f>VLOOKUP(A317,[1]基础数据!A:I,4,0)</f>
        <v>155.375</v>
      </c>
      <c r="E317" s="17">
        <f>VLOOKUP(A317,[1]基础数据!A:I,5,0)</f>
        <v>1.2376410144076149</v>
      </c>
      <c r="F317" s="17">
        <f>VLOOKUP(A317,[1]基础数据!A:I,6,0)</f>
        <v>30.166666666666671</v>
      </c>
      <c r="G317" s="17">
        <f>VLOOKUP(A317,[1]基础数据!A:I,7,0)</f>
        <v>2.0903589411927754</v>
      </c>
      <c r="H317" s="17">
        <f>VLOOKUP(A317,[1]基础数据!A:I,8,0)</f>
        <v>22.914473684210524</v>
      </c>
      <c r="I317" s="17">
        <f>VLOOKUP(A317,[1]基础数据!A:I,9,0)</f>
        <v>1.3265994035444542</v>
      </c>
      <c r="J317" s="7">
        <v>600325</v>
      </c>
      <c r="K317" s="1" t="str">
        <f>VLOOKUP(A317,[1]基础数据!A:AI,24,0)</f>
        <v>持股小于股东增</v>
      </c>
      <c r="L317" s="1">
        <f>VLOOKUP(A317,[1]基础数据!A:AI,25,0)</f>
        <v>37793</v>
      </c>
      <c r="M317" s="1">
        <f>VLOOKUP(A317,[1]基础数据!A:AI,26,0)</f>
        <v>30932</v>
      </c>
      <c r="N317" s="1" t="str">
        <f>VLOOKUP(A317,[1]基础数据!A:AI,27,0)</f>
        <v>持股小于股东减</v>
      </c>
      <c r="O317" s="1">
        <f>VLOOKUP(A317,[1]基础数据!A:AI,28,0)</f>
        <v>40253</v>
      </c>
      <c r="P317" s="1">
        <f>VLOOKUP(A317,[1]基础数据!A:AI,29,0)</f>
        <v>29042</v>
      </c>
      <c r="Q317" s="1">
        <f>VLOOKUP(A317,[1]基础数据!A:AI,30,0)</f>
        <v>29042</v>
      </c>
      <c r="R317" s="1">
        <f>VLOOKUP(A317,[1]基础数据!A:AI,31,0)</f>
        <v>48420</v>
      </c>
      <c r="S317" s="1">
        <f>VLOOKUP(A317,[1]基础数据!A:AI,32,0)</f>
        <v>16874</v>
      </c>
      <c r="T317" s="1">
        <f>VLOOKUP(A317,[1]基础数据!A:AI,33,0)</f>
        <v>16874</v>
      </c>
      <c r="U317" s="1">
        <f>VLOOKUP(A317,[1]基础数据!A:AI,34,0)</f>
        <v>41862</v>
      </c>
      <c r="V317" s="1">
        <f>VLOOKUP(A317,[1]基础数据!A:AI,35,0)</f>
        <v>19517</v>
      </c>
    </row>
    <row r="318" spans="1:22" x14ac:dyDescent="0.15">
      <c r="A318" s="7">
        <v>600329</v>
      </c>
      <c r="B318" s="17">
        <f>VLOOKUP(A318,[1]基础数据!A:I,2,0)</f>
        <v>35.300000000000004</v>
      </c>
      <c r="C318" s="17">
        <f>VLOOKUP(A318,[1]基础数据!A:I,3,0)</f>
        <v>4.1524526526291021</v>
      </c>
      <c r="D318" s="17">
        <f>VLOOKUP(A318,[1]基础数据!A:I,4,0)</f>
        <v>26.796874999999996</v>
      </c>
      <c r="E318" s="17">
        <f>VLOOKUP(A318,[1]基础数据!A:I,5,0)</f>
        <v>3.2732130928523713</v>
      </c>
      <c r="F318" s="17">
        <f>VLOOKUP(A318,[1]基础数据!A:I,6,0)</f>
        <v>39.359375</v>
      </c>
      <c r="G318" s="17">
        <f>VLOOKUP(A318,[1]基础数据!A:I,7,0)</f>
        <v>5.2042228787471849</v>
      </c>
      <c r="H318" s="17">
        <f>VLOOKUP(A318,[1]基础数据!A:I,8,0)</f>
        <v>27.650000000000002</v>
      </c>
      <c r="I318" s="17">
        <f>VLOOKUP(A318,[1]基础数据!A:I,9,0)</f>
        <v>3.3667505479340853</v>
      </c>
      <c r="J318" s="7">
        <v>600329</v>
      </c>
      <c r="K318" s="1" t="str">
        <f>VLOOKUP(A318,[1]基础数据!A:AI,24,0)</f>
        <v>持股小于股东增</v>
      </c>
      <c r="L318" s="1">
        <f>VLOOKUP(A318,[1]基础数据!A:AI,25,0)</f>
        <v>36311</v>
      </c>
      <c r="M318" s="1">
        <f>VLOOKUP(A318,[1]基础数据!A:AI,26,0)</f>
        <v>21174</v>
      </c>
      <c r="N318" s="1" t="str">
        <f>VLOOKUP(A318,[1]基础数据!A:AI,27,0)</f>
        <v>持股小于股东增</v>
      </c>
      <c r="O318" s="1">
        <f>VLOOKUP(A318,[1]基础数据!A:AI,28,0)</f>
        <v>36261</v>
      </c>
      <c r="P318" s="1">
        <f>VLOOKUP(A318,[1]基础数据!A:AI,29,0)</f>
        <v>21203</v>
      </c>
      <c r="Q318" s="1" t="str">
        <f>VLOOKUP(A318,[1]基础数据!A:AI,30,0)</f>
        <v>持股小于股东减</v>
      </c>
      <c r="R318" s="1">
        <f>VLOOKUP(A318,[1]基础数据!A:AI,31,0)</f>
        <v>34760</v>
      </c>
      <c r="S318" s="1">
        <f>VLOOKUP(A318,[1]基础数据!A:AI,32,0)</f>
        <v>22119</v>
      </c>
      <c r="T318" s="1" t="str">
        <f>VLOOKUP(A318,[1]基础数据!A:AI,33,0)</f>
        <v>持股小于股东减</v>
      </c>
      <c r="U318" s="1">
        <f>VLOOKUP(A318,[1]基础数据!A:AI,34,0)</f>
        <v>37324</v>
      </c>
      <c r="V318" s="1">
        <f>VLOOKUP(A318,[1]基础数据!A:AI,35,0)</f>
        <v>20599</v>
      </c>
    </row>
    <row r="319" spans="1:22" x14ac:dyDescent="0.15">
      <c r="A319" s="7">
        <v>600335</v>
      </c>
      <c r="B319" s="17">
        <f>VLOOKUP(A319,[1]基础数据!A:I,2,0)</f>
        <v>24.451983298538622</v>
      </c>
      <c r="C319" s="17">
        <f>VLOOKUP(A319,[1]基础数据!A:I,3,0)</f>
        <v>2.1357585703865789</v>
      </c>
      <c r="D319" s="17">
        <f>VLOOKUP(A319,[1]基础数据!A:I,4,0)</f>
        <v>13.247011952191235</v>
      </c>
      <c r="E319" s="17">
        <f>VLOOKUP(A319,[1]基础数据!A:I,5,0)</f>
        <v>1.7862139203814171</v>
      </c>
      <c r="F319" s="17">
        <f>VLOOKUP(A319,[1]基础数据!A:I,6,0)</f>
        <v>26.209231619679379</v>
      </c>
      <c r="G319" s="17">
        <f>VLOOKUP(A319,[1]基础数据!A:I,7,0)</f>
        <v>4.3252674071202142</v>
      </c>
      <c r="H319" s="17">
        <f>VLOOKUP(A319,[1]基础数据!A:I,8,0)</f>
        <v>12.73970271190287</v>
      </c>
      <c r="I319" s="17">
        <f>VLOOKUP(A319,[1]基础数据!A:I,9,0)</f>
        <v>1.7060217896704197</v>
      </c>
      <c r="J319" s="7">
        <v>600335</v>
      </c>
      <c r="K319" s="1" t="str">
        <f>VLOOKUP(A319,[1]基础数据!A:AI,24,0)</f>
        <v>持股小于股东减</v>
      </c>
      <c r="L319" s="1">
        <f>VLOOKUP(A319,[1]基础数据!A:AI,25,0)</f>
        <v>25094</v>
      </c>
      <c r="M319" s="1">
        <f>VLOOKUP(A319,[1]基础数据!A:AI,26,0)</f>
        <v>24991</v>
      </c>
      <c r="N319" s="1" t="str">
        <f>VLOOKUP(A319,[1]基础数据!A:AI,27,0)</f>
        <v>持股大于股东增</v>
      </c>
      <c r="O319" s="1">
        <f>VLOOKUP(A319,[1]基础数据!A:AI,28,0)</f>
        <v>21634</v>
      </c>
      <c r="P319" s="1">
        <f>VLOOKUP(A319,[1]基础数据!A:AI,29,0)</f>
        <v>28988</v>
      </c>
      <c r="Q319" s="1" t="str">
        <f>VLOOKUP(A319,[1]基础数据!A:AI,30,0)</f>
        <v>持股大于股东减</v>
      </c>
      <c r="R319" s="1">
        <f>VLOOKUP(A319,[1]基础数据!A:AI,31,0)</f>
        <v>12219</v>
      </c>
      <c r="S319" s="1">
        <f>VLOOKUP(A319,[1]基础数据!A:AI,32,0)</f>
        <v>51325</v>
      </c>
      <c r="T319" s="1" t="str">
        <f>VLOOKUP(A319,[1]基础数据!A:AI,33,0)</f>
        <v>持股大于股东减</v>
      </c>
      <c r="U319" s="1">
        <f>VLOOKUP(A319,[1]基础数据!A:AI,34,0)</f>
        <v>19352</v>
      </c>
      <c r="V319" s="1">
        <f>VLOOKUP(A319,[1]基础数据!A:AI,35,0)</f>
        <v>32407</v>
      </c>
    </row>
    <row r="320" spans="1:22" x14ac:dyDescent="0.15">
      <c r="A320" s="7">
        <v>600337</v>
      </c>
      <c r="B320" s="17">
        <f>VLOOKUP(A320,[1]基础数据!A:I,2,0)</f>
        <v>33.95652173913043</v>
      </c>
      <c r="C320" s="17">
        <f>VLOOKUP(A320,[1]基础数据!A:I,3,0)</f>
        <v>3.3047010536114749</v>
      </c>
      <c r="D320" s="17">
        <f>VLOOKUP(A320,[1]基础数据!A:I,4,0)</f>
        <v>47.107142857142854</v>
      </c>
      <c r="E320" s="17">
        <f>VLOOKUP(A320,[1]基础数据!A:I,5,0)</f>
        <v>2.7521595793514999</v>
      </c>
      <c r="F320" s="17">
        <f>VLOOKUP(A320,[1]基础数据!A:I,6,0)</f>
        <v>37.349999999999994</v>
      </c>
      <c r="G320" s="17">
        <f>VLOOKUP(A320,[1]基础数据!A:I,7,0)</f>
        <v>3.3515793251974153</v>
      </c>
      <c r="H320" s="17">
        <f>VLOOKUP(A320,[1]基础数据!A:I,8,0)</f>
        <v>32.54032258064516</v>
      </c>
      <c r="I320" s="17">
        <f>VLOOKUP(A320,[1]基础数据!A:I,9,0)</f>
        <v>2.9385418714906817</v>
      </c>
      <c r="J320" s="7">
        <v>600337</v>
      </c>
      <c r="K320" s="1" t="str">
        <f>VLOOKUP(A320,[1]基础数据!A:AI,24,0)</f>
        <v>持股大于股东增</v>
      </c>
      <c r="L320" s="1">
        <f>VLOOKUP(A320,[1]基础数据!A:AI,25,0)</f>
        <v>22110</v>
      </c>
      <c r="M320" s="1">
        <f>VLOOKUP(A320,[1]基础数据!A:AI,26,0)</f>
        <v>29232</v>
      </c>
      <c r="N320" s="1" t="str">
        <f>VLOOKUP(A320,[1]基础数据!A:AI,27,0)</f>
        <v>持股大于股东增</v>
      </c>
      <c r="O320" s="1">
        <f>VLOOKUP(A320,[1]基础数据!A:AI,28,0)</f>
        <v>19748</v>
      </c>
      <c r="P320" s="1">
        <f>VLOOKUP(A320,[1]基础数据!A:AI,29,0)</f>
        <v>32729</v>
      </c>
      <c r="Q320" s="1" t="str">
        <f>VLOOKUP(A320,[1]基础数据!A:AI,30,0)</f>
        <v>持股大于股东减</v>
      </c>
      <c r="R320" s="1">
        <f>VLOOKUP(A320,[1]基础数据!A:AI,31,0)</f>
        <v>21784</v>
      </c>
      <c r="S320" s="1">
        <f>VLOOKUP(A320,[1]基础数据!A:AI,32,0)</f>
        <v>29676</v>
      </c>
      <c r="T320" s="1" t="str">
        <f>VLOOKUP(A320,[1]基础数据!A:AI,33,0)</f>
        <v>持股大于股东减</v>
      </c>
      <c r="U320" s="1">
        <f>VLOOKUP(A320,[1]基础数据!A:AI,34,0)</f>
        <v>24298</v>
      </c>
      <c r="V320" s="1">
        <f>VLOOKUP(A320,[1]基础数据!A:AI,35,0)</f>
        <v>26600</v>
      </c>
    </row>
    <row r="321" spans="1:22" x14ac:dyDescent="0.15">
      <c r="A321" s="7">
        <v>600348</v>
      </c>
      <c r="B321" s="17">
        <f>VLOOKUP(A321,[1]基础数据!A:I,2,0)</f>
        <v>215.33333333333334</v>
      </c>
      <c r="C321" s="17">
        <f>VLOOKUP(A321,[1]基础数据!A:I,3,0)</f>
        <v>1.2086287863196692</v>
      </c>
      <c r="D321" s="17">
        <f>VLOOKUP(A321,[1]基础数据!A:I,4,0)</f>
        <v>337.5</v>
      </c>
      <c r="E321" s="17">
        <f>VLOOKUP(A321,[1]基础数据!A:I,5,0)</f>
        <v>1.243872774849814</v>
      </c>
      <c r="F321" s="17">
        <f>VLOOKUP(A321,[1]基础数据!A:I,6,0)</f>
        <v>39.42307692307692</v>
      </c>
      <c r="G321" s="17">
        <f>VLOOKUP(A321,[1]基础数据!A:I,7,0)</f>
        <v>1.8178593597588013</v>
      </c>
      <c r="H321" s="17">
        <f>VLOOKUP(A321,[1]基础数据!A:I,8,0)</f>
        <v>42.136363636363633</v>
      </c>
      <c r="I321" s="17">
        <f>VLOOKUP(A321,[1]基础数据!A:I,9,0)</f>
        <v>1.0877792054635382</v>
      </c>
      <c r="J321" s="7">
        <v>600348</v>
      </c>
      <c r="K321" s="1">
        <f>VLOOKUP(A321,[1]基础数据!A:AI,24,0)</f>
        <v>600348</v>
      </c>
      <c r="L321" s="1">
        <f>VLOOKUP(A321,[1]基础数据!A:AI,25,0)</f>
        <v>112129</v>
      </c>
      <c r="M321" s="1">
        <f>VLOOKUP(A321,[1]基础数据!A:AI,26,0)</f>
        <v>21448</v>
      </c>
      <c r="N321" s="1">
        <f>VLOOKUP(A321,[1]基础数据!A:AI,27,0)</f>
        <v>21448</v>
      </c>
      <c r="O321" s="1">
        <f>VLOOKUP(A321,[1]基础数据!A:AI,28,0)</f>
        <v>103380</v>
      </c>
      <c r="P321" s="1">
        <f>VLOOKUP(A321,[1]基础数据!A:AI,29,0)</f>
        <v>23263</v>
      </c>
      <c r="Q321" s="1">
        <f>VLOOKUP(A321,[1]基础数据!A:AI,30,0)</f>
        <v>23263</v>
      </c>
      <c r="R321" s="1">
        <f>VLOOKUP(A321,[1]基础数据!A:AI,31,0)</f>
        <v>23263</v>
      </c>
      <c r="S321" s="1">
        <f>VLOOKUP(A321,[1]基础数据!A:AI,32,0)</f>
        <v>23263</v>
      </c>
      <c r="T321" s="1">
        <f>VLOOKUP(A321,[1]基础数据!A:AI,33,0)</f>
        <v>23263</v>
      </c>
      <c r="U321" s="1">
        <f>VLOOKUP(A321,[1]基础数据!A:AI,34,0)</f>
        <v>115470</v>
      </c>
      <c r="V321" s="1">
        <f>VLOOKUP(A321,[1]基础数据!A:AI,35,0)</f>
        <v>20827</v>
      </c>
    </row>
    <row r="322" spans="1:22" x14ac:dyDescent="0.15">
      <c r="A322" s="7">
        <v>600351</v>
      </c>
      <c r="B322" s="17">
        <f>VLOOKUP(A322,[1]基础数据!A:I,2,0)</f>
        <v>48.675599875350571</v>
      </c>
      <c r="C322" s="17">
        <f>VLOOKUP(A322,[1]基础数据!A:I,3,0)</f>
        <v>4.586293969111515</v>
      </c>
      <c r="D322" s="17">
        <f>VLOOKUP(A322,[1]基础数据!A:I,4,0)</f>
        <v>31.25</v>
      </c>
      <c r="E322" s="17">
        <f>VLOOKUP(A322,[1]基础数据!A:I,5,0)</f>
        <v>3.219436813186813</v>
      </c>
      <c r="F322" s="17">
        <f>VLOOKUP(A322,[1]基础数据!A:I,6,0)</f>
        <v>33.024390243902438</v>
      </c>
      <c r="G322" s="17">
        <f>VLOOKUP(A322,[1]基础数据!A:I,7,0)</f>
        <v>5.1218036011499466</v>
      </c>
      <c r="H322" s="17">
        <f>VLOOKUP(A322,[1]基础数据!A:I,8,0)</f>
        <v>27.792642140468228</v>
      </c>
      <c r="I322" s="17">
        <f>VLOOKUP(A322,[1]基础数据!A:I,9,0)</f>
        <v>4.0477843130091697</v>
      </c>
      <c r="J322" s="7">
        <v>600351</v>
      </c>
      <c r="K322" s="1">
        <f>VLOOKUP(A322,[1]基础数据!A:AI,24,0)</f>
        <v>600351</v>
      </c>
      <c r="L322" s="1">
        <f>VLOOKUP(A322,[1]基础数据!A:AI,25,0)</f>
        <v>51932</v>
      </c>
      <c r="M322" s="1">
        <f>VLOOKUP(A322,[1]基础数据!A:AI,26,0)</f>
        <v>15155</v>
      </c>
      <c r="N322" s="1">
        <f>VLOOKUP(A322,[1]基础数据!A:AI,27,0)</f>
        <v>15155</v>
      </c>
      <c r="O322" s="1">
        <f>VLOOKUP(A322,[1]基础数据!A:AI,28,0)</f>
        <v>54339</v>
      </c>
      <c r="P322" s="1">
        <f>VLOOKUP(A322,[1]基础数据!A:AI,29,0)</f>
        <v>14483</v>
      </c>
      <c r="Q322" s="1">
        <f>VLOOKUP(A322,[1]基础数据!A:AI,30,0)</f>
        <v>14483</v>
      </c>
      <c r="R322" s="1">
        <f>VLOOKUP(A322,[1]基础数据!A:AI,31,0)</f>
        <v>14483</v>
      </c>
      <c r="S322" s="1">
        <f>VLOOKUP(A322,[1]基础数据!A:AI,32,0)</f>
        <v>14483</v>
      </c>
      <c r="T322" s="1">
        <f>VLOOKUP(A322,[1]基础数据!A:AI,33,0)</f>
        <v>14483</v>
      </c>
      <c r="U322" s="1">
        <f>VLOOKUP(A322,[1]基础数据!A:AI,34,0)</f>
        <v>64852</v>
      </c>
      <c r="V322" s="1">
        <f>VLOOKUP(A322,[1]基础数据!A:AI,35,0)</f>
        <v>10670</v>
      </c>
    </row>
    <row r="323" spans="1:22" x14ac:dyDescent="0.15">
      <c r="A323" s="7">
        <v>600366</v>
      </c>
      <c r="B323" s="17">
        <f>VLOOKUP(A323,[1]基础数据!A:I,2,0)</f>
        <v>32.990936555891238</v>
      </c>
      <c r="C323" s="17">
        <f>VLOOKUP(A323,[1]基础数据!A:I,3,0)</f>
        <v>3.4044145155256267</v>
      </c>
      <c r="D323" s="17">
        <f>VLOOKUP(A323,[1]基础数据!A:I,4,0)</f>
        <v>4.0244399185336048</v>
      </c>
      <c r="E323" s="17">
        <f>VLOOKUP(A323,[1]基础数据!A:I,5,0)</f>
        <v>2.4454234938864419</v>
      </c>
      <c r="F323" s="17">
        <f>VLOOKUP(A323,[1]基础数据!A:I,6,0)</f>
        <v>40.222375057313165</v>
      </c>
      <c r="G323" s="17">
        <f>VLOOKUP(A323,[1]基础数据!A:I,7,0)</f>
        <v>5.5416054705390003</v>
      </c>
      <c r="H323" s="17">
        <f>VLOOKUP(A323,[1]基础数据!A:I,8,0)</f>
        <v>21.742893586005835</v>
      </c>
      <c r="I323" s="17">
        <f>VLOOKUP(A323,[1]基础数据!A:I,9,0)</f>
        <v>2.4568393094289509</v>
      </c>
      <c r="J323" s="7">
        <v>600366</v>
      </c>
      <c r="K323" s="1">
        <f>VLOOKUP(A323,[1]基础数据!A:AI,24,0)</f>
        <v>600366</v>
      </c>
      <c r="L323" s="1">
        <f>VLOOKUP(A323,[1]基础数据!A:AI,25,0)</f>
        <v>42628</v>
      </c>
      <c r="M323" s="1">
        <f>VLOOKUP(A323,[1]基础数据!A:AI,26,0)</f>
        <v>13052</v>
      </c>
      <c r="N323" s="1">
        <f>VLOOKUP(A323,[1]基础数据!A:AI,27,0)</f>
        <v>13052</v>
      </c>
      <c r="O323" s="1">
        <f>VLOOKUP(A323,[1]基础数据!A:AI,28,0)</f>
        <v>42712</v>
      </c>
      <c r="P323" s="1">
        <f>VLOOKUP(A323,[1]基础数据!A:AI,29,0)</f>
        <v>13027</v>
      </c>
      <c r="Q323" s="1">
        <f>VLOOKUP(A323,[1]基础数据!A:AI,30,0)</f>
        <v>13027</v>
      </c>
      <c r="R323" s="1">
        <f>VLOOKUP(A323,[1]基础数据!A:AI,31,0)</f>
        <v>28257</v>
      </c>
      <c r="S323" s="1">
        <f>VLOOKUP(A323,[1]基础数据!A:AI,32,0)</f>
        <v>18932</v>
      </c>
      <c r="T323" s="1">
        <f>VLOOKUP(A323,[1]基础数据!A:AI,33,0)</f>
        <v>18932</v>
      </c>
      <c r="U323" s="1">
        <f>VLOOKUP(A323,[1]基础数据!A:AI,34,0)</f>
        <v>41922</v>
      </c>
      <c r="V323" s="1">
        <f>VLOOKUP(A323,[1]基础数据!A:AI,35,0)</f>
        <v>12761</v>
      </c>
    </row>
    <row r="324" spans="1:22" x14ac:dyDescent="0.15">
      <c r="A324" s="7">
        <v>600376</v>
      </c>
      <c r="B324" s="17">
        <f>VLOOKUP(A324,[1]基础数据!A:I,2,0)</f>
        <v>14.002464433740338</v>
      </c>
      <c r="C324" s="17">
        <f>VLOOKUP(A324,[1]基础数据!A:I,3,0)</f>
        <v>1.271255390122854</v>
      </c>
      <c r="D324" s="17">
        <f>VLOOKUP(A324,[1]基础数据!A:I,4,0)</f>
        <v>12.432031636183886</v>
      </c>
      <c r="E324" s="17">
        <f>VLOOKUP(A324,[1]基础数据!A:I,5,0)</f>
        <v>1.002211640000797</v>
      </c>
      <c r="F324" s="17">
        <f>VLOOKUP(A324,[1]基础数据!A:I,6,0)</f>
        <v>23.484295105916726</v>
      </c>
      <c r="G324" s="17">
        <f>VLOOKUP(A324,[1]基础数据!A:I,7,0)</f>
        <v>2.8934421311573768</v>
      </c>
      <c r="H324" s="17">
        <f>VLOOKUP(A324,[1]基础数据!A:I,8,0)</f>
        <v>10.021645021645023</v>
      </c>
      <c r="I324" s="17">
        <f>VLOOKUP(A324,[1]基础数据!A:I,9,0)</f>
        <v>1.1197910368345951</v>
      </c>
      <c r="J324" s="7">
        <v>600376</v>
      </c>
      <c r="K324" s="1">
        <f>VLOOKUP(A324,[1]基础数据!A:AI,24,0)</f>
        <v>600376</v>
      </c>
      <c r="L324" s="1">
        <f>VLOOKUP(A324,[1]基础数据!A:AI,25,0)</f>
        <v>85990</v>
      </c>
      <c r="M324" s="1">
        <f>VLOOKUP(A324,[1]基础数据!A:AI,26,0)</f>
        <v>26072</v>
      </c>
      <c r="N324" s="1">
        <f>VLOOKUP(A324,[1]基础数据!A:AI,27,0)</f>
        <v>26072</v>
      </c>
      <c r="O324" s="1">
        <f>VLOOKUP(A324,[1]基础数据!A:AI,28,0)</f>
        <v>79047</v>
      </c>
      <c r="P324" s="1">
        <f>VLOOKUP(A324,[1]基础数据!A:AI,29,0)</f>
        <v>28363</v>
      </c>
      <c r="Q324" s="1">
        <f>VLOOKUP(A324,[1]基础数据!A:AI,30,0)</f>
        <v>28363</v>
      </c>
      <c r="R324" s="1">
        <f>VLOOKUP(A324,[1]基础数据!A:AI,31,0)</f>
        <v>28363</v>
      </c>
      <c r="S324" s="1">
        <f>VLOOKUP(A324,[1]基础数据!A:AI,32,0)</f>
        <v>28363</v>
      </c>
      <c r="T324" s="1">
        <f>VLOOKUP(A324,[1]基础数据!A:AI,33,0)</f>
        <v>28363</v>
      </c>
      <c r="U324" s="1">
        <f>VLOOKUP(A324,[1]基础数据!A:AI,34,0)</f>
        <v>105897</v>
      </c>
      <c r="V324" s="1">
        <f>VLOOKUP(A324,[1]基础数据!A:AI,35,0)</f>
        <v>21171</v>
      </c>
    </row>
    <row r="325" spans="1:22" x14ac:dyDescent="0.15">
      <c r="A325" s="7">
        <v>600380</v>
      </c>
      <c r="B325" s="17">
        <f>VLOOKUP(A325,[1]基础数据!A:I,2,0)</f>
        <v>52.269288956127077</v>
      </c>
      <c r="C325" s="17">
        <f>VLOOKUP(A325,[1]基础数据!A:I,3,0)</f>
        <v>4.6527286806046533</v>
      </c>
      <c r="D325" s="17">
        <f>VLOOKUP(A325,[1]基础数据!A:I,4,0)</f>
        <v>23.737864077669904</v>
      </c>
      <c r="E325" s="17">
        <f>VLOOKUP(A325,[1]基础数据!A:I,5,0)</f>
        <v>3.1810050414701574</v>
      </c>
      <c r="F325" s="17">
        <f>VLOOKUP(A325,[1]基础数据!A:I,6,0)</f>
        <v>35.354477611940297</v>
      </c>
      <c r="G325" s="17">
        <f>VLOOKUP(A325,[1]基础数据!A:I,7,0)</f>
        <v>4.9377890691160191</v>
      </c>
      <c r="H325" s="17">
        <f>VLOOKUP(A325,[1]基础数据!A:I,8,0)</f>
        <v>26.987224982256922</v>
      </c>
      <c r="I325" s="17">
        <f>VLOOKUP(A325,[1]基础数据!A:I,9,0)</f>
        <v>3.475578406169666</v>
      </c>
      <c r="J325" s="7">
        <v>600380</v>
      </c>
      <c r="K325" s="1">
        <f>VLOOKUP(A325,[1]基础数据!A:AI,24,0)</f>
        <v>600380</v>
      </c>
      <c r="L325" s="1">
        <f>VLOOKUP(A325,[1]基础数据!A:AI,25,0)</f>
        <v>600380</v>
      </c>
      <c r="M325" s="1">
        <f>VLOOKUP(A325,[1]基础数据!A:AI,26,0)</f>
        <v>600380</v>
      </c>
      <c r="N325" s="1">
        <f>VLOOKUP(A325,[1]基础数据!A:AI,27,0)</f>
        <v>600380</v>
      </c>
      <c r="O325" s="1">
        <f>VLOOKUP(A325,[1]基础数据!A:AI,28,0)</f>
        <v>600380</v>
      </c>
      <c r="P325" s="1">
        <f>VLOOKUP(A325,[1]基础数据!A:AI,29,0)</f>
        <v>600380</v>
      </c>
      <c r="Q325" s="1">
        <f>VLOOKUP(A325,[1]基础数据!A:AI,30,0)</f>
        <v>600380</v>
      </c>
      <c r="R325" s="1">
        <f>VLOOKUP(A325,[1]基础数据!A:AI,31,0)</f>
        <v>600380</v>
      </c>
      <c r="S325" s="1">
        <f>VLOOKUP(A325,[1]基础数据!A:AI,32,0)</f>
        <v>600380</v>
      </c>
      <c r="T325" s="1">
        <f>VLOOKUP(A325,[1]基础数据!A:AI,33,0)</f>
        <v>600380</v>
      </c>
      <c r="U325" s="1">
        <f>VLOOKUP(A325,[1]基础数据!A:AI,34,0)</f>
        <v>600380</v>
      </c>
      <c r="V325" s="1">
        <f>VLOOKUP(A325,[1]基础数据!A:AI,35,0)</f>
        <v>600380</v>
      </c>
    </row>
    <row r="326" spans="1:22" x14ac:dyDescent="0.15">
      <c r="A326" s="7">
        <v>600388</v>
      </c>
      <c r="B326" s="17">
        <f>VLOOKUP(A326,[1]基础数据!A:I,2,0)</f>
        <v>288.00000000000006</v>
      </c>
      <c r="C326" s="17">
        <f>VLOOKUP(A326,[1]基础数据!A:I,3,0)</f>
        <v>4.9451964628108636</v>
      </c>
      <c r="D326" s="17">
        <f>VLOOKUP(A326,[1]基础数据!A:I,4,0)</f>
        <v>-29.954545454545453</v>
      </c>
      <c r="E326" s="17">
        <f>VLOOKUP(A326,[1]基础数据!A:I,5,0)</f>
        <v>4.3850018298566056</v>
      </c>
      <c r="F326" s="17">
        <f>VLOOKUP(A326,[1]基础数据!A:I,6,0)</f>
        <v>59.343749999999993</v>
      </c>
      <c r="G326" s="17">
        <f>VLOOKUP(A326,[1]基础数据!A:I,7,0)</f>
        <v>6.3913570274636502</v>
      </c>
      <c r="H326" s="17">
        <f>VLOOKUP(A326,[1]基础数据!A:I,8,0)</f>
        <v>27.520833333333336</v>
      </c>
      <c r="I326" s="17">
        <f>VLOOKUP(A326,[1]基础数据!A:I,9,0)</f>
        <v>4.1628588535593867</v>
      </c>
      <c r="J326" s="7">
        <v>600388</v>
      </c>
      <c r="K326" s="1" t="str">
        <f>VLOOKUP(A326,[1]基础数据!A:AI,24,0)</f>
        <v>持股小于股东减</v>
      </c>
      <c r="L326" s="1">
        <f>VLOOKUP(A326,[1]基础数据!A:AI,25,0)</f>
        <v>25327</v>
      </c>
      <c r="M326" s="1">
        <f>VLOOKUP(A326,[1]基础数据!A:AI,26,0)</f>
        <v>15244</v>
      </c>
      <c r="N326" s="1" t="str">
        <f>VLOOKUP(A326,[1]基础数据!A:AI,27,0)</f>
        <v>持股小于股东增</v>
      </c>
      <c r="O326" s="1">
        <f>VLOOKUP(A326,[1]基础数据!A:AI,28,0)</f>
        <v>25145</v>
      </c>
      <c r="P326" s="1">
        <f>VLOOKUP(A326,[1]基础数据!A:AI,29,0)</f>
        <v>15354</v>
      </c>
      <c r="Q326" s="1">
        <f>VLOOKUP(A326,[1]基础数据!A:AI,30,0)</f>
        <v>15354</v>
      </c>
      <c r="R326" s="1">
        <f>VLOOKUP(A326,[1]基础数据!A:AI,31,0)</f>
        <v>15354</v>
      </c>
      <c r="S326" s="1">
        <f>VLOOKUP(A326,[1]基础数据!A:AI,32,0)</f>
        <v>15354</v>
      </c>
      <c r="T326" s="1">
        <f>VLOOKUP(A326,[1]基础数据!A:AI,33,0)</f>
        <v>15354</v>
      </c>
      <c r="U326" s="1">
        <f>VLOOKUP(A326,[1]基础数据!A:AI,34,0)</f>
        <v>15354</v>
      </c>
      <c r="V326" s="1">
        <f>VLOOKUP(A326,[1]基础数据!A:AI,35,0)</f>
        <v>15354</v>
      </c>
    </row>
    <row r="327" spans="1:22" x14ac:dyDescent="0.15">
      <c r="A327" s="7">
        <v>600392</v>
      </c>
      <c r="B327" s="17">
        <f>VLOOKUP(A327,[1]基础数据!A:I,2,0)</f>
        <v>600.48780487804879</v>
      </c>
      <c r="C327" s="17">
        <f>VLOOKUP(A327,[1]基础数据!A:I,3,0)</f>
        <v>9.5939521471436375</v>
      </c>
      <c r="D327" s="17">
        <f>VLOOKUP(A327,[1]基础数据!A:I,4,0)</f>
        <v>-162.73291925465838</v>
      </c>
      <c r="E327" s="17">
        <f>VLOOKUP(A327,[1]基础数据!A:I,5,0)</f>
        <v>8.2695494358084112</v>
      </c>
      <c r="F327" s="17">
        <f>VLOOKUP(A327,[1]基础数据!A:I,6,0)</f>
        <v>218.78216123499143</v>
      </c>
      <c r="G327" s="17">
        <f>VLOOKUP(A327,[1]基础数据!A:I,7,0)</f>
        <v>7.5184202770409678</v>
      </c>
      <c r="H327" s="17">
        <f>VLOOKUP(A327,[1]基础数据!A:I,8,0)</f>
        <v>822.57085020242914</v>
      </c>
      <c r="I327" s="17">
        <f>VLOOKUP(A327,[1]基础数据!A:I,9,0)</f>
        <v>21.170678336980306</v>
      </c>
      <c r="J327" s="7">
        <v>600392</v>
      </c>
      <c r="K327" s="1">
        <f>VLOOKUP(A327,[1]基础数据!A:AI,24,0)</f>
        <v>600392</v>
      </c>
      <c r="L327" s="1">
        <f>VLOOKUP(A327,[1]基础数据!A:AI,25,0)</f>
        <v>48061</v>
      </c>
      <c r="M327" s="1">
        <f>VLOOKUP(A327,[1]基础数据!A:AI,26,0)</f>
        <v>19580</v>
      </c>
      <c r="N327" s="1">
        <f>VLOOKUP(A327,[1]基础数据!A:AI,27,0)</f>
        <v>19580</v>
      </c>
      <c r="O327" s="1">
        <f>VLOOKUP(A327,[1]基础数据!A:AI,28,0)</f>
        <v>47117</v>
      </c>
      <c r="P327" s="1">
        <f>VLOOKUP(A327,[1]基础数据!A:AI,29,0)</f>
        <v>19972</v>
      </c>
      <c r="Q327" s="1" t="str">
        <f>VLOOKUP(A327,[1]基础数据!A:AI,30,0)</f>
        <v>持股小于股东减</v>
      </c>
      <c r="R327" s="1">
        <f>VLOOKUP(A327,[1]基础数据!A:AI,31,0)</f>
        <v>19965</v>
      </c>
      <c r="S327" s="1">
        <f>VLOOKUP(A327,[1]基础数据!A:AI,32,0)</f>
        <v>18853</v>
      </c>
      <c r="T327" s="1" t="str">
        <f>VLOOKUP(A327,[1]基础数据!A:AI,33,0)</f>
        <v>持股大于股东增</v>
      </c>
      <c r="U327" s="1">
        <f>VLOOKUP(A327,[1]基础数据!A:AI,34,0)</f>
        <v>28719</v>
      </c>
      <c r="V327" s="1">
        <f>VLOOKUP(A327,[1]基础数据!A:AI,35,0)</f>
        <v>32767</v>
      </c>
    </row>
    <row r="328" spans="1:22" x14ac:dyDescent="0.15">
      <c r="A328" s="7">
        <v>600395</v>
      </c>
      <c r="B328" s="17">
        <f>VLOOKUP(A328,[1]基础数据!A:I,2,0)</f>
        <v>586.42857142857144</v>
      </c>
      <c r="C328" s="17">
        <f>VLOOKUP(A328,[1]基础数据!A:I,3,0)</f>
        <v>2.4005847953216377</v>
      </c>
      <c r="D328" s="17">
        <f>VLOOKUP(A328,[1]基础数据!A:I,4,0)</f>
        <v>-36.09375</v>
      </c>
      <c r="E328" s="17">
        <f>VLOOKUP(A328,[1]基础数据!A:I,5,0)</f>
        <v>2.7435493927966981</v>
      </c>
      <c r="F328" s="17">
        <f>VLOOKUP(A328,[1]基础数据!A:I,6,0)</f>
        <v>604.23076923076928</v>
      </c>
      <c r="G328" s="17">
        <f>VLOOKUP(A328,[1]基础数据!A:I,7,0)</f>
        <v>4.4529478458049887</v>
      </c>
      <c r="H328" s="17">
        <f>VLOOKUP(A328,[1]基础数据!A:I,8,0)</f>
        <v>525</v>
      </c>
      <c r="I328" s="17">
        <f>VLOOKUP(A328,[1]基础数据!A:I,9,0)</f>
        <v>1.7855118467293958</v>
      </c>
      <c r="J328" s="7">
        <v>600395</v>
      </c>
      <c r="K328" s="1">
        <f>VLOOKUP(A328,[1]基础数据!A:AI,24,0)</f>
        <v>600395</v>
      </c>
      <c r="L328" s="1">
        <f>VLOOKUP(A328,[1]基础数据!A:AI,25,0)</f>
        <v>61168</v>
      </c>
      <c r="M328" s="1">
        <f>VLOOKUP(A328,[1]基础数据!A:AI,26,0)</f>
        <v>27057</v>
      </c>
      <c r="N328" s="1" t="str">
        <f>VLOOKUP(A328,[1]基础数据!A:AI,27,0)</f>
        <v>持股小于股东增</v>
      </c>
      <c r="O328" s="1">
        <f>VLOOKUP(A328,[1]基础数据!A:AI,28,0)</f>
        <v>52296</v>
      </c>
      <c r="P328" s="1">
        <f>VLOOKUP(A328,[1]基础数据!A:AI,29,0)</f>
        <v>31647</v>
      </c>
      <c r="Q328" s="1">
        <f>VLOOKUP(A328,[1]基础数据!A:AI,30,0)</f>
        <v>31647</v>
      </c>
      <c r="R328" s="1">
        <f>VLOOKUP(A328,[1]基础数据!A:AI,31,0)</f>
        <v>59376</v>
      </c>
      <c r="S328" s="1">
        <f>VLOOKUP(A328,[1]基础数据!A:AI,32,0)</f>
        <v>27874</v>
      </c>
      <c r="T328" s="1">
        <f>VLOOKUP(A328,[1]基础数据!A:AI,33,0)</f>
        <v>27874</v>
      </c>
      <c r="U328" s="1">
        <f>VLOOKUP(A328,[1]基础数据!A:AI,34,0)</f>
        <v>65128</v>
      </c>
      <c r="V328" s="1">
        <f>VLOOKUP(A328,[1]基础数据!A:AI,35,0)</f>
        <v>25412</v>
      </c>
    </row>
    <row r="329" spans="1:22" x14ac:dyDescent="0.15">
      <c r="A329" s="7">
        <v>600397</v>
      </c>
      <c r="B329" s="17">
        <f>VLOOKUP(A329,[1]基础数据!A:I,2,0)</f>
        <v>207.82918149466192</v>
      </c>
      <c r="C329" s="17">
        <f>VLOOKUP(A329,[1]基础数据!A:I,3,0)</f>
        <v>1.6410025851410586</v>
      </c>
      <c r="D329" s="17">
        <f>VLOOKUP(A329,[1]基础数据!A:I,4,0)</f>
        <v>-8.9646464646464636</v>
      </c>
      <c r="E329" s="17">
        <f>VLOOKUP(A329,[1]基础数据!A:I,5,0)</f>
        <v>1.4525368248772503</v>
      </c>
      <c r="F329" s="17">
        <f>VLOOKUP(A329,[1]基础数据!A:I,6,0)</f>
        <v>-42.863475177304963</v>
      </c>
      <c r="G329" s="17">
        <f>VLOOKUP(A329,[1]基础数据!A:I,7,0)</f>
        <v>2.8234401004408887</v>
      </c>
      <c r="H329" s="17">
        <f>VLOOKUP(A329,[1]基础数据!A:I,8,0)</f>
        <v>180.29556650246306</v>
      </c>
      <c r="I329" s="17">
        <f>VLOOKUP(A329,[1]基础数据!A:I,9,0)</f>
        <v>1.3717883847753978</v>
      </c>
      <c r="J329" s="7">
        <v>600397</v>
      </c>
      <c r="K329" s="1">
        <f>VLOOKUP(A329,[1]基础数据!A:AI,24,0)</f>
        <v>600397</v>
      </c>
      <c r="L329" s="1">
        <f>VLOOKUP(A329,[1]基础数据!A:AI,25,0)</f>
        <v>87404</v>
      </c>
      <c r="M329" s="1">
        <f>VLOOKUP(A329,[1]基础数据!A:AI,26,0)</f>
        <v>11326</v>
      </c>
      <c r="N329" s="1">
        <f>VLOOKUP(A329,[1]基础数据!A:AI,27,0)</f>
        <v>11326</v>
      </c>
      <c r="O329" s="1">
        <f>VLOOKUP(A329,[1]基础数据!A:AI,28,0)</f>
        <v>81029</v>
      </c>
      <c r="P329" s="1">
        <f>VLOOKUP(A329,[1]基础数据!A:AI,29,0)</f>
        <v>12217</v>
      </c>
      <c r="Q329" s="1">
        <f>VLOOKUP(A329,[1]基础数据!A:AI,30,0)</f>
        <v>12217</v>
      </c>
      <c r="R329" s="1">
        <f>VLOOKUP(A329,[1]基础数据!A:AI,31,0)</f>
        <v>80723</v>
      </c>
      <c r="S329" s="1">
        <f>VLOOKUP(A329,[1]基础数据!A:AI,32,0)</f>
        <v>12263</v>
      </c>
      <c r="T329" s="1">
        <f>VLOOKUP(A329,[1]基础数据!A:AI,33,0)</f>
        <v>12263</v>
      </c>
      <c r="U329" s="1">
        <f>VLOOKUP(A329,[1]基础数据!A:AI,34,0)</f>
        <v>82421</v>
      </c>
      <c r="V329" s="1">
        <f>VLOOKUP(A329,[1]基础数据!A:AI,35,0)</f>
        <v>12011</v>
      </c>
    </row>
    <row r="330" spans="1:22" x14ac:dyDescent="0.15">
      <c r="A330" s="7">
        <v>600409</v>
      </c>
      <c r="B330" s="17">
        <f>VLOOKUP(A330,[1]基础数据!A:I,2,0)</f>
        <v>34.753363228699548</v>
      </c>
      <c r="C330" s="17">
        <f>VLOOKUP(A330,[1]基础数据!A:I,3,0)</f>
        <v>2.2584217274740648</v>
      </c>
      <c r="D330" s="17">
        <f>VLOOKUP(A330,[1]基础数据!A:I,4,0)</f>
        <v>25.651230101302463</v>
      </c>
      <c r="E330" s="17">
        <f>VLOOKUP(A330,[1]基础数据!A:I,5,0)</f>
        <v>2.0261195096162088</v>
      </c>
      <c r="F330" s="17">
        <f>VLOOKUP(A330,[1]基础数据!A:I,6,0)</f>
        <v>55.17578125</v>
      </c>
      <c r="G330" s="17">
        <f>VLOOKUP(A330,[1]基础数据!A:I,7,0)</f>
        <v>3.3306805788899698</v>
      </c>
      <c r="H330" s="17">
        <f>VLOOKUP(A330,[1]基础数据!A:I,8,0)</f>
        <v>27.653631284916198</v>
      </c>
      <c r="I330" s="17">
        <f>VLOOKUP(A330,[1]基础数据!A:I,9,0)</f>
        <v>1.9462711214650115</v>
      </c>
      <c r="J330" s="7">
        <v>600409</v>
      </c>
      <c r="K330" s="1">
        <f>VLOOKUP(A330,[1]基础数据!A:AI,24,0)</f>
        <v>600409</v>
      </c>
      <c r="L330" s="1">
        <f>VLOOKUP(A330,[1]基础数据!A:AI,25,0)</f>
        <v>65104</v>
      </c>
      <c r="M330" s="1">
        <f>VLOOKUP(A330,[1]基础数据!A:AI,26,0)</f>
        <v>28421</v>
      </c>
      <c r="N330" s="1">
        <f>VLOOKUP(A330,[1]基础数据!A:AI,27,0)</f>
        <v>28421</v>
      </c>
      <c r="O330" s="1">
        <f>VLOOKUP(A330,[1]基础数据!A:AI,28,0)</f>
        <v>62226</v>
      </c>
      <c r="P330" s="1">
        <f>VLOOKUP(A330,[1]基础数据!A:AI,29,0)</f>
        <v>29736</v>
      </c>
      <c r="Q330" s="1">
        <f>VLOOKUP(A330,[1]基础数据!A:AI,30,0)</f>
        <v>29736</v>
      </c>
      <c r="R330" s="1">
        <f>VLOOKUP(A330,[1]基础数据!A:AI,31,0)</f>
        <v>83174</v>
      </c>
      <c r="S330" s="1">
        <f>VLOOKUP(A330,[1]基础数据!A:AI,32,0)</f>
        <v>22247</v>
      </c>
      <c r="T330" s="1">
        <f>VLOOKUP(A330,[1]基础数据!A:AI,33,0)</f>
        <v>22247</v>
      </c>
      <c r="U330" s="1">
        <f>VLOOKUP(A330,[1]基础数据!A:AI,34,0)</f>
        <v>69428</v>
      </c>
      <c r="V330" s="1">
        <f>VLOOKUP(A330,[1]基础数据!A:AI,35,0)</f>
        <v>26651</v>
      </c>
    </row>
    <row r="331" spans="1:22" x14ac:dyDescent="0.15">
      <c r="A331" s="7">
        <v>600410</v>
      </c>
      <c r="B331" s="17">
        <f>VLOOKUP(A331,[1]基础数据!A:I,2,0)</f>
        <v>326.47783251231533</v>
      </c>
      <c r="C331" s="17">
        <f>VLOOKUP(A331,[1]基础数据!A:I,3,0)</f>
        <v>7.216943892412818</v>
      </c>
      <c r="D331" s="17">
        <f>VLOOKUP(A331,[1]基础数据!A:I,4,0)</f>
        <v>486.1764705882353</v>
      </c>
      <c r="E331" s="17">
        <f>VLOOKUP(A331,[1]基础数据!A:I,5,0)</f>
        <v>4.4877015800619002</v>
      </c>
      <c r="F331" s="17">
        <f>VLOOKUP(A331,[1]基础数据!A:I,6,0)</f>
        <v>281.10328638497651</v>
      </c>
      <c r="G331" s="17">
        <f>VLOOKUP(A331,[1]基础数据!A:I,7,0)</f>
        <v>13.166575041231447</v>
      </c>
      <c r="H331" s="17">
        <f>VLOOKUP(A331,[1]基础数据!A:I,8,0)</f>
        <v>206.94842406876791</v>
      </c>
      <c r="I331" s="17">
        <f>VLOOKUP(A331,[1]基础数据!A:I,9,0)</f>
        <v>5.2804737621319298</v>
      </c>
      <c r="J331" s="7">
        <v>600410</v>
      </c>
      <c r="K331" s="1">
        <f>VLOOKUP(A331,[1]基础数据!A:AI,24,0)</f>
        <v>600410</v>
      </c>
      <c r="L331" s="1">
        <f>VLOOKUP(A331,[1]基础数据!A:AI,25,0)</f>
        <v>600410</v>
      </c>
      <c r="M331" s="1">
        <f>VLOOKUP(A331,[1]基础数据!A:AI,26,0)</f>
        <v>600410</v>
      </c>
      <c r="N331" s="1">
        <f>VLOOKUP(A331,[1]基础数据!A:AI,27,0)</f>
        <v>600410</v>
      </c>
      <c r="O331" s="1">
        <f>VLOOKUP(A331,[1]基础数据!A:AI,28,0)</f>
        <v>600410</v>
      </c>
      <c r="P331" s="1">
        <f>VLOOKUP(A331,[1]基础数据!A:AI,29,0)</f>
        <v>600410</v>
      </c>
      <c r="Q331" s="1">
        <f>VLOOKUP(A331,[1]基础数据!A:AI,30,0)</f>
        <v>600410</v>
      </c>
      <c r="R331" s="1">
        <f>VLOOKUP(A331,[1]基础数据!A:AI,31,0)</f>
        <v>600410</v>
      </c>
      <c r="S331" s="1">
        <f>VLOOKUP(A331,[1]基础数据!A:AI,32,0)</f>
        <v>600410</v>
      </c>
      <c r="T331" s="1">
        <f>VLOOKUP(A331,[1]基础数据!A:AI,33,0)</f>
        <v>600410</v>
      </c>
      <c r="U331" s="1">
        <f>VLOOKUP(A331,[1]基础数据!A:AI,34,0)</f>
        <v>600410</v>
      </c>
      <c r="V331" s="1">
        <f>VLOOKUP(A331,[1]基础数据!A:AI,35,0)</f>
        <v>600410</v>
      </c>
    </row>
    <row r="332" spans="1:22" x14ac:dyDescent="0.15">
      <c r="A332" s="7">
        <v>600416</v>
      </c>
      <c r="B332" s="17">
        <f>VLOOKUP(A332,[1]基础数据!A:I,2,0)</f>
        <v>230.33333333333334</v>
      </c>
      <c r="C332" s="17">
        <f>VLOOKUP(A332,[1]基础数据!A:I,3,0)</f>
        <v>4.0104468949506682</v>
      </c>
      <c r="D332" s="17">
        <f>VLOOKUP(A332,[1]基础数据!A:I,4,0)</f>
        <v>319.5</v>
      </c>
      <c r="E332" s="17">
        <f>VLOOKUP(A332,[1]基础数据!A:I,5,0)</f>
        <v>2.4664196387216299</v>
      </c>
      <c r="F332" s="17">
        <f>VLOOKUP(A332,[1]基础数据!A:I,6,0)</f>
        <v>-125.77777777777779</v>
      </c>
      <c r="G332" s="17">
        <f>VLOOKUP(A332,[1]基础数据!A:I,7,0)</f>
        <v>4.5125670207889019</v>
      </c>
      <c r="H332" s="17">
        <f>VLOOKUP(A332,[1]基础数据!A:I,8,0)</f>
        <v>496.125</v>
      </c>
      <c r="I332" s="17">
        <f>VLOOKUP(A332,[1]基础数据!A:I,9,0)</f>
        <v>2.5947281713344319</v>
      </c>
      <c r="J332" s="7">
        <v>600416</v>
      </c>
      <c r="K332" s="1" t="str">
        <f>VLOOKUP(A332,[1]基础数据!A:AI,24,0)</f>
        <v>持股大于股东增</v>
      </c>
      <c r="L332" s="1">
        <f>VLOOKUP(A332,[1]基础数据!A:AI,25,0)</f>
        <v>24718</v>
      </c>
      <c r="M332" s="1">
        <f>VLOOKUP(A332,[1]基础数据!A:AI,26,0)</f>
        <v>30075</v>
      </c>
      <c r="N332" s="1" t="str">
        <f>VLOOKUP(A332,[1]基础数据!A:AI,27,0)</f>
        <v>持股小于股东减</v>
      </c>
      <c r="O332" s="1">
        <f>VLOOKUP(A332,[1]基础数据!A:AI,28,0)</f>
        <v>27837</v>
      </c>
      <c r="P332" s="1">
        <f>VLOOKUP(A332,[1]基础数据!A:AI,29,0)</f>
        <v>26705</v>
      </c>
      <c r="Q332" s="1" t="str">
        <f>VLOOKUP(A332,[1]基础数据!A:AI,30,0)</f>
        <v>持股大于股东增</v>
      </c>
      <c r="R332" s="1">
        <f>VLOOKUP(A332,[1]基础数据!A:AI,31,0)</f>
        <v>22531</v>
      </c>
      <c r="S332" s="1">
        <f>VLOOKUP(A332,[1]基础数据!A:AI,32,0)</f>
        <v>32994</v>
      </c>
      <c r="T332" s="1" t="str">
        <f>VLOOKUP(A332,[1]基础数据!A:AI,33,0)</f>
        <v>持股小于股东减</v>
      </c>
      <c r="U332" s="1">
        <f>VLOOKUP(A332,[1]基础数据!A:AI,34,0)</f>
        <v>29255</v>
      </c>
      <c r="V332" s="1">
        <f>VLOOKUP(A332,[1]基础数据!A:AI,35,0)</f>
        <v>25411</v>
      </c>
    </row>
    <row r="333" spans="1:22" x14ac:dyDescent="0.15">
      <c r="A333" s="7">
        <v>600418</v>
      </c>
      <c r="B333" s="17">
        <f>VLOOKUP(A333,[1]基础数据!A:I,2,0)</f>
        <v>24.728813559322035</v>
      </c>
      <c r="C333" s="17">
        <f>VLOOKUP(A333,[1]基础数据!A:I,3,0)</f>
        <v>2.5368177629405526</v>
      </c>
      <c r="D333" s="17">
        <f>VLOOKUP(A333,[1]基础数据!A:I,4,0)</f>
        <v>14.960526315789473</v>
      </c>
      <c r="E333" s="17">
        <f>VLOOKUP(A333,[1]基础数据!A:I,5,0)</f>
        <v>1.920770335332376</v>
      </c>
      <c r="F333" s="17">
        <f>VLOOKUP(A333,[1]基础数据!A:I,6,0)</f>
        <v>17.599999999999998</v>
      </c>
      <c r="G333" s="17">
        <f>VLOOKUP(A333,[1]基础数据!A:I,7,0)</f>
        <v>2.5251981778399513</v>
      </c>
      <c r="H333" s="17">
        <f>VLOOKUP(A333,[1]基础数据!A:I,8,0)</f>
        <v>21.191489361702128</v>
      </c>
      <c r="I333" s="17">
        <f>VLOOKUP(A333,[1]基础数据!A:I,9,0)</f>
        <v>2.351358050922483</v>
      </c>
      <c r="J333" s="7">
        <v>600418</v>
      </c>
      <c r="K333" s="1">
        <f>VLOOKUP(A333,[1]基础数据!A:AI,24,0)</f>
        <v>600418</v>
      </c>
      <c r="L333" s="1">
        <f>VLOOKUP(A333,[1]基础数据!A:AI,25,0)</f>
        <v>96539</v>
      </c>
      <c r="M333" s="1">
        <f>VLOOKUP(A333,[1]基础数据!A:AI,26,0)</f>
        <v>15156</v>
      </c>
      <c r="N333" s="1">
        <f>VLOOKUP(A333,[1]基础数据!A:AI,27,0)</f>
        <v>15156</v>
      </c>
      <c r="O333" s="1">
        <f>VLOOKUP(A333,[1]基础数据!A:AI,28,0)</f>
        <v>92901</v>
      </c>
      <c r="P333" s="1">
        <f>VLOOKUP(A333,[1]基础数据!A:AI,29,0)</f>
        <v>15750</v>
      </c>
      <c r="Q333" s="1">
        <f>VLOOKUP(A333,[1]基础数据!A:AI,30,0)</f>
        <v>15750</v>
      </c>
      <c r="R333" s="1">
        <f>VLOOKUP(A333,[1]基础数据!A:AI,31,0)</f>
        <v>78868</v>
      </c>
      <c r="S333" s="1">
        <f>VLOOKUP(A333,[1]基础数据!A:AI,32,0)</f>
        <v>18552</v>
      </c>
      <c r="T333" s="1">
        <f>VLOOKUP(A333,[1]基础数据!A:AI,33,0)</f>
        <v>18552</v>
      </c>
      <c r="U333" s="1">
        <f>VLOOKUP(A333,[1]基础数据!A:AI,34,0)</f>
        <v>81924</v>
      </c>
      <c r="V333" s="1">
        <f>VLOOKUP(A333,[1]基础数据!A:AI,35,0)</f>
        <v>17860</v>
      </c>
    </row>
    <row r="334" spans="1:22" x14ac:dyDescent="0.15">
      <c r="A334" s="7">
        <v>600422</v>
      </c>
      <c r="B334" s="17">
        <f>VLOOKUP(A334,[1]基础数据!A:I,2,0)</f>
        <v>37.31259370314843</v>
      </c>
      <c r="C334" s="17">
        <f>VLOOKUP(A334,[1]基础数据!A:I,3,0)</f>
        <v>4.7415486836308212</v>
      </c>
      <c r="D334" s="17">
        <f>VLOOKUP(A334,[1]基础数据!A:I,4,0)</f>
        <v>34.53810623556582</v>
      </c>
      <c r="E334" s="17">
        <f>VLOOKUP(A334,[1]基础数据!A:I,5,0)</f>
        <v>3.4716096383304702</v>
      </c>
      <c r="F334" s="17">
        <f>VLOOKUP(A334,[1]基础数据!A:I,6,0)</f>
        <v>29.193675889328066</v>
      </c>
      <c r="G334" s="17">
        <f>VLOOKUP(A334,[1]基础数据!A:I,7,0)</f>
        <v>6.0517173571054013</v>
      </c>
      <c r="H334" s="17">
        <f>VLOOKUP(A334,[1]基础数据!A:I,8,0)</f>
        <v>24.627356422621659</v>
      </c>
      <c r="I334" s="17">
        <f>VLOOKUP(A334,[1]基础数据!A:I,9,0)</f>
        <v>4.7839555456200298</v>
      </c>
      <c r="J334" s="7">
        <v>600422</v>
      </c>
      <c r="K334" s="1" t="str">
        <f>VLOOKUP(A334,[1]基础数据!A:AI,24,0)</f>
        <v>持股大于股东减</v>
      </c>
      <c r="L334" s="1">
        <f>VLOOKUP(A334,[1]基础数据!A:AI,25,0)</f>
        <v>18307</v>
      </c>
      <c r="M334" s="1">
        <f>VLOOKUP(A334,[1]基础数据!A:AI,26,0)</f>
        <v>21540</v>
      </c>
      <c r="N334" s="1" t="str">
        <f>VLOOKUP(A334,[1]基础数据!A:AI,27,0)</f>
        <v>持股小于股东减</v>
      </c>
      <c r="O334" s="1">
        <f>VLOOKUP(A334,[1]基础数据!A:AI,28,0)</f>
        <v>24894</v>
      </c>
      <c r="P334" s="1">
        <f>VLOOKUP(A334,[1]基础数据!A:AI,29,0)</f>
        <v>15840</v>
      </c>
      <c r="Q334" s="1" t="str">
        <f>VLOOKUP(A334,[1]基础数据!A:AI,30,0)</f>
        <v>持股大于股东增</v>
      </c>
      <c r="R334" s="1">
        <f>VLOOKUP(A334,[1]基础数据!A:AI,31,0)</f>
        <v>13107</v>
      </c>
      <c r="S334" s="1">
        <f>VLOOKUP(A334,[1]基础数据!A:AI,32,0)</f>
        <v>26026</v>
      </c>
      <c r="T334" s="1" t="str">
        <f>VLOOKUP(A334,[1]基础数据!A:AI,33,0)</f>
        <v>持股大于股东减</v>
      </c>
      <c r="U334" s="1">
        <f>VLOOKUP(A334,[1]基础数据!A:AI,34,0)</f>
        <v>14275</v>
      </c>
      <c r="V334" s="1">
        <f>VLOOKUP(A334,[1]基础数据!A:AI,35,0)</f>
        <v>23897</v>
      </c>
    </row>
    <row r="335" spans="1:22" x14ac:dyDescent="0.15">
      <c r="A335" s="7">
        <v>600425</v>
      </c>
      <c r="B335" s="17">
        <f>VLOOKUP(A335,[1]基础数据!A:I,2,0)</f>
        <v>-11.918367346938776</v>
      </c>
      <c r="C335" s="17">
        <f>VLOOKUP(A335,[1]基础数据!A:I,3,0)</f>
        <v>1.7612111342320333</v>
      </c>
      <c r="D335" s="17">
        <f>VLOOKUP(A335,[1]基础数据!A:I,4,0)</f>
        <v>-11.438053097345133</v>
      </c>
      <c r="E335" s="17">
        <f>VLOOKUP(A335,[1]基础数据!A:I,5,0)</f>
        <v>1.6143133703865609</v>
      </c>
      <c r="F335" s="17">
        <f>VLOOKUP(A335,[1]基础数据!A:I,6,0)</f>
        <v>-29.053254437869821</v>
      </c>
      <c r="G335" s="17">
        <f>VLOOKUP(A335,[1]基础数据!A:I,7,0)</f>
        <v>2.6970612469101898</v>
      </c>
      <c r="H335" s="17">
        <f>VLOOKUP(A335,[1]基础数据!A:I,8,0)</f>
        <v>-18.785714285714288</v>
      </c>
      <c r="I335" s="17">
        <f>VLOOKUP(A335,[1]基础数据!A:I,9,0)</f>
        <v>1.4609893619976113</v>
      </c>
      <c r="J335" s="7">
        <v>600425</v>
      </c>
      <c r="K335" s="1">
        <f>VLOOKUP(A335,[1]基础数据!A:AI,24,0)</f>
        <v>600425</v>
      </c>
      <c r="L335" s="1">
        <f>VLOOKUP(A335,[1]基础数据!A:AI,25,0)</f>
        <v>81483</v>
      </c>
      <c r="M335" s="1">
        <f>VLOOKUP(A335,[1]基础数据!A:AI,26,0)</f>
        <v>16921</v>
      </c>
      <c r="N335" s="1">
        <f>VLOOKUP(A335,[1]基础数据!A:AI,27,0)</f>
        <v>16921</v>
      </c>
      <c r="O335" s="1">
        <f>VLOOKUP(A335,[1]基础数据!A:AI,28,0)</f>
        <v>99461</v>
      </c>
      <c r="P335" s="1">
        <f>VLOOKUP(A335,[1]基础数据!A:AI,29,0)</f>
        <v>13862</v>
      </c>
      <c r="Q335" s="1">
        <f>VLOOKUP(A335,[1]基础数据!A:AI,30,0)</f>
        <v>13862</v>
      </c>
      <c r="R335" s="1">
        <f>VLOOKUP(A335,[1]基础数据!A:AI,31,0)</f>
        <v>110015</v>
      </c>
      <c r="S335" s="1">
        <f>VLOOKUP(A335,[1]基础数据!A:AI,32,0)</f>
        <v>12532</v>
      </c>
      <c r="T335" s="1">
        <f>VLOOKUP(A335,[1]基础数据!A:AI,33,0)</f>
        <v>12532</v>
      </c>
      <c r="U335" s="1">
        <f>VLOOKUP(A335,[1]基础数据!A:AI,34,0)</f>
        <v>104551</v>
      </c>
      <c r="V335" s="1">
        <f>VLOOKUP(A335,[1]基础数据!A:AI,35,0)</f>
        <v>13187</v>
      </c>
    </row>
    <row r="336" spans="1:22" x14ac:dyDescent="0.15">
      <c r="A336" s="7">
        <v>600426</v>
      </c>
      <c r="B336" s="17">
        <f>VLOOKUP(A336,[1]基础数据!A:I,2,0)</f>
        <v>15.205479452054796</v>
      </c>
      <c r="C336" s="17">
        <f>VLOOKUP(A336,[1]基础数据!A:I,3,0)</f>
        <v>1.8762433525335136</v>
      </c>
      <c r="D336" s="17">
        <f>VLOOKUP(A336,[1]基础数据!A:I,4,0)</f>
        <v>13.084415584415584</v>
      </c>
      <c r="E336" s="17">
        <f>VLOOKUP(A336,[1]基础数据!A:I,5,0)</f>
        <v>1.525436560008075</v>
      </c>
      <c r="F336" s="17">
        <f>VLOOKUP(A336,[1]基础数据!A:I,6,0)</f>
        <v>16.811594202898547</v>
      </c>
      <c r="G336" s="17">
        <f>VLOOKUP(A336,[1]基础数据!A:I,7,0)</f>
        <v>2.5294718909710387</v>
      </c>
      <c r="H336" s="17">
        <f>VLOOKUP(A336,[1]基础数据!A:I,8,0)</f>
        <v>10.877791563275434</v>
      </c>
      <c r="I336" s="17">
        <f>VLOOKUP(A336,[1]基础数据!A:I,9,0)</f>
        <v>1.5399612704351147</v>
      </c>
      <c r="J336" s="7">
        <v>600426</v>
      </c>
      <c r="K336" s="1">
        <f>VLOOKUP(A336,[1]基础数据!A:AI,24,0)</f>
        <v>600426</v>
      </c>
      <c r="L336" s="1">
        <f>VLOOKUP(A336,[1]基础数据!A:AI,25,0)</f>
        <v>53124</v>
      </c>
      <c r="M336" s="1">
        <f>VLOOKUP(A336,[1]基础数据!A:AI,26,0)</f>
        <v>18049</v>
      </c>
      <c r="N336" s="1">
        <f>VLOOKUP(A336,[1]基础数据!A:AI,27,0)</f>
        <v>18049</v>
      </c>
      <c r="O336" s="1">
        <f>VLOOKUP(A336,[1]基础数据!A:AI,28,0)</f>
        <v>54189</v>
      </c>
      <c r="P336" s="1">
        <f>VLOOKUP(A336,[1]基础数据!A:AI,29,0)</f>
        <v>17694</v>
      </c>
      <c r="Q336" s="1">
        <f>VLOOKUP(A336,[1]基础数据!A:AI,30,0)</f>
        <v>17694</v>
      </c>
      <c r="R336" s="1">
        <f>VLOOKUP(A336,[1]基础数据!A:AI,31,0)</f>
        <v>70923</v>
      </c>
      <c r="S336" s="1">
        <f>VLOOKUP(A336,[1]基础数据!A:AI,32,0)</f>
        <v>13445</v>
      </c>
      <c r="T336" s="1">
        <f>VLOOKUP(A336,[1]基础数据!A:AI,33,0)</f>
        <v>13445</v>
      </c>
      <c r="U336" s="1">
        <f>VLOOKUP(A336,[1]基础数据!A:AI,34,0)</f>
        <v>56384</v>
      </c>
      <c r="V336" s="1">
        <f>VLOOKUP(A336,[1]基础数据!A:AI,35,0)</f>
        <v>16913</v>
      </c>
    </row>
    <row r="337" spans="1:22" x14ac:dyDescent="0.15">
      <c r="A337" s="7">
        <v>600428</v>
      </c>
      <c r="B337" s="17">
        <f>VLOOKUP(A337,[1]基础数据!A:I,2,0)</f>
        <v>119.30232558139535</v>
      </c>
      <c r="C337" s="17">
        <f>VLOOKUP(A337,[1]基础数据!A:I,3,0)</f>
        <v>2.6017497147204263</v>
      </c>
      <c r="D337" s="17">
        <f>VLOOKUP(A337,[1]基础数据!A:I,4,0)</f>
        <v>3330</v>
      </c>
      <c r="E337" s="17">
        <f>VLOOKUP(A337,[1]基础数据!A:I,5,0)</f>
        <v>1.5658061785865425</v>
      </c>
      <c r="F337" s="17">
        <f>VLOOKUP(A337,[1]基础数据!A:I,6,0)</f>
        <v>34.892241379310349</v>
      </c>
      <c r="G337" s="17">
        <f>VLOOKUP(A337,[1]基础数据!A:I,7,0)</f>
        <v>3.9739813451153663</v>
      </c>
      <c r="H337" s="17">
        <f>VLOOKUP(A337,[1]基础数据!A:I,8,0)</f>
        <v>49.251152073732719</v>
      </c>
      <c r="I337" s="17">
        <f>VLOOKUP(A337,[1]基础数据!A:I,9,0)</f>
        <v>3.4684191310697332</v>
      </c>
      <c r="J337" s="7">
        <v>600428</v>
      </c>
      <c r="K337" s="1">
        <f>VLOOKUP(A337,[1]基础数据!A:AI,24,0)</f>
        <v>600428</v>
      </c>
      <c r="L337" s="1">
        <f>VLOOKUP(A337,[1]基础数据!A:AI,25,0)</f>
        <v>600428</v>
      </c>
      <c r="M337" s="1">
        <f>VLOOKUP(A337,[1]基础数据!A:AI,26,0)</f>
        <v>600428</v>
      </c>
      <c r="N337" s="1">
        <f>VLOOKUP(A337,[1]基础数据!A:AI,27,0)</f>
        <v>600428</v>
      </c>
      <c r="O337" s="1">
        <f>VLOOKUP(A337,[1]基础数据!A:AI,28,0)</f>
        <v>600428</v>
      </c>
      <c r="P337" s="1">
        <f>VLOOKUP(A337,[1]基础数据!A:AI,29,0)</f>
        <v>600428</v>
      </c>
      <c r="Q337" s="1">
        <f>VLOOKUP(A337,[1]基础数据!A:AI,30,0)</f>
        <v>600428</v>
      </c>
      <c r="R337" s="1">
        <f>VLOOKUP(A337,[1]基础数据!A:AI,31,0)</f>
        <v>600428</v>
      </c>
      <c r="S337" s="1">
        <f>VLOOKUP(A337,[1]基础数据!A:AI,32,0)</f>
        <v>600428</v>
      </c>
      <c r="T337" s="1">
        <f>VLOOKUP(A337,[1]基础数据!A:AI,33,0)</f>
        <v>600428</v>
      </c>
      <c r="U337" s="1">
        <f>VLOOKUP(A337,[1]基础数据!A:AI,34,0)</f>
        <v>600428</v>
      </c>
      <c r="V337" s="1">
        <f>VLOOKUP(A337,[1]基础数据!A:AI,35,0)</f>
        <v>600428</v>
      </c>
    </row>
    <row r="338" spans="1:22" x14ac:dyDescent="0.15">
      <c r="A338" s="7">
        <v>600429</v>
      </c>
      <c r="B338" s="17">
        <f>VLOOKUP(A338,[1]基础数据!A:I,2,0)</f>
        <v>129.25531914893617</v>
      </c>
      <c r="C338" s="17">
        <f>VLOOKUP(A338,[1]基础数据!A:I,3,0)</f>
        <v>1.9477917011782937</v>
      </c>
      <c r="D338" s="17">
        <f>VLOOKUP(A338,[1]基础数据!A:I,4,0)</f>
        <v>161.83035714285714</v>
      </c>
      <c r="E338" s="17">
        <f>VLOOKUP(A338,[1]基础数据!A:I,5,0)</f>
        <v>1.931170422460178</v>
      </c>
      <c r="F338" s="17">
        <f>VLOOKUP(A338,[1]基础数据!A:I,6,0)</f>
        <v>147.38903394255874</v>
      </c>
      <c r="G338" s="17">
        <f>VLOOKUP(A338,[1]基础数据!A:I,7,0)</f>
        <v>3.0268096514745304</v>
      </c>
      <c r="H338" s="17">
        <f>VLOOKUP(A338,[1]基础数据!A:I,8,0)</f>
        <v>191.84210526315789</v>
      </c>
      <c r="I338" s="17">
        <f>VLOOKUP(A338,[1]基础数据!A:I,9,0)</f>
        <v>1.9583087089668512</v>
      </c>
      <c r="J338" s="7">
        <v>600429</v>
      </c>
      <c r="K338" s="1" t="str">
        <f>VLOOKUP(A338,[1]基础数据!A:AI,24,0)</f>
        <v>持股大于股东增</v>
      </c>
      <c r="L338" s="1">
        <f>VLOOKUP(A338,[1]基础数据!A:AI,25,0)</f>
        <v>29542</v>
      </c>
      <c r="M338" s="1">
        <f>VLOOKUP(A338,[1]基础数据!A:AI,26,0)</f>
        <v>50692</v>
      </c>
      <c r="N338" s="1" t="str">
        <f>VLOOKUP(A338,[1]基础数据!A:AI,27,0)</f>
        <v>持股大于股东减</v>
      </c>
      <c r="O338" s="1">
        <f>VLOOKUP(A338,[1]基础数据!A:AI,28,0)</f>
        <v>30634</v>
      </c>
      <c r="P338" s="1">
        <f>VLOOKUP(A338,[1]基础数据!A:AI,29,0)</f>
        <v>48885</v>
      </c>
      <c r="Q338" s="1" t="str">
        <f>VLOOKUP(A338,[1]基础数据!A:AI,30,0)</f>
        <v>持股大于股东减</v>
      </c>
      <c r="R338" s="1">
        <f>VLOOKUP(A338,[1]基础数据!A:AI,31,0)</f>
        <v>35785</v>
      </c>
      <c r="S338" s="1">
        <f>VLOOKUP(A338,[1]基础数据!A:AI,32,0)</f>
        <v>41848</v>
      </c>
      <c r="T338" s="1" t="str">
        <f>VLOOKUP(A338,[1]基础数据!A:AI,33,0)</f>
        <v>持股大于股东增</v>
      </c>
      <c r="U338" s="1">
        <f>VLOOKUP(A338,[1]基础数据!A:AI,34,0)</f>
        <v>29557</v>
      </c>
      <c r="V338" s="1">
        <f>VLOOKUP(A338,[1]基础数据!A:AI,35,0)</f>
        <v>50666</v>
      </c>
    </row>
    <row r="339" spans="1:22" x14ac:dyDescent="0.15">
      <c r="A339" s="7">
        <v>600433</v>
      </c>
      <c r="B339" s="17">
        <f>VLOOKUP(A339,[1]基础数据!A:I,2,0)</f>
        <v>382.00000000000006</v>
      </c>
      <c r="C339" s="17">
        <f>VLOOKUP(A339,[1]基础数据!A:I,3,0)</f>
        <v>5.9852718441531314</v>
      </c>
      <c r="D339" s="17">
        <f>VLOOKUP(A339,[1]基础数据!A:I,4,0)</f>
        <v>257.5</v>
      </c>
      <c r="E339" s="17">
        <f>VLOOKUP(A339,[1]基础数据!A:I,5,0)</f>
        <v>5.3553787760619773</v>
      </c>
      <c r="F339" s="17">
        <f>VLOOKUP(A339,[1]基础数据!A:I,6,0)</f>
        <v>769.5</v>
      </c>
      <c r="G339" s="17">
        <f>VLOOKUP(A339,[1]基础数据!A:I,7,0)</f>
        <v>8.1153765028475</v>
      </c>
      <c r="H339" s="17">
        <f>VLOOKUP(A339,[1]基础数据!A:I,8,0)</f>
        <v>219</v>
      </c>
      <c r="I339" s="17">
        <f>VLOOKUP(A339,[1]基础数据!A:I,9,0)</f>
        <v>4.5854271356783913</v>
      </c>
      <c r="J339" s="7">
        <v>600433</v>
      </c>
      <c r="K339" s="1">
        <f>VLOOKUP(A339,[1]基础数据!A:AI,24,0)</f>
        <v>600433</v>
      </c>
      <c r="L339" s="1">
        <f>VLOOKUP(A339,[1]基础数据!A:AI,25,0)</f>
        <v>66697</v>
      </c>
      <c r="M339" s="1">
        <f>VLOOKUP(A339,[1]基础数据!A:AI,26,0)</f>
        <v>19061</v>
      </c>
      <c r="N339" s="1" t="str">
        <f>VLOOKUP(A339,[1]基础数据!A:AI,27,0)</f>
        <v>持股小于股东增</v>
      </c>
      <c r="O339" s="1">
        <f>VLOOKUP(A339,[1]基础数据!A:AI,28,0)</f>
        <v>59283</v>
      </c>
      <c r="P339" s="1">
        <f>VLOOKUP(A339,[1]基础数据!A:AI,29,0)</f>
        <v>21444</v>
      </c>
      <c r="Q339" s="1" t="str">
        <f>VLOOKUP(A339,[1]基础数据!A:AI,30,0)</f>
        <v>持股小于股东减</v>
      </c>
      <c r="R339" s="1">
        <f>VLOOKUP(A339,[1]基础数据!A:AI,31,0)</f>
        <v>41764</v>
      </c>
      <c r="S339" s="1">
        <f>VLOOKUP(A339,[1]基础数据!A:AI,32,0)</f>
        <v>30440</v>
      </c>
      <c r="T339" s="1">
        <f>VLOOKUP(A339,[1]基础数据!A:AI,33,0)</f>
        <v>30440</v>
      </c>
      <c r="U339" s="1">
        <f>VLOOKUP(A339,[1]基础数据!A:AI,34,0)</f>
        <v>75175</v>
      </c>
      <c r="V339" s="1">
        <f>VLOOKUP(A339,[1]基础数据!A:AI,35,0)</f>
        <v>16911</v>
      </c>
    </row>
    <row r="340" spans="1:22" x14ac:dyDescent="0.15">
      <c r="A340" s="7">
        <v>600435</v>
      </c>
      <c r="B340" s="17">
        <f>VLOOKUP(A340,[1]基础数据!A:I,2,0)</f>
        <v>574</v>
      </c>
      <c r="C340" s="17">
        <f>VLOOKUP(A340,[1]基础数据!A:I,3,0)</f>
        <v>10.378996094315058</v>
      </c>
      <c r="D340" s="17">
        <f>VLOOKUP(A340,[1]基础数据!A:I,4,0)</f>
        <v>593</v>
      </c>
      <c r="E340" s="17">
        <f>VLOOKUP(A340,[1]基础数据!A:I,5,0)</f>
        <v>8.5397465437788007</v>
      </c>
      <c r="F340" s="17">
        <f>VLOOKUP(A340,[1]基础数据!A:I,6,0)</f>
        <v>4537</v>
      </c>
      <c r="G340" s="17">
        <f>VLOOKUP(A340,[1]基础数据!A:I,7,0)</f>
        <v>16.697335492418667</v>
      </c>
      <c r="H340" s="17">
        <f>VLOOKUP(A340,[1]基础数据!A:I,8,0)</f>
        <v>4143</v>
      </c>
      <c r="I340" s="17">
        <f>VLOOKUP(A340,[1]基础数据!A:I,9,0)</f>
        <v>10.356205474315711</v>
      </c>
      <c r="J340" s="7">
        <v>600435</v>
      </c>
      <c r="K340" s="1">
        <f>VLOOKUP(A340,[1]基础数据!A:AI,24,0)</f>
        <v>600435</v>
      </c>
      <c r="L340" s="1">
        <f>VLOOKUP(A340,[1]基础数据!A:AI,25,0)</f>
        <v>600435</v>
      </c>
      <c r="M340" s="1">
        <f>VLOOKUP(A340,[1]基础数据!A:AI,26,0)</f>
        <v>600435</v>
      </c>
      <c r="N340" s="1">
        <f>VLOOKUP(A340,[1]基础数据!A:AI,27,0)</f>
        <v>600435</v>
      </c>
      <c r="O340" s="1">
        <f>VLOOKUP(A340,[1]基础数据!A:AI,28,0)</f>
        <v>600435</v>
      </c>
      <c r="P340" s="1">
        <f>VLOOKUP(A340,[1]基础数据!A:AI,29,0)</f>
        <v>600435</v>
      </c>
      <c r="Q340" s="1">
        <f>VLOOKUP(A340,[1]基础数据!A:AI,30,0)</f>
        <v>600435</v>
      </c>
      <c r="R340" s="1">
        <f>VLOOKUP(A340,[1]基础数据!A:AI,31,0)</f>
        <v>52055</v>
      </c>
      <c r="S340" s="1">
        <f>VLOOKUP(A340,[1]基础数据!A:AI,32,0)</f>
        <v>14305</v>
      </c>
      <c r="T340" s="1">
        <f>VLOOKUP(A340,[1]基础数据!A:AI,33,0)</f>
        <v>14305</v>
      </c>
      <c r="U340" s="1">
        <f>VLOOKUP(A340,[1]基础数据!A:AI,34,0)</f>
        <v>61039</v>
      </c>
      <c r="V340" s="1">
        <f>VLOOKUP(A340,[1]基础数据!A:AI,35,0)</f>
        <v>12199</v>
      </c>
    </row>
    <row r="341" spans="1:22" x14ac:dyDescent="0.15">
      <c r="A341" s="7">
        <v>600436</v>
      </c>
      <c r="B341" s="17">
        <f>VLOOKUP(A341,[1]基础数据!A:I,2,0)</f>
        <v>59.301724137931046</v>
      </c>
      <c r="C341" s="17">
        <f>VLOOKUP(A341,[1]基础数据!A:I,3,0)</f>
        <v>8.7685306751985319</v>
      </c>
      <c r="D341" s="17">
        <f>VLOOKUP(A341,[1]基础数据!A:I,4,0)</f>
        <v>38.222222222222221</v>
      </c>
      <c r="E341" s="17">
        <f>VLOOKUP(A341,[1]基础数据!A:I,5,0)</f>
        <v>6.6960266673155067</v>
      </c>
      <c r="F341" s="17">
        <f>VLOOKUP(A341,[1]基础数据!A:I,6,0)</f>
        <v>52.912698412698411</v>
      </c>
      <c r="G341" s="17">
        <f>VLOOKUP(A341,[1]基础数据!A:I,7,0)</f>
        <v>8.9070286302120216</v>
      </c>
      <c r="H341" s="17">
        <f>VLOOKUP(A341,[1]基础数据!A:I,8,0)</f>
        <v>38.645161290322584</v>
      </c>
      <c r="I341" s="17">
        <f>VLOOKUP(A341,[1]基础数据!A:I,9,0)</f>
        <v>6.4783020143301338</v>
      </c>
      <c r="J341" s="7">
        <v>600436</v>
      </c>
      <c r="K341" s="1">
        <f>VLOOKUP(A341,[1]基础数据!A:AI,24,0)</f>
        <v>600436</v>
      </c>
      <c r="L341" s="1">
        <f>VLOOKUP(A341,[1]基础数据!A:AI,25,0)</f>
        <v>51075</v>
      </c>
      <c r="M341" s="1">
        <f>VLOOKUP(A341,[1]基础数据!A:AI,26,0)</f>
        <v>7874</v>
      </c>
      <c r="N341" s="1">
        <f>VLOOKUP(A341,[1]基础数据!A:AI,27,0)</f>
        <v>7874</v>
      </c>
      <c r="O341" s="1">
        <f>VLOOKUP(A341,[1]基础数据!A:AI,28,0)</f>
        <v>51851</v>
      </c>
      <c r="P341" s="1">
        <f>VLOOKUP(A341,[1]基础数据!A:AI,29,0)</f>
        <v>7757</v>
      </c>
      <c r="Q341" s="1">
        <f>VLOOKUP(A341,[1]基础数据!A:AI,30,0)</f>
        <v>7757</v>
      </c>
      <c r="R341" s="1">
        <f>VLOOKUP(A341,[1]基础数据!A:AI,31,0)</f>
        <v>57115</v>
      </c>
      <c r="S341" s="1">
        <f>VLOOKUP(A341,[1]基础数据!A:AI,32,0)</f>
        <v>7042</v>
      </c>
      <c r="T341" s="1">
        <f>VLOOKUP(A341,[1]基础数据!A:AI,33,0)</f>
        <v>7042</v>
      </c>
      <c r="U341" s="1">
        <f>VLOOKUP(A341,[1]基础数据!A:AI,34,0)</f>
        <v>52335</v>
      </c>
      <c r="V341" s="1">
        <f>VLOOKUP(A341,[1]基础数据!A:AI,35,0)</f>
        <v>7685</v>
      </c>
    </row>
    <row r="342" spans="1:22" x14ac:dyDescent="0.15">
      <c r="A342" s="7">
        <v>600456</v>
      </c>
      <c r="B342" s="17">
        <f>VLOOKUP(A342,[1]基础数据!A:I,2,0)</f>
        <v>-46.763418567150431</v>
      </c>
      <c r="C342" s="17">
        <f>VLOOKUP(A342,[1]基础数据!A:I,3,0)</f>
        <v>2.561255646117742</v>
      </c>
      <c r="D342" s="17">
        <f>VLOOKUP(A342,[1]基础数据!A:I,4,0)</f>
        <v>-35.964532871972317</v>
      </c>
      <c r="E342" s="17">
        <f>VLOOKUP(A342,[1]基础数据!A:I,5,0)</f>
        <v>2.1290215206565017</v>
      </c>
      <c r="F342" s="17">
        <f>VLOOKUP(A342,[1]基础数据!A:I,6,0)</f>
        <v>-112.17728055077453</v>
      </c>
      <c r="G342" s="17">
        <f>VLOOKUP(A342,[1]基础数据!A:I,7,0)</f>
        <v>3.1628753412192903</v>
      </c>
      <c r="H342" s="17">
        <f>VLOOKUP(A342,[1]基础数据!A:I,8,0)</f>
        <v>-50.382775119617222</v>
      </c>
      <c r="I342" s="17">
        <f>VLOOKUP(A342,[1]基础数据!A:I,9,0)</f>
        <v>1.7227628010847025</v>
      </c>
      <c r="J342" s="7">
        <v>600456</v>
      </c>
      <c r="K342" s="1" t="str">
        <f>VLOOKUP(A342,[1]基础数据!A:AI,24,0)</f>
        <v>持股小于股东减</v>
      </c>
      <c r="L342" s="1">
        <f>VLOOKUP(A342,[1]基础数据!A:AI,25,0)</f>
        <v>35680</v>
      </c>
      <c r="M342" s="1">
        <f>VLOOKUP(A342,[1]基础数据!A:AI,26,0)</f>
        <v>12059</v>
      </c>
      <c r="N342" s="1" t="str">
        <f>VLOOKUP(A342,[1]基础数据!A:AI,27,0)</f>
        <v>持股小于股东增</v>
      </c>
      <c r="O342" s="1">
        <f>VLOOKUP(A342,[1]基础数据!A:AI,28,0)</f>
        <v>35332</v>
      </c>
      <c r="P342" s="1">
        <f>VLOOKUP(A342,[1]基础数据!A:AI,29,0)</f>
        <v>12177</v>
      </c>
      <c r="Q342" s="1" t="str">
        <f>VLOOKUP(A342,[1]基础数据!A:AI,30,0)</f>
        <v>持股小于股东增</v>
      </c>
      <c r="R342" s="1">
        <f>VLOOKUP(A342,[1]基础数据!A:AI,31,0)</f>
        <v>37149</v>
      </c>
      <c r="S342" s="1">
        <f>VLOOKUP(A342,[1]基础数据!A:AI,32,0)</f>
        <v>11582</v>
      </c>
      <c r="T342" s="1" t="str">
        <f>VLOOKUP(A342,[1]基础数据!A:AI,33,0)</f>
        <v>持股小于股东增</v>
      </c>
      <c r="U342" s="1">
        <f>VLOOKUP(A342,[1]基础数据!A:AI,34,0)</f>
        <v>30111</v>
      </c>
      <c r="V342" s="1">
        <f>VLOOKUP(A342,[1]基础数据!A:AI,35,0)</f>
        <v>14289</v>
      </c>
    </row>
    <row r="343" spans="1:22" x14ac:dyDescent="0.15">
      <c r="A343" s="7">
        <v>600458</v>
      </c>
      <c r="B343" s="17">
        <f>VLOOKUP(A343,[1]基础数据!A:I,2,0)</f>
        <v>45.38461538461538</v>
      </c>
      <c r="C343" s="17">
        <f>VLOOKUP(A343,[1]基础数据!A:I,3,0)</f>
        <v>2.5075438820179352</v>
      </c>
      <c r="D343" s="17">
        <f>VLOOKUP(A343,[1]基础数据!A:I,4,0)</f>
        <v>44.875</v>
      </c>
      <c r="E343" s="17">
        <f>VLOOKUP(A343,[1]基础数据!A:I,5,0)</f>
        <v>2.4172235595131886</v>
      </c>
      <c r="F343" s="17">
        <f>VLOOKUP(A343,[1]基础数据!A:I,6,0)</f>
        <v>40.483870967741936</v>
      </c>
      <c r="G343" s="17">
        <f>VLOOKUP(A343,[1]基础数据!A:I,7,0)</f>
        <v>5.6385488037740084</v>
      </c>
      <c r="H343" s="17">
        <f>VLOOKUP(A343,[1]基础数据!A:I,8,0)</f>
        <v>33.727941176470587</v>
      </c>
      <c r="I343" s="17">
        <f>VLOOKUP(A343,[1]基础数据!A:I,9,0)</f>
        <v>3.2898700404509853</v>
      </c>
      <c r="J343" s="7">
        <v>600458</v>
      </c>
      <c r="K343" s="1">
        <f>VLOOKUP(A343,[1]基础数据!A:AI,24,0)</f>
        <v>600458</v>
      </c>
      <c r="L343" s="1">
        <f>VLOOKUP(A343,[1]基础数据!A:AI,25,0)</f>
        <v>64563</v>
      </c>
      <c r="M343" s="1">
        <f>VLOOKUP(A343,[1]基础数据!A:AI,26,0)</f>
        <v>10244</v>
      </c>
      <c r="N343" s="1">
        <f>VLOOKUP(A343,[1]基础数据!A:AI,27,0)</f>
        <v>10244</v>
      </c>
      <c r="O343" s="1">
        <f>VLOOKUP(A343,[1]基础数据!A:AI,28,0)</f>
        <v>64758</v>
      </c>
      <c r="P343" s="1">
        <f>VLOOKUP(A343,[1]基础数据!A:AI,29,0)</f>
        <v>12396</v>
      </c>
      <c r="Q343" s="1">
        <f>VLOOKUP(A343,[1]基础数据!A:AI,30,0)</f>
        <v>12396</v>
      </c>
      <c r="R343" s="1">
        <f>VLOOKUP(A343,[1]基础数据!A:AI,31,0)</f>
        <v>12396</v>
      </c>
      <c r="S343" s="1">
        <f>VLOOKUP(A343,[1]基础数据!A:AI,32,0)</f>
        <v>12396</v>
      </c>
      <c r="T343" s="1">
        <f>VLOOKUP(A343,[1]基础数据!A:AI,33,0)</f>
        <v>12396</v>
      </c>
      <c r="U343" s="1">
        <f>VLOOKUP(A343,[1]基础数据!A:AI,34,0)</f>
        <v>58134</v>
      </c>
      <c r="V343" s="1">
        <f>VLOOKUP(A343,[1]基础数据!A:AI,35,0)</f>
        <v>11377</v>
      </c>
    </row>
    <row r="344" spans="1:22" x14ac:dyDescent="0.15">
      <c r="A344" s="7">
        <v>600460</v>
      </c>
      <c r="B344" s="17">
        <f>VLOOKUP(A344,[1]基础数据!A:I,2,0)</f>
        <v>295</v>
      </c>
      <c r="C344" s="17">
        <f>VLOOKUP(A344,[1]基础数据!A:I,3,0)</f>
        <v>4.5957314223399282</v>
      </c>
      <c r="D344" s="17">
        <f>VLOOKUP(A344,[1]基础数据!A:I,4,0)</f>
        <v>758.75</v>
      </c>
      <c r="E344" s="17">
        <f>VLOOKUP(A344,[1]基础数据!A:I,5,0)</f>
        <v>3.1527554147405601</v>
      </c>
      <c r="F344" s="17">
        <f>VLOOKUP(A344,[1]基础数据!A:I,6,0)</f>
        <v>92.3</v>
      </c>
      <c r="G344" s="17">
        <f>VLOOKUP(A344,[1]基础数据!A:I,7,0)</f>
        <v>4.7484309085296843</v>
      </c>
      <c r="H344" s="17">
        <f>VLOOKUP(A344,[1]基础数据!A:I,8,0)</f>
        <v>59.678571428571431</v>
      </c>
      <c r="I344" s="17">
        <f>VLOOKUP(A344,[1]基础数据!A:I,9,0)</f>
        <v>2.8447395301327889</v>
      </c>
      <c r="J344" s="7">
        <v>600460</v>
      </c>
      <c r="K344" s="1">
        <f>VLOOKUP(A344,[1]基础数据!A:AI,24,0)</f>
        <v>600460</v>
      </c>
      <c r="L344" s="1">
        <f>VLOOKUP(A344,[1]基础数据!A:AI,25,0)</f>
        <v>72201</v>
      </c>
      <c r="M344" s="1">
        <f>VLOOKUP(A344,[1]基础数据!A:AI,26,0)</f>
        <v>17273</v>
      </c>
      <c r="N344" s="1">
        <f>VLOOKUP(A344,[1]基础数据!A:AI,27,0)</f>
        <v>17273</v>
      </c>
      <c r="O344" s="1">
        <f>VLOOKUP(A344,[1]基础数据!A:AI,28,0)</f>
        <v>75604</v>
      </c>
      <c r="P344" s="1">
        <f>VLOOKUP(A344,[1]基础数据!A:AI,29,0)</f>
        <v>16496</v>
      </c>
      <c r="Q344" s="1">
        <f>VLOOKUP(A344,[1]基础数据!A:AI,30,0)</f>
        <v>16496</v>
      </c>
      <c r="R344" s="1">
        <f>VLOOKUP(A344,[1]基础数据!A:AI,31,0)</f>
        <v>88067</v>
      </c>
      <c r="S344" s="1">
        <f>VLOOKUP(A344,[1]基础数据!A:AI,32,0)</f>
        <v>14161</v>
      </c>
      <c r="T344" s="1">
        <f>VLOOKUP(A344,[1]基础数据!A:AI,33,0)</f>
        <v>14161</v>
      </c>
      <c r="U344" s="1">
        <f>VLOOKUP(A344,[1]基础数据!A:AI,34,0)</f>
        <v>75620</v>
      </c>
      <c r="V344" s="1">
        <f>VLOOKUP(A344,[1]基础数据!A:AI,35,0)</f>
        <v>16492</v>
      </c>
    </row>
    <row r="345" spans="1:22" x14ac:dyDescent="0.15">
      <c r="A345" s="7">
        <v>600468</v>
      </c>
      <c r="B345" s="17">
        <f>VLOOKUP(A345,[1]基础数据!A:I,2,0)</f>
        <v>482.83378746593996</v>
      </c>
      <c r="C345" s="17">
        <f>VLOOKUP(A345,[1]基础数据!A:I,3,0)</f>
        <v>12.689773703809795</v>
      </c>
      <c r="D345" s="17">
        <f>VLOOKUP(A345,[1]基础数据!A:I,4,0)</f>
        <v>145.55837563451777</v>
      </c>
      <c r="E345" s="17">
        <f>VLOOKUP(A345,[1]基础数据!A:I,5,0)</f>
        <v>3.6145337661109891</v>
      </c>
      <c r="F345" s="17">
        <f>VLOOKUP(A345,[1]基础数据!A:I,6,0)</f>
        <v>192.32673267326732</v>
      </c>
      <c r="G345" s="17">
        <f>VLOOKUP(A345,[1]基础数据!A:I,7,0)</f>
        <v>16.291585127201564</v>
      </c>
      <c r="H345" s="17">
        <f>VLOOKUP(A345,[1]基础数据!A:I,8,0)</f>
        <v>128.38114754098359</v>
      </c>
      <c r="I345" s="17">
        <f>VLOOKUP(A345,[1]基础数据!A:I,9,0)</f>
        <v>8.6808923375363722</v>
      </c>
      <c r="J345" s="7">
        <v>600468</v>
      </c>
      <c r="K345" s="1" t="str">
        <f>VLOOKUP(A345,[1]基础数据!A:AI,24,0)</f>
        <v>持股大于股东减</v>
      </c>
      <c r="L345" s="1">
        <f>VLOOKUP(A345,[1]基础数据!A:AI,25,0)</f>
        <v>18293</v>
      </c>
      <c r="M345" s="1">
        <f>VLOOKUP(A345,[1]基础数据!A:AI,26,0)</f>
        <v>24938</v>
      </c>
      <c r="N345" s="1" t="str">
        <f>VLOOKUP(A345,[1]基础数据!A:AI,27,0)</f>
        <v>持股大于股东增</v>
      </c>
      <c r="O345" s="1">
        <f>VLOOKUP(A345,[1]基础数据!A:AI,28,0)</f>
        <v>18858</v>
      </c>
      <c r="P345" s="1">
        <f>VLOOKUP(A345,[1]基础数据!A:AI,29,0)</f>
        <v>28674</v>
      </c>
      <c r="Q345" s="1" t="str">
        <f>VLOOKUP(A345,[1]基础数据!A:AI,30,0)</f>
        <v>持股大于股东增</v>
      </c>
      <c r="R345" s="1">
        <f>VLOOKUP(A345,[1]基础数据!A:AI,31,0)</f>
        <v>16985</v>
      </c>
      <c r="S345" s="1">
        <f>VLOOKUP(A345,[1]基础数据!A:AI,32,0)</f>
        <v>26858</v>
      </c>
      <c r="T345" s="1" t="str">
        <f>VLOOKUP(A345,[1]基础数据!A:AI,33,0)</f>
        <v>持股大于股东增</v>
      </c>
      <c r="U345" s="1">
        <f>VLOOKUP(A345,[1]基础数据!A:AI,34,0)</f>
        <v>16510</v>
      </c>
      <c r="V345" s="1">
        <f>VLOOKUP(A345,[1]基础数据!A:AI,35,0)</f>
        <v>27631</v>
      </c>
    </row>
    <row r="346" spans="1:22" x14ac:dyDescent="0.15">
      <c r="A346" s="7">
        <v>600478</v>
      </c>
      <c r="B346" s="17">
        <f>VLOOKUP(A346,[1]基础数据!A:I,2,0)</f>
        <v>2609.5238095238101</v>
      </c>
      <c r="C346" s="17">
        <f>VLOOKUP(A346,[1]基础数据!A:I,3,0)</f>
        <v>13.632688600037316</v>
      </c>
      <c r="D346" s="17">
        <f>VLOOKUP(A346,[1]基础数据!A:I,4,0)</f>
        <v>-113.48684210526316</v>
      </c>
      <c r="E346" s="17">
        <f>VLOOKUP(A346,[1]基础数据!A:I,5,0)</f>
        <v>10.941266015476341</v>
      </c>
      <c r="F346" s="17">
        <f>VLOOKUP(A346,[1]基础数据!A:I,6,0)</f>
        <v>-202.61904761904759</v>
      </c>
      <c r="G346" s="17">
        <f>VLOOKUP(A346,[1]基础数据!A:I,7,0)</f>
        <v>10.959433354797167</v>
      </c>
      <c r="H346" s="17">
        <f>VLOOKUP(A346,[1]基础数据!A:I,8,0)</f>
        <v>2852.5</v>
      </c>
      <c r="I346" s="17">
        <f>VLOOKUP(A346,[1]基础数据!A:I,9,0)</f>
        <v>7.1361561073237851</v>
      </c>
      <c r="J346" s="7">
        <v>600478</v>
      </c>
      <c r="K346" s="1" t="str">
        <f>VLOOKUP(A346,[1]基础数据!A:AI,24,0)</f>
        <v>持股小于股东减</v>
      </c>
      <c r="L346" s="1">
        <f>VLOOKUP(A346,[1]基础数据!A:AI,25,0)</f>
        <v>41136</v>
      </c>
      <c r="M346" s="1">
        <f>VLOOKUP(A346,[1]基础数据!A:AI,26,0)</f>
        <v>22544</v>
      </c>
      <c r="N346" s="1" t="str">
        <f>VLOOKUP(A346,[1]基础数据!A:AI,27,0)</f>
        <v>持股小于股东增</v>
      </c>
      <c r="O346" s="1">
        <f>VLOOKUP(A346,[1]基础数据!A:AI,28,0)</f>
        <v>37393</v>
      </c>
      <c r="P346" s="1">
        <f>VLOOKUP(A346,[1]基础数据!A:AI,29,0)</f>
        <v>24800</v>
      </c>
      <c r="Q346" s="1" t="str">
        <f>VLOOKUP(A346,[1]基础数据!A:AI,30,0)</f>
        <v>持股小于股东增</v>
      </c>
      <c r="R346" s="1">
        <f>VLOOKUP(A346,[1]基础数据!A:AI,31,0)</f>
        <v>42055</v>
      </c>
      <c r="S346" s="1">
        <f>VLOOKUP(A346,[1]基础数据!A:AI,32,0)</f>
        <v>22051</v>
      </c>
      <c r="T346" s="1" t="str">
        <f>VLOOKUP(A346,[1]基础数据!A:AI,33,0)</f>
        <v>持股小于股东增</v>
      </c>
      <c r="U346" s="1">
        <f>VLOOKUP(A346,[1]基础数据!A:AI,34,0)</f>
        <v>40697</v>
      </c>
      <c r="V346" s="1">
        <f>VLOOKUP(A346,[1]基础数据!A:AI,35,0)</f>
        <v>22787</v>
      </c>
    </row>
    <row r="347" spans="1:22" x14ac:dyDescent="0.15">
      <c r="A347" s="7">
        <v>600481</v>
      </c>
      <c r="B347" s="17">
        <f>VLOOKUP(A347,[1]基础数据!A:I,2,0)</f>
        <v>42.119944211994422</v>
      </c>
      <c r="C347" s="17">
        <f>VLOOKUP(A347,[1]基础数据!A:I,3,0)</f>
        <v>6.931905126243306</v>
      </c>
      <c r="D347" s="17">
        <f>VLOOKUP(A347,[1]基础数据!A:I,4,0)</f>
        <v>68.859649122807014</v>
      </c>
      <c r="E347" s="17">
        <f>VLOOKUP(A347,[1]基础数据!A:I,5,0)</f>
        <v>4.7250018809720871</v>
      </c>
      <c r="F347" s="17">
        <f>VLOOKUP(A347,[1]基础数据!A:I,6,0)</f>
        <v>52.065217391304344</v>
      </c>
      <c r="G347" s="17">
        <f>VLOOKUP(A347,[1]基础数据!A:I,7,0)</f>
        <v>9.7254933809794526</v>
      </c>
      <c r="H347" s="17">
        <f>VLOOKUP(A347,[1]基础数据!A:I,8,0)</f>
        <v>47.126436781609186</v>
      </c>
      <c r="I347" s="17">
        <f>VLOOKUP(A347,[1]基础数据!A:I,9,0)</f>
        <v>6.7114093959731536</v>
      </c>
      <c r="J347" s="7">
        <v>600481</v>
      </c>
      <c r="K347" s="1">
        <f>VLOOKUP(A347,[1]基础数据!A:AI,24,0)</f>
        <v>600481</v>
      </c>
      <c r="L347" s="1">
        <f>VLOOKUP(A347,[1]基础数据!A:AI,25,0)</f>
        <v>61727</v>
      </c>
      <c r="M347" s="1">
        <f>VLOOKUP(A347,[1]基础数据!A:AI,26,0)</f>
        <v>26252</v>
      </c>
      <c r="N347" s="1">
        <f>VLOOKUP(A347,[1]基础数据!A:AI,27,0)</f>
        <v>26252</v>
      </c>
      <c r="O347" s="1">
        <f>VLOOKUP(A347,[1]基础数据!A:AI,28,0)</f>
        <v>63042</v>
      </c>
      <c r="P347" s="1">
        <f>VLOOKUP(A347,[1]基础数据!A:AI,29,0)</f>
        <v>25705</v>
      </c>
      <c r="Q347" s="1" t="str">
        <f>VLOOKUP(A347,[1]基础数据!A:AI,30,0)</f>
        <v>持股小于股东增</v>
      </c>
      <c r="R347" s="1">
        <f>VLOOKUP(A347,[1]基础数据!A:AI,31,0)</f>
        <v>39385</v>
      </c>
      <c r="S347" s="1">
        <f>VLOOKUP(A347,[1]基础数据!A:AI,32,0)</f>
        <v>20572</v>
      </c>
      <c r="T347" s="1" t="str">
        <f>VLOOKUP(A347,[1]基础数据!A:AI,33,0)</f>
        <v>持股小于股东增</v>
      </c>
      <c r="U347" s="1">
        <f>VLOOKUP(A347,[1]基础数据!A:AI,34,0)</f>
        <v>46977</v>
      </c>
      <c r="V347" s="1">
        <f>VLOOKUP(A347,[1]基础数据!A:AI,35,0)</f>
        <v>34495</v>
      </c>
    </row>
    <row r="348" spans="1:22" x14ac:dyDescent="0.15">
      <c r="A348" s="7">
        <v>600482</v>
      </c>
      <c r="B348" s="17">
        <f>VLOOKUP(A348,[1]基础数据!A:I,2,0)</f>
        <v>142.57575757575756</v>
      </c>
      <c r="C348" s="17">
        <f>VLOOKUP(A348,[1]基础数据!A:I,3,0)</f>
        <v>11.49916902923062</v>
      </c>
      <c r="D348" s="17">
        <f>VLOOKUP(A348,[1]基础数据!A:I,4,0)</f>
        <v>91.388888888888886</v>
      </c>
      <c r="E348" s="17">
        <f>VLOOKUP(A348,[1]基础数据!A:I,5,0)</f>
        <v>7.872131696695619</v>
      </c>
      <c r="F348" s="17">
        <f>VLOOKUP(A348,[1]基础数据!A:I,6,0)</f>
        <v>111.73684210526316</v>
      </c>
      <c r="G348" s="17">
        <f>VLOOKUP(A348,[1]基础数据!A:I,7,0)</f>
        <v>10.642670944455585</v>
      </c>
      <c r="H348" s="17">
        <f>VLOOKUP(A348,[1]基础数据!A:I,8,0)</f>
        <v>113.73214285714286</v>
      </c>
      <c r="I348" s="17">
        <f>VLOOKUP(A348,[1]基础数据!A:I,9,0)</f>
        <v>10.413243408951564</v>
      </c>
      <c r="J348" s="7">
        <v>600482</v>
      </c>
      <c r="K348" s="1">
        <f>VLOOKUP(A348,[1]基础数据!A:AI,24,0)</f>
        <v>600482</v>
      </c>
      <c r="L348" s="1">
        <f>VLOOKUP(A348,[1]基础数据!A:AI,25,0)</f>
        <v>31661</v>
      </c>
      <c r="M348" s="1">
        <f>VLOOKUP(A348,[1]基础数据!A:AI,26,0)</f>
        <v>16945</v>
      </c>
      <c r="N348" s="1">
        <f>VLOOKUP(A348,[1]基础数据!A:AI,27,0)</f>
        <v>16945</v>
      </c>
      <c r="O348" s="1">
        <f>VLOOKUP(A348,[1]基础数据!A:AI,28,0)</f>
        <v>36931</v>
      </c>
      <c r="P348" s="1">
        <f>VLOOKUP(A348,[1]基础数据!A:AI,29,0)</f>
        <v>14527</v>
      </c>
      <c r="Q348" s="1">
        <f>VLOOKUP(A348,[1]基础数据!A:AI,30,0)</f>
        <v>14527</v>
      </c>
      <c r="R348" s="1">
        <f>VLOOKUP(A348,[1]基础数据!A:AI,31,0)</f>
        <v>39120</v>
      </c>
      <c r="S348" s="1">
        <f>VLOOKUP(A348,[1]基础数据!A:AI,32,0)</f>
        <v>13714</v>
      </c>
      <c r="T348" s="1">
        <f>VLOOKUP(A348,[1]基础数据!A:AI,33,0)</f>
        <v>13714</v>
      </c>
      <c r="U348" s="1">
        <f>VLOOKUP(A348,[1]基础数据!A:AI,34,0)</f>
        <v>42401</v>
      </c>
      <c r="V348" s="1">
        <f>VLOOKUP(A348,[1]基础数据!A:AI,35,0)</f>
        <v>12653</v>
      </c>
    </row>
    <row r="349" spans="1:22" x14ac:dyDescent="0.15">
      <c r="A349" s="7">
        <v>600483</v>
      </c>
      <c r="B349" s="17">
        <f>VLOOKUP(A349,[1]基础数据!A:I,2,0)</f>
        <v>20.223529411764709</v>
      </c>
      <c r="C349" s="17">
        <f>VLOOKUP(A349,[1]基础数据!A:I,3,0)</f>
        <v>3.2726026614883779</v>
      </c>
      <c r="D349" s="17">
        <f>VLOOKUP(A349,[1]基础数据!A:I,4,0)</f>
        <v>30.299999999999997</v>
      </c>
      <c r="E349" s="17">
        <f>VLOOKUP(A349,[1]基础数据!A:I,5,0)</f>
        <v>1.9966722129783692</v>
      </c>
      <c r="F349" s="17">
        <f>VLOOKUP(A349,[1]基础数据!A:I,6,0)</f>
        <v>29.566666666666666</v>
      </c>
      <c r="G349" s="17">
        <f>VLOOKUP(A349,[1]基础数据!A:I,7,0)</f>
        <v>3.7556896369217743</v>
      </c>
      <c r="H349" s="17">
        <f>VLOOKUP(A349,[1]基础数据!A:I,8,0)</f>
        <v>18.736363636363635</v>
      </c>
      <c r="I349" s="17">
        <f>VLOOKUP(A349,[1]基础数据!A:I,9,0)</f>
        <v>2.779519754010479</v>
      </c>
      <c r="J349" s="7">
        <v>600483</v>
      </c>
      <c r="K349" s="1" t="str">
        <f>VLOOKUP(A349,[1]基础数据!A:AI,24,0)</f>
        <v>持股小于股东减</v>
      </c>
      <c r="L349" s="1">
        <f>VLOOKUP(A349,[1]基础数据!A:AI,25,0)</f>
        <v>36633</v>
      </c>
      <c r="M349" s="1">
        <f>VLOOKUP(A349,[1]基础数据!A:AI,26,0)</f>
        <v>34350</v>
      </c>
      <c r="N349" s="1" t="str">
        <f>VLOOKUP(A349,[1]基础数据!A:AI,27,0)</f>
        <v>持股大于股东增</v>
      </c>
      <c r="O349" s="1">
        <f>VLOOKUP(A349,[1]基础数据!A:AI,28,0)</f>
        <v>32649</v>
      </c>
      <c r="P349" s="1">
        <f>VLOOKUP(A349,[1]基础数据!A:AI,29,0)</f>
        <v>47530</v>
      </c>
      <c r="Q349" s="1" t="str">
        <f>VLOOKUP(A349,[1]基础数据!A:AI,30,0)</f>
        <v>持股大于股东减</v>
      </c>
      <c r="R349" s="1">
        <f>VLOOKUP(A349,[1]基础数据!A:AI,31,0)</f>
        <v>30608</v>
      </c>
      <c r="S349" s="1">
        <f>VLOOKUP(A349,[1]基础数据!A:AI,32,0)</f>
        <v>41111</v>
      </c>
      <c r="T349" s="1" t="str">
        <f>VLOOKUP(A349,[1]基础数据!A:AI,33,0)</f>
        <v>持股大于股东增</v>
      </c>
      <c r="U349" s="1">
        <f>VLOOKUP(A349,[1]基础数据!A:AI,34,0)</f>
        <v>24533</v>
      </c>
      <c r="V349" s="1">
        <f>VLOOKUP(A349,[1]基础数据!A:AI,35,0)</f>
        <v>51292</v>
      </c>
    </row>
    <row r="350" spans="1:22" x14ac:dyDescent="0.15">
      <c r="A350" s="7">
        <v>600487</v>
      </c>
      <c r="B350" s="17">
        <f>VLOOKUP(A350,[1]基础数据!A:I,2,0)</f>
        <v>34.539544962080171</v>
      </c>
      <c r="C350" s="17">
        <f>VLOOKUP(A350,[1]基础数据!A:I,3,0)</f>
        <v>4.2859831679707456</v>
      </c>
      <c r="D350" s="17">
        <f>VLOOKUP(A350,[1]基础数据!A:I,4,0)</f>
        <v>31.567567567567568</v>
      </c>
      <c r="E350" s="17">
        <f>VLOOKUP(A350,[1]基础数据!A:I,5,0)</f>
        <v>3.0357374918778426</v>
      </c>
      <c r="F350" s="17">
        <f>VLOOKUP(A350,[1]基础数据!A:I,6,0)</f>
        <v>54.117647058823522</v>
      </c>
      <c r="G350" s="17">
        <f>VLOOKUP(A350,[1]基础数据!A:I,7,0)</f>
        <v>3.6720683324020116</v>
      </c>
      <c r="H350" s="17">
        <f>VLOOKUP(A350,[1]基础数据!A:I,8,0)</f>
        <v>19.964528069093156</v>
      </c>
      <c r="I350" s="17">
        <f>VLOOKUP(A350,[1]基础数据!A:I,9,0)</f>
        <v>2.4281815368166346</v>
      </c>
      <c r="J350" s="7">
        <v>600487</v>
      </c>
      <c r="K350" s="1">
        <f>VLOOKUP(A350,[1]基础数据!A:AI,24,0)</f>
        <v>600487</v>
      </c>
      <c r="L350" s="1">
        <f>VLOOKUP(A350,[1]基础数据!A:AI,25,0)</f>
        <v>82346</v>
      </c>
      <c r="M350" s="1">
        <f>VLOOKUP(A350,[1]基础数据!A:AI,26,0)</f>
        <v>15073</v>
      </c>
      <c r="N350" s="1">
        <f>VLOOKUP(A350,[1]基础数据!A:AI,27,0)</f>
        <v>15073</v>
      </c>
      <c r="O350" s="1">
        <f>VLOOKUP(A350,[1]基础数据!A:AI,28,0)</f>
        <v>72382</v>
      </c>
      <c r="P350" s="1">
        <f>VLOOKUP(A350,[1]基础数据!A:AI,29,0)</f>
        <v>17148</v>
      </c>
      <c r="Q350" s="1" t="str">
        <f>VLOOKUP(A350,[1]基础数据!A:AI,30,0)</f>
        <v>持股小于股东增</v>
      </c>
      <c r="R350" s="1">
        <f>VLOOKUP(A350,[1]基础数据!A:AI,31,0)</f>
        <v>23672</v>
      </c>
      <c r="S350" s="1">
        <f>VLOOKUP(A350,[1]基础数据!A:AI,32,0)</f>
        <v>17478</v>
      </c>
      <c r="T350" s="1" t="str">
        <f>VLOOKUP(A350,[1]基础数据!A:AI,33,0)</f>
        <v>持股小于股东增</v>
      </c>
      <c r="U350" s="1">
        <f>VLOOKUP(A350,[1]基础数据!A:AI,34,0)</f>
        <v>53224</v>
      </c>
      <c r="V350" s="1">
        <f>VLOOKUP(A350,[1]基础数据!A:AI,35,0)</f>
        <v>23321</v>
      </c>
    </row>
    <row r="351" spans="1:22" x14ac:dyDescent="0.15">
      <c r="A351" s="7">
        <v>600496</v>
      </c>
      <c r="B351" s="17">
        <f>VLOOKUP(A351,[1]基础数据!A:I,2,0)</f>
        <v>47.397476340694006</v>
      </c>
      <c r="C351" s="17">
        <f>VLOOKUP(A351,[1]基础数据!A:I,3,0)</f>
        <v>2.5700235193500109</v>
      </c>
      <c r="D351" s="17">
        <f>VLOOKUP(A351,[1]基础数据!A:I,4,0)</f>
        <v>56.165919282511204</v>
      </c>
      <c r="E351" s="17">
        <f>VLOOKUP(A351,[1]基础数据!A:I,5,0)</f>
        <v>2.1191100583706963</v>
      </c>
      <c r="F351" s="17">
        <f>VLOOKUP(A351,[1]基础数据!A:I,6,0)</f>
        <v>42.999999999999993</v>
      </c>
      <c r="G351" s="17">
        <f>VLOOKUP(A351,[1]基础数据!A:I,7,0)</f>
        <v>3.1807501522930988</v>
      </c>
      <c r="H351" s="17">
        <f>VLOOKUP(A351,[1]基础数据!A:I,8,0)</f>
        <v>23.346849656893326</v>
      </c>
      <c r="I351" s="17">
        <f>VLOOKUP(A351,[1]基础数据!A:I,9,0)</f>
        <v>2.0992848127892305</v>
      </c>
      <c r="J351" s="7">
        <v>600496</v>
      </c>
      <c r="K351" s="1">
        <f>VLOOKUP(A351,[1]基础数据!A:AI,24,0)</f>
        <v>600496</v>
      </c>
      <c r="L351" s="1">
        <f>VLOOKUP(A351,[1]基础数据!A:AI,25,0)</f>
        <v>600496</v>
      </c>
      <c r="M351" s="1">
        <f>VLOOKUP(A351,[1]基础数据!A:AI,26,0)</f>
        <v>600496</v>
      </c>
      <c r="N351" s="1">
        <f>VLOOKUP(A351,[1]基础数据!A:AI,27,0)</f>
        <v>600496</v>
      </c>
      <c r="O351" s="1">
        <f>VLOOKUP(A351,[1]基础数据!A:AI,28,0)</f>
        <v>600496</v>
      </c>
      <c r="P351" s="1">
        <f>VLOOKUP(A351,[1]基础数据!A:AI,29,0)</f>
        <v>600496</v>
      </c>
      <c r="Q351" s="1">
        <f>VLOOKUP(A351,[1]基础数据!A:AI,30,0)</f>
        <v>600496</v>
      </c>
      <c r="R351" s="1">
        <f>VLOOKUP(A351,[1]基础数据!A:AI,31,0)</f>
        <v>600496</v>
      </c>
      <c r="S351" s="1">
        <f>VLOOKUP(A351,[1]基础数据!A:AI,32,0)</f>
        <v>600496</v>
      </c>
      <c r="T351" s="1">
        <f>VLOOKUP(A351,[1]基础数据!A:AI,33,0)</f>
        <v>600496</v>
      </c>
      <c r="U351" s="1">
        <f>VLOOKUP(A351,[1]基础数据!A:AI,34,0)</f>
        <v>600496</v>
      </c>
      <c r="V351" s="1">
        <f>VLOOKUP(A351,[1]基础数据!A:AI,35,0)</f>
        <v>600496</v>
      </c>
    </row>
    <row r="352" spans="1:22" x14ac:dyDescent="0.15">
      <c r="A352" s="7">
        <v>600497</v>
      </c>
      <c r="B352" s="17">
        <f>VLOOKUP(A352,[1]基础数据!A:I,2,0)</f>
        <v>371.71717171717165</v>
      </c>
      <c r="C352" s="17">
        <f>VLOOKUP(A352,[1]基础数据!A:I,3,0)</f>
        <v>2.6755204420425081</v>
      </c>
      <c r="D352" s="17">
        <f>VLOOKUP(A352,[1]基础数据!A:I,4,0)</f>
        <v>-84.62121212121211</v>
      </c>
      <c r="E352" s="17">
        <f>VLOOKUP(A352,[1]基础数据!A:I,5,0)</f>
        <v>2.5993670296937541</v>
      </c>
      <c r="F352" s="17">
        <f>VLOOKUP(A352,[1]基础数据!A:I,6,0)</f>
        <v>186.57289002557542</v>
      </c>
      <c r="G352" s="17">
        <f>VLOOKUP(A352,[1]基础数据!A:I,7,0)</f>
        <v>3.496369431330729</v>
      </c>
      <c r="H352" s="17">
        <f>VLOOKUP(A352,[1]基础数据!A:I,8,0)</f>
        <v>166.73228346456693</v>
      </c>
      <c r="I352" s="17">
        <f>VLOOKUP(A352,[1]基础数据!A:I,9,0)</f>
        <v>2.0451033417036895</v>
      </c>
      <c r="J352" s="7">
        <v>600497</v>
      </c>
      <c r="K352" s="1">
        <f>VLOOKUP(A352,[1]基础数据!A:AI,24,0)</f>
        <v>600497</v>
      </c>
      <c r="L352" s="1">
        <f>VLOOKUP(A352,[1]基础数据!A:AI,25,0)</f>
        <v>600497</v>
      </c>
      <c r="M352" s="1">
        <f>VLOOKUP(A352,[1]基础数据!A:AI,26,0)</f>
        <v>600497</v>
      </c>
      <c r="N352" s="1">
        <f>VLOOKUP(A352,[1]基础数据!A:AI,27,0)</f>
        <v>600497</v>
      </c>
      <c r="O352" s="1">
        <f>VLOOKUP(A352,[1]基础数据!A:AI,28,0)</f>
        <v>600497</v>
      </c>
      <c r="P352" s="1">
        <f>VLOOKUP(A352,[1]基础数据!A:AI,29,0)</f>
        <v>600497</v>
      </c>
      <c r="Q352" s="1">
        <f>VLOOKUP(A352,[1]基础数据!A:AI,30,0)</f>
        <v>600497</v>
      </c>
      <c r="R352" s="1">
        <f>VLOOKUP(A352,[1]基础数据!A:AI,31,0)</f>
        <v>600497</v>
      </c>
      <c r="S352" s="1">
        <f>VLOOKUP(A352,[1]基础数据!A:AI,32,0)</f>
        <v>600497</v>
      </c>
      <c r="T352" s="1">
        <f>VLOOKUP(A352,[1]基础数据!A:AI,33,0)</f>
        <v>600497</v>
      </c>
      <c r="U352" s="1">
        <f>VLOOKUP(A352,[1]基础数据!A:AI,34,0)</f>
        <v>600497</v>
      </c>
      <c r="V352" s="1">
        <f>VLOOKUP(A352,[1]基础数据!A:AI,35,0)</f>
        <v>600497</v>
      </c>
    </row>
    <row r="353" spans="1:22" x14ac:dyDescent="0.15">
      <c r="A353" s="7">
        <v>600498</v>
      </c>
      <c r="B353" s="17">
        <f>VLOOKUP(A353,[1]基础数据!A:I,2,0)</f>
        <v>44.546875</v>
      </c>
      <c r="C353" s="17">
        <f>VLOOKUP(A353,[1]基础数据!A:I,3,0)</f>
        <v>4.3519408954221435</v>
      </c>
      <c r="D353" s="17">
        <f>VLOOKUP(A353,[1]基础数据!A:I,4,0)</f>
        <v>57.18181818181818</v>
      </c>
      <c r="E353" s="17">
        <f>VLOOKUP(A353,[1]基础数据!A:I,5,0)</f>
        <v>3.772227053284956</v>
      </c>
      <c r="F353" s="17">
        <f>VLOOKUP(A353,[1]基础数据!A:I,6,0)</f>
        <v>40.090909090909093</v>
      </c>
      <c r="G353" s="17">
        <f>VLOOKUP(A353,[1]基础数据!A:I,7,0)</f>
        <v>4.2102918244597909</v>
      </c>
      <c r="H353" s="17">
        <f>VLOOKUP(A353,[1]基础数据!A:I,8,0)</f>
        <v>36.25568181818182</v>
      </c>
      <c r="I353" s="17">
        <f>VLOOKUP(A353,[1]基础数据!A:I,9,0)</f>
        <v>3.3296806512210395</v>
      </c>
      <c r="J353" s="7">
        <v>600498</v>
      </c>
      <c r="K353" s="1" t="str">
        <f>VLOOKUP(A353,[1]基础数据!A:AI,24,0)</f>
        <v>持股小于股东增</v>
      </c>
      <c r="L353" s="1">
        <f>VLOOKUP(A353,[1]基础数据!A:AI,25,0)</f>
        <v>46914</v>
      </c>
      <c r="M353" s="1">
        <f>VLOOKUP(A353,[1]基础数据!A:AI,26,0)</f>
        <v>22315</v>
      </c>
      <c r="N353" s="1" t="str">
        <f>VLOOKUP(A353,[1]基础数据!A:AI,27,0)</f>
        <v>持股小于股东增</v>
      </c>
      <c r="O353" s="1">
        <f>VLOOKUP(A353,[1]基础数据!A:AI,28,0)</f>
        <v>39295</v>
      </c>
      <c r="P353" s="1">
        <f>VLOOKUP(A353,[1]基础数据!A:AI,29,0)</f>
        <v>26636</v>
      </c>
      <c r="Q353" s="1" t="str">
        <f>VLOOKUP(A353,[1]基础数据!A:AI,30,0)</f>
        <v>持股小于股东减</v>
      </c>
      <c r="R353" s="1">
        <f>VLOOKUP(A353,[1]基础数据!A:AI,31,0)</f>
        <v>48288</v>
      </c>
      <c r="S353" s="1">
        <f>VLOOKUP(A353,[1]基础数据!A:AI,32,0)</f>
        <v>21680</v>
      </c>
      <c r="T353" s="1" t="str">
        <f>VLOOKUP(A353,[1]基础数据!A:AI,33,0)</f>
        <v>持股小于股东增</v>
      </c>
      <c r="U353" s="1">
        <f>VLOOKUP(A353,[1]基础数据!A:AI,34,0)</f>
        <v>46074</v>
      </c>
      <c r="V353" s="1">
        <f>VLOOKUP(A353,[1]基础数据!A:AI,35,0)</f>
        <v>22722</v>
      </c>
    </row>
    <row r="354" spans="1:22" x14ac:dyDescent="0.15">
      <c r="A354" s="7">
        <v>600499</v>
      </c>
      <c r="B354" s="17">
        <f>VLOOKUP(A354,[1]基础数据!A:I,2,0)</f>
        <v>29.351491569390401</v>
      </c>
      <c r="C354" s="17">
        <f>VLOOKUP(A354,[1]基础数据!A:I,3,0)</f>
        <v>3.8874478209334682</v>
      </c>
      <c r="D354" s="17">
        <f>VLOOKUP(A354,[1]基础数据!A:I,4,0)</f>
        <v>20.442708333333332</v>
      </c>
      <c r="E354" s="17">
        <f>VLOOKUP(A354,[1]基础数据!A:I,5,0)</f>
        <v>2.6054631750141057</v>
      </c>
      <c r="F354" s="17">
        <f>VLOOKUP(A354,[1]基础数据!A:I,6,0)</f>
        <v>38.393782383419691</v>
      </c>
      <c r="G354" s="17">
        <f>VLOOKUP(A354,[1]基础数据!A:I,7,0)</f>
        <v>5.4705524076705858</v>
      </c>
      <c r="H354" s="17">
        <f>VLOOKUP(A354,[1]基础数据!A:I,8,0)</f>
        <v>25.758980301274622</v>
      </c>
      <c r="I354" s="17">
        <f>VLOOKUP(A354,[1]基础数据!A:I,9,0)</f>
        <v>5.0320017656146545</v>
      </c>
      <c r="J354" s="7">
        <v>600499</v>
      </c>
      <c r="K354" s="1">
        <f>VLOOKUP(A354,[1]基础数据!A:AI,24,0)</f>
        <v>600499</v>
      </c>
      <c r="L354" s="1">
        <f>VLOOKUP(A354,[1]基础数据!A:AI,25,0)</f>
        <v>37351</v>
      </c>
      <c r="M354" s="1">
        <f>VLOOKUP(A354,[1]基础数据!A:AI,26,0)</f>
        <v>18894</v>
      </c>
      <c r="N354" s="1">
        <f>VLOOKUP(A354,[1]基础数据!A:AI,27,0)</f>
        <v>18894</v>
      </c>
      <c r="O354" s="1">
        <f>VLOOKUP(A354,[1]基础数据!A:AI,28,0)</f>
        <v>44161</v>
      </c>
      <c r="P354" s="1">
        <f>VLOOKUP(A354,[1]基础数据!A:AI,29,0)</f>
        <v>15980</v>
      </c>
      <c r="Q354" s="1" t="str">
        <f>VLOOKUP(A354,[1]基础数据!A:AI,30,0)</f>
        <v>持股小于股东增</v>
      </c>
      <c r="R354" s="1">
        <f>VLOOKUP(A354,[1]基础数据!A:AI,31,0)</f>
        <v>30714</v>
      </c>
      <c r="S354" s="1">
        <f>VLOOKUP(A354,[1]基础数据!A:AI,32,0)</f>
        <v>22977</v>
      </c>
      <c r="T354" s="1" t="str">
        <f>VLOOKUP(A354,[1]基础数据!A:AI,33,0)</f>
        <v>持股小于股东增</v>
      </c>
      <c r="U354" s="1">
        <f>VLOOKUP(A354,[1]基础数据!A:AI,34,0)</f>
        <v>30649</v>
      </c>
      <c r="V354" s="1">
        <f>VLOOKUP(A354,[1]基础数据!A:AI,35,0)</f>
        <v>23026</v>
      </c>
    </row>
    <row r="355" spans="1:22" x14ac:dyDescent="0.15">
      <c r="A355" s="7">
        <v>600500</v>
      </c>
      <c r="B355" s="17">
        <f>VLOOKUP(A355,[1]基础数据!A:I,2,0)</f>
        <v>55.695652173913047</v>
      </c>
      <c r="C355" s="17">
        <f>VLOOKUP(A355,[1]基础数据!A:I,3,0)</f>
        <v>2.360159186380721</v>
      </c>
      <c r="D355" s="17">
        <f>VLOOKUP(A355,[1]基础数据!A:I,4,0)</f>
        <v>88.083333333333343</v>
      </c>
      <c r="E355" s="17">
        <f>VLOOKUP(A355,[1]基础数据!A:I,5,0)</f>
        <v>1.9331004590427769</v>
      </c>
      <c r="F355" s="17">
        <f>VLOOKUP(A355,[1]基础数据!A:I,6,0)</f>
        <v>48.555555555555557</v>
      </c>
      <c r="G355" s="17">
        <f>VLOOKUP(A355,[1]基础数据!A:I,7,0)</f>
        <v>3.3347959631417292</v>
      </c>
      <c r="H355" s="17">
        <f>VLOOKUP(A355,[1]基础数据!A:I,8,0)</f>
        <v>38.4375</v>
      </c>
      <c r="I355" s="17">
        <f>VLOOKUP(A355,[1]基础数据!A:I,9,0)</f>
        <v>1.9552486504015412</v>
      </c>
      <c r="J355" s="7">
        <v>600500</v>
      </c>
      <c r="K355" s="1">
        <f>VLOOKUP(A355,[1]基础数据!A:AI,24,0)</f>
        <v>600500</v>
      </c>
      <c r="L355" s="1">
        <f>VLOOKUP(A355,[1]基础数据!A:AI,25,0)</f>
        <v>70573</v>
      </c>
      <c r="M355" s="1">
        <f>VLOOKUP(A355,[1]基础数据!A:AI,26,0)</f>
        <v>29515</v>
      </c>
      <c r="N355" s="1" t="str">
        <f>VLOOKUP(A355,[1]基础数据!A:AI,27,0)</f>
        <v>持股小于股东增</v>
      </c>
      <c r="O355" s="1">
        <f>VLOOKUP(A355,[1]基础数据!A:AI,28,0)</f>
        <v>67160</v>
      </c>
      <c r="P355" s="1">
        <f>VLOOKUP(A355,[1]基础数据!A:AI,29,0)</f>
        <v>31015</v>
      </c>
      <c r="Q355" s="1">
        <f>VLOOKUP(A355,[1]基础数据!A:AI,30,0)</f>
        <v>31015</v>
      </c>
      <c r="R355" s="1">
        <f>VLOOKUP(A355,[1]基础数据!A:AI,31,0)</f>
        <v>78741</v>
      </c>
      <c r="S355" s="1">
        <f>VLOOKUP(A355,[1]基础数据!A:AI,32,0)</f>
        <v>26453</v>
      </c>
      <c r="T355" s="1">
        <f>VLOOKUP(A355,[1]基础数据!A:AI,33,0)</f>
        <v>26453</v>
      </c>
      <c r="U355" s="1">
        <f>VLOOKUP(A355,[1]基础数据!A:AI,34,0)</f>
        <v>78973</v>
      </c>
      <c r="V355" s="1">
        <f>VLOOKUP(A355,[1]基础数据!A:AI,35,0)</f>
        <v>26376</v>
      </c>
    </row>
    <row r="356" spans="1:22" x14ac:dyDescent="0.15">
      <c r="A356" s="7">
        <v>600503</v>
      </c>
      <c r="B356" s="17">
        <f>VLOOKUP(A356,[1]基础数据!A:I,2,0)</f>
        <v>1030.0751879699249</v>
      </c>
      <c r="C356" s="17">
        <f>VLOOKUP(A356,[1]基础数据!A:I,3,0)</f>
        <v>6.0517713578938075</v>
      </c>
      <c r="D356" s="17">
        <f>VLOOKUP(A356,[1]基础数据!A:I,4,0)</f>
        <v>333</v>
      </c>
      <c r="E356" s="17">
        <f>VLOOKUP(A356,[1]基础数据!A:I,5,0)</f>
        <v>4.4010749372219049</v>
      </c>
      <c r="F356" s="17">
        <f>VLOOKUP(A356,[1]基础数据!A:I,6,0)</f>
        <v>1175.6756756756756</v>
      </c>
      <c r="G356" s="17">
        <f>VLOOKUP(A356,[1]基础数据!A:I,7,0)</f>
        <v>7.7464161695307627</v>
      </c>
      <c r="H356" s="17">
        <f>VLOOKUP(A356,[1]基础数据!A:I,8,0)</f>
        <v>650.24271844660188</v>
      </c>
      <c r="I356" s="17">
        <f>VLOOKUP(A356,[1]基础数据!A:I,9,0)</f>
        <v>3.9704770797207773</v>
      </c>
      <c r="J356" s="7">
        <v>600503</v>
      </c>
      <c r="K356" s="1">
        <f>VLOOKUP(A356,[1]基础数据!A:AI,24,0)</f>
        <v>600503</v>
      </c>
      <c r="L356" s="1">
        <f>VLOOKUP(A356,[1]基础数据!A:AI,25,0)</f>
        <v>600503</v>
      </c>
      <c r="M356" s="1">
        <f>VLOOKUP(A356,[1]基础数据!A:AI,26,0)</f>
        <v>600503</v>
      </c>
      <c r="N356" s="1">
        <f>VLOOKUP(A356,[1]基础数据!A:AI,27,0)</f>
        <v>600503</v>
      </c>
      <c r="O356" s="1">
        <f>VLOOKUP(A356,[1]基础数据!A:AI,28,0)</f>
        <v>600503</v>
      </c>
      <c r="P356" s="1">
        <f>VLOOKUP(A356,[1]基础数据!A:AI,29,0)</f>
        <v>600503</v>
      </c>
      <c r="Q356" s="1">
        <f>VLOOKUP(A356,[1]基础数据!A:AI,30,0)</f>
        <v>600503</v>
      </c>
      <c r="R356" s="1">
        <f>VLOOKUP(A356,[1]基础数据!A:AI,31,0)</f>
        <v>600503</v>
      </c>
      <c r="S356" s="1">
        <f>VLOOKUP(A356,[1]基础数据!A:AI,32,0)</f>
        <v>600503</v>
      </c>
      <c r="T356" s="1">
        <f>VLOOKUP(A356,[1]基础数据!A:AI,33,0)</f>
        <v>600503</v>
      </c>
      <c r="U356" s="1">
        <f>VLOOKUP(A356,[1]基础数据!A:AI,34,0)</f>
        <v>600503</v>
      </c>
      <c r="V356" s="1">
        <f>VLOOKUP(A356,[1]基础数据!A:AI,35,0)</f>
        <v>600503</v>
      </c>
    </row>
    <row r="357" spans="1:22" x14ac:dyDescent="0.15">
      <c r="A357" s="7">
        <v>600507</v>
      </c>
      <c r="B357" s="17">
        <f>VLOOKUP(A357,[1]基础数据!A:I,2,0)</f>
        <v>76.25</v>
      </c>
      <c r="C357" s="17">
        <f>VLOOKUP(A357,[1]基础数据!A:I,3,0)</f>
        <v>4.0121020784004209</v>
      </c>
      <c r="D357" s="17">
        <f>VLOOKUP(A357,[1]基础数据!A:I,4,0)</f>
        <v>25.15</v>
      </c>
      <c r="E357" s="17">
        <f>VLOOKUP(A357,[1]基础数据!A:I,5,0)</f>
        <v>3.2099553286534781</v>
      </c>
      <c r="F357" s="17">
        <f>VLOOKUP(A357,[1]基础数据!A:I,6,0)</f>
        <v>41.090909090909086</v>
      </c>
      <c r="G357" s="17">
        <f>VLOOKUP(A357,[1]基础数据!A:I,7,0)</f>
        <v>5.7978450487429445</v>
      </c>
      <c r="H357" s="17">
        <f>VLOOKUP(A357,[1]基础数据!A:I,8,0)</f>
        <v>32.417355371900832</v>
      </c>
      <c r="I357" s="17">
        <f>VLOOKUP(A357,[1]基础数据!A:I,9,0)</f>
        <v>3.3442035935801524</v>
      </c>
      <c r="J357" s="7">
        <v>600507</v>
      </c>
      <c r="K357" s="1" t="str">
        <f>VLOOKUP(A357,[1]基础数据!A:AI,24,0)</f>
        <v>持股小于股东增</v>
      </c>
      <c r="L357" s="1">
        <f>VLOOKUP(A357,[1]基础数据!A:AI,25,0)</f>
        <v>60550</v>
      </c>
      <c r="M357" s="1">
        <f>VLOOKUP(A357,[1]基础数据!A:AI,26,0)</f>
        <v>21900</v>
      </c>
      <c r="N357" s="1" t="str">
        <f>VLOOKUP(A357,[1]基础数据!A:AI,27,0)</f>
        <v>持股小于股东增</v>
      </c>
      <c r="O357" s="1">
        <f>VLOOKUP(A357,[1]基础数据!A:AI,28,0)</f>
        <v>58395</v>
      </c>
      <c r="P357" s="1">
        <f>VLOOKUP(A357,[1]基础数据!A:AI,29,0)</f>
        <v>22709</v>
      </c>
      <c r="Q357" s="1">
        <f>VLOOKUP(A357,[1]基础数据!A:AI,30,0)</f>
        <v>22709</v>
      </c>
      <c r="R357" s="1">
        <f>VLOOKUP(A357,[1]基础数据!A:AI,31,0)</f>
        <v>92982</v>
      </c>
      <c r="S357" s="1">
        <f>VLOOKUP(A357,[1]基础数据!A:AI,32,0)</f>
        <v>14261</v>
      </c>
      <c r="T357" s="1">
        <f>VLOOKUP(A357,[1]基础数据!A:AI,33,0)</f>
        <v>14261</v>
      </c>
      <c r="U357" s="1">
        <f>VLOOKUP(A357,[1]基础数据!A:AI,34,0)</f>
        <v>69610</v>
      </c>
      <c r="V357" s="1">
        <f>VLOOKUP(A357,[1]基础数据!A:AI,35,0)</f>
        <v>19050</v>
      </c>
    </row>
    <row r="358" spans="1:22" x14ac:dyDescent="0.15">
      <c r="A358" s="7">
        <v>600509</v>
      </c>
      <c r="B358" s="17">
        <f>VLOOKUP(A358,[1]基础数据!A:I,2,0)</f>
        <v>28.028571428571432</v>
      </c>
      <c r="C358" s="17">
        <f>VLOOKUP(A358,[1]基础数据!A:I,3,0)</f>
        <v>1.9226623287536995</v>
      </c>
      <c r="D358" s="17">
        <f>VLOOKUP(A358,[1]基础数据!A:I,4,0)</f>
        <v>21.25</v>
      </c>
      <c r="E358" s="17">
        <f>VLOOKUP(A358,[1]基础数据!A:I,5,0)</f>
        <v>1.4741304557279122</v>
      </c>
      <c r="F358" s="17">
        <f>VLOOKUP(A358,[1]基础数据!A:I,6,0)</f>
        <v>31.40625</v>
      </c>
      <c r="G358" s="17">
        <f>VLOOKUP(A358,[1]基础数据!A:I,7,0)</f>
        <v>2.7664720108535366</v>
      </c>
      <c r="H358" s="17">
        <f>VLOOKUP(A358,[1]基础数据!A:I,8,0)</f>
        <v>19.161585365853661</v>
      </c>
      <c r="I358" s="17">
        <f>VLOOKUP(A358,[1]基础数据!A:I,9,0)</f>
        <v>1.6518173933611924</v>
      </c>
      <c r="J358" s="7">
        <v>600509</v>
      </c>
      <c r="K358" s="1">
        <f>VLOOKUP(A358,[1]基础数据!A:AI,24,0)</f>
        <v>600509</v>
      </c>
      <c r="L358" s="1">
        <f>VLOOKUP(A358,[1]基础数据!A:AI,25,0)</f>
        <v>61895</v>
      </c>
      <c r="M358" s="1">
        <f>VLOOKUP(A358,[1]基础数据!A:AI,26,0)</f>
        <v>14632</v>
      </c>
      <c r="N358" s="1">
        <f>VLOOKUP(A358,[1]基础数据!A:AI,27,0)</f>
        <v>14632</v>
      </c>
      <c r="O358" s="1">
        <f>VLOOKUP(A358,[1]基础数据!A:AI,28,0)</f>
        <v>56910</v>
      </c>
      <c r="P358" s="1">
        <f>VLOOKUP(A358,[1]基础数据!A:AI,29,0)</f>
        <v>15914</v>
      </c>
      <c r="Q358" s="1">
        <f>VLOOKUP(A358,[1]基础数据!A:AI,30,0)</f>
        <v>15914</v>
      </c>
      <c r="R358" s="1">
        <f>VLOOKUP(A358,[1]基础数据!A:AI,31,0)</f>
        <v>65450</v>
      </c>
      <c r="S358" s="1">
        <f>VLOOKUP(A358,[1]基础数据!A:AI,32,0)</f>
        <v>13837</v>
      </c>
      <c r="T358" s="1">
        <f>VLOOKUP(A358,[1]基础数据!A:AI,33,0)</f>
        <v>13837</v>
      </c>
      <c r="U358" s="1">
        <f>VLOOKUP(A358,[1]基础数据!A:AI,34,0)</f>
        <v>59964</v>
      </c>
      <c r="V358" s="1">
        <f>VLOOKUP(A358,[1]基础数据!A:AI,35,0)</f>
        <v>15104</v>
      </c>
    </row>
    <row r="359" spans="1:22" x14ac:dyDescent="0.15">
      <c r="A359" s="7">
        <v>600510</v>
      </c>
      <c r="B359" s="17">
        <f>VLOOKUP(A359,[1]基础数据!A:I,2,0)</f>
        <v>35.382352941176464</v>
      </c>
      <c r="C359" s="17">
        <f>VLOOKUP(A359,[1]基础数据!A:I,3,0)</f>
        <v>1.9018860765497287</v>
      </c>
      <c r="D359" s="17">
        <f>VLOOKUP(A359,[1]基础数据!A:I,4,0)</f>
        <v>34.875</v>
      </c>
      <c r="E359" s="17">
        <f>VLOOKUP(A359,[1]基础数据!A:I,5,0)</f>
        <v>1.3111107630132051</v>
      </c>
      <c r="F359" s="17">
        <f>VLOOKUP(A359,[1]基础数据!A:I,6,0)</f>
        <v>45.647058823529406</v>
      </c>
      <c r="G359" s="17">
        <f>VLOOKUP(A359,[1]基础数据!A:I,7,0)</f>
        <v>2.5128719924872898</v>
      </c>
      <c r="H359" s="17">
        <f>VLOOKUP(A359,[1]基础数据!A:I,8,0)</f>
        <v>32.560790273556236</v>
      </c>
      <c r="I359" s="17">
        <f>VLOOKUP(A359,[1]基础数据!A:I,9,0)</f>
        <v>1.3807214551547471</v>
      </c>
      <c r="J359" s="7">
        <v>600510</v>
      </c>
      <c r="K359" s="1" t="str">
        <f>VLOOKUP(A359,[1]基础数据!A:AI,24,0)</f>
        <v>持股小于股东增</v>
      </c>
      <c r="L359" s="1">
        <f>VLOOKUP(A359,[1]基础数据!A:AI,25,0)</f>
        <v>35016</v>
      </c>
      <c r="M359" s="1">
        <f>VLOOKUP(A359,[1]基础数据!A:AI,26,0)</f>
        <v>29903</v>
      </c>
      <c r="N359" s="1" t="str">
        <f>VLOOKUP(A359,[1]基础数据!A:AI,27,0)</f>
        <v>持股大于股东增</v>
      </c>
      <c r="O359" s="1">
        <f>VLOOKUP(A359,[1]基础数据!A:AI,28,0)</f>
        <v>34232</v>
      </c>
      <c r="P359" s="1">
        <f>VLOOKUP(A359,[1]基础数据!A:AI,29,0)</f>
        <v>30588</v>
      </c>
      <c r="Q359" s="1" t="str">
        <f>VLOOKUP(A359,[1]基础数据!A:AI,30,0)</f>
        <v>持股小于股东减</v>
      </c>
      <c r="R359" s="1">
        <f>VLOOKUP(A359,[1]基础数据!A:AI,31,0)</f>
        <v>35901</v>
      </c>
      <c r="S359" s="1">
        <f>VLOOKUP(A359,[1]基础数据!A:AI,32,0)</f>
        <v>22158</v>
      </c>
      <c r="T359" s="1" t="str">
        <f>VLOOKUP(A359,[1]基础数据!A:AI,33,0)</f>
        <v>持股小于股东减</v>
      </c>
      <c r="U359" s="1">
        <f>VLOOKUP(A359,[1]基础数据!A:AI,34,0)</f>
        <v>38130</v>
      </c>
      <c r="V359" s="1">
        <f>VLOOKUP(A359,[1]基础数据!A:AI,35,0)</f>
        <v>20863</v>
      </c>
    </row>
    <row r="360" spans="1:22" x14ac:dyDescent="0.15">
      <c r="A360" s="7">
        <v>600511</v>
      </c>
      <c r="B360" s="17">
        <f>VLOOKUP(A360,[1]基础数据!A:I,2,0)</f>
        <v>35.402856876108679</v>
      </c>
      <c r="C360" s="17">
        <f>VLOOKUP(A360,[1]基础数据!A:I,3,0)</f>
        <v>5.9926040646038121</v>
      </c>
      <c r="D360" s="17">
        <f>VLOOKUP(A360,[1]基础数据!A:I,4,0)</f>
        <v>26.833073322932915</v>
      </c>
      <c r="E360" s="17">
        <f>VLOOKUP(A360,[1]基础数据!A:I,5,0)</f>
        <v>4.1791951404707666</v>
      </c>
      <c r="F360" s="17">
        <f>VLOOKUP(A360,[1]基础数据!A:I,6,0)</f>
        <v>46.314338235294116</v>
      </c>
      <c r="G360" s="17">
        <f>VLOOKUP(A360,[1]基础数据!A:I,7,0)</f>
        <v>8.8696050130254172</v>
      </c>
      <c r="H360" s="17">
        <f>VLOOKUP(A360,[1]基础数据!A:I,8,0)</f>
        <v>26.914841551449893</v>
      </c>
      <c r="I360" s="17">
        <f>VLOOKUP(A360,[1]基础数据!A:I,9,0)</f>
        <v>4.9737154485331523</v>
      </c>
      <c r="J360" s="7">
        <v>600511</v>
      </c>
      <c r="K360" s="1" t="str">
        <f>VLOOKUP(A360,[1]基础数据!A:AI,24,0)</f>
        <v>持股小于股东增</v>
      </c>
      <c r="L360" s="1">
        <f>VLOOKUP(A360,[1]基础数据!A:AI,25,0)</f>
        <v>24683</v>
      </c>
      <c r="M360" s="1">
        <f>VLOOKUP(A360,[1]基础数据!A:AI,26,0)</f>
        <v>19397</v>
      </c>
      <c r="N360" s="1" t="str">
        <f>VLOOKUP(A360,[1]基础数据!A:AI,27,0)</f>
        <v>持股小于股东增</v>
      </c>
      <c r="O360" s="1">
        <f>VLOOKUP(A360,[1]基础数据!A:AI,28,0)</f>
        <v>23046</v>
      </c>
      <c r="P360" s="1">
        <f>VLOOKUP(A360,[1]基础数据!A:AI,29,0)</f>
        <v>20775</v>
      </c>
      <c r="Q360" s="1" t="str">
        <f>VLOOKUP(A360,[1]基础数据!A:AI,30,0)</f>
        <v>持股小于股东减</v>
      </c>
      <c r="R360" s="1">
        <f>VLOOKUP(A360,[1]基础数据!A:AI,31,0)</f>
        <v>27487</v>
      </c>
      <c r="S360" s="1">
        <f>VLOOKUP(A360,[1]基础数据!A:AI,32,0)</f>
        <v>17419</v>
      </c>
      <c r="T360" s="1" t="str">
        <f>VLOOKUP(A360,[1]基础数据!A:AI,33,0)</f>
        <v>持股小于股东减</v>
      </c>
      <c r="U360" s="1">
        <f>VLOOKUP(A360,[1]基础数据!A:AI,34,0)</f>
        <v>28645</v>
      </c>
      <c r="V360" s="1">
        <f>VLOOKUP(A360,[1]基础数据!A:AI,35,0)</f>
        <v>16714</v>
      </c>
    </row>
    <row r="361" spans="1:22" x14ac:dyDescent="0.15">
      <c r="A361" s="7">
        <v>600516</v>
      </c>
      <c r="B361" s="17">
        <f>VLOOKUP(A361,[1]基础数据!A:I,2,0)</f>
        <v>695</v>
      </c>
      <c r="C361" s="17">
        <f>VLOOKUP(A361,[1]基础数据!A:I,3,0)</f>
        <v>3.7262085604503619</v>
      </c>
      <c r="D361" s="17">
        <f>VLOOKUP(A361,[1]基础数据!A:I,4,0)</f>
        <v>399.21875</v>
      </c>
      <c r="E361" s="17">
        <f>VLOOKUP(A361,[1]基础数据!A:I,5,0)</f>
        <v>3.037508173334126</v>
      </c>
      <c r="F361" s="17">
        <f>VLOOKUP(A361,[1]基础数据!A:I,6,0)</f>
        <v>344.21965317919074</v>
      </c>
      <c r="G361" s="17">
        <f>VLOOKUP(A361,[1]基础数据!A:I,7,0)</f>
        <v>3.5450648886772238</v>
      </c>
      <c r="H361" s="17">
        <f>VLOOKUP(A361,[1]基础数据!A:I,8,0)</f>
        <v>695.68965517241384</v>
      </c>
      <c r="I361" s="17">
        <f>VLOOKUP(A361,[1]基础数据!A:I,9,0)</f>
        <v>2.4085238464752581</v>
      </c>
      <c r="J361" s="7">
        <v>600516</v>
      </c>
      <c r="K361" s="1">
        <f>VLOOKUP(A361,[1]基础数据!A:AI,24,0)</f>
        <v>600516</v>
      </c>
      <c r="L361" s="1">
        <f>VLOOKUP(A361,[1]基础数据!A:AI,25,0)</f>
        <v>600516</v>
      </c>
      <c r="M361" s="1">
        <f>VLOOKUP(A361,[1]基础数据!A:AI,26,0)</f>
        <v>600516</v>
      </c>
      <c r="N361" s="1">
        <f>VLOOKUP(A361,[1]基础数据!A:AI,27,0)</f>
        <v>600516</v>
      </c>
      <c r="O361" s="1">
        <f>VLOOKUP(A361,[1]基础数据!A:AI,28,0)</f>
        <v>600516</v>
      </c>
      <c r="P361" s="1">
        <f>VLOOKUP(A361,[1]基础数据!A:AI,29,0)</f>
        <v>600516</v>
      </c>
      <c r="Q361" s="1">
        <f>VLOOKUP(A361,[1]基础数据!A:AI,30,0)</f>
        <v>600516</v>
      </c>
      <c r="R361" s="1">
        <f>VLOOKUP(A361,[1]基础数据!A:AI,31,0)</f>
        <v>600516</v>
      </c>
      <c r="S361" s="1">
        <f>VLOOKUP(A361,[1]基础数据!A:AI,32,0)</f>
        <v>600516</v>
      </c>
      <c r="T361" s="1">
        <f>VLOOKUP(A361,[1]基础数据!A:AI,33,0)</f>
        <v>600516</v>
      </c>
      <c r="U361" s="1">
        <f>VLOOKUP(A361,[1]基础数据!A:AI,34,0)</f>
        <v>600516</v>
      </c>
      <c r="V361" s="1">
        <f>VLOOKUP(A361,[1]基础数据!A:AI,35,0)</f>
        <v>600516</v>
      </c>
    </row>
    <row r="362" spans="1:22" x14ac:dyDescent="0.15">
      <c r="A362" s="7">
        <v>600517</v>
      </c>
      <c r="B362" s="17">
        <f>VLOOKUP(A362,[1]基础数据!A:I,2,0)</f>
        <v>38.36363636363636</v>
      </c>
      <c r="C362" s="17">
        <f>VLOOKUP(A362,[1]基础数据!A:I,3,0)</f>
        <v>5.3920524724221641</v>
      </c>
      <c r="D362" s="17">
        <f>VLOOKUP(A362,[1]基础数据!A:I,4,0)</f>
        <v>39.291666666666664</v>
      </c>
      <c r="E362" s="17">
        <f>VLOOKUP(A362,[1]基础数据!A:I,5,0)</f>
        <v>3.921324018629408</v>
      </c>
      <c r="F362" s="17">
        <f>VLOOKUP(A362,[1]基础数据!A:I,6,0)</f>
        <v>260.83333333333337</v>
      </c>
      <c r="G362" s="17">
        <f>VLOOKUP(A362,[1]基础数据!A:I,7,0)</f>
        <v>8.3533493461435828</v>
      </c>
      <c r="H362" s="17">
        <f>VLOOKUP(A362,[1]基础数据!A:I,8,0)</f>
        <v>105.32142857142857</v>
      </c>
      <c r="I362" s="17">
        <f>VLOOKUP(A362,[1]基础数据!A:I,9,0)</f>
        <v>5.3951701427003291</v>
      </c>
      <c r="J362" s="7">
        <v>600517</v>
      </c>
      <c r="K362" s="1" t="str">
        <f>VLOOKUP(A362,[1]基础数据!A:AI,24,0)</f>
        <v>持股小于股东增</v>
      </c>
      <c r="L362" s="1">
        <f>VLOOKUP(A362,[1]基础数据!A:AI,25,0)</f>
        <v>62301</v>
      </c>
      <c r="M362" s="1">
        <f>VLOOKUP(A362,[1]基础数据!A:AI,26,0)</f>
        <v>21767</v>
      </c>
      <c r="N362" s="1" t="str">
        <f>VLOOKUP(A362,[1]基础数据!A:AI,27,0)</f>
        <v>持股小于股东增</v>
      </c>
      <c r="O362" s="1">
        <f>VLOOKUP(A362,[1]基础数据!A:AI,28,0)</f>
        <v>59831</v>
      </c>
      <c r="P362" s="1">
        <f>VLOOKUP(A362,[1]基础数据!A:AI,29,0)</f>
        <v>22666</v>
      </c>
      <c r="Q362" s="1" t="str">
        <f>VLOOKUP(A362,[1]基础数据!A:AI,30,0)</f>
        <v>持股小于股东减</v>
      </c>
      <c r="R362" s="1">
        <f>VLOOKUP(A362,[1]基础数据!A:AI,31,0)</f>
        <v>56593</v>
      </c>
      <c r="S362" s="1">
        <f>VLOOKUP(A362,[1]基础数据!A:AI,32,0)</f>
        <v>21990</v>
      </c>
      <c r="T362" s="1">
        <f>VLOOKUP(A362,[1]基础数据!A:AI,33,0)</f>
        <v>21990</v>
      </c>
      <c r="U362" s="1">
        <f>VLOOKUP(A362,[1]基础数据!A:AI,34,0)</f>
        <v>64802</v>
      </c>
      <c r="V362" s="1">
        <f>VLOOKUP(A362,[1]基础数据!A:AI,35,0)</f>
        <v>19204</v>
      </c>
    </row>
    <row r="363" spans="1:22" x14ac:dyDescent="0.15">
      <c r="A363" s="7">
        <v>600521</v>
      </c>
      <c r="B363" s="17">
        <f>VLOOKUP(A363,[1]基础数据!A:I,2,0)</f>
        <v>45.339285714285708</v>
      </c>
      <c r="C363" s="17">
        <f>VLOOKUP(A363,[1]基础数据!A:I,3,0)</f>
        <v>5.6077036906155442</v>
      </c>
      <c r="D363" s="17">
        <f>VLOOKUP(A363,[1]基础数据!A:I,4,0)</f>
        <v>43.43333333333333</v>
      </c>
      <c r="E363" s="17">
        <f>VLOOKUP(A363,[1]基础数据!A:I,5,0)</f>
        <v>5.5470412941677303</v>
      </c>
      <c r="F363" s="17">
        <f>VLOOKUP(A363,[1]基础数据!A:I,6,0)</f>
        <v>52.083333333333336</v>
      </c>
      <c r="G363" s="17">
        <f>VLOOKUP(A363,[1]基础数据!A:I,7,0)</f>
        <v>7.3546716874558724</v>
      </c>
      <c r="H363" s="17">
        <f>VLOOKUP(A363,[1]基础数据!A:I,8,0)</f>
        <v>38.54651162790698</v>
      </c>
      <c r="I363" s="17">
        <f>VLOOKUP(A363,[1]基础数据!A:I,9,0)</f>
        <v>5.0724138722486174</v>
      </c>
      <c r="J363" s="7">
        <v>600521</v>
      </c>
      <c r="K363" s="1" t="str">
        <f>VLOOKUP(A363,[1]基础数据!A:AI,24,0)</f>
        <v>持股大于股东减</v>
      </c>
      <c r="L363" s="1">
        <f>VLOOKUP(A363,[1]基础数据!A:AI,25,0)</f>
        <v>20757</v>
      </c>
      <c r="M363" s="1">
        <f>VLOOKUP(A363,[1]基础数据!A:AI,26,0)</f>
        <v>38210</v>
      </c>
      <c r="N363" s="1" t="str">
        <f>VLOOKUP(A363,[1]基础数据!A:AI,27,0)</f>
        <v>持股大于股东增</v>
      </c>
      <c r="O363" s="1">
        <f>VLOOKUP(A363,[1]基础数据!A:AI,28,0)</f>
        <v>18869</v>
      </c>
      <c r="P363" s="1">
        <f>VLOOKUP(A363,[1]基础数据!A:AI,29,0)</f>
        <v>42033</v>
      </c>
      <c r="Q363" s="1" t="str">
        <f>VLOOKUP(A363,[1]基础数据!A:AI,30,0)</f>
        <v>持股大于股东减</v>
      </c>
      <c r="R363" s="1">
        <f>VLOOKUP(A363,[1]基础数据!A:AI,31,0)</f>
        <v>27911</v>
      </c>
      <c r="S363" s="1">
        <f>VLOOKUP(A363,[1]基础数据!A:AI,32,0)</f>
        <v>28156</v>
      </c>
      <c r="T363" s="1" t="str">
        <f>VLOOKUP(A363,[1]基础数据!A:AI,33,0)</f>
        <v>持股大于股东增</v>
      </c>
      <c r="U363" s="1">
        <f>VLOOKUP(A363,[1]基础数据!A:AI,34,0)</f>
        <v>19733</v>
      </c>
      <c r="V363" s="1">
        <f>VLOOKUP(A363,[1]基础数据!A:AI,35,0)</f>
        <v>40193</v>
      </c>
    </row>
    <row r="364" spans="1:22" x14ac:dyDescent="0.15">
      <c r="A364" s="7">
        <v>600522</v>
      </c>
      <c r="B364" s="17">
        <f>VLOOKUP(A364,[1]基础数据!A:I,2,0)</f>
        <v>23.17813765182186</v>
      </c>
      <c r="C364" s="17">
        <f>VLOOKUP(A364,[1]基础数据!A:I,3,0)</f>
        <v>2.3336866134029024</v>
      </c>
      <c r="D364" s="17">
        <f>VLOOKUP(A364,[1]基础数据!A:I,4,0)</f>
        <v>15.389072847682119</v>
      </c>
      <c r="E364" s="17">
        <f>VLOOKUP(A364,[1]基础数据!A:I,5,0)</f>
        <v>1.8466275951127447</v>
      </c>
      <c r="F364" s="17">
        <f>VLOOKUP(A364,[1]基础数据!A:I,6,0)</f>
        <v>25.608382154123483</v>
      </c>
      <c r="G364" s="17">
        <f>VLOOKUP(A364,[1]基础数据!A:I,7,0)</f>
        <v>2.3933873854901551</v>
      </c>
      <c r="H364" s="17">
        <f>VLOOKUP(A364,[1]基础数据!A:I,8,0)</f>
        <v>19.174528301886795</v>
      </c>
      <c r="I364" s="17">
        <f>VLOOKUP(A364,[1]基础数据!A:I,9,0)</f>
        <v>1.7063163086480646</v>
      </c>
      <c r="J364" s="7">
        <v>600522</v>
      </c>
      <c r="K364" s="1">
        <f>VLOOKUP(A364,[1]基础数据!A:AI,24,0)</f>
        <v>600522</v>
      </c>
      <c r="L364" s="1">
        <f>VLOOKUP(A364,[1]基础数据!A:AI,25,0)</f>
        <v>77822</v>
      </c>
      <c r="M364" s="1">
        <f>VLOOKUP(A364,[1]基础数据!A:AI,26,0)</f>
        <v>13419</v>
      </c>
      <c r="N364" s="1">
        <f>VLOOKUP(A364,[1]基础数据!A:AI,27,0)</f>
        <v>13419</v>
      </c>
      <c r="O364" s="1">
        <f>VLOOKUP(A364,[1]基础数据!A:AI,28,0)</f>
        <v>69169</v>
      </c>
      <c r="P364" s="1">
        <f>VLOOKUP(A364,[1]基础数据!A:AI,29,0)</f>
        <v>15097</v>
      </c>
      <c r="Q364" s="1">
        <f>VLOOKUP(A364,[1]基础数据!A:AI,30,0)</f>
        <v>15097</v>
      </c>
      <c r="R364" s="1">
        <f>VLOOKUP(A364,[1]基础数据!A:AI,31,0)</f>
        <v>62129</v>
      </c>
      <c r="S364" s="1">
        <f>VLOOKUP(A364,[1]基础数据!A:AI,32,0)</f>
        <v>13886</v>
      </c>
      <c r="T364" s="1">
        <f>VLOOKUP(A364,[1]基础数据!A:AI,33,0)</f>
        <v>13886</v>
      </c>
      <c r="U364" s="1">
        <f>VLOOKUP(A364,[1]基础数据!A:AI,34,0)</f>
        <v>58361</v>
      </c>
      <c r="V364" s="1">
        <f>VLOOKUP(A364,[1]基础数据!A:AI,35,0)</f>
        <v>14783</v>
      </c>
    </row>
    <row r="365" spans="1:22" x14ac:dyDescent="0.15">
      <c r="A365" s="7">
        <v>600525</v>
      </c>
      <c r="B365" s="17">
        <f>VLOOKUP(A365,[1]基础数据!A:I,2,0)</f>
        <v>36.921568627450974</v>
      </c>
      <c r="C365" s="17">
        <f>VLOOKUP(A365,[1]基础数据!A:I,3,0)</f>
        <v>3.8536315821787439</v>
      </c>
      <c r="D365" s="17">
        <f>VLOOKUP(A365,[1]基础数据!A:I,4,0)</f>
        <v>39.738219895287955</v>
      </c>
      <c r="E365" s="17">
        <f>VLOOKUP(A365,[1]基础数据!A:I,5,0)</f>
        <v>3.0527903469079938</v>
      </c>
      <c r="F365" s="17">
        <f>VLOOKUP(A365,[1]基础数据!A:I,6,0)</f>
        <v>60.251903925014652</v>
      </c>
      <c r="G365" s="17">
        <f>VLOOKUP(A365,[1]基础数据!A:I,7,0)</f>
        <v>6.4271207623808779</v>
      </c>
      <c r="H365" s="17">
        <f>VLOOKUP(A365,[1]基础数据!A:I,8,0)</f>
        <v>43.114754098360656</v>
      </c>
      <c r="I365" s="17">
        <f>VLOOKUP(A365,[1]基础数据!A:I,9,0)</f>
        <v>4.438069524130948</v>
      </c>
      <c r="J365" s="7">
        <v>600525</v>
      </c>
      <c r="K365" s="1" t="str">
        <f>VLOOKUP(A365,[1]基础数据!A:AI,24,0)</f>
        <v>持股小于股东减</v>
      </c>
      <c r="L365" s="1">
        <f>VLOOKUP(A365,[1]基础数据!A:AI,25,0)</f>
        <v>46868</v>
      </c>
      <c r="M365" s="1">
        <f>VLOOKUP(A365,[1]基础数据!A:AI,26,0)</f>
        <v>23293</v>
      </c>
      <c r="N365" s="1" t="str">
        <f>VLOOKUP(A365,[1]基础数据!A:AI,27,0)</f>
        <v>持股小于股东增</v>
      </c>
      <c r="O365" s="1">
        <f>VLOOKUP(A365,[1]基础数据!A:AI,28,0)</f>
        <v>43425</v>
      </c>
      <c r="P365" s="1">
        <f>VLOOKUP(A365,[1]基础数据!A:AI,29,0)</f>
        <v>25292</v>
      </c>
      <c r="Q365" s="1" t="str">
        <f>VLOOKUP(A365,[1]基础数据!A:AI,30,0)</f>
        <v>持股小于股东减</v>
      </c>
      <c r="R365" s="1">
        <f>VLOOKUP(A365,[1]基础数据!A:AI,31,0)</f>
        <v>30743</v>
      </c>
      <c r="S365" s="1">
        <f>VLOOKUP(A365,[1]基础数据!A:AI,32,0)</f>
        <v>28785</v>
      </c>
      <c r="T365" s="1" t="str">
        <f>VLOOKUP(A365,[1]基础数据!A:AI,33,0)</f>
        <v>持股大于股东增</v>
      </c>
      <c r="U365" s="1">
        <f>VLOOKUP(A365,[1]基础数据!A:AI,34,0)</f>
        <v>30929</v>
      </c>
      <c r="V365" s="1">
        <f>VLOOKUP(A365,[1]基础数据!A:AI,35,0)</f>
        <v>35251</v>
      </c>
    </row>
    <row r="366" spans="1:22" x14ac:dyDescent="0.15">
      <c r="A366" s="7">
        <v>600528</v>
      </c>
      <c r="B366" s="17">
        <f>VLOOKUP(A366,[1]基础数据!A:I,2,0)</f>
        <v>124.50043440486535</v>
      </c>
      <c r="C366" s="17">
        <f>VLOOKUP(A366,[1]基础数据!A:I,3,0)</f>
        <v>3.3931615836332636</v>
      </c>
      <c r="D366" s="17">
        <f>VLOOKUP(A366,[1]基础数据!A:I,4,0)</f>
        <v>79.593023255813961</v>
      </c>
      <c r="E366" s="17">
        <f>VLOOKUP(A366,[1]基础数据!A:I,5,0)</f>
        <v>3.2089447283296608</v>
      </c>
      <c r="F366" s="17">
        <f>VLOOKUP(A366,[1]基础数据!A:I,6,0)</f>
        <v>106.40862944162437</v>
      </c>
      <c r="G366" s="17">
        <f>VLOOKUP(A366,[1]基础数据!A:I,7,0)</f>
        <v>4.0052543587293998</v>
      </c>
      <c r="H366" s="17">
        <f>VLOOKUP(A366,[1]基础数据!A:I,8,0)</f>
        <v>82.978723404255319</v>
      </c>
      <c r="I366" s="17">
        <f>VLOOKUP(A366,[1]基础数据!A:I,9,0)</f>
        <v>2.8366775769650401</v>
      </c>
      <c r="J366" s="7">
        <v>600528</v>
      </c>
      <c r="K366" s="1">
        <f>VLOOKUP(A366,[1]基础数据!A:AI,24,0)</f>
        <v>600528</v>
      </c>
      <c r="L366" s="1">
        <f>VLOOKUP(A366,[1]基础数据!A:AI,25,0)</f>
        <v>600528</v>
      </c>
      <c r="M366" s="1">
        <f>VLOOKUP(A366,[1]基础数据!A:AI,26,0)</f>
        <v>600528</v>
      </c>
      <c r="N366" s="1">
        <f>VLOOKUP(A366,[1]基础数据!A:AI,27,0)</f>
        <v>600528</v>
      </c>
      <c r="O366" s="1">
        <f>VLOOKUP(A366,[1]基础数据!A:AI,28,0)</f>
        <v>600528</v>
      </c>
      <c r="P366" s="1">
        <f>VLOOKUP(A366,[1]基础数据!A:AI,29,0)</f>
        <v>600528</v>
      </c>
      <c r="Q366" s="1">
        <f>VLOOKUP(A366,[1]基础数据!A:AI,30,0)</f>
        <v>600528</v>
      </c>
      <c r="R366" s="1">
        <f>VLOOKUP(A366,[1]基础数据!A:AI,31,0)</f>
        <v>600528</v>
      </c>
      <c r="S366" s="1">
        <f>VLOOKUP(A366,[1]基础数据!A:AI,32,0)</f>
        <v>600528</v>
      </c>
      <c r="T366" s="1">
        <f>VLOOKUP(A366,[1]基础数据!A:AI,33,0)</f>
        <v>600528</v>
      </c>
      <c r="U366" s="1">
        <f>VLOOKUP(A366,[1]基础数据!A:AI,34,0)</f>
        <v>600528</v>
      </c>
      <c r="V366" s="1">
        <f>VLOOKUP(A366,[1]基础数据!A:AI,35,0)</f>
        <v>600528</v>
      </c>
    </row>
    <row r="367" spans="1:22" x14ac:dyDescent="0.15">
      <c r="A367" s="7">
        <v>600536</v>
      </c>
      <c r="B367" s="17">
        <f>VLOOKUP(A367,[1]基础数据!A:I,2,0)</f>
        <v>300.66666666666669</v>
      </c>
      <c r="C367" s="17">
        <f>VLOOKUP(A367,[1]基础数据!A:I,3,0)</f>
        <v>9.0258668134287294</v>
      </c>
      <c r="D367" s="17">
        <f>VLOOKUP(A367,[1]基础数据!A:I,4,0)</f>
        <v>-70.083333333333343</v>
      </c>
      <c r="E367" s="17">
        <f>VLOOKUP(A367,[1]基础数据!A:I,5,0)</f>
        <v>6.4548315296645944</v>
      </c>
      <c r="F367" s="17">
        <f>VLOOKUP(A367,[1]基础数据!A:I,6,0)</f>
        <v>-110.87499999999999</v>
      </c>
      <c r="G367" s="17">
        <f>VLOOKUP(A367,[1]基础数据!A:I,7,0)</f>
        <v>9.6120502817511912</v>
      </c>
      <c r="H367" s="17">
        <f>VLOOKUP(A367,[1]基础数据!A:I,8,0)</f>
        <v>-81.194444444444443</v>
      </c>
      <c r="I367" s="17">
        <f>VLOOKUP(A367,[1]基础数据!A:I,9,0)</f>
        <v>8.181945416375088</v>
      </c>
      <c r="J367" s="7">
        <v>600536</v>
      </c>
      <c r="K367" s="1" t="str">
        <f>VLOOKUP(A367,[1]基础数据!A:AI,24,0)</f>
        <v>持股小于股东增</v>
      </c>
      <c r="L367" s="1">
        <f>VLOOKUP(A367,[1]基础数据!A:AI,25,0)</f>
        <v>40279</v>
      </c>
      <c r="M367" s="1">
        <f>VLOOKUP(A367,[1]基础数据!A:AI,26,0)</f>
        <v>12278</v>
      </c>
      <c r="N367" s="1" t="str">
        <f>VLOOKUP(A367,[1]基础数据!A:AI,27,0)</f>
        <v>持股小于股东减</v>
      </c>
      <c r="O367" s="1">
        <f>VLOOKUP(A367,[1]基础数据!A:AI,28,0)</f>
        <v>45765</v>
      </c>
      <c r="P367" s="1">
        <f>VLOOKUP(A367,[1]基础数据!A:AI,29,0)</f>
        <v>10806</v>
      </c>
      <c r="Q367" s="1" t="str">
        <f>VLOOKUP(A367,[1]基础数据!A:AI,30,0)</f>
        <v>持股小于股东减</v>
      </c>
      <c r="R367" s="1">
        <f>VLOOKUP(A367,[1]基础数据!A:AI,31,0)</f>
        <v>48869</v>
      </c>
      <c r="S367" s="1">
        <f>VLOOKUP(A367,[1]基础数据!A:AI,32,0)</f>
        <v>10120</v>
      </c>
      <c r="T367" s="1" t="str">
        <f>VLOOKUP(A367,[1]基础数据!A:AI,33,0)</f>
        <v>持股小于股东增</v>
      </c>
      <c r="U367" s="1">
        <f>VLOOKUP(A367,[1]基础数据!A:AI,34,0)</f>
        <v>41137</v>
      </c>
      <c r="V367" s="1">
        <f>VLOOKUP(A367,[1]基础数据!A:AI,35,0)</f>
        <v>12022</v>
      </c>
    </row>
    <row r="368" spans="1:22" x14ac:dyDescent="0.15">
      <c r="A368" s="7">
        <v>600537</v>
      </c>
      <c r="B368" s="17">
        <f>VLOOKUP(A368,[1]基础数据!A:I,2,0)</f>
        <v>37.449999999999996</v>
      </c>
      <c r="C368" s="17">
        <f>VLOOKUP(A368,[1]基础数据!A:I,3,0)</f>
        <v>3.2029078469104131</v>
      </c>
      <c r="D368" s="17">
        <f>VLOOKUP(A368,[1]基础数据!A:I,4,0)</f>
        <v>22.34375</v>
      </c>
      <c r="E368" s="17">
        <f>VLOOKUP(A368,[1]基础数据!A:I,5,0)</f>
        <v>2.9570503939287418</v>
      </c>
      <c r="F368" s="17">
        <f>VLOOKUP(A368,[1]基础数据!A:I,6,0)</f>
        <v>149.16666666666666</v>
      </c>
      <c r="G368" s="17">
        <f>VLOOKUP(A368,[1]基础数据!A:I,7,0)</f>
        <v>4.129847956994209</v>
      </c>
      <c r="H368" s="17">
        <f>VLOOKUP(A368,[1]基础数据!A:I,8,0)</f>
        <v>29.01923076923077</v>
      </c>
      <c r="I368" s="17">
        <f>VLOOKUP(A368,[1]基础数据!A:I,9,0)</f>
        <v>2.2200154474235902</v>
      </c>
      <c r="J368" s="7">
        <v>600537</v>
      </c>
      <c r="K368" s="1">
        <f>VLOOKUP(A368,[1]基础数据!A:AI,24,0)</f>
        <v>600537</v>
      </c>
      <c r="L368" s="1">
        <f>VLOOKUP(A368,[1]基础数据!A:AI,25,0)</f>
        <v>39785</v>
      </c>
      <c r="M368" s="1">
        <f>VLOOKUP(A368,[1]基础数据!A:AI,26,0)</f>
        <v>14783</v>
      </c>
      <c r="N368" s="1">
        <f>VLOOKUP(A368,[1]基础数据!A:AI,27,0)</f>
        <v>14783</v>
      </c>
      <c r="O368" s="1">
        <f>VLOOKUP(A368,[1]基础数据!A:AI,28,0)</f>
        <v>53835</v>
      </c>
      <c r="P368" s="1">
        <f>VLOOKUP(A368,[1]基础数据!A:AI,29,0)</f>
        <v>10925</v>
      </c>
      <c r="Q368" s="1">
        <f>VLOOKUP(A368,[1]基础数据!A:AI,30,0)</f>
        <v>10925</v>
      </c>
      <c r="R368" s="1">
        <f>VLOOKUP(A368,[1]基础数据!A:AI,31,0)</f>
        <v>45485</v>
      </c>
      <c r="S368" s="1">
        <f>VLOOKUP(A368,[1]基础数据!A:AI,32,0)</f>
        <v>12931</v>
      </c>
      <c r="T368" s="1">
        <f>VLOOKUP(A368,[1]基础数据!A:AI,33,0)</f>
        <v>12931</v>
      </c>
      <c r="U368" s="1">
        <f>VLOOKUP(A368,[1]基础数据!A:AI,34,0)</f>
        <v>42612</v>
      </c>
      <c r="V368" s="1">
        <f>VLOOKUP(A368,[1]基础数据!A:AI,35,0)</f>
        <v>13803</v>
      </c>
    </row>
    <row r="369" spans="1:22" x14ac:dyDescent="0.15">
      <c r="A369" s="7">
        <v>600545</v>
      </c>
      <c r="B369" s="17">
        <f>VLOOKUP(A369,[1]基础数据!A:I,2,0)</f>
        <v>239.61038961038963</v>
      </c>
      <c r="C369" s="17">
        <f>VLOOKUP(A369,[1]基础数据!A:I,3,0)</f>
        <v>3.5783553141970521</v>
      </c>
      <c r="D369" s="17">
        <f>VLOOKUP(A369,[1]基础数据!A:I,4,0)</f>
        <v>-26.273885350318473</v>
      </c>
      <c r="E369" s="17">
        <f>VLOOKUP(A369,[1]基础数据!A:I,5,0)</f>
        <v>2.7544070512820511</v>
      </c>
      <c r="F369" s="17">
        <f>VLOOKUP(A369,[1]基础数据!A:I,6,0)</f>
        <v>-3002</v>
      </c>
      <c r="G369" s="17">
        <f>VLOOKUP(A369,[1]基础数据!A:I,7,0)</f>
        <v>4.9282595134123515</v>
      </c>
      <c r="H369" s="17">
        <f>VLOOKUP(A369,[1]基础数据!A:I,8,0)</f>
        <v>-102.24056603773586</v>
      </c>
      <c r="I369" s="17">
        <f>VLOOKUP(A369,[1]基础数据!A:I,9,0)</f>
        <v>3.9009246136194911</v>
      </c>
      <c r="J369" s="7">
        <v>600545</v>
      </c>
      <c r="K369" s="1">
        <f>VLOOKUP(A369,[1]基础数据!A:AI,24,0)</f>
        <v>600545</v>
      </c>
      <c r="L369" s="1">
        <f>VLOOKUP(A369,[1]基础数据!A:AI,25,0)</f>
        <v>600545</v>
      </c>
      <c r="M369" s="1">
        <f>VLOOKUP(A369,[1]基础数据!A:AI,26,0)</f>
        <v>600545</v>
      </c>
      <c r="N369" s="1">
        <f>VLOOKUP(A369,[1]基础数据!A:AI,27,0)</f>
        <v>600545</v>
      </c>
      <c r="O369" s="1">
        <f>VLOOKUP(A369,[1]基础数据!A:AI,28,0)</f>
        <v>600545</v>
      </c>
      <c r="P369" s="1">
        <f>VLOOKUP(A369,[1]基础数据!A:AI,29,0)</f>
        <v>600545</v>
      </c>
      <c r="Q369" s="1">
        <f>VLOOKUP(A369,[1]基础数据!A:AI,30,0)</f>
        <v>600545</v>
      </c>
      <c r="R369" s="1">
        <f>VLOOKUP(A369,[1]基础数据!A:AI,31,0)</f>
        <v>600545</v>
      </c>
      <c r="S369" s="1">
        <f>VLOOKUP(A369,[1]基础数据!A:AI,32,0)</f>
        <v>600545</v>
      </c>
      <c r="T369" s="1">
        <f>VLOOKUP(A369,[1]基础数据!A:AI,33,0)</f>
        <v>600545</v>
      </c>
      <c r="U369" s="1">
        <f>VLOOKUP(A369,[1]基础数据!A:AI,34,0)</f>
        <v>600545</v>
      </c>
      <c r="V369" s="1">
        <f>VLOOKUP(A369,[1]基础数据!A:AI,35,0)</f>
        <v>600545</v>
      </c>
    </row>
    <row r="370" spans="1:22" x14ac:dyDescent="0.15">
      <c r="A370" s="7">
        <v>600546</v>
      </c>
      <c r="B370" s="17">
        <f>VLOOKUP(A370,[1]基础数据!A:I,2,0)</f>
        <v>-3.6916666666666664</v>
      </c>
      <c r="C370" s="17">
        <f>VLOOKUP(A370,[1]基础数据!A:I,3,0)</f>
        <v>2.3495094139485548</v>
      </c>
      <c r="D370" s="17">
        <f>VLOOKUP(A370,[1]基础数据!A:I,4,0)</f>
        <v>-34.083333333333336</v>
      </c>
      <c r="E370" s="17">
        <f>VLOOKUP(A370,[1]基础数据!A:I,5,0)</f>
        <v>2.1691858923362504</v>
      </c>
      <c r="F370" s="17"/>
      <c r="G370" s="17">
        <f>VLOOKUP(A370,[1]基础数据!A:I,7,0)</f>
        <v>2.6853049761762016</v>
      </c>
      <c r="H370" s="17">
        <f>VLOOKUP(A370,[1]基础数据!A:I,8,0)</f>
        <v>-77.8125</v>
      </c>
      <c r="I370" s="17">
        <f>VLOOKUP(A370,[1]基础数据!A:I,9,0)</f>
        <v>1.3253281384728388</v>
      </c>
      <c r="J370" s="7">
        <v>600546</v>
      </c>
      <c r="K370" s="1">
        <f>VLOOKUP(A370,[1]基础数据!A:AI,24,0)</f>
        <v>600546</v>
      </c>
      <c r="L370" s="1">
        <f>VLOOKUP(A370,[1]基础数据!A:AI,25,0)</f>
        <v>89316</v>
      </c>
      <c r="M370" s="1">
        <f>VLOOKUP(A370,[1]基础数据!A:AI,26,0)</f>
        <v>22195</v>
      </c>
      <c r="N370" s="1">
        <f>VLOOKUP(A370,[1]基础数据!A:AI,27,0)</f>
        <v>22195</v>
      </c>
      <c r="O370" s="1">
        <f>VLOOKUP(A370,[1]基础数据!A:AI,28,0)</f>
        <v>89953</v>
      </c>
      <c r="P370" s="1">
        <f>VLOOKUP(A370,[1]基础数据!A:AI,29,0)</f>
        <v>22038</v>
      </c>
      <c r="Q370" s="1">
        <f>VLOOKUP(A370,[1]基础数据!A:AI,30,0)</f>
        <v>22038</v>
      </c>
      <c r="R370" s="1">
        <f>VLOOKUP(A370,[1]基础数据!A:AI,31,0)</f>
        <v>22038</v>
      </c>
      <c r="S370" s="1">
        <f>VLOOKUP(A370,[1]基础数据!A:AI,32,0)</f>
        <v>22038</v>
      </c>
      <c r="T370" s="1">
        <f>VLOOKUP(A370,[1]基础数据!A:AI,33,0)</f>
        <v>22038</v>
      </c>
      <c r="U370" s="1">
        <f>VLOOKUP(A370,[1]基础数据!A:AI,34,0)</f>
        <v>97965</v>
      </c>
      <c r="V370" s="1">
        <f>VLOOKUP(A370,[1]基础数据!A:AI,35,0)</f>
        <v>20236</v>
      </c>
    </row>
    <row r="371" spans="1:22" x14ac:dyDescent="0.15">
      <c r="A371" s="7">
        <v>600551</v>
      </c>
      <c r="B371" s="17">
        <f>VLOOKUP(A371,[1]基础数据!A:I,2,0)</f>
        <v>29.27927927927928</v>
      </c>
      <c r="C371" s="17">
        <f>VLOOKUP(A371,[1]基础数据!A:I,3,0)</f>
        <v>2.7330938622520695</v>
      </c>
      <c r="D371" s="17">
        <f>VLOOKUP(A371,[1]基础数据!A:I,4,0)</f>
        <v>20.383236216943075</v>
      </c>
      <c r="E371" s="17">
        <f>VLOOKUP(A371,[1]基础数据!A:I,5,0)</f>
        <v>2.1420412392986261</v>
      </c>
      <c r="F371" s="17">
        <f>VLOOKUP(A371,[1]基础数据!A:I,6,0)</f>
        <v>23.700873362445414</v>
      </c>
      <c r="G371" s="17">
        <f>VLOOKUP(A371,[1]基础数据!A:I,7,0)</f>
        <v>2.7997008150211493</v>
      </c>
      <c r="H371" s="17">
        <f>VLOOKUP(A371,[1]基础数据!A:I,8,0)</f>
        <v>20.334739061676331</v>
      </c>
      <c r="I371" s="17">
        <f>VLOOKUP(A371,[1]基础数据!A:I,9,0)</f>
        <v>1.9814567495377027</v>
      </c>
      <c r="J371" s="7">
        <v>600551</v>
      </c>
      <c r="K371" s="1" t="str">
        <f>VLOOKUP(A371,[1]基础数据!A:AI,24,0)</f>
        <v>持股大于股东减</v>
      </c>
      <c r="L371" s="1">
        <f>VLOOKUP(A371,[1]基础数据!A:AI,25,0)</f>
        <v>20521</v>
      </c>
      <c r="M371" s="1">
        <f>VLOOKUP(A371,[1]基础数据!A:AI,26,0)</f>
        <v>24649</v>
      </c>
      <c r="N371" s="1" t="str">
        <f>VLOOKUP(A371,[1]基础数据!A:AI,27,0)</f>
        <v>持股大于股东增</v>
      </c>
      <c r="O371" s="1">
        <f>VLOOKUP(A371,[1]基础数据!A:AI,28,0)</f>
        <v>18758</v>
      </c>
      <c r="P371" s="1">
        <f>VLOOKUP(A371,[1]基础数据!A:AI,29,0)</f>
        <v>26965</v>
      </c>
      <c r="Q371" s="1" t="str">
        <f>VLOOKUP(A371,[1]基础数据!A:AI,30,0)</f>
        <v>持股大于股东增</v>
      </c>
      <c r="R371" s="1">
        <f>VLOOKUP(A371,[1]基础数据!A:AI,31,0)</f>
        <v>17254</v>
      </c>
      <c r="S371" s="1">
        <f>VLOOKUP(A371,[1]基础数据!A:AI,32,0)</f>
        <v>29316</v>
      </c>
      <c r="T371" s="1" t="str">
        <f>VLOOKUP(A371,[1]基础数据!A:AI,33,0)</f>
        <v>持股大于股东增</v>
      </c>
      <c r="U371" s="1">
        <f>VLOOKUP(A371,[1]基础数据!A:AI,34,0)</f>
        <v>16884</v>
      </c>
      <c r="V371" s="1">
        <f>VLOOKUP(A371,[1]基础数据!A:AI,35,0)</f>
        <v>29958</v>
      </c>
    </row>
    <row r="372" spans="1:22" x14ac:dyDescent="0.15">
      <c r="A372" s="7">
        <v>600557</v>
      </c>
      <c r="B372" s="17">
        <f>VLOOKUP(A372,[1]基础数据!A:I,2,0)</f>
        <v>35.239436619718312</v>
      </c>
      <c r="C372" s="17">
        <f>VLOOKUP(A372,[1]基础数据!A:I,3,0)</f>
        <v>4.572953411437866</v>
      </c>
      <c r="D372" s="17">
        <f>VLOOKUP(A372,[1]基础数据!A:I,4,0)</f>
        <v>28.90625</v>
      </c>
      <c r="E372" s="17">
        <f>VLOOKUP(A372,[1]基础数据!A:I,5,0)</f>
        <v>3.2850344484693519</v>
      </c>
      <c r="F372" s="17">
        <f>VLOOKUP(A372,[1]基础数据!A:I,6,0)</f>
        <v>37.743243243243242</v>
      </c>
      <c r="G372" s="17">
        <f>VLOOKUP(A372,[1]基础数据!A:I,7,0)</f>
        <v>5.4397787472732935</v>
      </c>
      <c r="H372" s="17">
        <f>VLOOKUP(A372,[1]基础数据!A:I,8,0)</f>
        <v>27.713903743315505</v>
      </c>
      <c r="I372" s="17">
        <f>VLOOKUP(A372,[1]基础数据!A:I,9,0)</f>
        <v>3.8914231007490008</v>
      </c>
      <c r="J372" s="7">
        <v>600557</v>
      </c>
      <c r="K372" s="1">
        <f>VLOOKUP(A372,[1]基础数据!A:AI,24,0)</f>
        <v>600557</v>
      </c>
      <c r="L372" s="1">
        <f>VLOOKUP(A372,[1]基础数据!A:AI,25,0)</f>
        <v>29624</v>
      </c>
      <c r="M372" s="1">
        <f>VLOOKUP(A372,[1]基础数据!A:AI,26,0)</f>
        <v>17340</v>
      </c>
      <c r="N372" s="1">
        <f>VLOOKUP(A372,[1]基础数据!A:AI,27,0)</f>
        <v>17340</v>
      </c>
      <c r="O372" s="1">
        <f>VLOOKUP(A372,[1]基础数据!A:AI,28,0)</f>
        <v>28343</v>
      </c>
      <c r="P372" s="1">
        <f>VLOOKUP(A372,[1]基础数据!A:AI,29,0)</f>
        <v>18124</v>
      </c>
      <c r="Q372" s="1">
        <f>VLOOKUP(A372,[1]基础数据!A:AI,30,0)</f>
        <v>18124</v>
      </c>
      <c r="R372" s="1">
        <f>VLOOKUP(A372,[1]基础数据!A:AI,31,0)</f>
        <v>27441</v>
      </c>
      <c r="S372" s="1">
        <f>VLOOKUP(A372,[1]基础数据!A:AI,32,0)</f>
        <v>18720</v>
      </c>
      <c r="T372" s="1">
        <f>VLOOKUP(A372,[1]基础数据!A:AI,33,0)</f>
        <v>18720</v>
      </c>
      <c r="U372" s="1">
        <f>VLOOKUP(A372,[1]基础数据!A:AI,34,0)</f>
        <v>29917</v>
      </c>
      <c r="V372" s="1">
        <f>VLOOKUP(A372,[1]基础数据!A:AI,35,0)</f>
        <v>17171</v>
      </c>
    </row>
    <row r="373" spans="1:22" x14ac:dyDescent="0.15">
      <c r="A373" s="7">
        <v>600563</v>
      </c>
      <c r="B373" s="17">
        <f>VLOOKUP(A373,[1]基础数据!A:I,2,0)</f>
        <v>28.5</v>
      </c>
      <c r="C373" s="17">
        <f>VLOOKUP(A373,[1]基础数据!A:I,3,0)</f>
        <v>4.8420881141341026</v>
      </c>
      <c r="D373" s="17">
        <f>VLOOKUP(A373,[1]基础数据!A:I,4,0)</f>
        <v>23.017241379310345</v>
      </c>
      <c r="E373" s="17">
        <f>VLOOKUP(A373,[1]基础数据!A:I,5,0)</f>
        <v>3.8692632681953469</v>
      </c>
      <c r="F373" s="17">
        <f>VLOOKUP(A373,[1]基础数据!A:I,6,0)</f>
        <v>22.77409860191317</v>
      </c>
      <c r="G373" s="17">
        <f>VLOOKUP(A373,[1]基础数据!A:I,7,0)</f>
        <v>3.9600793295374577</v>
      </c>
      <c r="H373" s="17">
        <f>VLOOKUP(A373,[1]基础数据!A:I,8,0)</f>
        <v>18.757075471698116</v>
      </c>
      <c r="I373" s="17">
        <f>VLOOKUP(A373,[1]基础数据!A:I,9,0)</f>
        <v>3.2357679914070894</v>
      </c>
      <c r="J373" s="7">
        <v>600563</v>
      </c>
      <c r="K373" s="1" t="str">
        <f>VLOOKUP(A373,[1]基础数据!A:AI,24,0)</f>
        <v>持股大于股东减</v>
      </c>
      <c r="L373" s="1">
        <f>VLOOKUP(A373,[1]基础数据!A:AI,25,0)</f>
        <v>12256</v>
      </c>
      <c r="M373" s="1">
        <f>VLOOKUP(A373,[1]基础数据!A:AI,26,0)</f>
        <v>18358</v>
      </c>
      <c r="N373" s="1" t="str">
        <f>VLOOKUP(A373,[1]基础数据!A:AI,27,0)</f>
        <v>持股大于股东减</v>
      </c>
      <c r="O373" s="1">
        <f>VLOOKUP(A373,[1]基础数据!A:AI,28,0)</f>
        <v>14465</v>
      </c>
      <c r="P373" s="1">
        <f>VLOOKUP(A373,[1]基础数据!A:AI,29,0)</f>
        <v>15554</v>
      </c>
      <c r="Q373" s="1" t="str">
        <f>VLOOKUP(A373,[1]基础数据!A:AI,30,0)</f>
        <v>持股大于股东增</v>
      </c>
      <c r="R373" s="1">
        <f>VLOOKUP(A373,[1]基础数据!A:AI,31,0)</f>
        <v>14232</v>
      </c>
      <c r="S373" s="1">
        <f>VLOOKUP(A373,[1]基础数据!A:AI,32,0)</f>
        <v>15809</v>
      </c>
      <c r="T373" s="1" t="str">
        <f>VLOOKUP(A373,[1]基础数据!A:AI,33,0)</f>
        <v>持股大于股东增</v>
      </c>
      <c r="U373" s="1">
        <f>VLOOKUP(A373,[1]基础数据!A:AI,34,0)</f>
        <v>12169</v>
      </c>
      <c r="V373" s="1">
        <f>VLOOKUP(A373,[1]基础数据!A:AI,35,0)</f>
        <v>18489</v>
      </c>
    </row>
    <row r="374" spans="1:22" x14ac:dyDescent="0.15">
      <c r="A374" s="7">
        <v>600566</v>
      </c>
      <c r="B374" s="17">
        <f>VLOOKUP(A374,[1]基础数据!A:I,2,0)</f>
        <v>31.431818181818183</v>
      </c>
      <c r="C374" s="17">
        <f>VLOOKUP(A374,[1]基础数据!A:I,3,0)</f>
        <v>8.101695908145631</v>
      </c>
      <c r="D374" s="17">
        <f>VLOOKUP(A374,[1]基础数据!A:I,4,0)</f>
        <v>22.369402985074625</v>
      </c>
      <c r="E374" s="17">
        <f>VLOOKUP(A374,[1]基础数据!A:I,5,0)</f>
        <v>6.5132954884971612</v>
      </c>
      <c r="F374" s="17">
        <f>VLOOKUP(A374,[1]基础数据!A:I,6,0)</f>
        <v>34.764150943396231</v>
      </c>
      <c r="G374" s="17">
        <f>VLOOKUP(A374,[1]基础数据!A:I,7,0)</f>
        <v>9.9614786781104279</v>
      </c>
      <c r="H374" s="17">
        <f>VLOOKUP(A374,[1]基础数据!A:I,8,0)</f>
        <v>27.699530516431928</v>
      </c>
      <c r="I374" s="17">
        <f>VLOOKUP(A374,[1]基础数据!A:I,9,0)</f>
        <v>7.4351784757884127</v>
      </c>
      <c r="J374" s="7">
        <v>600566</v>
      </c>
      <c r="K374" s="1" t="str">
        <f>VLOOKUP(A374,[1]基础数据!A:AI,24,0)</f>
        <v>持股大于股东增</v>
      </c>
      <c r="L374" s="1">
        <f>VLOOKUP(A374,[1]基础数据!A:AI,25,0)</f>
        <v>10254</v>
      </c>
      <c r="M374" s="1">
        <f>VLOOKUP(A374,[1]基础数据!A:AI,26,0)</f>
        <v>76209</v>
      </c>
      <c r="N374" s="1" t="str">
        <f>VLOOKUP(A374,[1]基础数据!A:AI,27,0)</f>
        <v>持股大于股东减</v>
      </c>
      <c r="O374" s="1">
        <f>VLOOKUP(A374,[1]基础数据!A:AI,28,0)</f>
        <v>12346</v>
      </c>
      <c r="P374" s="1">
        <f>VLOOKUP(A374,[1]基础数据!A:AI,29,0)</f>
        <v>63296</v>
      </c>
      <c r="Q374" s="1" t="str">
        <f>VLOOKUP(A374,[1]基础数据!A:AI,30,0)</f>
        <v>持股大于股东减</v>
      </c>
      <c r="R374" s="1">
        <f>VLOOKUP(A374,[1]基础数据!A:AI,31,0)</f>
        <v>14204</v>
      </c>
      <c r="S374" s="1">
        <f>VLOOKUP(A374,[1]基础数据!A:AI,32,0)</f>
        <v>55016</v>
      </c>
      <c r="T374" s="1" t="str">
        <f>VLOOKUP(A374,[1]基础数据!A:AI,33,0)</f>
        <v>持股大于股东增</v>
      </c>
      <c r="U374" s="1">
        <f>VLOOKUP(A374,[1]基础数据!A:AI,34,0)</f>
        <v>10418</v>
      </c>
      <c r="V374" s="1">
        <f>VLOOKUP(A374,[1]基础数据!A:AI,35,0)</f>
        <v>75010</v>
      </c>
    </row>
    <row r="375" spans="1:22" x14ac:dyDescent="0.15">
      <c r="A375" s="7">
        <v>600572</v>
      </c>
      <c r="B375" s="17">
        <f>VLOOKUP(A375,[1]基础数据!A:I,2,0)</f>
        <v>47.714285714285708</v>
      </c>
      <c r="C375" s="17">
        <f>VLOOKUP(A375,[1]基础数据!A:I,3,0)</f>
        <v>5.399506931253284</v>
      </c>
      <c r="D375" s="17">
        <f>VLOOKUP(A375,[1]基础数据!A:I,4,0)</f>
        <v>29.666666666666668</v>
      </c>
      <c r="E375" s="17">
        <f>VLOOKUP(A375,[1]基础数据!A:I,5,0)</f>
        <v>4.1624444617663112</v>
      </c>
      <c r="F375" s="17">
        <f>VLOOKUP(A375,[1]基础数据!A:I,6,0)</f>
        <v>22.254901960784313</v>
      </c>
      <c r="G375" s="17">
        <f>VLOOKUP(A375,[1]基础数据!A:I,7,0)</f>
        <v>4.8766864312107936</v>
      </c>
      <c r="H375" s="17">
        <f>VLOOKUP(A375,[1]基础数据!A:I,8,0)</f>
        <v>20.673076923076923</v>
      </c>
      <c r="I375" s="17">
        <f>VLOOKUP(A375,[1]基础数据!A:I,9,0)</f>
        <v>3.9192095956834008</v>
      </c>
      <c r="J375" s="7">
        <v>600572</v>
      </c>
      <c r="K375" s="1">
        <f>VLOOKUP(A375,[1]基础数据!A:AI,24,0)</f>
        <v>600572</v>
      </c>
      <c r="L375" s="1">
        <f>VLOOKUP(A375,[1]基础数据!A:AI,25,0)</f>
        <v>600572</v>
      </c>
      <c r="M375" s="1">
        <f>VLOOKUP(A375,[1]基础数据!A:AI,26,0)</f>
        <v>600572</v>
      </c>
      <c r="N375" s="1">
        <f>VLOOKUP(A375,[1]基础数据!A:AI,27,0)</f>
        <v>600572</v>
      </c>
      <c r="O375" s="1">
        <f>VLOOKUP(A375,[1]基础数据!A:AI,28,0)</f>
        <v>80774</v>
      </c>
      <c r="P375" s="1">
        <f>VLOOKUP(A375,[1]基础数据!A:AI,29,0)</f>
        <v>20722</v>
      </c>
      <c r="Q375" s="1">
        <f>VLOOKUP(A375,[1]基础数据!A:AI,30,0)</f>
        <v>20722</v>
      </c>
      <c r="R375" s="1">
        <f>VLOOKUP(A375,[1]基础数据!A:AI,31,0)</f>
        <v>51279</v>
      </c>
      <c r="S375" s="1">
        <f>VLOOKUP(A375,[1]基础数据!A:AI,32,0)</f>
        <v>19200</v>
      </c>
      <c r="T375" s="1">
        <f>VLOOKUP(A375,[1]基础数据!A:AI,33,0)</f>
        <v>19200</v>
      </c>
      <c r="U375" s="1">
        <f>VLOOKUP(A375,[1]基础数据!A:AI,34,0)</f>
        <v>79366</v>
      </c>
      <c r="V375" s="1">
        <f>VLOOKUP(A375,[1]基础数据!A:AI,35,0)</f>
        <v>21089</v>
      </c>
    </row>
    <row r="376" spans="1:22" x14ac:dyDescent="0.15">
      <c r="A376" s="7">
        <v>600575</v>
      </c>
      <c r="B376" s="17">
        <f>VLOOKUP(A376,[1]基础数据!A:I,2,0)</f>
        <v>88.428571428571431</v>
      </c>
      <c r="C376" s="17">
        <f>VLOOKUP(A376,[1]基础数据!A:I,3,0)</f>
        <v>4.6447062354618449</v>
      </c>
      <c r="D376" s="17">
        <f>VLOOKUP(A376,[1]基础数据!A:I,4,0)</f>
        <v>40.500000000000007</v>
      </c>
      <c r="E376" s="17">
        <f>VLOOKUP(A376,[1]基础数据!A:I,5,0)</f>
        <v>3.5730039700044109</v>
      </c>
      <c r="F376" s="17">
        <f>VLOOKUP(A376,[1]基础数据!A:I,6,0)</f>
        <v>51.375</v>
      </c>
      <c r="G376" s="17">
        <f>VLOOKUP(A376,[1]基础数据!A:I,7,0)</f>
        <v>3.3531859345680024</v>
      </c>
      <c r="H376" s="17">
        <f>VLOOKUP(A376,[1]基础数据!A:I,8,0)</f>
        <v>61.25</v>
      </c>
      <c r="I376" s="17">
        <f>VLOOKUP(A376,[1]基础数据!A:I,9,0)</f>
        <v>3.9234526383217236</v>
      </c>
      <c r="J376" s="7">
        <v>600575</v>
      </c>
      <c r="K376" s="1" t="str">
        <f>VLOOKUP(A376,[1]基础数据!A:AI,24,0)</f>
        <v>持股大于股东增</v>
      </c>
      <c r="L376" s="1">
        <f>VLOOKUP(A376,[1]基础数据!A:AI,25,0)</f>
        <v>49187</v>
      </c>
      <c r="M376" s="1">
        <f>VLOOKUP(A376,[1]基础数据!A:AI,26,0)</f>
        <v>58633</v>
      </c>
      <c r="N376" s="1" t="str">
        <f>VLOOKUP(A376,[1]基础数据!A:AI,27,0)</f>
        <v>持股大于股东减</v>
      </c>
      <c r="O376" s="1">
        <f>VLOOKUP(A376,[1]基础数据!A:AI,28,0)</f>
        <v>50504</v>
      </c>
      <c r="P376" s="1">
        <f>VLOOKUP(A376,[1]基础数据!A:AI,29,0)</f>
        <v>57104</v>
      </c>
      <c r="Q376" s="1" t="str">
        <f>VLOOKUP(A376,[1]基础数据!A:AI,30,0)</f>
        <v>持股大于股东增</v>
      </c>
      <c r="R376" s="1">
        <f>VLOOKUP(A376,[1]基础数据!A:AI,31,0)</f>
        <v>49180</v>
      </c>
      <c r="S376" s="1">
        <f>VLOOKUP(A376,[1]基础数据!A:AI,32,0)</f>
        <v>58642</v>
      </c>
      <c r="T376" s="1">
        <f>VLOOKUP(A376,[1]基础数据!A:AI,33,0)</f>
        <v>58642</v>
      </c>
      <c r="U376" s="1">
        <f>VLOOKUP(A376,[1]基础数据!A:AI,34,0)</f>
        <v>72067</v>
      </c>
      <c r="V376" s="1">
        <f>VLOOKUP(A376,[1]基础数据!A:AI,35,0)</f>
        <v>40018</v>
      </c>
    </row>
    <row r="377" spans="1:22" x14ac:dyDescent="0.15">
      <c r="A377" s="7">
        <v>600580</v>
      </c>
      <c r="B377" s="17">
        <f>VLOOKUP(A377,[1]基础数据!A:I,2,0)</f>
        <v>47.533908754623916</v>
      </c>
      <c r="C377" s="17">
        <f>VLOOKUP(A377,[1]基础数据!A:I,3,0)</f>
        <v>4.4281078597478682</v>
      </c>
      <c r="D377" s="17">
        <f>VLOOKUP(A377,[1]基础数据!A:I,4,0)</f>
        <v>50.345423143350608</v>
      </c>
      <c r="E377" s="17">
        <f>VLOOKUP(A377,[1]基础数据!A:I,5,0)</f>
        <v>2.729209091121878</v>
      </c>
      <c r="F377" s="17">
        <f>VLOOKUP(A377,[1]基础数据!A:I,6,0)</f>
        <v>50.084269662921344</v>
      </c>
      <c r="G377" s="17">
        <f>VLOOKUP(A377,[1]基础数据!A:I,7,0)</f>
        <v>5.0974898507633366</v>
      </c>
      <c r="H377" s="17">
        <f>VLOOKUP(A377,[1]基础数据!A:I,8,0)</f>
        <v>35.236647850629616</v>
      </c>
      <c r="I377" s="17">
        <f>VLOOKUP(A377,[1]基础数据!A:I,9,0)</f>
        <v>3.0411197616571575</v>
      </c>
      <c r="J377" s="7">
        <v>600580</v>
      </c>
      <c r="K377" s="1" t="str">
        <f>VLOOKUP(A377,[1]基础数据!A:AI,24,0)</f>
        <v>持股小于股东减</v>
      </c>
      <c r="L377" s="1">
        <f>VLOOKUP(A377,[1]基础数据!A:AI,25,0)</f>
        <v>52293</v>
      </c>
      <c r="M377" s="1">
        <f>VLOOKUP(A377,[1]基础数据!A:AI,26,0)</f>
        <v>21236</v>
      </c>
      <c r="N377" s="1" t="str">
        <f>VLOOKUP(A377,[1]基础数据!A:AI,27,0)</f>
        <v>持股小于股东增</v>
      </c>
      <c r="O377" s="1">
        <f>VLOOKUP(A377,[1]基础数据!A:AI,28,0)</f>
        <v>48487</v>
      </c>
      <c r="P377" s="1">
        <f>VLOOKUP(A377,[1]基础数据!A:AI,29,0)</f>
        <v>26582</v>
      </c>
      <c r="Q377" s="1" t="str">
        <f>VLOOKUP(A377,[1]基础数据!A:AI,30,0)</f>
        <v>持股小于股东减</v>
      </c>
      <c r="R377" s="1">
        <f>VLOOKUP(A377,[1]基础数据!A:AI,31,0)</f>
        <v>50911</v>
      </c>
      <c r="S377" s="1">
        <f>VLOOKUP(A377,[1]基础数据!A:AI,32,0)</f>
        <v>21813</v>
      </c>
      <c r="T377" s="1" t="str">
        <f>VLOOKUP(A377,[1]基础数据!A:AI,33,0)</f>
        <v>持股小于股东增</v>
      </c>
      <c r="U377" s="1">
        <f>VLOOKUP(A377,[1]基础数据!A:AI,34,0)</f>
        <v>42672</v>
      </c>
      <c r="V377" s="1">
        <f>VLOOKUP(A377,[1]基础数据!A:AI,35,0)</f>
        <v>26024</v>
      </c>
    </row>
    <row r="378" spans="1:22" x14ac:dyDescent="0.15">
      <c r="A378" s="7">
        <v>600584</v>
      </c>
      <c r="B378" s="17">
        <f>VLOOKUP(A378,[1]基础数据!A:I,2,0)</f>
        <v>440.4</v>
      </c>
      <c r="C378" s="17">
        <f>VLOOKUP(A378,[1]基础数据!A:I,3,0)</f>
        <v>5.2946692635071768</v>
      </c>
      <c r="D378" s="17">
        <f>VLOOKUP(A378,[1]基础数据!A:I,4,0)</f>
        <v>202.38970588235296</v>
      </c>
      <c r="E378" s="17">
        <f>VLOOKUP(A378,[1]基础数据!A:I,5,0)</f>
        <v>5.353626218667185</v>
      </c>
      <c r="F378" s="17">
        <f>VLOOKUP(A378,[1]基础数据!A:I,6,0)</f>
        <v>73.5</v>
      </c>
      <c r="G378" s="17">
        <f>VLOOKUP(A378,[1]基础数据!A:I,7,0)</f>
        <v>4.9443725743855103</v>
      </c>
      <c r="H378" s="17">
        <f>VLOOKUP(A378,[1]基础数据!A:I,8,0)</f>
        <v>63.140204865556974</v>
      </c>
      <c r="I378" s="17">
        <f>VLOOKUP(A378,[1]基础数据!A:I,9,0)</f>
        <v>3.3835070114498911</v>
      </c>
      <c r="J378" s="7">
        <v>600584</v>
      </c>
      <c r="K378" s="1">
        <f>VLOOKUP(A378,[1]基础数据!A:AI,24,0)</f>
        <v>600584</v>
      </c>
      <c r="L378" s="1">
        <f>VLOOKUP(A378,[1]基础数据!A:AI,25,0)</f>
        <v>81224</v>
      </c>
      <c r="M378" s="1">
        <f>VLOOKUP(A378,[1]基础数据!A:AI,26,0)</f>
        <v>12753</v>
      </c>
      <c r="N378" s="1">
        <f>VLOOKUP(A378,[1]基础数据!A:AI,27,0)</f>
        <v>12753</v>
      </c>
      <c r="O378" s="1">
        <f>VLOOKUP(A378,[1]基础数据!A:AI,28,0)</f>
        <v>81180</v>
      </c>
      <c r="P378" s="1">
        <f>VLOOKUP(A378,[1]基础数据!A:AI,29,0)</f>
        <v>12760</v>
      </c>
      <c r="Q378" s="1">
        <f>VLOOKUP(A378,[1]基础数据!A:AI,30,0)</f>
        <v>12760</v>
      </c>
      <c r="R378" s="1">
        <f>VLOOKUP(A378,[1]基础数据!A:AI,31,0)</f>
        <v>94654</v>
      </c>
      <c r="S378" s="1">
        <f>VLOOKUP(A378,[1]基础数据!A:AI,32,0)</f>
        <v>10401</v>
      </c>
      <c r="T378" s="1">
        <f>VLOOKUP(A378,[1]基础数据!A:AI,33,0)</f>
        <v>10401</v>
      </c>
      <c r="U378" s="1">
        <f>VLOOKUP(A378,[1]基础数据!A:AI,34,0)</f>
        <v>83119</v>
      </c>
      <c r="V378" s="1">
        <f>VLOOKUP(A378,[1]基础数据!A:AI,35,0)</f>
        <v>11845</v>
      </c>
    </row>
    <row r="379" spans="1:22" x14ac:dyDescent="0.15">
      <c r="A379" s="7">
        <v>600586</v>
      </c>
      <c r="B379" s="17">
        <f>VLOOKUP(A379,[1]基础数据!A:I,2,0)</f>
        <v>305.5</v>
      </c>
      <c r="C379" s="17">
        <f>VLOOKUP(A379,[1]基础数据!A:I,3,0)</f>
        <v>2.250128894453856</v>
      </c>
      <c r="D379" s="17">
        <f>VLOOKUP(A379,[1]基础数据!A:I,4,0)</f>
        <v>111.00000000000001</v>
      </c>
      <c r="E379" s="17">
        <f>VLOOKUP(A379,[1]基础数据!A:I,5,0)</f>
        <v>1.6332536325179328</v>
      </c>
      <c r="F379" s="17">
        <f>VLOOKUP(A379,[1]基础数据!A:I,6,0)</f>
        <v>-68.8</v>
      </c>
      <c r="G379" s="17">
        <f>VLOOKUP(A379,[1]基础数据!A:I,7,0)</f>
        <v>2.5387453874538743</v>
      </c>
      <c r="H379" s="17">
        <f>VLOOKUP(A379,[1]基础数据!A:I,8,0)</f>
        <v>-43.928571428571423</v>
      </c>
      <c r="I379" s="17">
        <f>VLOOKUP(A379,[1]基础数据!A:I,9,0)</f>
        <v>1.5249572268094918</v>
      </c>
      <c r="J379" s="7">
        <v>600586</v>
      </c>
      <c r="K379" s="1">
        <f>VLOOKUP(A379,[1]基础数据!A:AI,24,0)</f>
        <v>600586</v>
      </c>
      <c r="L379" s="1">
        <f>VLOOKUP(A379,[1]基础数据!A:AI,25,0)</f>
        <v>121547</v>
      </c>
      <c r="M379" s="1">
        <f>VLOOKUP(A379,[1]基础数据!A:AI,26,0)</f>
        <v>12002</v>
      </c>
      <c r="N379" s="1">
        <f>VLOOKUP(A379,[1]基础数据!A:AI,27,0)</f>
        <v>12002</v>
      </c>
      <c r="O379" s="1">
        <f>VLOOKUP(A379,[1]基础数据!A:AI,28,0)</f>
        <v>123389</v>
      </c>
      <c r="P379" s="1">
        <f>VLOOKUP(A379,[1]基础数据!A:AI,29,0)</f>
        <v>11823</v>
      </c>
      <c r="Q379" s="1">
        <f>VLOOKUP(A379,[1]基础数据!A:AI,30,0)</f>
        <v>11823</v>
      </c>
      <c r="R379" s="1">
        <f>VLOOKUP(A379,[1]基础数据!A:AI,31,0)</f>
        <v>11823</v>
      </c>
      <c r="S379" s="1">
        <f>VLOOKUP(A379,[1]基础数据!A:AI,32,0)</f>
        <v>11823</v>
      </c>
      <c r="T379" s="1">
        <f>VLOOKUP(A379,[1]基础数据!A:AI,33,0)</f>
        <v>11823</v>
      </c>
      <c r="U379" s="1">
        <f>VLOOKUP(A379,[1]基础数据!A:AI,34,0)</f>
        <v>136623</v>
      </c>
      <c r="V379" s="1">
        <f>VLOOKUP(A379,[1]基础数据!A:AI,35,0)</f>
        <v>10413</v>
      </c>
    </row>
    <row r="380" spans="1:22" x14ac:dyDescent="0.15">
      <c r="A380" s="7">
        <v>600587</v>
      </c>
      <c r="B380" s="17">
        <f>VLOOKUP(A380,[1]基础数据!A:I,2,0)</f>
        <v>52.652173913043477</v>
      </c>
      <c r="C380" s="17">
        <f>VLOOKUP(A380,[1]基础数据!A:I,3,0)</f>
        <v>4.5613770763493919</v>
      </c>
      <c r="D380" s="17">
        <f>VLOOKUP(A380,[1]基础数据!A:I,4,0)</f>
        <v>58.659090909090907</v>
      </c>
      <c r="E380" s="17">
        <f>VLOOKUP(A380,[1]基础数据!A:I,5,0)</f>
        <v>3.1992562751781835</v>
      </c>
      <c r="F380" s="17">
        <f>VLOOKUP(A380,[1]基础数据!A:I,6,0)</f>
        <v>86.220588235294116</v>
      </c>
      <c r="G380" s="17">
        <f>VLOOKUP(A380,[1]基础数据!A:I,7,0)</f>
        <v>7.4927475111503021</v>
      </c>
      <c r="H380" s="17">
        <f>VLOOKUP(A380,[1]基础数据!A:I,8,0)</f>
        <v>48.102941176470587</v>
      </c>
      <c r="I380" s="17">
        <f>VLOOKUP(A380,[1]基础数据!A:I,9,0)</f>
        <v>4.1348536178389041</v>
      </c>
      <c r="J380" s="7">
        <v>600587</v>
      </c>
      <c r="K380" s="1" t="str">
        <f>VLOOKUP(A380,[1]基础数据!A:AI,24,0)</f>
        <v>持股大于股东增</v>
      </c>
      <c r="L380" s="1">
        <f>VLOOKUP(A380,[1]基础数据!A:AI,25,0)</f>
        <v>19083</v>
      </c>
      <c r="M380" s="1">
        <f>VLOOKUP(A380,[1]基础数据!A:AI,26,0)</f>
        <v>21297</v>
      </c>
      <c r="N380" s="1" t="str">
        <f>VLOOKUP(A380,[1]基础数据!A:AI,27,0)</f>
        <v>持股大于股东减</v>
      </c>
      <c r="O380" s="1">
        <f>VLOOKUP(A380,[1]基础数据!A:AI,28,0)</f>
        <v>19983</v>
      </c>
      <c r="P380" s="1">
        <f>VLOOKUP(A380,[1]基础数据!A:AI,29,0)</f>
        <v>20338</v>
      </c>
      <c r="Q380" s="1" t="str">
        <f>VLOOKUP(A380,[1]基础数据!A:AI,30,0)</f>
        <v>持股小于股东增</v>
      </c>
      <c r="R380" s="1">
        <f>VLOOKUP(A380,[1]基础数据!A:AI,31,0)</f>
        <v>27063</v>
      </c>
      <c r="S380" s="1">
        <f>VLOOKUP(A380,[1]基础数据!A:AI,32,0)</f>
        <v>15017</v>
      </c>
      <c r="T380" s="1" t="str">
        <f>VLOOKUP(A380,[1]基础数据!A:AI,33,0)</f>
        <v>持股大于股东增</v>
      </c>
      <c r="U380" s="1">
        <f>VLOOKUP(A380,[1]基础数据!A:AI,34,0)</f>
        <v>19914</v>
      </c>
      <c r="V380" s="1">
        <f>VLOOKUP(A380,[1]基础数据!A:AI,35,0)</f>
        <v>20409</v>
      </c>
    </row>
    <row r="381" spans="1:22" x14ac:dyDescent="0.15">
      <c r="A381" s="7">
        <v>600594</v>
      </c>
      <c r="B381" s="17">
        <f>VLOOKUP(A381,[1]基础数据!A:I,2,0)</f>
        <v>88.665830196570468</v>
      </c>
      <c r="C381" s="17">
        <f>VLOOKUP(A381,[1]基础数据!A:I,3,0)</f>
        <v>4.6999357084266302</v>
      </c>
      <c r="D381" s="17">
        <f>VLOOKUP(A381,[1]基础数据!A:I,4,0)</f>
        <v>39.024975984630167</v>
      </c>
      <c r="E381" s="17">
        <f>VLOOKUP(A381,[1]基础数据!A:I,5,0)</f>
        <v>3.5212793620525269</v>
      </c>
      <c r="F381" s="17">
        <f>VLOOKUP(A381,[1]基础数据!A:I,6,0)</f>
        <v>192.48344370860929</v>
      </c>
      <c r="G381" s="17">
        <f>VLOOKUP(A381,[1]基础数据!A:I,7,0)</f>
        <v>6.5949650000567264</v>
      </c>
      <c r="H381" s="17">
        <f>VLOOKUP(A381,[1]基础数据!A:I,8,0)</f>
        <v>58.060975609756099</v>
      </c>
      <c r="I381" s="17">
        <f>VLOOKUP(A381,[1]基础数据!A:I,9,0)</f>
        <v>3.5454179884723644</v>
      </c>
      <c r="J381" s="7">
        <v>600594</v>
      </c>
      <c r="K381" s="1" t="str">
        <f>VLOOKUP(A381,[1]基础数据!A:AI,24,0)</f>
        <v>持股小于股东减</v>
      </c>
      <c r="L381" s="1">
        <f>VLOOKUP(A381,[1]基础数据!A:AI,25,0)</f>
        <v>33570</v>
      </c>
      <c r="M381" s="1">
        <f>VLOOKUP(A381,[1]基础数据!A:AI,26,0)</f>
        <v>23590</v>
      </c>
      <c r="N381" s="1" t="str">
        <f>VLOOKUP(A381,[1]基础数据!A:AI,27,0)</f>
        <v>持股小于股东减</v>
      </c>
      <c r="O381" s="1">
        <f>VLOOKUP(A381,[1]基础数据!A:AI,28,0)</f>
        <v>35582</v>
      </c>
      <c r="P381" s="1">
        <f>VLOOKUP(A381,[1]基础数据!A:AI,29,0)</f>
        <v>22256</v>
      </c>
      <c r="Q381" s="1" t="str">
        <f>VLOOKUP(A381,[1]基础数据!A:AI,30,0)</f>
        <v>持股大于股东增</v>
      </c>
      <c r="R381" s="1">
        <f>VLOOKUP(A381,[1]基础数据!A:AI,31,0)</f>
        <v>17612</v>
      </c>
      <c r="S381" s="1">
        <f>VLOOKUP(A381,[1]基础数据!A:AI,32,0)</f>
        <v>22482</v>
      </c>
      <c r="T381" s="1" t="str">
        <f>VLOOKUP(A381,[1]基础数据!A:AI,33,0)</f>
        <v>持股小于股东增</v>
      </c>
      <c r="U381" s="1">
        <f>VLOOKUP(A381,[1]基础数据!A:AI,34,0)</f>
        <v>30598</v>
      </c>
      <c r="V381" s="1">
        <f>VLOOKUP(A381,[1]基础数据!A:AI,35,0)</f>
        <v>25881</v>
      </c>
    </row>
    <row r="382" spans="1:22" x14ac:dyDescent="0.15">
      <c r="A382" s="7">
        <v>600596</v>
      </c>
      <c r="B382" s="17">
        <f>VLOOKUP(A382,[1]基础数据!A:I,2,0)</f>
        <v>-25.967413441955191</v>
      </c>
      <c r="C382" s="17">
        <f>VLOOKUP(A382,[1]基础数据!A:I,3,0)</f>
        <v>1.7465753424657533</v>
      </c>
      <c r="D382" s="17">
        <f>VLOOKUP(A382,[1]基础数据!A:I,4,0)</f>
        <v>-28.376436781609197</v>
      </c>
      <c r="E382" s="17">
        <f>VLOOKUP(A382,[1]基础数据!A:I,5,0)</f>
        <v>1.3664746683271929</v>
      </c>
      <c r="F382" s="17">
        <f>VLOOKUP(A382,[1]基础数据!A:I,6,0)</f>
        <v>-139.12175648702595</v>
      </c>
      <c r="G382" s="17">
        <f>VLOOKUP(A382,[1]基础数据!A:I,7,0)</f>
        <v>2.2569050934170902</v>
      </c>
      <c r="H382" s="17">
        <f>VLOOKUP(A382,[1]基础数据!A:I,8,0)</f>
        <v>-23.76902417188899</v>
      </c>
      <c r="I382" s="17">
        <f>VLOOKUP(A382,[1]基础数据!A:I,9,0)</f>
        <v>1.1779386074369853</v>
      </c>
      <c r="J382" s="7">
        <v>600596</v>
      </c>
      <c r="K382" s="1">
        <f>VLOOKUP(A382,[1]基础数据!A:AI,24,0)</f>
        <v>600596</v>
      </c>
      <c r="L382" s="1">
        <f>VLOOKUP(A382,[1]基础数据!A:AI,25,0)</f>
        <v>60366</v>
      </c>
      <c r="M382" s="1">
        <f>VLOOKUP(A382,[1]基础数据!A:AI,26,0)</f>
        <v>11251</v>
      </c>
      <c r="N382" s="1">
        <f>VLOOKUP(A382,[1]基础数据!A:AI,27,0)</f>
        <v>11251</v>
      </c>
      <c r="O382" s="1">
        <f>VLOOKUP(A382,[1]基础数据!A:AI,28,0)</f>
        <v>58031</v>
      </c>
      <c r="P382" s="1">
        <f>VLOOKUP(A382,[1]基础数据!A:AI,29,0)</f>
        <v>11703</v>
      </c>
      <c r="Q382" s="1">
        <f>VLOOKUP(A382,[1]基础数据!A:AI,30,0)</f>
        <v>11703</v>
      </c>
      <c r="R382" s="1">
        <f>VLOOKUP(A382,[1]基础数据!A:AI,31,0)</f>
        <v>58972</v>
      </c>
      <c r="S382" s="1">
        <f>VLOOKUP(A382,[1]基础数据!A:AI,32,0)</f>
        <v>11517</v>
      </c>
      <c r="T382" s="1">
        <f>VLOOKUP(A382,[1]基础数据!A:AI,33,0)</f>
        <v>11517</v>
      </c>
      <c r="U382" s="1">
        <f>VLOOKUP(A382,[1]基础数据!A:AI,34,0)</f>
        <v>54869</v>
      </c>
      <c r="V382" s="1">
        <f>VLOOKUP(A382,[1]基础数据!A:AI,35,0)</f>
        <v>12378</v>
      </c>
    </row>
    <row r="383" spans="1:22" x14ac:dyDescent="0.15">
      <c r="A383" s="7">
        <v>600597</v>
      </c>
      <c r="B383" s="17">
        <f>VLOOKUP(A383,[1]基础数据!A:I,2,0)</f>
        <v>46.823529411764703</v>
      </c>
      <c r="C383" s="17">
        <f>VLOOKUP(A383,[1]基础数据!A:I,3,0)</f>
        <v>4.3167028199566158</v>
      </c>
      <c r="D383" s="17">
        <f>VLOOKUP(A383,[1]基础数据!A:I,4,0)</f>
        <v>31.25</v>
      </c>
      <c r="E383" s="17">
        <f>VLOOKUP(A383,[1]基础数据!A:I,5,0)</f>
        <v>3.1541595479037983</v>
      </c>
      <c r="F383" s="17">
        <f>VLOOKUP(A383,[1]基础数据!A:I,6,0)</f>
        <v>70.03654080389768</v>
      </c>
      <c r="G383" s="17">
        <f>VLOOKUP(A383,[1]基础数据!A:I,7,0)</f>
        <v>7.1807680299719019</v>
      </c>
      <c r="H383" s="17">
        <f>VLOOKUP(A383,[1]基础数据!A:I,8,0)</f>
        <v>62.650085763293312</v>
      </c>
      <c r="I383" s="17">
        <f>VLOOKUP(A383,[1]基础数据!A:I,9,0)</f>
        <v>5.1128608923884515</v>
      </c>
      <c r="J383" s="7">
        <v>600597</v>
      </c>
      <c r="K383" s="1" t="str">
        <f>VLOOKUP(A383,[1]基础数据!A:AI,24,0)</f>
        <v>持股小于股东减</v>
      </c>
      <c r="L383" s="1">
        <f>VLOOKUP(A383,[1]基础数据!A:AI,25,0)</f>
        <v>51677</v>
      </c>
      <c r="M383" s="1">
        <f>VLOOKUP(A383,[1]基础数据!A:AI,26,0)</f>
        <v>23814</v>
      </c>
      <c r="N383" s="1" t="str">
        <f>VLOOKUP(A383,[1]基础数据!A:AI,27,0)</f>
        <v>持股小于股东增</v>
      </c>
      <c r="O383" s="1">
        <f>VLOOKUP(A383,[1]基础数据!A:AI,28,0)</f>
        <v>48667</v>
      </c>
      <c r="P383" s="1">
        <f>VLOOKUP(A383,[1]基础数据!A:AI,29,0)</f>
        <v>25286</v>
      </c>
      <c r="Q383" s="1" t="str">
        <f>VLOOKUP(A383,[1]基础数据!A:AI,30,0)</f>
        <v>持股小于股东减</v>
      </c>
      <c r="R383" s="1">
        <f>VLOOKUP(A383,[1]基础数据!A:AI,31,0)</f>
        <v>57478</v>
      </c>
      <c r="S383" s="1">
        <f>VLOOKUP(A383,[1]基础数据!A:AI,32,0)</f>
        <v>21410</v>
      </c>
      <c r="T383" s="1" t="str">
        <f>VLOOKUP(A383,[1]基础数据!A:AI,33,0)</f>
        <v>持股小于股东增</v>
      </c>
      <c r="U383" s="1">
        <f>VLOOKUP(A383,[1]基础数据!A:AI,34,0)</f>
        <v>51454</v>
      </c>
      <c r="V383" s="1">
        <f>VLOOKUP(A383,[1]基础数据!A:AI,35,0)</f>
        <v>23917</v>
      </c>
    </row>
    <row r="384" spans="1:22" x14ac:dyDescent="0.15">
      <c r="A384" s="7">
        <v>600601</v>
      </c>
      <c r="B384" s="17">
        <f>VLOOKUP(A384,[1]基础数据!A:I,2,0)</f>
        <v>123.35329341317365</v>
      </c>
      <c r="C384" s="17">
        <f>VLOOKUP(A384,[1]基础数据!A:I,3,0)</f>
        <v>3.7150586113615871</v>
      </c>
      <c r="D384" s="17">
        <f>VLOOKUP(A384,[1]基础数据!A:I,4,0)</f>
        <v>-47.410358565737049</v>
      </c>
      <c r="E384" s="17">
        <f>VLOOKUP(A384,[1]基础数据!A:I,5,0)</f>
        <v>2.9106029106029103</v>
      </c>
      <c r="F384" s="17">
        <f>VLOOKUP(A384,[1]基础数据!A:I,6,0)</f>
        <v>3500</v>
      </c>
      <c r="G384" s="17">
        <f>VLOOKUP(A384,[1]基础数据!A:I,7,0)</f>
        <v>5.587621269802284</v>
      </c>
      <c r="H384" s="17">
        <f>VLOOKUP(A384,[1]基础数据!A:I,8,0)</f>
        <v>447.74999999999994</v>
      </c>
      <c r="I384" s="17">
        <f>VLOOKUP(A384,[1]基础数据!A:I,9,0)</f>
        <v>3.6933927245731253</v>
      </c>
      <c r="J384" s="7">
        <v>600601</v>
      </c>
      <c r="K384" s="1">
        <f>VLOOKUP(A384,[1]基础数据!A:AI,24,0)</f>
        <v>600601</v>
      </c>
      <c r="L384" s="1">
        <f>VLOOKUP(A384,[1]基础数据!A:AI,25,0)</f>
        <v>600601</v>
      </c>
      <c r="M384" s="1">
        <f>VLOOKUP(A384,[1]基础数据!A:AI,26,0)</f>
        <v>600601</v>
      </c>
      <c r="N384" s="1">
        <f>VLOOKUP(A384,[1]基础数据!A:AI,27,0)</f>
        <v>600601</v>
      </c>
      <c r="O384" s="1">
        <f>VLOOKUP(A384,[1]基础数据!A:AI,28,0)</f>
        <v>600601</v>
      </c>
      <c r="P384" s="1">
        <f>VLOOKUP(A384,[1]基础数据!A:AI,29,0)</f>
        <v>600601</v>
      </c>
      <c r="Q384" s="1">
        <f>VLOOKUP(A384,[1]基础数据!A:AI,30,0)</f>
        <v>600601</v>
      </c>
      <c r="R384" s="1">
        <f>VLOOKUP(A384,[1]基础数据!A:AI,31,0)</f>
        <v>600601</v>
      </c>
      <c r="S384" s="1">
        <f>VLOOKUP(A384,[1]基础数据!A:AI,32,0)</f>
        <v>600601</v>
      </c>
      <c r="T384" s="1">
        <f>VLOOKUP(A384,[1]基础数据!A:AI,33,0)</f>
        <v>600601</v>
      </c>
      <c r="U384" s="1">
        <f>VLOOKUP(A384,[1]基础数据!A:AI,34,0)</f>
        <v>600601</v>
      </c>
      <c r="V384" s="1">
        <f>VLOOKUP(A384,[1]基础数据!A:AI,35,0)</f>
        <v>600601</v>
      </c>
    </row>
    <row r="385" spans="1:22" x14ac:dyDescent="0.15">
      <c r="A385" s="7">
        <v>600611</v>
      </c>
      <c r="B385" s="17">
        <f>VLOOKUP(A385,[1]基础数据!A:I,2,0)</f>
        <v>47.96875</v>
      </c>
      <c r="C385" s="17">
        <f>VLOOKUP(A385,[1]基础数据!A:I,3,0)</f>
        <v>2.8221061920870718</v>
      </c>
      <c r="D385" s="17">
        <f>VLOOKUP(A385,[1]基础数据!A:I,4,0)</f>
        <v>53.389830508474574</v>
      </c>
      <c r="E385" s="17">
        <f>VLOOKUP(A385,[1]基础数据!A:I,5,0)</f>
        <v>2.2358264572797442</v>
      </c>
      <c r="F385" s="17">
        <f>VLOOKUP(A385,[1]基础数据!A:I,6,0)</f>
        <v>52.031249999999993</v>
      </c>
      <c r="G385" s="17">
        <f>VLOOKUP(A385,[1]基础数据!A:I,7,0)</f>
        <v>3.5381869182710695</v>
      </c>
      <c r="H385" s="17">
        <f>VLOOKUP(A385,[1]基础数据!A:I,8,0)</f>
        <v>36.66346153846154</v>
      </c>
      <c r="I385" s="17">
        <f>VLOOKUP(A385,[1]基础数据!A:I,9,0)</f>
        <v>2.7065587734241912</v>
      </c>
      <c r="J385" s="7">
        <v>600611</v>
      </c>
      <c r="K385" s="1">
        <f>VLOOKUP(A385,[1]基础数据!A:AI,24,0)</f>
        <v>600611</v>
      </c>
      <c r="L385" s="1">
        <f>VLOOKUP(A385,[1]基础数据!A:AI,25,0)</f>
        <v>600611</v>
      </c>
      <c r="M385" s="1">
        <f>VLOOKUP(A385,[1]基础数据!A:AI,26,0)</f>
        <v>600611</v>
      </c>
      <c r="N385" s="1">
        <f>VLOOKUP(A385,[1]基础数据!A:AI,27,0)</f>
        <v>600611</v>
      </c>
      <c r="O385" s="1">
        <f>VLOOKUP(A385,[1]基础数据!A:AI,28,0)</f>
        <v>600611</v>
      </c>
      <c r="P385" s="1">
        <f>VLOOKUP(A385,[1]基础数据!A:AI,29,0)</f>
        <v>600611</v>
      </c>
      <c r="Q385" s="1">
        <f>VLOOKUP(A385,[1]基础数据!A:AI,30,0)</f>
        <v>600611</v>
      </c>
      <c r="R385" s="1">
        <f>VLOOKUP(A385,[1]基础数据!A:AI,31,0)</f>
        <v>600611</v>
      </c>
      <c r="S385" s="1">
        <f>VLOOKUP(A385,[1]基础数据!A:AI,32,0)</f>
        <v>600611</v>
      </c>
      <c r="T385" s="1">
        <f>VLOOKUP(A385,[1]基础数据!A:AI,33,0)</f>
        <v>600611</v>
      </c>
      <c r="U385" s="1">
        <f>VLOOKUP(A385,[1]基础数据!A:AI,34,0)</f>
        <v>600611</v>
      </c>
      <c r="V385" s="1">
        <f>VLOOKUP(A385,[1]基础数据!A:AI,35,0)</f>
        <v>600611</v>
      </c>
    </row>
    <row r="386" spans="1:22" x14ac:dyDescent="0.15">
      <c r="A386" s="7">
        <v>600614</v>
      </c>
      <c r="B386" s="17">
        <f>VLOOKUP(A386,[1]基础数据!A:I,2,0)</f>
        <v>232.6</v>
      </c>
      <c r="C386" s="17">
        <f>VLOOKUP(A386,[1]基础数据!A:I,3,0)</f>
        <v>4.4960760814937952</v>
      </c>
      <c r="D386" s="17">
        <f>VLOOKUP(A386,[1]基础数据!A:I,4,0)</f>
        <v>67.232142857142861</v>
      </c>
      <c r="E386" s="17">
        <f>VLOOKUP(A386,[1]基础数据!A:I,5,0)</f>
        <v>2.8800917957544465</v>
      </c>
      <c r="F386" s="17">
        <f>VLOOKUP(A386,[1]基础数据!A:I,6,0)</f>
        <v>166</v>
      </c>
      <c r="G386" s="17">
        <f>VLOOKUP(A386,[1]基础数据!A:I,7,0)</f>
        <v>7.5099907004800563</v>
      </c>
      <c r="H386" s="17">
        <f>VLOOKUP(A386,[1]基础数据!A:I,8,0)</f>
        <v>118.85869565217392</v>
      </c>
      <c r="I386" s="17">
        <f>VLOOKUP(A386,[1]基础数据!A:I,9,0)</f>
        <v>3.6636847924414515</v>
      </c>
      <c r="J386" s="7">
        <v>600614</v>
      </c>
      <c r="K386" s="1" t="str">
        <f>VLOOKUP(A386,[1]基础数据!A:AI,24,0)</f>
        <v>持股小于股东减</v>
      </c>
      <c r="L386" s="1">
        <f>VLOOKUP(A386,[1]基础数据!A:AI,25,0)</f>
        <v>56898</v>
      </c>
      <c r="M386" s="1">
        <f>VLOOKUP(A386,[1]基础数据!A:AI,26,0)</f>
        <v>30805</v>
      </c>
      <c r="N386" s="1">
        <f>VLOOKUP(A386,[1]基础数据!A:AI,27,0)</f>
        <v>30805</v>
      </c>
      <c r="O386" s="1">
        <f>VLOOKUP(A386,[1]基础数据!A:AI,28,0)</f>
        <v>65893</v>
      </c>
      <c r="P386" s="1">
        <f>VLOOKUP(A386,[1]基础数据!A:AI,29,0)</f>
        <v>26600</v>
      </c>
      <c r="Q386" s="1" t="str">
        <f>VLOOKUP(A386,[1]基础数据!A:AI,30,0)</f>
        <v>持股小于股东增</v>
      </c>
      <c r="R386" s="1">
        <f>VLOOKUP(A386,[1]基础数据!A:AI,31,0)</f>
        <v>29273</v>
      </c>
      <c r="S386" s="1">
        <f>VLOOKUP(A386,[1]基础数据!A:AI,32,0)</f>
        <v>26170</v>
      </c>
      <c r="T386" s="1" t="str">
        <f>VLOOKUP(A386,[1]基础数据!A:AI,33,0)</f>
        <v>持股小于股东增</v>
      </c>
      <c r="U386" s="1">
        <f>VLOOKUP(A386,[1]基础数据!A:AI,34,0)</f>
        <v>44767</v>
      </c>
      <c r="V386" s="1">
        <f>VLOOKUP(A386,[1]基础数据!A:AI,35,0)</f>
        <v>34225</v>
      </c>
    </row>
    <row r="387" spans="1:22" x14ac:dyDescent="0.15">
      <c r="A387" s="7">
        <v>600617</v>
      </c>
      <c r="B387" s="17">
        <f>VLOOKUP(A387,[1]基础数据!A:I,2,0)</f>
        <v>28.686377245508982</v>
      </c>
      <c r="C387" s="17">
        <f>VLOOKUP(A387,[1]基础数据!A:I,3,0)</f>
        <v>4.7247734697651484</v>
      </c>
      <c r="D387" s="17">
        <f>VLOOKUP(A387,[1]基础数据!A:I,4,0)</f>
        <v>20.636520737327189</v>
      </c>
      <c r="E387" s="17">
        <f>VLOOKUP(A387,[1]基础数据!A:I,5,0)</f>
        <v>4.190548602175693</v>
      </c>
      <c r="F387" s="17">
        <f>VLOOKUP(A387,[1]基础数据!A:I,6,0)</f>
        <v>35.026840490797547</v>
      </c>
      <c r="G387" s="17">
        <f>VLOOKUP(A387,[1]基础数据!A:I,7,0)</f>
        <v>7.8422114435335022</v>
      </c>
      <c r="H387" s="17">
        <f>VLOOKUP(A387,[1]基础数据!A:I,8,0)</f>
        <v>32.8125</v>
      </c>
      <c r="I387" s="17">
        <f>VLOOKUP(A387,[1]基础数据!A:I,9,0)</f>
        <v>6.4844168141957264</v>
      </c>
      <c r="J387" s="7">
        <v>600617</v>
      </c>
      <c r="K387" s="1" t="str">
        <f>VLOOKUP(A387,[1]基础数据!A:AI,24,0)</f>
        <v>持股小于股东减</v>
      </c>
      <c r="L387" s="1">
        <f>VLOOKUP(A387,[1]基础数据!A:AI,25,0)</f>
        <v>39843</v>
      </c>
      <c r="M387" s="1">
        <f>VLOOKUP(A387,[1]基础数据!A:AI,26,0)</f>
        <v>27223</v>
      </c>
      <c r="N387" s="1" t="str">
        <f>VLOOKUP(A387,[1]基础数据!A:AI,27,0)</f>
        <v>持股小于股东增</v>
      </c>
      <c r="O387" s="1">
        <f>VLOOKUP(A387,[1]基础数据!A:AI,28,0)</f>
        <v>39808</v>
      </c>
      <c r="P387" s="1">
        <f>VLOOKUP(A387,[1]基础数据!A:AI,29,0)</f>
        <v>27247</v>
      </c>
      <c r="Q387" s="1" t="str">
        <f>VLOOKUP(A387,[1]基础数据!A:AI,30,0)</f>
        <v>持股小于股东减</v>
      </c>
      <c r="R387" s="1">
        <f>VLOOKUP(A387,[1]基础数据!A:AI,31,0)</f>
        <v>43423</v>
      </c>
      <c r="S387" s="1">
        <f>VLOOKUP(A387,[1]基础数据!A:AI,32,0)</f>
        <v>23217</v>
      </c>
      <c r="T387" s="1" t="str">
        <f>VLOOKUP(A387,[1]基础数据!A:AI,33,0)</f>
        <v>持股小于股东增</v>
      </c>
      <c r="U387" s="1">
        <f>VLOOKUP(A387,[1]基础数据!A:AI,34,0)</f>
        <v>32724</v>
      </c>
      <c r="V387" s="1">
        <f>VLOOKUP(A387,[1]基础数据!A:AI,35,0)</f>
        <v>30808</v>
      </c>
    </row>
    <row r="388" spans="1:22" x14ac:dyDescent="0.15">
      <c r="A388" s="7">
        <v>600618</v>
      </c>
      <c r="B388" s="17">
        <f>VLOOKUP(A388,[1]基础数据!A:I,2,0)</f>
        <v>195.16324062877874</v>
      </c>
      <c r="C388" s="17">
        <f>VLOOKUP(A388,[1]基础数据!A:I,3,0)</f>
        <v>8.2527995091271666</v>
      </c>
      <c r="D388" s="17">
        <f>VLOOKUP(A388,[1]基础数据!A:I,4,0)</f>
        <v>435.97560975609753</v>
      </c>
      <c r="E388" s="17">
        <f>VLOOKUP(A388,[1]基础数据!A:I,5,0)</f>
        <v>7.2555685219950279</v>
      </c>
      <c r="F388" s="17">
        <f>VLOOKUP(A388,[1]基础数据!A:I,6,0)</f>
        <v>-161.28266033254158</v>
      </c>
      <c r="G388" s="17">
        <f>VLOOKUP(A388,[1]基础数据!A:I,7,0)</f>
        <v>7.3953057779229976</v>
      </c>
      <c r="H388" s="17">
        <f>VLOOKUP(A388,[1]基础数据!A:I,8,0)</f>
        <v>-225</v>
      </c>
      <c r="I388" s="17">
        <f>VLOOKUP(A388,[1]基础数据!A:I,9,0)</f>
        <v>6.3171676395177574</v>
      </c>
      <c r="J388" s="7">
        <v>600618</v>
      </c>
      <c r="K388" s="1">
        <f>VLOOKUP(A388,[1]基础数据!A:AI,24,0)</f>
        <v>600618</v>
      </c>
      <c r="L388" s="1">
        <f>VLOOKUP(A388,[1]基础数据!A:AI,25,0)</f>
        <v>80974</v>
      </c>
      <c r="M388" s="1">
        <f>VLOOKUP(A388,[1]基础数据!A:AI,26,0)</f>
        <v>14281</v>
      </c>
      <c r="N388" s="1">
        <f>VLOOKUP(A388,[1]基础数据!A:AI,27,0)</f>
        <v>14281</v>
      </c>
      <c r="O388" s="1">
        <f>VLOOKUP(A388,[1]基础数据!A:AI,28,0)</f>
        <v>81686</v>
      </c>
      <c r="P388" s="1">
        <f>VLOOKUP(A388,[1]基础数据!A:AI,29,0)</f>
        <v>14156</v>
      </c>
      <c r="Q388" s="1">
        <f>VLOOKUP(A388,[1]基础数据!A:AI,30,0)</f>
        <v>14156</v>
      </c>
      <c r="R388" s="1">
        <f>VLOOKUP(A388,[1]基础数据!A:AI,31,0)</f>
        <v>86507</v>
      </c>
      <c r="S388" s="1">
        <f>VLOOKUP(A388,[1]基础数据!A:AI,32,0)</f>
        <v>13367</v>
      </c>
      <c r="T388" s="1">
        <f>VLOOKUP(A388,[1]基础数据!A:AI,33,0)</f>
        <v>13367</v>
      </c>
      <c r="U388" s="1">
        <f>VLOOKUP(A388,[1]基础数据!A:AI,34,0)</f>
        <v>82837</v>
      </c>
      <c r="V388" s="1">
        <f>VLOOKUP(A388,[1]基础数据!A:AI,35,0)</f>
        <v>13959</v>
      </c>
    </row>
    <row r="389" spans="1:22" x14ac:dyDescent="0.15">
      <c r="A389" s="7">
        <v>600628</v>
      </c>
      <c r="B389" s="17">
        <f>VLOOKUP(A389,[1]基础数据!A:I,2,0)</f>
        <v>180.89999999999998</v>
      </c>
      <c r="C389" s="17">
        <f>VLOOKUP(A389,[1]基础数据!A:I,3,0)</f>
        <v>3.7927708822542772</v>
      </c>
      <c r="D389" s="17">
        <f>VLOOKUP(A389,[1]基础数据!A:I,4,0)</f>
        <v>109.08333333333334</v>
      </c>
      <c r="E389" s="17">
        <f>VLOOKUP(A389,[1]基础数据!A:I,5,0)</f>
        <v>2.820573595638777</v>
      </c>
      <c r="F389" s="17">
        <f>VLOOKUP(A389,[1]基础数据!A:I,6,0)</f>
        <v>119.64285714285712</v>
      </c>
      <c r="G389" s="17">
        <f>VLOOKUP(A389,[1]基础数据!A:I,7,0)</f>
        <v>3.4235375873768548</v>
      </c>
      <c r="H389" s="17">
        <f>VLOOKUP(A389,[1]基础数据!A:I,8,0)</f>
        <v>170.67857142857142</v>
      </c>
      <c r="I389" s="17">
        <f>VLOOKUP(A389,[1]基础数据!A:I,9,0)</f>
        <v>3.3348685312342994</v>
      </c>
      <c r="J389" s="7">
        <v>600628</v>
      </c>
      <c r="K389" s="1">
        <f>VLOOKUP(A389,[1]基础数据!A:AI,24,0)</f>
        <v>600628</v>
      </c>
      <c r="L389" s="1">
        <f>VLOOKUP(A389,[1]基础数据!A:AI,25,0)</f>
        <v>600628</v>
      </c>
      <c r="M389" s="1">
        <f>VLOOKUP(A389,[1]基础数据!A:AI,26,0)</f>
        <v>600628</v>
      </c>
      <c r="N389" s="1">
        <f>VLOOKUP(A389,[1]基础数据!A:AI,27,0)</f>
        <v>600628</v>
      </c>
      <c r="O389" s="1">
        <f>VLOOKUP(A389,[1]基础数据!A:AI,28,0)</f>
        <v>600628</v>
      </c>
      <c r="P389" s="1">
        <f>VLOOKUP(A389,[1]基础数据!A:AI,29,0)</f>
        <v>600628</v>
      </c>
      <c r="Q389" s="1">
        <f>VLOOKUP(A389,[1]基础数据!A:AI,30,0)</f>
        <v>600628</v>
      </c>
      <c r="R389" s="1">
        <f>VLOOKUP(A389,[1]基础数据!A:AI,31,0)</f>
        <v>600628</v>
      </c>
      <c r="S389" s="1">
        <f>VLOOKUP(A389,[1]基础数据!A:AI,32,0)</f>
        <v>600628</v>
      </c>
      <c r="T389" s="1">
        <f>VLOOKUP(A389,[1]基础数据!A:AI,33,0)</f>
        <v>600628</v>
      </c>
      <c r="U389" s="1">
        <f>VLOOKUP(A389,[1]基础数据!A:AI,34,0)</f>
        <v>600628</v>
      </c>
      <c r="V389" s="1">
        <f>VLOOKUP(A389,[1]基础数据!A:AI,35,0)</f>
        <v>600628</v>
      </c>
    </row>
    <row r="390" spans="1:22" x14ac:dyDescent="0.15">
      <c r="A390" s="7">
        <v>600635</v>
      </c>
      <c r="B390" s="17">
        <f>VLOOKUP(A390,[1]基础数据!A:I,2,0)</f>
        <v>51.89473684210526</v>
      </c>
      <c r="C390" s="17">
        <f>VLOOKUP(A390,[1]基础数据!A:I,3,0)</f>
        <v>4.2131350681536555</v>
      </c>
      <c r="D390" s="17">
        <f>VLOOKUP(A390,[1]基础数据!A:I,4,0)</f>
        <v>30.078125</v>
      </c>
      <c r="E390" s="17">
        <f>VLOOKUP(A390,[1]基础数据!A:I,5,0)</f>
        <v>3.0057251908396942</v>
      </c>
      <c r="F390" s="17">
        <f>VLOOKUP(A390,[1]基础数据!A:I,6,0)</f>
        <v>32.6</v>
      </c>
      <c r="G390" s="17">
        <f>VLOOKUP(A390,[1]基础数据!A:I,7,0)</f>
        <v>4.4408118784906678</v>
      </c>
      <c r="H390" s="17">
        <f>VLOOKUP(A390,[1]基础数据!A:I,8,0)</f>
        <v>34.061538461538461</v>
      </c>
      <c r="I390" s="17">
        <f>VLOOKUP(A390,[1]基础数据!A:I,9,0)</f>
        <v>3.61534316367021</v>
      </c>
      <c r="J390" s="7">
        <v>600635</v>
      </c>
      <c r="K390" s="1">
        <f>VLOOKUP(A390,[1]基础数据!A:AI,24,0)</f>
        <v>600635</v>
      </c>
      <c r="L390" s="1">
        <f>VLOOKUP(A390,[1]基础数据!A:AI,25,0)</f>
        <v>600635</v>
      </c>
      <c r="M390" s="1">
        <f>VLOOKUP(A390,[1]基础数据!A:AI,26,0)</f>
        <v>600635</v>
      </c>
      <c r="N390" s="1">
        <f>VLOOKUP(A390,[1]基础数据!A:AI,27,0)</f>
        <v>600635</v>
      </c>
      <c r="O390" s="1">
        <f>VLOOKUP(A390,[1]基础数据!A:AI,28,0)</f>
        <v>600635</v>
      </c>
      <c r="P390" s="1">
        <f>VLOOKUP(A390,[1]基础数据!A:AI,29,0)</f>
        <v>600635</v>
      </c>
      <c r="Q390" s="1">
        <f>VLOOKUP(A390,[1]基础数据!A:AI,30,0)</f>
        <v>600635</v>
      </c>
      <c r="R390" s="1">
        <f>VLOOKUP(A390,[1]基础数据!A:AI,31,0)</f>
        <v>600635</v>
      </c>
      <c r="S390" s="1">
        <f>VLOOKUP(A390,[1]基础数据!A:AI,32,0)</f>
        <v>600635</v>
      </c>
      <c r="T390" s="1">
        <f>VLOOKUP(A390,[1]基础数据!A:AI,33,0)</f>
        <v>600635</v>
      </c>
      <c r="U390" s="1">
        <f>VLOOKUP(A390,[1]基础数据!A:AI,34,0)</f>
        <v>600635</v>
      </c>
      <c r="V390" s="1">
        <f>VLOOKUP(A390,[1]基础数据!A:AI,35,0)</f>
        <v>600635</v>
      </c>
    </row>
    <row r="391" spans="1:22" x14ac:dyDescent="0.15">
      <c r="A391" s="7">
        <v>600639</v>
      </c>
      <c r="B391" s="17">
        <f>VLOOKUP(A391,[1]基础数据!A:I,2,0)</f>
        <v>47.577560560985972</v>
      </c>
      <c r="C391" s="17">
        <f>VLOOKUP(A391,[1]基础数据!A:I,3,0)</f>
        <v>2.7621174177471288</v>
      </c>
      <c r="D391" s="17">
        <f>VLOOKUP(A391,[1]基础数据!A:I,4,0)</f>
        <v>51.472253680634196</v>
      </c>
      <c r="E391" s="17">
        <f>VLOOKUP(A391,[1]基础数据!A:I,5,0)</f>
        <v>2.2960633501307162</v>
      </c>
      <c r="F391" s="17">
        <f>VLOOKUP(A391,[1]基础数据!A:I,6,0)</f>
        <v>48.386454183266927</v>
      </c>
      <c r="G391" s="17">
        <f>VLOOKUP(A391,[1]基础数据!A:I,7,0)</f>
        <v>2.7510363105080753</v>
      </c>
      <c r="H391" s="17">
        <f>VLOOKUP(A391,[1]基础数据!A:I,8,0)</f>
        <v>46.980461811722918</v>
      </c>
      <c r="I391" s="17">
        <f>VLOOKUP(A391,[1]基础数据!A:I,9,0)</f>
        <v>2.950074588369791</v>
      </c>
      <c r="J391" s="7">
        <v>600639</v>
      </c>
      <c r="K391" s="1">
        <f>VLOOKUP(A391,[1]基础数据!A:AI,24,0)</f>
        <v>600639</v>
      </c>
      <c r="L391" s="1">
        <f>VLOOKUP(A391,[1]基础数据!A:AI,25,0)</f>
        <v>86579</v>
      </c>
      <c r="M391" s="1">
        <f>VLOOKUP(A391,[1]基础数据!A:AI,26,0)</f>
        <v>12964</v>
      </c>
      <c r="N391" s="1">
        <f>VLOOKUP(A391,[1]基础数据!A:AI,27,0)</f>
        <v>12964</v>
      </c>
      <c r="O391" s="1">
        <f>VLOOKUP(A391,[1]基础数据!A:AI,28,0)</f>
        <v>83935</v>
      </c>
      <c r="P391" s="1">
        <f>VLOOKUP(A391,[1]基础数据!A:AI,29,0)</f>
        <v>13372</v>
      </c>
      <c r="Q391" s="1">
        <f>VLOOKUP(A391,[1]基础数据!A:AI,30,0)</f>
        <v>13372</v>
      </c>
      <c r="R391" s="1">
        <f>VLOOKUP(A391,[1]基础数据!A:AI,31,0)</f>
        <v>86393</v>
      </c>
      <c r="S391" s="1">
        <f>VLOOKUP(A391,[1]基础数据!A:AI,32,0)</f>
        <v>10751</v>
      </c>
      <c r="T391" s="1">
        <f>VLOOKUP(A391,[1]基础数据!A:AI,33,0)</f>
        <v>10751</v>
      </c>
      <c r="U391" s="1">
        <f>VLOOKUP(A391,[1]基础数据!A:AI,34,0)</f>
        <v>86831</v>
      </c>
      <c r="V391" s="1">
        <f>VLOOKUP(A391,[1]基础数据!A:AI,35,0)</f>
        <v>12926</v>
      </c>
    </row>
    <row r="392" spans="1:22" x14ac:dyDescent="0.15">
      <c r="A392" s="7">
        <v>600640</v>
      </c>
      <c r="B392" s="17">
        <f>VLOOKUP(A392,[1]基础数据!A:I,2,0)</f>
        <v>245.48611111111111</v>
      </c>
      <c r="C392" s="17">
        <f>VLOOKUP(A392,[1]基础数据!A:I,3,0)</f>
        <v>4.4587861842796785</v>
      </c>
      <c r="D392" s="17">
        <f>VLOOKUP(A392,[1]基础数据!A:I,4,0)</f>
        <v>366.51376146788994</v>
      </c>
      <c r="E392" s="17">
        <f>VLOOKUP(A392,[1]基础数据!A:I,5,0)</f>
        <v>3.3516506564872688</v>
      </c>
      <c r="F392" s="17">
        <f>VLOOKUP(A392,[1]基础数据!A:I,6,0)</f>
        <v>181.1320754716981</v>
      </c>
      <c r="G392" s="17">
        <f>VLOOKUP(A392,[1]基础数据!A:I,7,0)</f>
        <v>6.0630302519946957</v>
      </c>
      <c r="H392" s="17">
        <f>VLOOKUP(A392,[1]基础数据!A:I,8,0)</f>
        <v>163.6802575107296</v>
      </c>
      <c r="I392" s="17">
        <f>VLOOKUP(A392,[1]基础数据!A:I,9,0)</f>
        <v>4.2697006591376629</v>
      </c>
      <c r="J392" s="7">
        <v>600640</v>
      </c>
      <c r="K392" s="1">
        <f>VLOOKUP(A392,[1]基础数据!A:AI,24,0)</f>
        <v>600640</v>
      </c>
      <c r="L392" s="1">
        <f>VLOOKUP(A392,[1]基础数据!A:AI,25,0)</f>
        <v>28781</v>
      </c>
      <c r="M392" s="1">
        <f>VLOOKUP(A392,[1]基础数据!A:AI,26,0)</f>
        <v>18601</v>
      </c>
      <c r="N392" s="1">
        <f>VLOOKUP(A392,[1]基础数据!A:AI,27,0)</f>
        <v>18601</v>
      </c>
      <c r="O392" s="1">
        <f>VLOOKUP(A392,[1]基础数据!A:AI,28,0)</f>
        <v>30501</v>
      </c>
      <c r="P392" s="1">
        <f>VLOOKUP(A392,[1]基础数据!A:AI,29,0)</f>
        <v>17552</v>
      </c>
      <c r="Q392" s="1" t="str">
        <f>VLOOKUP(A392,[1]基础数据!A:AI,30,0)</f>
        <v>持股小于股东增</v>
      </c>
      <c r="R392" s="1">
        <f>VLOOKUP(A392,[1]基础数据!A:AI,31,0)</f>
        <v>25170</v>
      </c>
      <c r="S392" s="1">
        <f>VLOOKUP(A392,[1]基础数据!A:AI,32,0)</f>
        <v>21269</v>
      </c>
      <c r="T392" s="1">
        <f>VLOOKUP(A392,[1]基础数据!A:AI,33,0)</f>
        <v>21269</v>
      </c>
      <c r="U392" s="1">
        <f>VLOOKUP(A392,[1]基础数据!A:AI,34,0)</f>
        <v>33744</v>
      </c>
      <c r="V392" s="1">
        <f>VLOOKUP(A392,[1]基础数据!A:AI,35,0)</f>
        <v>15865</v>
      </c>
    </row>
    <row r="393" spans="1:22" x14ac:dyDescent="0.15">
      <c r="A393" s="7">
        <v>600643</v>
      </c>
      <c r="B393" s="17">
        <f>VLOOKUP(A393,[1]基础数据!A:I,2,0)</f>
        <v>37.953367875647672</v>
      </c>
      <c r="C393" s="17">
        <f>VLOOKUP(A393,[1]基础数据!A:I,3,0)</f>
        <v>3.6640572243203362</v>
      </c>
      <c r="D393" s="17">
        <f>VLOOKUP(A393,[1]基础数据!A:I,4,0)</f>
        <v>31.062499999999996</v>
      </c>
      <c r="E393" s="17">
        <f>VLOOKUP(A393,[1]基础数据!A:I,5,0)</f>
        <v>2.4405814181889607</v>
      </c>
      <c r="F393" s="17">
        <f>VLOOKUP(A393,[1]基础数据!A:I,6,0)</f>
        <v>40.023923444976077</v>
      </c>
      <c r="G393" s="17">
        <f>VLOOKUP(A393,[1]基础数据!A:I,7,0)</f>
        <v>4.3626786273078126</v>
      </c>
      <c r="H393" s="17">
        <f>VLOOKUP(A393,[1]基础数据!A:I,8,0)</f>
        <v>41.964882943143813</v>
      </c>
      <c r="I393" s="17">
        <f>VLOOKUP(A393,[1]基础数据!A:I,9,0)</f>
        <v>4.2875448487954895</v>
      </c>
      <c r="J393" s="7">
        <v>600643</v>
      </c>
      <c r="K393" s="1">
        <f>VLOOKUP(A393,[1]基础数据!A:AI,24,0)</f>
        <v>600643</v>
      </c>
      <c r="L393" s="1">
        <f>VLOOKUP(A393,[1]基础数据!A:AI,25,0)</f>
        <v>135458</v>
      </c>
      <c r="M393" s="1">
        <f>VLOOKUP(A393,[1]基础数据!A:AI,26,0)</f>
        <v>10609</v>
      </c>
      <c r="N393" s="1">
        <f>VLOOKUP(A393,[1]基础数据!A:AI,27,0)</f>
        <v>10609</v>
      </c>
      <c r="O393" s="1">
        <f>VLOOKUP(A393,[1]基础数据!A:AI,28,0)</f>
        <v>120427</v>
      </c>
      <c r="P393" s="1">
        <f>VLOOKUP(A393,[1]基础数据!A:AI,29,0)</f>
        <v>11933</v>
      </c>
      <c r="Q393" s="1">
        <f>VLOOKUP(A393,[1]基础数据!A:AI,30,0)</f>
        <v>11933</v>
      </c>
      <c r="R393" s="1">
        <f>VLOOKUP(A393,[1]基础数据!A:AI,31,0)</f>
        <v>84750</v>
      </c>
      <c r="S393" s="1">
        <f>VLOOKUP(A393,[1]基础数据!A:AI,32,0)</f>
        <v>16957</v>
      </c>
      <c r="T393" s="1">
        <f>VLOOKUP(A393,[1]基础数据!A:AI,33,0)</f>
        <v>16957</v>
      </c>
      <c r="U393" s="1">
        <f>VLOOKUP(A393,[1]基础数据!A:AI,34,0)</f>
        <v>84409</v>
      </c>
      <c r="V393" s="1">
        <f>VLOOKUP(A393,[1]基础数据!A:AI,35,0)</f>
        <v>17025</v>
      </c>
    </row>
    <row r="394" spans="1:22" x14ac:dyDescent="0.15">
      <c r="A394" s="7">
        <v>600645</v>
      </c>
      <c r="B394" s="17">
        <f>VLOOKUP(A394,[1]基础数据!A:I,2,0)</f>
        <v>120.38888888888889</v>
      </c>
      <c r="C394" s="17">
        <f>VLOOKUP(A394,[1]基础数据!A:I,3,0)</f>
        <v>16.164002088565109</v>
      </c>
      <c r="D394" s="17">
        <f>VLOOKUP(A394,[1]基础数据!A:I,4,0)</f>
        <v>-491.75000000000006</v>
      </c>
      <c r="E394" s="17">
        <f>VLOOKUP(A394,[1]基础数据!A:I,5,0)</f>
        <v>10.054952076677317</v>
      </c>
      <c r="F394" s="17">
        <f>VLOOKUP(A394,[1]基础数据!A:I,6,0)</f>
        <v>52.893333333333338</v>
      </c>
      <c r="G394" s="17">
        <f>VLOOKUP(A394,[1]基础数据!A:I,7,0)</f>
        <v>19.202749473582301</v>
      </c>
      <c r="H394" s="17">
        <f>VLOOKUP(A394,[1]基础数据!A:I,8,0)</f>
        <v>270.47727272727275</v>
      </c>
      <c r="I394" s="17">
        <f>VLOOKUP(A394,[1]基础数据!A:I,9,0)</f>
        <v>21.889311924074381</v>
      </c>
      <c r="J394" s="7">
        <v>600645</v>
      </c>
      <c r="K394" s="1" t="str">
        <f>VLOOKUP(A394,[1]基础数据!A:AI,24,0)</f>
        <v>持股小于股东减</v>
      </c>
      <c r="L394" s="1">
        <f>VLOOKUP(A394,[1]基础数据!A:AI,25,0)</f>
        <v>33149</v>
      </c>
      <c r="M394" s="1">
        <f>VLOOKUP(A394,[1]基础数据!A:AI,26,0)</f>
        <v>11652</v>
      </c>
      <c r="N394" s="1">
        <f>VLOOKUP(A394,[1]基础数据!A:AI,27,0)</f>
        <v>11652</v>
      </c>
      <c r="O394" s="1">
        <f>VLOOKUP(A394,[1]基础数据!A:AI,28,0)</f>
        <v>50605</v>
      </c>
      <c r="P394" s="1">
        <f>VLOOKUP(A394,[1]基础数据!A:AI,29,0)</f>
        <v>7629</v>
      </c>
      <c r="Q394" s="1" t="str">
        <f>VLOOKUP(A394,[1]基础数据!A:AI,30,0)</f>
        <v>持股小于股东增</v>
      </c>
      <c r="R394" s="1">
        <f>VLOOKUP(A394,[1]基础数据!A:AI,31,0)</f>
        <v>22858</v>
      </c>
      <c r="S394" s="1">
        <f>VLOOKUP(A394,[1]基础数据!A:AI,32,0)</f>
        <v>16898</v>
      </c>
      <c r="T394" s="1" t="str">
        <f>VLOOKUP(A394,[1]基础数据!A:AI,33,0)</f>
        <v>与上期同等小于</v>
      </c>
      <c r="U394" s="1">
        <f>VLOOKUP(A394,[1]基础数据!A:AI,34,0)</f>
        <v>22858</v>
      </c>
      <c r="V394" s="1">
        <f>VLOOKUP(A394,[1]基础数据!A:AI,35,0)</f>
        <v>16898</v>
      </c>
    </row>
    <row r="395" spans="1:22" x14ac:dyDescent="0.15">
      <c r="A395" s="7">
        <v>600651</v>
      </c>
      <c r="B395" s="17">
        <f>VLOOKUP(A395,[1]基础数据!A:I,2,0)</f>
        <v>38.612565445026178</v>
      </c>
      <c r="C395" s="17">
        <f>VLOOKUP(A395,[1]基础数据!A:I,3,0)</f>
        <v>4.4598312823148794</v>
      </c>
      <c r="D395" s="17">
        <f>VLOOKUP(A395,[1]基础数据!A:I,4,0)</f>
        <v>171.78571428571428</v>
      </c>
      <c r="E395" s="17">
        <f>VLOOKUP(A395,[1]基础数据!A:I,5,0)</f>
        <v>4.3435073144301963</v>
      </c>
      <c r="F395" s="17">
        <f>VLOOKUP(A395,[1]基础数据!A:I,6,0)</f>
        <v>142.84722222222223</v>
      </c>
      <c r="G395" s="17">
        <f>VLOOKUP(A395,[1]基础数据!A:I,7,0)</f>
        <v>6.7500164074292837</v>
      </c>
      <c r="H395" s="17">
        <f>VLOOKUP(A395,[1]基础数据!A:I,8,0)</f>
        <v>37.537688442211056</v>
      </c>
      <c r="I395" s="17">
        <f>VLOOKUP(A395,[1]基础数据!A:I,9,0)</f>
        <v>3.213214182017615</v>
      </c>
      <c r="J395" s="7">
        <v>600651</v>
      </c>
      <c r="K395" s="1">
        <f>VLOOKUP(A395,[1]基础数据!A:AI,24,0)</f>
        <v>600651</v>
      </c>
      <c r="L395" s="1">
        <f>VLOOKUP(A395,[1]基础数据!A:AI,25,0)</f>
        <v>65152</v>
      </c>
      <c r="M395" s="1">
        <f>VLOOKUP(A395,[1]基础数据!A:AI,26,0)</f>
        <v>15121</v>
      </c>
      <c r="N395" s="1">
        <f>VLOOKUP(A395,[1]基础数据!A:AI,27,0)</f>
        <v>15121</v>
      </c>
      <c r="O395" s="1">
        <f>VLOOKUP(A395,[1]基础数据!A:AI,28,0)</f>
        <v>83443</v>
      </c>
      <c r="P395" s="1">
        <f>VLOOKUP(A395,[1]基础数据!A:AI,29,0)</f>
        <v>11807</v>
      </c>
      <c r="Q395" s="1">
        <f>VLOOKUP(A395,[1]基础数据!A:AI,30,0)</f>
        <v>11807</v>
      </c>
      <c r="R395" s="1">
        <f>VLOOKUP(A395,[1]基础数据!A:AI,31,0)</f>
        <v>57123</v>
      </c>
      <c r="S395" s="1">
        <f>VLOOKUP(A395,[1]基础数据!A:AI,32,0)</f>
        <v>17247</v>
      </c>
      <c r="T395" s="1">
        <f>VLOOKUP(A395,[1]基础数据!A:AI,33,0)</f>
        <v>17247</v>
      </c>
      <c r="U395" s="1">
        <f>VLOOKUP(A395,[1]基础数据!A:AI,34,0)</f>
        <v>60600</v>
      </c>
      <c r="V395" s="1">
        <f>VLOOKUP(A395,[1]基础数据!A:AI,35,0)</f>
        <v>16257</v>
      </c>
    </row>
    <row r="396" spans="1:22" x14ac:dyDescent="0.15">
      <c r="A396" s="7">
        <v>600654</v>
      </c>
      <c r="B396" s="17">
        <f>VLOOKUP(A396,[1]基础数据!A:I,2,0)</f>
        <v>131.09090909090909</v>
      </c>
      <c r="C396" s="17">
        <f>VLOOKUP(A396,[1]基础数据!A:I,3,0)</f>
        <v>12.728957937944124</v>
      </c>
      <c r="D396" s="17">
        <f>VLOOKUP(A396,[1]基础数据!A:I,4,0)</f>
        <v>180.25</v>
      </c>
      <c r="E396" s="17">
        <f>VLOOKUP(A396,[1]基础数据!A:I,5,0)</f>
        <v>12.500541805730137</v>
      </c>
      <c r="F396" s="17">
        <f>VLOOKUP(A396,[1]基础数据!A:I,6,0)</f>
        <v>171.72222222222223</v>
      </c>
      <c r="G396" s="17">
        <f>VLOOKUP(A396,[1]基础数据!A:I,7,0)</f>
        <v>13.678201610762015</v>
      </c>
      <c r="H396" s="17">
        <f>VLOOKUP(A396,[1]基础数据!A:I,8,0)</f>
        <v>178.32692307692307</v>
      </c>
      <c r="I396" s="17">
        <f>VLOOKUP(A396,[1]基础数据!A:I,9,0)</f>
        <v>13.357821953327571</v>
      </c>
      <c r="J396" s="7">
        <v>600654</v>
      </c>
      <c r="K396" s="1">
        <f>VLOOKUP(A396,[1]基础数据!A:AI,24,0)</f>
        <v>600654</v>
      </c>
      <c r="L396" s="1">
        <f>VLOOKUP(A396,[1]基础数据!A:AI,25,0)</f>
        <v>77673</v>
      </c>
      <c r="M396" s="1">
        <f>VLOOKUP(A396,[1]基础数据!A:AI,26,0)</f>
        <v>16518</v>
      </c>
      <c r="N396" s="1">
        <f>VLOOKUP(A396,[1]基础数据!A:AI,27,0)</f>
        <v>16518</v>
      </c>
      <c r="O396" s="1">
        <f>VLOOKUP(A396,[1]基础数据!A:AI,28,0)</f>
        <v>77677</v>
      </c>
      <c r="P396" s="1">
        <f>VLOOKUP(A396,[1]基础数据!A:AI,29,0)</f>
        <v>16517</v>
      </c>
      <c r="Q396" s="1" t="str">
        <f>VLOOKUP(A396,[1]基础数据!A:AI,30,0)</f>
        <v>持股小于股东减</v>
      </c>
      <c r="R396" s="1">
        <f>VLOOKUP(A396,[1]基础数据!A:AI,31,0)</f>
        <v>58999</v>
      </c>
      <c r="S396" s="1">
        <f>VLOOKUP(A396,[1]基础数据!A:AI,32,0)</f>
        <v>21746</v>
      </c>
      <c r="T396" s="1" t="str">
        <f>VLOOKUP(A396,[1]基础数据!A:AI,33,0)</f>
        <v>与上期同等小于</v>
      </c>
      <c r="U396" s="1">
        <f>VLOOKUP(A396,[1]基础数据!A:AI,34,0)</f>
        <v>58999</v>
      </c>
      <c r="V396" s="1">
        <f>VLOOKUP(A396,[1]基础数据!A:AI,35,0)</f>
        <v>21746</v>
      </c>
    </row>
    <row r="397" spans="1:22" x14ac:dyDescent="0.15">
      <c r="A397" s="7">
        <v>600655</v>
      </c>
      <c r="B397" s="17">
        <f>VLOOKUP(A397,[1]基础数据!A:I,2,0)</f>
        <v>28.75444839857651</v>
      </c>
      <c r="C397" s="17">
        <f>VLOOKUP(A397,[1]基础数据!A:I,3,0)</f>
        <v>2.9211330236257482</v>
      </c>
      <c r="D397" s="17">
        <f>VLOOKUP(A397,[1]基础数据!A:I,4,0)</f>
        <v>139.67391304347825</v>
      </c>
      <c r="E397" s="17">
        <f>VLOOKUP(A397,[1]基础数据!A:I,5,0)</f>
        <v>2.350896450786681</v>
      </c>
      <c r="F397" s="17">
        <f>VLOOKUP(A397,[1]基础数据!A:I,6,0)</f>
        <v>28.15789473684211</v>
      </c>
      <c r="G397" s="17">
        <f>VLOOKUP(A397,[1]基础数据!A:I,7,0)</f>
        <v>2.9871580122836403</v>
      </c>
      <c r="H397" s="17">
        <f>VLOOKUP(A397,[1]基础数据!A:I,8,0)</f>
        <v>31.655313351498638</v>
      </c>
      <c r="I397" s="17">
        <f>VLOOKUP(A397,[1]基础数据!A:I,9,0)</f>
        <v>2.889601910233929</v>
      </c>
      <c r="J397" s="7">
        <v>600655</v>
      </c>
      <c r="K397" s="1">
        <f>VLOOKUP(A397,[1]基础数据!A:AI,24,0)</f>
        <v>600655</v>
      </c>
      <c r="L397" s="1">
        <f>VLOOKUP(A397,[1]基础数据!A:AI,25,0)</f>
        <v>124214</v>
      </c>
      <c r="M397" s="1">
        <f>VLOOKUP(A397,[1]基础数据!A:AI,26,0)</f>
        <v>11571</v>
      </c>
      <c r="N397" s="1">
        <f>VLOOKUP(A397,[1]基础数据!A:AI,27,0)</f>
        <v>11571</v>
      </c>
      <c r="O397" s="1">
        <f>VLOOKUP(A397,[1]基础数据!A:AI,28,0)</f>
        <v>130316</v>
      </c>
      <c r="P397" s="1">
        <f>VLOOKUP(A397,[1]基础数据!A:AI,29,0)</f>
        <v>11029</v>
      </c>
      <c r="Q397" s="1">
        <f>VLOOKUP(A397,[1]基础数据!A:AI,30,0)</f>
        <v>11029</v>
      </c>
      <c r="R397" s="1">
        <f>VLOOKUP(A397,[1]基础数据!A:AI,31,0)</f>
        <v>109397</v>
      </c>
      <c r="S397" s="1">
        <f>VLOOKUP(A397,[1]基础数据!A:AI,32,0)</f>
        <v>13138</v>
      </c>
      <c r="T397" s="1">
        <f>VLOOKUP(A397,[1]基础数据!A:AI,33,0)</f>
        <v>13138</v>
      </c>
      <c r="U397" s="1">
        <f>VLOOKUP(A397,[1]基础数据!A:AI,34,0)</f>
        <v>128395</v>
      </c>
      <c r="V397" s="1">
        <f>VLOOKUP(A397,[1]基础数据!A:AI,35,0)</f>
        <v>11194</v>
      </c>
    </row>
    <row r="398" spans="1:22" x14ac:dyDescent="0.15">
      <c r="A398" s="7">
        <v>600657</v>
      </c>
      <c r="B398" s="17">
        <f>VLOOKUP(A398,[1]基础数据!A:I,2,0)</f>
        <v>12.410714285714285</v>
      </c>
      <c r="C398" s="17">
        <f>VLOOKUP(A398,[1]基础数据!A:I,3,0)</f>
        <v>1.2544447051603704</v>
      </c>
      <c r="D398" s="17">
        <f>VLOOKUP(A398,[1]基础数据!A:I,4,0)</f>
        <v>-14.274999999999999</v>
      </c>
      <c r="E398" s="17">
        <f>VLOOKUP(A398,[1]基础数据!A:I,5,0)</f>
        <v>1.0510234133411869</v>
      </c>
      <c r="F398" s="17">
        <f>VLOOKUP(A398,[1]基础数据!A:I,6,0)</f>
        <v>27.466666666666669</v>
      </c>
      <c r="G398" s="17">
        <f>VLOOKUP(A398,[1]基础数据!A:I,7,0)</f>
        <v>1.5655874753001975</v>
      </c>
      <c r="H398" s="17">
        <f>VLOOKUP(A398,[1]基础数据!A:I,8,0)</f>
        <v>39.545454545454547</v>
      </c>
      <c r="I398" s="17">
        <f>VLOOKUP(A398,[1]基础数据!A:I,9,0)</f>
        <v>1.1320828372338141</v>
      </c>
      <c r="J398" s="7">
        <v>600657</v>
      </c>
      <c r="K398" s="1" t="str">
        <f>VLOOKUP(A398,[1]基础数据!A:AI,24,0)</f>
        <v>持股小于股东增</v>
      </c>
      <c r="L398" s="1">
        <f>VLOOKUP(A398,[1]基础数据!A:AI,25,0)</f>
        <v>41535</v>
      </c>
      <c r="M398" s="1">
        <f>VLOOKUP(A398,[1]基础数据!A:AI,26,0)</f>
        <v>36698</v>
      </c>
      <c r="N398" s="1" t="str">
        <f>VLOOKUP(A398,[1]基础数据!A:AI,27,0)</f>
        <v>持股小于股东减</v>
      </c>
      <c r="O398" s="1">
        <f>VLOOKUP(A398,[1]基础数据!A:AI,28,0)</f>
        <v>43460</v>
      </c>
      <c r="P398" s="1">
        <f>VLOOKUP(A398,[1]基础数据!A:AI,29,0)</f>
        <v>35072</v>
      </c>
      <c r="Q398" s="1">
        <f>VLOOKUP(A398,[1]基础数据!A:AI,30,0)</f>
        <v>35072</v>
      </c>
      <c r="R398" s="1">
        <f>VLOOKUP(A398,[1]基础数据!A:AI,31,0)</f>
        <v>57346</v>
      </c>
      <c r="S398" s="1">
        <f>VLOOKUP(A398,[1]基础数据!A:AI,32,0)</f>
        <v>26580</v>
      </c>
      <c r="T398" s="1" t="str">
        <f>VLOOKUP(A398,[1]基础数据!A:AI,33,0)</f>
        <v>持股小于股东增</v>
      </c>
      <c r="U398" s="1">
        <f>VLOOKUP(A398,[1]基础数据!A:AI,34,0)</f>
        <v>44369</v>
      </c>
      <c r="V398" s="1">
        <f>VLOOKUP(A398,[1]基础数据!A:AI,35,0)</f>
        <v>34354</v>
      </c>
    </row>
    <row r="399" spans="1:22" x14ac:dyDescent="0.15">
      <c r="A399" s="7">
        <v>600664</v>
      </c>
      <c r="B399" s="17">
        <f>VLOOKUP(A399,[1]基础数据!A:I,2,0)</f>
        <v>39.766666666666666</v>
      </c>
      <c r="C399" s="17">
        <f>VLOOKUP(A399,[1]基础数据!A:I,3,0)</f>
        <v>3.2434342885106844</v>
      </c>
      <c r="D399" s="17">
        <f>VLOOKUP(A399,[1]基础数据!A:I,4,0)</f>
        <v>64.1875</v>
      </c>
      <c r="E399" s="17">
        <f>VLOOKUP(A399,[1]基础数据!A:I,5,0)</f>
        <v>2.7566769561132736</v>
      </c>
      <c r="F399" s="17">
        <f>VLOOKUP(A399,[1]基础数据!A:I,6,0)</f>
        <v>30.099999999999998</v>
      </c>
      <c r="G399" s="17">
        <f>VLOOKUP(A399,[1]基础数据!A:I,7,0)</f>
        <v>2.6803205699020478</v>
      </c>
      <c r="H399" s="17">
        <f>VLOOKUP(A399,[1]基础数据!A:I,8,0)</f>
        <v>36.731777036684136</v>
      </c>
      <c r="I399" s="17">
        <f>VLOOKUP(A399,[1]基础数据!A:I,9,0)</f>
        <v>2.9319491187040096</v>
      </c>
      <c r="J399" s="7">
        <v>600664</v>
      </c>
      <c r="K399" s="1" t="str">
        <f>VLOOKUP(A399,[1]基础数据!A:AI,24,0)</f>
        <v>持股小于股东增</v>
      </c>
      <c r="L399" s="1">
        <f>VLOOKUP(A399,[1]基础数据!A:AI,25,0)</f>
        <v>61254</v>
      </c>
      <c r="M399" s="1">
        <f>VLOOKUP(A399,[1]基础数据!A:AI,26,0)</f>
        <v>31303</v>
      </c>
      <c r="N399" s="1" t="str">
        <f>VLOOKUP(A399,[1]基础数据!A:AI,27,0)</f>
        <v>持股小于股东增</v>
      </c>
      <c r="O399" s="1">
        <f>VLOOKUP(A399,[1]基础数据!A:AI,28,0)</f>
        <v>57682</v>
      </c>
      <c r="P399" s="1">
        <f>VLOOKUP(A399,[1]基础数据!A:AI,29,0)</f>
        <v>33242</v>
      </c>
      <c r="Q399" s="1">
        <f>VLOOKUP(A399,[1]基础数据!A:AI,30,0)</f>
        <v>33242</v>
      </c>
      <c r="R399" s="1">
        <f>VLOOKUP(A399,[1]基础数据!A:AI,31,0)</f>
        <v>87741</v>
      </c>
      <c r="S399" s="1">
        <f>VLOOKUP(A399,[1]基础数据!A:AI,32,0)</f>
        <v>21853</v>
      </c>
      <c r="T399" s="1">
        <f>VLOOKUP(A399,[1]基础数据!A:AI,33,0)</f>
        <v>21853</v>
      </c>
      <c r="U399" s="1">
        <f>VLOOKUP(A399,[1]基础数据!A:AI,34,0)</f>
        <v>74305</v>
      </c>
      <c r="V399" s="1">
        <f>VLOOKUP(A399,[1]基础数据!A:AI,35,0)</f>
        <v>25805</v>
      </c>
    </row>
    <row r="400" spans="1:22" x14ac:dyDescent="0.15">
      <c r="A400" s="7">
        <v>600673</v>
      </c>
      <c r="B400" s="17">
        <f>VLOOKUP(A400,[1]基础数据!A:I,2,0)</f>
        <v>254.74999999999997</v>
      </c>
      <c r="C400" s="17">
        <f>VLOOKUP(A400,[1]基础数据!A:I,3,0)</f>
        <v>6.9943029720639709</v>
      </c>
      <c r="D400" s="17">
        <f>VLOOKUP(A400,[1]基础数据!A:I,4,0)</f>
        <v>428</v>
      </c>
      <c r="E400" s="17">
        <f>VLOOKUP(A400,[1]基础数据!A:I,5,0)</f>
        <v>5.8513910725271723</v>
      </c>
      <c r="F400" s="17">
        <f>VLOOKUP(A400,[1]基础数据!A:I,6,0)</f>
        <v>123.625</v>
      </c>
      <c r="G400" s="17">
        <f>VLOOKUP(A400,[1]基础数据!A:I,7,0)</f>
        <v>6.8585298196948692</v>
      </c>
      <c r="H400" s="17">
        <f>VLOOKUP(A400,[1]基础数据!A:I,8,0)</f>
        <v>64.5</v>
      </c>
      <c r="I400" s="17">
        <f>VLOOKUP(A400,[1]基础数据!A:I,9,0)</f>
        <v>3.5340045202383399</v>
      </c>
      <c r="J400" s="7">
        <v>600673</v>
      </c>
      <c r="K400" s="1">
        <f>VLOOKUP(A400,[1]基础数据!A:AI,24,0)</f>
        <v>600673</v>
      </c>
      <c r="L400" s="1">
        <f>VLOOKUP(A400,[1]基础数据!A:AI,25,0)</f>
        <v>104550</v>
      </c>
      <c r="M400" s="1">
        <f>VLOOKUP(A400,[1]基础数据!A:AI,26,0)</f>
        <v>23614</v>
      </c>
      <c r="N400" s="1">
        <f>VLOOKUP(A400,[1]基础数据!A:AI,27,0)</f>
        <v>23614</v>
      </c>
      <c r="O400" s="1">
        <f>VLOOKUP(A400,[1]基础数据!A:AI,28,0)</f>
        <v>100262</v>
      </c>
      <c r="P400" s="1">
        <f>VLOOKUP(A400,[1]基础数据!A:AI,29,0)</f>
        <v>24624</v>
      </c>
      <c r="Q400" s="1">
        <f>VLOOKUP(A400,[1]基础数据!A:AI,30,0)</f>
        <v>24624</v>
      </c>
      <c r="R400" s="1">
        <f>VLOOKUP(A400,[1]基础数据!A:AI,31,0)</f>
        <v>24624</v>
      </c>
      <c r="S400" s="1">
        <f>VLOOKUP(A400,[1]基础数据!A:AI,32,0)</f>
        <v>24624</v>
      </c>
      <c r="T400" s="1">
        <f>VLOOKUP(A400,[1]基础数据!A:AI,33,0)</f>
        <v>24624</v>
      </c>
      <c r="U400" s="1">
        <f>VLOOKUP(A400,[1]基础数据!A:AI,34,0)</f>
        <v>24624</v>
      </c>
      <c r="V400" s="1">
        <f>VLOOKUP(A400,[1]基础数据!A:AI,35,0)</f>
        <v>24624</v>
      </c>
    </row>
    <row r="401" spans="1:22" x14ac:dyDescent="0.15">
      <c r="A401" s="7">
        <v>600694</v>
      </c>
      <c r="B401" s="17">
        <f>VLOOKUP(A401,[1]基础数据!A:I,2,0)</f>
        <v>22.946666666666669</v>
      </c>
      <c r="C401" s="17">
        <f>VLOOKUP(A401,[1]基础数据!A:I,3,0)</f>
        <v>2.3732802566801658</v>
      </c>
      <c r="D401" s="17">
        <f>VLOOKUP(A401,[1]基础数据!A:I,4,0)</f>
        <v>9.8450000000000006</v>
      </c>
      <c r="E401" s="17">
        <f>VLOOKUP(A401,[1]基础数据!A:I,5,0)</f>
        <v>1.7304337509282737</v>
      </c>
      <c r="F401" s="17">
        <f>VLOOKUP(A401,[1]基础数据!A:I,6,0)</f>
        <v>13.224880382775121</v>
      </c>
      <c r="G401" s="17">
        <f>VLOOKUP(A401,[1]基础数据!A:I,7,0)</f>
        <v>2.5602193415123264</v>
      </c>
      <c r="H401" s="17">
        <f>VLOOKUP(A401,[1]基础数据!A:I,8,0)</f>
        <v>11.677083333333332</v>
      </c>
      <c r="I401" s="17">
        <f>VLOOKUP(A401,[1]基础数据!A:I,9,0)</f>
        <v>1.5524595612674497</v>
      </c>
      <c r="J401" s="7">
        <v>600694</v>
      </c>
      <c r="K401" s="1">
        <f>VLOOKUP(A401,[1]基础数据!A:AI,24,0)</f>
        <v>600694</v>
      </c>
      <c r="L401" s="1">
        <f>VLOOKUP(A401,[1]基础数据!A:AI,25,0)</f>
        <v>30504</v>
      </c>
      <c r="M401" s="1">
        <f>VLOOKUP(A401,[1]基础数据!A:AI,26,0)</f>
        <v>9628</v>
      </c>
      <c r="N401" s="1" t="str">
        <f>VLOOKUP(A401,[1]基础数据!A:AI,27,0)</f>
        <v>持股小于股东增</v>
      </c>
      <c r="O401" s="1">
        <f>VLOOKUP(A401,[1]基础数据!A:AI,28,0)</f>
        <v>25119</v>
      </c>
      <c r="P401" s="1">
        <f>VLOOKUP(A401,[1]基础数据!A:AI,29,0)</f>
        <v>11693</v>
      </c>
      <c r="Q401" s="1" t="str">
        <f>VLOOKUP(A401,[1]基础数据!A:AI,30,0)</f>
        <v>持股小于股东增</v>
      </c>
      <c r="R401" s="1">
        <f>VLOOKUP(A401,[1]基础数据!A:AI,31,0)</f>
        <v>17650</v>
      </c>
      <c r="S401" s="1">
        <f>VLOOKUP(A401,[1]基础数据!A:AI,32,0)</f>
        <v>16641</v>
      </c>
      <c r="T401" s="1" t="str">
        <f>VLOOKUP(A401,[1]基础数据!A:AI,33,0)</f>
        <v>持股小于股东减</v>
      </c>
      <c r="U401" s="1">
        <f>VLOOKUP(A401,[1]基础数据!A:AI,34,0)</f>
        <v>18038</v>
      </c>
      <c r="V401" s="1">
        <f>VLOOKUP(A401,[1]基础数据!A:AI,35,0)</f>
        <v>16283</v>
      </c>
    </row>
    <row r="402" spans="1:22" x14ac:dyDescent="0.15">
      <c r="A402" s="7">
        <v>600699</v>
      </c>
      <c r="B402" s="17">
        <f>VLOOKUP(A402,[1]基础数据!A:I,2,0)</f>
        <v>51.229508196721312</v>
      </c>
      <c r="C402" s="17">
        <f>VLOOKUP(A402,[1]基础数据!A:I,3,0)</f>
        <v>5.6777921110485297</v>
      </c>
      <c r="D402" s="17">
        <f>VLOOKUP(A402,[1]基础数据!A:I,4,0)</f>
        <v>47.513888888888893</v>
      </c>
      <c r="E402" s="17">
        <f>VLOOKUP(A402,[1]基础数据!A:I,5,0)</f>
        <v>6.1019549086757996</v>
      </c>
      <c r="F402" s="17">
        <f>VLOOKUP(A402,[1]基础数据!A:I,6,0)</f>
        <v>63.850000000000009</v>
      </c>
      <c r="G402" s="17">
        <f>VLOOKUP(A402,[1]基础数据!A:I,7,0)</f>
        <v>9.9581502950274228</v>
      </c>
      <c r="H402" s="17">
        <f>VLOOKUP(A402,[1]基础数据!A:I,8,0)</f>
        <v>42.910714285714292</v>
      </c>
      <c r="I402" s="17">
        <f>VLOOKUP(A402,[1]基础数据!A:I,9,0)</f>
        <v>4.4657126928080286</v>
      </c>
      <c r="J402" s="7">
        <v>600699</v>
      </c>
      <c r="K402" s="1" t="str">
        <f>VLOOKUP(A402,[1]基础数据!A:AI,24,0)</f>
        <v>持股小于股东减</v>
      </c>
      <c r="L402" s="1">
        <f>VLOOKUP(A402,[1]基础数据!A:AI,25,0)</f>
        <v>31459</v>
      </c>
      <c r="M402" s="1">
        <f>VLOOKUP(A402,[1]基础数据!A:AI,26,0)</f>
        <v>21913</v>
      </c>
      <c r="N402" s="1">
        <f>VLOOKUP(A402,[1]基础数据!A:AI,27,0)</f>
        <v>21913</v>
      </c>
      <c r="O402" s="1">
        <f>VLOOKUP(A402,[1]基础数据!A:AI,28,0)</f>
        <v>39970</v>
      </c>
      <c r="P402" s="1">
        <f>VLOOKUP(A402,[1]基础数据!A:AI,29,0)</f>
        <v>17247</v>
      </c>
      <c r="Q402" s="1" t="str">
        <f>VLOOKUP(A402,[1]基础数据!A:AI,30,0)</f>
        <v>持股小于股东减</v>
      </c>
      <c r="R402" s="1">
        <f>VLOOKUP(A402,[1]基础数据!A:AI,31,0)</f>
        <v>26672</v>
      </c>
      <c r="S402" s="1">
        <f>VLOOKUP(A402,[1]基础数据!A:AI,32,0)</f>
        <v>23850</v>
      </c>
      <c r="T402" s="1" t="str">
        <f>VLOOKUP(A402,[1]基础数据!A:AI,33,0)</f>
        <v>持股小于股东减</v>
      </c>
      <c r="U402" s="1">
        <f>VLOOKUP(A402,[1]基础数据!A:AI,34,0)</f>
        <v>31439</v>
      </c>
      <c r="V402" s="1">
        <f>VLOOKUP(A402,[1]基础数据!A:AI,35,0)</f>
        <v>21927</v>
      </c>
    </row>
    <row r="403" spans="1:22" x14ac:dyDescent="0.15">
      <c r="A403" s="7">
        <v>600704</v>
      </c>
      <c r="B403" s="17">
        <f>VLOOKUP(A403,[1]基础数据!A:I,2,0)</f>
        <v>29.366666666666671</v>
      </c>
      <c r="C403" s="17">
        <f>VLOOKUP(A403,[1]基础数据!A:I,3,0)</f>
        <v>2.0705052878965926</v>
      </c>
      <c r="D403" s="17">
        <f>VLOOKUP(A403,[1]基础数据!A:I,4,0)</f>
        <v>33.275174476570285</v>
      </c>
      <c r="E403" s="17">
        <f>VLOOKUP(A403,[1]基础数据!A:I,5,0)</f>
        <v>1.5489934443348612</v>
      </c>
      <c r="F403" s="17">
        <f>VLOOKUP(A403,[1]基础数据!A:I,6,0)</f>
        <v>34.017094017094017</v>
      </c>
      <c r="G403" s="17">
        <f>VLOOKUP(A403,[1]基础数据!A:I,7,0)</f>
        <v>3.8285182928784427</v>
      </c>
      <c r="H403" s="17">
        <f>VLOOKUP(A403,[1]基础数据!A:I,8,0)</f>
        <v>17.399135446685879</v>
      </c>
      <c r="I403" s="17">
        <f>VLOOKUP(A403,[1]基础数据!A:I,9,0)</f>
        <v>0.93486886673763669</v>
      </c>
      <c r="J403" s="7">
        <v>600704</v>
      </c>
      <c r="K403" s="1">
        <f>VLOOKUP(A403,[1]基础数据!A:AI,24,0)</f>
        <v>600704</v>
      </c>
      <c r="L403" s="1">
        <f>VLOOKUP(A403,[1]基础数据!A:AI,25,0)</f>
        <v>87265</v>
      </c>
      <c r="M403" s="1">
        <f>VLOOKUP(A403,[1]基础数据!A:AI,26,0)</f>
        <v>25308</v>
      </c>
      <c r="N403" s="1">
        <f>VLOOKUP(A403,[1]基础数据!A:AI,27,0)</f>
        <v>25308</v>
      </c>
      <c r="O403" s="1">
        <f>VLOOKUP(A403,[1]基础数据!A:AI,28,0)</f>
        <v>86937</v>
      </c>
      <c r="P403" s="1">
        <f>VLOOKUP(A403,[1]基础数据!A:AI,29,0)</f>
        <v>25404</v>
      </c>
      <c r="Q403" s="1">
        <f>VLOOKUP(A403,[1]基础数据!A:AI,30,0)</f>
        <v>25404</v>
      </c>
      <c r="R403" s="1">
        <f>VLOOKUP(A403,[1]基础数据!A:AI,31,0)</f>
        <v>61040</v>
      </c>
      <c r="S403" s="1">
        <f>VLOOKUP(A403,[1]基础数据!A:AI,32,0)</f>
        <v>16317</v>
      </c>
      <c r="T403" s="1">
        <f>VLOOKUP(A403,[1]基础数据!A:AI,33,0)</f>
        <v>16317</v>
      </c>
      <c r="U403" s="1">
        <f>VLOOKUP(A403,[1]基础数据!A:AI,34,0)</f>
        <v>82880</v>
      </c>
      <c r="V403" s="1">
        <f>VLOOKUP(A403,[1]基础数据!A:AI,35,0)</f>
        <v>12017</v>
      </c>
    </row>
    <row r="404" spans="1:22" x14ac:dyDescent="0.15">
      <c r="A404" s="7">
        <v>600720</v>
      </c>
      <c r="B404" s="17">
        <f>VLOOKUP(A404,[1]基础数据!A:I,2,0)</f>
        <v>38.241663057600697</v>
      </c>
      <c r="C404" s="17">
        <f>VLOOKUP(A404,[1]基础数据!A:I,3,0)</f>
        <v>1.4252739980307654</v>
      </c>
      <c r="D404" s="17">
        <f>VLOOKUP(A404,[1]基础数据!A:I,4,0)</f>
        <v>-7.338709677419355</v>
      </c>
      <c r="E404" s="17">
        <f>VLOOKUP(A404,[1]基础数据!A:I,5,0)</f>
        <v>1.242320819112628</v>
      </c>
      <c r="F404" s="17">
        <f>VLOOKUP(A404,[1]基础数据!A:I,6,0)</f>
        <v>-117.14601769911505</v>
      </c>
      <c r="G404" s="17">
        <f>VLOOKUP(A404,[1]基础数据!A:I,7,0)</f>
        <v>1.6860104121889476</v>
      </c>
      <c r="H404" s="17">
        <f>VLOOKUP(A404,[1]基础数据!A:I,8,0)</f>
        <v>59.482758620689658</v>
      </c>
      <c r="I404" s="17">
        <f>VLOOKUP(A404,[1]基础数据!A:I,9,0)</f>
        <v>1.0490478750264707</v>
      </c>
      <c r="J404" s="7">
        <v>600720</v>
      </c>
      <c r="K404" s="1">
        <f>VLOOKUP(A404,[1]基础数据!A:AI,24,0)</f>
        <v>600720</v>
      </c>
      <c r="L404" s="1">
        <f>VLOOKUP(A404,[1]基础数据!A:AI,25,0)</f>
        <v>55093</v>
      </c>
      <c r="M404" s="1">
        <f>VLOOKUP(A404,[1]基础数据!A:AI,26,0)</f>
        <v>14090</v>
      </c>
      <c r="N404" s="1">
        <f>VLOOKUP(A404,[1]基础数据!A:AI,27,0)</f>
        <v>14090</v>
      </c>
      <c r="O404" s="1">
        <f>VLOOKUP(A404,[1]基础数据!A:AI,28,0)</f>
        <v>58870</v>
      </c>
      <c r="P404" s="1">
        <f>VLOOKUP(A404,[1]基础数据!A:AI,29,0)</f>
        <v>13186</v>
      </c>
      <c r="Q404" s="1">
        <f>VLOOKUP(A404,[1]基础数据!A:AI,30,0)</f>
        <v>13186</v>
      </c>
      <c r="R404" s="1">
        <f>VLOOKUP(A404,[1]基础数据!A:AI,31,0)</f>
        <v>73043</v>
      </c>
      <c r="S404" s="1">
        <f>VLOOKUP(A404,[1]基础数据!A:AI,32,0)</f>
        <v>10627</v>
      </c>
      <c r="T404" s="1">
        <f>VLOOKUP(A404,[1]基础数据!A:AI,33,0)</f>
        <v>10627</v>
      </c>
      <c r="U404" s="1">
        <f>VLOOKUP(A404,[1]基础数据!A:AI,34,0)</f>
        <v>68151</v>
      </c>
      <c r="V404" s="1">
        <f>VLOOKUP(A404,[1]基础数据!A:AI,35,0)</f>
        <v>11390</v>
      </c>
    </row>
    <row r="405" spans="1:22" x14ac:dyDescent="0.15">
      <c r="A405" s="7">
        <v>600729</v>
      </c>
      <c r="B405" s="17">
        <f>VLOOKUP(A405,[1]基础数据!A:I,2,0)</f>
        <v>35.988888888888887</v>
      </c>
      <c r="C405" s="17">
        <f>VLOOKUP(A405,[1]基础数据!A:I,3,0)</f>
        <v>2.7534088204291205</v>
      </c>
      <c r="D405" s="17">
        <f>VLOOKUP(A405,[1]基础数据!A:I,4,0)</f>
        <v>7.1455696202531636</v>
      </c>
      <c r="E405" s="17">
        <f>VLOOKUP(A405,[1]基础数据!A:I,5,0)</f>
        <v>1.9686652658744344</v>
      </c>
      <c r="F405" s="17">
        <f>VLOOKUP(A405,[1]基础数据!A:I,6,0)</f>
        <v>15.621359223300971</v>
      </c>
      <c r="G405" s="17">
        <f>VLOOKUP(A405,[1]基础数据!A:I,7,0)</f>
        <v>2.7073412865339637</v>
      </c>
      <c r="H405" s="17">
        <f>VLOOKUP(A405,[1]基础数据!A:I,8,0)</f>
        <v>25.843085106382983</v>
      </c>
      <c r="I405" s="17">
        <f>VLOOKUP(A405,[1]基础数据!A:I,9,0)</f>
        <v>2.745310765110228</v>
      </c>
      <c r="J405" s="7">
        <v>600729</v>
      </c>
      <c r="K405" s="1" t="str">
        <f>VLOOKUP(A405,[1]基础数据!A:AI,24,0)</f>
        <v>持股大于股东增</v>
      </c>
      <c r="L405" s="1">
        <f>VLOOKUP(A405,[1]基础数据!A:AI,25,0)</f>
        <v>19844</v>
      </c>
      <c r="M405" s="1">
        <f>VLOOKUP(A405,[1]基础数据!A:AI,26,0)</f>
        <v>20486</v>
      </c>
      <c r="N405" s="1" t="str">
        <f>VLOOKUP(A405,[1]基础数据!A:AI,27,0)</f>
        <v>持股小于股东减</v>
      </c>
      <c r="O405" s="1">
        <f>VLOOKUP(A405,[1]基础数据!A:AI,28,0)</f>
        <v>24127</v>
      </c>
      <c r="P405" s="1">
        <f>VLOOKUP(A405,[1]基础数据!A:AI,29,0)</f>
        <v>16849</v>
      </c>
      <c r="Q405" s="1" t="str">
        <f>VLOOKUP(A405,[1]基础数据!A:AI,30,0)</f>
        <v>持股小于股东减</v>
      </c>
      <c r="R405" s="1">
        <f>VLOOKUP(A405,[1]基础数据!A:AI,31,0)</f>
        <v>20768</v>
      </c>
      <c r="S405" s="1">
        <f>VLOOKUP(A405,[1]基础数据!A:AI,32,0)</f>
        <v>19574</v>
      </c>
      <c r="T405" s="1" t="str">
        <f>VLOOKUP(A405,[1]基础数据!A:AI,33,0)</f>
        <v>持股大于股东增</v>
      </c>
      <c r="U405" s="1">
        <f>VLOOKUP(A405,[1]基础数据!A:AI,34,0)</f>
        <v>19853</v>
      </c>
      <c r="V405" s="1">
        <f>VLOOKUP(A405,[1]基础数据!A:AI,35,0)</f>
        <v>20476</v>
      </c>
    </row>
    <row r="406" spans="1:22" x14ac:dyDescent="0.15">
      <c r="A406" s="7">
        <v>600736</v>
      </c>
      <c r="B406" s="17">
        <f>VLOOKUP(A406,[1]基础数据!A:I,2,0)</f>
        <v>64.705882352941174</v>
      </c>
      <c r="C406" s="17">
        <f>VLOOKUP(A406,[1]基础数据!A:I,3,0)</f>
        <v>2.6654389493324286</v>
      </c>
      <c r="D406" s="17">
        <f>VLOOKUP(A406,[1]基础数据!A:I,4,0)</f>
        <v>29.563492063492063</v>
      </c>
      <c r="E406" s="17">
        <f>VLOOKUP(A406,[1]基础数据!A:I,5,0)</f>
        <v>2.1315657709639733</v>
      </c>
      <c r="F406" s="17">
        <f>VLOOKUP(A406,[1]基础数据!A:I,6,0)</f>
        <v>169.49404761904765</v>
      </c>
      <c r="G406" s="17">
        <f>VLOOKUP(A406,[1]基础数据!A:I,7,0)</f>
        <v>2.8495659353030947</v>
      </c>
      <c r="H406" s="17">
        <f>VLOOKUP(A406,[1]基础数据!A:I,8,0)</f>
        <v>102.04507512520868</v>
      </c>
      <c r="I406" s="17">
        <f>VLOOKUP(A406,[1]基础数据!A:I,9,0)</f>
        <v>2.0259520731828577</v>
      </c>
      <c r="J406" s="7">
        <v>600736</v>
      </c>
      <c r="K406" s="1">
        <f>VLOOKUP(A406,[1]基础数据!A:AI,24,0)</f>
        <v>600736</v>
      </c>
      <c r="L406" s="1">
        <f>VLOOKUP(A406,[1]基础数据!A:AI,25,0)</f>
        <v>104902</v>
      </c>
      <c r="M406" s="1">
        <f>VLOOKUP(A406,[1]基础数据!A:AI,26,0)</f>
        <v>11384</v>
      </c>
      <c r="N406" s="1">
        <f>VLOOKUP(A406,[1]基础数据!A:AI,27,0)</f>
        <v>11384</v>
      </c>
      <c r="O406" s="1">
        <f>VLOOKUP(A406,[1]基础数据!A:AI,28,0)</f>
        <v>86416</v>
      </c>
      <c r="P406" s="1">
        <f>VLOOKUP(A406,[1]基础数据!A:AI,29,0)</f>
        <v>13820</v>
      </c>
      <c r="Q406" s="1">
        <f>VLOOKUP(A406,[1]基础数据!A:AI,30,0)</f>
        <v>13820</v>
      </c>
      <c r="R406" s="1">
        <f>VLOOKUP(A406,[1]基础数据!A:AI,31,0)</f>
        <v>91008</v>
      </c>
      <c r="S406" s="1">
        <f>VLOOKUP(A406,[1]基础数据!A:AI,32,0)</f>
        <v>13122</v>
      </c>
      <c r="T406" s="1">
        <f>VLOOKUP(A406,[1]基础数据!A:AI,33,0)</f>
        <v>13122</v>
      </c>
      <c r="U406" s="1">
        <f>VLOOKUP(A406,[1]基础数据!A:AI,34,0)</f>
        <v>89755</v>
      </c>
      <c r="V406" s="1">
        <f>VLOOKUP(A406,[1]基础数据!A:AI,35,0)</f>
        <v>13306</v>
      </c>
    </row>
    <row r="407" spans="1:22" x14ac:dyDescent="0.15">
      <c r="A407" s="7">
        <v>600743</v>
      </c>
      <c r="B407" s="17">
        <f>VLOOKUP(A407,[1]基础数据!A:I,2,0)</f>
        <v>16.95</v>
      </c>
      <c r="C407" s="17">
        <f>VLOOKUP(A407,[1]基础数据!A:I,3,0)</f>
        <v>2.8153807823270496</v>
      </c>
      <c r="D407" s="17">
        <f>VLOOKUP(A407,[1]基础数据!A:I,4,0)</f>
        <v>64.166666666666657</v>
      </c>
      <c r="E407" s="17">
        <f>VLOOKUP(A407,[1]基础数据!A:I,5,0)</f>
        <v>2.2189288213741714</v>
      </c>
      <c r="F407" s="17">
        <f>VLOOKUP(A407,[1]基础数据!A:I,6,0)</f>
        <v>57.357142857142847</v>
      </c>
      <c r="G407" s="17">
        <f>VLOOKUP(A407,[1]基础数据!A:I,7,0)</f>
        <v>3.8620623316660248</v>
      </c>
      <c r="H407" s="17">
        <f>VLOOKUP(A407,[1]基础数据!A:I,8,0)</f>
        <v>25.588235294117645</v>
      </c>
      <c r="I407" s="17">
        <f>VLOOKUP(A407,[1]基础数据!A:I,9,0)</f>
        <v>2.6703499079189683</v>
      </c>
      <c r="J407" s="7">
        <v>600743</v>
      </c>
      <c r="K407" s="1">
        <f>VLOOKUP(A407,[1]基础数据!A:AI,24,0)</f>
        <v>600743</v>
      </c>
      <c r="L407" s="1">
        <f>VLOOKUP(A407,[1]基础数据!A:AI,25,0)</f>
        <v>79854</v>
      </c>
      <c r="M407" s="1">
        <f>VLOOKUP(A407,[1]基础数据!A:AI,26,0)</f>
        <v>22762</v>
      </c>
      <c r="N407" s="1">
        <f>VLOOKUP(A407,[1]基础数据!A:AI,27,0)</f>
        <v>22762</v>
      </c>
      <c r="O407" s="1">
        <f>VLOOKUP(A407,[1]基础数据!A:AI,28,0)</f>
        <v>73622</v>
      </c>
      <c r="P407" s="1">
        <f>VLOOKUP(A407,[1]基础数据!A:AI,29,0)</f>
        <v>24689</v>
      </c>
      <c r="Q407" s="1">
        <f>VLOOKUP(A407,[1]基础数据!A:AI,30,0)</f>
        <v>24689</v>
      </c>
      <c r="R407" s="1">
        <f>VLOOKUP(A407,[1]基础数据!A:AI,31,0)</f>
        <v>63009</v>
      </c>
      <c r="S407" s="1">
        <f>VLOOKUP(A407,[1]基础数据!A:AI,32,0)</f>
        <v>28847</v>
      </c>
      <c r="T407" s="1">
        <f>VLOOKUP(A407,[1]基础数据!A:AI,33,0)</f>
        <v>28847</v>
      </c>
      <c r="U407" s="1">
        <f>VLOOKUP(A407,[1]基础数据!A:AI,34,0)</f>
        <v>78285</v>
      </c>
      <c r="V407" s="1">
        <f>VLOOKUP(A407,[1]基础数据!A:AI,35,0)</f>
        <v>23218</v>
      </c>
    </row>
    <row r="408" spans="1:22" x14ac:dyDescent="0.15">
      <c r="A408" s="7">
        <v>600748</v>
      </c>
      <c r="B408" s="17">
        <f>VLOOKUP(A408,[1]基础数据!A:I,2,0)</f>
        <v>27.958333333333336</v>
      </c>
      <c r="C408" s="17">
        <f>VLOOKUP(A408,[1]基础数据!A:I,3,0)</f>
        <v>3.0472297910990012</v>
      </c>
      <c r="D408" s="17">
        <f>VLOOKUP(A408,[1]基础数据!A:I,4,0)</f>
        <v>39.357142857142854</v>
      </c>
      <c r="E408" s="17">
        <f>VLOOKUP(A408,[1]基础数据!A:I,5,0)</f>
        <v>1.7910253701506607</v>
      </c>
      <c r="F408" s="17">
        <f>VLOOKUP(A408,[1]基础数据!A:I,6,0)</f>
        <v>52.166666666666671</v>
      </c>
      <c r="G408" s="17">
        <f>VLOOKUP(A408,[1]基础数据!A:I,7,0)</f>
        <v>3.4399384547752501</v>
      </c>
      <c r="H408" s="17">
        <f>VLOOKUP(A408,[1]基础数据!A:I,8,0)</f>
        <v>39.947368421052623</v>
      </c>
      <c r="I408" s="17">
        <f>VLOOKUP(A408,[1]基础数据!A:I,9,0)</f>
        <v>2.2708403455626609</v>
      </c>
      <c r="J408" s="7">
        <v>600748</v>
      </c>
      <c r="K408" s="1" t="str">
        <f>VLOOKUP(A408,[1]基础数据!A:AI,24,0)</f>
        <v>持股小于股东增</v>
      </c>
      <c r="L408" s="1">
        <f>VLOOKUP(A408,[1]基础数据!A:AI,25,0)</f>
        <v>35092</v>
      </c>
      <c r="M408" s="1">
        <f>VLOOKUP(A408,[1]基础数据!A:AI,26,0)</f>
        <v>30872</v>
      </c>
      <c r="N408" s="1" t="str">
        <f>VLOOKUP(A408,[1]基础数据!A:AI,27,0)</f>
        <v>持股小于股东增</v>
      </c>
      <c r="O408" s="1">
        <f>VLOOKUP(A408,[1]基础数据!A:AI,28,0)</f>
        <v>38448</v>
      </c>
      <c r="P408" s="1">
        <f>VLOOKUP(A408,[1]基础数据!A:AI,29,0)</f>
        <v>36904</v>
      </c>
      <c r="Q408" s="1" t="str">
        <f>VLOOKUP(A408,[1]基础数据!A:AI,30,0)</f>
        <v>持股小于股东增</v>
      </c>
      <c r="R408" s="1">
        <f>VLOOKUP(A408,[1]基础数据!A:AI,31,0)</f>
        <v>40558</v>
      </c>
      <c r="S408" s="1">
        <f>VLOOKUP(A408,[1]基础数据!A:AI,32,0)</f>
        <v>26711</v>
      </c>
      <c r="T408" s="1" t="str">
        <f>VLOOKUP(A408,[1]基础数据!A:AI,33,0)</f>
        <v>持股小于股东增</v>
      </c>
      <c r="U408" s="1">
        <f>VLOOKUP(A408,[1]基础数据!A:AI,34,0)</f>
        <v>36986</v>
      </c>
      <c r="V408" s="1">
        <f>VLOOKUP(A408,[1]基础数据!A:AI,35,0)</f>
        <v>29291</v>
      </c>
    </row>
    <row r="409" spans="1:22" x14ac:dyDescent="0.15">
      <c r="A409" s="7">
        <v>600750</v>
      </c>
      <c r="B409" s="17">
        <f>VLOOKUP(A409,[1]基础数据!A:I,2,0)</f>
        <v>28.92622950819672</v>
      </c>
      <c r="C409" s="17">
        <f>VLOOKUP(A409,[1]基础数据!A:I,3,0)</f>
        <v>4.4968589523044971</v>
      </c>
      <c r="D409" s="17">
        <f>VLOOKUP(A409,[1]基础数据!A:I,4,0)</f>
        <v>18.763888888888889</v>
      </c>
      <c r="E409" s="17">
        <f>VLOOKUP(A409,[1]基础数据!A:I,5,0)</f>
        <v>3.2926323998927636</v>
      </c>
      <c r="F409" s="17">
        <f>VLOOKUP(A409,[1]基础数据!A:I,6,0)</f>
        <v>34.989130434782602</v>
      </c>
      <c r="G409" s="17">
        <f>VLOOKUP(A409,[1]基础数据!A:I,7,0)</f>
        <v>4.5411582140086049</v>
      </c>
      <c r="H409" s="17">
        <f>VLOOKUP(A409,[1]基础数据!A:I,8,0)</f>
        <v>46.5</v>
      </c>
      <c r="I409" s="17">
        <f>VLOOKUP(A409,[1]基础数据!A:I,9,0)</f>
        <v>6.2301404090057302</v>
      </c>
      <c r="J409" s="7">
        <v>600750</v>
      </c>
      <c r="K409" s="1">
        <f>VLOOKUP(A409,[1]基础数据!A:AI,24,0)</f>
        <v>600750</v>
      </c>
      <c r="L409" s="1">
        <f>VLOOKUP(A409,[1]基础数据!A:AI,25,0)</f>
        <v>40958</v>
      </c>
      <c r="M409" s="1">
        <f>VLOOKUP(A409,[1]基础数据!A:AI,26,0)</f>
        <v>7324</v>
      </c>
      <c r="N409" s="1">
        <f>VLOOKUP(A409,[1]基础数据!A:AI,27,0)</f>
        <v>7324</v>
      </c>
      <c r="O409" s="1">
        <f>VLOOKUP(A409,[1]基础数据!A:AI,28,0)</f>
        <v>32931</v>
      </c>
      <c r="P409" s="1">
        <f>VLOOKUP(A409,[1]基础数据!A:AI,29,0)</f>
        <v>9109</v>
      </c>
      <c r="Q409" s="1" t="str">
        <f>VLOOKUP(A409,[1]基础数据!A:AI,30,0)</f>
        <v>持股小于股东增</v>
      </c>
      <c r="R409" s="1">
        <f>VLOOKUP(A409,[1]基础数据!A:AI,31,0)</f>
        <v>17413</v>
      </c>
      <c r="S409" s="1">
        <f>VLOOKUP(A409,[1]基础数据!A:AI,32,0)</f>
        <v>17228</v>
      </c>
      <c r="T409" s="1" t="str">
        <f>VLOOKUP(A409,[1]基础数据!A:AI,33,0)</f>
        <v>持股大于股东增</v>
      </c>
      <c r="U409" s="1">
        <f>VLOOKUP(A409,[1]基础数据!A:AI,34,0)</f>
        <v>14098</v>
      </c>
      <c r="V409" s="1">
        <f>VLOOKUP(A409,[1]基础数据!A:AI,35,0)</f>
        <v>21279</v>
      </c>
    </row>
    <row r="410" spans="1:22" x14ac:dyDescent="0.15">
      <c r="A410" s="7">
        <v>600751</v>
      </c>
      <c r="B410" s="17">
        <f>VLOOKUP(A410,[1]基础数据!A:I,2,0)</f>
        <v>113.04347826086956</v>
      </c>
      <c r="C410" s="17">
        <f>VLOOKUP(A410,[1]基础数据!A:I,3,0)</f>
        <v>2.2981366459627326</v>
      </c>
      <c r="D410" s="17">
        <f>VLOOKUP(A410,[1]基础数据!A:I,4,0)</f>
        <v>277.72727272727275</v>
      </c>
      <c r="E410" s="17">
        <f>VLOOKUP(A410,[1]基础数据!A:I,5,0)</f>
        <v>1.4578163771712158</v>
      </c>
      <c r="F410" s="17">
        <f>VLOOKUP(A410,[1]基础数据!A:I,6,0)</f>
        <v>198.93617021276597</v>
      </c>
      <c r="G410" s="17">
        <f>VLOOKUP(A410,[1]基础数据!A:I,7,0)</f>
        <v>3.165659008464329</v>
      </c>
      <c r="H410" s="17">
        <f>VLOOKUP(A410,[1]基础数据!A:I,8,0)</f>
        <v>110.51829268292683</v>
      </c>
      <c r="I410" s="17">
        <f>VLOOKUP(A410,[1]基础数据!A:I,9,0)</f>
        <v>1.7464829446906918</v>
      </c>
      <c r="J410" s="7">
        <v>600751</v>
      </c>
      <c r="K410" s="1">
        <f>VLOOKUP(A410,[1]基础数据!A:AI,24,0)</f>
        <v>600751</v>
      </c>
      <c r="L410" s="1">
        <f>VLOOKUP(A410,[1]基础数据!A:AI,25,0)</f>
        <v>67545</v>
      </c>
      <c r="M410" s="1">
        <f>VLOOKUP(A410,[1]基础数据!A:AI,26,0)</f>
        <v>42924</v>
      </c>
      <c r="N410" s="1">
        <f>VLOOKUP(A410,[1]基础数据!A:AI,27,0)</f>
        <v>42924</v>
      </c>
      <c r="O410" s="1">
        <f>VLOOKUP(A410,[1]基础数据!A:AI,28,0)</f>
        <v>74341</v>
      </c>
      <c r="P410" s="1">
        <f>VLOOKUP(A410,[1]基础数据!A:AI,29,0)</f>
        <v>39000</v>
      </c>
      <c r="Q410" s="1">
        <f>VLOOKUP(A410,[1]基础数据!A:AI,30,0)</f>
        <v>39000</v>
      </c>
      <c r="R410" s="1">
        <f>VLOOKUP(A410,[1]基础数据!A:AI,31,0)</f>
        <v>65359</v>
      </c>
      <c r="S410" s="1">
        <f>VLOOKUP(A410,[1]基础数据!A:AI,32,0)</f>
        <v>44360</v>
      </c>
      <c r="T410" s="1">
        <f>VLOOKUP(A410,[1]基础数据!A:AI,33,0)</f>
        <v>44360</v>
      </c>
      <c r="U410" s="1">
        <f>VLOOKUP(A410,[1]基础数据!A:AI,34,0)</f>
        <v>67362</v>
      </c>
      <c r="V410" s="1">
        <f>VLOOKUP(A410,[1]基础数据!A:AI,35,0)</f>
        <v>43041</v>
      </c>
    </row>
    <row r="411" spans="1:22" x14ac:dyDescent="0.15">
      <c r="A411" s="7">
        <v>600754</v>
      </c>
      <c r="B411" s="17">
        <f>VLOOKUP(A411,[1]基础数据!A:I,2,0)</f>
        <v>64.757097791798103</v>
      </c>
      <c r="C411" s="17">
        <f>VLOOKUP(A411,[1]基础数据!A:I,3,0)</f>
        <v>4.9841695316900729</v>
      </c>
      <c r="D411" s="17">
        <f>VLOOKUP(A411,[1]基础数据!A:I,4,0)</f>
        <v>50.08553274682307</v>
      </c>
      <c r="E411" s="17">
        <f>VLOOKUP(A411,[1]基础数据!A:I,5,0)</f>
        <v>4.0557254098766169</v>
      </c>
      <c r="F411" s="17">
        <f>VLOOKUP(A411,[1]基础数据!A:I,6,0)</f>
        <v>41.126138559205081</v>
      </c>
      <c r="G411" s="17">
        <f>VLOOKUP(A411,[1]基础数据!A:I,7,0)</f>
        <v>2.8869534890479835</v>
      </c>
      <c r="H411" s="17">
        <f>VLOOKUP(A411,[1]基础数据!A:I,8,0)</f>
        <v>37.480485689505635</v>
      </c>
      <c r="I411" s="17">
        <f>VLOOKUP(A411,[1]基础数据!A:I,9,0)</f>
        <v>2.8955646903926748</v>
      </c>
      <c r="J411" s="7">
        <v>600754</v>
      </c>
      <c r="K411" s="1">
        <f>VLOOKUP(A411,[1]基础数据!A:AI,24,0)</f>
        <v>600754</v>
      </c>
      <c r="L411" s="1">
        <f>VLOOKUP(A411,[1]基础数据!A:AI,25,0)</f>
        <v>59340</v>
      </c>
      <c r="M411" s="1">
        <f>VLOOKUP(A411,[1]基础数据!A:AI,26,0)</f>
        <v>13557</v>
      </c>
      <c r="N411" s="1">
        <f>VLOOKUP(A411,[1]基础数据!A:AI,27,0)</f>
        <v>13557</v>
      </c>
      <c r="O411" s="1">
        <f>VLOOKUP(A411,[1]基础数据!A:AI,28,0)</f>
        <v>70792</v>
      </c>
      <c r="P411" s="1">
        <f>VLOOKUP(A411,[1]基础数据!A:AI,29,0)</f>
        <v>11364</v>
      </c>
      <c r="Q411" s="1">
        <f>VLOOKUP(A411,[1]基础数据!A:AI,30,0)</f>
        <v>11364</v>
      </c>
      <c r="R411" s="1">
        <f>VLOOKUP(A411,[1]基础数据!A:AI,31,0)</f>
        <v>47229</v>
      </c>
      <c r="S411" s="1">
        <f>VLOOKUP(A411,[1]基础数据!A:AI,32,0)</f>
        <v>17034</v>
      </c>
      <c r="T411" s="1">
        <f>VLOOKUP(A411,[1]基础数据!A:AI,33,0)</f>
        <v>17034</v>
      </c>
      <c r="U411" s="1">
        <f>VLOOKUP(A411,[1]基础数据!A:AI,34,0)</f>
        <v>47609</v>
      </c>
      <c r="V411" s="1">
        <f>VLOOKUP(A411,[1]基础数据!A:AI,35,0)</f>
        <v>16898</v>
      </c>
    </row>
    <row r="412" spans="1:22" x14ac:dyDescent="0.15">
      <c r="A412" s="7">
        <v>600755</v>
      </c>
      <c r="B412" s="17">
        <f>VLOOKUP(A412,[1]基础数据!A:I,2,0)</f>
        <v>23.897435897435898</v>
      </c>
      <c r="C412" s="17">
        <f>VLOOKUP(A412,[1]基础数据!A:I,3,0)</f>
        <v>1.9532641726920257</v>
      </c>
      <c r="D412" s="17">
        <f>VLOOKUP(A412,[1]基础数据!A:I,4,0)</f>
        <v>7.0978260869565215</v>
      </c>
      <c r="E412" s="17">
        <f>VLOOKUP(A412,[1]基础数据!A:I,5,0)</f>
        <v>1.2793636488313318</v>
      </c>
      <c r="F412" s="17">
        <f>VLOOKUP(A412,[1]基础数据!A:I,6,0)</f>
        <v>23.416666666666668</v>
      </c>
      <c r="G412" s="17">
        <f>VLOOKUP(A412,[1]基础数据!A:I,7,0)</f>
        <v>2.425864376052143</v>
      </c>
      <c r="H412" s="17">
        <f>VLOOKUP(A412,[1]基础数据!A:I,8,0)</f>
        <v>19.805555555555554</v>
      </c>
      <c r="I412" s="17">
        <f>VLOOKUP(A412,[1]基础数据!A:I,9,0)</f>
        <v>1.5368697863901881</v>
      </c>
      <c r="J412" s="7">
        <v>600755</v>
      </c>
      <c r="K412" s="1">
        <f>VLOOKUP(A412,[1]基础数据!A:AI,24,0)</f>
        <v>600755</v>
      </c>
      <c r="L412" s="1">
        <f>VLOOKUP(A412,[1]基础数据!A:AI,25,0)</f>
        <v>600755</v>
      </c>
      <c r="M412" s="1">
        <f>VLOOKUP(A412,[1]基础数据!A:AI,26,0)</f>
        <v>600755</v>
      </c>
      <c r="N412" s="1">
        <f>VLOOKUP(A412,[1]基础数据!A:AI,27,0)</f>
        <v>600755</v>
      </c>
      <c r="O412" s="1">
        <f>VLOOKUP(A412,[1]基础数据!A:AI,28,0)</f>
        <v>600755</v>
      </c>
      <c r="P412" s="1">
        <f>VLOOKUP(A412,[1]基础数据!A:AI,29,0)</f>
        <v>600755</v>
      </c>
      <c r="Q412" s="1">
        <f>VLOOKUP(A412,[1]基础数据!A:AI,30,0)</f>
        <v>600755</v>
      </c>
      <c r="R412" s="1">
        <f>VLOOKUP(A412,[1]基础数据!A:AI,31,0)</f>
        <v>600755</v>
      </c>
      <c r="S412" s="1">
        <f>VLOOKUP(A412,[1]基础数据!A:AI,32,0)</f>
        <v>600755</v>
      </c>
      <c r="T412" s="1">
        <f>VLOOKUP(A412,[1]基础数据!A:AI,33,0)</f>
        <v>600755</v>
      </c>
      <c r="U412" s="1">
        <f>VLOOKUP(A412,[1]基础数据!A:AI,34,0)</f>
        <v>600755</v>
      </c>
      <c r="V412" s="1">
        <f>VLOOKUP(A412,[1]基础数据!A:AI,35,0)</f>
        <v>600755</v>
      </c>
    </row>
    <row r="413" spans="1:22" x14ac:dyDescent="0.15">
      <c r="A413" s="7">
        <v>600757</v>
      </c>
      <c r="B413" s="17">
        <f>VLOOKUP(A413,[1]基础数据!A:I,2,0)</f>
        <v>40.666666666666664</v>
      </c>
      <c r="C413" s="17">
        <f>VLOOKUP(A413,[1]基础数据!A:I,3,0)</f>
        <v>2.6550598476605005</v>
      </c>
      <c r="D413" s="17">
        <f>VLOOKUP(A413,[1]基础数据!A:I,4,0)</f>
        <v>18.136363636363637</v>
      </c>
      <c r="E413" s="17">
        <f>VLOOKUP(A413,[1]基础数据!A:I,5,0)</f>
        <v>1.884297520661157</v>
      </c>
      <c r="F413" s="17">
        <f>VLOOKUP(A413,[1]基础数据!A:I,6,0)</f>
        <v>33.095238095238095</v>
      </c>
      <c r="G413" s="17">
        <f>VLOOKUP(A413,[1]基础数据!A:I,7,0)</f>
        <v>3.4010276486420361</v>
      </c>
      <c r="H413" s="17">
        <f>VLOOKUP(A413,[1]基础数据!A:I,8,0)</f>
        <v>20.946428571428573</v>
      </c>
      <c r="I413" s="17">
        <f>VLOOKUP(A413,[1]基础数据!A:I,9,0)</f>
        <v>1.8883415435139572</v>
      </c>
      <c r="J413" s="7">
        <v>600757</v>
      </c>
      <c r="K413" s="1" t="str">
        <f>VLOOKUP(A413,[1]基础数据!A:AI,24,0)</f>
        <v>持股小于股东增</v>
      </c>
      <c r="L413" s="1">
        <f>VLOOKUP(A413,[1]基础数据!A:AI,25,0)</f>
        <v>45270</v>
      </c>
      <c r="M413" s="1">
        <f>VLOOKUP(A413,[1]基础数据!A:AI,26,0)</f>
        <v>26909</v>
      </c>
      <c r="N413" s="1" t="str">
        <f>VLOOKUP(A413,[1]基础数据!A:AI,27,0)</f>
        <v>持股小于股东减</v>
      </c>
      <c r="O413" s="1">
        <f>VLOOKUP(A413,[1]基础数据!A:AI,28,0)</f>
        <v>46128</v>
      </c>
      <c r="P413" s="1">
        <f>VLOOKUP(A413,[1]基础数据!A:AI,29,0)</f>
        <v>26310</v>
      </c>
      <c r="Q413" s="1" t="str">
        <f>VLOOKUP(A413,[1]基础数据!A:AI,30,0)</f>
        <v>持股小于股东减</v>
      </c>
      <c r="R413" s="1">
        <f>VLOOKUP(A413,[1]基础数据!A:AI,31,0)</f>
        <v>44689</v>
      </c>
      <c r="S413" s="1">
        <f>VLOOKUP(A413,[1]基础数据!A:AI,32,0)</f>
        <v>27157</v>
      </c>
      <c r="T413" s="1" t="str">
        <f>VLOOKUP(A413,[1]基础数据!A:AI,33,0)</f>
        <v>持股小于股东减</v>
      </c>
      <c r="U413" s="1">
        <f>VLOOKUP(A413,[1]基础数据!A:AI,34,0)</f>
        <v>49603</v>
      </c>
      <c r="V413" s="1">
        <f>VLOOKUP(A413,[1]基础数据!A:AI,35,0)</f>
        <v>24467</v>
      </c>
    </row>
    <row r="414" spans="1:22" x14ac:dyDescent="0.15">
      <c r="A414" s="7">
        <v>600759</v>
      </c>
      <c r="B414" s="17">
        <f>VLOOKUP(A414,[1]基础数据!A:I,2,0)</f>
        <v>274.47552447552448</v>
      </c>
      <c r="C414" s="17">
        <f>VLOOKUP(A414,[1]基础数据!A:I,3,0)</f>
        <v>3.3903429213094931</v>
      </c>
      <c r="D414" s="17">
        <f>VLOOKUP(A414,[1]基础数据!A:I,4,0)</f>
        <v>3924.9999999999995</v>
      </c>
      <c r="E414" s="17">
        <f>VLOOKUP(A414,[1]基础数据!A:I,5,0)</f>
        <v>3.478222340378395</v>
      </c>
      <c r="F414" s="17">
        <f>VLOOKUP(A414,[1]基础数据!A:I,6,0)</f>
        <v>943.20987654320993</v>
      </c>
      <c r="G414" s="17">
        <f>VLOOKUP(A414,[1]基础数据!A:I,7,0)</f>
        <v>4.9034079969193245</v>
      </c>
      <c r="H414" s="17">
        <f>VLOOKUP(A414,[1]基础数据!A:I,8,0)</f>
        <v>2264.4230769230771</v>
      </c>
      <c r="I414" s="17">
        <f>VLOOKUP(A414,[1]基础数据!A:I,9,0)</f>
        <v>3.6421843826845448</v>
      </c>
      <c r="J414" s="7">
        <v>600759</v>
      </c>
      <c r="K414" s="1" t="str">
        <f>VLOOKUP(A414,[1]基础数据!A:AI,24,0)</f>
        <v>持股小于股东增</v>
      </c>
      <c r="L414" s="1">
        <f>VLOOKUP(A414,[1]基础数据!A:AI,25,0)</f>
        <v>75039</v>
      </c>
      <c r="M414" s="1">
        <f>VLOOKUP(A414,[1]基础数据!A:AI,26,0)</f>
        <v>30164</v>
      </c>
      <c r="N414" s="1" t="str">
        <f>VLOOKUP(A414,[1]基础数据!A:AI,27,0)</f>
        <v>持股小于股东增</v>
      </c>
      <c r="O414" s="1">
        <f>VLOOKUP(A414,[1]基础数据!A:AI,28,0)</f>
        <v>74985</v>
      </c>
      <c r="P414" s="1">
        <f>VLOOKUP(A414,[1]基础数据!A:AI,29,0)</f>
        <v>30186</v>
      </c>
      <c r="Q414" s="1" t="str">
        <f>VLOOKUP(A414,[1]基础数据!A:AI,30,0)</f>
        <v>持股小于股东减</v>
      </c>
      <c r="R414" s="1">
        <f>VLOOKUP(A414,[1]基础数据!A:AI,31,0)</f>
        <v>49910</v>
      </c>
      <c r="S414" s="1">
        <f>VLOOKUP(A414,[1]基础数据!A:AI,32,0)</f>
        <v>34885</v>
      </c>
      <c r="T414" s="1" t="str">
        <f>VLOOKUP(A414,[1]基础数据!A:AI,33,0)</f>
        <v>持股小于股东减</v>
      </c>
      <c r="U414" s="1">
        <f>VLOOKUP(A414,[1]基础数据!A:AI,34,0)</f>
        <v>75152</v>
      </c>
      <c r="V414" s="1">
        <f>VLOOKUP(A414,[1]基础数据!A:AI,35,0)</f>
        <v>30119</v>
      </c>
    </row>
    <row r="415" spans="1:22" x14ac:dyDescent="0.15">
      <c r="A415" s="7">
        <v>600761</v>
      </c>
      <c r="B415" s="17">
        <f>VLOOKUP(A415,[1]基础数据!A:I,2,0)</f>
        <v>20.859375</v>
      </c>
      <c r="C415" s="17">
        <f>VLOOKUP(A415,[1]基础数据!A:I,3,0)</f>
        <v>2.0379190327898882</v>
      </c>
      <c r="D415" s="17">
        <f>VLOOKUP(A415,[1]基础数据!A:I,4,0)</f>
        <v>17.233333333333334</v>
      </c>
      <c r="E415" s="17">
        <f>VLOOKUP(A415,[1]基础数据!A:I,5,0)</f>
        <v>1.5429151247463293</v>
      </c>
      <c r="F415" s="17">
        <f>VLOOKUP(A415,[1]基础数据!A:I,6,0)</f>
        <v>23.236111111111114</v>
      </c>
      <c r="G415" s="17">
        <f>VLOOKUP(A415,[1]基础数据!A:I,7,0)</f>
        <v>2.6675808406148351</v>
      </c>
      <c r="H415" s="17">
        <f>VLOOKUP(A415,[1]基础数据!A:I,8,0)</f>
        <v>16.51595744680851</v>
      </c>
      <c r="I415" s="17">
        <f>VLOOKUP(A415,[1]基础数据!A:I,9,0)</f>
        <v>1.6220282405303328</v>
      </c>
      <c r="J415" s="7">
        <v>600761</v>
      </c>
      <c r="K415" s="1">
        <f>VLOOKUP(A415,[1]基础数据!A:AI,24,0)</f>
        <v>600761</v>
      </c>
      <c r="L415" s="1">
        <f>VLOOKUP(A415,[1]基础数据!A:AI,25,0)</f>
        <v>36152</v>
      </c>
      <c r="M415" s="1">
        <f>VLOOKUP(A415,[1]基础数据!A:AI,26,0)</f>
        <v>17061</v>
      </c>
      <c r="N415" s="1">
        <f>VLOOKUP(A415,[1]基础数据!A:AI,27,0)</f>
        <v>17061</v>
      </c>
      <c r="O415" s="1">
        <f>VLOOKUP(A415,[1]基础数据!A:AI,28,0)</f>
        <v>35259</v>
      </c>
      <c r="P415" s="1">
        <f>VLOOKUP(A415,[1]基础数据!A:AI,29,0)</f>
        <v>17493</v>
      </c>
      <c r="Q415" s="1">
        <f>VLOOKUP(A415,[1]基础数据!A:AI,30,0)</f>
        <v>17493</v>
      </c>
      <c r="R415" s="1">
        <f>VLOOKUP(A415,[1]基础数据!A:AI,31,0)</f>
        <v>39508</v>
      </c>
      <c r="S415" s="1">
        <f>VLOOKUP(A415,[1]基础数据!A:AI,32,0)</f>
        <v>15612</v>
      </c>
      <c r="T415" s="1">
        <f>VLOOKUP(A415,[1]基础数据!A:AI,33,0)</f>
        <v>15612</v>
      </c>
      <c r="U415" s="1">
        <f>VLOOKUP(A415,[1]基础数据!A:AI,34,0)</f>
        <v>35482</v>
      </c>
      <c r="V415" s="1">
        <f>VLOOKUP(A415,[1]基础数据!A:AI,35,0)</f>
        <v>17383</v>
      </c>
    </row>
    <row r="416" spans="1:22" x14ac:dyDescent="0.15">
      <c r="A416" s="7">
        <v>600765</v>
      </c>
      <c r="B416" s="17">
        <f>VLOOKUP(A416,[1]基础数据!A:I,2,0)</f>
        <v>-50.358974358974358</v>
      </c>
      <c r="C416" s="17">
        <f>VLOOKUP(A416,[1]基础数据!A:I,3,0)</f>
        <v>4.7056568512351147</v>
      </c>
      <c r="D416" s="17">
        <f>VLOOKUP(A416,[1]基础数据!A:I,4,0)</f>
        <v>65.333333333333329</v>
      </c>
      <c r="E416" s="17">
        <f>VLOOKUP(A416,[1]基础数据!A:I,5,0)</f>
        <v>3.6975899636843845</v>
      </c>
      <c r="F416" s="17">
        <f>VLOOKUP(A416,[1]基础数据!A:I,6,0)</f>
        <v>685.75</v>
      </c>
      <c r="G416" s="17">
        <f>VLOOKUP(A416,[1]基础数据!A:I,7,0)</f>
        <v>6.0465116279069768</v>
      </c>
      <c r="H416" s="17">
        <f>VLOOKUP(A416,[1]基础数据!A:I,8,0)</f>
        <v>74.25</v>
      </c>
      <c r="I416" s="17">
        <f>VLOOKUP(A416,[1]基础数据!A:I,9,0)</f>
        <v>3.3776147727999657</v>
      </c>
      <c r="J416" s="7">
        <v>600765</v>
      </c>
      <c r="K416" s="1">
        <f>VLOOKUP(A416,[1]基础数据!A:AI,24,0)</f>
        <v>600765</v>
      </c>
      <c r="L416" s="1">
        <f>VLOOKUP(A416,[1]基础数据!A:AI,25,0)</f>
        <v>600765</v>
      </c>
      <c r="M416" s="1">
        <f>VLOOKUP(A416,[1]基础数据!A:AI,26,0)</f>
        <v>600765</v>
      </c>
      <c r="N416" s="1">
        <f>VLOOKUP(A416,[1]基础数据!A:AI,27,0)</f>
        <v>600765</v>
      </c>
      <c r="O416" s="1">
        <f>VLOOKUP(A416,[1]基础数据!A:AI,28,0)</f>
        <v>600765</v>
      </c>
      <c r="P416" s="1">
        <f>VLOOKUP(A416,[1]基础数据!A:AI,29,0)</f>
        <v>600765</v>
      </c>
      <c r="Q416" s="1">
        <f>VLOOKUP(A416,[1]基础数据!A:AI,30,0)</f>
        <v>600765</v>
      </c>
      <c r="R416" s="1">
        <f>VLOOKUP(A416,[1]基础数据!A:AI,31,0)</f>
        <v>61240</v>
      </c>
      <c r="S416" s="1">
        <f>VLOOKUP(A416,[1]基础数据!A:AI,32,0)</f>
        <v>12704</v>
      </c>
      <c r="T416" s="1">
        <f>VLOOKUP(A416,[1]基础数据!A:AI,33,0)</f>
        <v>12704</v>
      </c>
      <c r="U416" s="1">
        <f>VLOOKUP(A416,[1]基础数据!A:AI,34,0)</f>
        <v>12704</v>
      </c>
      <c r="V416" s="1">
        <f>VLOOKUP(A416,[1]基础数据!A:AI,35,0)</f>
        <v>12704</v>
      </c>
    </row>
    <row r="417" spans="1:22" x14ac:dyDescent="0.15">
      <c r="A417" s="7">
        <v>600770</v>
      </c>
      <c r="B417" s="17">
        <f>VLOOKUP(A417,[1]基础数据!A:I,2,0)</f>
        <v>-96.411609498680733</v>
      </c>
      <c r="C417" s="17">
        <f>VLOOKUP(A417,[1]基础数据!A:I,3,0)</f>
        <v>7.1548854513412961</v>
      </c>
      <c r="D417" s="17">
        <f>VLOOKUP(A417,[1]基础数据!A:I,4,0)</f>
        <v>295.71428571428567</v>
      </c>
      <c r="E417" s="17">
        <f>VLOOKUP(A417,[1]基础数据!A:I,5,0)</f>
        <v>6.4029694930982481</v>
      </c>
      <c r="F417" s="17">
        <f>VLOOKUP(A417,[1]基础数据!A:I,6,0)</f>
        <v>488.49999999999994</v>
      </c>
      <c r="G417" s="17">
        <f>VLOOKUP(A417,[1]基础数据!A:I,7,0)</f>
        <v>7.501823626521289</v>
      </c>
      <c r="H417" s="17">
        <f>VLOOKUP(A417,[1]基础数据!A:I,8,0)</f>
        <v>355.875</v>
      </c>
      <c r="I417" s="17">
        <f>VLOOKUP(A417,[1]基础数据!A:I,9,0)</f>
        <v>3.6192364898363905</v>
      </c>
      <c r="J417" s="7">
        <v>600770</v>
      </c>
      <c r="K417" s="1">
        <f>VLOOKUP(A417,[1]基础数据!A:AI,24,0)</f>
        <v>600770</v>
      </c>
      <c r="L417" s="1">
        <f>VLOOKUP(A417,[1]基础数据!A:AI,25,0)</f>
        <v>70407</v>
      </c>
      <c r="M417" s="1">
        <f>VLOOKUP(A417,[1]基础数据!A:AI,26,0)</f>
        <v>18464</v>
      </c>
      <c r="N417" s="1">
        <f>VLOOKUP(A417,[1]基础数据!A:AI,27,0)</f>
        <v>18464</v>
      </c>
      <c r="O417" s="1">
        <f>VLOOKUP(A417,[1]基础数据!A:AI,28,0)</f>
        <v>70514</v>
      </c>
      <c r="P417" s="1">
        <f>VLOOKUP(A417,[1]基础数据!A:AI,29,0)</f>
        <v>18436</v>
      </c>
      <c r="Q417" s="1" t="str">
        <f>VLOOKUP(A417,[1]基础数据!A:AI,30,0)</f>
        <v>持股小于股东减</v>
      </c>
      <c r="R417" s="1">
        <f>VLOOKUP(A417,[1]基础数据!A:AI,31,0)</f>
        <v>53616</v>
      </c>
      <c r="S417" s="1">
        <f>VLOOKUP(A417,[1]基础数据!A:AI,32,0)</f>
        <v>24246</v>
      </c>
      <c r="T417" s="1">
        <f>VLOOKUP(A417,[1]基础数据!A:AI,33,0)</f>
        <v>24246</v>
      </c>
      <c r="U417" s="1">
        <f>VLOOKUP(A417,[1]基础数据!A:AI,34,0)</f>
        <v>72199</v>
      </c>
      <c r="V417" s="1">
        <f>VLOOKUP(A417,[1]基础数据!A:AI,35,0)</f>
        <v>18005</v>
      </c>
    </row>
    <row r="418" spans="1:22" x14ac:dyDescent="0.15">
      <c r="A418" s="7">
        <v>600773</v>
      </c>
      <c r="B418" s="17">
        <f>VLOOKUP(A418,[1]基础数据!A:I,2,0)</f>
        <v>202.22222222222223</v>
      </c>
      <c r="C418" s="17">
        <f>VLOOKUP(A418,[1]基础数据!A:I,3,0)</f>
        <v>5.3342712271754733</v>
      </c>
      <c r="D418" s="17">
        <f>VLOOKUP(A418,[1]基础数据!A:I,4,0)</f>
        <v>231.875</v>
      </c>
      <c r="E418" s="17">
        <f>VLOOKUP(A418,[1]基础数据!A:I,5,0)</f>
        <v>4.3303180624452873</v>
      </c>
      <c r="F418" s="17">
        <f>VLOOKUP(A418,[1]基础数据!A:I,6,0)</f>
        <v>195.66666666666666</v>
      </c>
      <c r="G418" s="17">
        <f>VLOOKUP(A418,[1]基础数据!A:I,7,0)</f>
        <v>5.2248991217659624</v>
      </c>
      <c r="H418" s="17">
        <f>VLOOKUP(A418,[1]基础数据!A:I,8,0)</f>
        <v>193.46938775510202</v>
      </c>
      <c r="I418" s="17">
        <f>VLOOKUP(A418,[1]基础数据!A:I,9,0)</f>
        <v>3.7457401096458738</v>
      </c>
      <c r="J418" s="7">
        <v>600773</v>
      </c>
      <c r="K418" s="1">
        <f>VLOOKUP(A418,[1]基础数据!A:AI,24,0)</f>
        <v>600773</v>
      </c>
      <c r="L418" s="1">
        <f>VLOOKUP(A418,[1]基础数据!A:AI,25,0)</f>
        <v>65690</v>
      </c>
      <c r="M418" s="1">
        <f>VLOOKUP(A418,[1]基础数据!A:AI,26,0)</f>
        <v>11100</v>
      </c>
      <c r="N418" s="1">
        <f>VLOOKUP(A418,[1]基础数据!A:AI,27,0)</f>
        <v>11100</v>
      </c>
      <c r="O418" s="1">
        <f>VLOOKUP(A418,[1]基础数据!A:AI,28,0)</f>
        <v>66139</v>
      </c>
      <c r="P418" s="1">
        <f>VLOOKUP(A418,[1]基础数据!A:AI,29,0)</f>
        <v>11025</v>
      </c>
      <c r="Q418" s="1" t="str">
        <f>VLOOKUP(A418,[1]基础数据!A:AI,30,0)</f>
        <v>持股小于股东减</v>
      </c>
      <c r="R418" s="1">
        <f>VLOOKUP(A418,[1]基础数据!A:AI,31,0)</f>
        <v>29539</v>
      </c>
      <c r="S418" s="1">
        <f>VLOOKUP(A418,[1]基础数据!A:AI,32,0)</f>
        <v>24686</v>
      </c>
      <c r="T418" s="1">
        <f>VLOOKUP(A418,[1]基础数据!A:AI,33,0)</f>
        <v>24686</v>
      </c>
      <c r="U418" s="1">
        <f>VLOOKUP(A418,[1]基础数据!A:AI,34,0)</f>
        <v>48025</v>
      </c>
      <c r="V418" s="1">
        <f>VLOOKUP(A418,[1]基础数据!A:AI,35,0)</f>
        <v>15184</v>
      </c>
    </row>
    <row r="419" spans="1:22" x14ac:dyDescent="0.15">
      <c r="A419" s="7">
        <v>600776</v>
      </c>
      <c r="B419" s="17">
        <f>VLOOKUP(A419,[1]基础数据!A:I,2,0)</f>
        <v>84.615384615384613</v>
      </c>
      <c r="C419" s="17">
        <f>VLOOKUP(A419,[1]基础数据!A:I,3,0)</f>
        <v>4.8573369565217392</v>
      </c>
      <c r="D419" s="17">
        <f>VLOOKUP(A419,[1]基础数据!A:I,4,0)</f>
        <v>167.53731343283582</v>
      </c>
      <c r="E419" s="17">
        <f>VLOOKUP(A419,[1]基础数据!A:I,5,0)</f>
        <v>3.7911090471566684</v>
      </c>
      <c r="F419" s="17">
        <f>VLOOKUP(A419,[1]基础数据!A:I,6,0)</f>
        <v>135.38587848932676</v>
      </c>
      <c r="G419" s="17">
        <f>VLOOKUP(A419,[1]基础数据!A:I,7,0)</f>
        <v>7.2258007975110647</v>
      </c>
      <c r="H419" s="17">
        <f>VLOOKUP(A419,[1]基础数据!A:I,8,0)</f>
        <v>76.92307692307692</v>
      </c>
      <c r="I419" s="17">
        <f>VLOOKUP(A419,[1]基础数据!A:I,9,0)</f>
        <v>3.4794711203897011</v>
      </c>
      <c r="J419" s="7">
        <v>600776</v>
      </c>
      <c r="K419" s="1">
        <f>VLOOKUP(A419,[1]基础数据!A:AI,24,0)</f>
        <v>600776</v>
      </c>
      <c r="L419" s="1">
        <f>VLOOKUP(A419,[1]基础数据!A:AI,25,0)</f>
        <v>82513</v>
      </c>
      <c r="M419" s="1">
        <f>VLOOKUP(A419,[1]基础数据!A:AI,26,0)</f>
        <v>15221</v>
      </c>
      <c r="N419" s="1">
        <f>VLOOKUP(A419,[1]基础数据!A:AI,27,0)</f>
        <v>15221</v>
      </c>
      <c r="O419" s="1">
        <f>VLOOKUP(A419,[1]基础数据!A:AI,28,0)</f>
        <v>80599</v>
      </c>
      <c r="P419" s="1">
        <f>VLOOKUP(A419,[1]基础数据!A:AI,29,0)</f>
        <v>15583</v>
      </c>
      <c r="Q419" s="1">
        <f>VLOOKUP(A419,[1]基础数据!A:AI,30,0)</f>
        <v>15583</v>
      </c>
      <c r="R419" s="1">
        <f>VLOOKUP(A419,[1]基础数据!A:AI,31,0)</f>
        <v>65328</v>
      </c>
      <c r="S419" s="1">
        <f>VLOOKUP(A419,[1]基础数据!A:AI,32,0)</f>
        <v>19226</v>
      </c>
      <c r="T419" s="1">
        <f>VLOOKUP(A419,[1]基础数据!A:AI,33,0)</f>
        <v>19226</v>
      </c>
      <c r="U419" s="1">
        <f>VLOOKUP(A419,[1]基础数据!A:AI,34,0)</f>
        <v>74738</v>
      </c>
      <c r="V419" s="1">
        <f>VLOOKUP(A419,[1]基础数据!A:AI,35,0)</f>
        <v>16805</v>
      </c>
    </row>
    <row r="420" spans="1:22" x14ac:dyDescent="0.15">
      <c r="A420" s="7">
        <v>600780</v>
      </c>
      <c r="B420" s="17">
        <f>VLOOKUP(A420,[1]基础数据!A:I,2,0)</f>
        <v>21.977681339119652</v>
      </c>
      <c r="C420" s="17">
        <f>VLOOKUP(A420,[1]基础数据!A:I,3,0)</f>
        <v>1.7749405432469645</v>
      </c>
      <c r="D420" s="17">
        <f>VLOOKUP(A420,[1]基础数据!A:I,4,0)</f>
        <v>29.82261640798226</v>
      </c>
      <c r="E420" s="17">
        <f>VLOOKUP(A420,[1]基础数据!A:I,5,0)</f>
        <v>1.3311889150068044</v>
      </c>
      <c r="F420" s="17">
        <f>VLOOKUP(A420,[1]基础数据!A:I,6,0)</f>
        <v>26.400217509516043</v>
      </c>
      <c r="G420" s="17">
        <f>VLOOKUP(A420,[1]基础数据!A:I,7,0)</f>
        <v>2.5392259414225946</v>
      </c>
      <c r="H420" s="17">
        <f>VLOOKUP(A420,[1]基础数据!A:I,8,0)</f>
        <v>20.670505964623612</v>
      </c>
      <c r="I420" s="17">
        <f>VLOOKUP(A420,[1]基础数据!A:I,9,0)</f>
        <v>1.7172001947868878</v>
      </c>
      <c r="J420" s="7">
        <v>600780</v>
      </c>
      <c r="K420" s="1" t="str">
        <f>VLOOKUP(A420,[1]基础数据!A:AI,24,0)</f>
        <v>持股小于股东增</v>
      </c>
      <c r="L420" s="1">
        <f>VLOOKUP(A420,[1]基础数据!A:AI,25,0)</f>
        <v>54523</v>
      </c>
      <c r="M420" s="1">
        <f>VLOOKUP(A420,[1]基础数据!A:AI,26,0)</f>
        <v>21027</v>
      </c>
      <c r="N420" s="1" t="str">
        <f>VLOOKUP(A420,[1]基础数据!A:AI,27,0)</f>
        <v>持股小于股东增</v>
      </c>
      <c r="O420" s="1">
        <f>VLOOKUP(A420,[1]基础数据!A:AI,28,0)</f>
        <v>53846</v>
      </c>
      <c r="P420" s="1">
        <f>VLOOKUP(A420,[1]基础数据!A:AI,29,0)</f>
        <v>21292</v>
      </c>
      <c r="Q420" s="1">
        <f>VLOOKUP(A420,[1]基础数据!A:AI,30,0)</f>
        <v>21292</v>
      </c>
      <c r="R420" s="1">
        <f>VLOOKUP(A420,[1]基础数据!A:AI,31,0)</f>
        <v>65370</v>
      </c>
      <c r="S420" s="1">
        <f>VLOOKUP(A420,[1]基础数据!A:AI,32,0)</f>
        <v>17538</v>
      </c>
      <c r="T420" s="1" t="str">
        <f>VLOOKUP(A420,[1]基础数据!A:AI,33,0)</f>
        <v>持股小于股东增</v>
      </c>
      <c r="U420" s="1">
        <f>VLOOKUP(A420,[1]基础数据!A:AI,34,0)</f>
        <v>55651</v>
      </c>
      <c r="V420" s="1">
        <f>VLOOKUP(A420,[1]基础数据!A:AI,35,0)</f>
        <v>20601</v>
      </c>
    </row>
    <row r="421" spans="1:22" x14ac:dyDescent="0.15">
      <c r="A421" s="7">
        <v>600787</v>
      </c>
      <c r="B421" s="17">
        <f>VLOOKUP(A421,[1]基础数据!A:I,2,0)</f>
        <v>28.029034059184809</v>
      </c>
      <c r="C421" s="17">
        <f>VLOOKUP(A421,[1]基础数据!A:I,3,0)</f>
        <v>2.5501651003302004</v>
      </c>
      <c r="D421" s="17">
        <f>VLOOKUP(A421,[1]基础数据!A:I,4,0)</f>
        <v>20.585412667946258</v>
      </c>
      <c r="E421" s="17">
        <f>VLOOKUP(A421,[1]基础数据!A:I,5,0)</f>
        <v>2.1235521235521237</v>
      </c>
      <c r="F421" s="17">
        <f>VLOOKUP(A421,[1]基础数据!A:I,6,0)</f>
        <v>38.870111057460164</v>
      </c>
      <c r="G421" s="17">
        <f>VLOOKUP(A421,[1]基础数据!A:I,7,0)</f>
        <v>4.6677490432564079</v>
      </c>
      <c r="H421" s="17">
        <f>VLOOKUP(A421,[1]基础数据!A:I,8,0)</f>
        <v>34.409340659340657</v>
      </c>
      <c r="I421" s="17">
        <f>VLOOKUP(A421,[1]基础数据!A:I,9,0)</f>
        <v>2.8961211630730097</v>
      </c>
      <c r="J421" s="7">
        <v>600787</v>
      </c>
      <c r="K421" s="1">
        <f>VLOOKUP(A421,[1]基础数据!A:AI,24,0)</f>
        <v>600787</v>
      </c>
      <c r="L421" s="1">
        <f>VLOOKUP(A421,[1]基础数据!A:AI,25,0)</f>
        <v>87673</v>
      </c>
      <c r="M421" s="1">
        <f>VLOOKUP(A421,[1]基础数据!A:AI,26,0)</f>
        <v>25090</v>
      </c>
      <c r="N421" s="1">
        <f>VLOOKUP(A421,[1]基础数据!A:AI,27,0)</f>
        <v>25090</v>
      </c>
      <c r="O421" s="1">
        <f>VLOOKUP(A421,[1]基础数据!A:AI,28,0)</f>
        <v>88426</v>
      </c>
      <c r="P421" s="1">
        <f>VLOOKUP(A421,[1]基础数据!A:AI,29,0)</f>
        <v>24877</v>
      </c>
      <c r="Q421" s="1">
        <f>VLOOKUP(A421,[1]基础数据!A:AI,30,0)</f>
        <v>24877</v>
      </c>
      <c r="R421" s="1">
        <f>VLOOKUP(A421,[1]基础数据!A:AI,31,0)</f>
        <v>79256</v>
      </c>
      <c r="S421" s="1">
        <f>VLOOKUP(A421,[1]基础数据!A:AI,32,0)</f>
        <v>23466</v>
      </c>
      <c r="T421" s="1">
        <f>VLOOKUP(A421,[1]基础数据!A:AI,33,0)</f>
        <v>23466</v>
      </c>
      <c r="U421" s="1">
        <f>VLOOKUP(A421,[1]基础数据!A:AI,34,0)</f>
        <v>83045</v>
      </c>
      <c r="V421" s="1">
        <f>VLOOKUP(A421,[1]基础数据!A:AI,35,0)</f>
        <v>22395</v>
      </c>
    </row>
    <row r="422" spans="1:22" x14ac:dyDescent="0.15">
      <c r="A422" s="7">
        <v>600790</v>
      </c>
      <c r="B422" s="17">
        <f>VLOOKUP(A422,[1]基础数据!A:I,2,0)</f>
        <v>29.035714285714285</v>
      </c>
      <c r="C422" s="17">
        <f>VLOOKUP(A422,[1]基础数据!A:I,3,0)</f>
        <v>2.2970643912638096</v>
      </c>
      <c r="D422" s="17">
        <f>VLOOKUP(A422,[1]基础数据!A:I,4,0)</f>
        <v>18.625</v>
      </c>
      <c r="E422" s="17">
        <f>VLOOKUP(A422,[1]基础数据!A:I,5,0)</f>
        <v>1.6489597166888004</v>
      </c>
      <c r="F422" s="17">
        <f>VLOOKUP(A422,[1]基础数据!A:I,6,0)</f>
        <v>41.8125</v>
      </c>
      <c r="G422" s="17">
        <f>VLOOKUP(A422,[1]基础数据!A:I,7,0)</f>
        <v>3.9169764922860741</v>
      </c>
      <c r="H422" s="17">
        <f>VLOOKUP(A422,[1]基础数据!A:I,8,0)</f>
        <v>21.068181818181817</v>
      </c>
      <c r="I422" s="17">
        <f>VLOOKUP(A422,[1]基础数据!A:I,9,0)</f>
        <v>1.7818527809013061</v>
      </c>
      <c r="J422" s="7">
        <v>600790</v>
      </c>
      <c r="K422" s="1" t="str">
        <f>VLOOKUP(A422,[1]基础数据!A:AI,24,0)</f>
        <v>持股小于股东增</v>
      </c>
      <c r="L422" s="1">
        <f>VLOOKUP(A422,[1]基础数据!A:AI,25,0)</f>
        <v>50681</v>
      </c>
      <c r="M422" s="1">
        <f>VLOOKUP(A422,[1]基础数据!A:AI,26,0)</f>
        <v>20658</v>
      </c>
      <c r="N422" s="1" t="str">
        <f>VLOOKUP(A422,[1]基础数据!A:AI,27,0)</f>
        <v>持股小于股东增</v>
      </c>
      <c r="O422" s="1">
        <f>VLOOKUP(A422,[1]基础数据!A:AI,28,0)</f>
        <v>50030</v>
      </c>
      <c r="P422" s="1">
        <f>VLOOKUP(A422,[1]基础数据!A:AI,29,0)</f>
        <v>20927</v>
      </c>
      <c r="Q422" s="1" t="str">
        <f>VLOOKUP(A422,[1]基础数据!A:AI,30,0)</f>
        <v>持股小于股东减</v>
      </c>
      <c r="R422" s="1">
        <f>VLOOKUP(A422,[1]基础数据!A:AI,31,0)</f>
        <v>49718</v>
      </c>
      <c r="S422" s="1">
        <f>VLOOKUP(A422,[1]基础数据!A:AI,32,0)</f>
        <v>21058</v>
      </c>
      <c r="T422" s="1">
        <f>VLOOKUP(A422,[1]基础数据!A:AI,33,0)</f>
        <v>21058</v>
      </c>
      <c r="U422" s="1">
        <f>VLOOKUP(A422,[1]基础数据!A:AI,34,0)</f>
        <v>57989</v>
      </c>
      <c r="V422" s="1">
        <f>VLOOKUP(A422,[1]基础数据!A:AI,35,0)</f>
        <v>18055</v>
      </c>
    </row>
    <row r="423" spans="1:22" x14ac:dyDescent="0.15">
      <c r="A423" s="7">
        <v>600797</v>
      </c>
      <c r="B423" s="17">
        <f>VLOOKUP(A423,[1]基础数据!A:I,2,0)</f>
        <v>57.52</v>
      </c>
      <c r="C423" s="17">
        <f>VLOOKUP(A423,[1]基础数据!A:I,3,0)</f>
        <v>6.4022082721161118</v>
      </c>
      <c r="D423" s="17">
        <f>VLOOKUP(A423,[1]基础数据!A:I,4,0)</f>
        <v>-131.375</v>
      </c>
      <c r="E423" s="17">
        <f>VLOOKUP(A423,[1]基础数据!A:I,5,0)</f>
        <v>4.7104697024022952</v>
      </c>
      <c r="F423" s="17">
        <f>VLOOKUP(A423,[1]基础数据!A:I,6,0)</f>
        <v>157.41666666666669</v>
      </c>
      <c r="G423" s="17">
        <f>VLOOKUP(A423,[1]基础数据!A:I,7,0)</f>
        <v>9.5481196926809542</v>
      </c>
      <c r="H423" s="17">
        <f>VLOOKUP(A423,[1]基础数据!A:I,8,0)</f>
        <v>801.74999999999989</v>
      </c>
      <c r="I423" s="17">
        <f>VLOOKUP(A423,[1]基础数据!A:I,9,0)</f>
        <v>5.5391471060676718</v>
      </c>
      <c r="J423" s="7">
        <v>600797</v>
      </c>
      <c r="K423" s="1">
        <f>VLOOKUP(A423,[1]基础数据!A:AI,24,0)</f>
        <v>600797</v>
      </c>
      <c r="L423" s="1">
        <f>VLOOKUP(A423,[1]基础数据!A:AI,25,0)</f>
        <v>600797</v>
      </c>
      <c r="M423" s="1">
        <f>VLOOKUP(A423,[1]基础数据!A:AI,26,0)</f>
        <v>600797</v>
      </c>
      <c r="N423" s="1">
        <f>VLOOKUP(A423,[1]基础数据!A:AI,27,0)</f>
        <v>600797</v>
      </c>
      <c r="O423" s="1">
        <f>VLOOKUP(A423,[1]基础数据!A:AI,28,0)</f>
        <v>600797</v>
      </c>
      <c r="P423" s="1">
        <f>VLOOKUP(A423,[1]基础数据!A:AI,29,0)</f>
        <v>600797</v>
      </c>
      <c r="Q423" s="1">
        <f>VLOOKUP(A423,[1]基础数据!A:AI,30,0)</f>
        <v>600797</v>
      </c>
      <c r="R423" s="1">
        <f>VLOOKUP(A423,[1]基础数据!A:AI,31,0)</f>
        <v>600797</v>
      </c>
      <c r="S423" s="1">
        <f>VLOOKUP(A423,[1]基础数据!A:AI,32,0)</f>
        <v>600797</v>
      </c>
      <c r="T423" s="1">
        <f>VLOOKUP(A423,[1]基础数据!A:AI,33,0)</f>
        <v>600797</v>
      </c>
      <c r="U423" s="1">
        <f>VLOOKUP(A423,[1]基础数据!A:AI,34,0)</f>
        <v>600797</v>
      </c>
      <c r="V423" s="1">
        <f>VLOOKUP(A423,[1]基础数据!A:AI,35,0)</f>
        <v>600797</v>
      </c>
    </row>
    <row r="424" spans="1:22" x14ac:dyDescent="0.15">
      <c r="A424" s="7">
        <v>600801</v>
      </c>
      <c r="B424" s="17">
        <f>VLOOKUP(A424,[1]基础数据!A:I,2,0)</f>
        <v>116.42857142857142</v>
      </c>
      <c r="C424" s="17">
        <f>VLOOKUP(A424,[1]基础数据!A:I,3,0)</f>
        <v>1.2706183156122355</v>
      </c>
      <c r="D424" s="17">
        <f>VLOOKUP(A424,[1]基础数据!A:I,4,0)</f>
        <v>-25</v>
      </c>
      <c r="E424" s="17">
        <f>VLOOKUP(A424,[1]基础数据!A:I,5,0)</f>
        <v>1.4259684702527133</v>
      </c>
      <c r="F424" s="17">
        <f>VLOOKUP(A424,[1]基础数据!A:I,6,0)</f>
        <v>88.083333333333343</v>
      </c>
      <c r="G424" s="17">
        <f>VLOOKUP(A424,[1]基础数据!A:I,7,0)</f>
        <v>1.6480603717101161</v>
      </c>
      <c r="H424" s="17">
        <f>VLOOKUP(A424,[1]基础数据!A:I,8,0)</f>
        <v>67.03125</v>
      </c>
      <c r="I424" s="17">
        <f>VLOOKUP(A424,[1]基础数据!A:I,9,0)</f>
        <v>1.1099209860444899</v>
      </c>
      <c r="J424" s="7">
        <v>600801</v>
      </c>
      <c r="K424" s="1" t="str">
        <f>VLOOKUP(A424,[1]基础数据!A:AI,24,0)</f>
        <v>持股小于股东增</v>
      </c>
      <c r="L424" s="1">
        <f>VLOOKUP(A424,[1]基础数据!A:AI,25,0)</f>
        <v>65463</v>
      </c>
      <c r="M424" s="1">
        <f>VLOOKUP(A424,[1]基础数据!A:AI,26,0)</f>
        <v>22876</v>
      </c>
      <c r="N424" s="1" t="str">
        <f>VLOOKUP(A424,[1]基础数据!A:AI,27,0)</f>
        <v>持股小于股东增</v>
      </c>
      <c r="O424" s="1">
        <f>VLOOKUP(A424,[1]基础数据!A:AI,28,0)</f>
        <v>56170</v>
      </c>
      <c r="P424" s="1">
        <f>VLOOKUP(A424,[1]基础数据!A:AI,29,0)</f>
        <v>26661</v>
      </c>
      <c r="Q424" s="1">
        <f>VLOOKUP(A424,[1]基础数据!A:AI,30,0)</f>
        <v>26661</v>
      </c>
      <c r="R424" s="1">
        <f>VLOOKUP(A424,[1]基础数据!A:AI,31,0)</f>
        <v>75530</v>
      </c>
      <c r="S424" s="1">
        <f>VLOOKUP(A424,[1]基础数据!A:AI,32,0)</f>
        <v>19813</v>
      </c>
      <c r="T424" s="1" t="str">
        <f>VLOOKUP(A424,[1]基础数据!A:AI,33,0)</f>
        <v>持股小于股东增</v>
      </c>
      <c r="U424" s="1">
        <f>VLOOKUP(A424,[1]基础数据!A:AI,34,0)</f>
        <v>67233</v>
      </c>
      <c r="V424" s="1">
        <f>VLOOKUP(A424,[1]基础数据!A:AI,35,0)</f>
        <v>22274</v>
      </c>
    </row>
    <row r="425" spans="1:22" x14ac:dyDescent="0.15">
      <c r="A425" s="7">
        <v>600803</v>
      </c>
      <c r="B425" s="17">
        <f>VLOOKUP(A425,[1]基础数据!A:I,2,0)</f>
        <v>19.341463414634148</v>
      </c>
      <c r="C425" s="17">
        <f>VLOOKUP(A425,[1]基础数据!A:I,3,0)</f>
        <v>3.6719762919059082</v>
      </c>
      <c r="D425" s="17">
        <f>VLOOKUP(A425,[1]基础数据!A:I,4,0)</f>
        <v>59.85</v>
      </c>
      <c r="E425" s="17">
        <f>VLOOKUP(A425,[1]基础数据!A:I,5,0)</f>
        <v>2.7378774016468439</v>
      </c>
      <c r="F425" s="17">
        <f>VLOOKUP(A425,[1]基础数据!A:I,6,0)</f>
        <v>31.685185185185183</v>
      </c>
      <c r="G425" s="17">
        <f>VLOOKUP(A425,[1]基础数据!A:I,7,0)</f>
        <v>4.3574593796159524</v>
      </c>
      <c r="H425" s="17">
        <f>VLOOKUP(A425,[1]基础数据!A:I,8,0)</f>
        <v>16.294117647058822</v>
      </c>
      <c r="I425" s="17">
        <f>VLOOKUP(A425,[1]基础数据!A:I,9,0)</f>
        <v>2.7747865067240989</v>
      </c>
      <c r="J425" s="7">
        <v>600803</v>
      </c>
      <c r="K425" s="1" t="str">
        <f>VLOOKUP(A425,[1]基础数据!A:AI,24,0)</f>
        <v>持股大于股东减</v>
      </c>
      <c r="L425" s="1">
        <f>VLOOKUP(A425,[1]基础数据!A:AI,25,0)</f>
        <v>25706</v>
      </c>
      <c r="M425" s="1">
        <f>VLOOKUP(A425,[1]基础数据!A:AI,26,0)</f>
        <v>38348</v>
      </c>
      <c r="N425" s="1" t="str">
        <f>VLOOKUP(A425,[1]基础数据!A:AI,27,0)</f>
        <v>持股大于股东增</v>
      </c>
      <c r="O425" s="1">
        <f>VLOOKUP(A425,[1]基础数据!A:AI,28,0)</f>
        <v>23463</v>
      </c>
      <c r="P425" s="1">
        <f>VLOOKUP(A425,[1]基础数据!A:AI,29,0)</f>
        <v>42014</v>
      </c>
      <c r="Q425" s="1" t="str">
        <f>VLOOKUP(A425,[1]基础数据!A:AI,30,0)</f>
        <v>持股大于股东减</v>
      </c>
      <c r="R425" s="1">
        <f>VLOOKUP(A425,[1]基础数据!A:AI,31,0)</f>
        <v>19708</v>
      </c>
      <c r="S425" s="1">
        <f>VLOOKUP(A425,[1]基础数据!A:AI,32,0)</f>
        <v>50019</v>
      </c>
      <c r="T425" s="1" t="str">
        <f>VLOOKUP(A425,[1]基础数据!A:AI,33,0)</f>
        <v>持股大于股东减</v>
      </c>
      <c r="U425" s="1">
        <f>VLOOKUP(A425,[1]基础数据!A:AI,34,0)</f>
        <v>22726</v>
      </c>
      <c r="V425" s="1">
        <f>VLOOKUP(A425,[1]基础数据!A:AI,35,0)</f>
        <v>43376</v>
      </c>
    </row>
    <row r="426" spans="1:22" x14ac:dyDescent="0.15">
      <c r="A426" s="7">
        <v>600805</v>
      </c>
      <c r="B426" s="17">
        <f>VLOOKUP(A426,[1]基础数据!A:I,2,0)</f>
        <v>84.4</v>
      </c>
      <c r="C426" s="17">
        <f>VLOOKUP(A426,[1]基础数据!A:I,3,0)</f>
        <v>1.7045454545454546</v>
      </c>
      <c r="D426" s="17">
        <f>VLOOKUP(A426,[1]基础数据!A:I,4,0)</f>
        <v>58.716216216216218</v>
      </c>
      <c r="E426" s="17">
        <f>VLOOKUP(A426,[1]基础数据!A:I,5,0)</f>
        <v>1.1642550911039655</v>
      </c>
      <c r="F426" s="17">
        <f>VLOOKUP(A426,[1]基础数据!A:I,6,0)</f>
        <v>23.681818181818183</v>
      </c>
      <c r="G426" s="17">
        <f>VLOOKUP(A426,[1]基础数据!A:I,7,0)</f>
        <v>2.0608905473292811</v>
      </c>
      <c r="H426" s="17">
        <f>VLOOKUP(A426,[1]基础数据!A:I,8,0)</f>
        <v>48.17647058823529</v>
      </c>
      <c r="I426" s="17">
        <f>VLOOKUP(A426,[1]基础数据!A:I,9,0)</f>
        <v>1.4708061148898914</v>
      </c>
      <c r="J426" s="7">
        <v>600805</v>
      </c>
      <c r="K426" s="1">
        <f>VLOOKUP(A426,[1]基础数据!A:AI,24,0)</f>
        <v>600805</v>
      </c>
      <c r="L426" s="1">
        <f>VLOOKUP(A426,[1]基础数据!A:AI,25,0)</f>
        <v>58750</v>
      </c>
      <c r="M426" s="1">
        <f>VLOOKUP(A426,[1]基础数据!A:AI,26,0)</f>
        <v>14483</v>
      </c>
      <c r="N426" s="1">
        <f>VLOOKUP(A426,[1]基础数据!A:AI,27,0)</f>
        <v>14483</v>
      </c>
      <c r="O426" s="1">
        <f>VLOOKUP(A426,[1]基础数据!A:AI,28,0)</f>
        <v>57457</v>
      </c>
      <c r="P426" s="1">
        <f>VLOOKUP(A426,[1]基础数据!A:AI,29,0)</f>
        <v>14809</v>
      </c>
      <c r="Q426" s="1">
        <f>VLOOKUP(A426,[1]基础数据!A:AI,30,0)</f>
        <v>14809</v>
      </c>
      <c r="R426" s="1">
        <f>VLOOKUP(A426,[1]基础数据!A:AI,31,0)</f>
        <v>64003</v>
      </c>
      <c r="S426" s="1">
        <f>VLOOKUP(A426,[1]基础数据!A:AI,32,0)</f>
        <v>13294</v>
      </c>
      <c r="T426" s="1">
        <f>VLOOKUP(A426,[1]基础数据!A:AI,33,0)</f>
        <v>13294</v>
      </c>
      <c r="U426" s="1">
        <f>VLOOKUP(A426,[1]基础数据!A:AI,34,0)</f>
        <v>55363</v>
      </c>
      <c r="V426" s="1">
        <f>VLOOKUP(A426,[1]基础数据!A:AI,35,0)</f>
        <v>15369</v>
      </c>
    </row>
    <row r="427" spans="1:22" x14ac:dyDescent="0.15">
      <c r="A427" s="7">
        <v>600808</v>
      </c>
      <c r="B427" s="17">
        <f>VLOOKUP(A427,[1]基础数据!A:I,2,0)</f>
        <v>-5.0480769230769234</v>
      </c>
      <c r="C427" s="17">
        <f>VLOOKUP(A427,[1]基础数据!A:I,3,0)</f>
        <v>1.3143071723619977</v>
      </c>
      <c r="D427" s="17">
        <f>VLOOKUP(A427,[1]基础数据!A:I,4,0)</f>
        <v>14.722222222222221</v>
      </c>
      <c r="E427" s="17">
        <f>VLOOKUP(A427,[1]基础数据!A:I,5,0)</f>
        <v>1.1247877758913414</v>
      </c>
      <c r="F427" s="17">
        <f>VLOOKUP(A427,[1]基础数据!A:I,6,0)</f>
        <v>-16.521739130434781</v>
      </c>
      <c r="G427" s="17">
        <f>VLOOKUP(A427,[1]基础数据!A:I,7,0)</f>
        <v>1.861115969914291</v>
      </c>
      <c r="H427" s="17">
        <f>VLOOKUP(A427,[1]基础数据!A:I,8,0)</f>
        <v>-7.1097488038277517</v>
      </c>
      <c r="I427" s="17">
        <f>VLOOKUP(A427,[1]基础数据!A:I,9,0)</f>
        <v>1.1804572875549266</v>
      </c>
      <c r="J427" s="7">
        <v>600808</v>
      </c>
      <c r="K427" s="1">
        <f>VLOOKUP(A427,[1]基础数据!A:AI,24,0)</f>
        <v>600808</v>
      </c>
      <c r="L427" s="1">
        <f>VLOOKUP(A427,[1]基础数据!A:AI,25,0)</f>
        <v>600808</v>
      </c>
      <c r="M427" s="1">
        <f>VLOOKUP(A427,[1]基础数据!A:AI,26,0)</f>
        <v>600808</v>
      </c>
      <c r="N427" s="1">
        <f>VLOOKUP(A427,[1]基础数据!A:AI,27,0)</f>
        <v>600808</v>
      </c>
      <c r="O427" s="1">
        <f>VLOOKUP(A427,[1]基础数据!A:AI,28,0)</f>
        <v>600808</v>
      </c>
      <c r="P427" s="1">
        <f>VLOOKUP(A427,[1]基础数据!A:AI,29,0)</f>
        <v>600808</v>
      </c>
      <c r="Q427" s="1">
        <f>VLOOKUP(A427,[1]基础数据!A:AI,30,0)</f>
        <v>600808</v>
      </c>
      <c r="R427" s="1">
        <f>VLOOKUP(A427,[1]基础数据!A:AI,31,0)</f>
        <v>600808</v>
      </c>
      <c r="S427" s="1">
        <f>VLOOKUP(A427,[1]基础数据!A:AI,32,0)</f>
        <v>600808</v>
      </c>
      <c r="T427" s="1">
        <f>VLOOKUP(A427,[1]基础数据!A:AI,33,0)</f>
        <v>600808</v>
      </c>
      <c r="U427" s="1">
        <f>VLOOKUP(A427,[1]基础数据!A:AI,34,0)</f>
        <v>600808</v>
      </c>
      <c r="V427" s="1">
        <f>VLOOKUP(A427,[1]基础数据!A:AI,35,0)</f>
        <v>600808</v>
      </c>
    </row>
    <row r="428" spans="1:22" x14ac:dyDescent="0.15">
      <c r="A428" s="7">
        <v>600809</v>
      </c>
      <c r="B428" s="17">
        <f>VLOOKUP(A428,[1]基础数据!A:I,2,0)</f>
        <v>32.047230999501082</v>
      </c>
      <c r="C428" s="17">
        <f>VLOOKUP(A428,[1]基础数据!A:I,3,0)</f>
        <v>3.7708158033774928</v>
      </c>
      <c r="D428" s="17">
        <f>VLOOKUP(A428,[1]基础数据!A:I,4,0)</f>
        <v>13.418037602820212</v>
      </c>
      <c r="E428" s="17">
        <f>VLOOKUP(A428,[1]基础数据!A:I,5,0)</f>
        <v>3.3509409045889731</v>
      </c>
      <c r="F428" s="17">
        <f>VLOOKUP(A428,[1]基础数据!A:I,6,0)</f>
        <v>43.755810350170435</v>
      </c>
      <c r="G428" s="17">
        <f>VLOOKUP(A428,[1]基础数据!A:I,7,0)</f>
        <v>5.8426780320271439</v>
      </c>
      <c r="H428" s="17">
        <f>VLOOKUP(A428,[1]基础数据!A:I,8,0)</f>
        <v>27.127281346290591</v>
      </c>
      <c r="I428" s="17">
        <f>VLOOKUP(A428,[1]基础数据!A:I,9,0)</f>
        <v>3.0960254823591473</v>
      </c>
      <c r="J428" s="7">
        <v>600809</v>
      </c>
      <c r="K428" s="1" t="str">
        <f>VLOOKUP(A428,[1]基础数据!A:AI,24,0)</f>
        <v>持股小于股东增</v>
      </c>
      <c r="L428" s="1">
        <f>VLOOKUP(A428,[1]基础数据!A:AI,25,0)</f>
        <v>36701</v>
      </c>
      <c r="M428" s="1">
        <f>VLOOKUP(A428,[1]基础数据!A:AI,26,0)</f>
        <v>23591</v>
      </c>
      <c r="N428" s="1" t="str">
        <f>VLOOKUP(A428,[1]基础数据!A:AI,27,0)</f>
        <v>持股小于股东增</v>
      </c>
      <c r="O428" s="1">
        <f>VLOOKUP(A428,[1]基础数据!A:AI,28,0)</f>
        <v>31754</v>
      </c>
      <c r="P428" s="1">
        <f>VLOOKUP(A428,[1]基础数据!A:AI,29,0)</f>
        <v>27267</v>
      </c>
      <c r="Q428" s="1">
        <f>VLOOKUP(A428,[1]基础数据!A:AI,30,0)</f>
        <v>27267</v>
      </c>
      <c r="R428" s="1">
        <f>VLOOKUP(A428,[1]基础数据!A:AI,31,0)</f>
        <v>52179</v>
      </c>
      <c r="S428" s="1">
        <f>VLOOKUP(A428,[1]基础数据!A:AI,32,0)</f>
        <v>16593</v>
      </c>
      <c r="T428" s="1" t="str">
        <f>VLOOKUP(A428,[1]基础数据!A:AI,33,0)</f>
        <v>持股小于股东增</v>
      </c>
      <c r="U428" s="1">
        <f>VLOOKUP(A428,[1]基础数据!A:AI,34,0)</f>
        <v>39661</v>
      </c>
      <c r="V428" s="1">
        <f>VLOOKUP(A428,[1]基础数据!A:AI,35,0)</f>
        <v>21831</v>
      </c>
    </row>
    <row r="429" spans="1:22" x14ac:dyDescent="0.15">
      <c r="A429" s="7">
        <v>600811</v>
      </c>
      <c r="B429" s="17">
        <f>VLOOKUP(A429,[1]基础数据!A:I,2,0)</f>
        <v>22.522055007784118</v>
      </c>
      <c r="C429" s="17">
        <f>VLOOKUP(A429,[1]基础数据!A:I,3,0)</f>
        <v>1.3931913391008459</v>
      </c>
      <c r="D429" s="17">
        <f>VLOOKUP(A429,[1]基础数据!A:I,4,0)</f>
        <v>12.275664034458003</v>
      </c>
      <c r="E429" s="17">
        <f>VLOOKUP(A429,[1]基础数据!A:I,5,0)</f>
        <v>1.0872675250357653</v>
      </c>
      <c r="F429" s="17">
        <f>VLOOKUP(A429,[1]基础数据!A:I,6,0)</f>
        <v>24.176470588235293</v>
      </c>
      <c r="G429" s="17">
        <f>VLOOKUP(A429,[1]基础数据!A:I,7,0)</f>
        <v>1.9768485859039313</v>
      </c>
      <c r="H429" s="17">
        <f>VLOOKUP(A429,[1]基础数据!A:I,8,0)</f>
        <v>19.033391915641477</v>
      </c>
      <c r="I429" s="17">
        <f>VLOOKUP(A429,[1]基础数据!A:I,9,0)</f>
        <v>1.1973863146373014</v>
      </c>
      <c r="J429" s="7">
        <v>600811</v>
      </c>
      <c r="K429" s="1">
        <f>VLOOKUP(A429,[1]基础数据!A:AI,24,0)</f>
        <v>600811</v>
      </c>
      <c r="L429" s="1">
        <f>VLOOKUP(A429,[1]基础数据!A:AI,25,0)</f>
        <v>600811</v>
      </c>
      <c r="M429" s="1">
        <f>VLOOKUP(A429,[1]基础数据!A:AI,26,0)</f>
        <v>600811</v>
      </c>
      <c r="N429" s="1">
        <f>VLOOKUP(A429,[1]基础数据!A:AI,27,0)</f>
        <v>600811</v>
      </c>
      <c r="O429" s="1">
        <f>VLOOKUP(A429,[1]基础数据!A:AI,28,0)</f>
        <v>600811</v>
      </c>
      <c r="P429" s="1">
        <f>VLOOKUP(A429,[1]基础数据!A:AI,29,0)</f>
        <v>600811</v>
      </c>
      <c r="Q429" s="1">
        <f>VLOOKUP(A429,[1]基础数据!A:AI,30,0)</f>
        <v>600811</v>
      </c>
      <c r="R429" s="1">
        <f>VLOOKUP(A429,[1]基础数据!A:AI,31,0)</f>
        <v>600811</v>
      </c>
      <c r="S429" s="1">
        <f>VLOOKUP(A429,[1]基础数据!A:AI,32,0)</f>
        <v>600811</v>
      </c>
      <c r="T429" s="1">
        <f>VLOOKUP(A429,[1]基础数据!A:AI,33,0)</f>
        <v>600811</v>
      </c>
      <c r="U429" s="1">
        <f>VLOOKUP(A429,[1]基础数据!A:AI,34,0)</f>
        <v>600811</v>
      </c>
      <c r="V429" s="1">
        <f>VLOOKUP(A429,[1]基础数据!A:AI,35,0)</f>
        <v>600811</v>
      </c>
    </row>
    <row r="430" spans="1:22" x14ac:dyDescent="0.15">
      <c r="A430" s="7">
        <v>600812</v>
      </c>
      <c r="B430" s="17">
        <f>VLOOKUP(A430,[1]基础数据!A:I,2,0)</f>
        <v>220.76923076923075</v>
      </c>
      <c r="C430" s="17">
        <f>VLOOKUP(A430,[1]基础数据!A:I,3,0)</f>
        <v>2.6551128654249414</v>
      </c>
      <c r="D430" s="17">
        <f>VLOOKUP(A430,[1]基础数据!A:I,4,0)</f>
        <v>201.11111111111114</v>
      </c>
      <c r="E430" s="17">
        <f>VLOOKUP(A430,[1]基础数据!A:I,5,0)</f>
        <v>2.2269385746362769</v>
      </c>
      <c r="F430" s="17">
        <f>VLOOKUP(A430,[1]基础数据!A:I,6,0)</f>
        <v>287.67772511848341</v>
      </c>
      <c r="G430" s="17">
        <f>VLOOKUP(A430,[1]基础数据!A:I,7,0)</f>
        <v>3.7831100031162355</v>
      </c>
      <c r="H430" s="17">
        <f>VLOOKUP(A430,[1]基础数据!A:I,8,0)</f>
        <v>243.15789473684211</v>
      </c>
      <c r="I430" s="17">
        <f>VLOOKUP(A430,[1]基础数据!A:I,9,0)</f>
        <v>1.9110849129773835</v>
      </c>
      <c r="J430" s="7">
        <v>600812</v>
      </c>
      <c r="K430" s="1">
        <f>VLOOKUP(A430,[1]基础数据!A:AI,24,0)</f>
        <v>600812</v>
      </c>
      <c r="L430" s="1">
        <f>VLOOKUP(A430,[1]基础数据!A:AI,25,0)</f>
        <v>600812</v>
      </c>
      <c r="M430" s="1">
        <f>VLOOKUP(A430,[1]基础数据!A:AI,26,0)</f>
        <v>600812</v>
      </c>
      <c r="N430" s="1">
        <f>VLOOKUP(A430,[1]基础数据!A:AI,27,0)</f>
        <v>600812</v>
      </c>
      <c r="O430" s="1">
        <f>VLOOKUP(A430,[1]基础数据!A:AI,28,0)</f>
        <v>600812</v>
      </c>
      <c r="P430" s="1">
        <f>VLOOKUP(A430,[1]基础数据!A:AI,29,0)</f>
        <v>600812</v>
      </c>
      <c r="Q430" s="1">
        <f>VLOOKUP(A430,[1]基础数据!A:AI,30,0)</f>
        <v>600812</v>
      </c>
      <c r="R430" s="1">
        <f>VLOOKUP(A430,[1]基础数据!A:AI,31,0)</f>
        <v>600812</v>
      </c>
      <c r="S430" s="1">
        <f>VLOOKUP(A430,[1]基础数据!A:AI,32,0)</f>
        <v>600812</v>
      </c>
      <c r="T430" s="1">
        <f>VLOOKUP(A430,[1]基础数据!A:AI,33,0)</f>
        <v>600812</v>
      </c>
      <c r="U430" s="1">
        <f>VLOOKUP(A430,[1]基础数据!A:AI,34,0)</f>
        <v>600812</v>
      </c>
      <c r="V430" s="1">
        <f>VLOOKUP(A430,[1]基础数据!A:AI,35,0)</f>
        <v>600812</v>
      </c>
    </row>
    <row r="431" spans="1:22" x14ac:dyDescent="0.15">
      <c r="A431" s="7">
        <v>600816</v>
      </c>
      <c r="B431" s="17">
        <f>VLOOKUP(A431,[1]基础数据!A:I,2,0)</f>
        <v>21.722953634802519</v>
      </c>
      <c r="C431" s="17">
        <f>VLOOKUP(A431,[1]基础数据!A:I,3,0)</f>
        <v>6.3878134994108731</v>
      </c>
      <c r="D431" s="17">
        <f>VLOOKUP(A431,[1]基础数据!A:I,4,0)</f>
        <v>12.201688009313154</v>
      </c>
      <c r="E431" s="17">
        <f>VLOOKUP(A431,[1]基础数据!A:I,5,0)</f>
        <v>4.7130571637344723</v>
      </c>
      <c r="F431" s="17">
        <f>VLOOKUP(A431,[1]基础数据!A:I,6,0)</f>
        <v>13.602358979959591</v>
      </c>
      <c r="G431" s="17">
        <f>VLOOKUP(A431,[1]基础数据!A:I,7,0)</f>
        <v>4.1043638730299961</v>
      </c>
      <c r="H431" s="17">
        <f>VLOOKUP(A431,[1]基础数据!A:I,8,0)</f>
        <v>14.214587180163546</v>
      </c>
      <c r="I431" s="17">
        <f>VLOOKUP(A431,[1]基础数据!A:I,9,0)</f>
        <v>4.3550733422232994</v>
      </c>
      <c r="J431" s="7">
        <v>600816</v>
      </c>
      <c r="K431" s="1" t="str">
        <f>VLOOKUP(A431,[1]基础数据!A:AI,24,0)</f>
        <v>持股小于股东减</v>
      </c>
      <c r="L431" s="1">
        <f>VLOOKUP(A431,[1]基础数据!A:AI,25,0)</f>
        <v>55909</v>
      </c>
      <c r="M431" s="1">
        <f>VLOOKUP(A431,[1]基础数据!A:AI,26,0)</f>
        <v>31656</v>
      </c>
      <c r="N431" s="1" t="str">
        <f>VLOOKUP(A431,[1]基础数据!A:AI,27,0)</f>
        <v>持股小于股东增</v>
      </c>
      <c r="O431" s="1">
        <f>VLOOKUP(A431,[1]基础数据!A:AI,28,0)</f>
        <v>55062</v>
      </c>
      <c r="P431" s="1">
        <f>VLOOKUP(A431,[1]基础数据!A:AI,29,0)</f>
        <v>32143</v>
      </c>
      <c r="Q431" s="1" t="str">
        <f>VLOOKUP(A431,[1]基础数据!A:AI,30,0)</f>
        <v>持股小于股东增</v>
      </c>
      <c r="R431" s="1">
        <f>VLOOKUP(A431,[1]基础数据!A:AI,31,0)</f>
        <v>36272</v>
      </c>
      <c r="S431" s="1">
        <f>VLOOKUP(A431,[1]基础数据!A:AI,32,0)</f>
        <v>12519</v>
      </c>
      <c r="T431" s="1" t="str">
        <f>VLOOKUP(A431,[1]基础数据!A:AI,33,0)</f>
        <v>持股大于股东增</v>
      </c>
      <c r="U431" s="1">
        <f>VLOOKUP(A431,[1]基础数据!A:AI,34,0)</f>
        <v>39559</v>
      </c>
      <c r="V431" s="1">
        <f>VLOOKUP(A431,[1]基础数据!A:AI,35,0)</f>
        <v>44740</v>
      </c>
    </row>
    <row r="432" spans="1:22" x14ac:dyDescent="0.15">
      <c r="A432" s="7">
        <v>600823</v>
      </c>
      <c r="B432" s="17">
        <f>VLOOKUP(A432,[1]基础数据!A:I,2,0)</f>
        <v>10.543103448275863</v>
      </c>
      <c r="C432" s="17">
        <f>VLOOKUP(A432,[1]基础数据!A:I,3,0)</f>
        <v>1.2026984501612779</v>
      </c>
      <c r="D432" s="17">
        <f>VLOOKUP(A432,[1]基础数据!A:I,4,0)</f>
        <v>20.057692307692307</v>
      </c>
      <c r="E432" s="17">
        <f>VLOOKUP(A432,[1]基础数据!A:I,5,0)</f>
        <v>1.0119434553551503</v>
      </c>
      <c r="F432" s="17">
        <f>VLOOKUP(A432,[1]基础数据!A:I,6,0)</f>
        <v>12.292452830188678</v>
      </c>
      <c r="G432" s="17">
        <f>VLOOKUP(A432,[1]基础数据!A:I,7,0)</f>
        <v>1.3617314786752641</v>
      </c>
      <c r="H432" s="17">
        <f>VLOOKUP(A432,[1]基础数据!A:I,8,0)</f>
        <v>13.847222222222221</v>
      </c>
      <c r="I432" s="17">
        <f>VLOOKUP(A432,[1]基础数据!A:I,9,0)</f>
        <v>1.0445259298061813</v>
      </c>
      <c r="J432" s="7">
        <v>600823</v>
      </c>
      <c r="K432" s="1" t="str">
        <f>VLOOKUP(A432,[1]基础数据!A:AI,24,0)</f>
        <v>持股大于股东增</v>
      </c>
      <c r="L432" s="1">
        <f>VLOOKUP(A432,[1]基础数据!A:AI,25,0)</f>
        <v>35656</v>
      </c>
      <c r="M432" s="1">
        <f>VLOOKUP(A432,[1]基础数据!A:AI,26,0)</f>
        <v>53675</v>
      </c>
      <c r="N432" s="1" t="str">
        <f>VLOOKUP(A432,[1]基础数据!A:AI,27,0)</f>
        <v>持股大于股东减</v>
      </c>
      <c r="O432" s="1">
        <f>VLOOKUP(A432,[1]基础数据!A:AI,28,0)</f>
        <v>43250</v>
      </c>
      <c r="P432" s="1">
        <f>VLOOKUP(A432,[1]基础数据!A:AI,29,0)</f>
        <v>44251</v>
      </c>
      <c r="Q432" s="1" t="str">
        <f>VLOOKUP(A432,[1]基础数据!A:AI,30,0)</f>
        <v>持股大于股东增</v>
      </c>
      <c r="R432" s="1">
        <f>VLOOKUP(A432,[1]基础数据!A:AI,31,0)</f>
        <v>41301</v>
      </c>
      <c r="S432" s="1">
        <f>VLOOKUP(A432,[1]基础数据!A:AI,32,0)</f>
        <v>42612</v>
      </c>
      <c r="T432" s="1" t="str">
        <f>VLOOKUP(A432,[1]基础数据!A:AI,33,0)</f>
        <v>持股小于股东减</v>
      </c>
      <c r="U432" s="1">
        <f>VLOOKUP(A432,[1]基础数据!A:AI,34,0)</f>
        <v>42021</v>
      </c>
      <c r="V432" s="1">
        <f>VLOOKUP(A432,[1]基础数据!A:AI,35,0)</f>
        <v>41936</v>
      </c>
    </row>
    <row r="433" spans="1:22" x14ac:dyDescent="0.15">
      <c r="A433" s="7">
        <v>600825</v>
      </c>
      <c r="B433" s="17">
        <f>VLOOKUP(A433,[1]基础数据!A:I,2,0)</f>
        <v>199</v>
      </c>
      <c r="C433" s="17">
        <f>VLOOKUP(A433,[1]基础数据!A:I,3,0)</f>
        <v>4.8746631828202824</v>
      </c>
      <c r="D433" s="17">
        <f>VLOOKUP(A433,[1]基础数据!A:I,4,0)</f>
        <v>287.8125</v>
      </c>
      <c r="E433" s="17">
        <f>VLOOKUP(A433,[1]基础数据!A:I,5,0)</f>
        <v>3.7471011839375081</v>
      </c>
      <c r="F433" s="17">
        <f>VLOOKUP(A433,[1]基础数据!A:I,6,0)</f>
        <v>267.58064516129031</v>
      </c>
      <c r="G433" s="17">
        <f>VLOOKUP(A433,[1]基础数据!A:I,7,0)</f>
        <v>6.7927773000859846</v>
      </c>
      <c r="H433" s="17">
        <f>VLOOKUP(A433,[1]基础数据!A:I,8,0)</f>
        <v>199.63235294117646</v>
      </c>
      <c r="I433" s="17">
        <f>VLOOKUP(A433,[1]基础数据!A:I,9,0)</f>
        <v>3.7242798353909468</v>
      </c>
      <c r="J433" s="7">
        <v>600825</v>
      </c>
      <c r="K433" s="1">
        <f>VLOOKUP(A433,[1]基础数据!A:AI,24,0)</f>
        <v>600825</v>
      </c>
      <c r="L433" s="1">
        <f>VLOOKUP(A433,[1]基础数据!A:AI,25,0)</f>
        <v>55303</v>
      </c>
      <c r="M433" s="1">
        <f>VLOOKUP(A433,[1]基础数据!A:AI,26,0)</f>
        <v>18893</v>
      </c>
      <c r="N433" s="1">
        <f>VLOOKUP(A433,[1]基础数据!A:AI,27,0)</f>
        <v>18893</v>
      </c>
      <c r="O433" s="1">
        <f>VLOOKUP(A433,[1]基础数据!A:AI,28,0)</f>
        <v>54793</v>
      </c>
      <c r="P433" s="1">
        <f>VLOOKUP(A433,[1]基础数据!A:AI,29,0)</f>
        <v>19069</v>
      </c>
      <c r="Q433" s="1">
        <f>VLOOKUP(A433,[1]基础数据!A:AI,30,0)</f>
        <v>19069</v>
      </c>
      <c r="R433" s="1">
        <f>VLOOKUP(A433,[1]基础数据!A:AI,31,0)</f>
        <v>59235</v>
      </c>
      <c r="S433" s="1">
        <f>VLOOKUP(A433,[1]基础数据!A:AI,32,0)</f>
        <v>17639</v>
      </c>
      <c r="T433" s="1">
        <f>VLOOKUP(A433,[1]基础数据!A:AI,33,0)</f>
        <v>17639</v>
      </c>
      <c r="U433" s="1">
        <f>VLOOKUP(A433,[1]基础数据!A:AI,34,0)</f>
        <v>61187</v>
      </c>
      <c r="V433" s="1">
        <f>VLOOKUP(A433,[1]基础数据!A:AI,35,0)</f>
        <v>17076</v>
      </c>
    </row>
    <row r="434" spans="1:22" x14ac:dyDescent="0.15">
      <c r="A434" s="7">
        <v>600826</v>
      </c>
      <c r="B434" s="17">
        <f>VLOOKUP(A434,[1]基础数据!A:I,2,0)</f>
        <v>28.345679012345677</v>
      </c>
      <c r="C434" s="17">
        <f>VLOOKUP(A434,[1]基础数据!A:I,3,0)</f>
        <v>4.4923301680058429</v>
      </c>
      <c r="D434" s="17">
        <f>VLOOKUP(A434,[1]基础数据!A:I,4,0)</f>
        <v>4.2893081761006293</v>
      </c>
      <c r="E434" s="17">
        <f>VLOOKUP(A434,[1]基础数据!A:I,5,0)</f>
        <v>3.0770966104562629</v>
      </c>
      <c r="F434" s="17">
        <f>VLOOKUP(A434,[1]基础数据!A:I,6,0)</f>
        <v>19.123762376237625</v>
      </c>
      <c r="G434" s="17">
        <f>VLOOKUP(A434,[1]基础数据!A:I,7,0)</f>
        <v>4.1950371938969431</v>
      </c>
      <c r="H434" s="17">
        <f>VLOOKUP(A434,[1]基础数据!A:I,8,0)</f>
        <v>14.605932203389832</v>
      </c>
      <c r="I434" s="17">
        <f>VLOOKUP(A434,[1]基础数据!A:I,9,0)</f>
        <v>3.380107669226017</v>
      </c>
      <c r="J434" s="7">
        <v>600826</v>
      </c>
      <c r="K434" s="1" t="str">
        <f>VLOOKUP(A434,[1]基础数据!A:AI,24,0)</f>
        <v>持股小于股东增</v>
      </c>
      <c r="L434" s="1">
        <f>VLOOKUP(A434,[1]基础数据!A:AI,25,0)</f>
        <v>20639</v>
      </c>
      <c r="M434" s="1">
        <f>VLOOKUP(A434,[1]基础数据!A:AI,26,0)</f>
        <v>20380</v>
      </c>
      <c r="N434" s="1" t="str">
        <f>VLOOKUP(A434,[1]基础数据!A:AI,27,0)</f>
        <v>持股大于股东增</v>
      </c>
      <c r="O434" s="1">
        <f>VLOOKUP(A434,[1]基础数据!A:AI,28,0)</f>
        <v>19527</v>
      </c>
      <c r="P434" s="1">
        <f>VLOOKUP(A434,[1]基础数据!A:AI,29,0)</f>
        <v>21541</v>
      </c>
      <c r="Q434" s="1" t="str">
        <f>VLOOKUP(A434,[1]基础数据!A:AI,30,0)</f>
        <v>持股大于股东减</v>
      </c>
      <c r="R434" s="1">
        <f>VLOOKUP(A434,[1]基础数据!A:AI,31,0)</f>
        <v>18859</v>
      </c>
      <c r="S434" s="1">
        <f>VLOOKUP(A434,[1]基础数据!A:AI,32,0)</f>
        <v>22304</v>
      </c>
      <c r="T434" s="1" t="str">
        <f>VLOOKUP(A434,[1]基础数据!A:AI,33,0)</f>
        <v>持股小于股东减</v>
      </c>
      <c r="U434" s="1">
        <f>VLOOKUP(A434,[1]基础数据!A:AI,34,0)</f>
        <v>23002</v>
      </c>
      <c r="V434" s="1">
        <f>VLOOKUP(A434,[1]基础数据!A:AI,35,0)</f>
        <v>18287</v>
      </c>
    </row>
    <row r="435" spans="1:22" x14ac:dyDescent="0.15">
      <c r="A435" s="7">
        <v>600831</v>
      </c>
      <c r="B435" s="17">
        <f>VLOOKUP(A435,[1]基础数据!A:I,2,0)</f>
        <v>66.849894291754765</v>
      </c>
      <c r="C435" s="17">
        <f>VLOOKUP(A435,[1]基础数据!A:I,3,0)</f>
        <v>4.6717097098280247</v>
      </c>
      <c r="D435" s="17">
        <f>VLOOKUP(A435,[1]基础数据!A:I,4,0)</f>
        <v>35.056179775280903</v>
      </c>
      <c r="E435" s="17">
        <f>VLOOKUP(A435,[1]基础数据!A:I,5,0)</f>
        <v>3.5935385412767427</v>
      </c>
      <c r="F435" s="17">
        <f>VLOOKUP(A435,[1]基础数据!A:I,6,0)</f>
        <v>53.031249999999993</v>
      </c>
      <c r="G435" s="17">
        <f>VLOOKUP(A435,[1]基础数据!A:I,7,0)</f>
        <v>5.1306082960454713</v>
      </c>
      <c r="H435" s="17">
        <f>VLOOKUP(A435,[1]基础数据!A:I,8,0)</f>
        <v>50.983146067415731</v>
      </c>
      <c r="I435" s="17">
        <f>VLOOKUP(A435,[1]基础数据!A:I,9,0)</f>
        <v>3.6384411835458259</v>
      </c>
      <c r="J435" s="7">
        <v>600831</v>
      </c>
      <c r="K435" s="1">
        <f>VLOOKUP(A435,[1]基础数据!A:AI,24,0)</f>
        <v>600831</v>
      </c>
      <c r="L435" s="1">
        <f>VLOOKUP(A435,[1]基础数据!A:AI,25,0)</f>
        <v>49761</v>
      </c>
      <c r="M435" s="1">
        <f>VLOOKUP(A435,[1]基础数据!A:AI,26,0)</f>
        <v>11322</v>
      </c>
      <c r="N435" s="1">
        <f>VLOOKUP(A435,[1]基础数据!A:AI,27,0)</f>
        <v>11322</v>
      </c>
      <c r="O435" s="1">
        <f>VLOOKUP(A435,[1]基础数据!A:AI,28,0)</f>
        <v>51069</v>
      </c>
      <c r="P435" s="1">
        <f>VLOOKUP(A435,[1]基础数据!A:AI,29,0)</f>
        <v>11032</v>
      </c>
      <c r="Q435" s="1">
        <f>VLOOKUP(A435,[1]基础数据!A:AI,30,0)</f>
        <v>11032</v>
      </c>
      <c r="R435" s="1">
        <f>VLOOKUP(A435,[1]基础数据!A:AI,31,0)</f>
        <v>49533</v>
      </c>
      <c r="S435" s="1">
        <f>VLOOKUP(A435,[1]基础数据!A:AI,32,0)</f>
        <v>11375</v>
      </c>
      <c r="T435" s="1">
        <f>VLOOKUP(A435,[1]基础数据!A:AI,33,0)</f>
        <v>11375</v>
      </c>
      <c r="U435" s="1">
        <f>VLOOKUP(A435,[1]基础数据!A:AI,34,0)</f>
        <v>47190</v>
      </c>
      <c r="V435" s="1">
        <f>VLOOKUP(A435,[1]基础数据!A:AI,35,0)</f>
        <v>11939</v>
      </c>
    </row>
    <row r="436" spans="1:22" x14ac:dyDescent="0.15">
      <c r="A436" s="7">
        <v>600835</v>
      </c>
      <c r="B436" s="17">
        <f>VLOOKUP(A436,[1]基础数据!A:I,2,0)</f>
        <v>16.932960893854748</v>
      </c>
      <c r="C436" s="17">
        <f>VLOOKUP(A436,[1]基础数据!A:I,3,0)</f>
        <v>3.8180535610812987</v>
      </c>
      <c r="D436" s="17">
        <f>VLOOKUP(A436,[1]基础数据!A:I,4,0)</f>
        <v>26.321428571428573</v>
      </c>
      <c r="E436" s="17">
        <f>VLOOKUP(A436,[1]基础数据!A:I,5,0)</f>
        <v>2.7189217771984406</v>
      </c>
      <c r="F436" s="17">
        <f>VLOOKUP(A436,[1]基础数据!A:I,6,0)</f>
        <v>30.499999999999996</v>
      </c>
      <c r="G436" s="17">
        <f>VLOOKUP(A436,[1]基础数据!A:I,7,0)</f>
        <v>4.8891263692225486</v>
      </c>
      <c r="H436" s="17">
        <f>VLOOKUP(A436,[1]基础数据!A:I,8,0)</f>
        <v>11.050632911392404</v>
      </c>
      <c r="I436" s="17">
        <f>VLOOKUP(A436,[1]基础数据!A:I,9,0)</f>
        <v>2.9865681407073859</v>
      </c>
      <c r="J436" s="7">
        <v>600835</v>
      </c>
      <c r="K436" s="1">
        <f>VLOOKUP(A436,[1]基础数据!A:AI,24,0)</f>
        <v>600835</v>
      </c>
      <c r="L436" s="1">
        <f>VLOOKUP(A436,[1]基础数据!A:AI,25,0)</f>
        <v>57179</v>
      </c>
      <c r="M436" s="1">
        <f>VLOOKUP(A436,[1]基础数据!A:AI,26,0)</f>
        <v>17886</v>
      </c>
      <c r="N436" s="1">
        <f>VLOOKUP(A436,[1]基础数据!A:AI,27,0)</f>
        <v>17886</v>
      </c>
      <c r="O436" s="1">
        <f>VLOOKUP(A436,[1]基础数据!A:AI,28,0)</f>
        <v>67750</v>
      </c>
      <c r="P436" s="1">
        <f>VLOOKUP(A436,[1]基础数据!A:AI,29,0)</f>
        <v>15095</v>
      </c>
      <c r="Q436" s="1">
        <f>VLOOKUP(A436,[1]基础数据!A:AI,30,0)</f>
        <v>15095</v>
      </c>
      <c r="R436" s="1">
        <f>VLOOKUP(A436,[1]基础数据!A:AI,31,0)</f>
        <v>60912</v>
      </c>
      <c r="S436" s="1">
        <f>VLOOKUP(A436,[1]基础数据!A:AI,32,0)</f>
        <v>16790</v>
      </c>
      <c r="T436" s="1">
        <f>VLOOKUP(A436,[1]基础数据!A:AI,33,0)</f>
        <v>16790</v>
      </c>
      <c r="U436" s="1">
        <f>VLOOKUP(A436,[1]基础数据!A:AI,34,0)</f>
        <v>57038</v>
      </c>
      <c r="V436" s="1">
        <f>VLOOKUP(A436,[1]基础数据!A:AI,35,0)</f>
        <v>17930</v>
      </c>
    </row>
    <row r="437" spans="1:22" x14ac:dyDescent="0.15">
      <c r="A437" s="7">
        <v>600850</v>
      </c>
      <c r="B437" s="17">
        <f>VLOOKUP(A437,[1]基础数据!A:I,2,0)</f>
        <v>54.271303982347376</v>
      </c>
      <c r="C437" s="17">
        <f>VLOOKUP(A437,[1]基础数据!A:I,3,0)</f>
        <v>10.016484049258217</v>
      </c>
      <c r="D437" s="17">
        <f>VLOOKUP(A437,[1]基础数据!A:I,4,0)</f>
        <v>47.883324728962315</v>
      </c>
      <c r="E437" s="17">
        <f>VLOOKUP(A437,[1]基础数据!A:I,5,0)</f>
        <v>6.9360055338480811</v>
      </c>
      <c r="F437" s="17">
        <f>VLOOKUP(A437,[1]基础数据!A:I,6,0)</f>
        <v>84.564885496183209</v>
      </c>
      <c r="G437" s="17">
        <f>VLOOKUP(A437,[1]基础数据!A:I,7,0)</f>
        <v>12.358046451440174</v>
      </c>
      <c r="H437" s="17">
        <f>VLOOKUP(A437,[1]基础数据!A:I,8,0)</f>
        <v>50.565428109854608</v>
      </c>
      <c r="I437" s="17">
        <f>VLOOKUP(A437,[1]基础数据!A:I,9,0)</f>
        <v>7.9638699828255195</v>
      </c>
      <c r="J437" s="7">
        <v>600850</v>
      </c>
      <c r="K437" s="1" t="str">
        <f>VLOOKUP(A437,[1]基础数据!A:AI,24,0)</f>
        <v>持股大于股东减</v>
      </c>
      <c r="L437" s="1">
        <f>VLOOKUP(A437,[1]基础数据!A:AI,25,0)</f>
        <v>16967</v>
      </c>
      <c r="M437" s="1">
        <f>VLOOKUP(A437,[1]基础数据!A:AI,26,0)</f>
        <v>18962</v>
      </c>
      <c r="N437" s="1" t="str">
        <f>VLOOKUP(A437,[1]基础数据!A:AI,27,0)</f>
        <v>持股大于股东增</v>
      </c>
      <c r="O437" s="1">
        <f>VLOOKUP(A437,[1]基础数据!A:AI,28,0)</f>
        <v>16379</v>
      </c>
      <c r="P437" s="1">
        <f>VLOOKUP(A437,[1]基础数据!A:AI,29,0)</f>
        <v>19643</v>
      </c>
      <c r="Q437" s="1" t="str">
        <f>VLOOKUP(A437,[1]基础数据!A:AI,30,0)</f>
        <v>持股大于股东减</v>
      </c>
      <c r="R437" s="1">
        <f>VLOOKUP(A437,[1]基础数据!A:AI,31,0)</f>
        <v>12312</v>
      </c>
      <c r="S437" s="1">
        <f>VLOOKUP(A437,[1]基础数据!A:AI,32,0)</f>
        <v>26132</v>
      </c>
      <c r="T437" s="1" t="str">
        <f>VLOOKUP(A437,[1]基础数据!A:AI,33,0)</f>
        <v>持股大于股东减</v>
      </c>
      <c r="U437" s="1">
        <f>VLOOKUP(A437,[1]基础数据!A:AI,34,0)</f>
        <v>13492</v>
      </c>
      <c r="V437" s="1">
        <f>VLOOKUP(A437,[1]基础数据!A:AI,35,0)</f>
        <v>23847</v>
      </c>
    </row>
    <row r="438" spans="1:22" x14ac:dyDescent="0.15">
      <c r="A438" s="7">
        <v>600851</v>
      </c>
      <c r="B438" s="17">
        <f>VLOOKUP(A438,[1]基础数据!A:I,2,0)</f>
        <v>112.73006134969326</v>
      </c>
      <c r="C438" s="17">
        <f>VLOOKUP(A438,[1]基础数据!A:I,3,0)</f>
        <v>3.8789350080481304</v>
      </c>
      <c r="D438" s="17">
        <f>VLOOKUP(A438,[1]基础数据!A:I,4,0)</f>
        <v>425.32051282051282</v>
      </c>
      <c r="E438" s="17">
        <f>VLOOKUP(A438,[1]基础数据!A:I,5,0)</f>
        <v>3.8306102419028925</v>
      </c>
      <c r="F438" s="17">
        <f>VLOOKUP(A438,[1]基础数据!A:I,6,0)</f>
        <v>77.955665024630548</v>
      </c>
      <c r="G438" s="17">
        <f>VLOOKUP(A438,[1]基础数据!A:I,7,0)</f>
        <v>3.1873914247589314</v>
      </c>
      <c r="H438" s="17">
        <f>VLOOKUP(A438,[1]基础数据!A:I,8,0)</f>
        <v>64.995269631031221</v>
      </c>
      <c r="I438" s="17">
        <f>VLOOKUP(A438,[1]基础数据!A:I,9,0)</f>
        <v>2.8028518099201372</v>
      </c>
      <c r="J438" s="7">
        <v>600851</v>
      </c>
      <c r="K438" s="1">
        <f>VLOOKUP(A438,[1]基础数据!A:AI,24,0)</f>
        <v>600851</v>
      </c>
      <c r="L438" s="1">
        <f>VLOOKUP(A438,[1]基础数据!A:AI,25,0)</f>
        <v>94992</v>
      </c>
      <c r="M438" s="1">
        <f>VLOOKUP(A438,[1]基础数据!A:AI,26,0)</f>
        <v>12706</v>
      </c>
      <c r="N438" s="1">
        <f>VLOOKUP(A438,[1]基础数据!A:AI,27,0)</f>
        <v>12706</v>
      </c>
      <c r="O438" s="1">
        <f>VLOOKUP(A438,[1]基础数据!A:AI,28,0)</f>
        <v>87727</v>
      </c>
      <c r="P438" s="1">
        <f>VLOOKUP(A438,[1]基础数据!A:AI,29,0)</f>
        <v>13759</v>
      </c>
      <c r="Q438" s="1">
        <f>VLOOKUP(A438,[1]基础数据!A:AI,30,0)</f>
        <v>13759</v>
      </c>
      <c r="R438" s="1">
        <f>VLOOKUP(A438,[1]基础数据!A:AI,31,0)</f>
        <v>106008</v>
      </c>
      <c r="S438" s="1">
        <f>VLOOKUP(A438,[1]基础数据!A:AI,32,0)</f>
        <v>11386</v>
      </c>
      <c r="T438" s="1">
        <f>VLOOKUP(A438,[1]基础数据!A:AI,33,0)</f>
        <v>11386</v>
      </c>
      <c r="U438" s="1">
        <f>VLOOKUP(A438,[1]基础数据!A:AI,34,0)</f>
        <v>103904</v>
      </c>
      <c r="V438" s="1">
        <f>VLOOKUP(A438,[1]基础数据!A:AI,35,0)</f>
        <v>11617</v>
      </c>
    </row>
    <row r="439" spans="1:22" x14ac:dyDescent="0.15">
      <c r="A439" s="7">
        <v>600859</v>
      </c>
      <c r="B439" s="17">
        <f>VLOOKUP(A439,[1]基础数据!A:I,2,0)</f>
        <v>19.048285514345697</v>
      </c>
      <c r="C439" s="17">
        <f>VLOOKUP(A439,[1]基础数据!A:I,3,0)</f>
        <v>1.706401198618329</v>
      </c>
      <c r="D439" s="17">
        <f>VLOOKUP(A439,[1]基础数据!A:I,4,0)</f>
        <v>13.518518518518517</v>
      </c>
      <c r="E439" s="17">
        <f>VLOOKUP(A439,[1]基础数据!A:I,5,0)</f>
        <v>1.3584933750186095</v>
      </c>
      <c r="F439" s="17">
        <f>VLOOKUP(A439,[1]基础数据!A:I,6,0)</f>
        <v>15.718562874251496</v>
      </c>
      <c r="G439" s="17">
        <f>VLOOKUP(A439,[1]基础数据!A:I,7,0)</f>
        <v>1.9183922046285016</v>
      </c>
      <c r="H439" s="17">
        <f>VLOOKUP(A439,[1]基础数据!A:I,8,0)</f>
        <v>12.346508058326938</v>
      </c>
      <c r="I439" s="17">
        <f>VLOOKUP(A439,[1]基础数据!A:I,9,0)</f>
        <v>1.373318565090178</v>
      </c>
      <c r="J439" s="7">
        <v>600859</v>
      </c>
      <c r="K439" s="1" t="str">
        <f>VLOOKUP(A439,[1]基础数据!A:AI,24,0)</f>
        <v>持股小于股东减</v>
      </c>
      <c r="L439" s="1">
        <f>VLOOKUP(A439,[1]基础数据!A:AI,25,0)</f>
        <v>32378</v>
      </c>
      <c r="M439" s="1">
        <f>VLOOKUP(A439,[1]基础数据!A:AI,26,0)</f>
        <v>14292</v>
      </c>
      <c r="N439" s="1" t="str">
        <f>VLOOKUP(A439,[1]基础数据!A:AI,27,0)</f>
        <v>持股小于股东减</v>
      </c>
      <c r="O439" s="1">
        <f>VLOOKUP(A439,[1]基础数据!A:AI,28,0)</f>
        <v>33467</v>
      </c>
      <c r="P439" s="1">
        <f>VLOOKUP(A439,[1]基础数据!A:AI,29,0)</f>
        <v>13827</v>
      </c>
      <c r="Q439" s="1" t="str">
        <f>VLOOKUP(A439,[1]基础数据!A:AI,30,0)</f>
        <v>持股小于股东增</v>
      </c>
      <c r="R439" s="1">
        <f>VLOOKUP(A439,[1]基础数据!A:AI,31,0)</f>
        <v>26880</v>
      </c>
      <c r="S439" s="1">
        <f>VLOOKUP(A439,[1]基础数据!A:AI,32,0)</f>
        <v>17216</v>
      </c>
      <c r="T439" s="1" t="str">
        <f>VLOOKUP(A439,[1]基础数据!A:AI,33,0)</f>
        <v>持股小于股东减</v>
      </c>
      <c r="U439" s="1">
        <f>VLOOKUP(A439,[1]基础数据!A:AI,34,0)</f>
        <v>27105</v>
      </c>
      <c r="V439" s="1">
        <f>VLOOKUP(A439,[1]基础数据!A:AI,35,0)</f>
        <v>17073</v>
      </c>
    </row>
    <row r="440" spans="1:22" x14ac:dyDescent="0.15">
      <c r="A440" s="7">
        <v>600864</v>
      </c>
      <c r="B440" s="17">
        <f>VLOOKUP(A440,[1]基础数据!A:I,2,0)</f>
        <v>54.4</v>
      </c>
      <c r="C440" s="17">
        <f>VLOOKUP(A440,[1]基础数据!A:I,3,0)</f>
        <v>1.5373311479116034</v>
      </c>
      <c r="D440" s="17">
        <f>VLOOKUP(A440,[1]基础数据!A:I,4,0)</f>
        <v>40.0625</v>
      </c>
      <c r="E440" s="17">
        <f>VLOOKUP(A440,[1]基础数据!A:I,5,0)</f>
        <v>1.935211182561966</v>
      </c>
      <c r="F440" s="17">
        <f>VLOOKUP(A440,[1]基础数据!A:I,6,0)</f>
        <v>46.551724137931039</v>
      </c>
      <c r="G440" s="17">
        <f>VLOOKUP(A440,[1]基础数据!A:I,7,0)</f>
        <v>2.0329029100628695</v>
      </c>
      <c r="H440" s="17">
        <f>VLOOKUP(A440,[1]基础数据!A:I,8,0)</f>
        <v>59.942307692307693</v>
      </c>
      <c r="I440" s="17">
        <f>VLOOKUP(A440,[1]基础数据!A:I,9,0)</f>
        <v>1.7388539295755792</v>
      </c>
      <c r="J440" s="7">
        <v>600864</v>
      </c>
      <c r="K440" s="1">
        <f>VLOOKUP(A440,[1]基础数据!A:AI,24,0)</f>
        <v>600864</v>
      </c>
      <c r="L440" s="1">
        <f>VLOOKUP(A440,[1]基础数据!A:AI,25,0)</f>
        <v>35852</v>
      </c>
      <c r="M440" s="1">
        <f>VLOOKUP(A440,[1]基础数据!A:AI,26,0)</f>
        <v>15239</v>
      </c>
      <c r="N440" s="1">
        <f>VLOOKUP(A440,[1]基础数据!A:AI,27,0)</f>
        <v>15239</v>
      </c>
      <c r="O440" s="1">
        <f>VLOOKUP(A440,[1]基础数据!A:AI,28,0)</f>
        <v>40236</v>
      </c>
      <c r="P440" s="1">
        <f>VLOOKUP(A440,[1]基础数据!A:AI,29,0)</f>
        <v>13579</v>
      </c>
      <c r="Q440" s="1">
        <f>VLOOKUP(A440,[1]基础数据!A:AI,30,0)</f>
        <v>13579</v>
      </c>
      <c r="R440" s="1">
        <f>VLOOKUP(A440,[1]基础数据!A:AI,31,0)</f>
        <v>36398</v>
      </c>
      <c r="S440" s="1">
        <f>VLOOKUP(A440,[1]基础数据!A:AI,32,0)</f>
        <v>15011</v>
      </c>
      <c r="T440" s="1">
        <f>VLOOKUP(A440,[1]基础数据!A:AI,33,0)</f>
        <v>15011</v>
      </c>
      <c r="U440" s="1">
        <f>VLOOKUP(A440,[1]基础数据!A:AI,34,0)</f>
        <v>36130</v>
      </c>
      <c r="V440" s="1">
        <f>VLOOKUP(A440,[1]基础数据!A:AI,35,0)</f>
        <v>15122</v>
      </c>
    </row>
    <row r="441" spans="1:22" x14ac:dyDescent="0.15">
      <c r="A441" s="7">
        <v>600869</v>
      </c>
      <c r="B441" s="17">
        <f>VLOOKUP(A441,[1]基础数据!A:I,2,0)</f>
        <v>44.983513895431003</v>
      </c>
      <c r="C441" s="17">
        <f>VLOOKUP(A441,[1]基础数据!A:I,3,0)</f>
        <v>4.5471859822874015</v>
      </c>
      <c r="D441" s="17">
        <f>VLOOKUP(A441,[1]基础数据!A:I,4,0)</f>
        <v>50.120192307692307</v>
      </c>
      <c r="E441" s="17">
        <f>VLOOKUP(A441,[1]基础数据!A:I,5,0)</f>
        <v>4.0922473012757612</v>
      </c>
      <c r="F441" s="17">
        <f>VLOOKUP(A441,[1]基础数据!A:I,6,0)</f>
        <v>88.895668090298969</v>
      </c>
      <c r="G441" s="17">
        <f>VLOOKUP(A441,[1]基础数据!A:I,7,0)</f>
        <v>9.0826917682261641</v>
      </c>
      <c r="H441" s="17">
        <f>VLOOKUP(A441,[1]基础数据!A:I,8,0)</f>
        <v>45.6715530903328</v>
      </c>
      <c r="I441" s="17">
        <f>VLOOKUP(A441,[1]基础数据!A:I,9,0)</f>
        <v>4.7461709486166006</v>
      </c>
      <c r="J441" s="7">
        <v>600869</v>
      </c>
      <c r="K441" s="1">
        <f>VLOOKUP(A441,[1]基础数据!A:AI,24,0)</f>
        <v>600869</v>
      </c>
      <c r="L441" s="1">
        <f>VLOOKUP(A441,[1]基础数据!A:AI,25,0)</f>
        <v>86105</v>
      </c>
      <c r="M441" s="1">
        <f>VLOOKUP(A441,[1]基础数据!A:AI,26,0)</f>
        <v>24191</v>
      </c>
      <c r="N441" s="1">
        <f>VLOOKUP(A441,[1]基础数据!A:AI,27,0)</f>
        <v>24191</v>
      </c>
      <c r="O441" s="1">
        <f>VLOOKUP(A441,[1]基础数据!A:AI,28,0)</f>
        <v>87551</v>
      </c>
      <c r="P441" s="1">
        <f>VLOOKUP(A441,[1]基础数据!A:AI,29,0)</f>
        <v>23791</v>
      </c>
      <c r="Q441" s="1" t="str">
        <f>VLOOKUP(A441,[1]基础数据!A:AI,30,0)</f>
        <v>持股大于股东减</v>
      </c>
      <c r="R441" s="1">
        <f>VLOOKUP(A441,[1]基础数据!A:AI,31,0)</f>
        <v>23765</v>
      </c>
      <c r="S441" s="1">
        <f>VLOOKUP(A441,[1]基础数据!A:AI,32,0)</f>
        <v>41659</v>
      </c>
      <c r="T441" s="1">
        <f>VLOOKUP(A441,[1]基础数据!A:AI,33,0)</f>
        <v>41659</v>
      </c>
      <c r="U441" s="1">
        <f>VLOOKUP(A441,[1]基础数据!A:AI,34,0)</f>
        <v>53543</v>
      </c>
      <c r="V441" s="1">
        <f>VLOOKUP(A441,[1]基础数据!A:AI,35,0)</f>
        <v>18490</v>
      </c>
    </row>
    <row r="442" spans="1:22" x14ac:dyDescent="0.15">
      <c r="A442" s="7">
        <v>600872</v>
      </c>
      <c r="B442" s="17">
        <f>VLOOKUP(A442,[1]基础数据!A:I,2,0)</f>
        <v>53.640463917525764</v>
      </c>
      <c r="C442" s="17">
        <f>VLOOKUP(A442,[1]基础数据!A:I,3,0)</f>
        <v>5.2761669360205339</v>
      </c>
      <c r="D442" s="17">
        <f>VLOOKUP(A442,[1]基础数据!A:I,4,0)</f>
        <v>39.173703256936065</v>
      </c>
      <c r="E442" s="17">
        <f>VLOOKUP(A442,[1]基础数据!A:I,5,0)</f>
        <v>4.0109924041252398</v>
      </c>
      <c r="F442" s="17">
        <f>VLOOKUP(A442,[1]基础数据!A:I,6,0)</f>
        <v>84.029389017788091</v>
      </c>
      <c r="G442" s="17">
        <f>VLOOKUP(A442,[1]基础数据!A:I,7,0)</f>
        <v>7.3039561695405197</v>
      </c>
      <c r="H442" s="17">
        <f>VLOOKUP(A442,[1]基础数据!A:I,8,0)</f>
        <v>51.42958412098298</v>
      </c>
      <c r="I442" s="17">
        <f>VLOOKUP(A442,[1]基础数据!A:I,9,0)</f>
        <v>4.746017728060707</v>
      </c>
      <c r="J442" s="7">
        <v>600872</v>
      </c>
      <c r="K442" s="1">
        <f>VLOOKUP(A442,[1]基础数据!A:AI,24,0)</f>
        <v>600872</v>
      </c>
      <c r="L442" s="1">
        <f>VLOOKUP(A442,[1]基础数据!A:AI,25,0)</f>
        <v>64490</v>
      </c>
      <c r="M442" s="1">
        <f>VLOOKUP(A442,[1]基础数据!A:AI,26,0)</f>
        <v>12352</v>
      </c>
      <c r="N442" s="1">
        <f>VLOOKUP(A442,[1]基础数据!A:AI,27,0)</f>
        <v>12352</v>
      </c>
      <c r="O442" s="1">
        <f>VLOOKUP(A442,[1]基础数据!A:AI,28,0)</f>
        <v>51492</v>
      </c>
      <c r="P442" s="1">
        <f>VLOOKUP(A442,[1]基础数据!A:AI,29,0)</f>
        <v>15471</v>
      </c>
      <c r="Q442" s="1">
        <f>VLOOKUP(A442,[1]基础数据!A:AI,30,0)</f>
        <v>15471</v>
      </c>
      <c r="R442" s="1">
        <f>VLOOKUP(A442,[1]基础数据!A:AI,31,0)</f>
        <v>42406</v>
      </c>
      <c r="S442" s="1">
        <f>VLOOKUP(A442,[1]基础数据!A:AI,32,0)</f>
        <v>18785</v>
      </c>
      <c r="T442" s="1">
        <f>VLOOKUP(A442,[1]基础数据!A:AI,33,0)</f>
        <v>18785</v>
      </c>
      <c r="U442" s="1">
        <f>VLOOKUP(A442,[1]基础数据!A:AI,34,0)</f>
        <v>53117</v>
      </c>
      <c r="V442" s="1">
        <f>VLOOKUP(A442,[1]基础数据!A:AI,35,0)</f>
        <v>14997</v>
      </c>
    </row>
    <row r="443" spans="1:22" x14ac:dyDescent="0.15">
      <c r="A443" s="7">
        <v>600874</v>
      </c>
      <c r="B443" s="17">
        <f>VLOOKUP(A443,[1]基础数据!A:I,2,0)</f>
        <v>45.869565217391305</v>
      </c>
      <c r="C443" s="17">
        <f>VLOOKUP(A443,[1]基础数据!A:I,3,0)</f>
        <v>3.421214774459254</v>
      </c>
      <c r="D443" s="17">
        <f>VLOOKUP(A443,[1]基础数据!A:I,4,0)</f>
        <v>32.089552238805965</v>
      </c>
      <c r="E443" s="17">
        <f>VLOOKUP(A443,[1]基础数据!A:I,5,0)</f>
        <v>2.7913921256775613</v>
      </c>
      <c r="F443" s="17">
        <f>VLOOKUP(A443,[1]基础数据!A:I,6,0)</f>
        <v>49.03846153846154</v>
      </c>
      <c r="G443" s="17">
        <f>VLOOKUP(A443,[1]基础数据!A:I,7,0)</f>
        <v>4.2796723952738986</v>
      </c>
      <c r="H443" s="17">
        <f>VLOOKUP(A443,[1]基础数据!A:I,8,0)</f>
        <v>29.282608695652172</v>
      </c>
      <c r="I443" s="17">
        <f>VLOOKUP(A443,[1]基础数据!A:I,9,0)</f>
        <v>2.9145435071889909</v>
      </c>
      <c r="J443" s="7">
        <v>600874</v>
      </c>
      <c r="K443" s="1">
        <f>VLOOKUP(A443,[1]基础数据!A:AI,24,0)</f>
        <v>600874</v>
      </c>
      <c r="L443" s="1">
        <f>VLOOKUP(A443,[1]基础数据!A:AI,25,0)</f>
        <v>87200</v>
      </c>
      <c r="M443" s="1">
        <f>VLOOKUP(A443,[1]基础数据!A:AI,26,0)</f>
        <v>16367</v>
      </c>
      <c r="N443" s="1">
        <f>VLOOKUP(A443,[1]基础数据!A:AI,27,0)</f>
        <v>16367</v>
      </c>
      <c r="O443" s="1">
        <f>VLOOKUP(A443,[1]基础数据!A:AI,28,0)</f>
        <v>84946</v>
      </c>
      <c r="P443" s="1">
        <f>VLOOKUP(A443,[1]基础数据!A:AI,29,0)</f>
        <v>16801</v>
      </c>
      <c r="Q443" s="1">
        <f>VLOOKUP(A443,[1]基础数据!A:AI,30,0)</f>
        <v>16801</v>
      </c>
      <c r="R443" s="1">
        <f>VLOOKUP(A443,[1]基础数据!A:AI,31,0)</f>
        <v>85699</v>
      </c>
      <c r="S443" s="1">
        <f>VLOOKUP(A443,[1]基础数据!A:AI,32,0)</f>
        <v>16653</v>
      </c>
      <c r="T443" s="1">
        <f>VLOOKUP(A443,[1]基础数据!A:AI,33,0)</f>
        <v>16653</v>
      </c>
      <c r="U443" s="1">
        <f>VLOOKUP(A443,[1]基础数据!A:AI,34,0)</f>
        <v>86468</v>
      </c>
      <c r="V443" s="1">
        <f>VLOOKUP(A443,[1]基础数据!A:AI,35,0)</f>
        <v>16505</v>
      </c>
    </row>
    <row r="444" spans="1:22" x14ac:dyDescent="0.15">
      <c r="A444" s="7">
        <v>600879</v>
      </c>
      <c r="B444" s="17">
        <f>VLOOKUP(A444,[1]基础数据!A:I,2,0)</f>
        <v>70.078431372549019</v>
      </c>
      <c r="C444" s="17">
        <f>VLOOKUP(A444,[1]基础数据!A:I,3,0)</f>
        <v>3.3792855657041283</v>
      </c>
      <c r="D444" s="17">
        <f>VLOOKUP(A444,[1]基础数据!A:I,4,0)</f>
        <v>113.03030303030303</v>
      </c>
      <c r="E444" s="17">
        <f>VLOOKUP(A444,[1]基础数据!A:I,5,0)</f>
        <v>2.7989869618234686</v>
      </c>
      <c r="F444" s="17">
        <f>VLOOKUP(A444,[1]基础数据!A:I,6,0)</f>
        <v>155.0632911392405</v>
      </c>
      <c r="G444" s="17">
        <f>VLOOKUP(A444,[1]基础数据!A:I,7,0)</f>
        <v>4.7969612718800168</v>
      </c>
      <c r="H444" s="17">
        <f>VLOOKUP(A444,[1]基础数据!A:I,8,0)</f>
        <v>97.073170731707307</v>
      </c>
      <c r="I444" s="17">
        <f>VLOOKUP(A444,[1]基础数据!A:I,9,0)</f>
        <v>3.0885633912115629</v>
      </c>
      <c r="J444" s="7">
        <v>600879</v>
      </c>
      <c r="K444" s="1">
        <f>VLOOKUP(A444,[1]基础数据!A:AI,24,0)</f>
        <v>600879</v>
      </c>
      <c r="L444" s="1">
        <f>VLOOKUP(A444,[1]基础数据!A:AI,25,0)</f>
        <v>600879</v>
      </c>
      <c r="M444" s="1">
        <f>VLOOKUP(A444,[1]基础数据!A:AI,26,0)</f>
        <v>600879</v>
      </c>
      <c r="N444" s="1">
        <f>VLOOKUP(A444,[1]基础数据!A:AI,27,0)</f>
        <v>600879</v>
      </c>
      <c r="O444" s="1">
        <f>VLOOKUP(A444,[1]基础数据!A:AI,28,0)</f>
        <v>600879</v>
      </c>
      <c r="P444" s="1">
        <f>VLOOKUP(A444,[1]基础数据!A:AI,29,0)</f>
        <v>600879</v>
      </c>
      <c r="Q444" s="1">
        <f>VLOOKUP(A444,[1]基础数据!A:AI,30,0)</f>
        <v>600879</v>
      </c>
      <c r="R444" s="1">
        <f>VLOOKUP(A444,[1]基础数据!A:AI,31,0)</f>
        <v>600879</v>
      </c>
      <c r="S444" s="1">
        <f>VLOOKUP(A444,[1]基础数据!A:AI,32,0)</f>
        <v>600879</v>
      </c>
      <c r="T444" s="1">
        <f>VLOOKUP(A444,[1]基础数据!A:AI,33,0)</f>
        <v>600879</v>
      </c>
      <c r="U444" s="1">
        <f>VLOOKUP(A444,[1]基础数据!A:AI,34,0)</f>
        <v>600879</v>
      </c>
      <c r="V444" s="1">
        <f>VLOOKUP(A444,[1]基础数据!A:AI,35,0)</f>
        <v>600879</v>
      </c>
    </row>
    <row r="445" spans="1:22" x14ac:dyDescent="0.15">
      <c r="A445" s="7">
        <v>600880</v>
      </c>
      <c r="B445" s="17">
        <f>VLOOKUP(A445,[1]基础数据!A:I,2,0)</f>
        <v>107.14285714285714</v>
      </c>
      <c r="C445" s="17">
        <f>VLOOKUP(A445,[1]基础数据!A:I,3,0)</f>
        <v>2.2842175793384905</v>
      </c>
      <c r="D445" s="17">
        <f>VLOOKUP(A445,[1]基础数据!A:I,4,0)</f>
        <v>1213.0434782608695</v>
      </c>
      <c r="E445" s="17">
        <f>VLOOKUP(A445,[1]基础数据!A:I,5,0)</f>
        <v>3.396536506680464</v>
      </c>
      <c r="F445" s="17">
        <f>VLOOKUP(A445,[1]基础数据!A:I,6,0)</f>
        <v>110.92857142857142</v>
      </c>
      <c r="G445" s="17">
        <f>VLOOKUP(A445,[1]基础数据!A:I,7,0)</f>
        <v>4.7336015605949768</v>
      </c>
      <c r="H445" s="17">
        <f>VLOOKUP(A445,[1]基础数据!A:I,8,0)</f>
        <v>56.25</v>
      </c>
      <c r="I445" s="17">
        <f>VLOOKUP(A445,[1]基础数据!A:I,9,0)</f>
        <v>2.2648346670693038</v>
      </c>
      <c r="J445" s="7">
        <v>600880</v>
      </c>
      <c r="K445" s="1">
        <f>VLOOKUP(A445,[1]基础数据!A:AI,24,0)</f>
        <v>600880</v>
      </c>
      <c r="L445" s="1">
        <f>VLOOKUP(A445,[1]基础数据!A:AI,25,0)</f>
        <v>73796</v>
      </c>
      <c r="M445" s="1">
        <f>VLOOKUP(A445,[1]基础数据!A:AI,26,0)</f>
        <v>14815</v>
      </c>
      <c r="N445" s="1">
        <f>VLOOKUP(A445,[1]基础数据!A:AI,27,0)</f>
        <v>14815</v>
      </c>
      <c r="O445" s="1">
        <f>VLOOKUP(A445,[1]基础数据!A:AI,28,0)</f>
        <v>78398</v>
      </c>
      <c r="P445" s="1">
        <f>VLOOKUP(A445,[1]基础数据!A:AI,29,0)</f>
        <v>13945</v>
      </c>
      <c r="Q445" s="1">
        <f>VLOOKUP(A445,[1]基础数据!A:AI,30,0)</f>
        <v>13945</v>
      </c>
      <c r="R445" s="1">
        <f>VLOOKUP(A445,[1]基础数据!A:AI,31,0)</f>
        <v>66517</v>
      </c>
      <c r="S445" s="1">
        <f>VLOOKUP(A445,[1]基础数据!A:AI,32,0)</f>
        <v>16436</v>
      </c>
      <c r="T445" s="1">
        <f>VLOOKUP(A445,[1]基础数据!A:AI,33,0)</f>
        <v>16436</v>
      </c>
      <c r="U445" s="1">
        <f>VLOOKUP(A445,[1]基础数据!A:AI,34,0)</f>
        <v>73887</v>
      </c>
      <c r="V445" s="1">
        <f>VLOOKUP(A445,[1]基础数据!A:AI,35,0)</f>
        <v>14797</v>
      </c>
    </row>
    <row r="446" spans="1:22" x14ac:dyDescent="0.15">
      <c r="A446" s="7">
        <v>600881</v>
      </c>
      <c r="B446" s="17">
        <f>VLOOKUP(A446,[1]基础数据!A:I,2,0)</f>
        <v>-90.5</v>
      </c>
      <c r="C446" s="17">
        <f>VLOOKUP(A446,[1]基础数据!A:I,3,0)</f>
        <v>1.6366020163660202</v>
      </c>
      <c r="D446" s="17">
        <f>VLOOKUP(A446,[1]基础数据!A:I,4,0)</f>
        <v>-22.833333333333336</v>
      </c>
      <c r="E446" s="17">
        <f>VLOOKUP(A446,[1]基础数据!A:I,5,0)</f>
        <v>1.2644500334571633</v>
      </c>
      <c r="F446" s="17">
        <f>VLOOKUP(A446,[1]基础数据!A:I,6,0)</f>
        <v>211.83333333333334</v>
      </c>
      <c r="G446" s="17">
        <f>VLOOKUP(A446,[1]基础数据!A:I,7,0)</f>
        <v>2.804872666284151</v>
      </c>
      <c r="H446" s="17">
        <f>VLOOKUP(A446,[1]基础数据!A:I,8,0)</f>
        <v>247.12499999999997</v>
      </c>
      <c r="I446" s="17">
        <f>VLOOKUP(A446,[1]基础数据!A:I,9,0)</f>
        <v>1.4603230881733775</v>
      </c>
      <c r="J446" s="7">
        <v>600881</v>
      </c>
      <c r="K446" s="1">
        <f>VLOOKUP(A446,[1]基础数据!A:AI,24,0)</f>
        <v>600881</v>
      </c>
      <c r="L446" s="1">
        <f>VLOOKUP(A446,[1]基础数据!A:AI,25,0)</f>
        <v>600881</v>
      </c>
      <c r="M446" s="1">
        <f>VLOOKUP(A446,[1]基础数据!A:AI,26,0)</f>
        <v>600881</v>
      </c>
      <c r="N446" s="1">
        <f>VLOOKUP(A446,[1]基础数据!A:AI,27,0)</f>
        <v>600881</v>
      </c>
      <c r="O446" s="1">
        <f>VLOOKUP(A446,[1]基础数据!A:AI,28,0)</f>
        <v>600881</v>
      </c>
      <c r="P446" s="1">
        <f>VLOOKUP(A446,[1]基础数据!A:AI,29,0)</f>
        <v>600881</v>
      </c>
      <c r="Q446" s="1">
        <f>VLOOKUP(A446,[1]基础数据!A:AI,30,0)</f>
        <v>600881</v>
      </c>
      <c r="R446" s="1">
        <f>VLOOKUP(A446,[1]基础数据!A:AI,31,0)</f>
        <v>600881</v>
      </c>
      <c r="S446" s="1">
        <f>VLOOKUP(A446,[1]基础数据!A:AI,32,0)</f>
        <v>600881</v>
      </c>
      <c r="T446" s="1">
        <f>VLOOKUP(A446,[1]基础数据!A:AI,33,0)</f>
        <v>600881</v>
      </c>
      <c r="U446" s="1">
        <f>VLOOKUP(A446,[1]基础数据!A:AI,34,0)</f>
        <v>600881</v>
      </c>
      <c r="V446" s="1">
        <f>VLOOKUP(A446,[1]基础数据!A:AI,35,0)</f>
        <v>600881</v>
      </c>
    </row>
    <row r="447" spans="1:22" x14ac:dyDescent="0.15">
      <c r="A447" s="7">
        <v>600884</v>
      </c>
      <c r="B447" s="17">
        <f>VLOOKUP(A447,[1]基础数据!A:I,2,0)</f>
        <v>24.252163164400493</v>
      </c>
      <c r="C447" s="17">
        <f>VLOOKUP(A447,[1]基础数据!A:I,3,0)</f>
        <v>3.3595890410958908</v>
      </c>
      <c r="D447" s="17">
        <f>VLOOKUP(A447,[1]基础数据!A:I,4,0)</f>
        <v>87.529069767441868</v>
      </c>
      <c r="E447" s="17">
        <f>VLOOKUP(A447,[1]基础数据!A:I,5,0)</f>
        <v>2.1052116398417069</v>
      </c>
      <c r="F447" s="17">
        <f>VLOOKUP(A447,[1]基础数据!A:I,6,0)</f>
        <v>9.6102150537634419</v>
      </c>
      <c r="G447" s="17">
        <f>VLOOKUP(A447,[1]基础数据!A:I,7,0)</f>
        <v>2.3590741871092269</v>
      </c>
      <c r="H447" s="17">
        <f>VLOOKUP(A447,[1]基础数据!A:I,8,0)</f>
        <v>11.104256631708822</v>
      </c>
      <c r="I447" s="17">
        <f>VLOOKUP(A447,[1]基础数据!A:I,9,0)</f>
        <v>2.2888096282591697</v>
      </c>
      <c r="J447" s="7">
        <v>600884</v>
      </c>
      <c r="K447" s="1">
        <f>VLOOKUP(A447,[1]基础数据!A:AI,24,0)</f>
        <v>600884</v>
      </c>
      <c r="L447" s="1">
        <f>VLOOKUP(A447,[1]基础数据!A:AI,25,0)</f>
        <v>43792</v>
      </c>
      <c r="M447" s="1">
        <f>VLOOKUP(A447,[1]基础数据!A:AI,26,0)</f>
        <v>9382</v>
      </c>
      <c r="N447" s="1">
        <f>VLOOKUP(A447,[1]基础数据!A:AI,27,0)</f>
        <v>9382</v>
      </c>
      <c r="O447" s="1">
        <f>VLOOKUP(A447,[1]基础数据!A:AI,28,0)</f>
        <v>50222</v>
      </c>
      <c r="P447" s="1">
        <f>VLOOKUP(A447,[1]基础数据!A:AI,29,0)</f>
        <v>11178</v>
      </c>
      <c r="Q447" s="1" t="str">
        <f>VLOOKUP(A447,[1]基础数据!A:AI,30,0)</f>
        <v>持股小于股东减</v>
      </c>
      <c r="R447" s="1">
        <f>VLOOKUP(A447,[1]基础数据!A:AI,31,0)</f>
        <v>38703</v>
      </c>
      <c r="S447" s="1">
        <f>VLOOKUP(A447,[1]基础数据!A:AI,32,0)</f>
        <v>10615</v>
      </c>
      <c r="T447" s="1">
        <f>VLOOKUP(A447,[1]基础数据!A:AI,33,0)</f>
        <v>10615</v>
      </c>
      <c r="U447" s="1">
        <f>VLOOKUP(A447,[1]基础数据!A:AI,34,0)</f>
        <v>41705</v>
      </c>
      <c r="V447" s="1">
        <f>VLOOKUP(A447,[1]基础数据!A:AI,35,0)</f>
        <v>9851</v>
      </c>
    </row>
    <row r="448" spans="1:22" x14ac:dyDescent="0.15">
      <c r="A448" s="7">
        <v>600885</v>
      </c>
      <c r="B448" s="17">
        <f>VLOOKUP(A448,[1]基础数据!A:I,2,0)</f>
        <v>33.584269662921351</v>
      </c>
      <c r="C448" s="17">
        <f>VLOOKUP(A448,[1]基础数据!A:I,3,0)</f>
        <v>5.4507987453497702</v>
      </c>
      <c r="D448" s="17">
        <f>VLOOKUP(A448,[1]基础数据!A:I,4,0)</f>
        <v>24.2</v>
      </c>
      <c r="E448" s="17">
        <f>VLOOKUP(A448,[1]基础数据!A:I,5,0)</f>
        <v>4.2246390726742664</v>
      </c>
      <c r="F448" s="17">
        <f>VLOOKUP(A448,[1]基础数据!A:I,6,0)</f>
        <v>30.725490196078432</v>
      </c>
      <c r="G448" s="17">
        <f>VLOOKUP(A448,[1]基础数据!A:I,7,0)</f>
        <v>6.155719673161534</v>
      </c>
      <c r="H448" s="17">
        <f>VLOOKUP(A448,[1]基础数据!A:I,8,0)</f>
        <v>28.08</v>
      </c>
      <c r="I448" s="17">
        <f>VLOOKUP(A448,[1]基础数据!A:I,9,0)</f>
        <v>5.2560646900269541</v>
      </c>
      <c r="J448" s="7">
        <v>600885</v>
      </c>
      <c r="K448" s="1" t="str">
        <f>VLOOKUP(A448,[1]基础数据!A:AI,24,0)</f>
        <v>持股大于股东减</v>
      </c>
      <c r="L448" s="1">
        <f>VLOOKUP(A448,[1]基础数据!A:AI,25,0)</f>
        <v>13060</v>
      </c>
      <c r="M448" s="1">
        <f>VLOOKUP(A448,[1]基础数据!A:AI,26,0)</f>
        <v>40732</v>
      </c>
      <c r="N448" s="1" t="str">
        <f>VLOOKUP(A448,[1]基础数据!A:AI,27,0)</f>
        <v>持股大于股东增</v>
      </c>
      <c r="O448" s="1">
        <f>VLOOKUP(A448,[1]基础数据!A:AI,28,0)</f>
        <v>12660</v>
      </c>
      <c r="P448" s="1">
        <f>VLOOKUP(A448,[1]基础数据!A:AI,29,0)</f>
        <v>42019</v>
      </c>
      <c r="Q448" s="1" t="str">
        <f>VLOOKUP(A448,[1]基础数据!A:AI,30,0)</f>
        <v>持股大于股东减</v>
      </c>
      <c r="R448" s="1">
        <f>VLOOKUP(A448,[1]基础数据!A:AI,31,0)</f>
        <v>14133</v>
      </c>
      <c r="S448" s="1">
        <f>VLOOKUP(A448,[1]基础数据!A:AI,32,0)</f>
        <v>37640</v>
      </c>
      <c r="T448" s="1" t="str">
        <f>VLOOKUP(A448,[1]基础数据!A:AI,33,0)</f>
        <v>持股大于股东增</v>
      </c>
      <c r="U448" s="1">
        <f>VLOOKUP(A448,[1]基础数据!A:AI,34,0)</f>
        <v>11498</v>
      </c>
      <c r="V448" s="1">
        <f>VLOOKUP(A448,[1]基础数据!A:AI,35,0)</f>
        <v>46266</v>
      </c>
    </row>
    <row r="449" spans="1:22" x14ac:dyDescent="0.15">
      <c r="A449" s="7">
        <v>600894</v>
      </c>
      <c r="B449" s="17">
        <f>VLOOKUP(A449,[1]基础数据!A:I,2,0)</f>
        <v>8.0152365677626296</v>
      </c>
      <c r="C449" s="17">
        <f>VLOOKUP(A449,[1]基础数据!A:I,3,0)</f>
        <v>2.675894195759263</v>
      </c>
      <c r="D449" s="17">
        <f>VLOOKUP(A449,[1]基础数据!A:I,4,0)</f>
        <v>30.687111801242239</v>
      </c>
      <c r="E449" s="17">
        <f>VLOOKUP(A449,[1]基础数据!A:I,5,0)</f>
        <v>2.0798526606590806</v>
      </c>
      <c r="F449" s="17">
        <f>VLOOKUP(A449,[1]基础数据!A:I,6,0)</f>
        <v>24.377137274059603</v>
      </c>
      <c r="G449" s="17">
        <f>VLOOKUP(A449,[1]基础数据!A:I,7,0)</f>
        <v>3.7158388562067168</v>
      </c>
      <c r="H449" s="17">
        <f>VLOOKUP(A449,[1]基础数据!A:I,8,0)</f>
        <v>5.0783598110777151</v>
      </c>
      <c r="I449" s="17">
        <f>VLOOKUP(A449,[1]基础数据!A:I,9,0)</f>
        <v>2.1611917389576396</v>
      </c>
      <c r="J449" s="7">
        <v>600894</v>
      </c>
      <c r="K449" s="1" t="str">
        <f>VLOOKUP(A449,[1]基础数据!A:AI,24,0)</f>
        <v>持股小于股东减</v>
      </c>
      <c r="L449" s="1">
        <f>VLOOKUP(A449,[1]基础数据!A:AI,25,0)</f>
        <v>40710</v>
      </c>
      <c r="M449" s="1">
        <f>VLOOKUP(A449,[1]基础数据!A:AI,26,0)</f>
        <v>21123</v>
      </c>
      <c r="N449" s="1" t="str">
        <f>VLOOKUP(A449,[1]基础数据!A:AI,27,0)</f>
        <v>持股小于股东增</v>
      </c>
      <c r="O449" s="1">
        <f>VLOOKUP(A449,[1]基础数据!A:AI,28,0)</f>
        <v>40323</v>
      </c>
      <c r="P449" s="1">
        <f>VLOOKUP(A449,[1]基础数据!A:AI,29,0)</f>
        <v>21326</v>
      </c>
      <c r="Q449" s="1" t="str">
        <f>VLOOKUP(A449,[1]基础数据!A:AI,30,0)</f>
        <v>持股小于股东减</v>
      </c>
      <c r="R449" s="1">
        <f>VLOOKUP(A449,[1]基础数据!A:AI,31,0)</f>
        <v>29687</v>
      </c>
      <c r="S449" s="1">
        <f>VLOOKUP(A449,[1]基础数据!A:AI,32,0)</f>
        <v>28967</v>
      </c>
      <c r="T449" s="1" t="str">
        <f>VLOOKUP(A449,[1]基础数据!A:AI,33,0)</f>
        <v>持股大于股东增</v>
      </c>
      <c r="U449" s="1">
        <f>VLOOKUP(A449,[1]基础数据!A:AI,34,0)</f>
        <v>26168</v>
      </c>
      <c r="V449" s="1">
        <f>VLOOKUP(A449,[1]基础数据!A:AI,35,0)</f>
        <v>32862</v>
      </c>
    </row>
    <row r="450" spans="1:22" x14ac:dyDescent="0.15">
      <c r="A450" s="7">
        <v>600917</v>
      </c>
      <c r="B450" s="17">
        <f>VLOOKUP(A450,[1]基础数据!A:I,2,0)</f>
        <v>63.291666666666664</v>
      </c>
      <c r="C450" s="17">
        <f>VLOOKUP(A450,[1]基础数据!A:I,3,0)</f>
        <v>6.7952044376845313</v>
      </c>
      <c r="D450" s="17">
        <f>VLOOKUP(A450,[1]基础数据!A:I,4,0)</f>
        <v>46.25</v>
      </c>
      <c r="E450" s="17">
        <f>VLOOKUP(A450,[1]基础数据!A:I,5,0)</f>
        <v>4.8095671389574939</v>
      </c>
      <c r="F450" s="17">
        <f>VLOOKUP(A450,[1]基础数据!A:I,6,0)</f>
        <v>48.615384615384613</v>
      </c>
      <c r="G450" s="17">
        <f>VLOOKUP(A450,[1]基础数据!A:I,7,0)</f>
        <v>5.9278713126670741</v>
      </c>
      <c r="H450" s="17">
        <f>VLOOKUP(A450,[1]基础数据!A:I,8,0)</f>
        <v>44.867647058823529</v>
      </c>
      <c r="I450" s="17">
        <f>VLOOKUP(A450,[1]基础数据!A:I,9,0)</f>
        <v>4.6674927715819905</v>
      </c>
      <c r="J450" s="7">
        <v>600917</v>
      </c>
      <c r="K450" s="1" t="str">
        <f>VLOOKUP(A450,[1]基础数据!A:AI,24,0)</f>
        <v>持股大于股东增</v>
      </c>
      <c r="L450" s="1">
        <f>VLOOKUP(A450,[1]基础数据!A:AI,25,0)</f>
        <v>24641</v>
      </c>
      <c r="M450" s="1">
        <f>VLOOKUP(A450,[1]基础数据!A:AI,26,0)</f>
        <v>63146</v>
      </c>
      <c r="N450" s="1" t="str">
        <f>VLOOKUP(A450,[1]基础数据!A:AI,27,0)</f>
        <v>持股大于股东减</v>
      </c>
      <c r="O450" s="1">
        <f>VLOOKUP(A450,[1]基础数据!A:AI,28,0)</f>
        <v>32401</v>
      </c>
      <c r="P450" s="1">
        <f>VLOOKUP(A450,[1]基础数据!A:AI,29,0)</f>
        <v>48023</v>
      </c>
      <c r="Q450" s="1" t="str">
        <f>VLOOKUP(A450,[1]基础数据!A:AI,30,0)</f>
        <v>持股小于股东增</v>
      </c>
      <c r="R450" s="1">
        <f>VLOOKUP(A450,[1]基础数据!A:AI,31,0)</f>
        <v>41037</v>
      </c>
      <c r="S450" s="1">
        <f>VLOOKUP(A450,[1]基础数据!A:AI,32,0)</f>
        <v>37917</v>
      </c>
      <c r="T450" s="1" t="str">
        <f>VLOOKUP(A450,[1]基础数据!A:AI,33,0)</f>
        <v>持股大于股东增</v>
      </c>
      <c r="U450" s="1">
        <f>VLOOKUP(A450,[1]基础数据!A:AI,34,0)</f>
        <v>31268</v>
      </c>
      <c r="V450" s="1">
        <f>VLOOKUP(A450,[1]基础数据!A:AI,35,0)</f>
        <v>49763</v>
      </c>
    </row>
    <row r="451" spans="1:22" x14ac:dyDescent="0.15">
      <c r="A451" s="7">
        <v>600967</v>
      </c>
      <c r="B451" s="17">
        <f>VLOOKUP(A451,[1]基础数据!A:I,2,0)</f>
        <v>-257.24637681159419</v>
      </c>
      <c r="C451" s="17">
        <f>VLOOKUP(A451,[1]基础数据!A:I,3,0)</f>
        <v>6.4606537089611997</v>
      </c>
      <c r="D451" s="17">
        <f>VLOOKUP(A451,[1]基础数据!A:I,4,0)</f>
        <v>-45.78947368421052</v>
      </c>
      <c r="E451" s="17">
        <f>VLOOKUP(A451,[1]基础数据!A:I,5,0)</f>
        <v>3.8762855975940296</v>
      </c>
      <c r="F451" s="17">
        <f>VLOOKUP(A451,[1]基础数据!A:I,6,0)</f>
        <v>-238.05555555555557</v>
      </c>
      <c r="G451" s="17">
        <f>VLOOKUP(A451,[1]基础数据!A:I,7,0)</f>
        <v>6.166576722432092</v>
      </c>
      <c r="H451" s="17">
        <f>VLOOKUP(A451,[1]基础数据!A:I,8,0)</f>
        <v>-154.87951807228916</v>
      </c>
      <c r="I451" s="17">
        <f>VLOOKUP(A451,[1]基础数据!A:I,9,0)</f>
        <v>6.2940658049353706</v>
      </c>
      <c r="J451" s="7">
        <v>600967</v>
      </c>
      <c r="K451" s="1">
        <f>VLOOKUP(A451,[1]基础数据!A:AI,24,0)</f>
        <v>600967</v>
      </c>
      <c r="L451" s="1">
        <f>VLOOKUP(A451,[1]基础数据!A:AI,25,0)</f>
        <v>65678</v>
      </c>
      <c r="M451" s="1">
        <f>VLOOKUP(A451,[1]基础数据!A:AI,26,0)</f>
        <v>12528</v>
      </c>
      <c r="N451" s="1">
        <f>VLOOKUP(A451,[1]基础数据!A:AI,27,0)</f>
        <v>12528</v>
      </c>
      <c r="O451" s="1">
        <f>VLOOKUP(A451,[1]基础数据!A:AI,28,0)</f>
        <v>60976</v>
      </c>
      <c r="P451" s="1">
        <f>VLOOKUP(A451,[1]基础数据!A:AI,29,0)</f>
        <v>13494</v>
      </c>
      <c r="Q451" s="1">
        <f>VLOOKUP(A451,[1]基础数据!A:AI,30,0)</f>
        <v>13494</v>
      </c>
      <c r="R451" s="1">
        <f>VLOOKUP(A451,[1]基础数据!A:AI,31,0)</f>
        <v>51493</v>
      </c>
      <c r="S451" s="1">
        <f>VLOOKUP(A451,[1]基础数据!A:AI,32,0)</f>
        <v>15979</v>
      </c>
      <c r="T451" s="1">
        <f>VLOOKUP(A451,[1]基础数据!A:AI,33,0)</f>
        <v>15979</v>
      </c>
      <c r="U451" s="1">
        <f>VLOOKUP(A451,[1]基础数据!A:AI,34,0)</f>
        <v>46374</v>
      </c>
      <c r="V451" s="1">
        <f>VLOOKUP(A451,[1]基础数据!A:AI,35,0)</f>
        <v>17743</v>
      </c>
    </row>
    <row r="452" spans="1:22" x14ac:dyDescent="0.15">
      <c r="A452" s="7">
        <v>600970</v>
      </c>
      <c r="B452" s="17">
        <f>VLOOKUP(A452,[1]基础数据!A:I,2,0)</f>
        <v>19.916666666666668</v>
      </c>
      <c r="C452" s="17">
        <f>VLOOKUP(A452,[1]基础数据!A:I,3,0)</f>
        <v>2.168154437912766</v>
      </c>
      <c r="D452" s="17">
        <f>VLOOKUP(A452,[1]基础数据!A:I,4,0)</f>
        <v>23.727272727272727</v>
      </c>
      <c r="E452" s="17">
        <f>VLOOKUP(A452,[1]基础数据!A:I,5,0)</f>
        <v>1.8587095855291269</v>
      </c>
      <c r="F452" s="17">
        <f>VLOOKUP(A452,[1]基础数据!A:I,6,0)</f>
        <v>28.115384615384613</v>
      </c>
      <c r="G452" s="17">
        <f>VLOOKUP(A452,[1]基础数据!A:I,7,0)</f>
        <v>3.1785372641099228</v>
      </c>
      <c r="H452" s="17">
        <f>VLOOKUP(A452,[1]基础数据!A:I,8,0)</f>
        <v>20.979166666666668</v>
      </c>
      <c r="I452" s="17">
        <f>VLOOKUP(A452,[1]基础数据!A:I,9,0)</f>
        <v>2.1343789741415855</v>
      </c>
      <c r="J452" s="7">
        <v>600970</v>
      </c>
      <c r="K452" s="1">
        <f>VLOOKUP(A452,[1]基础数据!A:AI,24,0)</f>
        <v>600970</v>
      </c>
      <c r="L452" s="1">
        <f>VLOOKUP(A452,[1]基础数据!A:AI,25,0)</f>
        <v>66698</v>
      </c>
      <c r="M452" s="1">
        <f>VLOOKUP(A452,[1]基础数据!A:AI,26,0)</f>
        <v>17534</v>
      </c>
      <c r="N452" s="1">
        <f>VLOOKUP(A452,[1]基础数据!A:AI,27,0)</f>
        <v>17534</v>
      </c>
      <c r="O452" s="1">
        <f>VLOOKUP(A452,[1]基础数据!A:AI,28,0)</f>
        <v>71699</v>
      </c>
      <c r="P452" s="1">
        <f>VLOOKUP(A452,[1]基础数据!A:AI,29,0)</f>
        <v>16311</v>
      </c>
      <c r="Q452" s="1">
        <f>VLOOKUP(A452,[1]基础数据!A:AI,30,0)</f>
        <v>16311</v>
      </c>
      <c r="R452" s="1">
        <f>VLOOKUP(A452,[1]基础数据!A:AI,31,0)</f>
        <v>66161</v>
      </c>
      <c r="S452" s="1">
        <f>VLOOKUP(A452,[1]基础数据!A:AI,32,0)</f>
        <v>16524</v>
      </c>
      <c r="T452" s="1">
        <f>VLOOKUP(A452,[1]基础数据!A:AI,33,0)</f>
        <v>16524</v>
      </c>
      <c r="U452" s="1">
        <f>VLOOKUP(A452,[1]基础数据!A:AI,34,0)</f>
        <v>81787</v>
      </c>
      <c r="V452" s="1">
        <f>VLOOKUP(A452,[1]基础数据!A:AI,35,0)</f>
        <v>13367</v>
      </c>
    </row>
    <row r="453" spans="1:22" x14ac:dyDescent="0.15">
      <c r="A453" s="7">
        <v>600971</v>
      </c>
      <c r="B453" s="17">
        <f>VLOOKUP(A453,[1]基础数据!A:I,2,0)</f>
        <v>-4.5579710144927539</v>
      </c>
      <c r="C453" s="17">
        <f>VLOOKUP(A453,[1]基础数据!A:I,3,0)</f>
        <v>1.1361583757812217</v>
      </c>
      <c r="D453" s="17">
        <f>VLOOKUP(A453,[1]基础数据!A:I,4,0)</f>
        <v>277.08333333333337</v>
      </c>
      <c r="E453" s="17">
        <f>VLOOKUP(A453,[1]基础数据!A:I,5,0)</f>
        <v>0.94026157652880871</v>
      </c>
      <c r="F453" s="17">
        <f>VLOOKUP(A453,[1]基础数据!A:I,6,0)</f>
        <v>-8.4722222222222214</v>
      </c>
      <c r="G453" s="17">
        <f>VLOOKUP(A453,[1]基础数据!A:I,7,0)</f>
        <v>1.4143069123284284</v>
      </c>
      <c r="H453" s="17">
        <f>VLOOKUP(A453,[1]基础数据!A:I,8,0)</f>
        <v>-5.2</v>
      </c>
      <c r="I453" s="17">
        <f>VLOOKUP(A453,[1]基础数据!A:I,9,0)</f>
        <v>1.0116567500526905</v>
      </c>
      <c r="J453" s="7">
        <v>600971</v>
      </c>
      <c r="K453" s="1" t="str">
        <f>VLOOKUP(A453,[1]基础数据!A:AI,24,0)</f>
        <v>持股小于股东增</v>
      </c>
      <c r="L453" s="1">
        <f>VLOOKUP(A453,[1]基础数据!A:AI,25,0)</f>
        <v>40495</v>
      </c>
      <c r="M453" s="1">
        <f>VLOOKUP(A453,[1]基础数据!A:AI,26,0)</f>
        <v>24694</v>
      </c>
      <c r="N453" s="1" t="str">
        <f>VLOOKUP(A453,[1]基础数据!A:AI,27,0)</f>
        <v>持股小于股东增</v>
      </c>
      <c r="O453" s="1">
        <f>VLOOKUP(A453,[1]基础数据!A:AI,28,0)</f>
        <v>38547</v>
      </c>
      <c r="P453" s="1">
        <f>VLOOKUP(A453,[1]基础数据!A:AI,29,0)</f>
        <v>25942</v>
      </c>
      <c r="Q453" s="1" t="str">
        <f>VLOOKUP(A453,[1]基础数据!A:AI,30,0)</f>
        <v>持股小于股东减</v>
      </c>
      <c r="R453" s="1">
        <f>VLOOKUP(A453,[1]基础数据!A:AI,31,0)</f>
        <v>48663</v>
      </c>
      <c r="S453" s="1">
        <f>VLOOKUP(A453,[1]基础数据!A:AI,32,0)</f>
        <v>20549</v>
      </c>
      <c r="T453" s="1" t="str">
        <f>VLOOKUP(A453,[1]基础数据!A:AI,33,0)</f>
        <v>持股小于股东增</v>
      </c>
      <c r="U453" s="1">
        <f>VLOOKUP(A453,[1]基础数据!A:AI,34,0)</f>
        <v>45264</v>
      </c>
      <c r="V453" s="1">
        <f>VLOOKUP(A453,[1]基础数据!A:AI,35,0)</f>
        <v>22092</v>
      </c>
    </row>
    <row r="454" spans="1:22" x14ac:dyDescent="0.15">
      <c r="A454" s="7">
        <v>600978</v>
      </c>
      <c r="B454" s="17">
        <f>VLOOKUP(A454,[1]基础数据!A:I,2,0)</f>
        <v>53.428571428571431</v>
      </c>
      <c r="C454" s="17">
        <f>VLOOKUP(A454,[1]基础数据!A:I,3,0)</f>
        <v>4.8640915593705296</v>
      </c>
      <c r="D454" s="17">
        <f>VLOOKUP(A454,[1]基础数据!A:I,4,0)</f>
        <v>32.722222222222221</v>
      </c>
      <c r="E454" s="17">
        <f>VLOOKUP(A454,[1]基础数据!A:I,5,0)</f>
        <v>2.5055300323294198</v>
      </c>
      <c r="F454" s="17">
        <f>VLOOKUP(A454,[1]基础数据!A:I,6,0)</f>
        <v>48.782608695652172</v>
      </c>
      <c r="G454" s="17">
        <f>VLOOKUP(A454,[1]基础数据!A:I,7,0)</f>
        <v>5.0802562767426602</v>
      </c>
      <c r="H454" s="17">
        <f>VLOOKUP(A454,[1]基础数据!A:I,8,0)</f>
        <v>46.750000000000007</v>
      </c>
      <c r="I454" s="17">
        <f>VLOOKUP(A454,[1]基础数据!A:I,9,0)</f>
        <v>4.931759741544143</v>
      </c>
      <c r="J454" s="7">
        <v>600978</v>
      </c>
      <c r="K454" s="1">
        <f>VLOOKUP(A454,[1]基础数据!A:AI,24,0)</f>
        <v>600978</v>
      </c>
      <c r="L454" s="1">
        <f>VLOOKUP(A454,[1]基础数据!A:AI,25,0)</f>
        <v>109828</v>
      </c>
      <c r="M454" s="1">
        <f>VLOOKUP(A454,[1]基础数据!A:AI,26,0)</f>
        <v>13501</v>
      </c>
      <c r="N454" s="1">
        <f>VLOOKUP(A454,[1]基础数据!A:AI,27,0)</f>
        <v>13501</v>
      </c>
      <c r="O454" s="1">
        <f>VLOOKUP(A454,[1]基础数据!A:AI,28,0)</f>
        <v>123201</v>
      </c>
      <c r="P454" s="1">
        <f>VLOOKUP(A454,[1]基础数据!A:AI,29,0)</f>
        <v>12036</v>
      </c>
      <c r="Q454" s="1">
        <f>VLOOKUP(A454,[1]基础数据!A:AI,30,0)</f>
        <v>12036</v>
      </c>
      <c r="R454" s="1">
        <f>VLOOKUP(A454,[1]基础数据!A:AI,31,0)</f>
        <v>109792</v>
      </c>
      <c r="S454" s="1">
        <f>VLOOKUP(A454,[1]基础数据!A:AI,32,0)</f>
        <v>13506</v>
      </c>
      <c r="T454" s="1">
        <f>VLOOKUP(A454,[1]基础数据!A:AI,33,0)</f>
        <v>13506</v>
      </c>
      <c r="U454" s="1">
        <f>VLOOKUP(A454,[1]基础数据!A:AI,34,0)</f>
        <v>109828</v>
      </c>
      <c r="V454" s="1">
        <f>VLOOKUP(A454,[1]基础数据!A:AI,35,0)</f>
        <v>13501</v>
      </c>
    </row>
    <row r="455" spans="1:22" x14ac:dyDescent="0.15">
      <c r="A455" s="7">
        <v>600993</v>
      </c>
      <c r="B455" s="17">
        <f>VLOOKUP(A455,[1]基础数据!A:I,2,0)</f>
        <v>42.346153846153847</v>
      </c>
      <c r="C455" s="17">
        <f>VLOOKUP(A455,[1]基础数据!A:I,3,0)</f>
        <v>5.3202541738142992</v>
      </c>
      <c r="D455" s="17">
        <f>VLOOKUP(A455,[1]基础数据!A:I,4,0)</f>
        <v>22.157894736842106</v>
      </c>
      <c r="E455" s="17">
        <f>VLOOKUP(A455,[1]基础数据!A:I,5,0)</f>
        <v>3.8940017573879664</v>
      </c>
      <c r="F455" s="17">
        <f>VLOOKUP(A455,[1]基础数据!A:I,6,0)</f>
        <v>37.3139534883721</v>
      </c>
      <c r="G455" s="17">
        <f>VLOOKUP(A455,[1]基础数据!A:I,7,0)</f>
        <v>6.2468366751022009</v>
      </c>
      <c r="H455" s="17">
        <f>VLOOKUP(A455,[1]基础数据!A:I,8,0)</f>
        <v>30.837209302325579</v>
      </c>
      <c r="I455" s="17">
        <f>VLOOKUP(A455,[1]基础数据!A:I,9,0)</f>
        <v>4.3603719140750234</v>
      </c>
      <c r="J455" s="7">
        <v>600993</v>
      </c>
      <c r="K455" s="1" t="str">
        <f>VLOOKUP(A455,[1]基础数据!A:AI,24,0)</f>
        <v>持股小于股东减</v>
      </c>
      <c r="L455" s="1">
        <f>VLOOKUP(A455,[1]基础数据!A:AI,25,0)</f>
        <v>42287</v>
      </c>
      <c r="M455" s="1">
        <f>VLOOKUP(A455,[1]基础数据!A:AI,26,0)</f>
        <v>10193</v>
      </c>
      <c r="N455" s="1">
        <f>VLOOKUP(A455,[1]基础数据!A:AI,27,0)</f>
        <v>10193</v>
      </c>
      <c r="O455" s="1">
        <f>VLOOKUP(A455,[1]基础数据!A:AI,28,0)</f>
        <v>44283</v>
      </c>
      <c r="P455" s="1">
        <f>VLOOKUP(A455,[1]基础数据!A:AI,29,0)</f>
        <v>9734</v>
      </c>
      <c r="Q455" s="1" t="str">
        <f>VLOOKUP(A455,[1]基础数据!A:AI,30,0)</f>
        <v>持股小于股东减</v>
      </c>
      <c r="R455" s="1">
        <f>VLOOKUP(A455,[1]基础数据!A:AI,31,0)</f>
        <v>23265</v>
      </c>
      <c r="S455" s="1">
        <f>VLOOKUP(A455,[1]基础数据!A:AI,32,0)</f>
        <v>14252</v>
      </c>
      <c r="T455" s="1" t="str">
        <f>VLOOKUP(A455,[1]基础数据!A:AI,33,0)</f>
        <v>持股小于股东减</v>
      </c>
      <c r="U455" s="1">
        <f>VLOOKUP(A455,[1]基础数据!A:AI,34,0)</f>
        <v>41413</v>
      </c>
      <c r="V455" s="1">
        <f>VLOOKUP(A455,[1]基础数据!A:AI,35,0)</f>
        <v>10408</v>
      </c>
    </row>
    <row r="456" spans="1:22" x14ac:dyDescent="0.15">
      <c r="A456" s="7">
        <v>600997</v>
      </c>
      <c r="B456" s="17">
        <f>VLOOKUP(A456,[1]基础数据!A:I,2,0)</f>
        <v>-16.411764705882351</v>
      </c>
      <c r="C456" s="17">
        <f>VLOOKUP(A456,[1]基础数据!A:I,3,0)</f>
        <v>1.0506495951798156</v>
      </c>
      <c r="D456" s="17">
        <f>VLOOKUP(A456,[1]基础数据!A:I,4,0)</f>
        <v>128.25</v>
      </c>
      <c r="E456" s="17">
        <f>VLOOKUP(A456,[1]基础数据!A:I,5,0)</f>
        <v>0.95691102406267492</v>
      </c>
      <c r="F456" s="17">
        <f>VLOOKUP(A456,[1]基础数据!A:I,6,0)</f>
        <v>-30.785714285714281</v>
      </c>
      <c r="G456" s="17">
        <f>VLOOKUP(A456,[1]基础数据!A:I,7,0)</f>
        <v>1.5582631331573809</v>
      </c>
      <c r="H456" s="17">
        <f>VLOOKUP(A456,[1]基础数据!A:I,8,0)</f>
        <v>-13.88709677419355</v>
      </c>
      <c r="I456" s="17">
        <f>VLOOKUP(A456,[1]基础数据!A:I,9,0)</f>
        <v>1.0677281943488532</v>
      </c>
      <c r="J456" s="7">
        <v>600997</v>
      </c>
      <c r="K456" s="1">
        <f>VLOOKUP(A456,[1]基础数据!A:AI,24,0)</f>
        <v>600997</v>
      </c>
      <c r="L456" s="1">
        <f>VLOOKUP(A456,[1]基础数据!A:AI,25,0)</f>
        <v>76602</v>
      </c>
      <c r="M456" s="1">
        <f>VLOOKUP(A456,[1]基础数据!A:AI,26,0)</f>
        <v>16117</v>
      </c>
      <c r="N456" s="1">
        <f>VLOOKUP(A456,[1]基础数据!A:AI,27,0)</f>
        <v>16117</v>
      </c>
      <c r="O456" s="1">
        <f>VLOOKUP(A456,[1]基础数据!A:AI,28,0)</f>
        <v>72265</v>
      </c>
      <c r="P456" s="1">
        <f>VLOOKUP(A456,[1]基础数据!A:AI,29,0)</f>
        <v>17084</v>
      </c>
      <c r="Q456" s="1">
        <f>VLOOKUP(A456,[1]基础数据!A:AI,30,0)</f>
        <v>17084</v>
      </c>
      <c r="R456" s="1">
        <f>VLOOKUP(A456,[1]基础数据!A:AI,31,0)</f>
        <v>91682</v>
      </c>
      <c r="S456" s="1">
        <f>VLOOKUP(A456,[1]基础数据!A:AI,32,0)</f>
        <v>13466</v>
      </c>
      <c r="T456" s="1">
        <f>VLOOKUP(A456,[1]基础数据!A:AI,33,0)</f>
        <v>13466</v>
      </c>
      <c r="U456" s="1">
        <f>VLOOKUP(A456,[1]基础数据!A:AI,34,0)</f>
        <v>80947</v>
      </c>
      <c r="V456" s="1">
        <f>VLOOKUP(A456,[1]基础数据!A:AI,35,0)</f>
        <v>15252</v>
      </c>
    </row>
    <row r="457" spans="1:22" x14ac:dyDescent="0.15">
      <c r="A457" s="7">
        <v>601000</v>
      </c>
      <c r="B457" s="17">
        <f>VLOOKUP(A457,[1]基础数据!A:I,2,0)</f>
        <v>14.732142857142856</v>
      </c>
      <c r="C457" s="17">
        <f>VLOOKUP(A457,[1]基础数据!A:I,3,0)</f>
        <v>1.7842467234741988</v>
      </c>
      <c r="D457" s="17">
        <f>VLOOKUP(A457,[1]基础数据!A:I,4,0)</f>
        <v>17.4375</v>
      </c>
      <c r="E457" s="17">
        <f>VLOOKUP(A457,[1]基础数据!A:I,5,0)</f>
        <v>1.7626247736174872</v>
      </c>
      <c r="F457" s="17">
        <f>VLOOKUP(A457,[1]基础数据!A:I,6,0)</f>
        <v>24.446428571428569</v>
      </c>
      <c r="G457" s="17">
        <f>VLOOKUP(A457,[1]基础数据!A:I,7,0)</f>
        <v>3.0781337830241711</v>
      </c>
      <c r="H457" s="17">
        <f>VLOOKUP(A457,[1]基础数据!A:I,8,0)</f>
        <v>14.096153846153845</v>
      </c>
      <c r="I457" s="17">
        <f>VLOOKUP(A457,[1]基础数据!A:I,9,0)</f>
        <v>1.6411794998096858</v>
      </c>
      <c r="J457" s="7">
        <v>601000</v>
      </c>
      <c r="K457" s="1">
        <f>VLOOKUP(A457,[1]基础数据!A:AI,24,0)</f>
        <v>601000</v>
      </c>
      <c r="L457" s="1">
        <f>VLOOKUP(A457,[1]基础数据!A:AI,25,0)</f>
        <v>93024</v>
      </c>
      <c r="M457" s="1">
        <f>VLOOKUP(A457,[1]基础数据!A:AI,26,0)</f>
        <v>22937</v>
      </c>
      <c r="N457" s="1">
        <f>VLOOKUP(A457,[1]基础数据!A:AI,27,0)</f>
        <v>22937</v>
      </c>
      <c r="O457" s="1">
        <f>VLOOKUP(A457,[1]基础数据!A:AI,28,0)</f>
        <v>96226</v>
      </c>
      <c r="P457" s="1">
        <f>VLOOKUP(A457,[1]基础数据!A:AI,29,0)</f>
        <v>23366</v>
      </c>
      <c r="Q457" s="1">
        <f>VLOOKUP(A457,[1]基础数据!A:AI,30,0)</f>
        <v>23366</v>
      </c>
      <c r="R457" s="1">
        <f>VLOOKUP(A457,[1]基础数据!A:AI,31,0)</f>
        <v>23366</v>
      </c>
      <c r="S457" s="1">
        <f>VLOOKUP(A457,[1]基础数据!A:AI,32,0)</f>
        <v>23366</v>
      </c>
      <c r="T457" s="1">
        <f>VLOOKUP(A457,[1]基础数据!A:AI,33,0)</f>
        <v>23366</v>
      </c>
      <c r="U457" s="1">
        <f>VLOOKUP(A457,[1]基础数据!A:AI,34,0)</f>
        <v>104691</v>
      </c>
      <c r="V457" s="1">
        <f>VLOOKUP(A457,[1]基础数据!A:AI,35,0)</f>
        <v>21476</v>
      </c>
    </row>
    <row r="458" spans="1:22" x14ac:dyDescent="0.15">
      <c r="A458" s="7">
        <v>601001</v>
      </c>
      <c r="B458" s="17">
        <f>VLOOKUP(A458,[1]基础数据!A:I,2,0)</f>
        <v>-5.1388888888888884</v>
      </c>
      <c r="C458" s="17">
        <f>VLOOKUP(A458,[1]基础数据!A:I,3,0)</f>
        <v>1.9074786912290347</v>
      </c>
      <c r="D458" s="17">
        <f>VLOOKUP(A458,[1]基础数据!A:I,4,0)</f>
        <v>4.6634615384615383</v>
      </c>
      <c r="E458" s="17">
        <f>VLOOKUP(A458,[1]基础数据!A:I,5,0)</f>
        <v>1.5226195334819326</v>
      </c>
      <c r="F458" s="17">
        <f>VLOOKUP(A458,[1]基础数据!A:I,6,0)</f>
        <v>-11</v>
      </c>
      <c r="G458" s="17">
        <f>VLOOKUP(A458,[1]基础数据!A:I,7,0)</f>
        <v>2.3463687150837989</v>
      </c>
      <c r="H458" s="17">
        <f>VLOOKUP(A458,[1]基础数据!A:I,8,0)</f>
        <v>-5.9558823529411766</v>
      </c>
      <c r="I458" s="17">
        <f>VLOOKUP(A458,[1]基础数据!A:I,9,0)</f>
        <v>1.4765798036695745</v>
      </c>
      <c r="J458" s="7">
        <v>601001</v>
      </c>
      <c r="K458" s="1">
        <f>VLOOKUP(A458,[1]基础数据!A:AI,24,0)</f>
        <v>601001</v>
      </c>
      <c r="L458" s="1">
        <f>VLOOKUP(A458,[1]基础数据!A:AI,25,0)</f>
        <v>601001</v>
      </c>
      <c r="M458" s="1">
        <f>VLOOKUP(A458,[1]基础数据!A:AI,26,0)</f>
        <v>601001</v>
      </c>
      <c r="N458" s="1">
        <f>VLOOKUP(A458,[1]基础数据!A:AI,27,0)</f>
        <v>601001</v>
      </c>
      <c r="O458" s="1">
        <f>VLOOKUP(A458,[1]基础数据!A:AI,28,0)</f>
        <v>601001</v>
      </c>
      <c r="P458" s="1">
        <f>VLOOKUP(A458,[1]基础数据!A:AI,29,0)</f>
        <v>601001</v>
      </c>
      <c r="Q458" s="1">
        <f>VLOOKUP(A458,[1]基础数据!A:AI,30,0)</f>
        <v>601001</v>
      </c>
      <c r="R458" s="1">
        <f>VLOOKUP(A458,[1]基础数据!A:AI,31,0)</f>
        <v>601001</v>
      </c>
      <c r="S458" s="1">
        <f>VLOOKUP(A458,[1]基础数据!A:AI,32,0)</f>
        <v>601001</v>
      </c>
      <c r="T458" s="1">
        <f>VLOOKUP(A458,[1]基础数据!A:AI,33,0)</f>
        <v>601001</v>
      </c>
      <c r="U458" s="1">
        <f>VLOOKUP(A458,[1]基础数据!A:AI,34,0)</f>
        <v>601001</v>
      </c>
      <c r="V458" s="1">
        <f>VLOOKUP(A458,[1]基础数据!A:AI,35,0)</f>
        <v>601001</v>
      </c>
    </row>
    <row r="459" spans="1:22" x14ac:dyDescent="0.15">
      <c r="A459" s="7">
        <v>601002</v>
      </c>
      <c r="B459" s="17">
        <f>VLOOKUP(A459,[1]基础数据!A:I,2,0)</f>
        <v>-576.5</v>
      </c>
      <c r="C459" s="17">
        <f>VLOOKUP(A459,[1]基础数据!A:I,3,0)</f>
        <v>4.0736291690220465</v>
      </c>
      <c r="D459" s="17">
        <f>VLOOKUP(A459,[1]基础数据!A:I,4,0)</f>
        <v>-1063.75</v>
      </c>
      <c r="E459" s="17">
        <f>VLOOKUP(A459,[1]基础数据!A:I,5,0)</f>
        <v>3.0071733983532987</v>
      </c>
      <c r="F459" s="17">
        <f>VLOOKUP(A459,[1]基础数据!A:I,6,0)</f>
        <v>-304.23076923076923</v>
      </c>
      <c r="G459" s="17">
        <f>VLOOKUP(A459,[1]基础数据!A:I,7,0)</f>
        <v>5.6147075525269736</v>
      </c>
      <c r="H459" s="17">
        <f>VLOOKUP(A459,[1]基础数据!A:I,8,0)</f>
        <v>-634.61538461538464</v>
      </c>
      <c r="I459" s="17">
        <f>VLOOKUP(A459,[1]基础数据!A:I,9,0)</f>
        <v>3.8843179490801227</v>
      </c>
      <c r="J459" s="7">
        <v>601002</v>
      </c>
      <c r="K459" s="1">
        <f>VLOOKUP(A459,[1]基础数据!A:AI,24,0)</f>
        <v>601002</v>
      </c>
      <c r="L459" s="1">
        <f>VLOOKUP(A459,[1]基础数据!A:AI,25,0)</f>
        <v>601002</v>
      </c>
      <c r="M459" s="1">
        <f>VLOOKUP(A459,[1]基础数据!A:AI,26,0)</f>
        <v>601002</v>
      </c>
      <c r="N459" s="1">
        <f>VLOOKUP(A459,[1]基础数据!A:AI,27,0)</f>
        <v>601002</v>
      </c>
      <c r="O459" s="1">
        <f>VLOOKUP(A459,[1]基础数据!A:AI,28,0)</f>
        <v>601002</v>
      </c>
      <c r="P459" s="1">
        <f>VLOOKUP(A459,[1]基础数据!A:AI,29,0)</f>
        <v>601002</v>
      </c>
      <c r="Q459" s="1">
        <f>VLOOKUP(A459,[1]基础数据!A:AI,30,0)</f>
        <v>601002</v>
      </c>
      <c r="R459" s="1">
        <f>VLOOKUP(A459,[1]基础数据!A:AI,31,0)</f>
        <v>601002</v>
      </c>
      <c r="S459" s="1">
        <f>VLOOKUP(A459,[1]基础数据!A:AI,32,0)</f>
        <v>601002</v>
      </c>
      <c r="T459" s="1">
        <f>VLOOKUP(A459,[1]基础数据!A:AI,33,0)</f>
        <v>601002</v>
      </c>
      <c r="U459" s="1">
        <f>VLOOKUP(A459,[1]基础数据!A:AI,34,0)</f>
        <v>601002</v>
      </c>
      <c r="V459" s="1">
        <f>VLOOKUP(A459,[1]基础数据!A:AI,35,0)</f>
        <v>601002</v>
      </c>
    </row>
    <row r="460" spans="1:22" x14ac:dyDescent="0.15">
      <c r="A460" s="7">
        <v>601005</v>
      </c>
      <c r="B460" s="17">
        <f>VLOOKUP(A460,[1]基础数据!A:I,2,0)</f>
        <v>-2.4370370370370371</v>
      </c>
      <c r="C460" s="17">
        <f>VLOOKUP(A460,[1]基础数据!A:I,3,0)</f>
        <v>3.6588078291814945</v>
      </c>
      <c r="D460" s="17">
        <f>VLOOKUP(A460,[1]基础数据!A:I,4,0)</f>
        <v>-3.1136363636363638</v>
      </c>
      <c r="E460" s="17">
        <f>VLOOKUP(A460,[1]基础数据!A:I,5,0)</f>
        <v>4.0562546262028132</v>
      </c>
      <c r="F460" s="17">
        <f>VLOOKUP(A460,[1]基础数据!A:I,6,0)</f>
        <v>-5.6673306772908374</v>
      </c>
      <c r="G460" s="17">
        <f>VLOOKUP(A460,[1]基础数据!A:I,7,0)</f>
        <v>3.2583175857527347</v>
      </c>
      <c r="H460" s="17">
        <f>VLOOKUP(A460,[1]基础数据!A:I,8,0)</f>
        <v>-3.1622746185852986</v>
      </c>
      <c r="I460" s="17">
        <f>VLOOKUP(A460,[1]基础数据!A:I,9,0)</f>
        <v>1.9907013293170062</v>
      </c>
      <c r="J460" s="7">
        <v>601005</v>
      </c>
      <c r="K460" s="1">
        <f>VLOOKUP(A460,[1]基础数据!A:AI,24,0)</f>
        <v>601005</v>
      </c>
      <c r="L460" s="1">
        <f>VLOOKUP(A460,[1]基础数据!A:AI,25,0)</f>
        <v>601005</v>
      </c>
      <c r="M460" s="1">
        <f>VLOOKUP(A460,[1]基础数据!A:AI,26,0)</f>
        <v>601005</v>
      </c>
      <c r="N460" s="1">
        <f>VLOOKUP(A460,[1]基础数据!A:AI,27,0)</f>
        <v>601005</v>
      </c>
      <c r="O460" s="1">
        <f>VLOOKUP(A460,[1]基础数据!A:AI,28,0)</f>
        <v>119886</v>
      </c>
      <c r="P460" s="1">
        <f>VLOOKUP(A460,[1]基础数据!A:AI,29,0)</f>
        <v>37002</v>
      </c>
      <c r="Q460" s="1">
        <f>VLOOKUP(A460,[1]基础数据!A:AI,30,0)</f>
        <v>37002</v>
      </c>
      <c r="R460" s="1">
        <f>VLOOKUP(A460,[1]基础数据!A:AI,31,0)</f>
        <v>37002</v>
      </c>
      <c r="S460" s="1">
        <f>VLOOKUP(A460,[1]基础数据!A:AI,32,0)</f>
        <v>37002</v>
      </c>
      <c r="T460" s="1">
        <f>VLOOKUP(A460,[1]基础数据!A:AI,33,0)</f>
        <v>37002</v>
      </c>
      <c r="U460" s="1">
        <f>VLOOKUP(A460,[1]基础数据!A:AI,34,0)</f>
        <v>37002</v>
      </c>
      <c r="V460" s="1">
        <f>VLOOKUP(A460,[1]基础数据!A:AI,35,0)</f>
        <v>37002</v>
      </c>
    </row>
    <row r="461" spans="1:22" x14ac:dyDescent="0.15">
      <c r="A461" s="7">
        <v>601010</v>
      </c>
      <c r="B461" s="17">
        <f>VLOOKUP(A461,[1]基础数据!A:I,2,0)</f>
        <v>51.928571428571423</v>
      </c>
      <c r="C461" s="17">
        <f>VLOOKUP(A461,[1]基础数据!A:I,3,0)</f>
        <v>3.3911745498647257</v>
      </c>
      <c r="D461" s="17">
        <f>VLOOKUP(A461,[1]基础数据!A:I,4,0)</f>
        <v>49.166666666666671</v>
      </c>
      <c r="E461" s="17">
        <f>VLOOKUP(A461,[1]基础数据!A:I,5,0)</f>
        <v>2.7153902798232696</v>
      </c>
      <c r="F461" s="17">
        <f>VLOOKUP(A461,[1]基础数据!A:I,6,0)</f>
        <v>40.708333333333336</v>
      </c>
      <c r="G461" s="17">
        <f>VLOOKUP(A461,[1]基础数据!A:I,7,0)</f>
        <v>4.6200406677070029</v>
      </c>
      <c r="H461" s="17">
        <f>VLOOKUP(A461,[1]基础数据!A:I,8,0)</f>
        <v>33.200000000000003</v>
      </c>
      <c r="I461" s="17">
        <f>VLOOKUP(A461,[1]基础数据!A:I,9,0)</f>
        <v>3.0997619158769427</v>
      </c>
      <c r="J461" s="7">
        <v>601010</v>
      </c>
      <c r="K461" s="1">
        <f>VLOOKUP(A461,[1]基础数据!A:AI,24,0)</f>
        <v>601010</v>
      </c>
      <c r="L461" s="1">
        <f>VLOOKUP(A461,[1]基础数据!A:AI,25,0)</f>
        <v>601010</v>
      </c>
      <c r="M461" s="1">
        <f>VLOOKUP(A461,[1]基础数据!A:AI,26,0)</f>
        <v>601010</v>
      </c>
      <c r="N461" s="1">
        <f>VLOOKUP(A461,[1]基础数据!A:AI,27,0)</f>
        <v>601010</v>
      </c>
      <c r="O461" s="1">
        <f>VLOOKUP(A461,[1]基础数据!A:AI,28,0)</f>
        <v>601010</v>
      </c>
      <c r="P461" s="1">
        <f>VLOOKUP(A461,[1]基础数据!A:AI,29,0)</f>
        <v>601010</v>
      </c>
      <c r="Q461" s="1">
        <f>VLOOKUP(A461,[1]基础数据!A:AI,30,0)</f>
        <v>601010</v>
      </c>
      <c r="R461" s="1">
        <f>VLOOKUP(A461,[1]基础数据!A:AI,31,0)</f>
        <v>601010</v>
      </c>
      <c r="S461" s="1">
        <f>VLOOKUP(A461,[1]基础数据!A:AI,32,0)</f>
        <v>601010</v>
      </c>
      <c r="T461" s="1">
        <f>VLOOKUP(A461,[1]基础数据!A:AI,33,0)</f>
        <v>601010</v>
      </c>
      <c r="U461" s="1">
        <f>VLOOKUP(A461,[1]基础数据!A:AI,34,0)</f>
        <v>601010</v>
      </c>
      <c r="V461" s="1">
        <f>VLOOKUP(A461,[1]基础数据!A:AI,35,0)</f>
        <v>601010</v>
      </c>
    </row>
    <row r="462" spans="1:22" x14ac:dyDescent="0.15">
      <c r="A462" s="7">
        <v>601012</v>
      </c>
      <c r="B462" s="17">
        <f>VLOOKUP(A462,[1]基础数据!A:I,2,0)</f>
        <v>44.032258064516128</v>
      </c>
      <c r="C462" s="17">
        <f>VLOOKUP(A462,[1]基础数据!A:I,3,0)</f>
        <v>4.2915081585814443</v>
      </c>
      <c r="D462" s="17">
        <f>VLOOKUP(A462,[1]基础数据!A:I,4,0)</f>
        <v>21.083333333333336</v>
      </c>
      <c r="E462" s="17">
        <f>VLOOKUP(A462,[1]基础数据!A:I,5,0)</f>
        <v>3.8000540719156479</v>
      </c>
      <c r="F462" s="17">
        <f>VLOOKUP(A462,[1]基础数据!A:I,6,0)</f>
        <v>112.42857142857142</v>
      </c>
      <c r="G462" s="17">
        <f>VLOOKUP(A462,[1]基础数据!A:I,7,0)</f>
        <v>5.3593925567775544</v>
      </c>
      <c r="H462" s="17">
        <f>VLOOKUP(A462,[1]基础数据!A:I,8,0)</f>
        <v>45.750000000000007</v>
      </c>
      <c r="I462" s="17">
        <f>VLOOKUP(A462,[1]基础数据!A:I,9,0)</f>
        <v>3.0395641630402288</v>
      </c>
      <c r="J462" s="7">
        <v>601012</v>
      </c>
      <c r="K462" s="1">
        <f>VLOOKUP(A462,[1]基础数据!A:AI,24,0)</f>
        <v>601012</v>
      </c>
      <c r="L462" s="1">
        <f>VLOOKUP(A462,[1]基础数据!A:AI,25,0)</f>
        <v>601012</v>
      </c>
      <c r="M462" s="1">
        <f>VLOOKUP(A462,[1]基础数据!A:AI,26,0)</f>
        <v>601012</v>
      </c>
      <c r="N462" s="1">
        <f>VLOOKUP(A462,[1]基础数据!A:AI,27,0)</f>
        <v>601012</v>
      </c>
      <c r="O462" s="1">
        <f>VLOOKUP(A462,[1]基础数据!A:AI,28,0)</f>
        <v>601012</v>
      </c>
      <c r="P462" s="1">
        <f>VLOOKUP(A462,[1]基础数据!A:AI,29,0)</f>
        <v>601012</v>
      </c>
      <c r="Q462" s="1">
        <f>VLOOKUP(A462,[1]基础数据!A:AI,30,0)</f>
        <v>601012</v>
      </c>
      <c r="R462" s="1">
        <f>VLOOKUP(A462,[1]基础数据!A:AI,31,0)</f>
        <v>601012</v>
      </c>
      <c r="S462" s="1">
        <f>VLOOKUP(A462,[1]基础数据!A:AI,32,0)</f>
        <v>601012</v>
      </c>
      <c r="T462" s="1">
        <f>VLOOKUP(A462,[1]基础数据!A:AI,33,0)</f>
        <v>601012</v>
      </c>
      <c r="U462" s="1">
        <f>VLOOKUP(A462,[1]基础数据!A:AI,34,0)</f>
        <v>601012</v>
      </c>
      <c r="V462" s="1">
        <f>VLOOKUP(A462,[1]基础数据!A:AI,35,0)</f>
        <v>601012</v>
      </c>
    </row>
    <row r="463" spans="1:22" x14ac:dyDescent="0.15">
      <c r="A463" s="7">
        <v>601101</v>
      </c>
      <c r="B463" s="17">
        <f>VLOOKUP(A463,[1]基础数据!A:I,2,0)</f>
        <v>157.19999999999999</v>
      </c>
      <c r="C463" s="17">
        <f>VLOOKUP(A463,[1]基础数据!A:I,3,0)</f>
        <v>1.4400615598834761</v>
      </c>
      <c r="D463" s="17">
        <f>VLOOKUP(A463,[1]基础数据!A:I,4,0)</f>
        <v>-21.625</v>
      </c>
      <c r="E463" s="17">
        <f>VLOOKUP(A463,[1]基础数据!A:I,5,0)</f>
        <v>1.2820987883054804</v>
      </c>
      <c r="F463" s="17">
        <f>VLOOKUP(A463,[1]基础数据!A:I,6,0)</f>
        <v>190</v>
      </c>
      <c r="G463" s="17">
        <f>VLOOKUP(A463,[1]基础数据!A:I,7,0)</f>
        <v>2.0224599499707274</v>
      </c>
      <c r="H463" s="17">
        <f>VLOOKUP(A463,[1]基础数据!A:I,8,0)</f>
        <v>158.5</v>
      </c>
      <c r="I463" s="17">
        <f>VLOOKUP(A463,[1]基础数据!A:I,9,0)</f>
        <v>1.1168460549262775</v>
      </c>
      <c r="J463" s="7">
        <v>601101</v>
      </c>
      <c r="K463" s="1" t="str">
        <f>VLOOKUP(A463,[1]基础数据!A:AI,24,0)</f>
        <v>持股小于股东增</v>
      </c>
      <c r="L463" s="1">
        <f>VLOOKUP(A463,[1]基础数据!A:AI,25,0)</f>
        <v>51730</v>
      </c>
      <c r="M463" s="1">
        <f>VLOOKUP(A463,[1]基础数据!A:AI,26,0)</f>
        <v>23197</v>
      </c>
      <c r="N463" s="1" t="str">
        <f>VLOOKUP(A463,[1]基础数据!A:AI,27,0)</f>
        <v>持股小于股东增</v>
      </c>
      <c r="O463" s="1">
        <f>VLOOKUP(A463,[1]基础数据!A:AI,28,0)</f>
        <v>48625</v>
      </c>
      <c r="P463" s="1">
        <f>VLOOKUP(A463,[1]基础数据!A:AI,29,0)</f>
        <v>24678</v>
      </c>
      <c r="Q463" s="1" t="str">
        <f>VLOOKUP(A463,[1]基础数据!A:AI,30,0)</f>
        <v>持股小于股东减</v>
      </c>
      <c r="R463" s="1">
        <f>VLOOKUP(A463,[1]基础数据!A:AI,31,0)</f>
        <v>59852</v>
      </c>
      <c r="S463" s="1">
        <f>VLOOKUP(A463,[1]基础数据!A:AI,32,0)</f>
        <v>20049</v>
      </c>
      <c r="T463" s="1" t="str">
        <f>VLOOKUP(A463,[1]基础数据!A:AI,33,0)</f>
        <v>持股小于股东增</v>
      </c>
      <c r="U463" s="1">
        <f>VLOOKUP(A463,[1]基础数据!A:AI,34,0)</f>
        <v>52079</v>
      </c>
      <c r="V463" s="1">
        <f>VLOOKUP(A463,[1]基础数据!A:AI,35,0)</f>
        <v>23041</v>
      </c>
    </row>
    <row r="464" spans="1:22" x14ac:dyDescent="0.15">
      <c r="A464" s="7">
        <v>601126</v>
      </c>
      <c r="B464" s="17">
        <f>VLOOKUP(A464,[1]基础数据!A:I,2,0)</f>
        <v>31.61904761904762</v>
      </c>
      <c r="C464" s="17">
        <f>VLOOKUP(A464,[1]基础数据!A:I,3,0)</f>
        <v>2.9331860850358917</v>
      </c>
      <c r="D464" s="17">
        <f>VLOOKUP(A464,[1]基础数据!A:I,4,0)</f>
        <v>200.81967213114754</v>
      </c>
      <c r="E464" s="17">
        <f>VLOOKUP(A464,[1]基础数据!A:I,5,0)</f>
        <v>2.1586378554593715</v>
      </c>
      <c r="F464" s="17">
        <f>VLOOKUP(A464,[1]基础数据!A:I,6,0)</f>
        <v>80.263157894736835</v>
      </c>
      <c r="G464" s="17">
        <f>VLOOKUP(A464,[1]基础数据!A:I,7,0)</f>
        <v>3.6325091705969226</v>
      </c>
      <c r="H464" s="17">
        <f>VLOOKUP(A464,[1]基础数据!A:I,8,0)</f>
        <v>55.0625</v>
      </c>
      <c r="I464" s="17">
        <f>VLOOKUP(A464,[1]基础数据!A:I,9,0)</f>
        <v>3.0839060476296045</v>
      </c>
      <c r="J464" s="7">
        <v>601126</v>
      </c>
      <c r="K464" s="1" t="str">
        <f>VLOOKUP(A464,[1]基础数据!A:AI,24,0)</f>
        <v>持股小于股东减</v>
      </c>
      <c r="L464" s="1">
        <f>VLOOKUP(A464,[1]基础数据!A:AI,25,0)</f>
        <v>28925</v>
      </c>
      <c r="M464" s="1">
        <f>VLOOKUP(A464,[1]基础数据!A:AI,26,0)</f>
        <v>28113</v>
      </c>
      <c r="N464" s="1" t="str">
        <f>VLOOKUP(A464,[1]基础数据!A:AI,27,0)</f>
        <v>持股小于股东减</v>
      </c>
      <c r="O464" s="1">
        <f>VLOOKUP(A464,[1]基础数据!A:AI,28,0)</f>
        <v>30276</v>
      </c>
      <c r="P464" s="1">
        <f>VLOOKUP(A464,[1]基础数据!A:AI,29,0)</f>
        <v>26858</v>
      </c>
      <c r="Q464" s="1" t="str">
        <f>VLOOKUP(A464,[1]基础数据!A:AI,30,0)</f>
        <v>持股大于股东增</v>
      </c>
      <c r="R464" s="1">
        <f>VLOOKUP(A464,[1]基础数据!A:AI,31,0)</f>
        <v>10649</v>
      </c>
      <c r="S464" s="1">
        <f>VLOOKUP(A464,[1]基础数据!A:AI,32,0)</f>
        <v>38180</v>
      </c>
      <c r="T464" s="1" t="str">
        <f>VLOOKUP(A464,[1]基础数据!A:AI,33,0)</f>
        <v>持股大于股东减</v>
      </c>
      <c r="U464" s="1">
        <f>VLOOKUP(A464,[1]基础数据!A:AI,34,0)</f>
        <v>10917</v>
      </c>
      <c r="V464" s="1">
        <f>VLOOKUP(A464,[1]基础数据!A:AI,35,0)</f>
        <v>37243</v>
      </c>
    </row>
    <row r="465" spans="1:22" x14ac:dyDescent="0.15">
      <c r="A465" s="7">
        <v>601139</v>
      </c>
      <c r="B465" s="17">
        <f>VLOOKUP(A465,[1]基础数据!A:I,2,0)</f>
        <v>29.35483870967742</v>
      </c>
      <c r="C465" s="17">
        <f>VLOOKUP(A465,[1]基础数据!A:I,3,0)</f>
        <v>2.782874617737003</v>
      </c>
      <c r="D465" s="17">
        <f>VLOOKUP(A465,[1]基础数据!A:I,4,0)</f>
        <v>20.824999999999999</v>
      </c>
      <c r="E465" s="17">
        <f>VLOOKUP(A465,[1]基础数据!A:I,5,0)</f>
        <v>2.4718100890207713</v>
      </c>
      <c r="F465" s="17">
        <f>VLOOKUP(A465,[1]基础数据!A:I,6,0)</f>
        <v>27.631578947368421</v>
      </c>
      <c r="G465" s="17">
        <f>VLOOKUP(A465,[1]基础数据!A:I,7,0)</f>
        <v>3.3333333333333335</v>
      </c>
      <c r="H465" s="17">
        <f>VLOOKUP(A465,[1]基础数据!A:I,8,0)</f>
        <v>24.630000000000003</v>
      </c>
      <c r="I465" s="17">
        <f>VLOOKUP(A465,[1]基础数据!A:I,9,0)</f>
        <v>2.5537341752465088</v>
      </c>
      <c r="J465" s="7">
        <v>601139</v>
      </c>
      <c r="K465" s="1" t="str">
        <f>VLOOKUP(A465,[1]基础数据!A:AI,24,0)</f>
        <v>持股大于股东减</v>
      </c>
      <c r="L465" s="1">
        <f>VLOOKUP(A465,[1]基础数据!A:AI,25,0)</f>
        <v>37665</v>
      </c>
      <c r="M465" s="1">
        <f>VLOOKUP(A465,[1]基础数据!A:AI,26,0)</f>
        <v>57826</v>
      </c>
      <c r="N465" s="1" t="str">
        <f>VLOOKUP(A465,[1]基础数据!A:AI,27,0)</f>
        <v>持股大于股东增</v>
      </c>
      <c r="O465" s="1">
        <f>VLOOKUP(A465,[1]基础数据!A:AI,28,0)</f>
        <v>31852</v>
      </c>
      <c r="P465" s="1">
        <f>VLOOKUP(A465,[1]基础数据!A:AI,29,0)</f>
        <v>68392</v>
      </c>
      <c r="Q465" s="1" t="str">
        <f>VLOOKUP(A465,[1]基础数据!A:AI,30,0)</f>
        <v>持股大于股东减</v>
      </c>
      <c r="R465" s="1">
        <f>VLOOKUP(A465,[1]基础数据!A:AI,31,0)</f>
        <v>31340</v>
      </c>
      <c r="S465" s="1">
        <f>VLOOKUP(A465,[1]基础数据!A:AI,32,0)</f>
        <v>69483</v>
      </c>
      <c r="T465" s="1" t="str">
        <f>VLOOKUP(A465,[1]基础数据!A:AI,33,0)</f>
        <v>持股大于股东增</v>
      </c>
      <c r="U465" s="1">
        <f>VLOOKUP(A465,[1]基础数据!A:AI,34,0)</f>
        <v>26678</v>
      </c>
      <c r="V465" s="1">
        <f>VLOOKUP(A465,[1]基础数据!A:AI,35,0)</f>
        <v>81641</v>
      </c>
    </row>
    <row r="466" spans="1:22" x14ac:dyDescent="0.15">
      <c r="A466" s="7">
        <v>601168</v>
      </c>
      <c r="B466" s="17">
        <f>VLOOKUP(A466,[1]基础数据!A:I,2,0)</f>
        <v>739</v>
      </c>
      <c r="C466" s="17">
        <f>VLOOKUP(A466,[1]基础数据!A:I,3,0)</f>
        <v>1.5480330135321967</v>
      </c>
      <c r="D466" s="17">
        <f>VLOOKUP(A466,[1]基础数据!A:I,4,0)</f>
        <v>-37.375</v>
      </c>
      <c r="E466" s="17">
        <f>VLOOKUP(A466,[1]基础数据!A:I,5,0)</f>
        <v>1.2614436991098175</v>
      </c>
      <c r="F466" s="17">
        <f>VLOOKUP(A466,[1]基础数据!A:I,6,0)</f>
        <v>273</v>
      </c>
      <c r="G466" s="17">
        <f>VLOOKUP(A466,[1]基础数据!A:I,7,0)</f>
        <v>2.3021461398996497</v>
      </c>
      <c r="H466" s="17">
        <f>VLOOKUP(A466,[1]基础数据!A:I,8,0)</f>
        <v>469.49999999999994</v>
      </c>
      <c r="I466" s="17">
        <f>VLOOKUP(A466,[1]基础数据!A:I,9,0)</f>
        <v>1.3226004098793602</v>
      </c>
      <c r="J466" s="7">
        <v>601168</v>
      </c>
      <c r="K466" s="1">
        <f>VLOOKUP(A466,[1]基础数据!A:AI,24,0)</f>
        <v>601168</v>
      </c>
      <c r="L466" s="1">
        <f>VLOOKUP(A466,[1]基础数据!A:AI,25,0)</f>
        <v>601168</v>
      </c>
      <c r="M466" s="1">
        <f>VLOOKUP(A466,[1]基础数据!A:AI,26,0)</f>
        <v>601168</v>
      </c>
      <c r="N466" s="1">
        <f>VLOOKUP(A466,[1]基础数据!A:AI,27,0)</f>
        <v>601168</v>
      </c>
      <c r="O466" s="1">
        <f>VLOOKUP(A466,[1]基础数据!A:AI,28,0)</f>
        <v>601168</v>
      </c>
      <c r="P466" s="1">
        <f>VLOOKUP(A466,[1]基础数据!A:AI,29,0)</f>
        <v>601168</v>
      </c>
      <c r="Q466" s="1">
        <f>VLOOKUP(A466,[1]基础数据!A:AI,30,0)</f>
        <v>601168</v>
      </c>
      <c r="R466" s="1">
        <f>VLOOKUP(A466,[1]基础数据!A:AI,31,0)</f>
        <v>601168</v>
      </c>
      <c r="S466" s="1">
        <f>VLOOKUP(A466,[1]基础数据!A:AI,32,0)</f>
        <v>601168</v>
      </c>
      <c r="T466" s="1">
        <f>VLOOKUP(A466,[1]基础数据!A:AI,33,0)</f>
        <v>601168</v>
      </c>
      <c r="U466" s="1">
        <f>VLOOKUP(A466,[1]基础数据!A:AI,34,0)</f>
        <v>601168</v>
      </c>
      <c r="V466" s="1">
        <f>VLOOKUP(A466,[1]基础数据!A:AI,35,0)</f>
        <v>601168</v>
      </c>
    </row>
    <row r="467" spans="1:22" x14ac:dyDescent="0.15">
      <c r="A467" s="7">
        <v>601226</v>
      </c>
      <c r="B467" s="17">
        <f>VLOOKUP(A467,[1]基础数据!A:I,2,0)</f>
        <v>56.047851129818341</v>
      </c>
      <c r="C467" s="17">
        <f>VLOOKUP(A467,[1]基础数据!A:I,3,0)</f>
        <v>3.9616673452131161</v>
      </c>
      <c r="D467" s="17">
        <f>VLOOKUP(A467,[1]基础数据!A:I,4,0)</f>
        <v>182.60869565217391</v>
      </c>
      <c r="E467" s="17">
        <f>VLOOKUP(A467,[1]基础数据!A:I,5,0)</f>
        <v>3.1427324312527283</v>
      </c>
      <c r="F467" s="17">
        <f>VLOOKUP(A467,[1]基础数据!A:I,6,0)</f>
        <v>57.147988505747129</v>
      </c>
      <c r="G467" s="17">
        <f>VLOOKUP(A467,[1]基础数据!A:I,7,0)</f>
        <v>5.120530398120434</v>
      </c>
      <c r="H467" s="17">
        <f>VLOOKUP(A467,[1]基础数据!A:I,8,0)</f>
        <v>43.327974276527328</v>
      </c>
      <c r="I467" s="17">
        <f>VLOOKUP(A467,[1]基础数据!A:I,9,0)</f>
        <v>3.417123656766095</v>
      </c>
      <c r="J467" s="7">
        <v>601226</v>
      </c>
      <c r="K467" s="1" t="str">
        <f>VLOOKUP(A467,[1]基础数据!A:AI,24,0)</f>
        <v>持股小于股东减</v>
      </c>
      <c r="L467" s="1">
        <f>VLOOKUP(A467,[1]基础数据!A:AI,25,0)</f>
        <v>40573</v>
      </c>
      <c r="M467" s="1">
        <f>VLOOKUP(A467,[1]基础数据!A:AI,26,0)</f>
        <v>28467</v>
      </c>
      <c r="N467" s="1" t="str">
        <f>VLOOKUP(A467,[1]基础数据!A:AI,27,0)</f>
        <v>持股小于股东增</v>
      </c>
      <c r="O467" s="1">
        <f>VLOOKUP(A467,[1]基础数据!A:AI,28,0)</f>
        <v>39311</v>
      </c>
      <c r="P467" s="1">
        <f>VLOOKUP(A467,[1]基础数据!A:AI,29,0)</f>
        <v>29381</v>
      </c>
      <c r="Q467" s="1" t="str">
        <f>VLOOKUP(A467,[1]基础数据!A:AI,30,0)</f>
        <v>持股小于股东增</v>
      </c>
      <c r="R467" s="1">
        <f>VLOOKUP(A467,[1]基础数据!A:AI,31,0)</f>
        <v>48343</v>
      </c>
      <c r="S467" s="1">
        <f>VLOOKUP(A467,[1]基础数据!A:AI,32,0)</f>
        <v>23891</v>
      </c>
      <c r="T467" s="1" t="str">
        <f>VLOOKUP(A467,[1]基础数据!A:AI,33,0)</f>
        <v>持股小于股东增</v>
      </c>
      <c r="U467" s="1">
        <f>VLOOKUP(A467,[1]基础数据!A:AI,34,0)</f>
        <v>37363</v>
      </c>
      <c r="V467" s="1">
        <f>VLOOKUP(A467,[1]基础数据!A:AI,35,0)</f>
        <v>30912</v>
      </c>
    </row>
    <row r="468" spans="1:22" x14ac:dyDescent="0.15">
      <c r="A468" s="7">
        <v>601233</v>
      </c>
      <c r="B468" s="17">
        <f>VLOOKUP(A468,[1]基础数据!A:I,2,0)</f>
        <v>109.58333333333334</v>
      </c>
      <c r="C468" s="17">
        <f>VLOOKUP(A468,[1]基础数据!A:I,3,0)</f>
        <v>1.8244377540685657</v>
      </c>
      <c r="D468" s="17">
        <f>VLOOKUP(A468,[1]基础数据!A:I,4,0)</f>
        <v>18.109375</v>
      </c>
      <c r="E468" s="17">
        <f>VLOOKUP(A468,[1]基础数据!A:I,5,0)</f>
        <v>1.5725702500644496</v>
      </c>
      <c r="F468" s="17">
        <f>VLOOKUP(A468,[1]基础数据!A:I,6,0)</f>
        <v>30.242424242424242</v>
      </c>
      <c r="G468" s="17">
        <f>VLOOKUP(A468,[1]基础数据!A:I,7,0)</f>
        <v>2.6919134703565843</v>
      </c>
      <c r="H468" s="17">
        <f>VLOOKUP(A468,[1]基础数据!A:I,8,0)</f>
        <v>74.55</v>
      </c>
      <c r="I468" s="17">
        <f>VLOOKUP(A468,[1]基础数据!A:I,9,0)</f>
        <v>1.3829372808726139</v>
      </c>
      <c r="J468" s="7">
        <v>601233</v>
      </c>
      <c r="K468" s="1" t="str">
        <f>VLOOKUP(A468,[1]基础数据!A:AI,24,0)</f>
        <v>持股小于股东减</v>
      </c>
      <c r="L468" s="1">
        <f>VLOOKUP(A468,[1]基础数据!A:AI,25,0)</f>
        <v>39979</v>
      </c>
      <c r="M468" s="1">
        <f>VLOOKUP(A468,[1]基础数据!A:AI,26,0)</f>
        <v>24102</v>
      </c>
      <c r="N468" s="1" t="str">
        <f>VLOOKUP(A468,[1]基础数据!A:AI,27,0)</f>
        <v>持股小于股东增</v>
      </c>
      <c r="O468" s="1">
        <f>VLOOKUP(A468,[1]基础数据!A:AI,28,0)</f>
        <v>39151</v>
      </c>
      <c r="P468" s="1">
        <f>VLOOKUP(A468,[1]基础数据!A:AI,29,0)</f>
        <v>24612</v>
      </c>
      <c r="Q468" s="1" t="str">
        <f>VLOOKUP(A468,[1]基础数据!A:AI,30,0)</f>
        <v>持股大于股东增</v>
      </c>
      <c r="R468" s="1">
        <f>VLOOKUP(A468,[1]基础数据!A:AI,31,0)</f>
        <v>30585</v>
      </c>
      <c r="S468" s="1">
        <f>VLOOKUP(A468,[1]基础数据!A:AI,32,0)</f>
        <v>31505</v>
      </c>
      <c r="T468" s="1" t="str">
        <f>VLOOKUP(A468,[1]基础数据!A:AI,33,0)</f>
        <v>持股小于股东减</v>
      </c>
      <c r="U468" s="1">
        <f>VLOOKUP(A468,[1]基础数据!A:AI,34,0)</f>
        <v>37513</v>
      </c>
      <c r="V468" s="1">
        <f>VLOOKUP(A468,[1]基础数据!A:AI,35,0)</f>
        <v>25687</v>
      </c>
    </row>
    <row r="469" spans="1:22" x14ac:dyDescent="0.15">
      <c r="A469" s="7">
        <v>601311</v>
      </c>
      <c r="B469" s="17">
        <f>VLOOKUP(A469,[1]基础数据!A:I,2,0)</f>
        <v>30.319444444444443</v>
      </c>
      <c r="C469" s="17">
        <f>VLOOKUP(A469,[1]基础数据!A:I,3,0)</f>
        <v>4.0982221638162466</v>
      </c>
      <c r="D469" s="17">
        <f>VLOOKUP(A469,[1]基础数据!A:I,4,0)</f>
        <v>33.8125</v>
      </c>
      <c r="E469" s="17">
        <f>VLOOKUP(A469,[1]基础数据!A:I,5,0)</f>
        <v>2.9902719434003981</v>
      </c>
      <c r="F469" s="17">
        <f>VLOOKUP(A469,[1]基础数据!A:I,6,0)</f>
        <v>50.535714285714285</v>
      </c>
      <c r="G469" s="17">
        <f>VLOOKUP(A469,[1]基础数据!A:I,7,0)</f>
        <v>5.7440935292684907</v>
      </c>
      <c r="H469" s="17">
        <f>VLOOKUP(A469,[1]基础数据!A:I,8,0)</f>
        <v>27.68181818181818</v>
      </c>
      <c r="I469" s="17">
        <f>VLOOKUP(A469,[1]基础数据!A:I,9,0)</f>
        <v>3.2153322245980833</v>
      </c>
      <c r="J469" s="7">
        <v>601311</v>
      </c>
      <c r="K469" s="1" t="str">
        <f>VLOOKUP(A469,[1]基础数据!A:AI,24,0)</f>
        <v>持股小于股东增</v>
      </c>
      <c r="L469" s="1">
        <f>VLOOKUP(A469,[1]基础数据!A:AI,25,0)</f>
        <v>36637</v>
      </c>
      <c r="M469" s="1">
        <f>VLOOKUP(A469,[1]基础数据!A:AI,26,0)</f>
        <v>23245</v>
      </c>
      <c r="N469" s="1" t="str">
        <f>VLOOKUP(A469,[1]基础数据!A:AI,27,0)</f>
        <v>持股小于股东增</v>
      </c>
      <c r="O469" s="1">
        <f>VLOOKUP(A469,[1]基础数据!A:AI,28,0)</f>
        <v>34639</v>
      </c>
      <c r="P469" s="1">
        <f>VLOOKUP(A469,[1]基础数据!A:AI,29,0)</f>
        <v>24586</v>
      </c>
      <c r="Q469" s="1" t="str">
        <f>VLOOKUP(A469,[1]基础数据!A:AI,30,0)</f>
        <v>持股小于股东减</v>
      </c>
      <c r="R469" s="1">
        <f>VLOOKUP(A469,[1]基础数据!A:AI,31,0)</f>
        <v>32648</v>
      </c>
      <c r="S469" s="1">
        <f>VLOOKUP(A469,[1]基础数据!A:AI,32,0)</f>
        <v>26085</v>
      </c>
      <c r="T469" s="1" t="str">
        <f>VLOOKUP(A469,[1]基础数据!A:AI,33,0)</f>
        <v>持股小于股东减</v>
      </c>
      <c r="U469" s="1">
        <f>VLOOKUP(A469,[1]基础数据!A:AI,34,0)</f>
        <v>37265</v>
      </c>
      <c r="V469" s="1">
        <f>VLOOKUP(A469,[1]基础数据!A:AI,35,0)</f>
        <v>22853</v>
      </c>
    </row>
    <row r="470" spans="1:22" x14ac:dyDescent="0.15">
      <c r="A470" s="7">
        <v>601369</v>
      </c>
      <c r="B470" s="17">
        <f>VLOOKUP(A470,[1]基础数据!A:I,2,0)</f>
        <v>39.727272727272727</v>
      </c>
      <c r="C470" s="17">
        <f>VLOOKUP(A470,[1]基础数据!A:I,3,0)</f>
        <v>2.3432891844066708</v>
      </c>
      <c r="D470" s="17">
        <f>VLOOKUP(A470,[1]基础数据!A:I,4,0)</f>
        <v>28.541666666666668</v>
      </c>
      <c r="E470" s="17">
        <f>VLOOKUP(A470,[1]基础数据!A:I,5,0)</f>
        <v>1.8046261657621581</v>
      </c>
      <c r="F470" s="17">
        <f>VLOOKUP(A470,[1]基础数据!A:I,6,0)</f>
        <v>48.791666666666671</v>
      </c>
      <c r="G470" s="17">
        <f>VLOOKUP(A470,[1]基础数据!A:I,7,0)</f>
        <v>3.2497086085363822</v>
      </c>
      <c r="H470" s="17">
        <f>VLOOKUP(A470,[1]基础数据!A:I,8,0)</f>
        <v>29.166666666666668</v>
      </c>
      <c r="I470" s="17">
        <f>VLOOKUP(A470,[1]基础数据!A:I,9,0)</f>
        <v>1.9060066437945868</v>
      </c>
      <c r="J470" s="7">
        <v>601369</v>
      </c>
      <c r="K470" s="1" t="str">
        <f>VLOOKUP(A470,[1]基础数据!A:AI,24,0)</f>
        <v>持股大于股东增</v>
      </c>
      <c r="L470" s="1">
        <f>VLOOKUP(A470,[1]基础数据!A:AI,25,0)</f>
        <v>38096</v>
      </c>
      <c r="M470" s="1">
        <f>VLOOKUP(A470,[1]基础数据!A:AI,26,0)</f>
        <v>43016</v>
      </c>
      <c r="N470" s="1" t="str">
        <f>VLOOKUP(A470,[1]基础数据!A:AI,27,0)</f>
        <v>持股大于股东减</v>
      </c>
      <c r="O470" s="1">
        <f>VLOOKUP(A470,[1]基础数据!A:AI,28,0)</f>
        <v>39467</v>
      </c>
      <c r="P470" s="1">
        <f>VLOOKUP(A470,[1]基础数据!A:AI,29,0)</f>
        <v>41522</v>
      </c>
      <c r="Q470" s="1" t="str">
        <f>VLOOKUP(A470,[1]基础数据!A:AI,30,0)</f>
        <v>持股小于股东减</v>
      </c>
      <c r="R470" s="1">
        <f>VLOOKUP(A470,[1]基础数据!A:AI,31,0)</f>
        <v>44762</v>
      </c>
      <c r="S470" s="1">
        <f>VLOOKUP(A470,[1]基础数据!A:AI,32,0)</f>
        <v>36610</v>
      </c>
      <c r="T470" s="1" t="str">
        <f>VLOOKUP(A470,[1]基础数据!A:AI,33,0)</f>
        <v>持股大于股东增</v>
      </c>
      <c r="U470" s="1">
        <f>VLOOKUP(A470,[1]基础数据!A:AI,34,0)</f>
        <v>39983</v>
      </c>
      <c r="V470" s="1">
        <f>VLOOKUP(A470,[1]基础数据!A:AI,35,0)</f>
        <v>40986</v>
      </c>
    </row>
    <row r="471" spans="1:22" x14ac:dyDescent="0.15">
      <c r="A471" s="7">
        <v>601515</v>
      </c>
      <c r="B471" s="17">
        <f>VLOOKUP(A471,[1]基础数据!A:I,2,0)</f>
        <v>24.746268656716413</v>
      </c>
      <c r="C471" s="17">
        <f>VLOOKUP(A471,[1]基础数据!A:I,3,0)</f>
        <v>5.1307442364227134</v>
      </c>
      <c r="D471" s="17">
        <f>VLOOKUP(A471,[1]基础数据!A:I,4,0)</f>
        <v>16.472222222222221</v>
      </c>
      <c r="E471" s="17">
        <f>VLOOKUP(A471,[1]基础数据!A:I,5,0)</f>
        <v>3.4768842895253731</v>
      </c>
      <c r="F471" s="17">
        <f>VLOOKUP(A471,[1]基础数据!A:I,6,0)</f>
        <v>29.705882352941174</v>
      </c>
      <c r="G471" s="17">
        <f>VLOOKUP(A471,[1]基础数据!A:I,7,0)</f>
        <v>6.9389577822816122</v>
      </c>
      <c r="H471" s="17">
        <f>VLOOKUP(A471,[1]基础数据!A:I,8,0)</f>
        <v>18.294117647058822</v>
      </c>
      <c r="I471" s="17">
        <f>VLOOKUP(A471,[1]基础数据!A:I,9,0)</f>
        <v>4.0621734587251828</v>
      </c>
      <c r="J471" s="7">
        <v>601515</v>
      </c>
      <c r="K471" s="1" t="str">
        <f>VLOOKUP(A471,[1]基础数据!A:AI,24,0)</f>
        <v>持股大于股东减</v>
      </c>
      <c r="L471" s="1">
        <f>VLOOKUP(A471,[1]基础数据!A:AI,25,0)</f>
        <v>20317</v>
      </c>
      <c r="M471" s="1">
        <f>VLOOKUP(A471,[1]基础数据!A:AI,26,0)</f>
        <v>54732</v>
      </c>
      <c r="N471" s="1" t="str">
        <f>VLOOKUP(A471,[1]基础数据!A:AI,27,0)</f>
        <v>持股大于股东增</v>
      </c>
      <c r="O471" s="1">
        <f>VLOOKUP(A471,[1]基础数据!A:AI,28,0)</f>
        <v>20614</v>
      </c>
      <c r="P471" s="1">
        <f>VLOOKUP(A471,[1]基础数据!A:AI,29,0)</f>
        <v>53943</v>
      </c>
      <c r="Q471" s="1" t="str">
        <f>VLOOKUP(A471,[1]基础数据!A:AI,30,0)</f>
        <v>持股大于股东增</v>
      </c>
      <c r="R471" s="1">
        <f>VLOOKUP(A471,[1]基础数据!A:AI,31,0)</f>
        <v>17198</v>
      </c>
      <c r="S471" s="1">
        <f>VLOOKUP(A471,[1]基础数据!A:AI,32,0)</f>
        <v>64658</v>
      </c>
      <c r="T471" s="1" t="str">
        <f>VLOOKUP(A471,[1]基础数据!A:AI,33,0)</f>
        <v>持股大于股东减</v>
      </c>
      <c r="U471" s="1">
        <f>VLOOKUP(A471,[1]基础数据!A:AI,34,0)</f>
        <v>20062</v>
      </c>
      <c r="V471" s="1">
        <f>VLOOKUP(A471,[1]基础数据!A:AI,35,0)</f>
        <v>55428</v>
      </c>
    </row>
    <row r="472" spans="1:22" x14ac:dyDescent="0.15">
      <c r="A472" s="7">
        <v>601666</v>
      </c>
      <c r="B472" s="17">
        <f>VLOOKUP(A472,[1]基础数据!A:I,2,0)</f>
        <v>-5.1474649287528997</v>
      </c>
      <c r="C472" s="17">
        <f>VLOOKUP(A472,[1]基础数据!A:I,3,0)</f>
        <v>1.1788813276328771</v>
      </c>
      <c r="D472" s="17">
        <f>VLOOKUP(A472,[1]基础数据!A:I,4,0)</f>
        <v>622.05882352941182</v>
      </c>
      <c r="E472" s="17">
        <f>VLOOKUP(A472,[1]基础数据!A:I,5,0)</f>
        <v>1.0433109707971586</v>
      </c>
      <c r="F472" s="17">
        <f>VLOOKUP(A472,[1]基础数据!A:I,6,0)</f>
        <v>-12.804465493910692</v>
      </c>
      <c r="G472" s="17">
        <f>VLOOKUP(A472,[1]基础数据!A:I,7,0)</f>
        <v>1.6123192264275521</v>
      </c>
      <c r="H472" s="17">
        <f>VLOOKUP(A472,[1]基础数据!A:I,8,0)</f>
        <v>-5.9063497694217819</v>
      </c>
      <c r="I472" s="17">
        <f>VLOOKUP(A472,[1]基础数据!A:I,9,0)</f>
        <v>0.96400191063441754</v>
      </c>
      <c r="J472" s="7">
        <v>601666</v>
      </c>
      <c r="K472" s="1">
        <f>VLOOKUP(A472,[1]基础数据!A:AI,24,0)</f>
        <v>601666</v>
      </c>
      <c r="L472" s="1">
        <f>VLOOKUP(A472,[1]基础数据!A:AI,25,0)</f>
        <v>109650</v>
      </c>
      <c r="M472" s="1">
        <f>VLOOKUP(A472,[1]基础数据!A:AI,26,0)</f>
        <v>21533</v>
      </c>
      <c r="N472" s="1">
        <f>VLOOKUP(A472,[1]基础数据!A:AI,27,0)</f>
        <v>21533</v>
      </c>
      <c r="O472" s="1">
        <f>VLOOKUP(A472,[1]基础数据!A:AI,28,0)</f>
        <v>105154</v>
      </c>
      <c r="P472" s="1">
        <f>VLOOKUP(A472,[1]基础数据!A:AI,29,0)</f>
        <v>22454</v>
      </c>
      <c r="Q472" s="1">
        <f>VLOOKUP(A472,[1]基础数据!A:AI,30,0)</f>
        <v>22454</v>
      </c>
      <c r="R472" s="1">
        <f>VLOOKUP(A472,[1]基础数据!A:AI,31,0)</f>
        <v>22454</v>
      </c>
      <c r="S472" s="1">
        <f>VLOOKUP(A472,[1]基础数据!A:AI,32,0)</f>
        <v>22454</v>
      </c>
      <c r="T472" s="1">
        <f>VLOOKUP(A472,[1]基础数据!A:AI,33,0)</f>
        <v>22454</v>
      </c>
      <c r="U472" s="1">
        <f>VLOOKUP(A472,[1]基础数据!A:AI,34,0)</f>
        <v>22454</v>
      </c>
      <c r="V472" s="1">
        <f>VLOOKUP(A472,[1]基础数据!A:AI,35,0)</f>
        <v>22454</v>
      </c>
    </row>
    <row r="473" spans="1:22" x14ac:dyDescent="0.15">
      <c r="A473" s="7">
        <v>601678</v>
      </c>
      <c r="B473" s="17">
        <f>VLOOKUP(A473,[1]基础数据!A:I,2,0)</f>
        <v>18.227272727272727</v>
      </c>
      <c r="C473" s="17">
        <f>VLOOKUP(A473,[1]基础数据!A:I,3,0)</f>
        <v>1.669963560645497</v>
      </c>
      <c r="D473" s="17">
        <f>VLOOKUP(A473,[1]基础数据!A:I,4,0)</f>
        <v>34.5</v>
      </c>
      <c r="E473" s="17">
        <f>VLOOKUP(A473,[1]基础数据!A:I,5,0)</f>
        <v>1.464999256884435</v>
      </c>
      <c r="F473" s="17">
        <f>VLOOKUP(A473,[1]基础数据!A:I,6,0)</f>
        <v>17.940000000000001</v>
      </c>
      <c r="G473" s="17">
        <f>VLOOKUP(A473,[1]基础数据!A:I,7,0)</f>
        <v>1.9454746567766286</v>
      </c>
      <c r="H473" s="17">
        <f>VLOOKUP(A473,[1]基础数据!A:I,8,0)</f>
        <v>14.13970588235294</v>
      </c>
      <c r="I473" s="17">
        <f>VLOOKUP(A473,[1]基础数据!A:I,9,0)</f>
        <v>1.363336665461429</v>
      </c>
      <c r="J473" s="7">
        <v>601678</v>
      </c>
      <c r="K473" s="1">
        <f>VLOOKUP(A473,[1]基础数据!A:AI,24,0)</f>
        <v>601678</v>
      </c>
      <c r="L473" s="1">
        <f>VLOOKUP(A473,[1]基础数据!A:AI,25,0)</f>
        <v>50369</v>
      </c>
      <c r="M473" s="1">
        <f>VLOOKUP(A473,[1]基础数据!A:AI,26,0)</f>
        <v>19654</v>
      </c>
      <c r="N473" s="1">
        <f>VLOOKUP(A473,[1]基础数据!A:AI,27,0)</f>
        <v>19654</v>
      </c>
      <c r="O473" s="1">
        <f>VLOOKUP(A473,[1]基础数据!A:AI,28,0)</f>
        <v>52314</v>
      </c>
      <c r="P473" s="1">
        <f>VLOOKUP(A473,[1]基础数据!A:AI,29,0)</f>
        <v>18924</v>
      </c>
      <c r="Q473" s="1">
        <f>VLOOKUP(A473,[1]基础数据!A:AI,30,0)</f>
        <v>18924</v>
      </c>
      <c r="R473" s="1">
        <f>VLOOKUP(A473,[1]基础数据!A:AI,31,0)</f>
        <v>60271</v>
      </c>
      <c r="S473" s="1">
        <f>VLOOKUP(A473,[1]基础数据!A:AI,32,0)</f>
        <v>16425</v>
      </c>
      <c r="T473" s="1">
        <f>VLOOKUP(A473,[1]基础数据!A:AI,33,0)</f>
        <v>16425</v>
      </c>
      <c r="U473" s="1">
        <f>VLOOKUP(A473,[1]基础数据!A:AI,34,0)</f>
        <v>52615</v>
      </c>
      <c r="V473" s="1">
        <f>VLOOKUP(A473,[1]基础数据!A:AI,35,0)</f>
        <v>18815</v>
      </c>
    </row>
    <row r="474" spans="1:22" x14ac:dyDescent="0.15">
      <c r="A474" s="7">
        <v>601717</v>
      </c>
      <c r="B474" s="17">
        <f>VLOOKUP(A474,[1]基础数据!A:I,2,0)</f>
        <v>250.66666666666666</v>
      </c>
      <c r="C474" s="17">
        <f>VLOOKUP(A474,[1]基础数据!A:I,3,0)</f>
        <v>1.2829042769162529</v>
      </c>
      <c r="D474" s="17">
        <f>VLOOKUP(A474,[1]基础数据!A:I,4,0)</f>
        <v>187.99999999999997</v>
      </c>
      <c r="E474" s="17">
        <f>VLOOKUP(A474,[1]基础数据!A:I,5,0)</f>
        <v>1.2802397044553022</v>
      </c>
      <c r="F474" s="17">
        <f>VLOOKUP(A474,[1]基础数据!A:I,6,0)</f>
        <v>136.375</v>
      </c>
      <c r="G474" s="17">
        <f>VLOOKUP(A474,[1]基础数据!A:I,7,0)</f>
        <v>1.8703605287068625</v>
      </c>
      <c r="H474" s="17">
        <f>VLOOKUP(A474,[1]基础数据!A:I,8,0)</f>
        <v>157</v>
      </c>
      <c r="I474" s="17">
        <f>VLOOKUP(A474,[1]基础数据!A:I,9,0)</f>
        <v>1.0800027515993671</v>
      </c>
      <c r="J474" s="7">
        <v>601717</v>
      </c>
      <c r="K474" s="1">
        <f>VLOOKUP(A474,[1]基础数据!A:AI,24,0)</f>
        <v>601717</v>
      </c>
      <c r="L474" s="1">
        <f>VLOOKUP(A474,[1]基础数据!A:AI,25,0)</f>
        <v>61032</v>
      </c>
      <c r="M474" s="1">
        <f>VLOOKUP(A474,[1]基础数据!A:AI,26,0)</f>
        <v>26561</v>
      </c>
      <c r="N474" s="1">
        <f>VLOOKUP(A474,[1]基础数据!A:AI,27,0)</f>
        <v>26561</v>
      </c>
      <c r="O474" s="1">
        <f>VLOOKUP(A474,[1]基础数据!A:AI,28,0)</f>
        <v>60988</v>
      </c>
      <c r="P474" s="1">
        <f>VLOOKUP(A474,[1]基础数据!A:AI,29,0)</f>
        <v>26580</v>
      </c>
      <c r="Q474" s="1">
        <f>VLOOKUP(A474,[1]基础数据!A:AI,30,0)</f>
        <v>26580</v>
      </c>
      <c r="R474" s="1">
        <f>VLOOKUP(A474,[1]基础数据!A:AI,31,0)</f>
        <v>73209</v>
      </c>
      <c r="S474" s="1">
        <f>VLOOKUP(A474,[1]基础数据!A:AI,32,0)</f>
        <v>22143</v>
      </c>
      <c r="T474" s="1">
        <f>VLOOKUP(A474,[1]基础数据!A:AI,33,0)</f>
        <v>22143</v>
      </c>
      <c r="U474" s="1">
        <f>VLOOKUP(A474,[1]基础数据!A:AI,34,0)</f>
        <v>63985</v>
      </c>
      <c r="V474" s="1">
        <f>VLOOKUP(A474,[1]基础数据!A:AI,35,0)</f>
        <v>25335</v>
      </c>
    </row>
    <row r="475" spans="1:22" x14ac:dyDescent="0.15">
      <c r="A475" s="7">
        <v>601777</v>
      </c>
      <c r="B475" s="17">
        <f>VLOOKUP(A475,[1]基础数据!A:I,2,0)</f>
        <v>52.54545454545454</v>
      </c>
      <c r="C475" s="17">
        <f>VLOOKUP(A475,[1]基础数据!A:I,3,0)</f>
        <v>3.1700182815356492</v>
      </c>
      <c r="D475" s="17">
        <f>VLOOKUP(A475,[1]基础数据!A:I,4,0)</f>
        <v>33.25</v>
      </c>
      <c r="E475" s="17">
        <f>VLOOKUP(A475,[1]基础数据!A:I,5,0)</f>
        <v>2.197136563876652</v>
      </c>
      <c r="F475" s="17">
        <f>VLOOKUP(A475,[1]基础数据!A:I,6,0)</f>
        <v>47.07811568276685</v>
      </c>
      <c r="G475" s="17">
        <f>VLOOKUP(A475,[1]基础数据!A:I,7,0)</f>
        <v>2.8384475723094069</v>
      </c>
      <c r="H475" s="17">
        <f>VLOOKUP(A475,[1]基础数据!A:I,8,0)</f>
        <v>37.80515370705244</v>
      </c>
      <c r="I475" s="17">
        <f>VLOOKUP(A475,[1]基础数据!A:I,9,0)</f>
        <v>2.004242162784009</v>
      </c>
      <c r="J475" s="7">
        <v>601777</v>
      </c>
      <c r="K475" s="1" t="str">
        <f>VLOOKUP(A475,[1]基础数据!A:AI,24,0)</f>
        <v>持股小于股东增</v>
      </c>
      <c r="L475" s="1">
        <f>VLOOKUP(A475,[1]基础数据!A:AI,25,0)</f>
        <v>41832</v>
      </c>
      <c r="M475" s="1">
        <f>VLOOKUP(A475,[1]基础数据!A:AI,26,0)</f>
        <v>30033</v>
      </c>
      <c r="N475" s="1" t="str">
        <f>VLOOKUP(A475,[1]基础数据!A:AI,27,0)</f>
        <v>持股小于股东减</v>
      </c>
      <c r="O475" s="1">
        <f>VLOOKUP(A475,[1]基础数据!A:AI,28,0)</f>
        <v>60897</v>
      </c>
      <c r="P475" s="1">
        <f>VLOOKUP(A475,[1]基础数据!A:AI,29,0)</f>
        <v>20630</v>
      </c>
      <c r="Q475" s="1" t="str">
        <f>VLOOKUP(A475,[1]基础数据!A:AI,30,0)</f>
        <v>持股小于股东减</v>
      </c>
      <c r="R475" s="1">
        <f>VLOOKUP(A475,[1]基础数据!A:AI,31,0)</f>
        <v>54851</v>
      </c>
      <c r="S475" s="1">
        <f>VLOOKUP(A475,[1]基础数据!A:AI,32,0)</f>
        <v>22928</v>
      </c>
      <c r="T475" s="1" t="str">
        <f>VLOOKUP(A475,[1]基础数据!A:AI,33,0)</f>
        <v>持股小于股东减</v>
      </c>
      <c r="U475" s="1">
        <f>VLOOKUP(A475,[1]基础数据!A:AI,34,0)</f>
        <v>57312</v>
      </c>
      <c r="V475" s="1">
        <f>VLOOKUP(A475,[1]基础数据!A:AI,35,0)</f>
        <v>21921</v>
      </c>
    </row>
    <row r="476" spans="1:22" x14ac:dyDescent="0.15">
      <c r="A476" s="7">
        <v>601801</v>
      </c>
      <c r="B476" s="17">
        <f>VLOOKUP(A476,[1]基础数据!A:I,2,0)</f>
        <v>38.44705882352941</v>
      </c>
      <c r="C476" s="17">
        <f>VLOOKUP(A476,[1]基础数据!A:I,3,0)</f>
        <v>5.1823660006343166</v>
      </c>
      <c r="D476" s="17">
        <f>VLOOKUP(A476,[1]基础数据!A:I,4,0)</f>
        <v>23.148148148148145</v>
      </c>
      <c r="E476" s="17">
        <f>VLOOKUP(A476,[1]基础数据!A:I,5,0)</f>
        <v>3.8070872736686616</v>
      </c>
      <c r="F476" s="17">
        <f>VLOOKUP(A476,[1]基础数据!A:I,6,0)</f>
        <v>28.048076923076923</v>
      </c>
      <c r="G476" s="17">
        <f>VLOOKUP(A476,[1]基础数据!A:I,7,0)</f>
        <v>4.881844959164547</v>
      </c>
      <c r="H476" s="17">
        <f>VLOOKUP(A476,[1]基础数据!A:I,8,0)</f>
        <v>25.342105263157894</v>
      </c>
      <c r="I476" s="17">
        <f>VLOOKUP(A476,[1]基础数据!A:I,9,0)</f>
        <v>4.1426036457493147</v>
      </c>
      <c r="J476" s="7">
        <v>601801</v>
      </c>
      <c r="K476" s="1" t="str">
        <f>VLOOKUP(A476,[1]基础数据!A:AI,24,0)</f>
        <v>持股大于股东减</v>
      </c>
      <c r="L476" s="1">
        <f>VLOOKUP(A476,[1]基础数据!A:AI,25,0)</f>
        <v>12525</v>
      </c>
      <c r="M476" s="1">
        <f>VLOOKUP(A476,[1]基础数据!A:AI,26,0)</f>
        <v>72654</v>
      </c>
      <c r="N476" s="1" t="str">
        <f>VLOOKUP(A476,[1]基础数据!A:AI,27,0)</f>
        <v>持股大于股东减</v>
      </c>
      <c r="O476" s="1">
        <f>VLOOKUP(A476,[1]基础数据!A:AI,28,0)</f>
        <v>14419</v>
      </c>
      <c r="P476" s="1">
        <f>VLOOKUP(A476,[1]基础数据!A:AI,29,0)</f>
        <v>63111</v>
      </c>
      <c r="Q476" s="1" t="str">
        <f>VLOOKUP(A476,[1]基础数据!A:AI,30,0)</f>
        <v>持股大于股东减</v>
      </c>
      <c r="R476" s="1">
        <f>VLOOKUP(A476,[1]基础数据!A:AI,31,0)</f>
        <v>13727</v>
      </c>
      <c r="S476" s="1">
        <f>VLOOKUP(A476,[1]基础数据!A:AI,32,0)</f>
        <v>66292</v>
      </c>
      <c r="T476" s="1" t="str">
        <f>VLOOKUP(A476,[1]基础数据!A:AI,33,0)</f>
        <v>持股大于股东增</v>
      </c>
      <c r="U476" s="1">
        <f>VLOOKUP(A476,[1]基础数据!A:AI,34,0)</f>
        <v>12510</v>
      </c>
      <c r="V476" s="1">
        <f>VLOOKUP(A476,[1]基础数据!A:AI,35,0)</f>
        <v>72741</v>
      </c>
    </row>
    <row r="477" spans="1:22" x14ac:dyDescent="0.15">
      <c r="A477" s="7">
        <v>601880</v>
      </c>
      <c r="B477" s="17">
        <f>VLOOKUP(A477,[1]基础数据!A:I,2,0)</f>
        <v>54.47897623400366</v>
      </c>
      <c r="C477" s="17">
        <f>VLOOKUP(A477,[1]基础数据!A:I,3,0)</f>
        <v>1.8790592092817957</v>
      </c>
      <c r="D477" s="17">
        <f>VLOOKUP(A477,[1]基础数据!A:I,4,0)</f>
        <v>65.33203125</v>
      </c>
      <c r="E477" s="17">
        <f>VLOOKUP(A477,[1]基础数据!A:I,5,0)</f>
        <v>2.1110760492268854</v>
      </c>
      <c r="F477" s="17">
        <f>VLOOKUP(A477,[1]基础数据!A:I,6,0)</f>
        <v>55.72755417956656</v>
      </c>
      <c r="G477" s="17">
        <f>VLOOKUP(A477,[1]基础数据!A:I,7,0)</f>
        <v>2.3048112935753386</v>
      </c>
      <c r="H477" s="17">
        <f>VLOOKUP(A477,[1]基础数据!A:I,8,0)</f>
        <v>46.215733015494635</v>
      </c>
      <c r="I477" s="17">
        <f>VLOOKUP(A477,[1]基础数据!A:I,9,0)</f>
        <v>1.643252177229674</v>
      </c>
      <c r="J477" s="7">
        <v>601880</v>
      </c>
      <c r="K477" s="1">
        <f>VLOOKUP(A477,[1]基础数据!A:AI,24,0)</f>
        <v>601880</v>
      </c>
      <c r="L477" s="1">
        <f>VLOOKUP(A477,[1]基础数据!A:AI,25,0)</f>
        <v>601880</v>
      </c>
      <c r="M477" s="1">
        <f>VLOOKUP(A477,[1]基础数据!A:AI,26,0)</f>
        <v>601880</v>
      </c>
      <c r="N477" s="1">
        <f>VLOOKUP(A477,[1]基础数据!A:AI,27,0)</f>
        <v>601880</v>
      </c>
      <c r="O477" s="1">
        <f>VLOOKUP(A477,[1]基础数据!A:AI,28,0)</f>
        <v>176479</v>
      </c>
      <c r="P477" s="1">
        <f>VLOOKUP(A477,[1]基础数据!A:AI,29,0)</f>
        <v>31767</v>
      </c>
      <c r="Q477" s="1">
        <f>VLOOKUP(A477,[1]基础数据!A:AI,30,0)</f>
        <v>31767</v>
      </c>
      <c r="R477" s="1">
        <f>VLOOKUP(A477,[1]基础数据!A:AI,31,0)</f>
        <v>31767</v>
      </c>
      <c r="S477" s="1">
        <f>VLOOKUP(A477,[1]基础数据!A:AI,32,0)</f>
        <v>31767</v>
      </c>
      <c r="T477" s="1">
        <f>VLOOKUP(A477,[1]基础数据!A:AI,33,0)</f>
        <v>31767</v>
      </c>
      <c r="U477" s="1">
        <f>VLOOKUP(A477,[1]基础数据!A:AI,34,0)</f>
        <v>31767</v>
      </c>
      <c r="V477" s="1">
        <f>VLOOKUP(A477,[1]基础数据!A:AI,35,0)</f>
        <v>31767</v>
      </c>
    </row>
    <row r="478" spans="1:22" x14ac:dyDescent="0.15">
      <c r="A478" s="7">
        <v>601886</v>
      </c>
      <c r="B478" s="17">
        <f>VLOOKUP(A478,[1]基础数据!A:I,2,0)</f>
        <v>46.703703703703695</v>
      </c>
      <c r="C478" s="17">
        <f>VLOOKUP(A478,[1]基础数据!A:I,3,0)</f>
        <v>2.4418109290887262</v>
      </c>
      <c r="D478" s="17">
        <f>VLOOKUP(A478,[1]基础数据!A:I,4,0)</f>
        <v>42.392857142857139</v>
      </c>
      <c r="E478" s="17">
        <f>VLOOKUP(A478,[1]基础数据!A:I,5,0)</f>
        <v>2.2437290890875752</v>
      </c>
      <c r="F478" s="17">
        <f>VLOOKUP(A478,[1]基础数据!A:I,6,0)</f>
        <v>43.764705882352942</v>
      </c>
      <c r="G478" s="17">
        <f>VLOOKUP(A478,[1]基础数据!A:I,7,0)</f>
        <v>3.1472746885509424</v>
      </c>
      <c r="H478" s="17">
        <f>VLOOKUP(A478,[1]基础数据!A:I,8,0)</f>
        <v>26</v>
      </c>
      <c r="I478" s="17">
        <f>VLOOKUP(A478,[1]基础数据!A:I,9,0)</f>
        <v>1.7508417508417511</v>
      </c>
      <c r="J478" s="7">
        <v>601886</v>
      </c>
      <c r="K478" s="1" t="str">
        <f>VLOOKUP(A478,[1]基础数据!A:AI,24,0)</f>
        <v>持股大于股东增</v>
      </c>
      <c r="L478" s="1">
        <f>VLOOKUP(A478,[1]基础数据!A:AI,25,0)</f>
        <v>30074</v>
      </c>
      <c r="M478" s="1">
        <f>VLOOKUP(A478,[1]基础数据!A:AI,26,0)</f>
        <v>38373</v>
      </c>
      <c r="N478" s="1" t="str">
        <f>VLOOKUP(A478,[1]基础数据!A:AI,27,0)</f>
        <v>持股大于股东增</v>
      </c>
      <c r="O478" s="1">
        <f>VLOOKUP(A478,[1]基础数据!A:AI,28,0)</f>
        <v>27482</v>
      </c>
      <c r="P478" s="1">
        <f>VLOOKUP(A478,[1]基础数据!A:AI,29,0)</f>
        <v>41992</v>
      </c>
      <c r="Q478" s="1" t="str">
        <f>VLOOKUP(A478,[1]基础数据!A:AI,30,0)</f>
        <v>持股大于股东增</v>
      </c>
      <c r="R478" s="1">
        <f>VLOOKUP(A478,[1]基础数据!A:AI,31,0)</f>
        <v>24960</v>
      </c>
      <c r="S478" s="1">
        <f>VLOOKUP(A478,[1]基础数据!A:AI,32,0)</f>
        <v>46235</v>
      </c>
      <c r="T478" s="1" t="str">
        <f>VLOOKUP(A478,[1]基础数据!A:AI,33,0)</f>
        <v>持股大于股东减</v>
      </c>
      <c r="U478" s="1">
        <f>VLOOKUP(A478,[1]基础数据!A:AI,34,0)</f>
        <v>32960</v>
      </c>
      <c r="V478" s="1">
        <f>VLOOKUP(A478,[1]基础数据!A:AI,35,0)</f>
        <v>35013</v>
      </c>
    </row>
    <row r="479" spans="1:22" x14ac:dyDescent="0.15">
      <c r="A479" s="7">
        <v>601908</v>
      </c>
      <c r="B479" s="17">
        <f>VLOOKUP(A479,[1]基础数据!A:I,2,0)</f>
        <v>63.230769230769234</v>
      </c>
      <c r="C479" s="17">
        <f>VLOOKUP(A479,[1]基础数据!A:I,3,0)</f>
        <v>2.6967619172599329</v>
      </c>
      <c r="D479" s="17">
        <f>VLOOKUP(A479,[1]基础数据!A:I,4,0)</f>
        <v>34.549999999999997</v>
      </c>
      <c r="E479" s="17">
        <f>VLOOKUP(A479,[1]基础数据!A:I,5,0)</f>
        <v>2.2287446781060507</v>
      </c>
      <c r="F479" s="17">
        <f>VLOOKUP(A479,[1]基础数据!A:I,6,0)</f>
        <v>65.5625</v>
      </c>
      <c r="G479" s="17">
        <f>VLOOKUP(A479,[1]基础数据!A:I,7,0)</f>
        <v>4.6760425256870306</v>
      </c>
      <c r="H479" s="17">
        <f>VLOOKUP(A479,[1]基础数据!A:I,8,0)</f>
        <v>43</v>
      </c>
      <c r="I479" s="17">
        <f>VLOOKUP(A479,[1]基础数据!A:I,9,0)</f>
        <v>3.0043668122270741</v>
      </c>
      <c r="J479" s="7">
        <v>601908</v>
      </c>
      <c r="K479" s="1" t="str">
        <f>VLOOKUP(A479,[1]基础数据!A:AI,24,0)</f>
        <v>持股小于股东减</v>
      </c>
      <c r="L479" s="1">
        <f>VLOOKUP(A479,[1]基础数据!A:AI,25,0)</f>
        <v>56929</v>
      </c>
      <c r="M479" s="1">
        <f>VLOOKUP(A479,[1]基础数据!A:AI,26,0)</f>
        <v>35008</v>
      </c>
      <c r="N479" s="1" t="str">
        <f>VLOOKUP(A479,[1]基础数据!A:AI,27,0)</f>
        <v>持股小于股东增</v>
      </c>
      <c r="O479" s="1">
        <f>VLOOKUP(A479,[1]基础数据!A:AI,28,0)</f>
        <v>51298</v>
      </c>
      <c r="P479" s="1">
        <f>VLOOKUP(A479,[1]基础数据!A:AI,29,0)</f>
        <v>38935</v>
      </c>
      <c r="Q479" s="1" t="str">
        <f>VLOOKUP(A479,[1]基础数据!A:AI,30,0)</f>
        <v>持股大于股东减</v>
      </c>
      <c r="R479" s="1">
        <f>VLOOKUP(A479,[1]基础数据!A:AI,31,0)</f>
        <v>26350</v>
      </c>
      <c r="S479" s="1">
        <f>VLOOKUP(A479,[1]基础数据!A:AI,32,0)</f>
        <v>32628</v>
      </c>
      <c r="T479" s="1" t="str">
        <f>VLOOKUP(A479,[1]基础数据!A:AI,33,0)</f>
        <v>持股大于股东增</v>
      </c>
      <c r="U479" s="1">
        <f>VLOOKUP(A479,[1]基础数据!A:AI,34,0)</f>
        <v>37836</v>
      </c>
      <c r="V479" s="1">
        <f>VLOOKUP(A479,[1]基础数据!A:AI,35,0)</f>
        <v>45447</v>
      </c>
    </row>
    <row r="480" spans="1:22" x14ac:dyDescent="0.15">
      <c r="A480" s="7">
        <v>601929</v>
      </c>
      <c r="B480" s="17">
        <f>VLOOKUP(A480,[1]基础数据!A:I,2,0)</f>
        <v>46.016381236038718</v>
      </c>
      <c r="C480" s="17">
        <f>VLOOKUP(A480,[1]基础数据!A:I,3,0)</f>
        <v>3.1888544891640866</v>
      </c>
      <c r="D480" s="17">
        <f>VLOOKUP(A480,[1]基础数据!A:I,4,0)</f>
        <v>34.74702380952381</v>
      </c>
      <c r="E480" s="17">
        <f>VLOOKUP(A480,[1]基础数据!A:I,5,0)</f>
        <v>2.3990547621493885</v>
      </c>
      <c r="F480" s="17">
        <f>VLOOKUP(A480,[1]基础数据!A:I,6,0)</f>
        <v>54.349388928828176</v>
      </c>
      <c r="G480" s="17">
        <f>VLOOKUP(A480,[1]基础数据!A:I,7,0)</f>
        <v>4.1017850360805168</v>
      </c>
      <c r="H480" s="17">
        <f>VLOOKUP(A480,[1]基础数据!A:I,8,0)</f>
        <v>42.338709677419345</v>
      </c>
      <c r="I480" s="17">
        <f>VLOOKUP(A480,[1]基础数据!A:I,9,0)</f>
        <v>2.8578201548754145</v>
      </c>
      <c r="J480" s="7">
        <v>601929</v>
      </c>
      <c r="K480" s="1">
        <f>VLOOKUP(A480,[1]基础数据!A:AI,24,0)</f>
        <v>601929</v>
      </c>
      <c r="L480" s="1">
        <f>VLOOKUP(A480,[1]基础数据!A:AI,25,0)</f>
        <v>100137</v>
      </c>
      <c r="M480" s="1">
        <f>VLOOKUP(A480,[1]基础数据!A:AI,26,0)</f>
        <v>31065</v>
      </c>
      <c r="N480" s="1">
        <f>VLOOKUP(A480,[1]基础数据!A:AI,27,0)</f>
        <v>31065</v>
      </c>
      <c r="O480" s="1">
        <f>VLOOKUP(A480,[1]基础数据!A:AI,28,0)</f>
        <v>103352</v>
      </c>
      <c r="P480" s="1">
        <f>VLOOKUP(A480,[1]基础数据!A:AI,29,0)</f>
        <v>30099</v>
      </c>
      <c r="Q480" s="1">
        <f>VLOOKUP(A480,[1]基础数据!A:AI,30,0)</f>
        <v>30099</v>
      </c>
      <c r="R480" s="1">
        <f>VLOOKUP(A480,[1]基础数据!A:AI,31,0)</f>
        <v>59022</v>
      </c>
      <c r="S480" s="1">
        <f>VLOOKUP(A480,[1]基础数据!A:AI,32,0)</f>
        <v>25585</v>
      </c>
      <c r="T480" s="1">
        <f>VLOOKUP(A480,[1]基础数据!A:AI,33,0)</f>
        <v>25585</v>
      </c>
      <c r="U480" s="1">
        <f>VLOOKUP(A480,[1]基础数据!A:AI,34,0)</f>
        <v>69982</v>
      </c>
      <c r="V480" s="1">
        <f>VLOOKUP(A480,[1]基础数据!A:AI,35,0)</f>
        <v>22225</v>
      </c>
    </row>
    <row r="481" spans="1:22" x14ac:dyDescent="0.15">
      <c r="A481" s="7">
        <v>601965</v>
      </c>
      <c r="B481" s="17">
        <f>VLOOKUP(A481,[1]基础数据!A:I,2,0)</f>
        <v>29.34375</v>
      </c>
      <c r="C481" s="17">
        <f>VLOOKUP(A481,[1]基础数据!A:I,3,0)</f>
        <v>2.3902861215762146</v>
      </c>
      <c r="D481" s="17">
        <f>VLOOKUP(A481,[1]基础数据!A:I,4,0)</f>
        <v>38.875</v>
      </c>
      <c r="E481" s="17">
        <f>VLOOKUP(A481,[1]基础数据!A:I,5,0)</f>
        <v>2.3375842457344724</v>
      </c>
      <c r="F481" s="17">
        <f>VLOOKUP(A481,[1]基础数据!A:I,6,0)</f>
        <v>59.136363636363633</v>
      </c>
      <c r="G481" s="17">
        <f>VLOOKUP(A481,[1]基础数据!A:I,7,0)</f>
        <v>3.5017360643824187</v>
      </c>
      <c r="H481" s="17">
        <f>VLOOKUP(A481,[1]基础数据!A:I,8,0)</f>
        <v>40.800000000000004</v>
      </c>
      <c r="I481" s="17">
        <f>VLOOKUP(A481,[1]基础数据!A:I,9,0)</f>
        <v>2.1722926205941859</v>
      </c>
      <c r="J481" s="7">
        <v>601965</v>
      </c>
      <c r="K481" s="1" t="str">
        <f>VLOOKUP(A481,[1]基础数据!A:AI,24,0)</f>
        <v>持股小于股东增</v>
      </c>
      <c r="L481" s="1">
        <f>VLOOKUP(A481,[1]基础数据!A:AI,25,0)</f>
        <v>41790</v>
      </c>
      <c r="M481" s="1">
        <f>VLOOKUP(A481,[1]基础数据!A:AI,26,0)</f>
        <v>23000</v>
      </c>
      <c r="N481" s="1">
        <f>VLOOKUP(A481,[1]基础数据!A:AI,27,0)</f>
        <v>23000</v>
      </c>
      <c r="O481" s="1">
        <f>VLOOKUP(A481,[1]基础数据!A:AI,28,0)</f>
        <v>48099</v>
      </c>
      <c r="P481" s="1">
        <f>VLOOKUP(A481,[1]基础数据!A:AI,29,0)</f>
        <v>19983</v>
      </c>
      <c r="Q481" s="1" t="str">
        <f>VLOOKUP(A481,[1]基础数据!A:AI,30,0)</f>
        <v>持股小于股东减</v>
      </c>
      <c r="R481" s="1">
        <f>VLOOKUP(A481,[1]基础数据!A:AI,31,0)</f>
        <v>43050</v>
      </c>
      <c r="S481" s="1">
        <f>VLOOKUP(A481,[1]基础数据!A:AI,32,0)</f>
        <v>22327</v>
      </c>
      <c r="T481" s="1" t="str">
        <f>VLOOKUP(A481,[1]基础数据!A:AI,33,0)</f>
        <v>持股小于股东减</v>
      </c>
      <c r="U481" s="1">
        <f>VLOOKUP(A481,[1]基础数据!A:AI,34,0)</f>
        <v>46107</v>
      </c>
      <c r="V481" s="1">
        <f>VLOOKUP(A481,[1]基础数据!A:AI,35,0)</f>
        <v>20846</v>
      </c>
    </row>
    <row r="482" spans="1:22" x14ac:dyDescent="0.15">
      <c r="A482" s="7">
        <v>603001</v>
      </c>
      <c r="B482" s="17">
        <f>VLOOKUP(A482,[1]基础数据!A:I,2,0)</f>
        <v>34.545828195643239</v>
      </c>
      <c r="C482" s="17">
        <f>VLOOKUP(A482,[1]基础数据!A:I,3,0)</f>
        <v>3.2983743586221781</v>
      </c>
      <c r="D482" s="17">
        <f>VLOOKUP(A482,[1]基础数据!A:I,4,0)</f>
        <v>19.861308677098151</v>
      </c>
      <c r="E482" s="17">
        <f>VLOOKUP(A482,[1]基础数据!A:I,5,0)</f>
        <v>2.1329819737244118</v>
      </c>
      <c r="F482" s="17">
        <f>VLOOKUP(A482,[1]基础数据!A:I,6,0)</f>
        <v>28.758290346352251</v>
      </c>
      <c r="G482" s="17">
        <f>VLOOKUP(A482,[1]基础数据!A:I,7,0)</f>
        <v>3.2024782791551694</v>
      </c>
      <c r="H482" s="17">
        <f>VLOOKUP(A482,[1]基础数据!A:I,8,0)</f>
        <v>28.301886792452827</v>
      </c>
      <c r="I482" s="17">
        <f>VLOOKUP(A482,[1]基础数据!A:I,9,0)</f>
        <v>2.5685883887669765</v>
      </c>
      <c r="J482" s="7">
        <v>603001</v>
      </c>
      <c r="K482" s="1" t="str">
        <f>VLOOKUP(A482,[1]基础数据!A:AI,24,0)</f>
        <v>持股小于股东减</v>
      </c>
      <c r="L482" s="1">
        <f>VLOOKUP(A482,[1]基础数据!A:AI,25,0)</f>
        <v>20128</v>
      </c>
      <c r="M482" s="1">
        <f>VLOOKUP(A482,[1]基础数据!A:AI,26,0)</f>
        <v>19921</v>
      </c>
      <c r="N482" s="1" t="str">
        <f>VLOOKUP(A482,[1]基础数据!A:AI,27,0)</f>
        <v>持股小于股东减</v>
      </c>
      <c r="O482" s="1">
        <f>VLOOKUP(A482,[1]基础数据!A:AI,28,0)</f>
        <v>20608</v>
      </c>
      <c r="P482" s="1">
        <f>VLOOKUP(A482,[1]基础数据!A:AI,29,0)</f>
        <v>19457</v>
      </c>
      <c r="Q482" s="1" t="str">
        <f>VLOOKUP(A482,[1]基础数据!A:AI,30,0)</f>
        <v>持股大于股东减</v>
      </c>
      <c r="R482" s="1">
        <f>VLOOKUP(A482,[1]基础数据!A:AI,31,0)</f>
        <v>14275</v>
      </c>
      <c r="S482" s="1">
        <f>VLOOKUP(A482,[1]基础数据!A:AI,32,0)</f>
        <v>28089</v>
      </c>
      <c r="T482" s="1" t="str">
        <f>VLOOKUP(A482,[1]基础数据!A:AI,33,0)</f>
        <v>持股大于股东增</v>
      </c>
      <c r="U482" s="1">
        <f>VLOOKUP(A482,[1]基础数据!A:AI,34,0)</f>
        <v>12542</v>
      </c>
      <c r="V482" s="1">
        <f>VLOOKUP(A482,[1]基础数据!A:AI,35,0)</f>
        <v>31970</v>
      </c>
    </row>
    <row r="483" spans="1:22" x14ac:dyDescent="0.15">
      <c r="A483" s="7">
        <v>603005</v>
      </c>
      <c r="B483" s="17">
        <f>VLOOKUP(A483,[1]基础数据!A:I,2,0)</f>
        <v>100.6</v>
      </c>
      <c r="C483" s="17">
        <f>VLOOKUP(A483,[1]基础数据!A:I,3,0)</f>
        <v>6.9199867928681487</v>
      </c>
      <c r="D483" s="17">
        <f>VLOOKUP(A483,[1]基础数据!A:I,4,0)</f>
        <v>128.35714285714283</v>
      </c>
      <c r="E483" s="17">
        <f>VLOOKUP(A483,[1]基础数据!A:I,5,0)</f>
        <v>4.8978590604941461</v>
      </c>
      <c r="F483" s="17">
        <f>VLOOKUP(A483,[1]基础数据!A:I,6,0)</f>
        <v>81.516666666666666</v>
      </c>
      <c r="G483" s="17">
        <f>VLOOKUP(A483,[1]基础数据!A:I,7,0)</f>
        <v>6.9182567860022344</v>
      </c>
      <c r="H483" s="17">
        <f>VLOOKUP(A483,[1]基础数据!A:I,8,0)</f>
        <v>59.214285714285715</v>
      </c>
      <c r="I483" s="17">
        <f>VLOOKUP(A483,[1]基础数据!A:I,9,0)</f>
        <v>4.6154916834852804</v>
      </c>
      <c r="J483" s="7">
        <v>603005</v>
      </c>
      <c r="K483" s="1" t="str">
        <f>VLOOKUP(A483,[1]基础数据!A:AI,24,0)</f>
        <v>持股小于股东减</v>
      </c>
      <c r="L483" s="1">
        <f>VLOOKUP(A483,[1]基础数据!A:AI,25,0)</f>
        <v>18770</v>
      </c>
      <c r="M483" s="1">
        <f>VLOOKUP(A483,[1]基础数据!A:AI,26,0)</f>
        <v>12077</v>
      </c>
      <c r="N483" s="1" t="str">
        <f>VLOOKUP(A483,[1]基础数据!A:AI,27,0)</f>
        <v>持股小于股东增</v>
      </c>
      <c r="O483" s="1">
        <f>VLOOKUP(A483,[1]基础数据!A:AI,28,0)</f>
        <v>16678</v>
      </c>
      <c r="P483" s="1">
        <f>VLOOKUP(A483,[1]基础数据!A:AI,29,0)</f>
        <v>13592</v>
      </c>
      <c r="Q483" s="1" t="str">
        <f>VLOOKUP(A483,[1]基础数据!A:AI,30,0)</f>
        <v>持股大于股东减</v>
      </c>
      <c r="R483" s="1">
        <f>VLOOKUP(A483,[1]基础数据!A:AI,31,0)</f>
        <v>13953</v>
      </c>
      <c r="S483" s="1">
        <f>VLOOKUP(A483,[1]基础数据!A:AI,32,0)</f>
        <v>16247</v>
      </c>
      <c r="T483" s="1" t="str">
        <f>VLOOKUP(A483,[1]基础数据!A:AI,33,0)</f>
        <v>持股大于股东增</v>
      </c>
      <c r="U483" s="1">
        <f>VLOOKUP(A483,[1]基础数据!A:AI,34,0)</f>
        <v>10380</v>
      </c>
      <c r="V483" s="1">
        <f>VLOOKUP(A483,[1]基础数据!A:AI,35,0)</f>
        <v>21839</v>
      </c>
    </row>
    <row r="484" spans="1:22" x14ac:dyDescent="0.15">
      <c r="A484" s="7">
        <v>603019</v>
      </c>
      <c r="B484" s="17">
        <f>VLOOKUP(A484,[1]基础数据!A:I,2,0)</f>
        <v>154.52542372881356</v>
      </c>
      <c r="C484" s="17">
        <f>VLOOKUP(A484,[1]基础数据!A:I,3,0)</f>
        <v>20.417898414404728</v>
      </c>
      <c r="D484" s="17">
        <f>VLOOKUP(A484,[1]基础数据!A:I,4,0)</f>
        <v>172.85</v>
      </c>
      <c r="E484" s="17">
        <f>VLOOKUP(A484,[1]基础数据!A:I,5,0)</f>
        <v>15.05104817467401</v>
      </c>
      <c r="F484" s="17">
        <f>VLOOKUP(A484,[1]基础数据!A:I,6,0)</f>
        <v>360.79166666666669</v>
      </c>
      <c r="G484" s="17">
        <f>VLOOKUP(A484,[1]基础数据!A:I,7,0)</f>
        <v>21.782003873921468</v>
      </c>
      <c r="H484" s="17">
        <f>VLOOKUP(A484,[1]基础数据!A:I,8,0)</f>
        <v>276.421875</v>
      </c>
      <c r="I484" s="17">
        <f>VLOOKUP(A484,[1]基础数据!A:I,9,0)</f>
        <v>14.653844242333879</v>
      </c>
      <c r="J484" s="7">
        <v>603019</v>
      </c>
      <c r="K484" s="1" t="str">
        <f>VLOOKUP(A484,[1]基础数据!A:AI,24,0)</f>
        <v>持股小于股东减</v>
      </c>
      <c r="L484" s="1">
        <f>VLOOKUP(A484,[1]基础数据!A:AI,25,0)</f>
        <v>27188</v>
      </c>
      <c r="M484" s="1">
        <f>VLOOKUP(A484,[1]基础数据!A:AI,26,0)</f>
        <v>11034</v>
      </c>
      <c r="N484" s="1">
        <f>VLOOKUP(A484,[1]基础数据!A:AI,27,0)</f>
        <v>11034</v>
      </c>
      <c r="O484" s="1">
        <f>VLOOKUP(A484,[1]基础数据!A:AI,28,0)</f>
        <v>31760</v>
      </c>
      <c r="P484" s="1">
        <f>VLOOKUP(A484,[1]基础数据!A:AI,29,0)</f>
        <v>9445</v>
      </c>
      <c r="Q484" s="1" t="str">
        <f>VLOOKUP(A484,[1]基础数据!A:AI,30,0)</f>
        <v>持股小于股东减</v>
      </c>
      <c r="R484" s="1">
        <f>VLOOKUP(A484,[1]基础数据!A:AI,31,0)</f>
        <v>24680</v>
      </c>
      <c r="S484" s="1">
        <f>VLOOKUP(A484,[1]基础数据!A:AI,32,0)</f>
        <v>12155</v>
      </c>
      <c r="T484" s="1" t="str">
        <f>VLOOKUP(A484,[1]基础数据!A:AI,33,0)</f>
        <v>持股小于股东增</v>
      </c>
      <c r="U484" s="1">
        <f>VLOOKUP(A484,[1]基础数据!A:AI,34,0)</f>
        <v>24458</v>
      </c>
      <c r="V484" s="1">
        <f>VLOOKUP(A484,[1]基础数据!A:AI,35,0)</f>
        <v>12265</v>
      </c>
    </row>
    <row r="485" spans="1:22" x14ac:dyDescent="0.15">
      <c r="A485" s="7">
        <v>603025</v>
      </c>
      <c r="B485" s="17">
        <f>VLOOKUP(A485,[1]基础数据!A:I,2,0)</f>
        <v>95.139534883720927</v>
      </c>
      <c r="C485" s="17">
        <f>VLOOKUP(A485,[1]基础数据!A:I,3,0)</f>
        <v>12.526025719534598</v>
      </c>
      <c r="D485" s="17">
        <f>VLOOKUP(A485,[1]基础数据!A:I,4,0)</f>
        <v>77.75</v>
      </c>
      <c r="E485" s="17">
        <f>VLOOKUP(A485,[1]基础数据!A:I,5,0)</f>
        <v>10.13269356080801</v>
      </c>
      <c r="F485" s="17">
        <f>VLOOKUP(A485,[1]基础数据!A:I,6,0)</f>
        <v>71.7</v>
      </c>
      <c r="G485" s="17">
        <f>VLOOKUP(A485,[1]基础数据!A:I,7,0)</f>
        <v>11.638476771743013</v>
      </c>
      <c r="H485" s="17">
        <f>VLOOKUP(A485,[1]基础数据!A:I,8,0)</f>
        <v>77.335714285714303</v>
      </c>
      <c r="I485" s="17">
        <f>VLOOKUP(A485,[1]基础数据!A:I,9,0)</f>
        <v>11.361203802808035</v>
      </c>
      <c r="J485" s="7">
        <v>603025</v>
      </c>
      <c r="K485" s="1" t="str">
        <f>VLOOKUP(A485,[1]基础数据!A:AI,24,0)</f>
        <v>持股小于股东增</v>
      </c>
      <c r="L485" s="1">
        <f>VLOOKUP(A485,[1]基础数据!A:AI,25,0)</f>
        <v>25824</v>
      </c>
      <c r="M485" s="1">
        <f>VLOOKUP(A485,[1]基础数据!A:AI,26,0)</f>
        <v>17309</v>
      </c>
      <c r="N485" s="1" t="str">
        <f>VLOOKUP(A485,[1]基础数据!A:AI,27,0)</f>
        <v>持股小于股东增</v>
      </c>
      <c r="O485" s="1">
        <f>VLOOKUP(A485,[1]基础数据!A:AI,28,0)</f>
        <v>25609</v>
      </c>
      <c r="P485" s="1">
        <f>VLOOKUP(A485,[1]基础数据!A:AI,29,0)</f>
        <v>17454</v>
      </c>
      <c r="Q485" s="1" t="str">
        <f>VLOOKUP(A485,[1]基础数据!A:AI,30,0)</f>
        <v>持股小于股东增</v>
      </c>
      <c r="R485" s="1">
        <f>VLOOKUP(A485,[1]基础数据!A:AI,31,0)</f>
        <v>31114</v>
      </c>
      <c r="S485" s="1">
        <f>VLOOKUP(A485,[1]基础数据!A:AI,32,0)</f>
        <v>14366</v>
      </c>
      <c r="T485" s="1" t="str">
        <f>VLOOKUP(A485,[1]基础数据!A:AI,33,0)</f>
        <v>持股小于股东增</v>
      </c>
      <c r="U485" s="1">
        <f>VLOOKUP(A485,[1]基础数据!A:AI,34,0)</f>
        <v>26896</v>
      </c>
      <c r="V485" s="1">
        <f>VLOOKUP(A485,[1]基础数据!A:AI,35,0)</f>
        <v>16619</v>
      </c>
    </row>
    <row r="486" spans="1:22" x14ac:dyDescent="0.15">
      <c r="A486" s="7">
        <v>603077</v>
      </c>
      <c r="B486" s="17">
        <f>VLOOKUP(A486,[1]基础数据!A:I,2,0)</f>
        <v>96.142857142857139</v>
      </c>
      <c r="C486" s="17">
        <f>VLOOKUP(A486,[1]基础数据!A:I,3,0)</f>
        <v>3.5450906026127265</v>
      </c>
      <c r="D486" s="17">
        <f>VLOOKUP(A486,[1]基础数据!A:I,4,0)</f>
        <v>64.875</v>
      </c>
      <c r="E486" s="17">
        <f>VLOOKUP(A486,[1]基础数据!A:I,5,0)</f>
        <v>2.7103242989190037</v>
      </c>
      <c r="F486" s="17">
        <f>VLOOKUP(A486,[1]基础数据!A:I,6,0)</f>
        <v>80</v>
      </c>
      <c r="G486" s="17">
        <f>VLOOKUP(A486,[1]基础数据!A:I,7,0)</f>
        <v>3.7113696381414605</v>
      </c>
      <c r="H486" s="17">
        <f>VLOOKUP(A486,[1]基础数据!A:I,8,0)</f>
        <v>67.644230769230774</v>
      </c>
      <c r="I486" s="17">
        <f>VLOOKUP(A486,[1]基础数据!A:I,9,0)</f>
        <v>2.499600277141182</v>
      </c>
      <c r="J486" s="7">
        <v>603077</v>
      </c>
      <c r="K486" s="1">
        <f>VLOOKUP(A486,[1]基础数据!A:AI,24,0)</f>
        <v>603077</v>
      </c>
      <c r="L486" s="1">
        <f>VLOOKUP(A486,[1]基础数据!A:AI,25,0)</f>
        <v>603077</v>
      </c>
      <c r="M486" s="1">
        <f>VLOOKUP(A486,[1]基础数据!A:AI,26,0)</f>
        <v>603077</v>
      </c>
      <c r="N486" s="1">
        <f>VLOOKUP(A486,[1]基础数据!A:AI,27,0)</f>
        <v>603077</v>
      </c>
      <c r="O486" s="1">
        <f>VLOOKUP(A486,[1]基础数据!A:AI,28,0)</f>
        <v>603077</v>
      </c>
      <c r="P486" s="1">
        <f>VLOOKUP(A486,[1]基础数据!A:AI,29,0)</f>
        <v>603077</v>
      </c>
      <c r="Q486" s="1" t="str">
        <f>VLOOKUP(A486,[1]基础数据!A:AI,30,0)</f>
        <v>持股大于股东增</v>
      </c>
      <c r="R486" s="1">
        <f>VLOOKUP(A486,[1]基础数据!A:AI,31,0)</f>
        <v>23202</v>
      </c>
      <c r="S486" s="1">
        <f>VLOOKUP(A486,[1]基础数据!A:AI,32,0)</f>
        <v>47585</v>
      </c>
      <c r="T486" s="1">
        <f>VLOOKUP(A486,[1]基础数据!A:AI,33,0)</f>
        <v>47585</v>
      </c>
      <c r="U486" s="1">
        <f>VLOOKUP(A486,[1]基础数据!A:AI,34,0)</f>
        <v>79023</v>
      </c>
      <c r="V486" s="1">
        <f>VLOOKUP(A486,[1]基础数据!A:AI,35,0)</f>
        <v>41914</v>
      </c>
    </row>
    <row r="487" spans="1:22" x14ac:dyDescent="0.15">
      <c r="A487" s="7">
        <v>603169</v>
      </c>
      <c r="B487" s="17">
        <f>VLOOKUP(A487,[1]基础数据!A:I,2,0)</f>
        <v>26.70080468178493</v>
      </c>
      <c r="C487" s="17">
        <f>VLOOKUP(A487,[1]基础数据!A:I,3,0)</f>
        <v>5.9924478739123295</v>
      </c>
      <c r="D487" s="17">
        <f>VLOOKUP(A487,[1]基础数据!A:I,4,0)</f>
        <v>-390.62500000000006</v>
      </c>
      <c r="E487" s="17">
        <f>VLOOKUP(A487,[1]基础数据!A:I,5,0)</f>
        <v>4.9407114624505928</v>
      </c>
      <c r="F487" s="17">
        <f>VLOOKUP(A487,[1]基础数据!A:I,6,0)</f>
        <v>13.305987334484744</v>
      </c>
      <c r="G487" s="17">
        <f>VLOOKUP(A487,[1]基础数据!A:I,7,0)</f>
        <v>9.1903176102191964</v>
      </c>
      <c r="H487" s="17">
        <f>VLOOKUP(A487,[1]基础数据!A:I,8,0)</f>
        <v>17.365376374803603</v>
      </c>
      <c r="I487" s="17">
        <f>VLOOKUP(A487,[1]基础数据!A:I,9,0)</f>
        <v>8.0370866180772467</v>
      </c>
      <c r="J487" s="7">
        <v>603169</v>
      </c>
      <c r="K487" s="1">
        <f>VLOOKUP(A487,[1]基础数据!A:AI,24,0)</f>
        <v>603169</v>
      </c>
      <c r="L487" s="1">
        <f>VLOOKUP(A487,[1]基础数据!A:AI,25,0)</f>
        <v>62222</v>
      </c>
      <c r="M487" s="1">
        <f>VLOOKUP(A487,[1]基础数据!A:AI,26,0)</f>
        <v>16479</v>
      </c>
      <c r="N487" s="1">
        <f>VLOOKUP(A487,[1]基础数据!A:AI,27,0)</f>
        <v>16479</v>
      </c>
      <c r="O487" s="1">
        <f>VLOOKUP(A487,[1]基础数据!A:AI,28,0)</f>
        <v>64369</v>
      </c>
      <c r="P487" s="1">
        <f>VLOOKUP(A487,[1]基础数据!A:AI,29,0)</f>
        <v>15930</v>
      </c>
      <c r="Q487" s="1">
        <f>VLOOKUP(A487,[1]基础数据!A:AI,30,0)</f>
        <v>15930</v>
      </c>
      <c r="R487" s="1">
        <f>VLOOKUP(A487,[1]基础数据!A:AI,31,0)</f>
        <v>60336</v>
      </c>
      <c r="S487" s="1">
        <f>VLOOKUP(A487,[1]基础数据!A:AI,32,0)</f>
        <v>15676</v>
      </c>
      <c r="T487" s="1">
        <f>VLOOKUP(A487,[1]基础数据!A:AI,33,0)</f>
        <v>15676</v>
      </c>
      <c r="U487" s="1">
        <f>VLOOKUP(A487,[1]基础数据!A:AI,34,0)</f>
        <v>55283</v>
      </c>
      <c r="V487" s="1">
        <f>VLOOKUP(A487,[1]基础数据!A:AI,35,0)</f>
        <v>17109</v>
      </c>
    </row>
    <row r="488" spans="1:22" x14ac:dyDescent="0.15">
      <c r="A488" s="7">
        <v>603188</v>
      </c>
      <c r="B488" s="17">
        <f>VLOOKUP(A488,[1]基础数据!A:I,2,0)</f>
        <v>19.35651271406331</v>
      </c>
      <c r="C488" s="17">
        <f>VLOOKUP(A488,[1]基础数据!A:I,3,0)</f>
        <v>4.1655809105461037</v>
      </c>
      <c r="D488" s="17">
        <f>VLOOKUP(A488,[1]基础数据!A:I,4,0)</f>
        <v>15.897873955960515</v>
      </c>
      <c r="E488" s="17">
        <f>VLOOKUP(A488,[1]基础数据!A:I,5,0)</f>
        <v>2.9719659332860182</v>
      </c>
      <c r="F488" s="17">
        <f>VLOOKUP(A488,[1]基础数据!A:I,6,0)</f>
        <v>18.803306652670255</v>
      </c>
      <c r="G488" s="17">
        <f>VLOOKUP(A488,[1]基础数据!A:I,7,0)</f>
        <v>5.7546734132481978</v>
      </c>
      <c r="H488" s="17">
        <f>VLOOKUP(A488,[1]基础数据!A:I,8,0)</f>
        <v>14.252885848653271</v>
      </c>
      <c r="I488" s="17">
        <f>VLOOKUP(A488,[1]基础数据!A:I,9,0)</f>
        <v>3.4504841933668424</v>
      </c>
      <c r="J488" s="7">
        <v>603188</v>
      </c>
      <c r="K488" s="1">
        <f>VLOOKUP(A488,[1]基础数据!A:AI,24,0)</f>
        <v>603188</v>
      </c>
      <c r="L488" s="1">
        <f>VLOOKUP(A488,[1]基础数据!A:AI,25,0)</f>
        <v>37221</v>
      </c>
      <c r="M488" s="1">
        <f>VLOOKUP(A488,[1]基础数据!A:AI,26,0)</f>
        <v>15475</v>
      </c>
      <c r="N488" s="1">
        <f>VLOOKUP(A488,[1]基础数据!A:AI,27,0)</f>
        <v>15475</v>
      </c>
      <c r="O488" s="1">
        <f>VLOOKUP(A488,[1]基础数据!A:AI,28,0)</f>
        <v>36051</v>
      </c>
      <c r="P488" s="1">
        <f>VLOOKUP(A488,[1]基础数据!A:AI,29,0)</f>
        <v>15977</v>
      </c>
      <c r="Q488" s="1">
        <f>VLOOKUP(A488,[1]基础数据!A:AI,30,0)</f>
        <v>15977</v>
      </c>
      <c r="R488" s="1">
        <f>VLOOKUP(A488,[1]基础数据!A:AI,31,0)</f>
        <v>35914</v>
      </c>
      <c r="S488" s="1">
        <f>VLOOKUP(A488,[1]基础数据!A:AI,32,0)</f>
        <v>16038</v>
      </c>
      <c r="T488" s="1">
        <f>VLOOKUP(A488,[1]基础数据!A:AI,33,0)</f>
        <v>16038</v>
      </c>
      <c r="U488" s="1">
        <f>VLOOKUP(A488,[1]基础数据!A:AI,34,0)</f>
        <v>30796</v>
      </c>
      <c r="V488" s="1">
        <f>VLOOKUP(A488,[1]基础数据!A:AI,35,0)</f>
        <v>18703</v>
      </c>
    </row>
    <row r="489" spans="1:22" x14ac:dyDescent="0.15">
      <c r="A489" s="7">
        <v>603328</v>
      </c>
      <c r="B489" s="17">
        <f>VLOOKUP(A489,[1]基础数据!A:I,2,0)</f>
        <v>30.739583333333336</v>
      </c>
      <c r="C489" s="17">
        <f>VLOOKUP(A489,[1]基础数据!A:I,3,0)</f>
        <v>3.3139802576167643</v>
      </c>
      <c r="D489" s="17">
        <f>VLOOKUP(A489,[1]基础数据!A:I,4,0)</f>
        <v>25.010416666666668</v>
      </c>
      <c r="E489" s="17">
        <f>VLOOKUP(A489,[1]基础数据!A:I,5,0)</f>
        <v>2.6251626376269668</v>
      </c>
      <c r="F489" s="17">
        <f>VLOOKUP(A489,[1]基础数据!A:I,6,0)</f>
        <v>39.307692307692307</v>
      </c>
      <c r="G489" s="17">
        <f>VLOOKUP(A489,[1]基础数据!A:I,7,0)</f>
        <v>3.6791264174716503</v>
      </c>
      <c r="H489" s="17">
        <f>VLOOKUP(A489,[1]基础数据!A:I,8,0)</f>
        <v>22.963235294117645</v>
      </c>
      <c r="I489" s="17">
        <f>VLOOKUP(A489,[1]基础数据!A:I,9,0)</f>
        <v>2.4143609249252034</v>
      </c>
      <c r="J489" s="7">
        <v>603328</v>
      </c>
      <c r="K489" s="1" t="str">
        <f>VLOOKUP(A489,[1]基础数据!A:AI,24,0)</f>
        <v>持股小于股东减</v>
      </c>
      <c r="L489" s="1">
        <f>VLOOKUP(A489,[1]基础数据!A:AI,25,0)</f>
        <v>24208</v>
      </c>
      <c r="M489" s="1">
        <f>VLOOKUP(A489,[1]基础数据!A:AI,26,0)</f>
        <v>20199</v>
      </c>
      <c r="N489" s="1" t="str">
        <f>VLOOKUP(A489,[1]基础数据!A:AI,27,0)</f>
        <v>持股小于股东增</v>
      </c>
      <c r="O489" s="1">
        <f>VLOOKUP(A489,[1]基础数据!A:AI,28,0)</f>
        <v>23381</v>
      </c>
      <c r="P489" s="1">
        <f>VLOOKUP(A489,[1]基础数据!A:AI,29,0)</f>
        <v>20914</v>
      </c>
      <c r="Q489" s="1" t="str">
        <f>VLOOKUP(A489,[1]基础数据!A:AI,30,0)</f>
        <v>持股小于股东减</v>
      </c>
      <c r="R489" s="1">
        <f>VLOOKUP(A489,[1]基础数据!A:AI,31,0)</f>
        <v>23724</v>
      </c>
      <c r="S489" s="1">
        <f>VLOOKUP(A489,[1]基础数据!A:AI,32,0)</f>
        <v>20612</v>
      </c>
      <c r="T489" s="1" t="str">
        <f>VLOOKUP(A489,[1]基础数据!A:AI,33,0)</f>
        <v>持股大于股东增</v>
      </c>
      <c r="U489" s="1">
        <f>VLOOKUP(A489,[1]基础数据!A:AI,34,0)</f>
        <v>20517</v>
      </c>
      <c r="V489" s="1">
        <f>VLOOKUP(A489,[1]基础数据!A:AI,35,0)</f>
        <v>23833</v>
      </c>
    </row>
    <row r="490" spans="1:22" x14ac:dyDescent="0.15">
      <c r="A490" s="7">
        <v>603355</v>
      </c>
      <c r="B490" s="17">
        <f>VLOOKUP(A490,[1]基础数据!A:I,2,0)</f>
        <v>49.15789473684211</v>
      </c>
      <c r="C490" s="17">
        <f>VLOOKUP(A490,[1]基础数据!A:I,3,0)</f>
        <v>7.3351553419407534</v>
      </c>
      <c r="D490" s="17">
        <f>VLOOKUP(A490,[1]基础数据!A:I,4,0)</f>
        <v>33.277777777777771</v>
      </c>
      <c r="E490" s="17">
        <f>VLOOKUP(A490,[1]基础数据!A:I,5,0)</f>
        <v>5.4128136389650283</v>
      </c>
      <c r="F490" s="17">
        <f>VLOOKUP(A490,[1]基础数据!A:I,6,0)</f>
        <v>54.511111111111113</v>
      </c>
      <c r="G490" s="17">
        <f>VLOOKUP(A490,[1]基础数据!A:I,7,0)</f>
        <v>8.3560430576372813</v>
      </c>
      <c r="H490" s="17">
        <f>VLOOKUP(A490,[1]基础数据!A:I,8,0)</f>
        <v>38.007692307692302</v>
      </c>
      <c r="I490" s="17">
        <f>VLOOKUP(A490,[1]基础数据!A:I,9,0)</f>
        <v>5.4230256334271747</v>
      </c>
      <c r="J490" s="7">
        <v>603355</v>
      </c>
      <c r="K490" s="1" t="str">
        <f>VLOOKUP(A490,[1]基础数据!A:AI,24,0)</f>
        <v>持股大于股东增</v>
      </c>
      <c r="L490" s="1">
        <f>VLOOKUP(A490,[1]基础数据!A:AI,25,0)</f>
        <v>18660</v>
      </c>
      <c r="M490" s="1">
        <f>VLOOKUP(A490,[1]基础数据!A:AI,26,0)</f>
        <v>21489</v>
      </c>
      <c r="N490" s="1" t="str">
        <f>VLOOKUP(A490,[1]基础数据!A:AI,27,0)</f>
        <v>持股大于股东增</v>
      </c>
      <c r="O490" s="1">
        <f>VLOOKUP(A490,[1]基础数据!A:AI,28,0)</f>
        <v>17691</v>
      </c>
      <c r="P490" s="1">
        <f>VLOOKUP(A490,[1]基础数据!A:AI,29,0)</f>
        <v>22666</v>
      </c>
      <c r="Q490" s="1" t="str">
        <f>VLOOKUP(A490,[1]基础数据!A:AI,30,0)</f>
        <v>持股小于股东增</v>
      </c>
      <c r="R490" s="1">
        <f>VLOOKUP(A490,[1]基础数据!A:AI,31,0)</f>
        <v>24910</v>
      </c>
      <c r="S490" s="1">
        <f>VLOOKUP(A490,[1]基础数据!A:AI,32,0)</f>
        <v>16097</v>
      </c>
      <c r="T490" s="1" t="str">
        <f>VLOOKUP(A490,[1]基础数据!A:AI,33,0)</f>
        <v>持股小于股东增</v>
      </c>
      <c r="U490" s="1">
        <f>VLOOKUP(A490,[1]基础数据!A:AI,34,0)</f>
        <v>21081</v>
      </c>
      <c r="V490" s="1">
        <f>VLOOKUP(A490,[1]基础数据!A:AI,35,0)</f>
        <v>19021</v>
      </c>
    </row>
    <row r="491" spans="1:22" x14ac:dyDescent="0.15">
      <c r="A491" s="7">
        <v>603366</v>
      </c>
      <c r="B491" s="17">
        <f>VLOOKUP(A491,[1]基础数据!A:I,2,0)</f>
        <v>31.17647058823529</v>
      </c>
      <c r="C491" s="17">
        <f>VLOOKUP(A491,[1]基础数据!A:I,3,0)</f>
        <v>2.3006967204219388</v>
      </c>
      <c r="D491" s="17">
        <f>VLOOKUP(A491,[1]基础数据!A:I,4,0)</f>
        <v>33.291666666666671</v>
      </c>
      <c r="E491" s="17">
        <f>VLOOKUP(A491,[1]基础数据!A:I,5,0)</f>
        <v>1.7134156802195919</v>
      </c>
      <c r="F491" s="17">
        <f>VLOOKUP(A491,[1]基础数据!A:I,6,0)</f>
        <v>91.875</v>
      </c>
      <c r="G491" s="17">
        <f>VLOOKUP(A491,[1]基础数据!A:I,7,0)</f>
        <v>3.3783007377105689</v>
      </c>
      <c r="H491" s="17">
        <f>VLOOKUP(A491,[1]基础数据!A:I,8,0)</f>
        <v>38.955882352941174</v>
      </c>
      <c r="I491" s="17">
        <f>VLOOKUP(A491,[1]基础数据!A:I,9,0)</f>
        <v>1.9871275542353046</v>
      </c>
      <c r="J491" s="7">
        <v>603366</v>
      </c>
      <c r="K491" s="1">
        <f>VLOOKUP(A491,[1]基础数据!A:AI,24,0)</f>
        <v>603366</v>
      </c>
      <c r="L491" s="1">
        <f>VLOOKUP(A491,[1]基础数据!A:AI,25,0)</f>
        <v>43180</v>
      </c>
      <c r="M491" s="1">
        <f>VLOOKUP(A491,[1]基础数据!A:AI,26,0)</f>
        <v>19907</v>
      </c>
      <c r="N491" s="1">
        <f>VLOOKUP(A491,[1]基础数据!A:AI,27,0)</f>
        <v>19907</v>
      </c>
      <c r="O491" s="1">
        <f>VLOOKUP(A491,[1]基础数据!A:AI,28,0)</f>
        <v>40186</v>
      </c>
      <c r="P491" s="1">
        <f>VLOOKUP(A491,[1]基础数据!A:AI,29,0)</f>
        <v>19907</v>
      </c>
      <c r="Q491" s="1">
        <f>VLOOKUP(A491,[1]基础数据!A:AI,30,0)</f>
        <v>19907</v>
      </c>
      <c r="R491" s="1">
        <f>VLOOKUP(A491,[1]基础数据!A:AI,31,0)</f>
        <v>49799</v>
      </c>
      <c r="S491" s="1">
        <f>VLOOKUP(A491,[1]基础数据!A:AI,32,0)</f>
        <v>16064</v>
      </c>
      <c r="T491" s="1" t="str">
        <f>VLOOKUP(A491,[1]基础数据!A:AI,33,0)</f>
        <v>持股小于股东增</v>
      </c>
      <c r="U491" s="1">
        <f>VLOOKUP(A491,[1]基础数据!A:AI,34,0)</f>
        <v>38737</v>
      </c>
      <c r="V491" s="1">
        <f>VLOOKUP(A491,[1]基础数据!A:AI,35,0)</f>
        <v>20652</v>
      </c>
    </row>
    <row r="492" spans="1:22" x14ac:dyDescent="0.15">
      <c r="A492" s="7">
        <v>603369</v>
      </c>
      <c r="B492" s="17">
        <f>VLOOKUP(A492,[1]基础数据!A:I,2,0)</f>
        <v>24.553309900410078</v>
      </c>
      <c r="C492" s="17">
        <f>VLOOKUP(A492,[1]基础数据!A:I,3,0)</f>
        <v>4.1712281050955422</v>
      </c>
      <c r="D492" s="17">
        <f>VLOOKUP(A492,[1]基础数据!A:I,4,0)</f>
        <v>13.678781925343811</v>
      </c>
      <c r="E492" s="17">
        <f>VLOOKUP(A492,[1]基础数据!A:I,5,0)</f>
        <v>3.8638965002948216</v>
      </c>
      <c r="F492" s="17">
        <f>VLOOKUP(A492,[1]基础数据!A:I,6,0)</f>
        <v>19.872481783111873</v>
      </c>
      <c r="G492" s="17">
        <f>VLOOKUP(A492,[1]基础数据!A:I,7,0)</f>
        <v>4.876349245999922</v>
      </c>
      <c r="H492" s="17">
        <f>VLOOKUP(A492,[1]基础数据!A:I,8,0)</f>
        <v>16.913365259033519</v>
      </c>
      <c r="I492" s="17">
        <f>VLOOKUP(A492,[1]基础数据!A:I,9,0)</f>
        <v>3.311469960236789</v>
      </c>
      <c r="J492" s="7">
        <v>603369</v>
      </c>
      <c r="K492" s="1" t="str">
        <f>VLOOKUP(A492,[1]基础数据!A:AI,24,0)</f>
        <v>持股大于股东增</v>
      </c>
      <c r="L492" s="1">
        <f>VLOOKUP(A492,[1]基础数据!A:AI,25,0)</f>
        <v>15070</v>
      </c>
      <c r="M492" s="1">
        <f>VLOOKUP(A492,[1]基础数据!A:AI,26,0)</f>
        <v>33297</v>
      </c>
      <c r="N492" s="1" t="str">
        <f>VLOOKUP(A492,[1]基础数据!A:AI,27,0)</f>
        <v>持股大于股东减</v>
      </c>
      <c r="O492" s="1">
        <f>VLOOKUP(A492,[1]基础数据!A:AI,28,0)</f>
        <v>16082</v>
      </c>
      <c r="P492" s="1">
        <f>VLOOKUP(A492,[1]基础数据!A:AI,29,0)</f>
        <v>31202</v>
      </c>
      <c r="Q492" s="1" t="str">
        <f>VLOOKUP(A492,[1]基础数据!A:AI,30,0)</f>
        <v>持股大于股东减</v>
      </c>
      <c r="R492" s="1">
        <f>VLOOKUP(A492,[1]基础数据!A:AI,31,0)</f>
        <v>17174</v>
      </c>
      <c r="S492" s="1">
        <f>VLOOKUP(A492,[1]基础数据!A:AI,32,0)</f>
        <v>29218</v>
      </c>
      <c r="T492" s="1" t="str">
        <f>VLOOKUP(A492,[1]基础数据!A:AI,33,0)</f>
        <v>持股大于股东增</v>
      </c>
      <c r="U492" s="1">
        <f>VLOOKUP(A492,[1]基础数据!A:AI,34,0)</f>
        <v>15606</v>
      </c>
      <c r="V492" s="1">
        <f>VLOOKUP(A492,[1]基础数据!A:AI,35,0)</f>
        <v>32154</v>
      </c>
    </row>
    <row r="493" spans="1:22" x14ac:dyDescent="0.15">
      <c r="A493" s="7">
        <v>603555</v>
      </c>
      <c r="B493" s="17">
        <f>VLOOKUP(A493,[1]基础数据!A:I,2,0)</f>
        <v>65.550416281221089</v>
      </c>
      <c r="C493" s="17">
        <f>VLOOKUP(A493,[1]基础数据!A:I,3,0)</f>
        <v>9.123213595983005</v>
      </c>
      <c r="D493" s="17">
        <f>VLOOKUP(A493,[1]基础数据!A:I,4,0)</f>
        <v>51.793721973094165</v>
      </c>
      <c r="E493" s="17">
        <f>VLOOKUP(A493,[1]基础数据!A:I,5,0)</f>
        <v>6.901359358661554</v>
      </c>
      <c r="F493" s="17">
        <f>VLOOKUP(A493,[1]基础数据!A:I,6,0)</f>
        <v>73.582247270165553</v>
      </c>
      <c r="G493" s="17">
        <f>VLOOKUP(A493,[1]基础数据!A:I,7,0)</f>
        <v>11.525199304846762</v>
      </c>
      <c r="H493" s="17">
        <f>VLOOKUP(A493,[1]基础数据!A:I,8,0)</f>
        <v>55.65896127289102</v>
      </c>
      <c r="I493" s="17">
        <f>VLOOKUP(A493,[1]基础数据!A:I,9,0)</f>
        <v>6.7285445983831886</v>
      </c>
      <c r="J493" s="7">
        <v>603555</v>
      </c>
      <c r="K493" s="1" t="str">
        <f>VLOOKUP(A493,[1]基础数据!A:AI,24,0)</f>
        <v>持股大于股东增</v>
      </c>
      <c r="L493" s="1">
        <f>VLOOKUP(A493,[1]基础数据!A:AI,25,0)</f>
        <v>13125</v>
      </c>
      <c r="M493" s="1">
        <f>VLOOKUP(A493,[1]基础数据!A:AI,26,0)</f>
        <v>46780</v>
      </c>
      <c r="N493" s="1" t="str">
        <f>VLOOKUP(A493,[1]基础数据!A:AI,27,0)</f>
        <v>持股大于股东增</v>
      </c>
      <c r="O493" s="1">
        <f>VLOOKUP(A493,[1]基础数据!A:AI,28,0)</f>
        <v>12120</v>
      </c>
      <c r="P493" s="1">
        <f>VLOOKUP(A493,[1]基础数据!A:AI,29,0)</f>
        <v>50660</v>
      </c>
      <c r="Q493" s="1" t="str">
        <f>VLOOKUP(A493,[1]基础数据!A:AI,30,0)</f>
        <v>持股大于股东减</v>
      </c>
      <c r="R493" s="1">
        <f>VLOOKUP(A493,[1]基础数据!A:AI,31,0)</f>
        <v>15878</v>
      </c>
      <c r="S493" s="1">
        <f>VLOOKUP(A493,[1]基础数据!A:AI,32,0)</f>
        <v>38669</v>
      </c>
      <c r="T493" s="1" t="str">
        <f>VLOOKUP(A493,[1]基础数据!A:AI,33,0)</f>
        <v>持股大于股东减</v>
      </c>
      <c r="U493" s="1">
        <f>VLOOKUP(A493,[1]基础数据!A:AI,34,0)</f>
        <v>17163</v>
      </c>
      <c r="V493" s="1">
        <f>VLOOKUP(A493,[1]基础数据!A:AI,35,0)</f>
        <v>35774</v>
      </c>
    </row>
    <row r="494" spans="1:22" x14ac:dyDescent="0.15">
      <c r="A494" s="7">
        <v>603567</v>
      </c>
      <c r="B494" s="17">
        <f>VLOOKUP(A494,[1]基础数据!A:I,2,0)</f>
        <v>35.67001790386999</v>
      </c>
      <c r="C494" s="17">
        <f>VLOOKUP(A494,[1]基础数据!A:I,3,0)</f>
        <v>5.4942141046446258</v>
      </c>
      <c r="D494" s="17">
        <f>VLOOKUP(A494,[1]基础数据!A:I,4,0)</f>
        <v>64.692843571880928</v>
      </c>
      <c r="E494" s="17">
        <f>VLOOKUP(A494,[1]基础数据!A:I,5,0)</f>
        <v>4.2621548603794839</v>
      </c>
      <c r="F494" s="17">
        <f>VLOOKUP(A494,[1]基础数据!A:I,6,0)</f>
        <v>43.026777175645528</v>
      </c>
      <c r="G494" s="17">
        <f>VLOOKUP(A494,[1]基础数据!A:I,7,0)</f>
        <v>6.2697417316982538</v>
      </c>
      <c r="H494" s="17">
        <f>VLOOKUP(A494,[1]基础数据!A:I,8,0)</f>
        <v>37.293318994488509</v>
      </c>
      <c r="I494" s="17">
        <f>VLOOKUP(A494,[1]基础数据!A:I,9,0)</f>
        <v>4.2313455884876294</v>
      </c>
      <c r="J494" s="7">
        <v>603567</v>
      </c>
      <c r="K494" s="1" t="str">
        <f>VLOOKUP(A494,[1]基础数据!A:AI,24,0)</f>
        <v>持股小于股东增</v>
      </c>
      <c r="L494" s="1">
        <f>VLOOKUP(A494,[1]基础数据!A:AI,25,0)</f>
        <v>31889</v>
      </c>
      <c r="M494" s="1">
        <f>VLOOKUP(A494,[1]基础数据!A:AI,26,0)</f>
        <v>13314</v>
      </c>
      <c r="N494" s="1" t="str">
        <f>VLOOKUP(A494,[1]基础数据!A:AI,27,0)</f>
        <v>与上期同等小于</v>
      </c>
      <c r="O494" s="1">
        <f>VLOOKUP(A494,[1]基础数据!A:AI,28,0)</f>
        <v>31889</v>
      </c>
      <c r="P494" s="1">
        <f>VLOOKUP(A494,[1]基础数据!A:AI,29,0)</f>
        <v>13314</v>
      </c>
      <c r="Q494" s="1" t="str">
        <f>VLOOKUP(A494,[1]基础数据!A:AI,30,0)</f>
        <v>持股小于股东增</v>
      </c>
      <c r="R494" s="1">
        <f>VLOOKUP(A494,[1]基础数据!A:AI,31,0)</f>
        <v>39244</v>
      </c>
      <c r="S494" s="1">
        <f>VLOOKUP(A494,[1]基础数据!A:AI,32,0)</f>
        <v>10818</v>
      </c>
      <c r="T494" s="1" t="str">
        <f>VLOOKUP(A494,[1]基础数据!A:AI,33,0)</f>
        <v>持股小于股东增</v>
      </c>
      <c r="U494" s="1">
        <f>VLOOKUP(A494,[1]基础数据!A:AI,34,0)</f>
        <v>32680</v>
      </c>
      <c r="V494" s="1">
        <f>VLOOKUP(A494,[1]基础数据!A:AI,35,0)</f>
        <v>12992</v>
      </c>
    </row>
    <row r="495" spans="1:22" x14ac:dyDescent="0.15">
      <c r="A495" s="7">
        <v>603568</v>
      </c>
      <c r="B495" s="17">
        <f>VLOOKUP(A495,[1]基础数据!A:I,2,0)</f>
        <v>75.671641791044777</v>
      </c>
      <c r="C495" s="17">
        <f>VLOOKUP(A495,[1]基础数据!A:I,3,0)</f>
        <v>13.693820224719103</v>
      </c>
      <c r="D495" s="17">
        <f>VLOOKUP(A495,[1]基础数据!A:I,4,0)</f>
        <v>50.625000000000007</v>
      </c>
      <c r="E495" s="17">
        <f>VLOOKUP(A495,[1]基础数据!A:I,5,0)</f>
        <v>9.3824808875389341</v>
      </c>
      <c r="F495" s="17">
        <f>VLOOKUP(A495,[1]基础数据!A:I,6,0)</f>
        <v>49.770270270270267</v>
      </c>
      <c r="G495" s="17">
        <f>VLOOKUP(A495,[1]基础数据!A:I,7,0)</f>
        <v>10.849265030783281</v>
      </c>
      <c r="H495" s="17">
        <f>VLOOKUP(A495,[1]基础数据!A:I,8,0)</f>
        <v>76.70192307692308</v>
      </c>
      <c r="I495" s="17">
        <f>VLOOKUP(A495,[1]基础数据!A:I,9,0)</f>
        <v>14.955426193087545</v>
      </c>
      <c r="J495" s="7">
        <v>603568</v>
      </c>
      <c r="K495" s="1" t="str">
        <f>VLOOKUP(A495,[1]基础数据!A:AI,24,0)</f>
        <v>持股大于股东减</v>
      </c>
      <c r="L495" s="1">
        <f>VLOOKUP(A495,[1]基础数据!A:AI,25,0)</f>
        <v>19598</v>
      </c>
      <c r="M495" s="1">
        <f>VLOOKUP(A495,[1]基础数据!A:AI,26,0)</f>
        <v>23155</v>
      </c>
      <c r="N495" s="1" t="str">
        <f>VLOOKUP(A495,[1]基础数据!A:AI,27,0)</f>
        <v>持股大于股东减</v>
      </c>
      <c r="O495" s="1">
        <f>VLOOKUP(A495,[1]基础数据!A:AI,28,0)</f>
        <v>21057</v>
      </c>
      <c r="P495" s="1">
        <f>VLOOKUP(A495,[1]基础数据!A:AI,29,0)</f>
        <v>21551</v>
      </c>
      <c r="Q495" s="1" t="str">
        <f>VLOOKUP(A495,[1]基础数据!A:AI,30,0)</f>
        <v>持股小于股东增</v>
      </c>
      <c r="R495" s="1">
        <f>VLOOKUP(A495,[1]基础数据!A:AI,31,0)</f>
        <v>24470</v>
      </c>
      <c r="S495" s="1">
        <f>VLOOKUP(A495,[1]基础数据!A:AI,32,0)</f>
        <v>18545</v>
      </c>
      <c r="T495" s="1" t="str">
        <f>VLOOKUP(A495,[1]基础数据!A:AI,33,0)</f>
        <v>持股大于股东增</v>
      </c>
      <c r="U495" s="1">
        <f>VLOOKUP(A495,[1]基础数据!A:AI,34,0)</f>
        <v>10997</v>
      </c>
      <c r="V495" s="1">
        <f>VLOOKUP(A495,[1]基础数据!A:AI,35,0)</f>
        <v>41265</v>
      </c>
    </row>
    <row r="496" spans="1:22" x14ac:dyDescent="0.15">
      <c r="A496" s="7">
        <v>603589</v>
      </c>
      <c r="B496" s="17">
        <f>VLOOKUP(A496,[1]基础数据!A:I,2,0)</f>
        <v>40.509433962264147</v>
      </c>
      <c r="C496" s="17">
        <f>VLOOKUP(A496,[1]基础数据!A:I,3,0)</f>
        <v>7.0247190275982785</v>
      </c>
      <c r="D496" s="17">
        <f>VLOOKUP(A496,[1]基础数据!A:I,4,0)</f>
        <v>18.161111111111108</v>
      </c>
      <c r="E496" s="17">
        <f>VLOOKUP(A496,[1]基础数据!A:I,5,0)</f>
        <v>4.9802708755465499</v>
      </c>
      <c r="F496" s="17">
        <f>VLOOKUP(A496,[1]基础数据!A:I,6,0)</f>
        <v>25.34</v>
      </c>
      <c r="G496" s="17">
        <f>VLOOKUP(A496,[1]基础数据!A:I,7,0)</f>
        <v>4.560506802965949</v>
      </c>
      <c r="H496" s="17">
        <f>VLOOKUP(A496,[1]基础数据!A:I,8,0)</f>
        <v>24.328125</v>
      </c>
      <c r="I496" s="17">
        <f>VLOOKUP(A496,[1]基础数据!A:I,9,0)</f>
        <v>5.1885299165236525</v>
      </c>
      <c r="J496" s="7">
        <v>603589</v>
      </c>
      <c r="K496" s="1" t="str">
        <f>VLOOKUP(A496,[1]基础数据!A:AI,24,0)</f>
        <v>持股小于股东增</v>
      </c>
      <c r="L496" s="1">
        <f>VLOOKUP(A496,[1]基础数据!A:AI,25,0)</f>
        <v>28161</v>
      </c>
      <c r="M496" s="1">
        <f>VLOOKUP(A496,[1]基础数据!A:AI,26,0)</f>
        <v>21306</v>
      </c>
      <c r="N496" s="1" t="str">
        <f>VLOOKUP(A496,[1]基础数据!A:AI,27,0)</f>
        <v>持股大于股东增</v>
      </c>
      <c r="O496" s="1">
        <f>VLOOKUP(A496,[1]基础数据!A:AI,28,0)</f>
        <v>24205</v>
      </c>
      <c r="P496" s="1">
        <f>VLOOKUP(A496,[1]基础数据!A:AI,29,0)</f>
        <v>24788</v>
      </c>
      <c r="Q496" s="1">
        <f>VLOOKUP(A496,[1]基础数据!A:AI,30,0)</f>
        <v>24788</v>
      </c>
      <c r="R496" s="1">
        <f>VLOOKUP(A496,[1]基础数据!A:AI,31,0)</f>
        <v>42768</v>
      </c>
      <c r="S496" s="1">
        <f>VLOOKUP(A496,[1]基础数据!A:AI,32,0)</f>
        <v>14029</v>
      </c>
      <c r="T496" s="1" t="str">
        <f>VLOOKUP(A496,[1]基础数据!A:AI,33,0)</f>
        <v>持股小于股东增</v>
      </c>
      <c r="U496" s="1">
        <f>VLOOKUP(A496,[1]基础数据!A:AI,34,0)</f>
        <v>29745</v>
      </c>
      <c r="V496" s="1">
        <f>VLOOKUP(A496,[1]基础数据!A:AI,35,0)</f>
        <v>20171</v>
      </c>
    </row>
    <row r="497" spans="1:22" x14ac:dyDescent="0.15">
      <c r="A497" s="7">
        <v>603698</v>
      </c>
      <c r="B497" s="17">
        <f>VLOOKUP(A497,[1]基础数据!A:I,2,0)</f>
        <v>48.013698630136986</v>
      </c>
      <c r="C497" s="17">
        <f>VLOOKUP(A497,[1]基础数据!A:I,3,0)</f>
        <v>6.3711055367724567</v>
      </c>
      <c r="D497" s="17">
        <f>VLOOKUP(A497,[1]基础数据!A:I,4,0)</f>
        <v>740</v>
      </c>
      <c r="E497" s="17">
        <f>VLOOKUP(A497,[1]基础数据!A:I,5,0)</f>
        <v>5.3695171062656462</v>
      </c>
      <c r="F497" s="17">
        <f>VLOOKUP(A497,[1]基础数据!A:I,6,0)</f>
        <v>51.868421052631582</v>
      </c>
      <c r="G497" s="17">
        <f>VLOOKUP(A497,[1]基础数据!A:I,7,0)</f>
        <v>7.6634460234452453</v>
      </c>
      <c r="H497" s="17">
        <f>VLOOKUP(A497,[1]基础数据!A:I,8,0)</f>
        <v>62.713235294117645</v>
      </c>
      <c r="I497" s="17">
        <f>VLOOKUP(A497,[1]基础数据!A:I,9,0)</f>
        <v>5.561206525566293</v>
      </c>
      <c r="J497" s="7">
        <v>603698</v>
      </c>
      <c r="K497" s="1" t="str">
        <f>VLOOKUP(A497,[1]基础数据!A:AI,24,0)</f>
        <v>持股小于股东减</v>
      </c>
      <c r="L497" s="1">
        <f>VLOOKUP(A497,[1]基础数据!A:AI,25,0)</f>
        <v>32178</v>
      </c>
      <c r="M497" s="1">
        <f>VLOOKUP(A497,[1]基础数据!A:AI,26,0)</f>
        <v>12813</v>
      </c>
      <c r="N497" s="1" t="str">
        <f>VLOOKUP(A497,[1]基础数据!A:AI,27,0)</f>
        <v>持股小于股东减</v>
      </c>
      <c r="O497" s="1">
        <f>VLOOKUP(A497,[1]基础数据!A:AI,28,0)</f>
        <v>33946</v>
      </c>
      <c r="P497" s="1">
        <f>VLOOKUP(A497,[1]基础数据!A:AI,29,0)</f>
        <v>12145</v>
      </c>
      <c r="Q497" s="1" t="str">
        <f>VLOOKUP(A497,[1]基础数据!A:AI,30,0)</f>
        <v>持股小于股东增</v>
      </c>
      <c r="R497" s="1">
        <f>VLOOKUP(A497,[1]基础数据!A:AI,31,0)</f>
        <v>32920</v>
      </c>
      <c r="S497" s="1">
        <f>VLOOKUP(A497,[1]基础数据!A:AI,32,0)</f>
        <v>12524</v>
      </c>
      <c r="T497" s="1" t="str">
        <f>VLOOKUP(A497,[1]基础数据!A:AI,33,0)</f>
        <v>持股小于股东增</v>
      </c>
      <c r="U497" s="1">
        <f>VLOOKUP(A497,[1]基础数据!A:AI,34,0)</f>
        <v>31908</v>
      </c>
      <c r="V497" s="1">
        <f>VLOOKUP(A497,[1]基础数据!A:AI,35,0)</f>
        <v>12921</v>
      </c>
    </row>
    <row r="498" spans="1:22" x14ac:dyDescent="0.15">
      <c r="A498" s="7">
        <v>603699</v>
      </c>
      <c r="B498" s="17">
        <f>VLOOKUP(A498,[1]基础数据!A:I,2,0)</f>
        <v>47.434782608695649</v>
      </c>
      <c r="C498" s="17">
        <f>VLOOKUP(A498,[1]基础数据!A:I,3,0)</f>
        <v>6.7281304924300827</v>
      </c>
      <c r="D498" s="17">
        <f>VLOOKUP(A498,[1]基础数据!A:I,4,0)</f>
        <v>49.305555555555557</v>
      </c>
      <c r="E498" s="17">
        <f>VLOOKUP(A498,[1]基础数据!A:I,5,0)</f>
        <v>5.3394699636013598</v>
      </c>
      <c r="F498" s="17">
        <f>VLOOKUP(A498,[1]基础数据!A:I,6,0)</f>
        <v>40.306451612903224</v>
      </c>
      <c r="G498" s="17">
        <f>VLOOKUP(A498,[1]基础数据!A:I,7,0)</f>
        <v>8.0576513832462755</v>
      </c>
      <c r="H498" s="17">
        <f>VLOOKUP(A498,[1]基础数据!A:I,8,0)</f>
        <v>30.732954545454547</v>
      </c>
      <c r="I498" s="17">
        <f>VLOOKUP(A498,[1]基础数据!A:I,9,0)</f>
        <v>5.5367890922491094</v>
      </c>
      <c r="J498" s="7">
        <v>603699</v>
      </c>
      <c r="K498" s="1" t="str">
        <f>VLOOKUP(A498,[1]基础数据!A:AI,24,0)</f>
        <v>持股大于股东增</v>
      </c>
      <c r="L498" s="1">
        <f>VLOOKUP(A498,[1]基础数据!A:AI,25,0)</f>
        <v>24652</v>
      </c>
      <c r="M498" s="1">
        <f>VLOOKUP(A498,[1]基础数据!A:AI,26,0)</f>
        <v>30423</v>
      </c>
      <c r="N498" s="1" t="str">
        <f>VLOOKUP(A498,[1]基础数据!A:AI,27,0)</f>
        <v>持股大于股东增</v>
      </c>
      <c r="O498" s="1">
        <f>VLOOKUP(A498,[1]基础数据!A:AI,28,0)</f>
        <v>23051</v>
      </c>
      <c r="P498" s="1">
        <f>VLOOKUP(A498,[1]基础数据!A:AI,29,0)</f>
        <v>32536</v>
      </c>
      <c r="Q498" s="1" t="str">
        <f>VLOOKUP(A498,[1]基础数据!A:AI,30,0)</f>
        <v>持股小于股东减</v>
      </c>
      <c r="R498" s="1">
        <f>VLOOKUP(A498,[1]基础数据!A:AI,31,0)</f>
        <v>31163</v>
      </c>
      <c r="S498" s="1">
        <f>VLOOKUP(A498,[1]基础数据!A:AI,32,0)</f>
        <v>24067</v>
      </c>
      <c r="T498" s="1" t="str">
        <f>VLOOKUP(A498,[1]基础数据!A:AI,33,0)</f>
        <v>持股大于股东增</v>
      </c>
      <c r="U498" s="1">
        <f>VLOOKUP(A498,[1]基础数据!A:AI,34,0)</f>
        <v>25544</v>
      </c>
      <c r="V498" s="1">
        <f>VLOOKUP(A498,[1]基础数据!A:AI,35,0)</f>
        <v>29361</v>
      </c>
    </row>
    <row r="499" spans="1:22" x14ac:dyDescent="0.15">
      <c r="A499" s="7">
        <v>603766</v>
      </c>
      <c r="B499" s="17">
        <f>VLOOKUP(A499,[1]基础数据!A:I,2,0)</f>
        <v>24.947434819175776</v>
      </c>
      <c r="C499" s="17">
        <f>VLOOKUP(A499,[1]基础数据!A:I,3,0)</f>
        <v>3.8641914997557403</v>
      </c>
      <c r="D499" s="17">
        <f>VLOOKUP(A499,[1]基础数据!A:I,4,0)</f>
        <v>19.669509594882729</v>
      </c>
      <c r="E499" s="17">
        <f>VLOOKUP(A499,[1]基础数据!A:I,5,0)</f>
        <v>2.805571606702959</v>
      </c>
      <c r="F499" s="17">
        <f>VLOOKUP(A499,[1]基础数据!A:I,6,0)</f>
        <v>28.731684981684982</v>
      </c>
      <c r="G499" s="17">
        <f>VLOOKUP(A499,[1]基础数据!A:I,7,0)</f>
        <v>4.7976757077049523</v>
      </c>
      <c r="H499" s="17">
        <f>VLOOKUP(A499,[1]基础数据!A:I,8,0)</f>
        <v>15.015166835187058</v>
      </c>
      <c r="I499" s="17">
        <f>VLOOKUP(A499,[1]基础数据!A:I,9,0)</f>
        <v>2.8068683217266495</v>
      </c>
      <c r="J499" s="7">
        <v>603766</v>
      </c>
      <c r="K499" s="1" t="str">
        <f>VLOOKUP(A499,[1]基础数据!A:AI,24,0)</f>
        <v>持股小于股东增</v>
      </c>
      <c r="L499" s="1">
        <f>VLOOKUP(A499,[1]基础数据!A:AI,25,0)</f>
        <v>38026</v>
      </c>
      <c r="M499" s="1">
        <f>VLOOKUP(A499,[1]基础数据!A:AI,26,0)</f>
        <v>22019</v>
      </c>
      <c r="N499" s="1" t="str">
        <f>VLOOKUP(A499,[1]基础数据!A:AI,27,0)</f>
        <v>持股小于股东减</v>
      </c>
      <c r="O499" s="1">
        <f>VLOOKUP(A499,[1]基础数据!A:AI,28,0)</f>
        <v>38522</v>
      </c>
      <c r="P499" s="1">
        <f>VLOOKUP(A499,[1]基础数据!A:AI,29,0)</f>
        <v>21747</v>
      </c>
      <c r="Q499" s="1" t="str">
        <f>VLOOKUP(A499,[1]基础数据!A:AI,30,0)</f>
        <v>持股大于股东增</v>
      </c>
      <c r="R499" s="1">
        <f>VLOOKUP(A499,[1]基础数据!A:AI,31,0)</f>
        <v>26440</v>
      </c>
      <c r="S499" s="1">
        <f>VLOOKUP(A499,[1]基础数据!A:AI,32,0)</f>
        <v>30209</v>
      </c>
      <c r="T499" s="1">
        <f>VLOOKUP(A499,[1]基础数据!A:AI,33,0)</f>
        <v>30209</v>
      </c>
      <c r="U499" s="1">
        <f>VLOOKUP(A499,[1]基础数据!A:AI,34,0)</f>
        <v>44271</v>
      </c>
      <c r="V499" s="1">
        <f>VLOOKUP(A499,[1]基础数据!A:AI,35,0)</f>
        <v>18042</v>
      </c>
    </row>
    <row r="500" spans="1:22" x14ac:dyDescent="0.15">
      <c r="A500" s="7">
        <v>603806</v>
      </c>
      <c r="B500" s="17">
        <f>VLOOKUP(A500,[1]基础数据!A:I,2,0)</f>
        <v>31.049689440993788</v>
      </c>
      <c r="C500" s="17">
        <f>VLOOKUP(A500,[1]基础数据!A:I,3,0)</f>
        <v>4.7079099290846935</v>
      </c>
      <c r="D500" s="17">
        <f>VLOOKUP(A500,[1]基础数据!A:I,4,0)</f>
        <v>24.012499999999999</v>
      </c>
      <c r="E500" s="17">
        <f>VLOOKUP(A500,[1]基础数据!A:I,5,0)</f>
        <v>3.4877809651766589</v>
      </c>
      <c r="F500" s="17">
        <f>VLOOKUP(A500,[1]基础数据!A:I,6,0)</f>
        <v>48.649253731343279</v>
      </c>
      <c r="G500" s="17">
        <f>VLOOKUP(A500,[1]基础数据!A:I,7,0)</f>
        <v>6.7356174574309797</v>
      </c>
      <c r="H500" s="17">
        <f>VLOOKUP(A500,[1]基础数据!A:I,8,0)</f>
        <v>22.878640776699029</v>
      </c>
      <c r="I500" s="17">
        <f>VLOOKUP(A500,[1]基础数据!A:I,9,0)</f>
        <v>3.1303550791057266</v>
      </c>
      <c r="J500" s="7">
        <v>603806</v>
      </c>
      <c r="K500" s="1" t="str">
        <f>VLOOKUP(A500,[1]基础数据!A:AI,24,0)</f>
        <v>持股大于股东增</v>
      </c>
      <c r="L500" s="1">
        <f>VLOOKUP(A500,[1]基础数据!A:AI,25,0)</f>
        <v>15381</v>
      </c>
      <c r="M500" s="1">
        <f>VLOOKUP(A500,[1]基础数据!A:AI,26,0)</f>
        <v>26136</v>
      </c>
      <c r="N500" s="1" t="str">
        <f>VLOOKUP(A500,[1]基础数据!A:AI,27,0)</f>
        <v>持股大于股东减</v>
      </c>
      <c r="O500" s="1">
        <f>VLOOKUP(A500,[1]基础数据!A:AI,28,0)</f>
        <v>16380</v>
      </c>
      <c r="P500" s="1">
        <f>VLOOKUP(A500,[1]基础数据!A:AI,29,0)</f>
        <v>24542</v>
      </c>
      <c r="Q500" s="1" t="str">
        <f>VLOOKUP(A500,[1]基础数据!A:AI,30,0)</f>
        <v>持股大于股东增</v>
      </c>
      <c r="R500" s="1">
        <f>VLOOKUP(A500,[1]基础数据!A:AI,31,0)</f>
        <v>10141</v>
      </c>
      <c r="S500" s="1">
        <f>VLOOKUP(A500,[1]基础数据!A:AI,32,0)</f>
        <v>39641</v>
      </c>
      <c r="T500" s="1" t="str">
        <f>VLOOKUP(A500,[1]基础数据!A:AI,33,0)</f>
        <v>持股大于股东减</v>
      </c>
      <c r="U500" s="1">
        <f>VLOOKUP(A500,[1]基础数据!A:AI,34,0)</f>
        <v>15730</v>
      </c>
      <c r="V500" s="1">
        <f>VLOOKUP(A500,[1]基础数据!A:AI,35,0)</f>
        <v>25556</v>
      </c>
    </row>
    <row r="501" spans="1:22" x14ac:dyDescent="0.15">
      <c r="A501" s="7">
        <v>603883</v>
      </c>
      <c r="B501" s="17">
        <f>VLOOKUP(A501,[1]基础数据!A:I,2,0)</f>
        <v>72.41836734693878</v>
      </c>
      <c r="C501" s="17">
        <f>VLOOKUP(A501,[1]基础数据!A:I,3,0)</f>
        <v>8.5415463123435398</v>
      </c>
      <c r="D501" s="17">
        <f>VLOOKUP(A501,[1]基础数据!A:I,4,0)</f>
        <v>37.933333333333337</v>
      </c>
      <c r="E501" s="17">
        <f>VLOOKUP(A501,[1]基础数据!A:I,5,0)</f>
        <v>5.2900091808155816</v>
      </c>
      <c r="F501" s="17">
        <f>VLOOKUP(A501,[1]基础数据!A:I,6,0)</f>
        <v>67.768518518518519</v>
      </c>
      <c r="G501" s="17">
        <f>VLOOKUP(A501,[1]基础数据!A:I,7,0)</f>
        <v>9.3131266860080419</v>
      </c>
      <c r="H501" s="17">
        <f>VLOOKUP(A501,[1]基础数据!A:I,8,0)</f>
        <v>54.83695652173914</v>
      </c>
      <c r="I501" s="17">
        <f>VLOOKUP(A501,[1]基础数据!A:I,9,0)</f>
        <v>6.2885634153942034</v>
      </c>
      <c r="J501" s="7">
        <v>603883</v>
      </c>
      <c r="K501" s="1">
        <f>VLOOKUP(A501,[1]基础数据!A:AI,24,0)</f>
        <v>603883</v>
      </c>
      <c r="L501" s="1">
        <f>VLOOKUP(A501,[1]基础数据!A:AI,25,0)</f>
        <v>34838</v>
      </c>
      <c r="M501" s="1">
        <f>VLOOKUP(A501,[1]基础数据!A:AI,26,0)</f>
        <v>7664</v>
      </c>
      <c r="N501" s="1">
        <f>VLOOKUP(A501,[1]基础数据!A:AI,27,0)</f>
        <v>7664</v>
      </c>
      <c r="O501" s="1">
        <f>VLOOKUP(A501,[1]基础数据!A:AI,28,0)</f>
        <v>31083</v>
      </c>
      <c r="P501" s="1">
        <f>VLOOKUP(A501,[1]基础数据!A:AI,29,0)</f>
        <v>8589</v>
      </c>
      <c r="Q501" s="1">
        <f>VLOOKUP(A501,[1]基础数据!A:AI,30,0)</f>
        <v>8589</v>
      </c>
      <c r="R501" s="1">
        <f>VLOOKUP(A501,[1]基础数据!A:AI,31,0)</f>
        <v>34845</v>
      </c>
      <c r="S501" s="1">
        <f>VLOOKUP(A501,[1]基础数据!A:AI,32,0)</f>
        <v>7662</v>
      </c>
      <c r="T501" s="1">
        <f>VLOOKUP(A501,[1]基础数据!A:AI,33,0)</f>
        <v>7662</v>
      </c>
      <c r="U501" s="1">
        <f>VLOOKUP(A501,[1]基础数据!A:AI,34,0)</f>
        <v>28827</v>
      </c>
      <c r="V501" s="1">
        <f>VLOOKUP(A501,[1]基础数据!A:AI,35,0)</f>
        <v>9262</v>
      </c>
    </row>
    <row r="502" spans="1:22" x14ac:dyDescent="0.15">
      <c r="A502" s="7">
        <v>603899</v>
      </c>
      <c r="B502" s="17">
        <f>VLOOKUP(A502,[1]基础数据!A:I,2,0)</f>
        <v>45.279362687049201</v>
      </c>
      <c r="C502" s="17">
        <f>VLOOKUP(A502,[1]基础数据!A:I,3,0)</f>
        <v>8.928230274469847</v>
      </c>
      <c r="D502" s="17">
        <f>VLOOKUP(A502,[1]基础数据!A:I,4,0)</f>
        <v>29.673707440100884</v>
      </c>
      <c r="E502" s="17">
        <f>VLOOKUP(A502,[1]基础数据!A:I,5,0)</f>
        <v>7.487768982936239</v>
      </c>
      <c r="F502" s="17">
        <f>VLOOKUP(A502,[1]基础数据!A:I,6,0)</f>
        <v>43.449023861171369</v>
      </c>
      <c r="G502" s="17">
        <f>VLOOKUP(A502,[1]基础数据!A:I,7,0)</f>
        <v>9.4294322568496369</v>
      </c>
      <c r="H502" s="17">
        <f>VLOOKUP(A502,[1]基础数据!A:I,8,0)</f>
        <v>34.90316288142678</v>
      </c>
      <c r="I502" s="17">
        <f>VLOOKUP(A502,[1]基础数据!A:I,9,0)</f>
        <v>7.4218923603395393</v>
      </c>
      <c r="J502" s="7">
        <v>603899</v>
      </c>
      <c r="K502" s="1" t="str">
        <f>VLOOKUP(A502,[1]基础数据!A:AI,24,0)</f>
        <v>持股大于股东减</v>
      </c>
      <c r="L502" s="1">
        <f>VLOOKUP(A502,[1]基础数据!A:AI,25,0)</f>
        <v>14192</v>
      </c>
      <c r="M502" s="1">
        <f>VLOOKUP(A502,[1]基础数据!A:AI,26,0)</f>
        <v>32412</v>
      </c>
      <c r="N502" s="1" t="str">
        <f>VLOOKUP(A502,[1]基础数据!A:AI,27,0)</f>
        <v>持股大于股东减</v>
      </c>
      <c r="O502" s="1">
        <f>VLOOKUP(A502,[1]基础数据!A:AI,28,0)</f>
        <v>15331</v>
      </c>
      <c r="P502" s="1">
        <f>VLOOKUP(A502,[1]基础数据!A:AI,29,0)</f>
        <v>30004</v>
      </c>
      <c r="Q502" s="1" t="str">
        <f>VLOOKUP(A502,[1]基础数据!A:AI,30,0)</f>
        <v>持股大于股东增</v>
      </c>
      <c r="R502" s="1">
        <f>VLOOKUP(A502,[1]基础数据!A:AI,31,0)</f>
        <v>15323</v>
      </c>
      <c r="S502" s="1">
        <f>VLOOKUP(A502,[1]基础数据!A:AI,32,0)</f>
        <v>30020</v>
      </c>
      <c r="T502" s="1" t="str">
        <f>VLOOKUP(A502,[1]基础数据!A:AI,33,0)</f>
        <v>持股大于股东增</v>
      </c>
      <c r="U502" s="1">
        <f>VLOOKUP(A502,[1]基础数据!A:AI,34,0)</f>
        <v>11111</v>
      </c>
      <c r="V502" s="1">
        <f>VLOOKUP(A502,[1]基础数据!A:AI,35,0)</f>
        <v>41400</v>
      </c>
    </row>
    <row r="503" spans="1:22" x14ac:dyDescent="0.15">
      <c r="A503" s="19" t="s">
        <v>67</v>
      </c>
      <c r="B503" s="18">
        <f t="shared" ref="B503:I503" si="0">AVERAGE(B2:B502)</f>
        <v>135.45260169101297</v>
      </c>
      <c r="C503" s="18">
        <f t="shared" si="0"/>
        <v>5.1501718951967677</v>
      </c>
      <c r="D503" s="18">
        <f t="shared" si="0"/>
        <v>107.79577112777231</v>
      </c>
      <c r="E503" s="18">
        <f t="shared" si="0"/>
        <v>4.0660086737551895</v>
      </c>
      <c r="F503" s="18">
        <f t="shared" si="0"/>
        <v>132.03378610751884</v>
      </c>
      <c r="G503" s="18">
        <f t="shared" si="0"/>
        <v>6.4718718081148605</v>
      </c>
      <c r="H503" s="18">
        <f t="shared" si="0"/>
        <v>98.309445247367975</v>
      </c>
      <c r="I503" s="18">
        <f t="shared" si="0"/>
        <v>4.3302371754343909</v>
      </c>
    </row>
    <row r="504" spans="1:22" ht="13.5" customHeight="1" x14ac:dyDescent="0.15">
      <c r="A504" s="19" t="s">
        <v>68</v>
      </c>
      <c r="B504" s="18">
        <f t="shared" ref="B504:I504" si="1">MAX(B2:B502)</f>
        <v>8490</v>
      </c>
      <c r="C504" s="18">
        <f t="shared" si="1"/>
        <v>38.390287769784166</v>
      </c>
      <c r="D504" s="18">
        <f t="shared" si="1"/>
        <v>5707.4999999999991</v>
      </c>
      <c r="E504" s="18">
        <f t="shared" si="1"/>
        <v>27.198838896952108</v>
      </c>
      <c r="F504" s="18">
        <f t="shared" si="1"/>
        <v>4537</v>
      </c>
      <c r="G504" s="18">
        <f t="shared" si="1"/>
        <v>45.135917442738489</v>
      </c>
      <c r="H504" s="18">
        <f t="shared" si="1"/>
        <v>4143</v>
      </c>
      <c r="I504" s="18">
        <f t="shared" si="1"/>
        <v>30.087568295786244</v>
      </c>
    </row>
    <row r="505" spans="1:22" ht="13.5" customHeight="1" x14ac:dyDescent="0.15">
      <c r="A505" s="19" t="s">
        <v>69</v>
      </c>
      <c r="B505" s="18">
        <f t="shared" ref="B505:I505" si="2">MIN(B2:B502)</f>
        <v>-797.77777777777771</v>
      </c>
      <c r="C505" s="18">
        <f t="shared" si="2"/>
        <v>0.7869777900037076</v>
      </c>
      <c r="D505" s="18">
        <f t="shared" si="2"/>
        <v>-7237.5</v>
      </c>
      <c r="E505" s="18">
        <f t="shared" si="2"/>
        <v>0.71244550138723739</v>
      </c>
      <c r="F505" s="18">
        <f t="shared" si="2"/>
        <v>-3002</v>
      </c>
      <c r="G505" s="18">
        <f t="shared" si="2"/>
        <v>1.2236087362510761</v>
      </c>
      <c r="H505" s="18">
        <f t="shared" si="2"/>
        <v>-634.61538461538464</v>
      </c>
      <c r="I505" s="18">
        <f t="shared" si="2"/>
        <v>0.74030689937917293</v>
      </c>
    </row>
    <row r="506" spans="1:22" ht="13.5" customHeight="1" x14ac:dyDescent="0.15">
      <c r="A506" s="3" t="s">
        <v>70</v>
      </c>
      <c r="B506" s="8" t="s">
        <v>71</v>
      </c>
      <c r="C506" s="8" t="s">
        <v>72</v>
      </c>
      <c r="D506" s="8" t="s">
        <v>73</v>
      </c>
      <c r="E506" s="8" t="s">
        <v>74</v>
      </c>
      <c r="F506" s="8" t="s">
        <v>75</v>
      </c>
      <c r="G506" s="8" t="s">
        <v>76</v>
      </c>
      <c r="H506" s="8" t="s">
        <v>77</v>
      </c>
      <c r="I506" s="8" t="s">
        <v>78</v>
      </c>
    </row>
    <row r="507" spans="1:22" ht="13.5" customHeight="1" x14ac:dyDescent="0.15"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ht="13.5" customHeight="1" x14ac:dyDescent="0.1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t="13.5" customHeight="1" x14ac:dyDescent="0.1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t="13.5" customHeight="1" x14ac:dyDescent="0.1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t="13.5" customHeight="1" x14ac:dyDescent="0.15">
      <c r="B511" s="9"/>
      <c r="C511" s="9"/>
      <c r="D511" s="9"/>
      <c r="E511" s="9"/>
      <c r="F511" s="9"/>
      <c r="G511" s="9"/>
      <c r="H511" s="9"/>
      <c r="I511" s="9"/>
      <c r="J511" s="9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t="13.5" customHeight="1" x14ac:dyDescent="0.15">
      <c r="B512" s="9"/>
      <c r="C512" s="9"/>
      <c r="D512" s="9"/>
      <c r="E512" s="9"/>
      <c r="F512" s="9"/>
      <c r="G512" s="9"/>
      <c r="H512" s="9"/>
      <c r="I512" s="9"/>
      <c r="J512" s="9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10" ht="13.5" customHeight="1" x14ac:dyDescent="0.15">
      <c r="B513" s="9"/>
      <c r="C513" s="9"/>
      <c r="D513" s="9"/>
      <c r="E513" s="9"/>
      <c r="F513" s="9"/>
      <c r="G513" s="9"/>
      <c r="H513" s="9"/>
      <c r="I513" s="9"/>
      <c r="J513" s="9"/>
    </row>
    <row r="514" spans="2:10" ht="13.5" customHeight="1" x14ac:dyDescent="0.15">
      <c r="B514" s="9"/>
      <c r="C514" s="9"/>
      <c r="D514" s="9"/>
      <c r="E514" s="9"/>
      <c r="F514" s="9"/>
      <c r="G514" s="9"/>
      <c r="H514" s="9"/>
      <c r="I514" s="9"/>
      <c r="J514" s="9"/>
    </row>
  </sheetData>
  <phoneticPr fontId="2" type="noConversion"/>
  <hyperlinks>
    <hyperlink ref="A1" location="目录!A1" display="返回目录"/>
  </hyperlinks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E50AE401-CFE1-4744-8C12-76FDF84FF4D7}">
            <xm:f>NOT(ISERROR(SEARCH(#REF!,K3)))</xm:f>
            <xm:f>#REF!</xm:f>
            <x14:dxf>
              <fill>
                <patternFill>
                  <bgColor rgb="FFFFC000"/>
                </patternFill>
              </fill>
            </x14:dxf>
          </x14:cfRule>
          <x14:cfRule type="containsText" priority="2" operator="containsText" id="{51FAD9B4-E92A-4A1A-B31C-4F55B3A8AD48}">
            <xm:f>NOT(ISERROR(SEARCH(#REF!,K3)))</xm:f>
            <xm:f>#REF!</xm:f>
            <x14:dxf>
              <fill>
                <patternFill>
                  <bgColor rgb="FF00B050"/>
                </patternFill>
              </fill>
            </x14:dxf>
          </x14:cfRule>
          <x14:cfRule type="containsText" priority="3" operator="containsText" id="{CF6F66BC-AFD9-45D7-BC2B-1A3CCDA7887A}">
            <xm:f>NOT(ISERROR(SEARCH(#REF!,K3)))</xm:f>
            <xm:f>#REF!</xm:f>
            <x14:dxf>
              <fill>
                <patternFill>
                  <bgColor rgb="FFFFFF00"/>
                </patternFill>
              </fill>
            </x14:dxf>
          </x14:cfRule>
          <x14:cfRule type="containsText" priority="4" operator="containsText" id="{ECCF3D84-C687-4EDB-AA4E-479A92F00ECD}">
            <xm:f>NOT(ISERROR(SEARCH(#REF!,K3)))</xm:f>
            <xm:f>#REF!</xm:f>
            <x14:dxf>
              <fill>
                <patternFill>
                  <bgColor rgb="FF0070C0"/>
                </patternFill>
              </fill>
            </x14:dxf>
          </x14:cfRule>
          <x14:cfRule type="containsText" priority="5" operator="containsText" id="{841B8482-E74C-4B8C-9674-9F1EF95EB0CC}">
            <xm:f>NOT(ISERROR(SEARCH(#REF!,K3)))</xm:f>
            <xm:f>#REF!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5C45C37-945F-4DB6-9733-C48C339A1113}">
            <xm:f>NOT(ISERROR(SEARCH(#REF!,K3)))</xm:f>
            <xm:f>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7" operator="containsText" id="{E500C459-7F37-4527-BE40-C66D05C69B52}">
            <xm:f>NOT(ISERROR(SEARCH(#REF!,K3)))</xm:f>
            <xm:f>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K3:T502</xm:sqref>
        </x14:conditionalFormatting>
        <x14:conditionalFormatting xmlns:xm="http://schemas.microsoft.com/office/excel/2006/main">
          <x14:cfRule type="containsText" priority="8" operator="containsText" id="{121DE342-A64F-42A9-8BA1-1CBBBA5DD9E9}">
            <xm:f>NOT(ISERROR(SEARCH(#REF!,K3)))</xm:f>
            <xm:f>#REF!</xm:f>
            <x14:dxf>
              <fill>
                <patternFill>
                  <bgColor rgb="FFFFC000"/>
                </patternFill>
              </fill>
            </x14:dxf>
          </x14:cfRule>
          <x14:cfRule type="containsText" priority="9" operator="containsText" id="{493F9179-348D-4DA8-94A3-2303C26040DB}">
            <xm:f>NOT(ISERROR(SEARCH(#REF!,K3)))</xm:f>
            <xm:f>#REF!</xm:f>
            <x14:dxf>
              <fill>
                <patternFill>
                  <bgColor rgb="FF00B050"/>
                </patternFill>
              </fill>
            </x14:dxf>
          </x14:cfRule>
          <x14:cfRule type="containsText" priority="10" operator="containsText" id="{3530AD85-DEF3-42B6-81BA-9C4BE6075EA2}">
            <xm:f>NOT(ISERROR(SEARCH(#REF!,K3)))</xm:f>
            <xm:f>#REF!</xm:f>
            <x14:dxf>
              <fill>
                <patternFill>
                  <bgColor rgb="FFFFFF00"/>
                </patternFill>
              </fill>
            </x14:dxf>
          </x14:cfRule>
          <x14:cfRule type="containsText" priority="11" operator="containsText" id="{4A332C17-7C90-4A02-A168-EB0E612E4A99}">
            <xm:f>NOT(ISERROR(SEARCH(#REF!,K3)))</xm:f>
            <xm:f>#REF!</xm:f>
            <x14:dxf>
              <fill>
                <patternFill>
                  <bgColor rgb="FF00B0F0"/>
                </patternFill>
              </fill>
            </x14:dxf>
          </x14:cfRule>
          <x14:cfRule type="containsText" priority="12" operator="containsText" id="{2419D39F-8111-4FD4-B044-1BA0F90805C4}">
            <xm:f>NOT(ISERROR(SEARCH(#REF!,K3)))</xm:f>
            <xm:f>#REF!</xm:f>
            <x14:dxf>
              <fill>
                <patternFill>
                  <bgColor rgb="FFFF0000"/>
                </patternFill>
              </fill>
            </x14:dxf>
          </x14:cfRule>
          <xm:sqref>K3:T502</xm:sqref>
        </x14:conditionalFormatting>
        <x14:conditionalFormatting xmlns:xm="http://schemas.microsoft.com/office/excel/2006/main">
          <x14:cfRule type="containsText" priority="13" operator="containsText" id="{CA850B18-F62B-4B81-BD32-F57D9C595048}">
            <xm:f>NOT(ISERROR(SEARCH($W$7,K3)))</xm:f>
            <xm:f>$W$7</xm:f>
            <x14:dxf>
              <fill>
                <patternFill>
                  <bgColor rgb="FFFFC000"/>
                </patternFill>
              </fill>
            </x14:dxf>
          </x14:cfRule>
          <x14:cfRule type="containsText" priority="14" operator="containsText" id="{513D6F3A-1FB0-4ECD-9B40-1ADDE498099A}">
            <xm:f>NOT(ISERROR(SEARCH($W$6,K3)))</xm:f>
            <xm:f>$W$6</xm:f>
            <x14:dxf>
              <fill>
                <patternFill>
                  <bgColor rgb="FF00B050"/>
                </patternFill>
              </fill>
            </x14:dxf>
          </x14:cfRule>
          <x14:cfRule type="containsText" priority="15" operator="containsText" id="{8AAD863C-838C-43ED-9B8A-3FC9096729AB}">
            <xm:f>NOT(ISERROR(SEARCH($W$5,K3)))</xm:f>
            <xm:f>$W$5</xm:f>
            <x14:dxf>
              <fill>
                <patternFill>
                  <bgColor rgb="FFFFFF00"/>
                </patternFill>
              </fill>
            </x14:dxf>
          </x14:cfRule>
          <x14:cfRule type="containsText" priority="16" operator="containsText" id="{CB93792A-BD27-4930-8C81-34E5CC6789DB}">
            <xm:f>NOT(ISERROR(SEARCH($W$4,K3)))</xm:f>
            <xm:f>$W$4</xm:f>
            <x14:dxf>
              <fill>
                <patternFill>
                  <bgColor rgb="FF00B0F0"/>
                </patternFill>
              </fill>
            </x14:dxf>
          </x14:cfRule>
          <x14:cfRule type="containsText" priority="17" operator="containsText" id="{F7AC75F0-541C-4C20-AC13-382AFFFCEF65}">
            <xm:f>NOT(ISERROR(SEARCH($W$3,K3)))</xm:f>
            <xm:f>$W$3</xm:f>
            <x14:dxf>
              <fill>
                <patternFill>
                  <bgColor rgb="FFFF0000"/>
                </patternFill>
              </fill>
            </x14:dxf>
          </x14:cfRule>
          <xm:sqref>K3:T502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182"/>
  <sheetViews>
    <sheetView tabSelected="1" zoomScaleNormal="100" workbookViewId="0"/>
  </sheetViews>
  <sheetFormatPr defaultRowHeight="14.25" x14ac:dyDescent="0.15"/>
  <cols>
    <col min="1" max="1" width="7.875" style="14" customWidth="1"/>
    <col min="2" max="2" width="11.375" style="14" customWidth="1"/>
    <col min="3" max="3" width="11.5" style="14" customWidth="1"/>
    <col min="4" max="4" width="13.25" style="14" customWidth="1"/>
    <col min="5" max="5" width="10.125" style="14" customWidth="1"/>
    <col min="6" max="6" width="14" style="14" customWidth="1"/>
    <col min="7" max="7" width="10.25" style="14" customWidth="1"/>
    <col min="8" max="8" width="10.875" style="14" customWidth="1"/>
    <col min="9" max="9" width="10.625" style="14" customWidth="1"/>
    <col min="10" max="10" width="9.375" style="15" customWidth="1"/>
    <col min="11" max="11" width="9" style="12"/>
    <col min="12" max="12" width="10.5" style="12" bestFit="1" customWidth="1"/>
    <col min="13" max="13" width="12.875" style="15" customWidth="1"/>
    <col min="14" max="15" width="9" style="12"/>
    <col min="16" max="16" width="10.625" style="15" customWidth="1"/>
    <col min="17" max="18" width="9" style="12"/>
    <col min="19" max="19" width="12.75" style="15" customWidth="1"/>
    <col min="20" max="20" width="10.5" style="12" bestFit="1" customWidth="1"/>
    <col min="21" max="21" width="12" style="12" bestFit="1" customWidth="1"/>
    <col min="22" max="22" width="12.25" customWidth="1"/>
    <col min="24" max="24" width="14.5" style="1" customWidth="1"/>
    <col min="25" max="25" width="11.625" customWidth="1"/>
    <col min="26" max="26" width="7.875" customWidth="1"/>
    <col min="27" max="27" width="14.125" style="1" customWidth="1"/>
    <col min="28" max="28" width="12.875" customWidth="1"/>
    <col min="29" max="29" width="8.5" customWidth="1"/>
    <col min="30" max="30" width="14.25" style="1" customWidth="1"/>
    <col min="31" max="31" width="12.75" customWidth="1"/>
    <col min="32" max="32" width="8.25" customWidth="1"/>
    <col min="33" max="33" width="14.625" style="1" customWidth="1"/>
    <col min="34" max="34" width="12.875" customWidth="1"/>
    <col min="35" max="35" width="8" customWidth="1"/>
    <col min="36" max="36" width="16.625" customWidth="1"/>
  </cols>
  <sheetData>
    <row r="1" spans="1:38" x14ac:dyDescent="0.15">
      <c r="A1" s="13"/>
      <c r="B1" s="23" t="s">
        <v>32</v>
      </c>
      <c r="C1" s="24" t="s">
        <v>32</v>
      </c>
      <c r="D1" s="24" t="s">
        <v>33</v>
      </c>
      <c r="E1" s="25" t="s">
        <v>33</v>
      </c>
      <c r="F1" s="23" t="s">
        <v>34</v>
      </c>
      <c r="G1" s="23" t="s">
        <v>34</v>
      </c>
      <c r="H1" s="23" t="s">
        <v>35</v>
      </c>
      <c r="I1" s="25" t="s">
        <v>35</v>
      </c>
      <c r="J1" s="78" t="s">
        <v>86</v>
      </c>
      <c r="K1" s="1" t="s">
        <v>21</v>
      </c>
      <c r="L1" s="1" t="s">
        <v>22</v>
      </c>
      <c r="M1" s="78" t="s">
        <v>53</v>
      </c>
      <c r="N1" s="1" t="s">
        <v>24</v>
      </c>
      <c r="O1" s="1" t="s">
        <v>25</v>
      </c>
      <c r="P1" s="78" t="s">
        <v>80</v>
      </c>
      <c r="Q1" s="1" t="s">
        <v>27</v>
      </c>
      <c r="R1" s="1" t="s">
        <v>28</v>
      </c>
      <c r="S1" s="78" t="s">
        <v>84</v>
      </c>
      <c r="T1" s="1" t="s">
        <v>30</v>
      </c>
      <c r="U1" s="1" t="s">
        <v>31</v>
      </c>
      <c r="V1" s="9"/>
      <c r="W1" s="73"/>
      <c r="X1" s="57" t="s">
        <v>51</v>
      </c>
      <c r="Y1" s="79" t="s">
        <v>87</v>
      </c>
      <c r="Z1" s="6" t="s">
        <v>20</v>
      </c>
      <c r="AA1" s="69" t="s">
        <v>52</v>
      </c>
      <c r="AB1" s="78" t="s">
        <v>79</v>
      </c>
      <c r="AC1" s="6" t="s">
        <v>23</v>
      </c>
      <c r="AD1" s="69" t="s">
        <v>52</v>
      </c>
      <c r="AE1" s="78" t="s">
        <v>81</v>
      </c>
      <c r="AF1" s="6" t="s">
        <v>26</v>
      </c>
      <c r="AG1" s="69" t="s">
        <v>51</v>
      </c>
      <c r="AH1" s="78" t="s">
        <v>85</v>
      </c>
      <c r="AI1" s="6" t="s">
        <v>29</v>
      </c>
      <c r="AK1" s="75"/>
      <c r="AL1" s="58"/>
    </row>
    <row r="2" spans="1:38" x14ac:dyDescent="0.15">
      <c r="A2" s="26"/>
      <c r="B2" s="1" t="s">
        <v>4</v>
      </c>
      <c r="C2" s="25" t="s">
        <v>36</v>
      </c>
      <c r="D2" s="1" t="s">
        <v>4</v>
      </c>
      <c r="E2" s="25" t="s">
        <v>36</v>
      </c>
      <c r="F2" s="1" t="s">
        <v>4</v>
      </c>
      <c r="G2" s="25" t="s">
        <v>36</v>
      </c>
      <c r="H2" s="1" t="s">
        <v>4</v>
      </c>
      <c r="I2" s="25" t="s">
        <v>36</v>
      </c>
      <c r="J2" s="27">
        <v>42003</v>
      </c>
      <c r="K2" s="9"/>
      <c r="L2" s="9"/>
      <c r="M2" s="27">
        <v>42094</v>
      </c>
      <c r="N2" s="9"/>
      <c r="O2" s="9"/>
      <c r="P2" s="27">
        <v>42185</v>
      </c>
      <c r="Q2" s="9"/>
      <c r="R2" s="9"/>
      <c r="S2" s="27">
        <v>42277</v>
      </c>
      <c r="T2" s="9"/>
      <c r="U2" s="9"/>
      <c r="V2" s="9"/>
      <c r="W2" s="26"/>
      <c r="Y2" s="64" t="s">
        <v>49</v>
      </c>
      <c r="Z2" s="61" t="s">
        <v>50</v>
      </c>
      <c r="AA2" s="67"/>
      <c r="AB2" s="62" t="s">
        <v>49</v>
      </c>
      <c r="AC2" s="63" t="s">
        <v>50</v>
      </c>
      <c r="AD2" s="67"/>
      <c r="AE2" s="59" t="s">
        <v>49</v>
      </c>
      <c r="AF2" s="60" t="s">
        <v>50</v>
      </c>
      <c r="AG2" s="67"/>
      <c r="AH2" s="64" t="s">
        <v>49</v>
      </c>
      <c r="AI2" s="65" t="s">
        <v>50</v>
      </c>
      <c r="AK2" s="75"/>
      <c r="AL2" s="58"/>
    </row>
    <row r="3" spans="1:38" x14ac:dyDescent="0.15">
      <c r="A3" s="7">
        <v>1</v>
      </c>
      <c r="B3" s="17">
        <f t="shared" ref="B3" si="0">J3/K3</f>
        <v>5.833333333333333</v>
      </c>
      <c r="C3" s="17">
        <f t="shared" ref="C3" si="1">J3/L3</f>
        <v>0.80602302922940661</v>
      </c>
      <c r="D3" s="17">
        <f t="shared" ref="D3" si="2">M3/(N3*4)</f>
        <v>9.1569767441860463</v>
      </c>
      <c r="E3" s="17">
        <f t="shared" ref="E3" si="3">M3/O3</f>
        <v>1.3450042698548248</v>
      </c>
      <c r="F3" s="17">
        <f t="shared" ref="F3" si="4">P3/(Q3*2)</f>
        <v>6.0416666666666661</v>
      </c>
      <c r="G3" s="17">
        <f t="shared" ref="G3" si="5">P3/R3</f>
        <v>0.86999999999999988</v>
      </c>
      <c r="H3" s="17">
        <f t="shared" ref="H3" si="6">S3/((T3/3)*4)</f>
        <v>6.2408256880733948</v>
      </c>
      <c r="I3" s="17">
        <f t="shared" ref="I3" si="7">S3/U3</f>
        <v>0.78564189628141046</v>
      </c>
      <c r="J3" s="18">
        <v>9.1</v>
      </c>
      <c r="K3" s="17">
        <v>1.56</v>
      </c>
      <c r="L3" s="17">
        <v>11.29</v>
      </c>
      <c r="M3" s="18">
        <v>15.75</v>
      </c>
      <c r="N3" s="17">
        <v>0.43</v>
      </c>
      <c r="O3" s="17">
        <v>11.71</v>
      </c>
      <c r="P3" s="18">
        <v>8.6999999999999993</v>
      </c>
      <c r="Q3" s="17">
        <v>0.72</v>
      </c>
      <c r="R3" s="17">
        <v>10</v>
      </c>
      <c r="S3" s="18">
        <v>9.07</v>
      </c>
      <c r="T3" s="17">
        <v>1.0900000000000001</v>
      </c>
      <c r="U3" s="17">
        <v>11.544700000000001</v>
      </c>
      <c r="V3" s="21">
        <v>42446</v>
      </c>
      <c r="W3" s="7">
        <v>1</v>
      </c>
      <c r="X3" s="30"/>
      <c r="Y3" s="66">
        <v>332918</v>
      </c>
      <c r="Z3" s="66">
        <v>42979</v>
      </c>
      <c r="AA3" s="30"/>
      <c r="AB3" s="66">
        <v>341525</v>
      </c>
      <c r="AC3" s="66">
        <v>41896</v>
      </c>
      <c r="AD3" s="30" t="s">
        <v>41</v>
      </c>
      <c r="AE3" s="66">
        <v>340528</v>
      </c>
      <c r="AF3" s="66">
        <v>50422</v>
      </c>
      <c r="AG3" s="30" t="s">
        <v>41</v>
      </c>
      <c r="AH3" s="66">
        <v>340324</v>
      </c>
      <c r="AI3" s="66">
        <v>50453</v>
      </c>
      <c r="AJ3" s="52" t="s">
        <v>38</v>
      </c>
      <c r="AK3" s="75"/>
      <c r="AL3" s="7">
        <v>1</v>
      </c>
    </row>
    <row r="4" spans="1:38" x14ac:dyDescent="0.15">
      <c r="A4" s="7">
        <v>2</v>
      </c>
      <c r="B4" s="17">
        <f t="shared" ref="B4:B67" si="8">J4/K4</f>
        <v>12.530487804878049</v>
      </c>
      <c r="C4" s="17">
        <f t="shared" ref="C4:C67" si="9">J4/L4</f>
        <v>2.2667107875579084</v>
      </c>
      <c r="D4" s="17">
        <f t="shared" ref="D4:D67" si="10">M4/(N4*4)</f>
        <v>46.06666666666667</v>
      </c>
      <c r="E4" s="17">
        <f t="shared" ref="E4:E67" si="11">M4/O4</f>
        <v>1.5159659072211313</v>
      </c>
      <c r="F4" s="17">
        <f t="shared" ref="F4:F67" si="12">P4/(Q4*2)</f>
        <v>25.206355757325632</v>
      </c>
      <c r="G4" s="17">
        <f t="shared" ref="G4:G67" si="13">P4/R4</f>
        <v>2.766704416761042</v>
      </c>
      <c r="H4" s="17">
        <f t="shared" ref="H4:H67" si="14">S4/((T4/3)*4)</f>
        <v>26.22244488977956</v>
      </c>
      <c r="I4" s="17">
        <f t="shared" ref="I4:I67" si="15">S4/U4</f>
        <v>2.877341894625737</v>
      </c>
      <c r="J4" s="18">
        <v>20.55</v>
      </c>
      <c r="K4" s="17">
        <v>1.64</v>
      </c>
      <c r="L4" s="17">
        <v>9.0660000000000007</v>
      </c>
      <c r="M4" s="18">
        <v>13.82</v>
      </c>
      <c r="N4" s="17">
        <v>7.4999999999999997E-2</v>
      </c>
      <c r="O4" s="17">
        <v>9.1163000000000007</v>
      </c>
      <c r="P4" s="18">
        <v>24.43</v>
      </c>
      <c r="Q4" s="17">
        <v>0.48459999999999998</v>
      </c>
      <c r="R4" s="17">
        <v>8.83</v>
      </c>
      <c r="S4" s="18">
        <v>26.17</v>
      </c>
      <c r="T4" s="17">
        <v>0.74850000000000005</v>
      </c>
      <c r="U4" s="17">
        <v>9.0952000000000002</v>
      </c>
      <c r="V4" s="28">
        <v>42446</v>
      </c>
      <c r="W4" s="7">
        <v>2</v>
      </c>
      <c r="X4" s="30"/>
      <c r="Y4" s="66">
        <v>272370</v>
      </c>
      <c r="Z4" s="66">
        <v>40576</v>
      </c>
      <c r="AA4" s="30"/>
      <c r="AB4" s="66">
        <v>272085</v>
      </c>
      <c r="AC4" s="66">
        <v>40572</v>
      </c>
      <c r="AD4" s="30"/>
      <c r="AE4" s="66">
        <v>272027</v>
      </c>
      <c r="AF4" s="66">
        <v>40581</v>
      </c>
      <c r="AG4" s="30"/>
      <c r="AH4" s="66">
        <v>321559</v>
      </c>
      <c r="AI4" s="66">
        <v>34330</v>
      </c>
      <c r="AJ4" s="53" t="s">
        <v>40</v>
      </c>
      <c r="AK4" s="75"/>
      <c r="AL4" s="7">
        <v>2</v>
      </c>
    </row>
    <row r="5" spans="1:38" x14ac:dyDescent="0.15">
      <c r="A5" s="7">
        <v>4</v>
      </c>
      <c r="B5" s="17">
        <f t="shared" si="8"/>
        <v>3013.4228187919462</v>
      </c>
      <c r="C5" s="17">
        <f t="shared" si="9"/>
        <v>46.250515039142975</v>
      </c>
      <c r="D5" s="17">
        <f t="shared" si="10"/>
        <v>-210.35087719298247</v>
      </c>
      <c r="E5" s="17">
        <f t="shared" si="11"/>
        <v>25.448371007110261</v>
      </c>
      <c r="F5" s="17">
        <f t="shared" si="12"/>
        <v>517.27528089887642</v>
      </c>
      <c r="G5" s="17">
        <f t="shared" si="13"/>
        <v>36.599423631123919</v>
      </c>
      <c r="H5" s="17">
        <f t="shared" si="14"/>
        <v>160.54285714285717</v>
      </c>
      <c r="I5" s="17">
        <f t="shared" si="15"/>
        <v>32.693314714609883</v>
      </c>
      <c r="J5" s="18">
        <v>44.9</v>
      </c>
      <c r="K5" s="17">
        <v>1.49E-2</v>
      </c>
      <c r="L5" s="17">
        <v>0.9708</v>
      </c>
      <c r="M5" s="18">
        <v>23.98</v>
      </c>
      <c r="N5" s="17">
        <v>-2.8500000000000001E-2</v>
      </c>
      <c r="O5" s="17">
        <v>0.94230000000000003</v>
      </c>
      <c r="P5" s="18">
        <v>36.83</v>
      </c>
      <c r="Q5" s="17">
        <v>3.56E-2</v>
      </c>
      <c r="R5" s="17">
        <v>1.0063</v>
      </c>
      <c r="S5" s="18">
        <v>37.46</v>
      </c>
      <c r="T5" s="17">
        <v>0.17499999999999999</v>
      </c>
      <c r="U5" s="17">
        <v>1.1457999999999999</v>
      </c>
      <c r="V5" s="28">
        <v>42471</v>
      </c>
      <c r="W5" s="7">
        <v>4</v>
      </c>
      <c r="X5" s="30"/>
      <c r="Y5" s="66">
        <v>11103</v>
      </c>
      <c r="Z5" s="66">
        <v>7563</v>
      </c>
      <c r="AA5" s="30"/>
      <c r="AB5" s="66">
        <v>11576</v>
      </c>
      <c r="AC5" s="66">
        <v>7254</v>
      </c>
      <c r="AD5" s="30"/>
      <c r="AE5" s="66">
        <v>11544</v>
      </c>
      <c r="AF5" s="66">
        <v>7274</v>
      </c>
      <c r="AG5" s="30"/>
      <c r="AH5" s="66">
        <v>12712</v>
      </c>
      <c r="AI5" s="66">
        <v>6606</v>
      </c>
      <c r="AJ5" s="54" t="s">
        <v>42</v>
      </c>
      <c r="AK5" s="75"/>
      <c r="AL5" s="7">
        <v>4</v>
      </c>
    </row>
    <row r="6" spans="1:38" x14ac:dyDescent="0.15">
      <c r="A6" s="7">
        <v>5</v>
      </c>
      <c r="B6" s="17">
        <f t="shared" si="8"/>
        <v>-9.086021505376344</v>
      </c>
      <c r="C6" s="17">
        <f t="shared" si="9"/>
        <v>2.4118738404452689</v>
      </c>
      <c r="D6" s="17">
        <f t="shared" si="10"/>
        <v>341.66666666666663</v>
      </c>
      <c r="E6" s="17">
        <f t="shared" si="11"/>
        <v>1.460946408209806</v>
      </c>
      <c r="F6" s="17">
        <f t="shared" si="12"/>
        <v>31.416666666666668</v>
      </c>
      <c r="G6" s="17">
        <f t="shared" si="13"/>
        <v>6.2567421790722761</v>
      </c>
      <c r="H6" s="17">
        <f t="shared" si="14"/>
        <v>43.63095238095238</v>
      </c>
      <c r="I6" s="17">
        <f t="shared" si="15"/>
        <v>6.0498514361175308</v>
      </c>
      <c r="J6" s="18">
        <v>6.76</v>
      </c>
      <c r="K6" s="17">
        <v>-0.74399999999999999</v>
      </c>
      <c r="L6" s="17">
        <v>2.8028</v>
      </c>
      <c r="M6" s="18">
        <v>4.0999999999999996</v>
      </c>
      <c r="N6" s="17">
        <v>3.0000000000000001E-3</v>
      </c>
      <c r="O6" s="17">
        <v>2.8064</v>
      </c>
      <c r="P6" s="18">
        <v>7.54</v>
      </c>
      <c r="Q6" s="17">
        <v>0.12</v>
      </c>
      <c r="R6" s="17">
        <v>1.2051000000000001</v>
      </c>
      <c r="S6" s="18">
        <v>7.33</v>
      </c>
      <c r="T6" s="17">
        <v>0.126</v>
      </c>
      <c r="U6" s="17">
        <v>1.2116</v>
      </c>
      <c r="V6" s="21">
        <v>42487</v>
      </c>
      <c r="W6" s="7">
        <v>5</v>
      </c>
      <c r="X6" s="30"/>
      <c r="Y6" s="66"/>
      <c r="Z6" s="66"/>
      <c r="AA6" s="30"/>
      <c r="AB6" s="66"/>
      <c r="AC6" s="66"/>
      <c r="AD6" s="30"/>
      <c r="AE6" s="66"/>
      <c r="AF6" s="66"/>
      <c r="AG6" s="30"/>
      <c r="AH6" s="66"/>
      <c r="AI6" s="66"/>
      <c r="AJ6" s="55" t="s">
        <v>44</v>
      </c>
      <c r="AK6" s="75"/>
      <c r="AL6" s="7">
        <v>5</v>
      </c>
    </row>
    <row r="7" spans="1:38" x14ac:dyDescent="0.15">
      <c r="A7" s="7">
        <v>6</v>
      </c>
      <c r="B7" s="17">
        <f t="shared" si="8"/>
        <v>30.612244897959183</v>
      </c>
      <c r="C7" s="17">
        <f t="shared" si="9"/>
        <v>2.9040287637134687</v>
      </c>
      <c r="D7" s="17">
        <f t="shared" si="10"/>
        <v>60.773480662983424</v>
      </c>
      <c r="E7" s="17">
        <f t="shared" si="11"/>
        <v>2.6750972762645917</v>
      </c>
      <c r="F7" s="17">
        <f t="shared" si="12"/>
        <v>48.743386243386247</v>
      </c>
      <c r="G7" s="17">
        <f t="shared" si="13"/>
        <v>2.2968087758663676</v>
      </c>
      <c r="H7" s="17">
        <f t="shared" si="14"/>
        <v>85.436320754716988</v>
      </c>
      <c r="I7" s="17">
        <f t="shared" si="15"/>
        <v>3.0013981668479106</v>
      </c>
      <c r="J7" s="18">
        <v>9.4499999999999993</v>
      </c>
      <c r="K7" s="17">
        <v>0.30869999999999997</v>
      </c>
      <c r="L7" s="17">
        <v>3.2541000000000002</v>
      </c>
      <c r="M7" s="18">
        <v>8.8000000000000007</v>
      </c>
      <c r="N7" s="17">
        <v>3.6200000000000003E-2</v>
      </c>
      <c r="O7" s="17">
        <v>3.2896000000000001</v>
      </c>
      <c r="P7" s="18">
        <v>7.37</v>
      </c>
      <c r="Q7" s="17">
        <v>7.5600000000000001E-2</v>
      </c>
      <c r="R7" s="17">
        <v>3.2088000000000001</v>
      </c>
      <c r="S7" s="18">
        <v>9.66</v>
      </c>
      <c r="T7" s="17">
        <v>8.48E-2</v>
      </c>
      <c r="U7" s="17">
        <v>3.2185000000000001</v>
      </c>
      <c r="V7" s="21">
        <v>42459</v>
      </c>
      <c r="W7" s="7">
        <v>6</v>
      </c>
      <c r="X7" s="48"/>
      <c r="Y7" s="66">
        <v>77633</v>
      </c>
      <c r="Z7" s="66">
        <v>17389</v>
      </c>
      <c r="AA7" s="48"/>
      <c r="AB7" s="66">
        <v>83361</v>
      </c>
      <c r="AC7" s="66">
        <v>16194</v>
      </c>
      <c r="AD7" s="30"/>
      <c r="AE7" s="66">
        <v>88304</v>
      </c>
      <c r="AF7" s="66">
        <v>15288</v>
      </c>
      <c r="AG7" s="30"/>
      <c r="AH7" s="66">
        <v>82454</v>
      </c>
      <c r="AI7" s="66">
        <v>16373</v>
      </c>
      <c r="AJ7" s="56" t="s">
        <v>46</v>
      </c>
      <c r="AK7" s="75"/>
      <c r="AL7" s="7">
        <v>6</v>
      </c>
    </row>
    <row r="8" spans="1:38" x14ac:dyDescent="0.15">
      <c r="A8" s="7">
        <v>7</v>
      </c>
      <c r="B8" s="17">
        <f t="shared" si="8"/>
        <v>422.93729372937293</v>
      </c>
      <c r="C8" s="17">
        <f t="shared" si="9"/>
        <v>16.033781670315921</v>
      </c>
      <c r="D8" s="17">
        <f t="shared" si="10"/>
        <v>144.20180722891564</v>
      </c>
      <c r="E8" s="17">
        <f t="shared" si="11"/>
        <v>11.723293541475359</v>
      </c>
      <c r="F8" s="17">
        <f t="shared" si="12"/>
        <v>-99.125</v>
      </c>
      <c r="G8" s="17">
        <f t="shared" si="13"/>
        <v>16.115702479338843</v>
      </c>
      <c r="H8" s="17">
        <f t="shared" si="14"/>
        <v>-209.8964326812428</v>
      </c>
      <c r="I8" s="17">
        <f t="shared" si="15"/>
        <v>16.203611166633355</v>
      </c>
      <c r="J8" s="18">
        <v>25.63</v>
      </c>
      <c r="K8" s="17">
        <v>6.0600000000000001E-2</v>
      </c>
      <c r="L8" s="17">
        <v>1.5985</v>
      </c>
      <c r="M8" s="18">
        <v>19.149999999999999</v>
      </c>
      <c r="N8" s="17">
        <v>3.32E-2</v>
      </c>
      <c r="O8" s="17">
        <v>1.6335</v>
      </c>
      <c r="P8" s="18">
        <v>23.79</v>
      </c>
      <c r="Q8" s="17">
        <v>-0.12</v>
      </c>
      <c r="R8" s="17">
        <v>1.4762</v>
      </c>
      <c r="S8" s="18">
        <v>24.32</v>
      </c>
      <c r="T8" s="17">
        <v>-8.6900000000000005E-2</v>
      </c>
      <c r="U8" s="17">
        <v>1.5008999999999999</v>
      </c>
      <c r="V8" s="21">
        <v>42485</v>
      </c>
      <c r="W8" s="7">
        <v>7</v>
      </c>
      <c r="X8" s="48" t="s">
        <v>43</v>
      </c>
      <c r="Y8" s="66">
        <v>22051</v>
      </c>
      <c r="Z8" s="66">
        <v>10474</v>
      </c>
      <c r="AA8" s="48" t="s">
        <v>41</v>
      </c>
      <c r="AB8" s="66">
        <v>22000</v>
      </c>
      <c r="AC8" s="66">
        <v>10498</v>
      </c>
      <c r="AD8" s="48" t="s">
        <v>41</v>
      </c>
      <c r="AE8" s="66">
        <v>21986</v>
      </c>
      <c r="AF8" s="66">
        <v>10505</v>
      </c>
      <c r="AG8" s="48" t="s">
        <v>41</v>
      </c>
      <c r="AH8" s="66">
        <v>20832</v>
      </c>
      <c r="AI8" s="66">
        <v>11087</v>
      </c>
      <c r="AJ8" s="57" t="s">
        <v>48</v>
      </c>
      <c r="AK8" s="75"/>
      <c r="AL8" s="7">
        <v>7</v>
      </c>
    </row>
    <row r="9" spans="1:38" x14ac:dyDescent="0.15">
      <c r="A9" s="7">
        <v>8</v>
      </c>
      <c r="B9" s="17">
        <f t="shared" si="8"/>
        <v>119.48717948717949</v>
      </c>
      <c r="C9" s="17">
        <f t="shared" si="9"/>
        <v>7.7222636506752833</v>
      </c>
      <c r="D9" s="17">
        <f t="shared" si="10"/>
        <v>3358.6206896551726</v>
      </c>
      <c r="E9" s="17">
        <f t="shared" si="11"/>
        <v>19.194954919446225</v>
      </c>
      <c r="F9" s="17">
        <f t="shared" si="12"/>
        <v>544.5</v>
      </c>
      <c r="G9" s="17">
        <f t="shared" si="13"/>
        <v>5.3343130051432768</v>
      </c>
      <c r="H9" s="17">
        <f t="shared" si="14"/>
        <v>198.02452316076293</v>
      </c>
      <c r="I9" s="17">
        <f t="shared" si="15"/>
        <v>4.6020136778115504</v>
      </c>
      <c r="J9" s="18">
        <v>9.32</v>
      </c>
      <c r="K9" s="17">
        <v>7.8E-2</v>
      </c>
      <c r="L9" s="17">
        <v>1.2069000000000001</v>
      </c>
      <c r="M9" s="18">
        <v>38.96</v>
      </c>
      <c r="N9" s="17">
        <v>2.8999999999999998E-3</v>
      </c>
      <c r="O9" s="17">
        <v>2.0297000000000001</v>
      </c>
      <c r="P9" s="18">
        <v>10.89</v>
      </c>
      <c r="Q9" s="17">
        <v>0.01</v>
      </c>
      <c r="R9" s="17">
        <v>2.0415000000000001</v>
      </c>
      <c r="S9" s="18">
        <v>9.69</v>
      </c>
      <c r="T9" s="17">
        <v>3.6700000000000003E-2</v>
      </c>
      <c r="U9" s="17">
        <v>2.1055999999999999</v>
      </c>
      <c r="V9" s="21">
        <v>42461</v>
      </c>
      <c r="W9" s="7">
        <v>8</v>
      </c>
      <c r="X9" s="48"/>
      <c r="Y9" s="66">
        <v>82354</v>
      </c>
      <c r="Z9" s="66">
        <v>29257</v>
      </c>
      <c r="AA9" s="48"/>
      <c r="AB9" s="66">
        <v>73893</v>
      </c>
      <c r="AC9" s="66">
        <v>37320</v>
      </c>
      <c r="AD9" s="48"/>
      <c r="AE9" s="66">
        <v>62568</v>
      </c>
      <c r="AF9" s="66">
        <v>44075</v>
      </c>
      <c r="AG9" s="48"/>
      <c r="AH9" s="66">
        <v>71075</v>
      </c>
      <c r="AI9" s="66">
        <v>38800</v>
      </c>
      <c r="AK9" s="75"/>
      <c r="AL9" s="7">
        <v>8</v>
      </c>
    </row>
    <row r="10" spans="1:38" x14ac:dyDescent="0.15">
      <c r="A10" s="7">
        <v>9</v>
      </c>
      <c r="B10" s="17">
        <f t="shared" si="8"/>
        <v>20.72</v>
      </c>
      <c r="C10" s="17">
        <f t="shared" si="9"/>
        <v>3.6881452474190097</v>
      </c>
      <c r="D10" s="17">
        <f t="shared" si="10"/>
        <v>208.75</v>
      </c>
      <c r="E10" s="17">
        <f t="shared" si="11"/>
        <v>5.9517445382943084</v>
      </c>
      <c r="F10" s="17">
        <f t="shared" si="12"/>
        <v>148.91304347826087</v>
      </c>
      <c r="G10" s="17">
        <f t="shared" si="13"/>
        <v>4.8011214298230245</v>
      </c>
      <c r="H10" s="17">
        <f t="shared" si="14"/>
        <v>79.438775510204081</v>
      </c>
      <c r="I10" s="17">
        <f t="shared" si="15"/>
        <v>4.9166350890488824</v>
      </c>
      <c r="J10" s="18">
        <v>10.36</v>
      </c>
      <c r="K10" s="17">
        <v>0.5</v>
      </c>
      <c r="L10" s="17">
        <v>2.8090000000000002</v>
      </c>
      <c r="M10" s="18">
        <v>16.7</v>
      </c>
      <c r="N10" s="17">
        <v>0.02</v>
      </c>
      <c r="O10" s="17">
        <v>2.8058999999999998</v>
      </c>
      <c r="P10" s="18">
        <v>13.7</v>
      </c>
      <c r="Q10" s="17">
        <v>4.5999999999999999E-2</v>
      </c>
      <c r="R10" s="17">
        <v>2.8534999999999999</v>
      </c>
      <c r="S10" s="18">
        <v>10.38</v>
      </c>
      <c r="T10" s="17">
        <v>9.8000000000000004E-2</v>
      </c>
      <c r="U10" s="17">
        <v>2.1112000000000002</v>
      </c>
      <c r="V10" s="21">
        <v>42487</v>
      </c>
      <c r="W10" s="7">
        <v>9</v>
      </c>
      <c r="X10" s="30"/>
      <c r="Y10" s="66"/>
      <c r="Z10" s="66"/>
      <c r="AA10" s="30"/>
      <c r="AB10" s="66"/>
      <c r="AC10" s="66"/>
      <c r="AD10" s="30"/>
      <c r="AE10" s="66"/>
      <c r="AF10" s="66"/>
      <c r="AG10" s="30"/>
      <c r="AH10" s="66"/>
      <c r="AI10" s="66"/>
      <c r="AJ10" s="76"/>
      <c r="AK10" s="75"/>
      <c r="AL10" s="7">
        <v>9</v>
      </c>
    </row>
    <row r="11" spans="1:38" x14ac:dyDescent="0.15">
      <c r="A11" s="7">
        <v>10</v>
      </c>
      <c r="B11" s="17">
        <f t="shared" si="8"/>
        <v>14.188191881918819</v>
      </c>
      <c r="C11" s="17">
        <f t="shared" si="9"/>
        <v>2.8982776165529716</v>
      </c>
      <c r="D11" s="17">
        <f t="shared" si="10"/>
        <v>-46.365914786967423</v>
      </c>
      <c r="E11" s="17">
        <f t="shared" si="11"/>
        <v>2.8314520757604744</v>
      </c>
      <c r="F11" s="17">
        <f t="shared" si="12"/>
        <v>121.96261682242992</v>
      </c>
      <c r="G11" s="17">
        <f t="shared" si="13"/>
        <v>2.9155495978552279</v>
      </c>
      <c r="H11" s="17">
        <f t="shared" si="14"/>
        <v>235.3544776119403</v>
      </c>
      <c r="I11" s="17">
        <f t="shared" si="15"/>
        <v>3.1259292298542971</v>
      </c>
      <c r="J11" s="18">
        <v>7.69</v>
      </c>
      <c r="K11" s="17">
        <v>0.54200000000000004</v>
      </c>
      <c r="L11" s="17">
        <v>2.6533000000000002</v>
      </c>
      <c r="M11" s="18">
        <v>7.4</v>
      </c>
      <c r="N11" s="17">
        <v>-3.9899999999999998E-2</v>
      </c>
      <c r="O11" s="17">
        <v>2.6135000000000002</v>
      </c>
      <c r="P11" s="18">
        <v>7.83</v>
      </c>
      <c r="Q11" s="17">
        <v>3.2099999999999997E-2</v>
      </c>
      <c r="R11" s="17">
        <v>2.6856</v>
      </c>
      <c r="S11" s="18">
        <v>8.41</v>
      </c>
      <c r="T11" s="17">
        <v>2.6800000000000001E-2</v>
      </c>
      <c r="U11" s="17">
        <v>2.6903999999999999</v>
      </c>
      <c r="V11" s="21">
        <v>42482</v>
      </c>
      <c r="W11" s="7">
        <v>10</v>
      </c>
      <c r="X11" s="48"/>
      <c r="Y11" s="66">
        <v>42127</v>
      </c>
      <c r="Z11" s="66">
        <v>19461</v>
      </c>
      <c r="AA11" s="48"/>
      <c r="AB11" s="66">
        <v>41038</v>
      </c>
      <c r="AC11" s="66">
        <v>19977</v>
      </c>
      <c r="AD11" s="30"/>
      <c r="AE11" s="66">
        <v>42266</v>
      </c>
      <c r="AF11" s="66">
        <v>19397</v>
      </c>
      <c r="AG11" s="30"/>
      <c r="AH11" s="66">
        <v>44621</v>
      </c>
      <c r="AI11" s="66">
        <v>18374</v>
      </c>
      <c r="AJ11" s="76"/>
      <c r="AK11" s="75"/>
      <c r="AL11" s="7">
        <v>10</v>
      </c>
    </row>
    <row r="12" spans="1:38" x14ac:dyDescent="0.15">
      <c r="A12" s="7">
        <v>11</v>
      </c>
      <c r="B12" s="17">
        <f t="shared" si="8"/>
        <v>71.189661725579626</v>
      </c>
      <c r="C12" s="17">
        <f t="shared" si="9"/>
        <v>5.3157371931318291</v>
      </c>
      <c r="D12" s="17">
        <f t="shared" si="10"/>
        <v>3002.5</v>
      </c>
      <c r="E12" s="17">
        <f t="shared" si="11"/>
        <v>3.4071888564214587</v>
      </c>
      <c r="F12" s="17">
        <f t="shared" si="12"/>
        <v>-760.7954545454545</v>
      </c>
      <c r="G12" s="17">
        <f t="shared" si="13"/>
        <v>3.8966330064313359</v>
      </c>
      <c r="H12" s="17">
        <f t="shared" si="14"/>
        <v>-1053.0991735537189</v>
      </c>
      <c r="I12" s="17">
        <f t="shared" si="15"/>
        <v>4.9498892902925062</v>
      </c>
      <c r="J12" s="18">
        <v>18.73</v>
      </c>
      <c r="K12" s="17">
        <v>0.2631</v>
      </c>
      <c r="L12" s="17">
        <v>3.5234999999999999</v>
      </c>
      <c r="M12" s="18">
        <v>12.01</v>
      </c>
      <c r="N12" s="17">
        <v>1E-3</v>
      </c>
      <c r="O12" s="17">
        <v>3.5249000000000001</v>
      </c>
      <c r="P12" s="18">
        <v>13.39</v>
      </c>
      <c r="Q12" s="17">
        <v>-8.8000000000000005E-3</v>
      </c>
      <c r="R12" s="17">
        <v>3.4363000000000001</v>
      </c>
      <c r="S12" s="18">
        <v>16.989999999999998</v>
      </c>
      <c r="T12" s="17">
        <v>-1.21E-2</v>
      </c>
      <c r="U12" s="17">
        <v>3.4323999999999999</v>
      </c>
      <c r="V12" s="28">
        <v>42460</v>
      </c>
      <c r="W12" s="7">
        <v>11</v>
      </c>
      <c r="X12" s="30"/>
      <c r="Y12" s="66">
        <v>38372</v>
      </c>
      <c r="Z12" s="66">
        <v>15531</v>
      </c>
      <c r="AA12" s="30"/>
      <c r="AB12" s="66">
        <v>45869</v>
      </c>
      <c r="AC12" s="66">
        <v>12993</v>
      </c>
      <c r="AD12" s="30"/>
      <c r="AE12" s="66">
        <v>44723</v>
      </c>
      <c r="AF12" s="66">
        <v>13326</v>
      </c>
      <c r="AG12" s="30"/>
      <c r="AH12" s="66">
        <v>41123</v>
      </c>
      <c r="AI12" s="66">
        <v>14493</v>
      </c>
      <c r="AJ12" s="76"/>
      <c r="AK12" s="75"/>
      <c r="AL12" s="7">
        <v>11</v>
      </c>
    </row>
    <row r="13" spans="1:38" x14ac:dyDescent="0.15">
      <c r="A13" s="7">
        <v>12</v>
      </c>
      <c r="B13" s="17">
        <f t="shared" si="8"/>
        <v>37.800000000000004</v>
      </c>
      <c r="C13" s="17">
        <f t="shared" si="9"/>
        <v>2.9887723367244741</v>
      </c>
      <c r="D13" s="17">
        <f t="shared" si="10"/>
        <v>27.174999999999997</v>
      </c>
      <c r="E13" s="17">
        <f t="shared" si="11"/>
        <v>2.7926215188572603</v>
      </c>
      <c r="F13" s="17">
        <f t="shared" si="12"/>
        <v>26.045454545454547</v>
      </c>
      <c r="G13" s="17">
        <f t="shared" si="13"/>
        <v>3.0821365176698405</v>
      </c>
      <c r="H13" s="17">
        <f t="shared" si="14"/>
        <v>24.904411764705877</v>
      </c>
      <c r="I13" s="17">
        <f t="shared" si="15"/>
        <v>2.9434769006152881</v>
      </c>
      <c r="J13" s="18">
        <v>11.34</v>
      </c>
      <c r="K13" s="17">
        <v>0.3</v>
      </c>
      <c r="L13" s="17">
        <v>3.7942</v>
      </c>
      <c r="M13" s="18">
        <v>10.87</v>
      </c>
      <c r="N13" s="17">
        <v>0.1</v>
      </c>
      <c r="O13" s="17">
        <v>3.8923999999999999</v>
      </c>
      <c r="P13" s="18">
        <v>11.46</v>
      </c>
      <c r="Q13" s="17">
        <v>0.22</v>
      </c>
      <c r="R13" s="17">
        <v>3.7181999999999999</v>
      </c>
      <c r="S13" s="18">
        <v>11.29</v>
      </c>
      <c r="T13" s="17">
        <v>0.34</v>
      </c>
      <c r="U13" s="17">
        <v>3.8355999999999999</v>
      </c>
      <c r="V13" s="21">
        <v>42488</v>
      </c>
      <c r="W13" s="7">
        <v>12</v>
      </c>
      <c r="X13" s="30"/>
      <c r="Y13" s="66"/>
      <c r="Z13" s="66"/>
      <c r="AA13" s="30"/>
      <c r="AB13" s="66"/>
      <c r="AC13" s="66"/>
      <c r="AD13" s="30"/>
      <c r="AE13" s="66"/>
      <c r="AF13" s="66"/>
      <c r="AG13" s="30"/>
      <c r="AH13" s="66"/>
      <c r="AI13" s="66"/>
      <c r="AJ13" s="76"/>
      <c r="AK13" s="75"/>
      <c r="AL13" s="7">
        <v>12</v>
      </c>
    </row>
    <row r="14" spans="1:38" x14ac:dyDescent="0.15">
      <c r="A14" s="7">
        <v>14</v>
      </c>
      <c r="B14" s="17">
        <f t="shared" si="8"/>
        <v>79.169840060929161</v>
      </c>
      <c r="C14" s="17">
        <f t="shared" si="9"/>
        <v>5.8644325971058642</v>
      </c>
      <c r="D14" s="17">
        <f t="shared" si="10"/>
        <v>-214.0625</v>
      </c>
      <c r="E14" s="17">
        <f t="shared" si="11"/>
        <v>5.8362443554571017</v>
      </c>
      <c r="F14" s="17">
        <f t="shared" si="12"/>
        <v>-178.76447876447875</v>
      </c>
      <c r="G14" s="17">
        <f t="shared" si="13"/>
        <v>5.3583311633828075</v>
      </c>
      <c r="H14" s="17">
        <f t="shared" si="14"/>
        <v>-185.0402761795167</v>
      </c>
      <c r="I14" s="17">
        <f t="shared" si="15"/>
        <v>6.2668069683152119</v>
      </c>
      <c r="J14" s="18">
        <v>20.79</v>
      </c>
      <c r="K14" s="17">
        <v>0.2626</v>
      </c>
      <c r="L14" s="17">
        <v>3.5451000000000001</v>
      </c>
      <c r="M14" s="18">
        <v>20.55</v>
      </c>
      <c r="N14" s="17">
        <v>-2.4E-2</v>
      </c>
      <c r="O14" s="17">
        <v>3.5211000000000001</v>
      </c>
      <c r="P14" s="18">
        <v>18.52</v>
      </c>
      <c r="Q14" s="17">
        <v>-5.1799999999999999E-2</v>
      </c>
      <c r="R14" s="17">
        <v>3.4563000000000001</v>
      </c>
      <c r="S14" s="18">
        <v>21.44</v>
      </c>
      <c r="T14" s="17">
        <v>-8.6900000000000005E-2</v>
      </c>
      <c r="U14" s="17">
        <v>3.4211999999999998</v>
      </c>
      <c r="V14" s="74">
        <v>42459</v>
      </c>
      <c r="W14" s="7">
        <v>14</v>
      </c>
      <c r="X14" s="48"/>
      <c r="Y14" s="66">
        <v>24268</v>
      </c>
      <c r="Z14" s="66">
        <v>8311</v>
      </c>
      <c r="AA14" s="48"/>
      <c r="AB14" s="66">
        <v>23081</v>
      </c>
      <c r="AC14" s="66">
        <v>8739</v>
      </c>
      <c r="AD14" s="48"/>
      <c r="AE14" s="66">
        <v>21982</v>
      </c>
      <c r="AF14" s="66">
        <v>9175</v>
      </c>
      <c r="AG14" s="30" t="s">
        <v>41</v>
      </c>
      <c r="AH14" s="66">
        <v>19541</v>
      </c>
      <c r="AI14" s="66">
        <v>10322</v>
      </c>
      <c r="AJ14" s="76"/>
      <c r="AK14" s="75"/>
      <c r="AL14" s="7">
        <v>14</v>
      </c>
    </row>
    <row r="15" spans="1:38" x14ac:dyDescent="0.15">
      <c r="A15" s="7">
        <v>16</v>
      </c>
      <c r="B15" s="17">
        <f t="shared" si="8"/>
        <v>-8.6730769230769216</v>
      </c>
      <c r="C15" s="17">
        <f t="shared" si="9"/>
        <v>3.8586584531143049</v>
      </c>
      <c r="D15" s="17">
        <f t="shared" si="10"/>
        <v>700.71428571428578</v>
      </c>
      <c r="E15" s="17">
        <f t="shared" si="11"/>
        <v>8.3667377398720681</v>
      </c>
      <c r="F15" s="17">
        <f t="shared" si="12"/>
        <v>453.77358490566036</v>
      </c>
      <c r="G15" s="17">
        <f t="shared" si="13"/>
        <v>4.1149798956283679</v>
      </c>
      <c r="H15" s="17">
        <f t="shared" si="14"/>
        <v>-194.83695652173913</v>
      </c>
      <c r="I15" s="17">
        <f t="shared" si="15"/>
        <v>4.1863723944648807</v>
      </c>
      <c r="J15" s="18">
        <v>4.51</v>
      </c>
      <c r="K15" s="17">
        <v>-0.52</v>
      </c>
      <c r="L15" s="17">
        <v>1.1688000000000001</v>
      </c>
      <c r="M15" s="18">
        <v>9.81</v>
      </c>
      <c r="N15" s="17">
        <v>3.5000000000000001E-3</v>
      </c>
      <c r="O15" s="17">
        <v>1.1725000000000001</v>
      </c>
      <c r="P15" s="18">
        <v>4.8099999999999996</v>
      </c>
      <c r="Q15" s="17">
        <v>5.3E-3</v>
      </c>
      <c r="R15" s="17">
        <v>1.1689000000000001</v>
      </c>
      <c r="S15" s="18">
        <v>4.78</v>
      </c>
      <c r="T15" s="17">
        <v>-1.84E-2</v>
      </c>
      <c r="U15" s="17">
        <v>1.1417999999999999</v>
      </c>
      <c r="V15" s="28">
        <v>42460</v>
      </c>
      <c r="W15" s="7">
        <v>16</v>
      </c>
      <c r="X15" s="30"/>
      <c r="Y15" s="66"/>
      <c r="Z15" s="66"/>
      <c r="AA15" s="30"/>
      <c r="AB15" s="66"/>
      <c r="AC15" s="66"/>
      <c r="AD15" s="48"/>
      <c r="AE15" s="66"/>
      <c r="AF15" s="66"/>
      <c r="AG15" s="30"/>
      <c r="AH15" s="66"/>
      <c r="AI15" s="66"/>
      <c r="AJ15" s="76"/>
      <c r="AK15" s="75"/>
      <c r="AL15" s="7">
        <v>16</v>
      </c>
    </row>
    <row r="16" spans="1:38" x14ac:dyDescent="0.15">
      <c r="A16" s="7">
        <v>17</v>
      </c>
      <c r="B16" s="17">
        <f t="shared" si="8"/>
        <v>-42000</v>
      </c>
      <c r="C16" s="17">
        <f t="shared" si="9"/>
        <v>591.54929577464793</v>
      </c>
      <c r="D16" s="17">
        <f t="shared" si="10"/>
        <v>8708.3333333333339</v>
      </c>
      <c r="E16" s="17">
        <f t="shared" si="11"/>
        <v>483.79629629629625</v>
      </c>
      <c r="F16" s="17">
        <f t="shared" si="12"/>
        <v>6631.2499999999991</v>
      </c>
      <c r="G16" s="17">
        <f t="shared" si="13"/>
        <v>477.9279279279279</v>
      </c>
      <c r="H16" s="17">
        <f t="shared" si="14"/>
        <v>2072.3684210526317</v>
      </c>
      <c r="I16" s="17">
        <f t="shared" si="15"/>
        <v>418.3266932270916</v>
      </c>
      <c r="J16" s="18">
        <v>12.6</v>
      </c>
      <c r="K16" s="17">
        <v>-2.9999999999999997E-4</v>
      </c>
      <c r="L16" s="17">
        <v>2.1299999999999999E-2</v>
      </c>
      <c r="M16" s="18">
        <v>10.45</v>
      </c>
      <c r="N16" s="17">
        <v>2.9999999999999997E-4</v>
      </c>
      <c r="O16" s="17">
        <v>2.1600000000000001E-2</v>
      </c>
      <c r="P16" s="18">
        <v>10.61</v>
      </c>
      <c r="Q16" s="17">
        <v>8.0000000000000004E-4</v>
      </c>
      <c r="R16" s="17">
        <v>2.2200000000000001E-2</v>
      </c>
      <c r="S16" s="18">
        <v>10.5</v>
      </c>
      <c r="T16" s="17">
        <v>3.8E-3</v>
      </c>
      <c r="U16" s="17">
        <v>2.5100000000000001E-2</v>
      </c>
      <c r="V16" s="21">
        <v>42487</v>
      </c>
      <c r="W16" s="7">
        <v>17</v>
      </c>
      <c r="X16" s="30"/>
      <c r="Y16" s="66">
        <v>49038</v>
      </c>
      <c r="Z16" s="66">
        <v>11243</v>
      </c>
      <c r="AA16" s="30"/>
      <c r="AB16" s="66">
        <v>52931</v>
      </c>
      <c r="AC16" s="66">
        <v>10416</v>
      </c>
      <c r="AD16" s="30"/>
      <c r="AE16" s="66">
        <v>51584</v>
      </c>
      <c r="AF16" s="66">
        <v>10688</v>
      </c>
      <c r="AG16" s="30"/>
      <c r="AH16" s="66">
        <v>53355</v>
      </c>
      <c r="AI16" s="66">
        <v>10334</v>
      </c>
      <c r="AJ16" s="76"/>
      <c r="AK16" s="75"/>
      <c r="AL16" s="7">
        <v>17</v>
      </c>
    </row>
    <row r="17" spans="1:38" x14ac:dyDescent="0.15">
      <c r="A17" s="7">
        <v>18</v>
      </c>
      <c r="B17" s="17">
        <f t="shared" si="8"/>
        <v>7.1333333333333329</v>
      </c>
      <c r="C17" s="17">
        <f t="shared" si="9"/>
        <v>3.7292625121985217</v>
      </c>
      <c r="D17" s="17">
        <f t="shared" si="10"/>
        <v>39.104434072345391</v>
      </c>
      <c r="E17" s="17">
        <f t="shared" si="11"/>
        <v>8.8008403637199226</v>
      </c>
      <c r="F17" s="17">
        <f t="shared" si="12"/>
        <v>50.708333333333336</v>
      </c>
      <c r="G17" s="17">
        <f t="shared" si="13"/>
        <v>13.646557524108545</v>
      </c>
      <c r="H17" s="17">
        <f t="shared" si="14"/>
        <v>41.806722689075627</v>
      </c>
      <c r="I17" s="17">
        <f t="shared" si="15"/>
        <v>10.484720758693362</v>
      </c>
      <c r="J17" s="18">
        <v>10.7</v>
      </c>
      <c r="K17" s="17">
        <v>1.5</v>
      </c>
      <c r="L17" s="17">
        <v>2.8692000000000002</v>
      </c>
      <c r="M17" s="18">
        <v>26.81</v>
      </c>
      <c r="N17" s="17">
        <v>0.1714</v>
      </c>
      <c r="O17" s="17">
        <v>3.0463</v>
      </c>
      <c r="P17" s="18">
        <v>12.17</v>
      </c>
      <c r="Q17" s="17">
        <v>0.12</v>
      </c>
      <c r="R17" s="17">
        <v>0.89180000000000004</v>
      </c>
      <c r="S17" s="18">
        <v>9.9499999999999993</v>
      </c>
      <c r="T17" s="17">
        <v>0.17849999999999999</v>
      </c>
      <c r="U17" s="17">
        <v>0.94899999999999995</v>
      </c>
      <c r="V17" s="28">
        <v>42488</v>
      </c>
      <c r="W17" s="7">
        <v>18</v>
      </c>
      <c r="X17" s="48" t="s">
        <v>37</v>
      </c>
      <c r="Y17" s="66">
        <v>15008</v>
      </c>
      <c r="Z17" s="66">
        <v>29777</v>
      </c>
      <c r="AA17" s="48" t="s">
        <v>43</v>
      </c>
      <c r="AB17" s="66">
        <v>26580</v>
      </c>
      <c r="AC17" s="66">
        <v>16813</v>
      </c>
      <c r="AD17" s="48" t="s">
        <v>41</v>
      </c>
      <c r="AE17" s="66">
        <v>54275</v>
      </c>
      <c r="AF17" s="66">
        <v>31289</v>
      </c>
      <c r="AG17" s="48" t="s">
        <v>43</v>
      </c>
      <c r="AH17" s="66">
        <v>55398</v>
      </c>
      <c r="AI17" s="66">
        <v>30655</v>
      </c>
      <c r="AJ17" s="76"/>
      <c r="AK17" s="75"/>
      <c r="AL17" s="7">
        <v>18</v>
      </c>
    </row>
    <row r="18" spans="1:38" x14ac:dyDescent="0.15">
      <c r="A18" s="7">
        <v>19</v>
      </c>
      <c r="B18" s="17">
        <f t="shared" si="8"/>
        <v>-138.25789923142614</v>
      </c>
      <c r="C18" s="17">
        <f t="shared" si="9"/>
        <v>5.2098082121251128</v>
      </c>
      <c r="D18" s="17">
        <f t="shared" si="10"/>
        <v>-131.46341463414632</v>
      </c>
      <c r="E18" s="17">
        <f t="shared" si="11"/>
        <v>3.4920634920634916</v>
      </c>
      <c r="F18" s="17">
        <f t="shared" si="12"/>
        <v>-202.99401197604791</v>
      </c>
      <c r="G18" s="17">
        <f t="shared" si="13"/>
        <v>6.652602659078644</v>
      </c>
      <c r="H18" s="17">
        <f t="shared" si="14"/>
        <v>-210.12295081967216</v>
      </c>
      <c r="I18" s="17">
        <f t="shared" si="15"/>
        <v>8.4995275277266629</v>
      </c>
      <c r="J18" s="18">
        <v>16.190000000000001</v>
      </c>
      <c r="K18" s="17">
        <v>-0.1171</v>
      </c>
      <c r="L18" s="17">
        <v>3.1076000000000001</v>
      </c>
      <c r="M18" s="18">
        <v>10.78</v>
      </c>
      <c r="N18" s="17">
        <v>-2.0500000000000001E-2</v>
      </c>
      <c r="O18" s="17">
        <v>3.0870000000000002</v>
      </c>
      <c r="P18" s="18">
        <v>13.56</v>
      </c>
      <c r="Q18" s="17">
        <v>-3.3399999999999999E-2</v>
      </c>
      <c r="R18" s="17">
        <v>2.0383</v>
      </c>
      <c r="S18" s="18">
        <v>17.09</v>
      </c>
      <c r="T18" s="17">
        <v>-6.0999999999999999E-2</v>
      </c>
      <c r="U18" s="17">
        <v>2.0106999999999999</v>
      </c>
      <c r="V18" s="21">
        <v>42484</v>
      </c>
      <c r="W18" s="7">
        <v>19</v>
      </c>
      <c r="X18" s="48"/>
      <c r="Y18" s="66">
        <v>34553</v>
      </c>
      <c r="Z18" s="66">
        <v>8713</v>
      </c>
      <c r="AA18" s="48"/>
      <c r="AB18" s="66">
        <v>55074</v>
      </c>
      <c r="AC18" s="66">
        <v>5466</v>
      </c>
      <c r="AD18" s="48"/>
      <c r="AE18" s="66">
        <v>71493</v>
      </c>
      <c r="AF18" s="66">
        <v>6316</v>
      </c>
      <c r="AG18" s="48"/>
      <c r="AH18" s="66">
        <v>75973</v>
      </c>
      <c r="AI18" s="66">
        <v>5944</v>
      </c>
      <c r="AJ18" s="76"/>
      <c r="AK18" s="75"/>
      <c r="AL18" s="7">
        <v>19</v>
      </c>
    </row>
    <row r="19" spans="1:38" x14ac:dyDescent="0.15">
      <c r="A19" s="7">
        <v>20</v>
      </c>
      <c r="B19" s="17">
        <f t="shared" si="8"/>
        <v>-940.75630252100837</v>
      </c>
      <c r="C19" s="17">
        <f t="shared" si="9"/>
        <v>20.358246953991632</v>
      </c>
      <c r="D19" s="17">
        <f t="shared" si="10"/>
        <v>2033.8235294117649</v>
      </c>
      <c r="E19" s="17">
        <f t="shared" si="11"/>
        <v>12.418065906438001</v>
      </c>
      <c r="F19" s="17">
        <f t="shared" si="12"/>
        <v>422.56809338521396</v>
      </c>
      <c r="G19" s="17">
        <f t="shared" si="13"/>
        <v>19.299804513950594</v>
      </c>
      <c r="H19" s="17">
        <f t="shared" si="14"/>
        <v>1028.3018867924529</v>
      </c>
      <c r="I19" s="17">
        <f t="shared" si="15"/>
        <v>19.520057306590257</v>
      </c>
      <c r="J19" s="18">
        <v>22.39</v>
      </c>
      <c r="K19" s="17">
        <v>-2.3800000000000002E-2</v>
      </c>
      <c r="L19" s="17">
        <v>1.0998000000000001</v>
      </c>
      <c r="M19" s="18">
        <v>13.83</v>
      </c>
      <c r="N19" s="17">
        <v>1.6999999999999999E-3</v>
      </c>
      <c r="O19" s="17">
        <v>1.1136999999999999</v>
      </c>
      <c r="P19" s="18">
        <v>21.72</v>
      </c>
      <c r="Q19" s="17">
        <v>2.5700000000000001E-2</v>
      </c>
      <c r="R19" s="17">
        <v>1.1254</v>
      </c>
      <c r="S19" s="18">
        <v>21.8</v>
      </c>
      <c r="T19" s="17">
        <v>1.5900000000000001E-2</v>
      </c>
      <c r="U19" s="17">
        <v>1.1168</v>
      </c>
      <c r="V19" s="28">
        <v>42485</v>
      </c>
      <c r="W19" s="7">
        <v>20</v>
      </c>
      <c r="X19" s="48"/>
      <c r="Y19" s="66">
        <v>36044</v>
      </c>
      <c r="Z19" s="66">
        <v>7855</v>
      </c>
      <c r="AA19" s="48"/>
      <c r="AB19" s="66">
        <v>36061</v>
      </c>
      <c r="AC19" s="66">
        <v>7852</v>
      </c>
      <c r="AD19" s="30"/>
      <c r="AE19" s="66">
        <v>34788</v>
      </c>
      <c r="AF19" s="66">
        <v>8139</v>
      </c>
      <c r="AG19" s="48" t="s">
        <v>41</v>
      </c>
      <c r="AH19" s="66">
        <v>27904</v>
      </c>
      <c r="AI19" s="66">
        <v>10148</v>
      </c>
      <c r="AJ19" s="76"/>
      <c r="AK19" s="75"/>
      <c r="AL19" s="7">
        <v>20</v>
      </c>
    </row>
    <row r="20" spans="1:38" x14ac:dyDescent="0.15">
      <c r="A20" s="7">
        <v>21</v>
      </c>
      <c r="B20" s="17">
        <f t="shared" si="8"/>
        <v>76.791530944625407</v>
      </c>
      <c r="C20" s="17">
        <f t="shared" si="9"/>
        <v>2.6661012157195363</v>
      </c>
      <c r="D20" s="17">
        <f t="shared" si="10"/>
        <v>27.896786757546252</v>
      </c>
      <c r="E20" s="17">
        <f t="shared" si="11"/>
        <v>3.162862583832418</v>
      </c>
      <c r="F20" s="17">
        <f t="shared" si="12"/>
        <v>37.2210953346856</v>
      </c>
      <c r="G20" s="17">
        <f t="shared" si="13"/>
        <v>3.0593531177059017</v>
      </c>
      <c r="H20" s="17">
        <f t="shared" si="14"/>
        <v>37.954435288414928</v>
      </c>
      <c r="I20" s="17">
        <f t="shared" si="15"/>
        <v>2.8599605522682445</v>
      </c>
      <c r="J20" s="18">
        <v>9.43</v>
      </c>
      <c r="K20" s="17">
        <v>0.12280000000000001</v>
      </c>
      <c r="L20" s="17">
        <v>3.5369999999999999</v>
      </c>
      <c r="M20" s="18">
        <v>11.46</v>
      </c>
      <c r="N20" s="17">
        <v>0.1027</v>
      </c>
      <c r="O20" s="17">
        <v>3.6233</v>
      </c>
      <c r="P20" s="18">
        <v>11.01</v>
      </c>
      <c r="Q20" s="17">
        <v>0.1479</v>
      </c>
      <c r="R20" s="17">
        <v>3.5988000000000002</v>
      </c>
      <c r="S20" s="18">
        <v>10.44</v>
      </c>
      <c r="T20" s="17">
        <v>0.20630000000000001</v>
      </c>
      <c r="U20" s="17">
        <v>3.6503999999999999</v>
      </c>
      <c r="V20" s="28">
        <v>42460</v>
      </c>
      <c r="W20" s="7">
        <v>21</v>
      </c>
      <c r="X20" s="30"/>
      <c r="Y20" s="66">
        <v>120005</v>
      </c>
      <c r="Z20" s="66">
        <v>12259</v>
      </c>
      <c r="AA20" s="30"/>
      <c r="AB20" s="66">
        <v>118755</v>
      </c>
      <c r="AC20" s="66">
        <v>12389</v>
      </c>
      <c r="AD20" s="30"/>
      <c r="AE20" s="66">
        <v>116577</v>
      </c>
      <c r="AF20" s="66">
        <v>12620</v>
      </c>
      <c r="AG20" s="30"/>
      <c r="AH20" s="66">
        <v>118448</v>
      </c>
      <c r="AI20" s="66">
        <v>12421</v>
      </c>
      <c r="AJ20" s="76"/>
      <c r="AK20" s="75"/>
      <c r="AL20" s="7">
        <v>21</v>
      </c>
    </row>
    <row r="21" spans="1:38" x14ac:dyDescent="0.15">
      <c r="A21" s="7">
        <v>22</v>
      </c>
      <c r="B21" s="17">
        <f t="shared" si="8"/>
        <v>23.235653235653238</v>
      </c>
      <c r="C21" s="17">
        <f t="shared" si="9"/>
        <v>2.7637388172417801</v>
      </c>
      <c r="D21" s="17">
        <f t="shared" si="10"/>
        <v>31.01063829787234</v>
      </c>
      <c r="E21" s="17">
        <f t="shared" si="11"/>
        <v>3.2966256237718938</v>
      </c>
      <c r="F21" s="17">
        <f t="shared" si="12"/>
        <v>19.07990314769976</v>
      </c>
      <c r="G21" s="17">
        <f t="shared" si="13"/>
        <v>2.2859463614870252</v>
      </c>
      <c r="H21" s="17">
        <f t="shared" si="14"/>
        <v>18.947963800904976</v>
      </c>
      <c r="I21" s="17">
        <f t="shared" si="15"/>
        <v>2.3441326709117627</v>
      </c>
      <c r="J21" s="18">
        <v>19.03</v>
      </c>
      <c r="K21" s="17">
        <v>0.81899999999999995</v>
      </c>
      <c r="L21" s="17">
        <v>6.8856000000000002</v>
      </c>
      <c r="M21" s="18">
        <v>23.32</v>
      </c>
      <c r="N21" s="17">
        <v>0.188</v>
      </c>
      <c r="O21" s="17">
        <v>7.0739000000000001</v>
      </c>
      <c r="P21" s="18">
        <v>15.76</v>
      </c>
      <c r="Q21" s="17">
        <v>0.41299999999999998</v>
      </c>
      <c r="R21" s="17">
        <v>6.8943000000000003</v>
      </c>
      <c r="S21" s="18">
        <v>16.75</v>
      </c>
      <c r="T21" s="17">
        <v>0.66300000000000003</v>
      </c>
      <c r="U21" s="17">
        <v>7.1455000000000002</v>
      </c>
      <c r="V21" s="21">
        <v>42457</v>
      </c>
      <c r="W21" s="7">
        <v>22</v>
      </c>
      <c r="X21" s="30"/>
      <c r="Y21" s="66">
        <v>37528</v>
      </c>
      <c r="Z21" s="66">
        <v>17180</v>
      </c>
      <c r="AA21" s="30"/>
      <c r="AB21" s="66">
        <v>37522</v>
      </c>
      <c r="AC21" s="66">
        <v>17183</v>
      </c>
      <c r="AD21" s="30"/>
      <c r="AE21" s="66">
        <v>36261</v>
      </c>
      <c r="AF21" s="66">
        <v>17781</v>
      </c>
      <c r="AG21" s="30"/>
      <c r="AH21" s="66">
        <v>34249</v>
      </c>
      <c r="AI21" s="66">
        <v>18826</v>
      </c>
      <c r="AJ21" s="76"/>
      <c r="AK21" s="75"/>
      <c r="AL21" s="7">
        <v>22</v>
      </c>
    </row>
    <row r="22" spans="1:38" x14ac:dyDescent="0.15">
      <c r="A22" s="7">
        <v>23</v>
      </c>
      <c r="B22" s="17">
        <f t="shared" si="8"/>
        <v>164.95327102803739</v>
      </c>
      <c r="C22" s="17">
        <f t="shared" si="9"/>
        <v>11.477186517828112</v>
      </c>
      <c r="D22" s="17">
        <f t="shared" si="10"/>
        <v>-2274.1666666666665</v>
      </c>
      <c r="E22" s="17">
        <f t="shared" si="11"/>
        <v>9.868730336672332</v>
      </c>
      <c r="F22" s="17">
        <f t="shared" si="12"/>
        <v>230.76923076923077</v>
      </c>
      <c r="G22" s="17">
        <f t="shared" si="13"/>
        <v>9.2966272701066597</v>
      </c>
      <c r="H22" s="17">
        <f t="shared" si="14"/>
        <v>364.5</v>
      </c>
      <c r="I22" s="17">
        <f t="shared" si="15"/>
        <v>10.491472979779809</v>
      </c>
      <c r="J22" s="18">
        <v>31.77</v>
      </c>
      <c r="K22" s="17">
        <v>0.19259999999999999</v>
      </c>
      <c r="L22" s="17">
        <v>2.7681</v>
      </c>
      <c r="M22" s="18">
        <v>27.29</v>
      </c>
      <c r="N22" s="17">
        <v>-3.0000000000000001E-3</v>
      </c>
      <c r="O22" s="17">
        <v>2.7652999999999999</v>
      </c>
      <c r="P22" s="18">
        <v>25.8</v>
      </c>
      <c r="Q22" s="17">
        <v>5.5899999999999998E-2</v>
      </c>
      <c r="R22" s="17">
        <v>2.7751999999999999</v>
      </c>
      <c r="S22" s="18">
        <v>29.16</v>
      </c>
      <c r="T22" s="17">
        <v>0.06</v>
      </c>
      <c r="U22" s="17">
        <v>2.7793999999999999</v>
      </c>
      <c r="V22" s="21">
        <v>42443</v>
      </c>
      <c r="W22" s="7">
        <v>23</v>
      </c>
      <c r="X22" s="48" t="s">
        <v>41</v>
      </c>
      <c r="Y22" s="66">
        <v>13621</v>
      </c>
      <c r="Z22" s="66">
        <v>10186</v>
      </c>
      <c r="AA22" s="48" t="s">
        <v>41</v>
      </c>
      <c r="AB22" s="66">
        <v>13611</v>
      </c>
      <c r="AC22" s="66">
        <v>10194</v>
      </c>
      <c r="AD22" s="48"/>
      <c r="AE22" s="66">
        <v>15879</v>
      </c>
      <c r="AF22" s="66">
        <v>8738</v>
      </c>
      <c r="AG22" s="48" t="s">
        <v>41</v>
      </c>
      <c r="AH22" s="66">
        <v>12855</v>
      </c>
      <c r="AI22" s="66">
        <v>10794</v>
      </c>
      <c r="AJ22" s="76"/>
      <c r="AK22" s="75"/>
      <c r="AL22" s="7">
        <v>23</v>
      </c>
    </row>
    <row r="23" spans="1:38" x14ac:dyDescent="0.15">
      <c r="A23" s="7">
        <v>25</v>
      </c>
      <c r="B23" s="17">
        <f t="shared" si="8"/>
        <v>359.36280884265284</v>
      </c>
      <c r="C23" s="17">
        <f t="shared" si="9"/>
        <v>18.925489658950831</v>
      </c>
      <c r="D23" s="17">
        <f t="shared" si="10"/>
        <v>246.37681159420288</v>
      </c>
      <c r="E23" s="17">
        <f t="shared" si="11"/>
        <v>6.9361803406888569</v>
      </c>
      <c r="F23" s="17">
        <f t="shared" si="12"/>
        <v>619.0954773869347</v>
      </c>
      <c r="G23" s="17">
        <f t="shared" si="13"/>
        <v>24.80453676051139</v>
      </c>
      <c r="H23" s="17">
        <f t="shared" si="14"/>
        <v>549.65986394557831</v>
      </c>
      <c r="I23" s="17">
        <f t="shared" si="15"/>
        <v>21.48579026092737</v>
      </c>
      <c r="J23" s="18">
        <v>55.27</v>
      </c>
      <c r="K23" s="17">
        <v>0.15379999999999999</v>
      </c>
      <c r="L23" s="17">
        <v>2.9203999999999999</v>
      </c>
      <c r="M23" s="18">
        <v>20.399999999999999</v>
      </c>
      <c r="N23" s="17">
        <v>2.07E-2</v>
      </c>
      <c r="O23" s="17">
        <v>2.9411</v>
      </c>
      <c r="P23" s="18">
        <v>73.92</v>
      </c>
      <c r="Q23" s="17">
        <v>5.9700000000000003E-2</v>
      </c>
      <c r="R23" s="17">
        <v>2.9801000000000002</v>
      </c>
      <c r="S23" s="18">
        <v>64.64</v>
      </c>
      <c r="T23" s="17">
        <v>8.8200000000000001E-2</v>
      </c>
      <c r="U23" s="17">
        <v>3.0085000000000002</v>
      </c>
      <c r="V23" s="28">
        <v>42468</v>
      </c>
      <c r="W23" s="7">
        <v>25</v>
      </c>
      <c r="X23" s="48"/>
      <c r="Y23" s="66"/>
      <c r="Z23" s="66"/>
      <c r="AA23" s="48"/>
      <c r="AB23" s="66"/>
      <c r="AC23" s="66"/>
      <c r="AD23" s="48"/>
      <c r="AE23" s="66"/>
      <c r="AF23" s="66"/>
      <c r="AG23" s="30"/>
      <c r="AH23" s="66"/>
      <c r="AI23" s="66"/>
      <c r="AJ23" s="76"/>
      <c r="AK23" s="75"/>
      <c r="AL23" s="7">
        <v>25</v>
      </c>
    </row>
    <row r="24" spans="1:38" x14ac:dyDescent="0.15">
      <c r="A24" s="7">
        <v>26</v>
      </c>
      <c r="B24" s="17">
        <f t="shared" si="8"/>
        <v>54.321966693100713</v>
      </c>
      <c r="C24" s="17">
        <f t="shared" si="9"/>
        <v>2.5347369979093046</v>
      </c>
      <c r="D24" s="17">
        <f t="shared" si="10"/>
        <v>60.789049919484697</v>
      </c>
      <c r="E24" s="17">
        <f t="shared" si="11"/>
        <v>2.8400541679205538</v>
      </c>
      <c r="F24" s="17">
        <f t="shared" si="12"/>
        <v>41.443074691805656</v>
      </c>
      <c r="G24" s="17">
        <f t="shared" si="13"/>
        <v>2.1565223953813062</v>
      </c>
      <c r="H24" s="17">
        <f t="shared" si="14"/>
        <v>39.671931956257595</v>
      </c>
      <c r="I24" s="17">
        <f t="shared" si="15"/>
        <v>2.4148961742571329</v>
      </c>
      <c r="J24" s="18">
        <v>13.7</v>
      </c>
      <c r="K24" s="17">
        <v>0.25219999999999998</v>
      </c>
      <c r="L24" s="17">
        <v>5.4048999999999996</v>
      </c>
      <c r="M24" s="18">
        <v>15.1</v>
      </c>
      <c r="N24" s="17">
        <v>6.2100000000000002E-2</v>
      </c>
      <c r="O24" s="17">
        <v>5.3167999999999997</v>
      </c>
      <c r="P24" s="18">
        <v>11.43</v>
      </c>
      <c r="Q24" s="17">
        <v>0.13789999999999999</v>
      </c>
      <c r="R24" s="17">
        <v>5.3002000000000002</v>
      </c>
      <c r="S24" s="18">
        <v>13.06</v>
      </c>
      <c r="T24" s="17">
        <v>0.24690000000000001</v>
      </c>
      <c r="U24" s="17">
        <v>5.4081000000000001</v>
      </c>
      <c r="V24" s="21"/>
      <c r="W24" s="7">
        <v>26</v>
      </c>
      <c r="X24" s="48" t="s">
        <v>41</v>
      </c>
      <c r="Y24" s="66">
        <v>33751</v>
      </c>
      <c r="Z24" s="66">
        <v>12999</v>
      </c>
      <c r="AA24" s="48" t="s">
        <v>41</v>
      </c>
      <c r="AB24" s="66">
        <v>35737</v>
      </c>
      <c r="AC24" s="66">
        <v>12277</v>
      </c>
      <c r="AD24" s="48" t="s">
        <v>43</v>
      </c>
      <c r="AE24" s="66">
        <v>35906</v>
      </c>
      <c r="AF24" s="66">
        <v>12219</v>
      </c>
      <c r="AG24" s="48" t="s">
        <v>43</v>
      </c>
      <c r="AH24" s="66">
        <v>38418</v>
      </c>
      <c r="AI24" s="66">
        <v>11420</v>
      </c>
      <c r="AJ24" s="76"/>
      <c r="AK24" s="75"/>
      <c r="AL24" s="7">
        <v>26</v>
      </c>
    </row>
    <row r="25" spans="1:38" x14ac:dyDescent="0.15">
      <c r="A25" s="7">
        <v>27</v>
      </c>
      <c r="B25" s="17">
        <f t="shared" si="8"/>
        <v>15.266666666666666</v>
      </c>
      <c r="C25" s="17">
        <f t="shared" si="9"/>
        <v>1.2570905763952425</v>
      </c>
      <c r="D25" s="17">
        <f t="shared" si="10"/>
        <v>65.194174757281559</v>
      </c>
      <c r="E25" s="17">
        <f t="shared" si="11"/>
        <v>2.4886961678155806</v>
      </c>
      <c r="F25" s="17">
        <f t="shared" si="12"/>
        <v>14.837209302325581</v>
      </c>
      <c r="G25" s="17">
        <f t="shared" si="13"/>
        <v>1.2081960383289778</v>
      </c>
      <c r="H25" s="17">
        <f t="shared" si="14"/>
        <v>14.8</v>
      </c>
      <c r="I25" s="17">
        <f t="shared" si="15"/>
        <v>1.2329908358789226</v>
      </c>
      <c r="J25" s="18">
        <v>6.87</v>
      </c>
      <c r="K25" s="17">
        <v>0.45</v>
      </c>
      <c r="L25" s="17">
        <v>5.4649999999999999</v>
      </c>
      <c r="M25" s="18">
        <v>13.43</v>
      </c>
      <c r="N25" s="17">
        <v>5.1499999999999997E-2</v>
      </c>
      <c r="O25" s="17">
        <v>5.3963999999999999</v>
      </c>
      <c r="P25" s="18">
        <v>6.38</v>
      </c>
      <c r="Q25" s="17">
        <v>0.215</v>
      </c>
      <c r="R25" s="17">
        <v>5.2805999999999997</v>
      </c>
      <c r="S25" s="18">
        <v>6.66</v>
      </c>
      <c r="T25" s="17">
        <v>0.33750000000000002</v>
      </c>
      <c r="U25" s="17">
        <v>5.4015000000000004</v>
      </c>
      <c r="V25" s="28">
        <v>42468</v>
      </c>
      <c r="W25" s="7">
        <v>27</v>
      </c>
      <c r="X25" s="30"/>
      <c r="Y25" s="66"/>
      <c r="Z25" s="66"/>
      <c r="AA25" s="30"/>
      <c r="AB25" s="66"/>
      <c r="AC25" s="66"/>
      <c r="AD25" s="30"/>
      <c r="AE25" s="66"/>
      <c r="AF25" s="66"/>
      <c r="AG25" s="30"/>
      <c r="AH25" s="66"/>
      <c r="AI25" s="66"/>
      <c r="AJ25" s="76"/>
      <c r="AK25" s="75"/>
      <c r="AL25" s="7">
        <v>27</v>
      </c>
    </row>
    <row r="26" spans="1:38" x14ac:dyDescent="0.15">
      <c r="A26" s="7">
        <v>28</v>
      </c>
      <c r="B26" s="17">
        <f t="shared" si="8"/>
        <v>31.857142857142858</v>
      </c>
      <c r="C26" s="17">
        <f t="shared" si="9"/>
        <v>4.4486115544206832</v>
      </c>
      <c r="D26" s="17">
        <f t="shared" si="10"/>
        <v>27.509107468123858</v>
      </c>
      <c r="E26" s="17">
        <f t="shared" si="11"/>
        <v>3.8756407542134199</v>
      </c>
      <c r="F26" s="17">
        <f t="shared" si="12"/>
        <v>21.772575250836116</v>
      </c>
      <c r="G26" s="17">
        <f t="shared" si="13"/>
        <v>4.010275175103029</v>
      </c>
      <c r="H26" s="17">
        <f t="shared" si="14"/>
        <v>27.000752634219769</v>
      </c>
      <c r="I26" s="17">
        <f t="shared" si="15"/>
        <v>4.2882928112075351</v>
      </c>
      <c r="J26" s="72">
        <v>66.900000000000006</v>
      </c>
      <c r="K26" s="17">
        <v>2.1</v>
      </c>
      <c r="L26" s="17">
        <v>15.038399999999999</v>
      </c>
      <c r="M26" s="18">
        <v>60.41</v>
      </c>
      <c r="N26" s="17">
        <v>0.54900000000000004</v>
      </c>
      <c r="O26" s="17">
        <v>15.5871</v>
      </c>
      <c r="P26" s="18">
        <v>65.099999999999994</v>
      </c>
      <c r="Q26" s="17">
        <v>1.4950000000000001</v>
      </c>
      <c r="R26" s="17">
        <v>16.2333</v>
      </c>
      <c r="S26" s="18">
        <v>71.75</v>
      </c>
      <c r="T26" s="17">
        <v>1.9930000000000001</v>
      </c>
      <c r="U26" s="17">
        <v>16.7316</v>
      </c>
      <c r="V26" s="28">
        <v>42452</v>
      </c>
      <c r="W26" s="7">
        <v>28</v>
      </c>
      <c r="X26" s="42" t="s">
        <v>37</v>
      </c>
      <c r="Y26" s="66">
        <v>14861</v>
      </c>
      <c r="Z26" s="66">
        <v>24401</v>
      </c>
      <c r="AA26" s="42" t="s">
        <v>39</v>
      </c>
      <c r="AB26" s="66">
        <v>16413</v>
      </c>
      <c r="AC26" s="66">
        <v>22094</v>
      </c>
      <c r="AD26" s="42" t="s">
        <v>37</v>
      </c>
      <c r="AE26" s="66">
        <v>13521</v>
      </c>
      <c r="AF26" s="66">
        <v>26819</v>
      </c>
      <c r="AG26" s="42" t="s">
        <v>37</v>
      </c>
      <c r="AH26" s="66">
        <v>13346</v>
      </c>
      <c r="AI26" s="66">
        <v>27172</v>
      </c>
      <c r="AJ26" s="76"/>
      <c r="AK26" s="75"/>
      <c r="AL26" s="7">
        <v>28</v>
      </c>
    </row>
    <row r="27" spans="1:38" x14ac:dyDescent="0.15">
      <c r="A27" s="7">
        <v>29</v>
      </c>
      <c r="B27" s="17">
        <f t="shared" si="8"/>
        <v>37.520994289553236</v>
      </c>
      <c r="C27" s="17">
        <f t="shared" si="9"/>
        <v>4.8464074973967373</v>
      </c>
      <c r="D27" s="17">
        <f t="shared" si="10"/>
        <v>92.938311688311686</v>
      </c>
      <c r="E27" s="17">
        <f t="shared" si="11"/>
        <v>4.9084751575427612</v>
      </c>
      <c r="F27" s="17">
        <f t="shared" si="12"/>
        <v>39.039039039039039</v>
      </c>
      <c r="G27" s="17">
        <f t="shared" si="13"/>
        <v>4.2684178124358709</v>
      </c>
      <c r="H27" s="17">
        <f t="shared" si="14"/>
        <v>35.785988893635199</v>
      </c>
      <c r="I27" s="17">
        <f t="shared" si="15"/>
        <v>4.4026644594221747</v>
      </c>
      <c r="J27" s="18">
        <v>11.17</v>
      </c>
      <c r="K27" s="17">
        <v>0.29770000000000002</v>
      </c>
      <c r="L27" s="17">
        <v>2.3048000000000002</v>
      </c>
      <c r="M27" s="18">
        <v>11.45</v>
      </c>
      <c r="N27" s="17">
        <v>3.0800000000000001E-2</v>
      </c>
      <c r="O27" s="17">
        <v>2.3327</v>
      </c>
      <c r="P27" s="18">
        <v>10.4</v>
      </c>
      <c r="Q27" s="17">
        <v>0.13320000000000001</v>
      </c>
      <c r="R27" s="17">
        <v>2.4365000000000001</v>
      </c>
      <c r="S27" s="18">
        <v>11.17</v>
      </c>
      <c r="T27" s="17">
        <v>0.2341</v>
      </c>
      <c r="U27" s="17">
        <v>2.5371000000000001</v>
      </c>
      <c r="V27" s="28">
        <v>42459</v>
      </c>
      <c r="W27" s="7">
        <v>29</v>
      </c>
      <c r="X27" s="30"/>
      <c r="Y27" s="66">
        <v>71731</v>
      </c>
      <c r="Z27" s="66">
        <v>14103</v>
      </c>
      <c r="AA27" s="30"/>
      <c r="AB27" s="66">
        <v>79287</v>
      </c>
      <c r="AC27" s="66">
        <v>12759</v>
      </c>
      <c r="AD27" s="30"/>
      <c r="AE27" s="66">
        <v>70920</v>
      </c>
      <c r="AF27" s="66">
        <v>14264</v>
      </c>
      <c r="AG27" s="30"/>
      <c r="AH27" s="66">
        <v>74719</v>
      </c>
      <c r="AI27" s="66">
        <v>13540</v>
      </c>
      <c r="AJ27" s="76"/>
      <c r="AK27" s="75"/>
      <c r="AL27" s="7">
        <v>29</v>
      </c>
    </row>
    <row r="28" spans="1:38" x14ac:dyDescent="0.15">
      <c r="A28" s="7">
        <v>30</v>
      </c>
      <c r="B28" s="17">
        <f t="shared" si="8"/>
        <v>21.794871794871796</v>
      </c>
      <c r="C28" s="17">
        <f t="shared" si="9"/>
        <v>2.3466401634365854</v>
      </c>
      <c r="D28" s="17">
        <f t="shared" si="10"/>
        <v>22.729166666666668</v>
      </c>
      <c r="E28" s="17">
        <f t="shared" si="11"/>
        <v>2.9128287278067018</v>
      </c>
      <c r="F28" s="17">
        <f t="shared" si="12"/>
        <v>12.362068965517242</v>
      </c>
      <c r="G28" s="17">
        <f t="shared" si="13"/>
        <v>1.9060531142834358</v>
      </c>
      <c r="H28" s="17">
        <f t="shared" si="14"/>
        <v>17.625</v>
      </c>
      <c r="I28" s="17">
        <f t="shared" si="15"/>
        <v>2.4234299267814787</v>
      </c>
      <c r="J28" s="18">
        <v>8.5</v>
      </c>
      <c r="K28" s="17">
        <v>0.39</v>
      </c>
      <c r="L28" s="17">
        <v>3.6221999999999999</v>
      </c>
      <c r="M28" s="18">
        <v>10.91</v>
      </c>
      <c r="N28" s="17">
        <v>0.12</v>
      </c>
      <c r="O28" s="17">
        <v>3.7454999999999998</v>
      </c>
      <c r="P28" s="18">
        <v>7.17</v>
      </c>
      <c r="Q28" s="17">
        <v>0.28999999999999998</v>
      </c>
      <c r="R28" s="17">
        <v>3.7616999999999998</v>
      </c>
      <c r="S28" s="18">
        <v>9.4</v>
      </c>
      <c r="T28" s="17">
        <v>0.4</v>
      </c>
      <c r="U28" s="17">
        <v>3.8788</v>
      </c>
      <c r="V28" s="21">
        <v>42487</v>
      </c>
      <c r="W28" s="7">
        <v>30</v>
      </c>
      <c r="X28" s="48" t="s">
        <v>41</v>
      </c>
      <c r="Y28" s="66">
        <v>43112</v>
      </c>
      <c r="Z28" s="66">
        <v>29997</v>
      </c>
      <c r="AA28" s="48" t="s">
        <v>41</v>
      </c>
      <c r="AB28" s="66">
        <v>40786</v>
      </c>
      <c r="AC28" s="66">
        <v>31708</v>
      </c>
      <c r="AD28" s="48" t="s">
        <v>41</v>
      </c>
      <c r="AE28" s="66">
        <v>38844</v>
      </c>
      <c r="AF28" s="66">
        <v>33293</v>
      </c>
      <c r="AG28" s="48" t="s">
        <v>37</v>
      </c>
      <c r="AH28" s="66">
        <v>34131</v>
      </c>
      <c r="AI28" s="66">
        <v>37891</v>
      </c>
      <c r="AJ28" s="76"/>
      <c r="AK28" s="75"/>
      <c r="AL28" s="7">
        <v>30</v>
      </c>
    </row>
    <row r="29" spans="1:38" x14ac:dyDescent="0.15">
      <c r="A29" s="7">
        <v>31</v>
      </c>
      <c r="B29" s="17">
        <f t="shared" si="8"/>
        <v>22.299999999999997</v>
      </c>
      <c r="C29" s="17">
        <f t="shared" si="9"/>
        <v>2.7060643752085674</v>
      </c>
      <c r="D29" s="17">
        <f t="shared" si="10"/>
        <v>23.25</v>
      </c>
      <c r="E29" s="17">
        <f t="shared" si="11"/>
        <v>3.0076735365889515</v>
      </c>
      <c r="F29" s="17">
        <f t="shared" si="12"/>
        <v>52.388888888888886</v>
      </c>
      <c r="G29" s="17">
        <f t="shared" si="13"/>
        <v>3.0613901243385384</v>
      </c>
      <c r="H29" s="17">
        <f t="shared" si="14"/>
        <v>176.81249999999997</v>
      </c>
      <c r="I29" s="17">
        <f t="shared" si="15"/>
        <v>3.1067769248509207</v>
      </c>
      <c r="J29" s="18">
        <v>8.92</v>
      </c>
      <c r="K29" s="17">
        <v>0.4</v>
      </c>
      <c r="L29" s="17">
        <v>3.2963</v>
      </c>
      <c r="M29" s="18">
        <v>10.23</v>
      </c>
      <c r="N29" s="17">
        <v>0.11</v>
      </c>
      <c r="O29" s="17">
        <v>3.4013</v>
      </c>
      <c r="P29" s="18">
        <v>9.43</v>
      </c>
      <c r="Q29" s="17">
        <v>0.09</v>
      </c>
      <c r="R29" s="17">
        <v>3.0802999999999998</v>
      </c>
      <c r="S29" s="18">
        <v>9.43</v>
      </c>
      <c r="T29" s="17">
        <v>0.04</v>
      </c>
      <c r="U29" s="17">
        <v>3.0352999999999999</v>
      </c>
      <c r="V29" s="21">
        <v>42447</v>
      </c>
      <c r="W29" s="7">
        <v>31</v>
      </c>
      <c r="X29" s="30"/>
      <c r="Y29" s="66"/>
      <c r="Z29" s="66"/>
      <c r="AA29" s="30"/>
      <c r="AB29" s="66"/>
      <c r="AC29" s="66"/>
      <c r="AD29" s="30"/>
      <c r="AE29" s="66"/>
      <c r="AF29" s="66"/>
      <c r="AG29" s="30"/>
      <c r="AH29" s="66"/>
      <c r="AI29" s="66"/>
      <c r="AJ29" s="76"/>
      <c r="AK29" s="75"/>
      <c r="AL29" s="7">
        <v>31</v>
      </c>
    </row>
    <row r="30" spans="1:38" x14ac:dyDescent="0.15">
      <c r="A30" s="7">
        <v>32</v>
      </c>
      <c r="B30" s="17">
        <f t="shared" si="8"/>
        <v>93.375</v>
      </c>
      <c r="C30" s="17">
        <f t="shared" si="9"/>
        <v>3.8101553135599704</v>
      </c>
      <c r="D30" s="17">
        <f t="shared" si="10"/>
        <v>78.75</v>
      </c>
      <c r="E30" s="17">
        <f t="shared" si="11"/>
        <v>3.9671544797360268</v>
      </c>
      <c r="F30" s="17">
        <f t="shared" si="12"/>
        <v>84.010989010989007</v>
      </c>
      <c r="G30" s="17">
        <f t="shared" si="13"/>
        <v>4.576200167604453</v>
      </c>
      <c r="H30" s="17">
        <f t="shared" si="14"/>
        <v>83.598372781065095</v>
      </c>
      <c r="I30" s="17">
        <f t="shared" si="15"/>
        <v>4.4514680687658768</v>
      </c>
      <c r="J30" s="18">
        <v>14.94</v>
      </c>
      <c r="K30" s="17">
        <v>0.16</v>
      </c>
      <c r="L30" s="17">
        <v>3.9211</v>
      </c>
      <c r="M30" s="18">
        <v>15.75</v>
      </c>
      <c r="N30" s="17">
        <v>0.05</v>
      </c>
      <c r="O30" s="17">
        <v>3.9701</v>
      </c>
      <c r="P30" s="18">
        <v>15.29</v>
      </c>
      <c r="Q30" s="17">
        <v>9.0999999999999998E-2</v>
      </c>
      <c r="R30" s="17">
        <v>3.3412000000000002</v>
      </c>
      <c r="S30" s="18">
        <v>15.07</v>
      </c>
      <c r="T30" s="17">
        <v>0.13519999999999999</v>
      </c>
      <c r="U30" s="17">
        <v>3.3854000000000002</v>
      </c>
      <c r="V30" s="21">
        <v>42453</v>
      </c>
      <c r="W30" s="7">
        <v>32</v>
      </c>
      <c r="X30" s="48" t="s">
        <v>41</v>
      </c>
      <c r="Y30" s="66">
        <v>19484</v>
      </c>
      <c r="Z30" s="66">
        <v>18059</v>
      </c>
      <c r="AA30" s="48" t="s">
        <v>41</v>
      </c>
      <c r="AB30" s="66">
        <v>19101</v>
      </c>
      <c r="AC30" s="66">
        <v>18421</v>
      </c>
      <c r="AD30" s="48" t="s">
        <v>41</v>
      </c>
      <c r="AE30" s="66">
        <v>22612</v>
      </c>
      <c r="AF30" s="66">
        <v>18673</v>
      </c>
      <c r="AG30" s="48" t="s">
        <v>41</v>
      </c>
      <c r="AH30" s="66">
        <v>21146</v>
      </c>
      <c r="AI30" s="66">
        <v>19969</v>
      </c>
      <c r="AJ30" s="76"/>
      <c r="AK30" s="75"/>
      <c r="AL30" s="7">
        <v>32</v>
      </c>
    </row>
    <row r="31" spans="1:38" x14ac:dyDescent="0.15">
      <c r="A31" s="7">
        <v>34</v>
      </c>
      <c r="B31" s="17">
        <f t="shared" si="8"/>
        <v>372</v>
      </c>
      <c r="C31" s="17">
        <f t="shared" si="9"/>
        <v>42.725880551301685</v>
      </c>
      <c r="D31" s="17">
        <f t="shared" si="10"/>
        <v>-176.92307692307691</v>
      </c>
      <c r="E31" s="17">
        <f t="shared" si="11"/>
        <v>2.5488294777670033</v>
      </c>
      <c r="F31" s="17">
        <f t="shared" si="12"/>
        <v>24.807056229327454</v>
      </c>
      <c r="G31" s="17">
        <f t="shared" si="13"/>
        <v>5.9205852169565558</v>
      </c>
      <c r="H31" s="17">
        <f t="shared" si="14"/>
        <v>37.896825396825399</v>
      </c>
      <c r="I31" s="17">
        <f t="shared" si="15"/>
        <v>7.2726811189521241</v>
      </c>
      <c r="J31" s="18">
        <v>22.32</v>
      </c>
      <c r="K31" s="17">
        <v>0.06</v>
      </c>
      <c r="L31" s="17">
        <v>0.52239999999999998</v>
      </c>
      <c r="M31" s="18">
        <v>9.1999999999999993</v>
      </c>
      <c r="N31" s="17">
        <v>-1.2999999999999999E-2</v>
      </c>
      <c r="O31" s="17">
        <v>3.6095000000000002</v>
      </c>
      <c r="P31" s="18">
        <v>22.5</v>
      </c>
      <c r="Q31" s="17">
        <v>0.45350000000000001</v>
      </c>
      <c r="R31" s="17">
        <v>3.8003</v>
      </c>
      <c r="S31" s="18">
        <v>28.65</v>
      </c>
      <c r="T31" s="17">
        <v>0.56699999999999995</v>
      </c>
      <c r="U31" s="17">
        <v>3.9394</v>
      </c>
      <c r="V31" s="21">
        <v>42459</v>
      </c>
      <c r="W31" s="7">
        <v>34</v>
      </c>
      <c r="X31" s="48" t="s">
        <v>41</v>
      </c>
      <c r="Y31" s="66">
        <v>34242</v>
      </c>
      <c r="Z31" s="66">
        <v>10454</v>
      </c>
      <c r="AA31" s="48"/>
      <c r="AB31" s="66">
        <v>34170</v>
      </c>
      <c r="AC31" s="66">
        <v>19141</v>
      </c>
      <c r="AD31" s="48" t="s">
        <v>41</v>
      </c>
      <c r="AE31" s="66">
        <v>30820</v>
      </c>
      <c r="AF31" s="66">
        <v>21222</v>
      </c>
      <c r="AG31" s="48" t="s">
        <v>37</v>
      </c>
      <c r="AH31" s="66">
        <v>22441</v>
      </c>
      <c r="AI31" s="66">
        <v>29146</v>
      </c>
      <c r="AJ31" s="76"/>
      <c r="AK31" s="75"/>
      <c r="AL31" s="7">
        <v>34</v>
      </c>
    </row>
    <row r="32" spans="1:38" x14ac:dyDescent="0.15">
      <c r="A32" s="7">
        <v>35</v>
      </c>
      <c r="B32" s="17">
        <f t="shared" si="8"/>
        <v>19.891891891891891</v>
      </c>
      <c r="C32" s="17">
        <f t="shared" si="9"/>
        <v>2.463186077643909</v>
      </c>
      <c r="D32" s="17">
        <f t="shared" si="10"/>
        <v>77</v>
      </c>
      <c r="E32" s="17">
        <f t="shared" si="11"/>
        <v>6.0663756031907559</v>
      </c>
      <c r="F32" s="17">
        <f t="shared" si="12"/>
        <v>60.843373493975911</v>
      </c>
      <c r="G32" s="17">
        <f t="shared" si="13"/>
        <v>1.309962757777325</v>
      </c>
      <c r="H32" s="17">
        <f t="shared" si="14"/>
        <v>52.52062328139322</v>
      </c>
      <c r="I32" s="17">
        <f t="shared" si="15"/>
        <v>4.7657663277400033</v>
      </c>
      <c r="J32" s="18">
        <v>7.36</v>
      </c>
      <c r="K32" s="17">
        <v>0.37</v>
      </c>
      <c r="L32" s="17">
        <v>2.988</v>
      </c>
      <c r="M32" s="18">
        <v>18.48</v>
      </c>
      <c r="N32" s="17">
        <v>0.06</v>
      </c>
      <c r="O32" s="17">
        <v>3.0463</v>
      </c>
      <c r="P32" s="18">
        <v>7.07</v>
      </c>
      <c r="Q32" s="17">
        <v>5.8099999999999999E-2</v>
      </c>
      <c r="R32" s="17">
        <v>5.3971</v>
      </c>
      <c r="S32" s="18">
        <v>7.64</v>
      </c>
      <c r="T32" s="17">
        <v>0.1091</v>
      </c>
      <c r="U32" s="17">
        <v>1.6031</v>
      </c>
      <c r="V32" s="28">
        <v>42465</v>
      </c>
      <c r="W32" s="7">
        <v>35</v>
      </c>
      <c r="X32" s="32"/>
      <c r="Y32" s="66">
        <v>32538</v>
      </c>
      <c r="Z32" s="66">
        <v>19032</v>
      </c>
      <c r="AA32" s="32"/>
      <c r="AB32" s="66">
        <v>43619</v>
      </c>
      <c r="AC32" s="66">
        <v>14197</v>
      </c>
      <c r="AD32" s="32" t="s">
        <v>37</v>
      </c>
      <c r="AE32" s="66">
        <v>34992</v>
      </c>
      <c r="AF32" s="66">
        <v>35395</v>
      </c>
      <c r="AG32" s="30" t="s">
        <v>43</v>
      </c>
      <c r="AH32" s="66">
        <v>47883</v>
      </c>
      <c r="AI32" s="66">
        <v>25866</v>
      </c>
      <c r="AJ32" s="76"/>
      <c r="AK32" s="75"/>
      <c r="AL32" s="7">
        <v>35</v>
      </c>
    </row>
    <row r="33" spans="1:38" x14ac:dyDescent="0.15">
      <c r="A33" s="7">
        <v>36</v>
      </c>
      <c r="B33" s="17">
        <f t="shared" si="8"/>
        <v>136.30470016207457</v>
      </c>
      <c r="C33" s="17">
        <f t="shared" si="9"/>
        <v>4.6983240223463687</v>
      </c>
      <c r="D33" s="17">
        <f t="shared" si="10"/>
        <v>16.425120772946862</v>
      </c>
      <c r="E33" s="17">
        <f t="shared" si="11"/>
        <v>2.9098689489168228</v>
      </c>
      <c r="F33" s="17">
        <f t="shared" si="12"/>
        <v>10.676202860858258</v>
      </c>
      <c r="G33" s="17">
        <f t="shared" si="13"/>
        <v>3.8056830297130673</v>
      </c>
      <c r="H33" s="17">
        <f t="shared" si="14"/>
        <v>17.1413377452139</v>
      </c>
      <c r="I33" s="17">
        <f t="shared" si="15"/>
        <v>4.4076758284333835</v>
      </c>
      <c r="J33" s="18">
        <v>8.41</v>
      </c>
      <c r="K33" s="17">
        <v>6.1699999999999998E-2</v>
      </c>
      <c r="L33" s="17">
        <v>1.79</v>
      </c>
      <c r="M33" s="18">
        <v>5.44</v>
      </c>
      <c r="N33" s="17">
        <v>8.2799999999999999E-2</v>
      </c>
      <c r="O33" s="17">
        <v>1.8694999999999999</v>
      </c>
      <c r="P33" s="18">
        <v>8.2100000000000009</v>
      </c>
      <c r="Q33" s="17">
        <v>0.38450000000000001</v>
      </c>
      <c r="R33" s="17">
        <v>2.1573000000000002</v>
      </c>
      <c r="S33" s="18">
        <v>9.67</v>
      </c>
      <c r="T33" s="17">
        <v>0.42309999999999998</v>
      </c>
      <c r="U33" s="17">
        <v>2.1939000000000002</v>
      </c>
      <c r="V33" s="21">
        <v>42488</v>
      </c>
      <c r="W33" s="7">
        <v>36</v>
      </c>
      <c r="X33" s="30"/>
      <c r="Y33" s="66">
        <v>73974</v>
      </c>
      <c r="Z33" s="66">
        <v>15417</v>
      </c>
      <c r="AA33" s="30"/>
      <c r="AB33" s="66">
        <v>71711</v>
      </c>
      <c r="AC33" s="66">
        <v>15903</v>
      </c>
      <c r="AD33" s="30"/>
      <c r="AE33" s="66">
        <v>67174</v>
      </c>
      <c r="AF33" s="66">
        <v>16978</v>
      </c>
      <c r="AG33" s="30"/>
      <c r="AH33" s="66">
        <v>64014</v>
      </c>
      <c r="AI33" s="66">
        <v>17833</v>
      </c>
      <c r="AJ33" s="76"/>
      <c r="AK33" s="75"/>
      <c r="AL33" s="7">
        <v>36</v>
      </c>
    </row>
    <row r="34" spans="1:38" x14ac:dyDescent="0.15">
      <c r="A34" s="7">
        <v>37</v>
      </c>
      <c r="B34" s="17">
        <f t="shared" si="8"/>
        <v>-10.676190476190477</v>
      </c>
      <c r="C34" s="17">
        <f t="shared" si="9"/>
        <v>10.623578468536772</v>
      </c>
      <c r="D34" s="17">
        <f t="shared" si="10"/>
        <v>-28.59375</v>
      </c>
      <c r="E34" s="17">
        <f t="shared" si="11"/>
        <v>9.3520032706459517</v>
      </c>
      <c r="F34" s="17">
        <f t="shared" si="12"/>
        <v>-69.388888888888886</v>
      </c>
      <c r="G34" s="17">
        <f t="shared" si="13"/>
        <v>12.990119604784191</v>
      </c>
      <c r="H34" s="17">
        <f t="shared" si="14"/>
        <v>-85.159090909090907</v>
      </c>
      <c r="I34" s="17">
        <f t="shared" si="15"/>
        <v>13.16538420997154</v>
      </c>
      <c r="J34" s="18">
        <v>11.21</v>
      </c>
      <c r="K34" s="17">
        <v>-1.05</v>
      </c>
      <c r="L34" s="17">
        <v>1.0551999999999999</v>
      </c>
      <c r="M34" s="18">
        <v>9.15</v>
      </c>
      <c r="N34" s="17">
        <v>-0.08</v>
      </c>
      <c r="O34" s="17">
        <v>0.97840000000000005</v>
      </c>
      <c r="P34" s="18">
        <v>12.49</v>
      </c>
      <c r="Q34" s="17">
        <v>-0.09</v>
      </c>
      <c r="R34" s="17">
        <v>0.96150000000000002</v>
      </c>
      <c r="S34" s="18">
        <v>12.49</v>
      </c>
      <c r="T34" s="17">
        <v>-0.11</v>
      </c>
      <c r="U34" s="17">
        <v>0.94869999999999999</v>
      </c>
      <c r="V34" s="21">
        <v>42457</v>
      </c>
      <c r="W34" s="7">
        <v>37</v>
      </c>
      <c r="X34" s="30"/>
      <c r="Y34" s="66">
        <v>41810</v>
      </c>
      <c r="Z34" s="66">
        <v>14416</v>
      </c>
      <c r="AA34" s="30"/>
      <c r="AB34" s="66">
        <v>42819</v>
      </c>
      <c r="AC34" s="66">
        <v>14076</v>
      </c>
      <c r="AD34" s="30"/>
      <c r="AE34" s="66">
        <v>31645</v>
      </c>
      <c r="AF34" s="66">
        <v>19047</v>
      </c>
      <c r="AG34" s="30"/>
      <c r="AH34" s="66">
        <v>31650</v>
      </c>
      <c r="AI34" s="66">
        <v>19045</v>
      </c>
      <c r="AJ34" s="76"/>
      <c r="AK34" s="75"/>
      <c r="AL34" s="7">
        <v>37</v>
      </c>
    </row>
    <row r="35" spans="1:38" x14ac:dyDescent="0.15">
      <c r="A35" s="7">
        <v>38</v>
      </c>
      <c r="B35" s="17">
        <f t="shared" si="8"/>
        <v>747.58064516129036</v>
      </c>
      <c r="C35" s="17">
        <f t="shared" si="9"/>
        <v>38.528678304239399</v>
      </c>
      <c r="D35" s="17">
        <f t="shared" si="10"/>
        <v>30.45045045045045</v>
      </c>
      <c r="E35" s="17">
        <f t="shared" si="11"/>
        <v>2.4551017814015146</v>
      </c>
      <c r="F35" s="17">
        <f t="shared" si="12"/>
        <v>62.195365561326405</v>
      </c>
      <c r="G35" s="17">
        <f t="shared" si="13"/>
        <v>4.1626557569923532</v>
      </c>
      <c r="H35" s="17">
        <f t="shared" si="14"/>
        <v>73.485636969192342</v>
      </c>
      <c r="I35" s="17">
        <f t="shared" si="15"/>
        <v>3.13336262331749</v>
      </c>
      <c r="J35" s="18">
        <v>46.35</v>
      </c>
      <c r="K35" s="17">
        <v>6.2E-2</v>
      </c>
      <c r="L35" s="17">
        <v>1.2030000000000001</v>
      </c>
      <c r="M35" s="18">
        <v>27.04</v>
      </c>
      <c r="N35" s="17">
        <v>0.222</v>
      </c>
      <c r="O35" s="17">
        <v>11.0138</v>
      </c>
      <c r="P35" s="18">
        <v>62.27</v>
      </c>
      <c r="Q35" s="17">
        <v>0.50060000000000004</v>
      </c>
      <c r="R35" s="17">
        <v>14.959199999999999</v>
      </c>
      <c r="S35" s="18">
        <v>47.07</v>
      </c>
      <c r="T35" s="17">
        <v>0.48039999999999999</v>
      </c>
      <c r="U35" s="17">
        <v>15.0222</v>
      </c>
      <c r="V35" s="28">
        <v>42471</v>
      </c>
      <c r="W35" s="7">
        <v>38</v>
      </c>
      <c r="X35" s="48"/>
      <c r="Y35" s="66">
        <v>9829</v>
      </c>
      <c r="Z35" s="66">
        <v>9790</v>
      </c>
      <c r="AA35" s="48" t="s">
        <v>37</v>
      </c>
      <c r="AB35" s="66">
        <v>9800</v>
      </c>
      <c r="AC35" s="66">
        <v>19598</v>
      </c>
      <c r="AD35" s="48" t="s">
        <v>37</v>
      </c>
      <c r="AE35" s="66">
        <v>16465</v>
      </c>
      <c r="AF35" s="66">
        <v>19844</v>
      </c>
      <c r="AG35" s="48" t="s">
        <v>37</v>
      </c>
      <c r="AH35" s="66">
        <v>16465</v>
      </c>
      <c r="AI35" s="66">
        <v>19844</v>
      </c>
      <c r="AJ35" s="76"/>
      <c r="AK35" s="75"/>
      <c r="AL35" s="7">
        <v>38</v>
      </c>
    </row>
    <row r="36" spans="1:38" x14ac:dyDescent="0.15">
      <c r="A36" s="7">
        <v>39</v>
      </c>
      <c r="B36" s="17">
        <f t="shared" si="8"/>
        <v>20.305555555555554</v>
      </c>
      <c r="C36" s="17">
        <f t="shared" si="9"/>
        <v>1.5253636041149343</v>
      </c>
      <c r="D36" s="17">
        <f t="shared" si="10"/>
        <v>43.900077459333858</v>
      </c>
      <c r="E36" s="17">
        <f t="shared" si="11"/>
        <v>2.3241985257179181</v>
      </c>
      <c r="F36" s="17">
        <f t="shared" si="12"/>
        <v>-49.06509695290859</v>
      </c>
      <c r="G36" s="17">
        <f t="shared" si="13"/>
        <v>1.645760743321719</v>
      </c>
      <c r="H36" s="17">
        <f t="shared" si="14"/>
        <v>-117.51113585746101</v>
      </c>
      <c r="I36" s="17">
        <f t="shared" si="15"/>
        <v>1.5031730091237365</v>
      </c>
      <c r="J36" s="18">
        <v>14.62</v>
      </c>
      <c r="K36" s="17">
        <v>0.72</v>
      </c>
      <c r="L36" s="17">
        <v>9.5846</v>
      </c>
      <c r="M36" s="18">
        <v>22.67</v>
      </c>
      <c r="N36" s="17">
        <v>0.12909999999999999</v>
      </c>
      <c r="O36" s="17">
        <v>9.7538999999999998</v>
      </c>
      <c r="P36" s="18">
        <v>14.17</v>
      </c>
      <c r="Q36" s="17">
        <v>-0.1444</v>
      </c>
      <c r="R36" s="17">
        <v>8.61</v>
      </c>
      <c r="S36" s="18">
        <v>14.07</v>
      </c>
      <c r="T36" s="17">
        <v>-8.9800000000000005E-2</v>
      </c>
      <c r="U36" s="17">
        <v>9.3602000000000007</v>
      </c>
      <c r="V36" s="21">
        <v>42457</v>
      </c>
      <c r="W36" s="7">
        <v>39</v>
      </c>
      <c r="X36" s="30"/>
      <c r="Y36" s="66">
        <v>76542</v>
      </c>
      <c r="Z36" s="66">
        <v>38904</v>
      </c>
      <c r="AA36" s="30"/>
      <c r="AB36" s="66">
        <v>82946</v>
      </c>
      <c r="AC36" s="66">
        <v>35906</v>
      </c>
      <c r="AD36" s="30"/>
      <c r="AE36" s="66">
        <v>82489</v>
      </c>
      <c r="AF36" s="66">
        <v>36106</v>
      </c>
      <c r="AG36" s="30"/>
      <c r="AH36" s="66">
        <v>81778</v>
      </c>
      <c r="AI36" s="66">
        <v>36420</v>
      </c>
      <c r="AJ36" s="76"/>
      <c r="AK36" s="75"/>
      <c r="AL36" s="7">
        <v>39</v>
      </c>
    </row>
    <row r="37" spans="1:38" x14ac:dyDescent="0.15">
      <c r="A37" s="7">
        <v>40</v>
      </c>
      <c r="B37" s="17">
        <f t="shared" si="8"/>
        <v>94.538461538461533</v>
      </c>
      <c r="C37" s="17">
        <f t="shared" si="9"/>
        <v>4.3530620196224268</v>
      </c>
      <c r="D37" s="17">
        <f t="shared" si="10"/>
        <v>34.921875</v>
      </c>
      <c r="E37" s="17">
        <f t="shared" si="11"/>
        <v>3.0938538205980062</v>
      </c>
      <c r="F37" s="17">
        <f t="shared" si="12"/>
        <v>34.529411764705884</v>
      </c>
      <c r="G37" s="17">
        <f t="shared" si="13"/>
        <v>1.444745262121585</v>
      </c>
      <c r="H37" s="17">
        <f t="shared" si="14"/>
        <v>57.573529411764703</v>
      </c>
      <c r="I37" s="17">
        <f t="shared" si="15"/>
        <v>1.5983636675403572</v>
      </c>
      <c r="J37" s="18">
        <v>12.29</v>
      </c>
      <c r="K37" s="17">
        <v>0.13</v>
      </c>
      <c r="L37" s="17">
        <v>2.8233000000000001</v>
      </c>
      <c r="M37" s="18">
        <v>8.94</v>
      </c>
      <c r="N37" s="17">
        <v>6.4000000000000001E-2</v>
      </c>
      <c r="O37" s="17">
        <v>2.8896000000000002</v>
      </c>
      <c r="P37" s="18">
        <v>11.74</v>
      </c>
      <c r="Q37" s="17">
        <v>0.17</v>
      </c>
      <c r="R37" s="17">
        <v>8.1259999999999994</v>
      </c>
      <c r="S37" s="18">
        <v>13.05</v>
      </c>
      <c r="T37" s="17">
        <v>0.17</v>
      </c>
      <c r="U37" s="17">
        <v>8.1646000000000001</v>
      </c>
      <c r="V37" s="21">
        <v>42489</v>
      </c>
      <c r="W37" s="7">
        <v>40</v>
      </c>
      <c r="X37" s="30"/>
      <c r="Y37" s="66">
        <v>49975</v>
      </c>
      <c r="Z37" s="66">
        <v>9396</v>
      </c>
      <c r="AA37" s="30" t="s">
        <v>41</v>
      </c>
      <c r="AB37" s="66">
        <v>46894</v>
      </c>
      <c r="AC37" s="66">
        <v>10013</v>
      </c>
      <c r="AD37" s="30" t="s">
        <v>41</v>
      </c>
      <c r="AE37" s="66">
        <v>40771</v>
      </c>
      <c r="AF37" s="66">
        <v>11517</v>
      </c>
      <c r="AG37" s="30" t="s">
        <v>41</v>
      </c>
      <c r="AH37" s="66">
        <v>37856</v>
      </c>
      <c r="AI37" s="66">
        <v>35323</v>
      </c>
      <c r="AJ37" s="76"/>
      <c r="AK37" s="75"/>
      <c r="AL37" s="7">
        <v>40</v>
      </c>
    </row>
    <row r="38" spans="1:38" x14ac:dyDescent="0.15">
      <c r="A38" s="7">
        <v>42</v>
      </c>
      <c r="B38" s="17">
        <f t="shared" si="8"/>
        <v>24.161394293899964</v>
      </c>
      <c r="C38" s="17">
        <f t="shared" si="9"/>
        <v>2.3972805552594485</v>
      </c>
      <c r="D38" s="17">
        <f t="shared" si="10"/>
        <v>68.557833089311856</v>
      </c>
      <c r="E38" s="17">
        <f t="shared" si="11"/>
        <v>2.1977119389850395</v>
      </c>
      <c r="F38" s="17">
        <f t="shared" si="12"/>
        <v>212.40694789081886</v>
      </c>
      <c r="G38" s="17">
        <f t="shared" si="13"/>
        <v>2.0599701593107764</v>
      </c>
      <c r="H38" s="17">
        <f t="shared" si="14"/>
        <v>120.12</v>
      </c>
      <c r="I38" s="17">
        <f t="shared" si="15"/>
        <v>2.3422053231939164</v>
      </c>
      <c r="J38" s="18">
        <v>20.239999999999998</v>
      </c>
      <c r="K38" s="17">
        <v>0.8377</v>
      </c>
      <c r="L38" s="17">
        <v>8.4428999999999998</v>
      </c>
      <c r="M38" s="18">
        <v>18.73</v>
      </c>
      <c r="N38" s="17">
        <v>6.83E-2</v>
      </c>
      <c r="O38" s="17">
        <v>8.5225000000000009</v>
      </c>
      <c r="P38" s="18">
        <v>17.12</v>
      </c>
      <c r="Q38" s="17">
        <v>4.0300000000000002E-2</v>
      </c>
      <c r="R38" s="17">
        <v>8.3108000000000004</v>
      </c>
      <c r="S38" s="18">
        <v>20.02</v>
      </c>
      <c r="T38" s="17">
        <v>0.125</v>
      </c>
      <c r="U38" s="17">
        <v>8.5474999999999994</v>
      </c>
      <c r="V38" s="21">
        <v>42480</v>
      </c>
      <c r="W38" s="7">
        <v>42</v>
      </c>
      <c r="X38" s="48" t="s">
        <v>37</v>
      </c>
      <c r="Y38" s="66">
        <v>20066</v>
      </c>
      <c r="Z38" s="66">
        <v>33144</v>
      </c>
      <c r="AA38" s="48" t="s">
        <v>39</v>
      </c>
      <c r="AB38" s="66">
        <v>21359</v>
      </c>
      <c r="AC38" s="66">
        <v>31137</v>
      </c>
      <c r="AD38" s="48" t="s">
        <v>37</v>
      </c>
      <c r="AE38" s="66">
        <v>20818</v>
      </c>
      <c r="AF38" s="66">
        <v>31935</v>
      </c>
      <c r="AG38" s="48" t="s">
        <v>37</v>
      </c>
      <c r="AH38" s="66">
        <v>15153</v>
      </c>
      <c r="AI38" s="66">
        <v>43875</v>
      </c>
      <c r="AJ38" s="76"/>
      <c r="AK38" s="75"/>
      <c r="AL38" s="7">
        <v>42</v>
      </c>
    </row>
    <row r="39" spans="1:38" x14ac:dyDescent="0.15">
      <c r="A39" s="7">
        <v>43</v>
      </c>
      <c r="B39" s="17">
        <f t="shared" si="8"/>
        <v>50.66115702479339</v>
      </c>
      <c r="C39" s="17">
        <f t="shared" si="9"/>
        <v>2.0028752532183232</v>
      </c>
      <c r="D39" s="17">
        <f t="shared" si="10"/>
        <v>-12.845891868880376</v>
      </c>
      <c r="E39" s="17">
        <f t="shared" si="11"/>
        <v>2.1185473820932721</v>
      </c>
      <c r="F39" s="17">
        <f t="shared" si="12"/>
        <v>825</v>
      </c>
      <c r="G39" s="17">
        <f t="shared" si="13"/>
        <v>1.4019406256903497</v>
      </c>
      <c r="H39" s="17">
        <f t="shared" si="14"/>
        <v>-163.35877862595419</v>
      </c>
      <c r="I39" s="17">
        <f t="shared" si="15"/>
        <v>1.4660797780327812</v>
      </c>
      <c r="J39" s="18">
        <v>12.26</v>
      </c>
      <c r="K39" s="17">
        <v>0.24199999999999999</v>
      </c>
      <c r="L39" s="17">
        <v>6.1212</v>
      </c>
      <c r="M39" s="18">
        <v>12.07</v>
      </c>
      <c r="N39" s="17">
        <v>-0.2349</v>
      </c>
      <c r="O39" s="17">
        <v>5.6973000000000003</v>
      </c>
      <c r="P39" s="18">
        <v>8.25</v>
      </c>
      <c r="Q39" s="17">
        <v>5.0000000000000001E-3</v>
      </c>
      <c r="R39" s="17">
        <v>5.8846999999999996</v>
      </c>
      <c r="S39" s="18">
        <v>8.56</v>
      </c>
      <c r="T39" s="17">
        <v>-3.9300000000000002E-2</v>
      </c>
      <c r="U39" s="17">
        <v>5.8387000000000002</v>
      </c>
      <c r="V39" s="21"/>
      <c r="W39" s="7">
        <v>43</v>
      </c>
      <c r="X39" s="48" t="s">
        <v>41</v>
      </c>
      <c r="Y39" s="66">
        <v>30371</v>
      </c>
      <c r="Z39" s="66">
        <v>21960</v>
      </c>
      <c r="AA39" s="30"/>
      <c r="AB39" s="66">
        <v>36863</v>
      </c>
      <c r="AC39" s="66">
        <v>18092</v>
      </c>
      <c r="AD39" s="48"/>
      <c r="AE39" s="66">
        <v>34908</v>
      </c>
      <c r="AF39" s="66">
        <v>19106</v>
      </c>
      <c r="AG39" s="30"/>
      <c r="AH39" s="66">
        <v>36161</v>
      </c>
      <c r="AI39" s="66">
        <v>18444</v>
      </c>
      <c r="AJ39" s="76"/>
      <c r="AK39" s="75"/>
      <c r="AL39" s="7">
        <v>43</v>
      </c>
    </row>
    <row r="40" spans="1:38" x14ac:dyDescent="0.15">
      <c r="A40" s="7">
        <v>45</v>
      </c>
      <c r="B40" s="17">
        <f t="shared" si="8"/>
        <v>700</v>
      </c>
      <c r="C40" s="17">
        <f t="shared" si="9"/>
        <v>3.2610467960215228</v>
      </c>
      <c r="D40" s="17">
        <f t="shared" si="10"/>
        <v>-148.25</v>
      </c>
      <c r="E40" s="17">
        <f t="shared" si="11"/>
        <v>2.778298350824588</v>
      </c>
      <c r="F40" s="17">
        <f t="shared" si="12"/>
        <v>-113.16666666666667</v>
      </c>
      <c r="G40" s="17">
        <f t="shared" si="13"/>
        <v>3.2105536904818193</v>
      </c>
      <c r="H40" s="17">
        <f t="shared" si="14"/>
        <v>-99.825000000000003</v>
      </c>
      <c r="I40" s="17">
        <f t="shared" si="15"/>
        <v>3.1771417659274817</v>
      </c>
      <c r="J40" s="18">
        <v>14</v>
      </c>
      <c r="K40" s="17">
        <v>0.02</v>
      </c>
      <c r="L40" s="17">
        <v>4.2930999999999999</v>
      </c>
      <c r="M40" s="18">
        <v>11.86</v>
      </c>
      <c r="N40" s="17">
        <v>-0.02</v>
      </c>
      <c r="O40" s="17">
        <v>4.2687999999999997</v>
      </c>
      <c r="P40" s="18">
        <v>13.58</v>
      </c>
      <c r="Q40" s="17">
        <v>-0.06</v>
      </c>
      <c r="R40" s="17">
        <v>4.2298</v>
      </c>
      <c r="S40" s="18">
        <v>13.31</v>
      </c>
      <c r="T40" s="17">
        <v>-0.1</v>
      </c>
      <c r="U40" s="17">
        <v>4.1893000000000002</v>
      </c>
      <c r="V40" s="28">
        <v>42460</v>
      </c>
      <c r="W40" s="7">
        <v>45</v>
      </c>
      <c r="X40" s="48"/>
      <c r="Y40" s="66">
        <v>30984</v>
      </c>
      <c r="Z40" s="66">
        <v>16347</v>
      </c>
      <c r="AA40" s="48"/>
      <c r="AB40" s="66">
        <v>32888</v>
      </c>
      <c r="AC40" s="66">
        <v>15401</v>
      </c>
      <c r="AD40" s="48"/>
      <c r="AE40" s="66">
        <v>33921</v>
      </c>
      <c r="AF40" s="66">
        <v>14932</v>
      </c>
      <c r="AG40" s="30"/>
      <c r="AH40" s="66">
        <v>32431</v>
      </c>
      <c r="AI40" s="66">
        <v>15618</v>
      </c>
      <c r="AJ40" s="76"/>
      <c r="AK40" s="75"/>
      <c r="AL40" s="7">
        <v>45</v>
      </c>
    </row>
    <row r="41" spans="1:38" x14ac:dyDescent="0.15">
      <c r="A41" s="7">
        <v>46</v>
      </c>
      <c r="B41" s="17">
        <f t="shared" si="8"/>
        <v>20.95646289194676</v>
      </c>
      <c r="C41" s="17">
        <f t="shared" si="9"/>
        <v>4.1149893692416724</v>
      </c>
      <c r="D41" s="17">
        <f t="shared" si="10"/>
        <v>93.75</v>
      </c>
      <c r="E41" s="17">
        <f t="shared" si="11"/>
        <v>4.3918273820889828</v>
      </c>
      <c r="F41" s="17">
        <f t="shared" si="12"/>
        <v>28.256008943543875</v>
      </c>
      <c r="G41" s="17">
        <f t="shared" si="13"/>
        <v>3.3383965130101703</v>
      </c>
      <c r="H41" s="17">
        <f t="shared" si="14"/>
        <v>22.021987197328137</v>
      </c>
      <c r="I41" s="17">
        <f t="shared" si="15"/>
        <v>3.2803706352414417</v>
      </c>
      <c r="J41" s="18">
        <v>9.2899999999999991</v>
      </c>
      <c r="K41" s="17">
        <v>0.44330000000000003</v>
      </c>
      <c r="L41" s="17">
        <v>2.2576000000000001</v>
      </c>
      <c r="M41" s="18">
        <v>13.8</v>
      </c>
      <c r="N41" s="17">
        <v>3.6799999999999999E-2</v>
      </c>
      <c r="O41" s="17">
        <v>3.1421999999999999</v>
      </c>
      <c r="P41" s="18">
        <v>10.11</v>
      </c>
      <c r="Q41" s="17">
        <v>0.1789</v>
      </c>
      <c r="R41" s="17">
        <v>3.0284</v>
      </c>
      <c r="S41" s="18">
        <v>10.55</v>
      </c>
      <c r="T41" s="17">
        <v>0.35930000000000001</v>
      </c>
      <c r="U41" s="17">
        <v>3.2161</v>
      </c>
      <c r="V41" s="21">
        <v>42485</v>
      </c>
      <c r="W41" s="7">
        <v>46</v>
      </c>
      <c r="X41" s="48" t="s">
        <v>37</v>
      </c>
      <c r="Y41" s="66">
        <v>45178</v>
      </c>
      <c r="Z41" s="66">
        <v>100874</v>
      </c>
      <c r="AA41" s="48" t="s">
        <v>37</v>
      </c>
      <c r="AB41" s="66">
        <v>46071</v>
      </c>
      <c r="AC41" s="66">
        <v>112786</v>
      </c>
      <c r="AD41" s="48" t="s">
        <v>37</v>
      </c>
      <c r="AE41" s="66">
        <v>43508</v>
      </c>
      <c r="AF41" s="66">
        <v>119430</v>
      </c>
      <c r="AG41" s="48" t="s">
        <v>37</v>
      </c>
      <c r="AH41" s="66">
        <v>38049</v>
      </c>
      <c r="AI41" s="66">
        <v>136566</v>
      </c>
      <c r="AJ41" s="76"/>
      <c r="AK41" s="75"/>
      <c r="AL41" s="7">
        <v>46</v>
      </c>
    </row>
    <row r="42" spans="1:38" x14ac:dyDescent="0.15">
      <c r="A42" s="7">
        <v>48</v>
      </c>
      <c r="B42" s="17">
        <f t="shared" si="8"/>
        <v>72.92307692307692</v>
      </c>
      <c r="C42" s="17">
        <f t="shared" si="9"/>
        <v>20.665976347484879</v>
      </c>
      <c r="D42" s="17">
        <f t="shared" si="10"/>
        <v>202.86458333333334</v>
      </c>
      <c r="E42" s="17">
        <f t="shared" si="11"/>
        <v>8.5290414408496193</v>
      </c>
      <c r="F42" s="17">
        <f t="shared" si="12"/>
        <v>476.4</v>
      </c>
      <c r="G42" s="17">
        <f t="shared" si="13"/>
        <v>18.859857482185269</v>
      </c>
      <c r="H42" s="17">
        <f t="shared" si="14"/>
        <v>331.71206225680936</v>
      </c>
      <c r="I42" s="17">
        <f t="shared" si="15"/>
        <v>17.630027918519286</v>
      </c>
      <c r="J42" s="18">
        <v>37.92</v>
      </c>
      <c r="K42" s="17">
        <v>0.52</v>
      </c>
      <c r="L42" s="17">
        <v>1.8349</v>
      </c>
      <c r="M42" s="18">
        <v>15.58</v>
      </c>
      <c r="N42" s="17">
        <v>1.9199999999999998E-2</v>
      </c>
      <c r="O42" s="17">
        <v>1.8267</v>
      </c>
      <c r="P42" s="18">
        <v>35.729999999999997</v>
      </c>
      <c r="Q42" s="17">
        <v>3.7499999999999999E-2</v>
      </c>
      <c r="R42" s="17">
        <v>1.8945000000000001</v>
      </c>
      <c r="S42" s="18">
        <v>34.1</v>
      </c>
      <c r="T42" s="17">
        <v>7.7100000000000002E-2</v>
      </c>
      <c r="U42" s="17">
        <v>1.9341999999999999</v>
      </c>
      <c r="V42" s="21">
        <v>42487</v>
      </c>
      <c r="W42" s="7">
        <v>48</v>
      </c>
      <c r="X42" s="48" t="s">
        <v>41</v>
      </c>
      <c r="Y42" s="66">
        <v>21205</v>
      </c>
      <c r="Z42" s="66">
        <v>18428</v>
      </c>
      <c r="AA42" s="48" t="s">
        <v>43</v>
      </c>
      <c r="AB42" s="66">
        <v>21836</v>
      </c>
      <c r="AC42" s="66">
        <v>17895</v>
      </c>
      <c r="AD42" s="48" t="s">
        <v>37</v>
      </c>
      <c r="AE42" s="66">
        <v>16768</v>
      </c>
      <c r="AF42" s="66">
        <v>23304</v>
      </c>
      <c r="AG42" s="48" t="s">
        <v>37</v>
      </c>
      <c r="AH42" s="66">
        <v>13350</v>
      </c>
      <c r="AI42" s="66">
        <v>29271</v>
      </c>
      <c r="AJ42" s="76"/>
      <c r="AK42" s="75"/>
      <c r="AL42" s="7">
        <v>48</v>
      </c>
    </row>
    <row r="43" spans="1:38" x14ac:dyDescent="0.15">
      <c r="A43" s="7">
        <v>49</v>
      </c>
      <c r="B43" s="17">
        <f t="shared" si="8"/>
        <v>33.804968245035774</v>
      </c>
      <c r="C43" s="17">
        <f t="shared" si="9"/>
        <v>7.4683859050866719</v>
      </c>
      <c r="D43" s="17">
        <f t="shared" si="10"/>
        <v>53.88067581837381</v>
      </c>
      <c r="E43" s="17">
        <f t="shared" si="11"/>
        <v>8.6323936811385789</v>
      </c>
      <c r="F43" s="17">
        <f t="shared" si="12"/>
        <v>59.304298642533929</v>
      </c>
      <c r="G43" s="17">
        <f t="shared" si="13"/>
        <v>8.8397091368953511</v>
      </c>
      <c r="H43" s="17">
        <f t="shared" si="14"/>
        <v>47.899353647276079</v>
      </c>
      <c r="I43" s="17">
        <f t="shared" si="15"/>
        <v>8.243449933456489</v>
      </c>
      <c r="J43" s="18">
        <v>42.05</v>
      </c>
      <c r="K43" s="17">
        <v>1.2439</v>
      </c>
      <c r="L43" s="17">
        <v>5.6303999999999998</v>
      </c>
      <c r="M43" s="18">
        <v>40.82</v>
      </c>
      <c r="N43" s="17">
        <v>0.18940000000000001</v>
      </c>
      <c r="O43" s="17">
        <v>4.7286999999999999</v>
      </c>
      <c r="P43" s="18">
        <v>41.94</v>
      </c>
      <c r="Q43" s="17">
        <v>0.35360000000000003</v>
      </c>
      <c r="R43" s="17">
        <v>4.7445000000000004</v>
      </c>
      <c r="S43" s="18">
        <v>41.5</v>
      </c>
      <c r="T43" s="17">
        <v>0.64980000000000004</v>
      </c>
      <c r="U43" s="17">
        <v>5.0343</v>
      </c>
      <c r="V43" s="21"/>
      <c r="W43" s="7">
        <v>49</v>
      </c>
      <c r="X43" s="30"/>
      <c r="Y43" s="66">
        <v>22594</v>
      </c>
      <c r="Z43" s="66">
        <v>9084</v>
      </c>
      <c r="AA43" s="30"/>
      <c r="AB43" s="66">
        <v>34011</v>
      </c>
      <c r="AC43" s="66">
        <v>6034</v>
      </c>
      <c r="AD43" s="30"/>
      <c r="AE43" s="66">
        <v>34109</v>
      </c>
      <c r="AF43" s="66">
        <v>6017</v>
      </c>
      <c r="AG43" s="48"/>
      <c r="AH43" s="66">
        <v>26729</v>
      </c>
      <c r="AI43" s="66">
        <v>7679</v>
      </c>
      <c r="AJ43" s="76"/>
      <c r="AK43" s="75"/>
      <c r="AL43" s="7">
        <v>49</v>
      </c>
    </row>
    <row r="44" spans="1:38" x14ac:dyDescent="0.15">
      <c r="A44" s="7">
        <v>50</v>
      </c>
      <c r="B44" s="17">
        <f t="shared" si="8"/>
        <v>46.331856228458889</v>
      </c>
      <c r="C44" s="17">
        <f t="shared" si="9"/>
        <v>1.9164774289467521</v>
      </c>
      <c r="D44" s="17">
        <f t="shared" si="10"/>
        <v>102.38828967642526</v>
      </c>
      <c r="E44" s="17">
        <f t="shared" si="11"/>
        <v>2.7864263924269586</v>
      </c>
      <c r="F44" s="17">
        <f t="shared" si="12"/>
        <v>55.240868184224453</v>
      </c>
      <c r="G44" s="17">
        <f t="shared" si="13"/>
        <v>2.1660387541385147</v>
      </c>
      <c r="H44" s="17">
        <f t="shared" si="14"/>
        <v>52.355341246290806</v>
      </c>
      <c r="I44" s="17">
        <f t="shared" si="15"/>
        <v>1.9375295982869027</v>
      </c>
      <c r="J44" s="72">
        <v>18.82</v>
      </c>
      <c r="K44" s="17">
        <v>0.40620000000000001</v>
      </c>
      <c r="L44" s="17">
        <v>9.8201000000000001</v>
      </c>
      <c r="M44" s="18">
        <v>26.58</v>
      </c>
      <c r="N44" s="17">
        <v>6.4899999999999999E-2</v>
      </c>
      <c r="O44" s="17">
        <v>9.5390999999999995</v>
      </c>
      <c r="P44" s="18">
        <v>20.87</v>
      </c>
      <c r="Q44" s="17">
        <v>0.18890000000000001</v>
      </c>
      <c r="R44" s="17">
        <v>9.6350999999999996</v>
      </c>
      <c r="S44" s="18">
        <v>18.82</v>
      </c>
      <c r="T44" s="17">
        <v>0.26960000000000001</v>
      </c>
      <c r="U44" s="17">
        <v>9.7134</v>
      </c>
      <c r="V44" s="28"/>
      <c r="W44" s="7">
        <v>50</v>
      </c>
      <c r="X44" s="48" t="s">
        <v>41</v>
      </c>
      <c r="Y44" s="66">
        <v>68251</v>
      </c>
      <c r="Z44" s="66">
        <v>20529</v>
      </c>
      <c r="AA44" s="48" t="s">
        <v>41</v>
      </c>
      <c r="AB44" s="66">
        <v>57371</v>
      </c>
      <c r="AC44" s="66">
        <v>24421</v>
      </c>
      <c r="AD44" s="48" t="s">
        <v>43</v>
      </c>
      <c r="AE44" s="66">
        <v>68040</v>
      </c>
      <c r="AF44" s="66">
        <v>20592</v>
      </c>
      <c r="AG44" s="48" t="s">
        <v>43</v>
      </c>
      <c r="AH44" s="66">
        <v>68373</v>
      </c>
      <c r="AI44" s="66">
        <v>20492</v>
      </c>
      <c r="AJ44" s="76"/>
      <c r="AK44" s="75"/>
      <c r="AL44" s="7">
        <v>50</v>
      </c>
    </row>
    <row r="45" spans="1:38" x14ac:dyDescent="0.15">
      <c r="A45" s="7">
        <v>55</v>
      </c>
      <c r="B45" s="17">
        <f t="shared" si="8"/>
        <v>97.357142857142847</v>
      </c>
      <c r="C45" s="17">
        <f t="shared" si="9"/>
        <v>7.8185051339413754</v>
      </c>
      <c r="D45" s="17">
        <f t="shared" si="10"/>
        <v>91.583333333333343</v>
      </c>
      <c r="E45" s="17">
        <f t="shared" si="11"/>
        <v>6.1960872751874616</v>
      </c>
      <c r="F45" s="17">
        <f t="shared" si="12"/>
        <v>134.42857142857142</v>
      </c>
      <c r="G45" s="17">
        <f t="shared" si="13"/>
        <v>10.974400839699108</v>
      </c>
      <c r="H45" s="17">
        <f t="shared" si="14"/>
        <v>76.850000000000009</v>
      </c>
      <c r="I45" s="17">
        <f t="shared" si="15"/>
        <v>6.6669558428038513</v>
      </c>
      <c r="J45" s="18">
        <v>13.63</v>
      </c>
      <c r="K45" s="17">
        <v>0.14000000000000001</v>
      </c>
      <c r="L45" s="17">
        <v>1.7433000000000001</v>
      </c>
      <c r="M45" s="18">
        <v>10.99</v>
      </c>
      <c r="N45" s="17">
        <v>0.03</v>
      </c>
      <c r="O45" s="17">
        <v>1.7737000000000001</v>
      </c>
      <c r="P45" s="18">
        <v>18.82</v>
      </c>
      <c r="Q45" s="17">
        <v>7.0000000000000007E-2</v>
      </c>
      <c r="R45" s="17">
        <v>1.7149000000000001</v>
      </c>
      <c r="S45" s="18">
        <v>15.37</v>
      </c>
      <c r="T45" s="17">
        <v>0.15</v>
      </c>
      <c r="U45" s="17">
        <v>2.3054000000000001</v>
      </c>
      <c r="V45" s="28">
        <v>42450</v>
      </c>
      <c r="W45" s="7">
        <v>55</v>
      </c>
      <c r="X45" s="30"/>
      <c r="Y45" s="66">
        <v>47030</v>
      </c>
      <c r="Z45" s="66">
        <v>16094</v>
      </c>
      <c r="AA45" s="30"/>
      <c r="AB45" s="66">
        <v>40846</v>
      </c>
      <c r="AC45" s="66">
        <v>18530</v>
      </c>
      <c r="AD45" s="30" t="s">
        <v>41</v>
      </c>
      <c r="AE45" s="66">
        <v>33234</v>
      </c>
      <c r="AF45" s="66">
        <v>22775</v>
      </c>
      <c r="AG45" s="30"/>
      <c r="AH45" s="66">
        <v>40064</v>
      </c>
      <c r="AI45" s="66">
        <v>19696</v>
      </c>
      <c r="AJ45" s="76"/>
      <c r="AK45" s="75"/>
      <c r="AL45" s="7">
        <v>55</v>
      </c>
    </row>
    <row r="46" spans="1:38" x14ac:dyDescent="0.15">
      <c r="A46" s="7">
        <v>56</v>
      </c>
      <c r="B46" s="17">
        <f t="shared" si="8"/>
        <v>147.22222222222223</v>
      </c>
      <c r="C46" s="17">
        <f t="shared" si="9"/>
        <v>1.5209081830599525</v>
      </c>
      <c r="D46" s="17">
        <f t="shared" si="10"/>
        <v>139.08450704225353</v>
      </c>
      <c r="E46" s="17">
        <f t="shared" si="11"/>
        <v>2.2577879394112603</v>
      </c>
      <c r="F46" s="17">
        <f t="shared" si="12"/>
        <v>141.55555555555557</v>
      </c>
      <c r="G46" s="17">
        <f t="shared" si="13"/>
        <v>2.8953229398663698</v>
      </c>
      <c r="H46" s="17">
        <f t="shared" si="14"/>
        <v>133.92857142857142</v>
      </c>
      <c r="I46" s="17">
        <f t="shared" si="15"/>
        <v>2.8274146120787149</v>
      </c>
      <c r="J46" s="18">
        <v>13.25</v>
      </c>
      <c r="K46" s="17">
        <v>0.09</v>
      </c>
      <c r="L46" s="17">
        <v>8.7119</v>
      </c>
      <c r="M46" s="18">
        <v>19.75</v>
      </c>
      <c r="N46" s="17">
        <v>3.5499999999999997E-2</v>
      </c>
      <c r="O46" s="17">
        <v>8.7475000000000005</v>
      </c>
      <c r="P46" s="18">
        <v>25.48</v>
      </c>
      <c r="Q46" s="17">
        <v>0.09</v>
      </c>
      <c r="R46" s="17">
        <v>8.8003999999999998</v>
      </c>
      <c r="S46" s="18">
        <v>12.5</v>
      </c>
      <c r="T46" s="17">
        <v>7.0000000000000007E-2</v>
      </c>
      <c r="U46" s="17">
        <v>4.4210000000000003</v>
      </c>
      <c r="V46" s="21">
        <v>42485</v>
      </c>
      <c r="W46" s="7">
        <v>56</v>
      </c>
      <c r="X46" s="48" t="s">
        <v>37</v>
      </c>
      <c r="Y46" s="66">
        <v>15572</v>
      </c>
      <c r="Z46" s="66">
        <v>36854</v>
      </c>
      <c r="AA46" s="48" t="s">
        <v>37</v>
      </c>
      <c r="AB46" s="66">
        <v>15336</v>
      </c>
      <c r="AC46" s="66">
        <v>37421</v>
      </c>
      <c r="AD46" s="48" t="s">
        <v>39</v>
      </c>
      <c r="AE46" s="66">
        <v>18995</v>
      </c>
      <c r="AF46" s="66">
        <v>30212</v>
      </c>
      <c r="AG46" s="48" t="s">
        <v>37</v>
      </c>
      <c r="AH46" s="66">
        <v>19301</v>
      </c>
      <c r="AI46" s="66">
        <v>59468</v>
      </c>
      <c r="AJ46" s="76"/>
      <c r="AK46" s="75"/>
      <c r="AL46" s="7">
        <v>56</v>
      </c>
    </row>
    <row r="47" spans="1:38" x14ac:dyDescent="0.15">
      <c r="A47" s="7">
        <v>58</v>
      </c>
      <c r="B47" s="17">
        <f t="shared" si="8"/>
        <v>116.59619450317123</v>
      </c>
      <c r="C47" s="17">
        <f t="shared" si="9"/>
        <v>5.8682698446477977</v>
      </c>
      <c r="D47" s="17">
        <f t="shared" si="10"/>
        <v>122.8888888888889</v>
      </c>
      <c r="E47" s="17">
        <f t="shared" si="11"/>
        <v>5.814625939750802</v>
      </c>
      <c r="F47" s="17">
        <f t="shared" si="12"/>
        <v>157.30994152046782</v>
      </c>
      <c r="G47" s="17">
        <f t="shared" si="13"/>
        <v>5.7124654916118072</v>
      </c>
      <c r="H47" s="17">
        <f t="shared" si="14"/>
        <v>170.00000000000003</v>
      </c>
      <c r="I47" s="17">
        <f t="shared" si="15"/>
        <v>6.4309357431828928</v>
      </c>
      <c r="J47" s="18">
        <v>11.03</v>
      </c>
      <c r="K47" s="17">
        <v>9.4600000000000004E-2</v>
      </c>
      <c r="L47" s="17">
        <v>1.8795999999999999</v>
      </c>
      <c r="M47" s="18">
        <v>11.06</v>
      </c>
      <c r="N47" s="17">
        <v>2.2499999999999999E-2</v>
      </c>
      <c r="O47" s="17">
        <v>1.9020999999999999</v>
      </c>
      <c r="P47" s="18">
        <v>10.76</v>
      </c>
      <c r="Q47" s="17">
        <v>3.4200000000000001E-2</v>
      </c>
      <c r="R47" s="17">
        <v>1.8835999999999999</v>
      </c>
      <c r="S47" s="18">
        <v>12.24</v>
      </c>
      <c r="T47" s="17">
        <v>5.3999999999999999E-2</v>
      </c>
      <c r="U47" s="17">
        <v>1.9033</v>
      </c>
      <c r="V47" s="21">
        <v>42486</v>
      </c>
      <c r="W47" s="7">
        <v>58</v>
      </c>
      <c r="X47" s="30"/>
      <c r="Y47" s="66"/>
      <c r="Z47" s="66"/>
      <c r="AA47" s="30"/>
      <c r="AB47" s="66"/>
      <c r="AC47" s="66"/>
      <c r="AD47" s="30"/>
      <c r="AE47" s="66"/>
      <c r="AF47" s="66"/>
      <c r="AG47" s="30"/>
      <c r="AH47" s="66"/>
      <c r="AI47" s="66"/>
      <c r="AJ47" s="76"/>
      <c r="AK47" s="75"/>
      <c r="AL47" s="7">
        <v>58</v>
      </c>
    </row>
    <row r="48" spans="1:38" x14ac:dyDescent="0.15">
      <c r="A48" s="7">
        <v>59</v>
      </c>
      <c r="B48" s="17">
        <f t="shared" si="8"/>
        <v>56.666666666666671</v>
      </c>
      <c r="C48" s="17">
        <f t="shared" si="9"/>
        <v>2.1514318773503036</v>
      </c>
      <c r="D48" s="17">
        <f t="shared" si="10"/>
        <v>8.6922542549496349</v>
      </c>
      <c r="E48" s="17">
        <f t="shared" si="11"/>
        <v>1.7189566053612213</v>
      </c>
      <c r="F48" s="17">
        <f t="shared" si="12"/>
        <v>8.2169994698710038</v>
      </c>
      <c r="G48" s="17">
        <f t="shared" si="13"/>
        <v>1.5195333562080291</v>
      </c>
      <c r="H48" s="17">
        <f t="shared" si="14"/>
        <v>9.0363908954613592</v>
      </c>
      <c r="I48" s="17">
        <f t="shared" si="15"/>
        <v>1.405025668738179</v>
      </c>
      <c r="J48" s="18">
        <v>11.9</v>
      </c>
      <c r="K48" s="17">
        <v>0.21</v>
      </c>
      <c r="L48" s="17">
        <v>5.5312000000000001</v>
      </c>
      <c r="M48" s="18">
        <v>10.01</v>
      </c>
      <c r="N48" s="17">
        <v>0.28789999999999999</v>
      </c>
      <c r="O48" s="17">
        <v>5.8232999999999997</v>
      </c>
      <c r="P48" s="18">
        <v>9.3000000000000007</v>
      </c>
      <c r="Q48" s="17">
        <v>0.56589999999999996</v>
      </c>
      <c r="R48" s="17">
        <v>6.1203000000000003</v>
      </c>
      <c r="S48" s="18">
        <v>8.84</v>
      </c>
      <c r="T48" s="17">
        <v>0.73370000000000002</v>
      </c>
      <c r="U48" s="17">
        <v>6.2916999999999996</v>
      </c>
      <c r="V48" s="21">
        <v>42478</v>
      </c>
      <c r="W48" s="7">
        <v>59</v>
      </c>
      <c r="X48" s="37"/>
      <c r="Y48" s="66">
        <v>60196</v>
      </c>
      <c r="Z48" s="66">
        <v>26570</v>
      </c>
      <c r="AA48" s="30"/>
      <c r="AB48" s="66">
        <v>60439</v>
      </c>
      <c r="AC48" s="66">
        <v>26463</v>
      </c>
      <c r="AD48" s="30"/>
      <c r="AE48" s="66">
        <v>55575</v>
      </c>
      <c r="AF48" s="66">
        <v>28779</v>
      </c>
      <c r="AG48" s="30"/>
      <c r="AH48" s="66">
        <v>67682</v>
      </c>
      <c r="AI48" s="66">
        <v>23632</v>
      </c>
      <c r="AJ48" s="76"/>
      <c r="AK48" s="75"/>
      <c r="AL48" s="7">
        <v>59</v>
      </c>
    </row>
    <row r="49" spans="1:38" x14ac:dyDescent="0.15">
      <c r="A49" s="7">
        <v>60</v>
      </c>
      <c r="B49" s="17">
        <f t="shared" si="8"/>
        <v>123.8888888888889</v>
      </c>
      <c r="C49" s="17">
        <f t="shared" si="9"/>
        <v>3.359040790504308</v>
      </c>
      <c r="D49" s="17">
        <f t="shared" si="10"/>
        <v>-159.375</v>
      </c>
      <c r="E49" s="17">
        <f t="shared" si="11"/>
        <v>3.8498701612416211</v>
      </c>
      <c r="F49" s="17">
        <f t="shared" si="12"/>
        <v>260.75</v>
      </c>
      <c r="G49" s="17">
        <f t="shared" si="13"/>
        <v>3.0993700225840959</v>
      </c>
      <c r="H49" s="17">
        <f t="shared" si="14"/>
        <v>109.17857142857142</v>
      </c>
      <c r="I49" s="17">
        <f t="shared" si="15"/>
        <v>2.9658303742941965</v>
      </c>
      <c r="J49" s="18">
        <v>11.15</v>
      </c>
      <c r="K49" s="17">
        <v>0.09</v>
      </c>
      <c r="L49" s="17">
        <v>3.3193999999999999</v>
      </c>
      <c r="M49" s="18">
        <v>12.75</v>
      </c>
      <c r="N49" s="17">
        <v>-0.02</v>
      </c>
      <c r="O49" s="17">
        <v>3.3117999999999999</v>
      </c>
      <c r="P49" s="18">
        <v>10.43</v>
      </c>
      <c r="Q49" s="17">
        <v>0.02</v>
      </c>
      <c r="R49" s="17">
        <v>3.3652000000000002</v>
      </c>
      <c r="S49" s="18">
        <v>10.19</v>
      </c>
      <c r="T49" s="17">
        <v>7.0000000000000007E-2</v>
      </c>
      <c r="U49" s="17">
        <v>3.4358</v>
      </c>
      <c r="V49" s="28">
        <v>42460</v>
      </c>
      <c r="W49" s="7">
        <v>60</v>
      </c>
      <c r="X49" s="30"/>
      <c r="Y49" s="66"/>
      <c r="Z49" s="66"/>
      <c r="AA49" s="30"/>
      <c r="AB49" s="66"/>
      <c r="AC49" s="66"/>
      <c r="AD49" s="30"/>
      <c r="AE49" s="66"/>
      <c r="AF49" s="66"/>
      <c r="AG49" s="30"/>
      <c r="AH49" s="66"/>
      <c r="AI49" s="66"/>
      <c r="AJ49" s="76"/>
      <c r="AK49" s="75"/>
      <c r="AL49" s="7">
        <v>60</v>
      </c>
    </row>
    <row r="50" spans="1:38" x14ac:dyDescent="0.15">
      <c r="A50" s="7">
        <v>61</v>
      </c>
      <c r="B50" s="17">
        <f t="shared" si="8"/>
        <v>1022.3140495867768</v>
      </c>
      <c r="C50" s="17">
        <f t="shared" si="9"/>
        <v>4.3630079006772009</v>
      </c>
      <c r="D50" s="17">
        <f t="shared" si="10"/>
        <v>1573.9583333333335</v>
      </c>
      <c r="E50" s="17">
        <f t="shared" si="11"/>
        <v>5.2917279540519715</v>
      </c>
      <c r="F50" s="17">
        <f t="shared" si="12"/>
        <v>318.32460732984293</v>
      </c>
      <c r="G50" s="17">
        <f t="shared" si="13"/>
        <v>4.3097643097643097</v>
      </c>
      <c r="H50" s="17">
        <f t="shared" si="14"/>
        <v>71.966693100713712</v>
      </c>
      <c r="I50" s="17">
        <f t="shared" si="15"/>
        <v>4.1318080928803136</v>
      </c>
      <c r="J50" s="18">
        <v>12.37</v>
      </c>
      <c r="K50" s="17">
        <v>1.21E-2</v>
      </c>
      <c r="L50" s="17">
        <v>2.8351999999999999</v>
      </c>
      <c r="M50" s="18">
        <v>15.11</v>
      </c>
      <c r="N50" s="17">
        <v>2.3999999999999998E-3</v>
      </c>
      <c r="O50" s="17">
        <v>2.8553999999999999</v>
      </c>
      <c r="P50" s="18">
        <v>12.16</v>
      </c>
      <c r="Q50" s="17">
        <v>1.9099999999999999E-2</v>
      </c>
      <c r="R50" s="17">
        <v>2.8214999999999999</v>
      </c>
      <c r="S50" s="18">
        <v>12.1</v>
      </c>
      <c r="T50" s="17">
        <v>0.12609999999999999</v>
      </c>
      <c r="U50" s="17">
        <v>2.9285000000000001</v>
      </c>
      <c r="V50" s="21">
        <v>42484</v>
      </c>
      <c r="W50" s="7">
        <v>61</v>
      </c>
      <c r="X50" s="48"/>
      <c r="Y50" s="66">
        <v>65127</v>
      </c>
      <c r="Z50" s="66">
        <v>26056</v>
      </c>
      <c r="AA50" s="48" t="s">
        <v>41</v>
      </c>
      <c r="AB50" s="66">
        <v>55844</v>
      </c>
      <c r="AC50" s="66">
        <v>30387</v>
      </c>
      <c r="AD50" s="48" t="s">
        <v>41</v>
      </c>
      <c r="AE50" s="66">
        <v>52735</v>
      </c>
      <c r="AF50" s="66">
        <v>32179</v>
      </c>
      <c r="AG50" s="48" t="s">
        <v>41</v>
      </c>
      <c r="AH50" s="66">
        <v>48621</v>
      </c>
      <c r="AI50" s="66">
        <v>34902</v>
      </c>
      <c r="AJ50" s="76"/>
      <c r="AK50" s="75"/>
      <c r="AL50" s="7">
        <v>61</v>
      </c>
    </row>
    <row r="51" spans="1:38" x14ac:dyDescent="0.15">
      <c r="A51" s="7">
        <v>62</v>
      </c>
      <c r="B51" s="17">
        <f t="shared" si="8"/>
        <v>48.119918699186989</v>
      </c>
      <c r="C51" s="17">
        <f t="shared" si="9"/>
        <v>5.1448750452734515</v>
      </c>
      <c r="D51" s="17">
        <f t="shared" si="10"/>
        <v>83.262195121951208</v>
      </c>
      <c r="E51" s="17">
        <f t="shared" si="11"/>
        <v>5.3835084468450001</v>
      </c>
      <c r="F51" s="17">
        <f t="shared" si="12"/>
        <v>75.41899441340783</v>
      </c>
      <c r="G51" s="17">
        <f t="shared" si="13"/>
        <v>5.3176822783314295</v>
      </c>
      <c r="H51" s="17">
        <f t="shared" si="14"/>
        <v>48.699731903485251</v>
      </c>
      <c r="I51" s="17">
        <f t="shared" si="15"/>
        <v>4.5897290126966075</v>
      </c>
      <c r="J51" s="18">
        <v>28.41</v>
      </c>
      <c r="K51" s="17">
        <v>0.59040000000000004</v>
      </c>
      <c r="L51" s="17">
        <v>5.5220000000000002</v>
      </c>
      <c r="M51" s="18">
        <v>27.31</v>
      </c>
      <c r="N51" s="17">
        <v>8.2000000000000003E-2</v>
      </c>
      <c r="O51" s="17">
        <v>5.0728999999999997</v>
      </c>
      <c r="P51" s="18">
        <v>27</v>
      </c>
      <c r="Q51" s="17">
        <v>0.17899999999999999</v>
      </c>
      <c r="R51" s="17">
        <v>5.0773999999999999</v>
      </c>
      <c r="S51" s="18">
        <v>24.22</v>
      </c>
      <c r="T51" s="17">
        <v>0.373</v>
      </c>
      <c r="U51" s="17">
        <v>5.2770000000000001</v>
      </c>
      <c r="V51" s="21"/>
      <c r="W51" s="7">
        <v>62</v>
      </c>
      <c r="X51" s="42"/>
      <c r="Y51" s="66">
        <v>40096</v>
      </c>
      <c r="Z51" s="66">
        <v>17990</v>
      </c>
      <c r="AA51" s="42"/>
      <c r="AB51" s="66">
        <v>47097</v>
      </c>
      <c r="AC51" s="66">
        <v>15315</v>
      </c>
      <c r="AD51" s="42"/>
      <c r="AE51" s="66">
        <v>41367</v>
      </c>
      <c r="AF51" s="66">
        <v>17437</v>
      </c>
      <c r="AG51" s="30"/>
      <c r="AH51" s="66">
        <v>40294</v>
      </c>
      <c r="AI51" s="66">
        <v>17901</v>
      </c>
      <c r="AJ51" s="76"/>
      <c r="AK51" s="75"/>
      <c r="AL51" s="7">
        <v>62</v>
      </c>
    </row>
    <row r="52" spans="1:38" x14ac:dyDescent="0.15">
      <c r="A52" s="7">
        <v>63</v>
      </c>
      <c r="B52" s="17">
        <f t="shared" si="8"/>
        <v>20.448717948717945</v>
      </c>
      <c r="C52" s="17">
        <f t="shared" si="9"/>
        <v>2.2307692307692304</v>
      </c>
      <c r="D52" s="17">
        <f t="shared" si="10"/>
        <v>23.760869565217391</v>
      </c>
      <c r="E52" s="17">
        <f t="shared" si="11"/>
        <v>3.0233458729807476</v>
      </c>
      <c r="F52" s="17">
        <f t="shared" si="12"/>
        <v>16.674418604651162</v>
      </c>
      <c r="G52" s="17">
        <f t="shared" si="13"/>
        <v>1.9222520107238605</v>
      </c>
      <c r="H52" s="17">
        <f t="shared" si="14"/>
        <v>16.065217391304348</v>
      </c>
      <c r="I52" s="17">
        <f t="shared" si="15"/>
        <v>1.9379540030944327</v>
      </c>
      <c r="J52" s="18">
        <v>15.95</v>
      </c>
      <c r="K52" s="17">
        <v>0.78</v>
      </c>
      <c r="L52" s="17">
        <v>7.15</v>
      </c>
      <c r="M52" s="18">
        <v>21.86</v>
      </c>
      <c r="N52" s="17">
        <v>0.23</v>
      </c>
      <c r="O52" s="17">
        <v>7.2304000000000004</v>
      </c>
      <c r="P52" s="18">
        <v>14.34</v>
      </c>
      <c r="Q52" s="17">
        <v>0.43</v>
      </c>
      <c r="R52" s="17">
        <v>7.46</v>
      </c>
      <c r="S52" s="18">
        <v>14.78</v>
      </c>
      <c r="T52" s="17">
        <v>0.69</v>
      </c>
      <c r="U52" s="17">
        <v>7.6265999999999998</v>
      </c>
      <c r="V52" s="28">
        <v>42453</v>
      </c>
      <c r="W52" s="7">
        <v>63</v>
      </c>
      <c r="X52" s="30"/>
      <c r="Y52" s="66"/>
      <c r="Z52" s="66"/>
      <c r="AA52" s="30"/>
      <c r="AB52" s="66"/>
      <c r="AC52" s="66"/>
      <c r="AD52" s="30"/>
      <c r="AE52" s="66"/>
      <c r="AF52" s="66"/>
      <c r="AG52" s="30"/>
      <c r="AH52" s="66"/>
      <c r="AI52" s="66"/>
      <c r="AJ52" s="76"/>
      <c r="AK52" s="75"/>
      <c r="AL52" s="7">
        <v>63</v>
      </c>
    </row>
    <row r="53" spans="1:38" x14ac:dyDescent="0.15">
      <c r="A53" s="7">
        <v>65</v>
      </c>
      <c r="B53" s="17">
        <f t="shared" si="8"/>
        <v>33.048780487804883</v>
      </c>
      <c r="C53" s="17">
        <f t="shared" si="9"/>
        <v>3.8245505094696437</v>
      </c>
      <c r="D53" s="17">
        <f t="shared" si="10"/>
        <v>44.520833333333336</v>
      </c>
      <c r="E53" s="17">
        <f t="shared" si="11"/>
        <v>2.9676433828634914</v>
      </c>
      <c r="F53" s="17">
        <f t="shared" si="12"/>
        <v>40.412499999999994</v>
      </c>
      <c r="G53" s="17">
        <f t="shared" si="13"/>
        <v>4.362434219403589</v>
      </c>
      <c r="H53" s="17">
        <f t="shared" si="14"/>
        <v>69.115384615384613</v>
      </c>
      <c r="I53" s="17">
        <f t="shared" si="15"/>
        <v>4.741487354714442</v>
      </c>
      <c r="J53" s="18">
        <v>27.1</v>
      </c>
      <c r="K53" s="17">
        <v>0.82</v>
      </c>
      <c r="L53" s="17">
        <v>7.0857999999999999</v>
      </c>
      <c r="M53" s="18">
        <v>21.37</v>
      </c>
      <c r="N53" s="17">
        <v>0.12</v>
      </c>
      <c r="O53" s="17">
        <v>7.2009999999999996</v>
      </c>
      <c r="P53" s="18">
        <v>32.33</v>
      </c>
      <c r="Q53" s="17">
        <v>0.4</v>
      </c>
      <c r="R53" s="17">
        <v>7.4109999999999996</v>
      </c>
      <c r="S53" s="18">
        <v>35.94</v>
      </c>
      <c r="T53" s="17">
        <v>0.39</v>
      </c>
      <c r="U53" s="17">
        <v>7.5799000000000003</v>
      </c>
      <c r="V53" s="21">
        <v>42460</v>
      </c>
      <c r="W53" s="7">
        <v>65</v>
      </c>
      <c r="X53" s="48" t="s">
        <v>41</v>
      </c>
      <c r="Y53" s="66">
        <v>20015</v>
      </c>
      <c r="Z53" s="66">
        <v>13708</v>
      </c>
      <c r="AA53" s="48" t="s">
        <v>43</v>
      </c>
      <c r="AB53" s="66">
        <v>22763</v>
      </c>
      <c r="AC53" s="66">
        <v>12053</v>
      </c>
      <c r="AD53" s="48" t="s">
        <v>41</v>
      </c>
      <c r="AE53" s="66">
        <v>16637</v>
      </c>
      <c r="AF53" s="66">
        <v>16491</v>
      </c>
      <c r="AG53" s="48" t="s">
        <v>41</v>
      </c>
      <c r="AH53" s="66">
        <v>16620</v>
      </c>
      <c r="AI53" s="66">
        <v>16509</v>
      </c>
      <c r="AJ53" s="76"/>
      <c r="AK53" s="75"/>
      <c r="AL53" s="7">
        <v>65</v>
      </c>
    </row>
    <row r="54" spans="1:38" x14ac:dyDescent="0.15">
      <c r="A54" s="7">
        <v>66</v>
      </c>
      <c r="B54" s="17">
        <f t="shared" si="8"/>
        <v>-460.7407407407407</v>
      </c>
      <c r="C54" s="17">
        <f t="shared" si="9"/>
        <v>6.3563435695672164</v>
      </c>
      <c r="D54" s="17">
        <f t="shared" si="10"/>
        <v>-296.42857142857144</v>
      </c>
      <c r="E54" s="17">
        <f t="shared" si="11"/>
        <v>9.0474954580846081</v>
      </c>
      <c r="F54" s="17">
        <f t="shared" si="12"/>
        <v>-1275</v>
      </c>
      <c r="G54" s="17">
        <f t="shared" si="13"/>
        <v>6.4354936402180494</v>
      </c>
      <c r="H54" s="17">
        <f t="shared" si="14"/>
        <v>414.16256157635473</v>
      </c>
      <c r="I54" s="17">
        <f t="shared" si="15"/>
        <v>5.5724014515086751</v>
      </c>
      <c r="J54" s="18">
        <v>12.44</v>
      </c>
      <c r="K54" s="17">
        <v>-2.7E-2</v>
      </c>
      <c r="L54" s="17">
        <v>1.9571000000000001</v>
      </c>
      <c r="M54" s="18">
        <v>17.43</v>
      </c>
      <c r="N54" s="17">
        <v>-1.47E-2</v>
      </c>
      <c r="O54" s="17">
        <v>1.9265000000000001</v>
      </c>
      <c r="P54" s="18">
        <v>12.75</v>
      </c>
      <c r="Q54" s="17">
        <v>-5.0000000000000001E-3</v>
      </c>
      <c r="R54" s="17">
        <v>1.9812000000000001</v>
      </c>
      <c r="S54" s="18">
        <v>11.21</v>
      </c>
      <c r="T54" s="17">
        <v>2.0299999999999999E-2</v>
      </c>
      <c r="U54" s="17">
        <v>2.0116999999999998</v>
      </c>
      <c r="V54" s="28">
        <v>42489</v>
      </c>
      <c r="W54" s="7">
        <v>66</v>
      </c>
      <c r="X54" s="30"/>
      <c r="Y54" s="66">
        <v>81674</v>
      </c>
      <c r="Z54" s="66">
        <v>16205</v>
      </c>
      <c r="AA54" s="30"/>
      <c r="AB54" s="66">
        <v>119289</v>
      </c>
      <c r="AC54" s="66">
        <v>11095</v>
      </c>
      <c r="AD54" s="30"/>
      <c r="AE54" s="66">
        <v>112987</v>
      </c>
      <c r="AF54" s="66">
        <v>11715</v>
      </c>
      <c r="AG54" s="30"/>
      <c r="AH54" s="66">
        <v>97405</v>
      </c>
      <c r="AI54" s="66">
        <v>13589</v>
      </c>
      <c r="AJ54" s="76"/>
      <c r="AK54" s="75"/>
      <c r="AL54" s="7">
        <v>66</v>
      </c>
    </row>
    <row r="55" spans="1:38" x14ac:dyDescent="0.15">
      <c r="A55" s="7">
        <v>68</v>
      </c>
      <c r="B55" s="17">
        <f t="shared" si="8"/>
        <v>1188.5714285714287</v>
      </c>
      <c r="C55" s="17">
        <f t="shared" si="9"/>
        <v>13.634873811864963</v>
      </c>
      <c r="D55" s="17">
        <f t="shared" si="10"/>
        <v>-195.54263565891472</v>
      </c>
      <c r="E55" s="17">
        <f t="shared" si="11"/>
        <v>16.892683743512471</v>
      </c>
      <c r="F55" s="17">
        <f t="shared" si="12"/>
        <v>-206.83760683760681</v>
      </c>
      <c r="G55" s="17">
        <f t="shared" si="13"/>
        <v>16.496250852079072</v>
      </c>
      <c r="H55" s="17">
        <f t="shared" si="14"/>
        <v>-234.67741935483869</v>
      </c>
      <c r="I55" s="17">
        <f t="shared" si="15"/>
        <v>16.747237569060772</v>
      </c>
      <c r="J55" s="18">
        <v>8.32</v>
      </c>
      <c r="K55" s="17">
        <v>7.0000000000000001E-3</v>
      </c>
      <c r="L55" s="17">
        <v>0.61019999999999996</v>
      </c>
      <c r="M55" s="18">
        <v>10.09</v>
      </c>
      <c r="N55" s="17">
        <v>-1.29E-2</v>
      </c>
      <c r="O55" s="17">
        <v>0.59730000000000005</v>
      </c>
      <c r="P55" s="18">
        <v>9.68</v>
      </c>
      <c r="Q55" s="17">
        <v>-2.3400000000000001E-2</v>
      </c>
      <c r="R55" s="17">
        <v>0.58679999999999999</v>
      </c>
      <c r="S55" s="18">
        <v>9.6999999999999993</v>
      </c>
      <c r="T55" s="17">
        <v>-3.1E-2</v>
      </c>
      <c r="U55" s="17">
        <v>0.57920000000000005</v>
      </c>
      <c r="V55" s="21">
        <v>42486</v>
      </c>
      <c r="W55" s="7">
        <v>68</v>
      </c>
      <c r="X55" s="48" t="s">
        <v>39</v>
      </c>
      <c r="Y55" s="66">
        <v>28011</v>
      </c>
      <c r="Z55" s="66">
        <v>35938</v>
      </c>
      <c r="AA55" s="48" t="s">
        <v>39</v>
      </c>
      <c r="AB55" s="66">
        <v>28393</v>
      </c>
      <c r="AC55" s="66">
        <v>35454</v>
      </c>
      <c r="AD55" s="48" t="s">
        <v>39</v>
      </c>
      <c r="AE55" s="66">
        <v>30295</v>
      </c>
      <c r="AF55" s="66">
        <v>33228</v>
      </c>
      <c r="AG55" s="48" t="s">
        <v>43</v>
      </c>
      <c r="AH55" s="66">
        <v>32838</v>
      </c>
      <c r="AI55" s="66">
        <v>30656</v>
      </c>
      <c r="AJ55" s="76"/>
      <c r="AK55" s="75"/>
      <c r="AL55" s="7">
        <v>68</v>
      </c>
    </row>
    <row r="56" spans="1:38" x14ac:dyDescent="0.15">
      <c r="A56" s="7">
        <v>69</v>
      </c>
      <c r="B56" s="17">
        <f t="shared" si="8"/>
        <v>10.910518053375196</v>
      </c>
      <c r="C56" s="17">
        <f t="shared" si="9"/>
        <v>1.4973930279657</v>
      </c>
      <c r="D56" s="17">
        <f t="shared" si="10"/>
        <v>32.957650273224047</v>
      </c>
      <c r="E56" s="17">
        <f t="shared" si="11"/>
        <v>2.0641711229946527</v>
      </c>
      <c r="F56" s="17">
        <f t="shared" si="12"/>
        <v>16.623376623376625</v>
      </c>
      <c r="G56" s="17">
        <f t="shared" si="13"/>
        <v>1.3653042068435874</v>
      </c>
      <c r="H56" s="17">
        <f t="shared" si="14"/>
        <v>14.767932489451477</v>
      </c>
      <c r="I56" s="17">
        <f t="shared" si="15"/>
        <v>1.4471780028943562</v>
      </c>
      <c r="J56" s="18">
        <v>6.95</v>
      </c>
      <c r="K56" s="17">
        <v>0.63700000000000001</v>
      </c>
      <c r="L56" s="17">
        <v>4.6414</v>
      </c>
      <c r="M56" s="18">
        <v>9.65</v>
      </c>
      <c r="N56" s="17">
        <v>7.3200000000000001E-2</v>
      </c>
      <c r="O56" s="17">
        <v>4.6749999999999998</v>
      </c>
      <c r="P56" s="18">
        <v>6.4</v>
      </c>
      <c r="Q56" s="17">
        <v>0.1925</v>
      </c>
      <c r="R56" s="17">
        <v>4.6875999999999998</v>
      </c>
      <c r="S56" s="18">
        <v>7</v>
      </c>
      <c r="T56" s="17">
        <v>0.35549999999999998</v>
      </c>
      <c r="U56" s="17">
        <v>4.8369999999999997</v>
      </c>
      <c r="V56" s="21">
        <v>42468</v>
      </c>
      <c r="W56" s="7">
        <v>69</v>
      </c>
      <c r="X56" s="48" t="s">
        <v>41</v>
      </c>
      <c r="Y56" s="66">
        <v>142496</v>
      </c>
      <c r="Z56" s="66">
        <v>51608</v>
      </c>
      <c r="AA56" s="30" t="s">
        <v>41</v>
      </c>
      <c r="AB56" s="66">
        <v>133209</v>
      </c>
      <c r="AC56" s="66">
        <v>61600</v>
      </c>
      <c r="AD56" s="30" t="s">
        <v>41</v>
      </c>
      <c r="AE56" s="66">
        <v>127030</v>
      </c>
      <c r="AF56" s="66">
        <v>64596</v>
      </c>
      <c r="AG56" s="30" t="s">
        <v>41</v>
      </c>
      <c r="AH56" s="66">
        <v>123635</v>
      </c>
      <c r="AI56" s="66">
        <v>66370</v>
      </c>
      <c r="AJ56" s="76"/>
      <c r="AK56" s="75"/>
      <c r="AL56" s="7">
        <v>69</v>
      </c>
    </row>
    <row r="57" spans="1:38" x14ac:dyDescent="0.15">
      <c r="A57" s="7">
        <v>70</v>
      </c>
      <c r="B57" s="17">
        <f t="shared" si="8"/>
        <v>75.515079128097938</v>
      </c>
      <c r="C57" s="17">
        <f t="shared" si="9"/>
        <v>5.1048626390262601</v>
      </c>
      <c r="D57" s="17">
        <f t="shared" si="10"/>
        <v>24.708258527827649</v>
      </c>
      <c r="E57" s="17">
        <f t="shared" si="11"/>
        <v>2.1735267989339651</v>
      </c>
      <c r="F57" s="17">
        <f t="shared" si="12"/>
        <v>52.377147423092282</v>
      </c>
      <c r="G57" s="17">
        <f t="shared" si="13"/>
        <v>5.0672541743970312</v>
      </c>
      <c r="H57" s="17">
        <f t="shared" si="14"/>
        <v>57.54408060453401</v>
      </c>
      <c r="I57" s="17">
        <f t="shared" si="15"/>
        <v>5.724380297306948</v>
      </c>
      <c r="J57" s="18">
        <v>25.29</v>
      </c>
      <c r="K57" s="17">
        <v>0.33489999999999998</v>
      </c>
      <c r="L57" s="17">
        <v>4.9541000000000004</v>
      </c>
      <c r="M57" s="18">
        <v>11.01</v>
      </c>
      <c r="N57" s="17">
        <v>0.1114</v>
      </c>
      <c r="O57" s="17">
        <v>5.0655000000000001</v>
      </c>
      <c r="P57" s="18">
        <v>26.22</v>
      </c>
      <c r="Q57" s="17">
        <v>0.25030000000000002</v>
      </c>
      <c r="R57" s="17">
        <v>5.1744000000000003</v>
      </c>
      <c r="S57" s="18">
        <v>30.46</v>
      </c>
      <c r="T57" s="17">
        <v>0.39700000000000002</v>
      </c>
      <c r="U57" s="17">
        <v>5.3211000000000004</v>
      </c>
      <c r="V57" s="28">
        <v>42471</v>
      </c>
      <c r="W57" s="7">
        <v>70</v>
      </c>
      <c r="X57" s="48" t="s">
        <v>41</v>
      </c>
      <c r="Y57" s="66">
        <v>21218</v>
      </c>
      <c r="Z57" s="66">
        <v>14775</v>
      </c>
      <c r="AA57" s="48" t="s">
        <v>43</v>
      </c>
      <c r="AB57" s="66">
        <v>24846</v>
      </c>
      <c r="AC57" s="66">
        <v>12617</v>
      </c>
      <c r="AD57" s="30" t="s">
        <v>41</v>
      </c>
      <c r="AE57" s="66">
        <v>23931</v>
      </c>
      <c r="AF57" s="66">
        <v>13100</v>
      </c>
      <c r="AG57" s="30" t="s">
        <v>41</v>
      </c>
      <c r="AH57" s="66">
        <v>21100</v>
      </c>
      <c r="AI57" s="66">
        <v>14858</v>
      </c>
      <c r="AJ57" s="76"/>
      <c r="AK57" s="75"/>
      <c r="AL57" s="7">
        <v>70</v>
      </c>
    </row>
    <row r="58" spans="1:38" s="8" customFormat="1" x14ac:dyDescent="0.15">
      <c r="A58" s="7">
        <v>78</v>
      </c>
      <c r="B58" s="17">
        <f t="shared" si="8"/>
        <v>9.7102342786683096</v>
      </c>
      <c r="C58" s="17">
        <f t="shared" si="9"/>
        <v>2.62740845775294</v>
      </c>
      <c r="D58" s="17">
        <f t="shared" si="10"/>
        <v>60.966542750929364</v>
      </c>
      <c r="E58" s="17">
        <f t="shared" si="11"/>
        <v>5.2986551431686921</v>
      </c>
      <c r="F58" s="17">
        <f t="shared" si="12"/>
        <v>37.946884576098057</v>
      </c>
      <c r="G58" s="17">
        <f t="shared" si="13"/>
        <v>4.0008615583436544</v>
      </c>
      <c r="H58" s="17">
        <f t="shared" si="14"/>
        <v>35.463917525773198</v>
      </c>
      <c r="I58" s="17">
        <f t="shared" si="15"/>
        <v>3.5960694125026134</v>
      </c>
      <c r="J58" s="18">
        <v>6.3</v>
      </c>
      <c r="K58" s="17">
        <v>0.64880000000000004</v>
      </c>
      <c r="L58" s="17">
        <v>2.3978000000000002</v>
      </c>
      <c r="M58" s="18">
        <v>13.12</v>
      </c>
      <c r="N58" s="17">
        <v>5.3800000000000001E-2</v>
      </c>
      <c r="O58" s="17">
        <v>2.4761000000000002</v>
      </c>
      <c r="P58" s="18">
        <v>7.43</v>
      </c>
      <c r="Q58" s="17">
        <v>9.7900000000000001E-2</v>
      </c>
      <c r="R58" s="17">
        <v>1.8571</v>
      </c>
      <c r="S58" s="18">
        <v>6.88</v>
      </c>
      <c r="T58" s="17">
        <v>0.14549999999999999</v>
      </c>
      <c r="U58" s="17">
        <v>1.9132</v>
      </c>
      <c r="V58" s="28">
        <v>42485</v>
      </c>
      <c r="W58" s="7">
        <v>78</v>
      </c>
      <c r="X58" s="30"/>
      <c r="Y58" s="66"/>
      <c r="Z58" s="66"/>
      <c r="AA58" s="30"/>
      <c r="AB58" s="66"/>
      <c r="AC58" s="66"/>
      <c r="AD58" s="30"/>
      <c r="AE58" s="66"/>
      <c r="AF58" s="66"/>
      <c r="AG58" s="30"/>
      <c r="AH58" s="66"/>
      <c r="AI58" s="66"/>
      <c r="AJ58" s="76"/>
      <c r="AK58" s="75"/>
      <c r="AL58" s="7">
        <v>78</v>
      </c>
    </row>
    <row r="59" spans="1:38" x14ac:dyDescent="0.15">
      <c r="A59" s="7">
        <v>88</v>
      </c>
      <c r="B59" s="17">
        <f t="shared" si="8"/>
        <v>31.787784217565761</v>
      </c>
      <c r="C59" s="17">
        <f t="shared" si="9"/>
        <v>2.5137498237202087</v>
      </c>
      <c r="D59" s="17">
        <f t="shared" si="10"/>
        <v>69.875</v>
      </c>
      <c r="E59" s="17">
        <f t="shared" si="11"/>
        <v>3.8886956521739129</v>
      </c>
      <c r="F59" s="17">
        <f t="shared" si="12"/>
        <v>39.509202453987733</v>
      </c>
      <c r="G59" s="17">
        <f t="shared" si="13"/>
        <v>2.2070667260701189</v>
      </c>
      <c r="H59" s="17">
        <f t="shared" si="14"/>
        <v>38.310518731988466</v>
      </c>
      <c r="I59" s="17">
        <f t="shared" si="15"/>
        <v>2.403226899871195</v>
      </c>
      <c r="J59" s="18">
        <v>7.13</v>
      </c>
      <c r="K59" s="17">
        <v>0.2243</v>
      </c>
      <c r="L59" s="17">
        <v>2.8363999999999998</v>
      </c>
      <c r="M59" s="18">
        <v>11.18</v>
      </c>
      <c r="N59" s="17">
        <v>0.04</v>
      </c>
      <c r="O59" s="17">
        <v>2.875</v>
      </c>
      <c r="P59" s="18">
        <v>6.44</v>
      </c>
      <c r="Q59" s="17">
        <v>8.1500000000000003E-2</v>
      </c>
      <c r="R59" s="17">
        <v>2.9178999999999999</v>
      </c>
      <c r="S59" s="18">
        <v>7.09</v>
      </c>
      <c r="T59" s="17">
        <v>0.13880000000000001</v>
      </c>
      <c r="U59" s="17">
        <v>2.9502000000000002</v>
      </c>
      <c r="V59" s="28">
        <v>42480</v>
      </c>
      <c r="W59" s="7">
        <v>88</v>
      </c>
      <c r="X59" s="30" t="s">
        <v>41</v>
      </c>
      <c r="Y59" s="66">
        <v>61651</v>
      </c>
      <c r="Z59" s="66">
        <v>31503</v>
      </c>
      <c r="AA59" s="30" t="s">
        <v>43</v>
      </c>
      <c r="AB59" s="66">
        <v>63625</v>
      </c>
      <c r="AC59" s="66">
        <v>30525</v>
      </c>
      <c r="AD59" s="30" t="s">
        <v>41</v>
      </c>
      <c r="AE59" s="66">
        <v>59054</v>
      </c>
      <c r="AF59" s="66">
        <v>32888</v>
      </c>
      <c r="AG59" s="30" t="s">
        <v>41</v>
      </c>
      <c r="AH59" s="66">
        <v>56789</v>
      </c>
      <c r="AI59" s="66">
        <v>34200</v>
      </c>
      <c r="AJ59" s="76"/>
      <c r="AK59" s="75"/>
      <c r="AL59" s="7">
        <v>88</v>
      </c>
    </row>
    <row r="60" spans="1:38" x14ac:dyDescent="0.15">
      <c r="A60" s="7">
        <v>89</v>
      </c>
      <c r="B60" s="17">
        <f t="shared" si="8"/>
        <v>29.207740051113547</v>
      </c>
      <c r="C60" s="17">
        <f t="shared" si="9"/>
        <v>1.6045569417144689</v>
      </c>
      <c r="D60" s="17">
        <f t="shared" si="10"/>
        <v>30.73076923076923</v>
      </c>
      <c r="E60" s="17">
        <f t="shared" si="11"/>
        <v>1.5819276154272592</v>
      </c>
      <c r="F60" s="17">
        <f t="shared" si="12"/>
        <v>32.971295577967418</v>
      </c>
      <c r="G60" s="17">
        <f t="shared" si="13"/>
        <v>1.6786144518830104</v>
      </c>
      <c r="H60" s="17">
        <f t="shared" si="14"/>
        <v>33.308270676691727</v>
      </c>
      <c r="I60" s="17">
        <f t="shared" si="15"/>
        <v>1.7255818482812346</v>
      </c>
      <c r="J60" s="18">
        <v>8</v>
      </c>
      <c r="K60" s="17">
        <v>0.27389999999999998</v>
      </c>
      <c r="L60" s="17">
        <v>4.9858000000000002</v>
      </c>
      <c r="M60" s="18">
        <v>7.99</v>
      </c>
      <c r="N60" s="17">
        <v>6.5000000000000002E-2</v>
      </c>
      <c r="O60" s="17">
        <v>5.0507999999999997</v>
      </c>
      <c r="P60" s="18">
        <v>8.5</v>
      </c>
      <c r="Q60" s="17">
        <v>0.12889999999999999</v>
      </c>
      <c r="R60" s="17">
        <v>5.0636999999999999</v>
      </c>
      <c r="S60" s="18">
        <v>8.86</v>
      </c>
      <c r="T60" s="17">
        <v>0.19950000000000001</v>
      </c>
      <c r="U60" s="17">
        <v>5.1345000000000001</v>
      </c>
      <c r="V60" s="28">
        <v>42460</v>
      </c>
      <c r="W60" s="7">
        <v>89</v>
      </c>
      <c r="X60" s="30"/>
      <c r="Y60" s="66">
        <v>82193</v>
      </c>
      <c r="Z60" s="66">
        <v>24950</v>
      </c>
      <c r="AA60" s="30"/>
      <c r="AB60" s="66">
        <v>77970</v>
      </c>
      <c r="AC60" s="66">
        <v>26302</v>
      </c>
      <c r="AD60" s="30"/>
      <c r="AE60" s="66">
        <v>71601</v>
      </c>
      <c r="AF60" s="66">
        <v>28641</v>
      </c>
      <c r="AG60" s="30" t="s">
        <v>41</v>
      </c>
      <c r="AH60" s="66">
        <v>67625</v>
      </c>
      <c r="AI60" s="66">
        <v>30326</v>
      </c>
      <c r="AJ60" s="76"/>
      <c r="AK60" s="75"/>
      <c r="AL60" s="7">
        <v>89</v>
      </c>
    </row>
    <row r="61" spans="1:38" x14ac:dyDescent="0.15">
      <c r="A61" s="7">
        <v>90</v>
      </c>
      <c r="B61" s="17">
        <f t="shared" si="8"/>
        <v>13.590320765334834</v>
      </c>
      <c r="C61" s="17">
        <f t="shared" si="9"/>
        <v>1.3413872109977087</v>
      </c>
      <c r="D61" s="17">
        <f t="shared" si="10"/>
        <v>90.587044534412954</v>
      </c>
      <c r="E61" s="17">
        <f t="shared" si="11"/>
        <v>2.5673388600441753</v>
      </c>
      <c r="F61" s="17">
        <f t="shared" si="12"/>
        <v>29.709655638082378</v>
      </c>
      <c r="G61" s="17">
        <f t="shared" si="13"/>
        <v>1.7609156761515989</v>
      </c>
      <c r="H61" s="17">
        <f t="shared" si="14"/>
        <v>42.4283396430503</v>
      </c>
      <c r="I61" s="17">
        <f t="shared" si="15"/>
        <v>2.0776641175886383</v>
      </c>
      <c r="J61" s="18">
        <v>9.66</v>
      </c>
      <c r="K61" s="17">
        <v>0.71079999999999999</v>
      </c>
      <c r="L61" s="17">
        <v>7.2015000000000002</v>
      </c>
      <c r="M61" s="18">
        <v>17.899999999999999</v>
      </c>
      <c r="N61" s="17">
        <v>4.9399999999999999E-2</v>
      </c>
      <c r="O61" s="17">
        <v>6.9722</v>
      </c>
      <c r="P61" s="18">
        <v>8.8000000000000007</v>
      </c>
      <c r="Q61" s="17">
        <v>0.14810000000000001</v>
      </c>
      <c r="R61" s="17">
        <v>4.9973999999999998</v>
      </c>
      <c r="S61" s="18">
        <v>10.46</v>
      </c>
      <c r="T61" s="17">
        <v>0.18490000000000001</v>
      </c>
      <c r="U61" s="17">
        <v>5.0345000000000004</v>
      </c>
      <c r="V61" s="28">
        <v>42460</v>
      </c>
      <c r="W61" s="7">
        <v>90</v>
      </c>
      <c r="X61" s="48" t="s">
        <v>41</v>
      </c>
      <c r="Y61" s="66">
        <v>34290</v>
      </c>
      <c r="Z61" s="66">
        <v>24950</v>
      </c>
      <c r="AA61" s="30" t="s">
        <v>43</v>
      </c>
      <c r="AB61" s="66">
        <v>34758</v>
      </c>
      <c r="AC61" s="66">
        <v>24614</v>
      </c>
      <c r="AD61" s="30" t="s">
        <v>41</v>
      </c>
      <c r="AE61" s="66">
        <v>35517</v>
      </c>
      <c r="AF61" s="66">
        <v>33724</v>
      </c>
      <c r="AG61" s="30" t="s">
        <v>43</v>
      </c>
      <c r="AH61" s="66">
        <v>51114</v>
      </c>
      <c r="AI61" s="66">
        <v>23434</v>
      </c>
      <c r="AJ61" s="76"/>
      <c r="AK61" s="75"/>
      <c r="AL61" s="7">
        <v>90</v>
      </c>
    </row>
    <row r="62" spans="1:38" x14ac:dyDescent="0.15">
      <c r="A62" s="7">
        <v>96</v>
      </c>
      <c r="B62" s="17">
        <f t="shared" si="8"/>
        <v>52.857142857142854</v>
      </c>
      <c r="C62" s="17">
        <f t="shared" si="9"/>
        <v>3.9101717305151915</v>
      </c>
      <c r="D62" s="17">
        <f t="shared" si="10"/>
        <v>122</v>
      </c>
      <c r="E62" s="17">
        <f t="shared" si="11"/>
        <v>2.5682182985553772</v>
      </c>
      <c r="F62" s="17">
        <f t="shared" si="12"/>
        <v>38.774193548387096</v>
      </c>
      <c r="G62" s="17">
        <f t="shared" si="13"/>
        <v>3.0656226886684177</v>
      </c>
      <c r="H62" s="17">
        <f t="shared" si="14"/>
        <v>53.174999999999997</v>
      </c>
      <c r="I62" s="17">
        <f t="shared" si="15"/>
        <v>3.5766533824345457</v>
      </c>
      <c r="J62" s="18">
        <v>14.8</v>
      </c>
      <c r="K62" s="17">
        <v>0.28000000000000003</v>
      </c>
      <c r="L62" s="17">
        <v>3.7850000000000001</v>
      </c>
      <c r="M62" s="18">
        <v>9.76</v>
      </c>
      <c r="N62" s="17">
        <v>0.02</v>
      </c>
      <c r="O62" s="17">
        <v>3.8003</v>
      </c>
      <c r="P62" s="18">
        <v>12.02</v>
      </c>
      <c r="Q62" s="17">
        <v>0.155</v>
      </c>
      <c r="R62" s="17">
        <v>3.9209000000000001</v>
      </c>
      <c r="S62" s="18">
        <v>14.18</v>
      </c>
      <c r="T62" s="17">
        <v>0.2</v>
      </c>
      <c r="U62" s="17">
        <v>3.9645999999999999</v>
      </c>
      <c r="V62" s="28">
        <v>42471</v>
      </c>
      <c r="W62" s="7">
        <v>96</v>
      </c>
      <c r="X62" s="30"/>
      <c r="Y62" s="66"/>
      <c r="Z62" s="66"/>
      <c r="AA62" s="30"/>
      <c r="AB62" s="66"/>
      <c r="AC62" s="66"/>
      <c r="AD62" s="30"/>
      <c r="AE62" s="66"/>
      <c r="AF62" s="66"/>
      <c r="AG62" s="30"/>
      <c r="AH62" s="66">
        <v>49956</v>
      </c>
      <c r="AI62" s="66">
        <v>10569</v>
      </c>
      <c r="AJ62" s="76"/>
      <c r="AK62" s="75"/>
      <c r="AL62" s="7">
        <v>96</v>
      </c>
    </row>
    <row r="63" spans="1:38" x14ac:dyDescent="0.15">
      <c r="A63" s="7">
        <v>99</v>
      </c>
      <c r="B63" s="17">
        <f t="shared" si="8"/>
        <v>41.896243291592128</v>
      </c>
      <c r="C63" s="17">
        <f t="shared" si="9"/>
        <v>2.5510870986013683</v>
      </c>
      <c r="D63" s="17">
        <f t="shared" si="10"/>
        <v>140.91666666666669</v>
      </c>
      <c r="E63" s="17">
        <f t="shared" si="11"/>
        <v>3.6600147179775768</v>
      </c>
      <c r="F63" s="17">
        <f t="shared" si="12"/>
        <v>94.476744186046517</v>
      </c>
      <c r="G63" s="17">
        <f t="shared" si="13"/>
        <v>2.835951134380454</v>
      </c>
      <c r="H63" s="17">
        <f t="shared" si="14"/>
        <v>75.119904076738621</v>
      </c>
      <c r="I63" s="17">
        <f t="shared" si="15"/>
        <v>2.7002564489364911</v>
      </c>
      <c r="J63" s="18">
        <v>11.71</v>
      </c>
      <c r="K63" s="17">
        <v>0.27950000000000003</v>
      </c>
      <c r="L63" s="17">
        <v>4.5902000000000003</v>
      </c>
      <c r="M63" s="18">
        <v>16.91</v>
      </c>
      <c r="N63" s="17">
        <v>0.03</v>
      </c>
      <c r="O63" s="17">
        <v>4.6201999999999996</v>
      </c>
      <c r="P63" s="18">
        <v>13</v>
      </c>
      <c r="Q63" s="17">
        <v>6.88E-2</v>
      </c>
      <c r="R63" s="17">
        <v>4.5839999999999996</v>
      </c>
      <c r="S63" s="18">
        <v>12.53</v>
      </c>
      <c r="T63" s="17">
        <v>0.12509999999999999</v>
      </c>
      <c r="U63" s="17">
        <v>4.6402999999999999</v>
      </c>
      <c r="V63" s="21">
        <v>42450</v>
      </c>
      <c r="W63" s="7">
        <v>99</v>
      </c>
      <c r="X63" s="30"/>
      <c r="Y63" s="66"/>
      <c r="Z63" s="66"/>
      <c r="AA63" s="30"/>
      <c r="AB63" s="66"/>
      <c r="AC63" s="66"/>
      <c r="AD63" s="30"/>
      <c r="AE63" s="66"/>
      <c r="AF63" s="66"/>
      <c r="AG63" s="30"/>
      <c r="AH63" s="66"/>
      <c r="AI63" s="66"/>
      <c r="AJ63" s="76"/>
      <c r="AK63" s="75"/>
      <c r="AL63" s="7">
        <v>99</v>
      </c>
    </row>
    <row r="64" spans="1:38" x14ac:dyDescent="0.15">
      <c r="A64" s="7">
        <v>100</v>
      </c>
      <c r="B64" s="17">
        <f t="shared" si="8"/>
        <v>15.413358243811301</v>
      </c>
      <c r="C64" s="17">
        <f t="shared" si="9"/>
        <v>1.6668350338418021</v>
      </c>
      <c r="D64" s="17">
        <f t="shared" si="10"/>
        <v>69.248826291079823</v>
      </c>
      <c r="E64" s="17">
        <f t="shared" si="11"/>
        <v>2.927022870466836</v>
      </c>
      <c r="F64" s="17">
        <f t="shared" si="12"/>
        <v>33.16532258064516</v>
      </c>
      <c r="G64" s="17">
        <f t="shared" si="13"/>
        <v>1.6692034500253679</v>
      </c>
      <c r="H64" s="17">
        <f t="shared" si="14"/>
        <v>20.373312152501981</v>
      </c>
      <c r="I64" s="17">
        <f t="shared" si="15"/>
        <v>1.6454965357967668</v>
      </c>
      <c r="J64" s="18">
        <v>3.3</v>
      </c>
      <c r="K64" s="17">
        <v>0.21410000000000001</v>
      </c>
      <c r="L64" s="17">
        <v>1.9798</v>
      </c>
      <c r="M64" s="18">
        <v>5.9</v>
      </c>
      <c r="N64" s="17">
        <v>2.1299999999999999E-2</v>
      </c>
      <c r="O64" s="17">
        <v>2.0156999999999998</v>
      </c>
      <c r="P64" s="18">
        <v>3.29</v>
      </c>
      <c r="Q64" s="17">
        <v>4.9599999999999998E-2</v>
      </c>
      <c r="R64" s="17">
        <v>1.9710000000000001</v>
      </c>
      <c r="S64" s="18">
        <v>3.42</v>
      </c>
      <c r="T64" s="17">
        <v>0.12590000000000001</v>
      </c>
      <c r="U64" s="17">
        <v>2.0783999999999998</v>
      </c>
      <c r="V64" s="28">
        <v>42488</v>
      </c>
      <c r="W64" s="7">
        <v>100</v>
      </c>
      <c r="X64" s="30"/>
      <c r="Y64" s="66"/>
      <c r="Z64" s="66"/>
      <c r="AA64" s="30"/>
      <c r="AB64" s="66"/>
      <c r="AC64" s="66"/>
      <c r="AD64" s="30"/>
      <c r="AE64" s="66"/>
      <c r="AF64" s="66"/>
      <c r="AG64" s="30"/>
      <c r="AH64" s="66"/>
      <c r="AI64" s="66"/>
      <c r="AJ64" s="76"/>
      <c r="AK64" s="75"/>
      <c r="AL64" s="7">
        <v>100</v>
      </c>
    </row>
    <row r="65" spans="1:38" x14ac:dyDescent="0.15">
      <c r="A65" s="7">
        <v>150</v>
      </c>
      <c r="B65" s="17">
        <f t="shared" si="8"/>
        <v>257.25</v>
      </c>
      <c r="C65" s="17">
        <f t="shared" si="9"/>
        <v>8.2502605767431927</v>
      </c>
      <c r="D65" s="17">
        <f t="shared" si="10"/>
        <v>4.8671536922432654</v>
      </c>
      <c r="E65" s="17">
        <f t="shared" si="11"/>
        <v>7.1520144954787099</v>
      </c>
      <c r="F65" s="17">
        <f t="shared" si="12"/>
        <v>7.4775768621996255</v>
      </c>
      <c r="G65" s="17">
        <f t="shared" si="13"/>
        <v>5.3889628234155449</v>
      </c>
      <c r="H65" s="17">
        <f t="shared" si="14"/>
        <v>10.48749421028254</v>
      </c>
      <c r="I65" s="17">
        <f t="shared" si="15"/>
        <v>5.1519650505981334</v>
      </c>
      <c r="J65" s="18">
        <v>30.87</v>
      </c>
      <c r="K65" s="17">
        <v>0.12</v>
      </c>
      <c r="L65" s="17">
        <v>3.7416999999999998</v>
      </c>
      <c r="M65" s="18">
        <v>41.84</v>
      </c>
      <c r="N65" s="17">
        <v>2.1490999999999998</v>
      </c>
      <c r="O65" s="17">
        <v>5.8501000000000003</v>
      </c>
      <c r="P65" s="18">
        <v>31.18</v>
      </c>
      <c r="Q65" s="17">
        <v>2.0849000000000002</v>
      </c>
      <c r="R65" s="17">
        <v>5.7858999999999998</v>
      </c>
      <c r="S65" s="18">
        <v>30.19</v>
      </c>
      <c r="T65" s="17">
        <v>2.1589999999999998</v>
      </c>
      <c r="U65" s="17">
        <v>5.8598999999999997</v>
      </c>
      <c r="V65" s="28">
        <v>42467</v>
      </c>
      <c r="W65" s="7">
        <v>150</v>
      </c>
      <c r="X65" s="48" t="s">
        <v>43</v>
      </c>
      <c r="Y65" s="66">
        <v>22545</v>
      </c>
      <c r="Z65" s="66">
        <v>19862</v>
      </c>
      <c r="AA65" s="48" t="s">
        <v>37</v>
      </c>
      <c r="AB65" s="66">
        <v>21035</v>
      </c>
      <c r="AC65" s="66">
        <v>21288</v>
      </c>
      <c r="AD65" s="48" t="s">
        <v>43</v>
      </c>
      <c r="AE65" s="66">
        <v>33136</v>
      </c>
      <c r="AF65" s="66">
        <v>13514</v>
      </c>
      <c r="AG65" s="48" t="s">
        <v>43</v>
      </c>
      <c r="AH65" s="66">
        <v>36106</v>
      </c>
      <c r="AI65" s="66">
        <v>12403</v>
      </c>
      <c r="AJ65" s="76"/>
      <c r="AK65" s="75"/>
      <c r="AL65" s="7">
        <v>150</v>
      </c>
    </row>
    <row r="66" spans="1:38" x14ac:dyDescent="0.15">
      <c r="A66" s="7">
        <v>151</v>
      </c>
      <c r="B66" s="17">
        <f t="shared" si="8"/>
        <v>43.083351660435454</v>
      </c>
      <c r="C66" s="17">
        <f t="shared" si="9"/>
        <v>5.7484081105666247</v>
      </c>
      <c r="D66" s="17">
        <f t="shared" si="10"/>
        <v>69.85294117647058</v>
      </c>
      <c r="E66" s="17">
        <f t="shared" si="11"/>
        <v>6.4815078033942637</v>
      </c>
      <c r="F66" s="17">
        <f t="shared" si="12"/>
        <v>46.764545948885257</v>
      </c>
      <c r="G66" s="17">
        <f t="shared" si="13"/>
        <v>5.3947244613116707</v>
      </c>
      <c r="H66" s="17">
        <f t="shared" si="14"/>
        <v>51.195141065830725</v>
      </c>
      <c r="I66" s="17">
        <f t="shared" si="15"/>
        <v>5.2811884189783234</v>
      </c>
      <c r="J66" s="18">
        <v>19.59</v>
      </c>
      <c r="K66" s="17">
        <v>0.45469999999999999</v>
      </c>
      <c r="L66" s="17">
        <v>3.4079000000000002</v>
      </c>
      <c r="M66" s="18">
        <v>22.8</v>
      </c>
      <c r="N66" s="17">
        <v>8.1600000000000006E-2</v>
      </c>
      <c r="O66" s="17">
        <v>3.5177</v>
      </c>
      <c r="P66" s="18">
        <v>17.2</v>
      </c>
      <c r="Q66" s="17">
        <v>0.18390000000000001</v>
      </c>
      <c r="R66" s="17">
        <v>3.1882999999999999</v>
      </c>
      <c r="S66" s="18">
        <v>17.420000000000002</v>
      </c>
      <c r="T66" s="17">
        <v>0.25519999999999998</v>
      </c>
      <c r="U66" s="17">
        <v>3.2985000000000002</v>
      </c>
      <c r="V66" s="21">
        <v>42460</v>
      </c>
      <c r="W66" s="7">
        <v>151</v>
      </c>
      <c r="X66" s="42"/>
      <c r="Y66" s="66">
        <v>41800</v>
      </c>
      <c r="Z66" s="66">
        <v>7080</v>
      </c>
      <c r="AA66" s="42"/>
      <c r="AB66" s="66">
        <v>41418</v>
      </c>
      <c r="AC66" s="66">
        <v>7146</v>
      </c>
      <c r="AD66" s="30"/>
      <c r="AE66" s="66">
        <v>38979</v>
      </c>
      <c r="AF66" s="66">
        <v>7593</v>
      </c>
      <c r="AG66" s="30"/>
      <c r="AH66" s="66">
        <v>37870</v>
      </c>
      <c r="AI66" s="66">
        <v>7816</v>
      </c>
      <c r="AJ66" s="76"/>
      <c r="AK66" s="75"/>
      <c r="AL66" s="7">
        <v>151</v>
      </c>
    </row>
    <row r="67" spans="1:38" x14ac:dyDescent="0.15">
      <c r="A67" s="7">
        <v>153</v>
      </c>
      <c r="B67" s="17">
        <f t="shared" si="8"/>
        <v>124.18111753371869</v>
      </c>
      <c r="C67" s="17">
        <f t="shared" si="9"/>
        <v>3.4966362847222223</v>
      </c>
      <c r="D67" s="17">
        <f t="shared" si="10"/>
        <v>167.1875</v>
      </c>
      <c r="E67" s="17">
        <f t="shared" si="11"/>
        <v>3.8171290579292556</v>
      </c>
      <c r="F67" s="17">
        <f t="shared" si="12"/>
        <v>61.150652431791222</v>
      </c>
      <c r="G67" s="17">
        <f t="shared" si="13"/>
        <v>2.8685103778309502</v>
      </c>
      <c r="H67" s="17">
        <f t="shared" si="14"/>
        <v>62.6086956521739</v>
      </c>
      <c r="I67" s="17">
        <f t="shared" si="15"/>
        <v>3.120767188600531</v>
      </c>
      <c r="J67" s="18">
        <v>12.89</v>
      </c>
      <c r="K67" s="17">
        <v>0.1038</v>
      </c>
      <c r="L67" s="17">
        <v>3.6863999999999999</v>
      </c>
      <c r="M67" s="18">
        <v>13.91</v>
      </c>
      <c r="N67" s="17">
        <v>2.0799999999999999E-2</v>
      </c>
      <c r="O67" s="17">
        <v>3.6440999999999999</v>
      </c>
      <c r="P67" s="18">
        <v>10.31</v>
      </c>
      <c r="Q67" s="17">
        <v>8.43E-2</v>
      </c>
      <c r="R67" s="17">
        <v>3.5941999999999998</v>
      </c>
      <c r="S67" s="18">
        <v>11.52</v>
      </c>
      <c r="T67" s="17">
        <v>0.13800000000000001</v>
      </c>
      <c r="U67" s="17">
        <v>3.6913999999999998</v>
      </c>
      <c r="V67" s="28">
        <v>42487</v>
      </c>
      <c r="W67" s="7">
        <v>153</v>
      </c>
      <c r="X67" s="48"/>
      <c r="Y67" s="66">
        <v>39685</v>
      </c>
      <c r="Z67" s="66">
        <v>7865</v>
      </c>
      <c r="AA67" s="30"/>
      <c r="AB67" s="66">
        <v>39657</v>
      </c>
      <c r="AC67" s="66">
        <v>7871</v>
      </c>
      <c r="AD67" s="30"/>
      <c r="AE67" s="66">
        <v>38209</v>
      </c>
      <c r="AF67" s="66">
        <v>8169</v>
      </c>
      <c r="AG67" s="30"/>
      <c r="AH67" s="66">
        <v>38196</v>
      </c>
      <c r="AI67" s="66">
        <v>8172</v>
      </c>
      <c r="AJ67" s="76"/>
      <c r="AK67" s="75"/>
      <c r="AL67" s="7">
        <v>153</v>
      </c>
    </row>
    <row r="68" spans="1:38" x14ac:dyDescent="0.15">
      <c r="A68" s="7">
        <v>156</v>
      </c>
      <c r="B68" s="17">
        <f t="shared" ref="B68:B131" si="16">J68/K68</f>
        <v>85.285714285714292</v>
      </c>
      <c r="C68" s="17">
        <f t="shared" ref="C68:C131" si="17">J68/L68</f>
        <v>3.5825015502170303</v>
      </c>
      <c r="D68" s="17">
        <f t="shared" ref="D68:D131" si="18">M68/(N68*4)</f>
        <v>306.25</v>
      </c>
      <c r="E68" s="17">
        <f t="shared" ref="E68:E131" si="19">M68/O68</f>
        <v>9.7206792572607519</v>
      </c>
      <c r="F68" s="17">
        <f t="shared" ref="F68:F131" si="20">P68/(Q68*2)</f>
        <v>45.002426006792817</v>
      </c>
      <c r="G68" s="17">
        <f t="shared" ref="G68:G131" si="21">P68/R68</f>
        <v>2.8004227053140101</v>
      </c>
      <c r="H68" s="17">
        <f t="shared" ref="H68:H131" si="22">S68/((T68/3)*4)</f>
        <v>42.260787992495317</v>
      </c>
      <c r="I68" s="17">
        <f t="shared" ref="I68:I131" si="23">S68/U68</f>
        <v>2.6744634747246874</v>
      </c>
      <c r="J68" s="18">
        <v>17.91</v>
      </c>
      <c r="K68" s="17">
        <v>0.21</v>
      </c>
      <c r="L68" s="17">
        <v>4.9992999999999999</v>
      </c>
      <c r="M68" s="18">
        <v>49</v>
      </c>
      <c r="N68" s="17">
        <v>0.04</v>
      </c>
      <c r="O68" s="17">
        <v>5.0407999999999999</v>
      </c>
      <c r="P68" s="18">
        <v>18.55</v>
      </c>
      <c r="Q68" s="17">
        <v>0.20610000000000001</v>
      </c>
      <c r="R68" s="17">
        <v>6.6239999999999997</v>
      </c>
      <c r="S68" s="18">
        <v>18.02</v>
      </c>
      <c r="T68" s="17">
        <v>0.31979999999999997</v>
      </c>
      <c r="U68" s="17">
        <v>6.7378</v>
      </c>
      <c r="V68" s="21">
        <v>42486</v>
      </c>
      <c r="W68" s="7">
        <v>156</v>
      </c>
      <c r="X68" s="48" t="s">
        <v>43</v>
      </c>
      <c r="Y68" s="66">
        <v>46276</v>
      </c>
      <c r="Z68" s="66">
        <v>30973</v>
      </c>
      <c r="AA68" s="48" t="s">
        <v>43</v>
      </c>
      <c r="AB68" s="66">
        <v>48396</v>
      </c>
      <c r="AC68" s="66">
        <v>29617</v>
      </c>
      <c r="AD68" s="48" t="s">
        <v>41</v>
      </c>
      <c r="AE68" s="66">
        <v>45210</v>
      </c>
      <c r="AF68" s="66">
        <v>31704</v>
      </c>
      <c r="AG68" s="48" t="s">
        <v>41</v>
      </c>
      <c r="AH68" s="66">
        <v>41717</v>
      </c>
      <c r="AI68" s="66">
        <v>34359</v>
      </c>
      <c r="AJ68" s="76"/>
      <c r="AK68" s="75"/>
      <c r="AL68" s="7">
        <v>156</v>
      </c>
    </row>
    <row r="69" spans="1:38" x14ac:dyDescent="0.15">
      <c r="A69" s="7">
        <v>157</v>
      </c>
      <c r="B69" s="17">
        <f t="shared" si="16"/>
        <v>454</v>
      </c>
      <c r="C69" s="17">
        <f t="shared" si="17"/>
        <v>0.87126736777462199</v>
      </c>
      <c r="D69" s="17">
        <f t="shared" si="18"/>
        <v>-20.333333333333336</v>
      </c>
      <c r="E69" s="17">
        <f t="shared" si="19"/>
        <v>1.4275962944904923</v>
      </c>
      <c r="F69" s="17">
        <f t="shared" si="20"/>
        <v>-18.772727272727273</v>
      </c>
      <c r="G69" s="17">
        <f t="shared" si="21"/>
        <v>0.84737068877079957</v>
      </c>
      <c r="H69" s="17">
        <f t="shared" si="22"/>
        <v>-34.725000000000001</v>
      </c>
      <c r="I69" s="17">
        <f t="shared" si="23"/>
        <v>0.94937357747749596</v>
      </c>
      <c r="J69" s="18">
        <v>4.54</v>
      </c>
      <c r="K69" s="17">
        <v>0.01</v>
      </c>
      <c r="L69" s="17">
        <v>5.2107999999999999</v>
      </c>
      <c r="M69" s="18">
        <v>7.32</v>
      </c>
      <c r="N69" s="17">
        <v>-0.09</v>
      </c>
      <c r="O69" s="17">
        <v>5.1275000000000004</v>
      </c>
      <c r="P69" s="18">
        <v>4.13</v>
      </c>
      <c r="Q69" s="17">
        <v>-0.11</v>
      </c>
      <c r="R69" s="17">
        <v>4.8738999999999999</v>
      </c>
      <c r="S69" s="18">
        <v>4.63</v>
      </c>
      <c r="T69" s="17">
        <v>-0.1</v>
      </c>
      <c r="U69" s="17">
        <v>4.8769</v>
      </c>
      <c r="V69" s="21">
        <v>42460</v>
      </c>
      <c r="W69" s="7">
        <v>157</v>
      </c>
      <c r="X69" s="30"/>
      <c r="Y69" s="66"/>
      <c r="Z69" s="66"/>
      <c r="AA69" s="30"/>
      <c r="AB69" s="66"/>
      <c r="AC69" s="66"/>
      <c r="AD69" s="30"/>
      <c r="AE69" s="66"/>
      <c r="AF69" s="66"/>
      <c r="AG69" s="30"/>
      <c r="AH69" s="66"/>
      <c r="AI69" s="66"/>
      <c r="AJ69" s="76"/>
      <c r="AK69" s="75"/>
      <c r="AL69" s="7">
        <v>157</v>
      </c>
    </row>
    <row r="70" spans="1:38" x14ac:dyDescent="0.15">
      <c r="A70" s="7">
        <v>158</v>
      </c>
      <c r="B70" s="17">
        <f t="shared" si="16"/>
        <v>52.083333333333336</v>
      </c>
      <c r="C70" s="17">
        <f t="shared" si="17"/>
        <v>2.9273319126015784</v>
      </c>
      <c r="D70" s="17">
        <f t="shared" si="18"/>
        <v>-200.95238095238093</v>
      </c>
      <c r="E70" s="17">
        <f t="shared" si="19"/>
        <v>3.974289548654439</v>
      </c>
      <c r="F70" s="17">
        <f t="shared" si="20"/>
        <v>-478.9655172413793</v>
      </c>
      <c r="G70" s="17">
        <f t="shared" si="21"/>
        <v>3.2883522727272725</v>
      </c>
      <c r="H70" s="17">
        <f t="shared" si="22"/>
        <v>-219.13043478260869</v>
      </c>
      <c r="I70" s="17">
        <f t="shared" si="23"/>
        <v>3.2058774419769573</v>
      </c>
      <c r="J70" s="18">
        <v>12.5</v>
      </c>
      <c r="K70" s="17">
        <v>0.24</v>
      </c>
      <c r="L70" s="17">
        <v>4.2701000000000002</v>
      </c>
      <c r="M70" s="18">
        <v>16.88</v>
      </c>
      <c r="N70" s="17">
        <v>-2.1000000000000001E-2</v>
      </c>
      <c r="O70" s="17">
        <v>4.2473000000000001</v>
      </c>
      <c r="P70" s="18">
        <v>13.89</v>
      </c>
      <c r="Q70" s="17">
        <v>-1.4500000000000001E-2</v>
      </c>
      <c r="R70" s="17">
        <v>4.2240000000000002</v>
      </c>
      <c r="S70" s="18">
        <v>13.44</v>
      </c>
      <c r="T70" s="17">
        <v>-4.5999999999999999E-2</v>
      </c>
      <c r="U70" s="17">
        <v>4.1923000000000004</v>
      </c>
      <c r="V70" s="21">
        <v>42489</v>
      </c>
      <c r="W70" s="7">
        <v>158</v>
      </c>
      <c r="X70" s="48" t="s">
        <v>41</v>
      </c>
      <c r="Y70" s="66">
        <v>37376</v>
      </c>
      <c r="Z70" s="66">
        <v>34017</v>
      </c>
      <c r="AA70" s="48" t="s">
        <v>43</v>
      </c>
      <c r="AB70" s="66">
        <v>41428</v>
      </c>
      <c r="AC70" s="66">
        <v>30690</v>
      </c>
      <c r="AD70" s="48" t="s">
        <v>41</v>
      </c>
      <c r="AE70" s="66">
        <v>38745</v>
      </c>
      <c r="AF70" s="66">
        <v>32815</v>
      </c>
      <c r="AG70" s="48" t="s">
        <v>41</v>
      </c>
      <c r="AH70" s="66">
        <v>38188</v>
      </c>
      <c r="AI70" s="66">
        <v>33294</v>
      </c>
      <c r="AJ70" s="76"/>
      <c r="AK70" s="75"/>
      <c r="AL70" s="7">
        <v>158</v>
      </c>
    </row>
    <row r="71" spans="1:38" x14ac:dyDescent="0.15">
      <c r="A71" s="7">
        <v>159</v>
      </c>
      <c r="B71" s="17">
        <f t="shared" si="16"/>
        <v>73.024054982817873</v>
      </c>
      <c r="C71" s="17">
        <f t="shared" si="17"/>
        <v>1.8898548146830603</v>
      </c>
      <c r="D71" s="17">
        <f t="shared" si="18"/>
        <v>-60.756385068762278</v>
      </c>
      <c r="E71" s="17">
        <f t="shared" si="19"/>
        <v>2.7786513320454644</v>
      </c>
      <c r="F71" s="17">
        <f t="shared" si="20"/>
        <v>-118.47826086956522</v>
      </c>
      <c r="G71" s="17">
        <f t="shared" si="21"/>
        <v>1.7080814864562348</v>
      </c>
      <c r="H71" s="17">
        <f t="shared" si="22"/>
        <v>250.41322314049589</v>
      </c>
      <c r="I71" s="17">
        <f t="shared" si="23"/>
        <v>1.7852013875080093</v>
      </c>
      <c r="J71" s="18">
        <v>8.5</v>
      </c>
      <c r="K71" s="17">
        <v>0.1164</v>
      </c>
      <c r="L71" s="17">
        <v>4.4977</v>
      </c>
      <c r="M71" s="18">
        <v>12.37</v>
      </c>
      <c r="N71" s="17">
        <v>-5.0900000000000001E-2</v>
      </c>
      <c r="O71" s="17">
        <v>4.4518000000000004</v>
      </c>
      <c r="P71" s="18">
        <v>7.63</v>
      </c>
      <c r="Q71" s="17">
        <v>-3.2199999999999999E-2</v>
      </c>
      <c r="R71" s="17">
        <v>4.4669999999999996</v>
      </c>
      <c r="S71" s="18">
        <v>8.08</v>
      </c>
      <c r="T71" s="17">
        <v>2.4199999999999999E-2</v>
      </c>
      <c r="U71" s="17">
        <v>4.5260999999999996</v>
      </c>
      <c r="V71" s="21">
        <v>42457</v>
      </c>
      <c r="W71" s="7">
        <v>159</v>
      </c>
      <c r="X71" s="30"/>
      <c r="Y71" s="66">
        <v>55694</v>
      </c>
      <c r="Z71" s="66">
        <v>8638</v>
      </c>
      <c r="AA71" s="30"/>
      <c r="AB71" s="66">
        <v>54429</v>
      </c>
      <c r="AC71" s="66">
        <v>8839</v>
      </c>
      <c r="AD71" s="30"/>
      <c r="AE71" s="66">
        <v>54406</v>
      </c>
      <c r="AF71" s="66">
        <v>8843</v>
      </c>
      <c r="AG71" s="30"/>
      <c r="AH71" s="66">
        <v>56115</v>
      </c>
      <c r="AI71" s="66">
        <v>8574</v>
      </c>
      <c r="AJ71" s="76"/>
      <c r="AK71" s="75"/>
      <c r="AL71" s="7">
        <v>159</v>
      </c>
    </row>
    <row r="72" spans="1:38" x14ac:dyDescent="0.15">
      <c r="A72" s="7">
        <v>166</v>
      </c>
      <c r="B72" s="17">
        <f t="shared" si="16"/>
        <v>7.6219512195121952</v>
      </c>
      <c r="C72" s="17">
        <f t="shared" si="17"/>
        <v>1.8484561694073109</v>
      </c>
      <c r="D72" s="17">
        <f t="shared" si="18"/>
        <v>61.642857142857146</v>
      </c>
      <c r="E72" s="17">
        <f t="shared" si="19"/>
        <v>5.1248552510466467</v>
      </c>
      <c r="F72" s="17">
        <f t="shared" si="20"/>
        <v>30.035714285714285</v>
      </c>
      <c r="G72" s="17">
        <f t="shared" si="21"/>
        <v>2.5650410223564215</v>
      </c>
      <c r="H72" s="17">
        <f t="shared" si="22"/>
        <v>24.710526315789469</v>
      </c>
      <c r="I72" s="17">
        <f t="shared" si="23"/>
        <v>2.4809765377298665</v>
      </c>
      <c r="J72" s="18">
        <v>6.25</v>
      </c>
      <c r="K72" s="17">
        <v>0.82</v>
      </c>
      <c r="L72" s="17">
        <v>3.3812000000000002</v>
      </c>
      <c r="M72" s="18">
        <v>17.260000000000002</v>
      </c>
      <c r="N72" s="17">
        <v>7.0000000000000007E-2</v>
      </c>
      <c r="O72" s="17">
        <v>3.3679000000000001</v>
      </c>
      <c r="P72" s="18">
        <v>8.41</v>
      </c>
      <c r="Q72" s="17">
        <v>0.14000000000000001</v>
      </c>
      <c r="R72" s="17">
        <v>3.2787000000000002</v>
      </c>
      <c r="S72" s="18">
        <v>6.26</v>
      </c>
      <c r="T72" s="17">
        <v>0.19</v>
      </c>
      <c r="U72" s="17">
        <v>2.5232000000000001</v>
      </c>
      <c r="V72" s="28">
        <v>42454</v>
      </c>
      <c r="W72" s="7">
        <v>166</v>
      </c>
      <c r="X72" s="30"/>
      <c r="Y72" s="66">
        <v>357880</v>
      </c>
      <c r="Z72" s="66">
        <v>41513</v>
      </c>
      <c r="AA72" s="30"/>
      <c r="AB72" s="66">
        <v>348625</v>
      </c>
      <c r="AC72" s="66">
        <v>42615</v>
      </c>
      <c r="AD72" s="30"/>
      <c r="AE72" s="66">
        <v>339159</v>
      </c>
      <c r="AF72" s="66">
        <v>43804</v>
      </c>
      <c r="AG72" s="30" t="s">
        <v>41</v>
      </c>
      <c r="AH72" s="66">
        <v>329930</v>
      </c>
      <c r="AI72" s="66">
        <v>60790</v>
      </c>
      <c r="AJ72" s="76"/>
      <c r="AK72" s="75"/>
      <c r="AL72" s="7">
        <v>166</v>
      </c>
    </row>
    <row r="73" spans="1:38" x14ac:dyDescent="0.15">
      <c r="A73" s="7">
        <v>301</v>
      </c>
      <c r="B73" s="17">
        <f t="shared" si="16"/>
        <v>39.022611232676873</v>
      </c>
      <c r="C73" s="17">
        <f t="shared" si="17"/>
        <v>2.0176497209232158</v>
      </c>
      <c r="D73" s="17">
        <f t="shared" si="18"/>
        <v>50.825082508250823</v>
      </c>
      <c r="E73" s="17">
        <f t="shared" si="19"/>
        <v>2.2968790782654089</v>
      </c>
      <c r="F73" s="17">
        <f t="shared" si="20"/>
        <v>29.415760869565219</v>
      </c>
      <c r="G73" s="17">
        <f t="shared" si="21"/>
        <v>1.5888742110670777</v>
      </c>
      <c r="H73" s="17">
        <f t="shared" si="22"/>
        <v>28.19502074688797</v>
      </c>
      <c r="I73" s="17">
        <f t="shared" si="23"/>
        <v>1.6641563498769332</v>
      </c>
      <c r="J73" s="18">
        <v>5.35</v>
      </c>
      <c r="K73" s="17">
        <v>0.1371</v>
      </c>
      <c r="L73" s="17">
        <v>2.6516000000000002</v>
      </c>
      <c r="M73" s="18">
        <v>6.16</v>
      </c>
      <c r="N73" s="17">
        <v>3.0300000000000001E-2</v>
      </c>
      <c r="O73" s="17">
        <v>2.6819000000000002</v>
      </c>
      <c r="P73" s="18">
        <v>4.33</v>
      </c>
      <c r="Q73" s="17">
        <v>7.3599999999999999E-2</v>
      </c>
      <c r="R73" s="17">
        <v>2.7252000000000001</v>
      </c>
      <c r="S73" s="18">
        <v>4.53</v>
      </c>
      <c r="T73" s="17">
        <v>0.1205</v>
      </c>
      <c r="U73" s="17">
        <v>2.7221000000000002</v>
      </c>
      <c r="V73" s="21">
        <v>42481</v>
      </c>
      <c r="W73" s="7">
        <v>301</v>
      </c>
      <c r="X73" s="30"/>
      <c r="Y73" s="66">
        <v>118583</v>
      </c>
      <c r="Z73" s="66">
        <v>10273</v>
      </c>
      <c r="AA73" s="30"/>
      <c r="AB73" s="66">
        <v>115131</v>
      </c>
      <c r="AC73" s="66">
        <v>10581</v>
      </c>
      <c r="AD73" s="30"/>
      <c r="AE73" s="66">
        <v>110550</v>
      </c>
      <c r="AF73" s="66">
        <v>11019</v>
      </c>
      <c r="AG73" s="30"/>
      <c r="AH73" s="66">
        <v>105182</v>
      </c>
      <c r="AI73" s="66">
        <v>11582</v>
      </c>
      <c r="AJ73" s="76"/>
      <c r="AK73" s="75"/>
      <c r="AL73" s="7">
        <v>301</v>
      </c>
    </row>
    <row r="74" spans="1:38" x14ac:dyDescent="0.15">
      <c r="A74" s="7">
        <v>333</v>
      </c>
      <c r="B74" s="17">
        <f t="shared" si="16"/>
        <v>9.4214046822742468</v>
      </c>
      <c r="C74" s="17">
        <f t="shared" si="17"/>
        <v>2.4422808492929784</v>
      </c>
      <c r="D74" s="17">
        <f t="shared" si="18"/>
        <v>8.9538043478260878</v>
      </c>
      <c r="E74" s="17">
        <f t="shared" si="19"/>
        <v>2.6104385853720369</v>
      </c>
      <c r="F74" s="17">
        <f t="shared" si="20"/>
        <v>8.013513513513514</v>
      </c>
      <c r="G74" s="17">
        <f t="shared" si="21"/>
        <v>2.7542323680360421</v>
      </c>
      <c r="H74" s="17">
        <f t="shared" si="22"/>
        <v>10.128750000000002</v>
      </c>
      <c r="I74" s="17">
        <f t="shared" si="23"/>
        <v>2.9722799951580776</v>
      </c>
      <c r="J74" s="18">
        <v>28.17</v>
      </c>
      <c r="K74" s="17">
        <v>2.99</v>
      </c>
      <c r="L74" s="17">
        <v>11.5343</v>
      </c>
      <c r="M74" s="18">
        <v>32.950000000000003</v>
      </c>
      <c r="N74" s="17">
        <v>0.92</v>
      </c>
      <c r="O74" s="17">
        <v>12.622400000000001</v>
      </c>
      <c r="P74" s="18">
        <v>23.72</v>
      </c>
      <c r="Q74" s="17">
        <v>1.48</v>
      </c>
      <c r="R74" s="17">
        <v>8.6121999999999996</v>
      </c>
      <c r="S74" s="18">
        <v>27.01</v>
      </c>
      <c r="T74" s="17">
        <v>2</v>
      </c>
      <c r="U74" s="17">
        <v>9.0873000000000008</v>
      </c>
      <c r="V74" s="21">
        <v>42460</v>
      </c>
      <c r="W74" s="7">
        <v>333</v>
      </c>
      <c r="X74" s="30" t="s">
        <v>41</v>
      </c>
      <c r="Y74" s="66">
        <v>75479</v>
      </c>
      <c r="Z74" s="66">
        <v>56530</v>
      </c>
      <c r="AA74" s="30" t="s">
        <v>43</v>
      </c>
      <c r="AB74" s="66">
        <v>83706</v>
      </c>
      <c r="AC74" s="66">
        <v>50974</v>
      </c>
      <c r="AD74" s="30" t="s">
        <v>41</v>
      </c>
      <c r="AE74" s="66">
        <v>91660</v>
      </c>
      <c r="AF74" s="66">
        <v>70095</v>
      </c>
      <c r="AG74" s="30" t="s">
        <v>43</v>
      </c>
      <c r="AH74" s="66">
        <v>106167</v>
      </c>
      <c r="AI74" s="66">
        <v>60517</v>
      </c>
      <c r="AJ74" s="76"/>
      <c r="AK74" s="75"/>
      <c r="AL74" s="7">
        <v>333</v>
      </c>
    </row>
    <row r="75" spans="1:38" x14ac:dyDescent="0.15">
      <c r="A75" s="7">
        <v>338</v>
      </c>
      <c r="B75" s="17">
        <f t="shared" si="16"/>
        <v>28.457142857142863</v>
      </c>
      <c r="C75" s="17">
        <f t="shared" si="17"/>
        <v>1.2551826694055526</v>
      </c>
      <c r="D75" s="17">
        <f t="shared" si="18"/>
        <v>71.090909090909093</v>
      </c>
      <c r="E75" s="17">
        <f t="shared" si="19"/>
        <v>3.9109777444361091</v>
      </c>
      <c r="F75" s="17">
        <f t="shared" si="20"/>
        <v>15.019230769230768</v>
      </c>
      <c r="G75" s="17">
        <f t="shared" si="21"/>
        <v>0.97728836889194759</v>
      </c>
      <c r="H75" s="17">
        <f t="shared" si="22"/>
        <v>18.17763157894737</v>
      </c>
      <c r="I75" s="17">
        <f t="shared" si="23"/>
        <v>1.1816175715898594</v>
      </c>
      <c r="J75" s="18">
        <v>9.9600000000000009</v>
      </c>
      <c r="K75" s="17">
        <v>0.35</v>
      </c>
      <c r="L75" s="17">
        <v>7.9351000000000003</v>
      </c>
      <c r="M75" s="18">
        <v>31.28</v>
      </c>
      <c r="N75" s="17">
        <v>0.11</v>
      </c>
      <c r="O75" s="17">
        <v>7.9980000000000002</v>
      </c>
      <c r="P75" s="18">
        <v>7.81</v>
      </c>
      <c r="Q75" s="17">
        <v>0.26</v>
      </c>
      <c r="R75" s="17">
        <v>7.9915000000000003</v>
      </c>
      <c r="S75" s="18">
        <v>9.2100000000000009</v>
      </c>
      <c r="T75" s="17">
        <v>0.38</v>
      </c>
      <c r="U75" s="17">
        <v>7.7944000000000004</v>
      </c>
      <c r="V75" s="21">
        <v>42459</v>
      </c>
      <c r="W75" s="7">
        <v>338</v>
      </c>
      <c r="X75" s="30"/>
      <c r="Y75" s="66"/>
      <c r="Z75" s="66"/>
      <c r="AA75" s="30"/>
      <c r="AB75" s="66"/>
      <c r="AC75" s="66"/>
      <c r="AD75" s="30"/>
      <c r="AE75" s="66"/>
      <c r="AF75" s="66"/>
      <c r="AG75" s="30"/>
      <c r="AH75" s="66"/>
      <c r="AI75" s="66"/>
      <c r="AJ75" s="76"/>
      <c r="AK75" s="75"/>
      <c r="AL75" s="7">
        <v>338</v>
      </c>
    </row>
    <row r="76" spans="1:38" x14ac:dyDescent="0.15">
      <c r="A76" s="7">
        <v>400</v>
      </c>
      <c r="B76" s="17">
        <f t="shared" si="16"/>
        <v>25.395270742969075</v>
      </c>
      <c r="C76" s="17">
        <f t="shared" si="17"/>
        <v>2.9094464838177068</v>
      </c>
      <c r="D76" s="17">
        <f t="shared" si="18"/>
        <v>191.01123595505618</v>
      </c>
      <c r="E76" s="17">
        <f t="shared" si="19"/>
        <v>4.3354904523574227</v>
      </c>
      <c r="F76" s="17">
        <f t="shared" si="20"/>
        <v>71.021159153633846</v>
      </c>
      <c r="G76" s="17">
        <f t="shared" si="21"/>
        <v>2.4716259264595237</v>
      </c>
      <c r="H76" s="17">
        <f t="shared" si="22"/>
        <v>45.259686727122833</v>
      </c>
      <c r="I76" s="17">
        <f t="shared" si="23"/>
        <v>2.2940595766018457</v>
      </c>
      <c r="J76" s="18">
        <v>18.149999999999999</v>
      </c>
      <c r="K76" s="17">
        <v>0.7147</v>
      </c>
      <c r="L76" s="17">
        <v>6.2382999999999997</v>
      </c>
      <c r="M76" s="18">
        <v>27.2</v>
      </c>
      <c r="N76" s="17">
        <v>3.56E-2</v>
      </c>
      <c r="O76" s="17">
        <v>6.2737999999999996</v>
      </c>
      <c r="P76" s="18">
        <v>15.44</v>
      </c>
      <c r="Q76" s="17">
        <v>0.1087</v>
      </c>
      <c r="R76" s="17">
        <v>6.2469000000000001</v>
      </c>
      <c r="S76" s="18">
        <v>14.64</v>
      </c>
      <c r="T76" s="17">
        <v>0.24260000000000001</v>
      </c>
      <c r="U76" s="17">
        <v>6.3817000000000004</v>
      </c>
      <c r="V76" s="21">
        <v>42454</v>
      </c>
      <c r="W76" s="7">
        <v>400</v>
      </c>
      <c r="X76" s="30"/>
      <c r="Y76" s="66">
        <v>70448</v>
      </c>
      <c r="Z76" s="66">
        <v>14313</v>
      </c>
      <c r="AA76" s="30"/>
      <c r="AB76" s="66">
        <v>71211</v>
      </c>
      <c r="AC76" s="66">
        <v>14159</v>
      </c>
      <c r="AD76" s="30"/>
      <c r="AE76" s="66">
        <v>69257</v>
      </c>
      <c r="AF76" s="66">
        <v>14559</v>
      </c>
      <c r="AG76" s="30"/>
      <c r="AH76" s="66">
        <v>64955</v>
      </c>
      <c r="AI76" s="66">
        <v>15523</v>
      </c>
      <c r="AJ76" s="76"/>
      <c r="AK76" s="75"/>
      <c r="AL76" s="7">
        <v>400</v>
      </c>
    </row>
    <row r="77" spans="1:38" x14ac:dyDescent="0.15">
      <c r="A77" s="7">
        <v>401</v>
      </c>
      <c r="B77" s="17">
        <f t="shared" si="16"/>
        <v>-9.3479968578161827</v>
      </c>
      <c r="C77" s="17">
        <f t="shared" si="17"/>
        <v>1.5938923118135548</v>
      </c>
      <c r="D77" s="17">
        <f t="shared" si="18"/>
        <v>-6.8965517241379306</v>
      </c>
      <c r="E77" s="17">
        <f t="shared" si="19"/>
        <v>2.4355999586184471</v>
      </c>
      <c r="F77" s="17">
        <f t="shared" si="20"/>
        <v>-7.9215116279069777</v>
      </c>
      <c r="G77" s="17">
        <f t="shared" si="21"/>
        <v>1.6410472591499676</v>
      </c>
      <c r="H77" s="17">
        <f t="shared" si="22"/>
        <v>-22.120535714285715</v>
      </c>
      <c r="I77" s="17">
        <f t="shared" si="23"/>
        <v>1.413674555284518</v>
      </c>
      <c r="J77" s="18">
        <v>11.9</v>
      </c>
      <c r="K77" s="17">
        <v>-1.2729999999999999</v>
      </c>
      <c r="L77" s="17">
        <v>7.4660000000000002</v>
      </c>
      <c r="M77" s="18">
        <v>16.48</v>
      </c>
      <c r="N77" s="17">
        <v>-0.59740000000000004</v>
      </c>
      <c r="O77" s="17">
        <v>6.7663000000000002</v>
      </c>
      <c r="P77" s="18">
        <v>10.9</v>
      </c>
      <c r="Q77" s="17">
        <v>-0.68799999999999994</v>
      </c>
      <c r="R77" s="17">
        <v>6.6421000000000001</v>
      </c>
      <c r="S77" s="18">
        <v>9.91</v>
      </c>
      <c r="T77" s="17">
        <v>-0.33600000000000002</v>
      </c>
      <c r="U77" s="17">
        <v>7.0101000000000004</v>
      </c>
      <c r="V77" s="21">
        <v>42452</v>
      </c>
      <c r="W77" s="7">
        <v>401</v>
      </c>
      <c r="X77" s="48"/>
      <c r="Y77" s="66">
        <v>67566</v>
      </c>
      <c r="Z77" s="66">
        <v>19943</v>
      </c>
      <c r="AA77" s="48" t="s">
        <v>41</v>
      </c>
      <c r="AB77" s="66">
        <v>57415</v>
      </c>
      <c r="AC77" s="66">
        <v>23469</v>
      </c>
      <c r="AD77" s="30" t="s">
        <v>41</v>
      </c>
      <c r="AE77" s="66">
        <v>56273</v>
      </c>
      <c r="AF77" s="66">
        <v>23946</v>
      </c>
      <c r="AG77" s="30" t="s">
        <v>43</v>
      </c>
      <c r="AH77" s="66">
        <v>57168</v>
      </c>
      <c r="AI77" s="66">
        <v>23571</v>
      </c>
      <c r="AJ77" s="76"/>
      <c r="AK77" s="75"/>
      <c r="AL77" s="7">
        <v>401</v>
      </c>
    </row>
    <row r="78" spans="1:38" x14ac:dyDescent="0.15">
      <c r="A78" s="7">
        <v>402</v>
      </c>
      <c r="B78" s="17">
        <f t="shared" si="16"/>
        <v>13.733333333333334</v>
      </c>
      <c r="C78" s="17">
        <f t="shared" si="17"/>
        <v>1.2078994277136692</v>
      </c>
      <c r="D78" s="17">
        <f t="shared" si="18"/>
        <v>11.451923076923077</v>
      </c>
      <c r="E78" s="17">
        <f t="shared" si="19"/>
        <v>1.3553342816500713</v>
      </c>
      <c r="F78" s="17">
        <f t="shared" si="20"/>
        <v>19.440000000000001</v>
      </c>
      <c r="G78" s="17">
        <f t="shared" si="21"/>
        <v>1.1363503513099595</v>
      </c>
      <c r="H78" s="17">
        <f t="shared" si="22"/>
        <v>32.749999999999993</v>
      </c>
      <c r="I78" s="17">
        <f t="shared" si="23"/>
        <v>1.3760022408178982</v>
      </c>
      <c r="J78" s="18">
        <v>10.3</v>
      </c>
      <c r="K78" s="17">
        <v>0.75</v>
      </c>
      <c r="L78" s="17">
        <v>8.5272000000000006</v>
      </c>
      <c r="M78" s="18">
        <v>11.91</v>
      </c>
      <c r="N78" s="17">
        <v>0.26</v>
      </c>
      <c r="O78" s="17">
        <v>8.7874999999999996</v>
      </c>
      <c r="P78" s="18">
        <v>9.7200000000000006</v>
      </c>
      <c r="Q78" s="17">
        <v>0.25</v>
      </c>
      <c r="R78" s="17">
        <v>8.5536999999999992</v>
      </c>
      <c r="S78" s="18">
        <v>11.79</v>
      </c>
      <c r="T78" s="17">
        <v>0.27</v>
      </c>
      <c r="U78" s="17">
        <v>8.5683000000000007</v>
      </c>
      <c r="V78" s="28">
        <v>42457</v>
      </c>
      <c r="W78" s="7">
        <v>402</v>
      </c>
      <c r="X78" s="30"/>
      <c r="Y78" s="66"/>
      <c r="Z78" s="66"/>
      <c r="AA78" s="30"/>
      <c r="AB78" s="66"/>
      <c r="AC78" s="66"/>
      <c r="AD78" s="30"/>
      <c r="AE78" s="66"/>
      <c r="AF78" s="66"/>
      <c r="AG78" s="30"/>
      <c r="AH78" s="66"/>
      <c r="AI78" s="66"/>
      <c r="AJ78" s="76"/>
      <c r="AK78" s="75"/>
      <c r="AL78" s="7">
        <v>402</v>
      </c>
    </row>
    <row r="79" spans="1:38" x14ac:dyDescent="0.15">
      <c r="A79" s="7">
        <v>403</v>
      </c>
      <c r="B79" s="17">
        <f t="shared" si="16"/>
        <v>117.17857142857143</v>
      </c>
      <c r="C79" s="17">
        <f t="shared" si="17"/>
        <v>17.87037037037037</v>
      </c>
      <c r="D79" s="17">
        <f t="shared" si="18"/>
        <v>81.541666666666671</v>
      </c>
      <c r="E79" s="17">
        <f t="shared" si="19"/>
        <v>10.323363401382077</v>
      </c>
      <c r="F79" s="17">
        <f t="shared" si="20"/>
        <v>92.46875</v>
      </c>
      <c r="G79" s="17">
        <f t="shared" si="21"/>
        <v>14.860385697067095</v>
      </c>
      <c r="H79" s="17">
        <f t="shared" si="22"/>
        <v>121.39285714285717</v>
      </c>
      <c r="I79" s="17">
        <f t="shared" si="23"/>
        <v>16.574019894675249</v>
      </c>
      <c r="J79" s="18">
        <v>32.81</v>
      </c>
      <c r="K79" s="17">
        <v>0.28000000000000003</v>
      </c>
      <c r="L79" s="17">
        <v>1.8360000000000001</v>
      </c>
      <c r="M79" s="18">
        <v>19.57</v>
      </c>
      <c r="N79" s="17">
        <v>0.06</v>
      </c>
      <c r="O79" s="17">
        <v>1.8956999999999999</v>
      </c>
      <c r="P79" s="18">
        <v>29.59</v>
      </c>
      <c r="Q79" s="17">
        <v>0.16</v>
      </c>
      <c r="R79" s="17">
        <v>1.9912000000000001</v>
      </c>
      <c r="S79" s="18">
        <v>33.99</v>
      </c>
      <c r="T79" s="17">
        <v>0.21</v>
      </c>
      <c r="U79" s="17">
        <v>2.0508000000000002</v>
      </c>
      <c r="V79" s="21">
        <v>42485</v>
      </c>
      <c r="W79" s="7">
        <v>403</v>
      </c>
      <c r="X79" s="48" t="s">
        <v>41</v>
      </c>
      <c r="Y79" s="66">
        <v>17215</v>
      </c>
      <c r="Z79" s="66">
        <v>15833</v>
      </c>
      <c r="AA79" s="48" t="s">
        <v>41</v>
      </c>
      <c r="AB79" s="66">
        <v>16646</v>
      </c>
      <c r="AC79" s="66">
        <v>16374</v>
      </c>
      <c r="AD79" s="48" t="s">
        <v>37</v>
      </c>
      <c r="AE79" s="66">
        <v>16436</v>
      </c>
      <c r="AF79" s="66">
        <v>16584</v>
      </c>
      <c r="AG79" s="48" t="s">
        <v>43</v>
      </c>
      <c r="AH79" s="66">
        <v>17627</v>
      </c>
      <c r="AI79" s="66">
        <v>15464</v>
      </c>
      <c r="AJ79" s="76"/>
      <c r="AK79" s="75"/>
      <c r="AL79" s="7">
        <v>403</v>
      </c>
    </row>
    <row r="80" spans="1:38" x14ac:dyDescent="0.15">
      <c r="A80" s="7">
        <v>404</v>
      </c>
      <c r="B80" s="17">
        <f t="shared" si="16"/>
        <v>25.680534155110426</v>
      </c>
      <c r="C80" s="17">
        <f t="shared" si="17"/>
        <v>2.4995625765491036</v>
      </c>
      <c r="D80" s="17">
        <f t="shared" si="18"/>
        <v>25.055803571428573</v>
      </c>
      <c r="E80" s="17">
        <f t="shared" si="19"/>
        <v>2.1951159891466423</v>
      </c>
      <c r="F80" s="17">
        <f t="shared" si="20"/>
        <v>21.311475409836063</v>
      </c>
      <c r="G80" s="17">
        <f t="shared" si="21"/>
        <v>2.3193577163247099</v>
      </c>
      <c r="H80" s="17">
        <f t="shared" si="22"/>
        <v>27.571825764596852</v>
      </c>
      <c r="I80" s="17">
        <f t="shared" si="23"/>
        <v>2.8025057698648204</v>
      </c>
      <c r="J80" s="18">
        <v>10</v>
      </c>
      <c r="K80" s="17">
        <v>0.38940000000000002</v>
      </c>
      <c r="L80" s="17">
        <v>4.0007000000000001</v>
      </c>
      <c r="M80" s="18">
        <v>8.98</v>
      </c>
      <c r="N80" s="17">
        <v>8.9599999999999999E-2</v>
      </c>
      <c r="O80" s="17">
        <v>4.0909000000000004</v>
      </c>
      <c r="P80" s="18">
        <v>9.6199999999999992</v>
      </c>
      <c r="Q80" s="17">
        <v>0.22570000000000001</v>
      </c>
      <c r="R80" s="17">
        <v>4.1477000000000004</v>
      </c>
      <c r="S80" s="18">
        <v>11.9</v>
      </c>
      <c r="T80" s="17">
        <v>0.32369999999999999</v>
      </c>
      <c r="U80" s="17">
        <v>4.2462</v>
      </c>
      <c r="V80" s="21">
        <v>42460</v>
      </c>
      <c r="W80" s="7">
        <v>404</v>
      </c>
      <c r="X80" s="30"/>
      <c r="Y80" s="66">
        <v>50455</v>
      </c>
      <c r="Z80" s="66">
        <v>11091</v>
      </c>
      <c r="AA80" s="30"/>
      <c r="AB80" s="66">
        <v>46030</v>
      </c>
      <c r="AC80" s="66">
        <v>12157</v>
      </c>
      <c r="AD80" s="30"/>
      <c r="AE80" s="66">
        <v>37241</v>
      </c>
      <c r="AF80" s="66">
        <v>15027</v>
      </c>
      <c r="AG80" s="30"/>
      <c r="AH80" s="66">
        <v>31467</v>
      </c>
      <c r="AI80" s="66">
        <v>17784</v>
      </c>
      <c r="AJ80" s="76"/>
      <c r="AK80" s="75"/>
      <c r="AL80" s="7">
        <v>404</v>
      </c>
    </row>
    <row r="81" spans="1:38" x14ac:dyDescent="0.15">
      <c r="A81" s="7">
        <v>407</v>
      </c>
      <c r="B81" s="17">
        <f t="shared" si="16"/>
        <v>230.25000000000003</v>
      </c>
      <c r="C81" s="17">
        <f t="shared" si="17"/>
        <v>3.968117190866006</v>
      </c>
      <c r="D81" s="17">
        <f t="shared" si="18"/>
        <v>30.642857142857139</v>
      </c>
      <c r="E81" s="17">
        <f t="shared" si="19"/>
        <v>3.585307759809452</v>
      </c>
      <c r="F81" s="17">
        <f t="shared" si="20"/>
        <v>146.30434782608697</v>
      </c>
      <c r="G81" s="17">
        <f t="shared" si="21"/>
        <v>2.419383830031995</v>
      </c>
      <c r="H81" s="17">
        <f t="shared" si="22"/>
        <v>201.84782608695656</v>
      </c>
      <c r="I81" s="17">
        <f t="shared" si="23"/>
        <v>2.2426723669432267</v>
      </c>
      <c r="J81" s="18">
        <v>9.2100000000000009</v>
      </c>
      <c r="K81" s="17">
        <v>0.04</v>
      </c>
      <c r="L81" s="17">
        <v>2.3210000000000002</v>
      </c>
      <c r="M81" s="18">
        <v>8.58</v>
      </c>
      <c r="N81" s="17">
        <v>7.0000000000000007E-2</v>
      </c>
      <c r="O81" s="17">
        <v>2.3931</v>
      </c>
      <c r="P81" s="18">
        <v>6.73</v>
      </c>
      <c r="Q81" s="17">
        <v>2.3E-2</v>
      </c>
      <c r="R81" s="17">
        <v>2.7816999999999998</v>
      </c>
      <c r="S81" s="18">
        <v>6.19</v>
      </c>
      <c r="T81" s="17">
        <v>2.3E-2</v>
      </c>
      <c r="U81" s="17">
        <v>2.7601</v>
      </c>
      <c r="V81" s="21">
        <v>42482</v>
      </c>
      <c r="W81" s="7">
        <v>407</v>
      </c>
      <c r="X81" s="30"/>
      <c r="Y81" s="66">
        <v>61905</v>
      </c>
      <c r="Z81" s="66">
        <v>12503</v>
      </c>
      <c r="AA81" s="30"/>
      <c r="AB81" s="66">
        <v>57355</v>
      </c>
      <c r="AC81" s="66">
        <v>13495</v>
      </c>
      <c r="AD81" s="30"/>
      <c r="AE81" s="66">
        <v>57249</v>
      </c>
      <c r="AF81" s="66">
        <v>15372</v>
      </c>
      <c r="AG81" s="30"/>
      <c r="AH81" s="66">
        <v>58342</v>
      </c>
      <c r="AI81" s="66">
        <v>15085</v>
      </c>
      <c r="AJ81" s="76"/>
      <c r="AK81" s="75"/>
      <c r="AL81" s="7">
        <v>407</v>
      </c>
    </row>
    <row r="82" spans="1:38" x14ac:dyDescent="0.15">
      <c r="A82" s="7">
        <v>408</v>
      </c>
      <c r="B82" s="17">
        <f t="shared" si="16"/>
        <v>-64.094955489614236</v>
      </c>
      <c r="C82" s="17">
        <f t="shared" si="17"/>
        <v>50.116009280742453</v>
      </c>
      <c r="D82" s="17">
        <f t="shared" si="18"/>
        <v>2902.0833333333335</v>
      </c>
      <c r="E82" s="17">
        <f t="shared" si="19"/>
        <v>46.003963011889034</v>
      </c>
      <c r="F82" s="17">
        <f t="shared" si="20"/>
        <v>28.581460674157306</v>
      </c>
      <c r="G82" s="17">
        <f t="shared" si="21"/>
        <v>27.757885763000854</v>
      </c>
      <c r="H82" s="17">
        <f t="shared" si="22"/>
        <v>36.963619402985074</v>
      </c>
      <c r="I82" s="17">
        <f t="shared" si="23"/>
        <v>5.9593187201564088</v>
      </c>
      <c r="J82" s="18">
        <v>15.12</v>
      </c>
      <c r="K82" s="17">
        <v>-0.2359</v>
      </c>
      <c r="L82" s="17">
        <v>0.30170000000000002</v>
      </c>
      <c r="M82" s="18">
        <v>13.93</v>
      </c>
      <c r="N82" s="17">
        <v>1.1999999999999999E-3</v>
      </c>
      <c r="O82" s="17">
        <v>0.30280000000000001</v>
      </c>
      <c r="P82" s="18">
        <v>16.28</v>
      </c>
      <c r="Q82" s="17">
        <v>0.2848</v>
      </c>
      <c r="R82" s="17">
        <v>0.58650000000000002</v>
      </c>
      <c r="S82" s="18">
        <v>15.85</v>
      </c>
      <c r="T82" s="17">
        <v>0.3216</v>
      </c>
      <c r="U82" s="17">
        <v>2.6597</v>
      </c>
      <c r="V82" s="21">
        <v>42457</v>
      </c>
      <c r="W82" s="7">
        <v>408</v>
      </c>
      <c r="X82" s="30"/>
      <c r="Y82" s="66">
        <v>31713</v>
      </c>
      <c r="Z82" s="66">
        <v>7955</v>
      </c>
      <c r="AA82" s="42"/>
      <c r="AB82" s="66">
        <v>28952</v>
      </c>
      <c r="AC82" s="66">
        <v>8714</v>
      </c>
      <c r="AD82" s="30" t="s">
        <v>41</v>
      </c>
      <c r="AE82" s="66">
        <v>23567</v>
      </c>
      <c r="AF82" s="66">
        <v>10705</v>
      </c>
      <c r="AG82" s="30" t="s">
        <v>37</v>
      </c>
      <c r="AH82" s="66">
        <v>21539</v>
      </c>
      <c r="AI82" s="66">
        <v>96208</v>
      </c>
      <c r="AJ82" s="76"/>
      <c r="AK82" s="75"/>
      <c r="AL82" s="7">
        <v>408</v>
      </c>
    </row>
    <row r="83" spans="1:38" x14ac:dyDescent="0.15">
      <c r="A83" s="7">
        <v>409</v>
      </c>
      <c r="B83" s="17">
        <f t="shared" si="16"/>
        <v>68.932038834951456</v>
      </c>
      <c r="C83" s="17">
        <f t="shared" si="17"/>
        <v>5.940925445569408</v>
      </c>
      <c r="D83" s="17">
        <f t="shared" si="18"/>
        <v>381.75</v>
      </c>
      <c r="E83" s="17">
        <f t="shared" si="19"/>
        <v>6.3579964192030642</v>
      </c>
      <c r="F83" s="17">
        <f t="shared" si="20"/>
        <v>509.49999999999994</v>
      </c>
      <c r="G83" s="17">
        <f t="shared" si="21"/>
        <v>4.2522116508095475</v>
      </c>
      <c r="H83" s="17">
        <f t="shared" si="22"/>
        <v>2361.6279069767438</v>
      </c>
      <c r="I83" s="17">
        <f t="shared" si="23"/>
        <v>5.6567513368983953</v>
      </c>
      <c r="J83" s="18">
        <v>14.2</v>
      </c>
      <c r="K83" s="17">
        <v>0.20599999999999999</v>
      </c>
      <c r="L83" s="17">
        <v>2.3902000000000001</v>
      </c>
      <c r="M83" s="18">
        <v>15.27</v>
      </c>
      <c r="N83" s="17">
        <v>0.01</v>
      </c>
      <c r="O83" s="17">
        <v>2.4016999999999999</v>
      </c>
      <c r="P83" s="18">
        <v>10.19</v>
      </c>
      <c r="Q83" s="17">
        <v>0.01</v>
      </c>
      <c r="R83" s="17">
        <v>2.3963999999999999</v>
      </c>
      <c r="S83" s="18">
        <v>13.54</v>
      </c>
      <c r="T83" s="17">
        <v>4.3E-3</v>
      </c>
      <c r="U83" s="17">
        <v>2.3936000000000002</v>
      </c>
      <c r="V83" s="28">
        <v>42488</v>
      </c>
      <c r="W83" s="7">
        <v>409</v>
      </c>
      <c r="X83" s="48" t="s">
        <v>41</v>
      </c>
      <c r="Y83" s="66">
        <v>36734</v>
      </c>
      <c r="Z83" s="66">
        <v>12868</v>
      </c>
      <c r="AA83" s="48" t="s">
        <v>43</v>
      </c>
      <c r="AB83" s="66">
        <v>36980</v>
      </c>
      <c r="AC83" s="66">
        <v>12782</v>
      </c>
      <c r="AD83" s="48" t="s">
        <v>41</v>
      </c>
      <c r="AE83" s="66">
        <v>36949</v>
      </c>
      <c r="AF83" s="66">
        <v>12794</v>
      </c>
      <c r="AG83" s="30" t="s">
        <v>41</v>
      </c>
      <c r="AH83" s="66">
        <v>35868</v>
      </c>
      <c r="AI83" s="66">
        <v>13179</v>
      </c>
      <c r="AJ83" s="76"/>
      <c r="AK83" s="75"/>
      <c r="AL83" s="7">
        <v>409</v>
      </c>
    </row>
    <row r="84" spans="1:38" x14ac:dyDescent="0.15">
      <c r="A84" s="7">
        <v>410</v>
      </c>
      <c r="B84" s="17">
        <f t="shared" si="16"/>
        <v>-16.096385542168676</v>
      </c>
      <c r="C84" s="17">
        <f t="shared" si="17"/>
        <v>4.9652506782621622</v>
      </c>
      <c r="D84" s="17">
        <f t="shared" si="18"/>
        <v>-28.650306748466257</v>
      </c>
      <c r="E84" s="17">
        <f t="shared" si="19"/>
        <v>7.3866107793902485</v>
      </c>
      <c r="F84" s="17">
        <f t="shared" si="20"/>
        <v>-14.465517241379313</v>
      </c>
      <c r="G84" s="17">
        <f t="shared" si="21"/>
        <v>7.9639297579496908</v>
      </c>
      <c r="H84" s="17">
        <f t="shared" si="22"/>
        <v>-10.204326923076923</v>
      </c>
      <c r="I84" s="17">
        <f t="shared" si="23"/>
        <v>8.5705632949727431</v>
      </c>
      <c r="J84" s="18">
        <v>13.36</v>
      </c>
      <c r="K84" s="17">
        <v>-0.83</v>
      </c>
      <c r="L84" s="17">
        <v>2.6907000000000001</v>
      </c>
      <c r="M84" s="18">
        <v>18.68</v>
      </c>
      <c r="N84" s="17">
        <v>-0.16300000000000001</v>
      </c>
      <c r="O84" s="17">
        <v>2.5289000000000001</v>
      </c>
      <c r="P84" s="18">
        <v>16.78</v>
      </c>
      <c r="Q84" s="17">
        <v>-0.57999999999999996</v>
      </c>
      <c r="R84" s="17">
        <v>2.1070000000000002</v>
      </c>
      <c r="S84" s="18">
        <v>14.15</v>
      </c>
      <c r="T84" s="17">
        <v>-1.04</v>
      </c>
      <c r="U84" s="17">
        <v>1.651</v>
      </c>
      <c r="V84" s="21">
        <v>42489</v>
      </c>
      <c r="W84" s="7">
        <v>410</v>
      </c>
      <c r="X84" s="30"/>
      <c r="Y84" s="66"/>
      <c r="Z84" s="66"/>
      <c r="AA84" s="30"/>
      <c r="AB84" s="66"/>
      <c r="AC84" s="66"/>
      <c r="AD84" s="30"/>
      <c r="AE84" s="66"/>
      <c r="AF84" s="66"/>
      <c r="AG84" s="30"/>
      <c r="AH84" s="66"/>
      <c r="AI84" s="66"/>
      <c r="AJ84" s="76"/>
      <c r="AK84" s="75"/>
      <c r="AL84" s="7">
        <v>410</v>
      </c>
    </row>
    <row r="85" spans="1:38" x14ac:dyDescent="0.15">
      <c r="A85" s="7">
        <v>411</v>
      </c>
      <c r="B85" s="17">
        <f t="shared" si="16"/>
        <v>66.969696969696969</v>
      </c>
      <c r="C85" s="17">
        <f t="shared" si="17"/>
        <v>6.8025116966264472</v>
      </c>
      <c r="D85" s="17">
        <f t="shared" si="18"/>
        <v>60.29909706546276</v>
      </c>
      <c r="E85" s="17">
        <f t="shared" si="19"/>
        <v>6.4193451486933011</v>
      </c>
      <c r="F85" s="17">
        <f t="shared" si="20"/>
        <v>48.657894736842103</v>
      </c>
      <c r="G85" s="17">
        <f t="shared" si="21"/>
        <v>5.3930290214379459</v>
      </c>
      <c r="H85" s="17">
        <f t="shared" si="22"/>
        <v>139.10788381742742</v>
      </c>
      <c r="I85" s="17">
        <f t="shared" si="23"/>
        <v>8.2105727195914913</v>
      </c>
      <c r="J85" s="18">
        <v>22.1</v>
      </c>
      <c r="K85" s="17">
        <v>0.33</v>
      </c>
      <c r="L85" s="17">
        <v>3.2488000000000001</v>
      </c>
      <c r="M85" s="18">
        <v>21.37</v>
      </c>
      <c r="N85" s="17">
        <v>8.8599999999999998E-2</v>
      </c>
      <c r="O85" s="17">
        <v>3.3290000000000002</v>
      </c>
      <c r="P85" s="18">
        <v>18.489999999999998</v>
      </c>
      <c r="Q85" s="17">
        <v>0.19</v>
      </c>
      <c r="R85" s="17">
        <v>3.4285000000000001</v>
      </c>
      <c r="S85" s="18">
        <v>22.35</v>
      </c>
      <c r="T85" s="17">
        <v>0.1205</v>
      </c>
      <c r="U85" s="17">
        <v>2.7221000000000002</v>
      </c>
      <c r="V85" s="21">
        <v>42482</v>
      </c>
      <c r="W85" s="7">
        <v>411</v>
      </c>
      <c r="X85" s="48" t="s">
        <v>39</v>
      </c>
      <c r="Y85" s="66">
        <v>13187</v>
      </c>
      <c r="Z85" s="66">
        <v>15731</v>
      </c>
      <c r="AA85" s="48" t="s">
        <v>37</v>
      </c>
      <c r="AB85" s="66">
        <v>13055</v>
      </c>
      <c r="AC85" s="66">
        <v>15890</v>
      </c>
      <c r="AD85" s="48" t="s">
        <v>43</v>
      </c>
      <c r="AE85" s="66">
        <v>14737</v>
      </c>
      <c r="AF85" s="66">
        <v>14076</v>
      </c>
      <c r="AG85" s="48" t="s">
        <v>41</v>
      </c>
      <c r="AH85" s="66">
        <v>105182</v>
      </c>
      <c r="AI85" s="66">
        <v>11582</v>
      </c>
      <c r="AJ85" s="76"/>
      <c r="AK85" s="75"/>
      <c r="AL85" s="7">
        <v>411</v>
      </c>
    </row>
    <row r="86" spans="1:38" x14ac:dyDescent="0.15">
      <c r="A86" s="7">
        <v>413</v>
      </c>
      <c r="B86" s="17">
        <f t="shared" si="16"/>
        <v>23.458333333333332</v>
      </c>
      <c r="C86" s="17">
        <f t="shared" si="17"/>
        <v>3.0156944667630832</v>
      </c>
      <c r="D86" s="17">
        <f t="shared" si="18"/>
        <v>32.777777777777779</v>
      </c>
      <c r="E86" s="17">
        <f t="shared" si="19"/>
        <v>3.0851286341769506</v>
      </c>
      <c r="F86" s="17">
        <f t="shared" si="20"/>
        <v>30.678571428571423</v>
      </c>
      <c r="G86" s="17">
        <f t="shared" si="21"/>
        <v>2.2612403917026431</v>
      </c>
      <c r="H86" s="17">
        <f t="shared" si="22"/>
        <v>54.412500000000001</v>
      </c>
      <c r="I86" s="17">
        <f t="shared" si="23"/>
        <v>3.2930122778748609</v>
      </c>
      <c r="J86" s="18">
        <v>11.26</v>
      </c>
      <c r="K86" s="17">
        <v>0.48</v>
      </c>
      <c r="L86" s="17">
        <v>3.7338</v>
      </c>
      <c r="M86" s="18">
        <v>11.8</v>
      </c>
      <c r="N86" s="17">
        <v>0.09</v>
      </c>
      <c r="O86" s="17">
        <v>3.8248000000000002</v>
      </c>
      <c r="P86" s="18">
        <v>8.59</v>
      </c>
      <c r="Q86" s="17">
        <v>0.14000000000000001</v>
      </c>
      <c r="R86" s="17">
        <v>3.7988</v>
      </c>
      <c r="S86" s="18">
        <v>14.51</v>
      </c>
      <c r="T86" s="17">
        <v>0.2</v>
      </c>
      <c r="U86" s="17">
        <v>4.4062999999999999</v>
      </c>
      <c r="V86" s="28">
        <v>42489</v>
      </c>
      <c r="W86" s="7">
        <v>413</v>
      </c>
      <c r="X86" s="30"/>
      <c r="Y86" s="66"/>
      <c r="Z86" s="66"/>
      <c r="AA86" s="30"/>
      <c r="AB86" s="66"/>
      <c r="AC86" s="66"/>
      <c r="AD86" s="30"/>
      <c r="AE86" s="66"/>
      <c r="AF86" s="66"/>
      <c r="AG86" s="30"/>
      <c r="AH86" s="66"/>
      <c r="AI86" s="66"/>
      <c r="AJ86" s="76"/>
      <c r="AK86" s="75"/>
      <c r="AL86" s="7">
        <v>413</v>
      </c>
    </row>
    <row r="87" spans="1:38" x14ac:dyDescent="0.15">
      <c r="A87" s="7">
        <v>415</v>
      </c>
      <c r="B87" s="17">
        <f t="shared" si="16"/>
        <v>19.324324324324326</v>
      </c>
      <c r="C87" s="17">
        <f t="shared" si="17"/>
        <v>0.92969430610997705</v>
      </c>
      <c r="D87" s="17">
        <f t="shared" si="18"/>
        <v>94.68390804597702</v>
      </c>
      <c r="E87" s="17">
        <f t="shared" si="19"/>
        <v>2.9964760713879728</v>
      </c>
      <c r="F87" s="17">
        <f t="shared" si="20"/>
        <v>28.752107925801013</v>
      </c>
      <c r="G87" s="17">
        <f t="shared" si="21"/>
        <v>1.4872644801116539</v>
      </c>
      <c r="H87" s="17">
        <f t="shared" si="22"/>
        <v>23.131443298969071</v>
      </c>
      <c r="I87" s="17">
        <f t="shared" si="23"/>
        <v>1.5201236423686828</v>
      </c>
      <c r="J87" s="18">
        <v>7.15</v>
      </c>
      <c r="K87" s="17">
        <v>0.37</v>
      </c>
      <c r="L87" s="17">
        <v>7.6906999999999996</v>
      </c>
      <c r="M87" s="18">
        <v>13.18</v>
      </c>
      <c r="N87" s="17">
        <v>3.4799999999999998E-2</v>
      </c>
      <c r="O87" s="17">
        <v>4.3985000000000003</v>
      </c>
      <c r="P87" s="18">
        <v>6.82</v>
      </c>
      <c r="Q87" s="17">
        <v>0.1186</v>
      </c>
      <c r="R87" s="17">
        <v>4.5856000000000003</v>
      </c>
      <c r="S87" s="18">
        <v>7.18</v>
      </c>
      <c r="T87" s="17">
        <v>0.23280000000000001</v>
      </c>
      <c r="U87" s="17">
        <v>4.7233000000000001</v>
      </c>
      <c r="V87" s="21">
        <v>42486</v>
      </c>
      <c r="W87" s="7">
        <v>415</v>
      </c>
      <c r="X87" s="48"/>
      <c r="Y87" s="66">
        <v>107947</v>
      </c>
      <c r="Z87" s="66">
        <v>32873</v>
      </c>
      <c r="AA87" s="48" t="s">
        <v>41</v>
      </c>
      <c r="AB87" s="66">
        <v>106834</v>
      </c>
      <c r="AC87" s="66">
        <v>57889</v>
      </c>
      <c r="AD87" s="30" t="s">
        <v>41</v>
      </c>
      <c r="AE87" s="66">
        <v>106810</v>
      </c>
      <c r="AF87" s="66">
        <v>57902</v>
      </c>
      <c r="AG87" s="30" t="s">
        <v>43</v>
      </c>
      <c r="AH87" s="66">
        <v>119309</v>
      </c>
      <c r="AI87" s="66">
        <v>51836</v>
      </c>
      <c r="AJ87" s="76"/>
      <c r="AK87" s="75"/>
      <c r="AL87" s="7">
        <v>415</v>
      </c>
    </row>
    <row r="88" spans="1:38" x14ac:dyDescent="0.15">
      <c r="A88" s="7">
        <v>416</v>
      </c>
      <c r="B88" s="17">
        <f t="shared" si="16"/>
        <v>276.05985037406487</v>
      </c>
      <c r="C88" s="17">
        <f t="shared" si="17"/>
        <v>6.7640229744592446</v>
      </c>
      <c r="D88" s="17">
        <f t="shared" si="18"/>
        <v>-141.19047619047618</v>
      </c>
      <c r="E88" s="17">
        <f t="shared" si="19"/>
        <v>7.3427439326399204</v>
      </c>
      <c r="F88" s="17">
        <f t="shared" si="20"/>
        <v>-593.75</v>
      </c>
      <c r="G88" s="17">
        <f t="shared" si="21"/>
        <v>4.8061721368494279</v>
      </c>
      <c r="H88" s="17">
        <f t="shared" si="22"/>
        <v>359.18918918918916</v>
      </c>
      <c r="I88" s="17">
        <f t="shared" si="23"/>
        <v>5.5147516494460342</v>
      </c>
      <c r="J88" s="18">
        <v>11.07</v>
      </c>
      <c r="K88" s="17">
        <v>4.0099999999999997E-2</v>
      </c>
      <c r="L88" s="17">
        <v>1.6366000000000001</v>
      </c>
      <c r="M88" s="18">
        <v>11.86</v>
      </c>
      <c r="N88" s="17">
        <v>-2.1000000000000001E-2</v>
      </c>
      <c r="O88" s="17">
        <v>1.6152</v>
      </c>
      <c r="P88" s="18">
        <v>7.6</v>
      </c>
      <c r="Q88" s="17">
        <v>-6.4000000000000003E-3</v>
      </c>
      <c r="R88" s="17">
        <v>1.5812999999999999</v>
      </c>
      <c r="S88" s="18">
        <v>8.86</v>
      </c>
      <c r="T88" s="17">
        <v>1.8499999999999999E-2</v>
      </c>
      <c r="U88" s="17">
        <v>1.6066</v>
      </c>
      <c r="V88" s="21">
        <v>42451</v>
      </c>
      <c r="W88" s="7">
        <v>416</v>
      </c>
      <c r="X88" s="30"/>
      <c r="Y88" s="66">
        <v>47561</v>
      </c>
      <c r="Z88" s="66">
        <v>11182</v>
      </c>
      <c r="AA88" s="30"/>
      <c r="AB88" s="66">
        <v>41839</v>
      </c>
      <c r="AC88" s="66">
        <v>12712</v>
      </c>
      <c r="AD88" s="30"/>
      <c r="AE88" s="66">
        <v>38861</v>
      </c>
      <c r="AF88" s="66">
        <v>13686</v>
      </c>
      <c r="AG88" s="30"/>
      <c r="AH88" s="66">
        <v>35372</v>
      </c>
      <c r="AI88" s="66">
        <v>15037</v>
      </c>
      <c r="AJ88" s="76"/>
      <c r="AK88" s="75"/>
      <c r="AL88" s="7">
        <v>416</v>
      </c>
    </row>
    <row r="89" spans="1:38" x14ac:dyDescent="0.15">
      <c r="A89" s="7">
        <v>417</v>
      </c>
      <c r="B89" s="17">
        <f t="shared" si="16"/>
        <v>25.653983353151016</v>
      </c>
      <c r="C89" s="17">
        <f t="shared" si="17"/>
        <v>1.992795455595068</v>
      </c>
      <c r="D89" s="17">
        <f t="shared" si="18"/>
        <v>20.721816707218167</v>
      </c>
      <c r="E89" s="17">
        <f t="shared" si="19"/>
        <v>2.2917881329326817</v>
      </c>
      <c r="F89" s="17">
        <f t="shared" si="20"/>
        <v>17.118070249682606</v>
      </c>
      <c r="G89" s="17">
        <f t="shared" si="21"/>
        <v>1.81781412906705</v>
      </c>
      <c r="H89" s="17">
        <f t="shared" si="22"/>
        <v>21.475659229208926</v>
      </c>
      <c r="I89" s="17">
        <f t="shared" si="23"/>
        <v>1.8761352057768133</v>
      </c>
      <c r="J89" s="18">
        <v>8.6300000000000008</v>
      </c>
      <c r="K89" s="17">
        <v>0.33639999999999998</v>
      </c>
      <c r="L89" s="17">
        <v>4.3305999999999996</v>
      </c>
      <c r="M89" s="18">
        <v>10.220000000000001</v>
      </c>
      <c r="N89" s="17">
        <v>0.12330000000000001</v>
      </c>
      <c r="O89" s="17">
        <v>4.4593999999999996</v>
      </c>
      <c r="P89" s="18">
        <v>8.09</v>
      </c>
      <c r="Q89" s="17">
        <v>0.23630000000000001</v>
      </c>
      <c r="R89" s="17">
        <v>4.4504000000000001</v>
      </c>
      <c r="S89" s="18">
        <v>8.4700000000000006</v>
      </c>
      <c r="T89" s="17">
        <v>0.29580000000000001</v>
      </c>
      <c r="U89" s="17">
        <v>4.5145999999999997</v>
      </c>
      <c r="V89" s="21">
        <v>42459</v>
      </c>
      <c r="W89" s="7">
        <v>417</v>
      </c>
      <c r="X89" s="42"/>
      <c r="Y89" s="66">
        <v>47783</v>
      </c>
      <c r="Z89" s="66">
        <v>16321</v>
      </c>
      <c r="AA89" s="30"/>
      <c r="AB89" s="66">
        <v>45452</v>
      </c>
      <c r="AC89" s="66">
        <v>17158</v>
      </c>
      <c r="AD89" s="30"/>
      <c r="AE89" s="66">
        <v>40243</v>
      </c>
      <c r="AF89" s="66">
        <v>19379</v>
      </c>
      <c r="AG89" s="30"/>
      <c r="AH89" s="66">
        <v>40075</v>
      </c>
      <c r="AI89" s="66">
        <v>19461</v>
      </c>
      <c r="AJ89" s="76"/>
      <c r="AK89" s="75"/>
      <c r="AL89" s="7">
        <v>417</v>
      </c>
    </row>
    <row r="90" spans="1:38" x14ac:dyDescent="0.15">
      <c r="A90" s="7">
        <v>418</v>
      </c>
      <c r="B90" s="17">
        <f t="shared" si="16"/>
        <v>22.289655172413795</v>
      </c>
      <c r="C90" s="17">
        <f t="shared" si="17"/>
        <v>3.9887938588371776</v>
      </c>
      <c r="D90" s="17">
        <f t="shared" si="18"/>
        <v>9.44</v>
      </c>
      <c r="E90" s="17">
        <f t="shared" si="19"/>
        <v>2.1868050407709414</v>
      </c>
      <c r="F90" s="17">
        <f t="shared" si="20"/>
        <v>17.728260869565215</v>
      </c>
      <c r="G90" s="17">
        <f t="shared" si="21"/>
        <v>3.8400866432792595</v>
      </c>
      <c r="H90" s="17">
        <f t="shared" si="22"/>
        <v>17.34375</v>
      </c>
      <c r="I90" s="17">
        <f t="shared" si="23"/>
        <v>3.6830579335058728</v>
      </c>
      <c r="J90" s="18">
        <v>32.32</v>
      </c>
      <c r="K90" s="17">
        <v>1.45</v>
      </c>
      <c r="L90" s="17">
        <v>8.1027000000000005</v>
      </c>
      <c r="M90" s="18">
        <v>18.88</v>
      </c>
      <c r="N90" s="17">
        <v>0.5</v>
      </c>
      <c r="O90" s="17">
        <v>8.6335999999999995</v>
      </c>
      <c r="P90" s="18">
        <v>32.619999999999997</v>
      </c>
      <c r="Q90" s="17">
        <v>0.92</v>
      </c>
      <c r="R90" s="17">
        <v>8.4946000000000002</v>
      </c>
      <c r="S90" s="18">
        <v>33.299999999999997</v>
      </c>
      <c r="T90" s="17">
        <v>1.44</v>
      </c>
      <c r="U90" s="17">
        <v>9.0413999999999994</v>
      </c>
      <c r="V90" s="21">
        <v>42444</v>
      </c>
      <c r="W90" s="7">
        <v>418</v>
      </c>
      <c r="X90" s="30" t="s">
        <v>37</v>
      </c>
      <c r="Y90" s="66">
        <v>22046</v>
      </c>
      <c r="Z90" s="66">
        <v>28689</v>
      </c>
      <c r="AA90" s="48" t="s">
        <v>37</v>
      </c>
      <c r="AB90" s="66">
        <v>20826</v>
      </c>
      <c r="AC90" s="66">
        <v>30370</v>
      </c>
      <c r="AD90" s="48" t="s">
        <v>39</v>
      </c>
      <c r="AE90" s="66">
        <v>20965</v>
      </c>
      <c r="AF90" s="66">
        <v>30168</v>
      </c>
      <c r="AG90" s="48" t="s">
        <v>37</v>
      </c>
      <c r="AH90" s="66">
        <v>19879</v>
      </c>
      <c r="AI90" s="66">
        <v>31817</v>
      </c>
      <c r="AJ90" s="76"/>
      <c r="AK90" s="75"/>
      <c r="AL90" s="7">
        <v>418</v>
      </c>
    </row>
    <row r="91" spans="1:38" x14ac:dyDescent="0.15">
      <c r="A91" s="7">
        <v>419</v>
      </c>
      <c r="B91" s="17">
        <f t="shared" si="16"/>
        <v>41.878980891719742</v>
      </c>
      <c r="C91" s="17">
        <f t="shared" si="17"/>
        <v>2.3259241789988798</v>
      </c>
      <c r="D91" s="17">
        <f t="shared" si="18"/>
        <v>35.541195476575126</v>
      </c>
      <c r="E91" s="17">
        <f t="shared" si="19"/>
        <v>2.5476969398685623</v>
      </c>
      <c r="F91" s="17">
        <f t="shared" si="20"/>
        <v>26.453488372093023</v>
      </c>
      <c r="G91" s="17">
        <f t="shared" si="21"/>
        <v>2.0624397982888549</v>
      </c>
      <c r="H91" s="17">
        <f t="shared" si="22"/>
        <v>38.996075866579467</v>
      </c>
      <c r="I91" s="17">
        <f t="shared" si="23"/>
        <v>2.2425319455022423</v>
      </c>
      <c r="J91" s="18">
        <v>7.89</v>
      </c>
      <c r="K91" s="17">
        <v>0.18840000000000001</v>
      </c>
      <c r="L91" s="17">
        <v>3.3921999999999999</v>
      </c>
      <c r="M91" s="18">
        <v>8.8000000000000007</v>
      </c>
      <c r="N91" s="17">
        <v>6.1899999999999997E-2</v>
      </c>
      <c r="O91" s="17">
        <v>3.4540999999999999</v>
      </c>
      <c r="P91" s="18">
        <v>7.28</v>
      </c>
      <c r="Q91" s="17">
        <v>0.1376</v>
      </c>
      <c r="R91" s="17">
        <v>3.5297999999999998</v>
      </c>
      <c r="S91" s="18">
        <v>7.95</v>
      </c>
      <c r="T91" s="17">
        <v>0.15290000000000001</v>
      </c>
      <c r="U91" s="17">
        <v>3.5451000000000001</v>
      </c>
      <c r="V91" s="21">
        <v>42475</v>
      </c>
      <c r="W91" s="7">
        <v>419</v>
      </c>
      <c r="X91" s="30"/>
      <c r="Y91" s="66">
        <v>33332</v>
      </c>
      <c r="Z91" s="66">
        <v>16308</v>
      </c>
      <c r="AA91" s="30"/>
      <c r="AB91" s="66">
        <v>32550</v>
      </c>
      <c r="AC91" s="66">
        <v>16699</v>
      </c>
      <c r="AD91" s="30"/>
      <c r="AE91" s="66">
        <v>31021</v>
      </c>
      <c r="AF91" s="66">
        <v>17523</v>
      </c>
      <c r="AG91" s="30"/>
      <c r="AH91" s="66">
        <v>34636</v>
      </c>
      <c r="AI91" s="66">
        <v>15694</v>
      </c>
      <c r="AJ91" s="76"/>
      <c r="AK91" s="75"/>
      <c r="AL91" s="7">
        <v>419</v>
      </c>
    </row>
    <row r="92" spans="1:38" x14ac:dyDescent="0.15">
      <c r="A92" s="7">
        <v>420</v>
      </c>
      <c r="B92" s="17">
        <f t="shared" si="16"/>
        <v>194.02985074626866</v>
      </c>
      <c r="C92" s="17">
        <f t="shared" si="17"/>
        <v>2.8750460744563213</v>
      </c>
      <c r="D92" s="17">
        <f t="shared" si="18"/>
        <v>463.88888888888886</v>
      </c>
      <c r="E92" s="17">
        <f t="shared" si="19"/>
        <v>4.9114035732666714</v>
      </c>
      <c r="F92" s="17">
        <f t="shared" si="20"/>
        <v>355.31914893617017</v>
      </c>
      <c r="G92" s="17">
        <f t="shared" si="21"/>
        <v>2.4594087110194764</v>
      </c>
      <c r="H92" s="17">
        <f t="shared" si="22"/>
        <v>231.68604651162789</v>
      </c>
      <c r="I92" s="17">
        <f t="shared" si="23"/>
        <v>2.9182380725714911</v>
      </c>
      <c r="J92" s="18">
        <v>3.9</v>
      </c>
      <c r="K92" s="17">
        <v>2.01E-2</v>
      </c>
      <c r="L92" s="17">
        <v>1.3565</v>
      </c>
      <c r="M92" s="18">
        <v>6.68</v>
      </c>
      <c r="N92" s="17">
        <v>3.5999999999999999E-3</v>
      </c>
      <c r="O92" s="17">
        <v>1.3601000000000001</v>
      </c>
      <c r="P92" s="18">
        <v>6.68</v>
      </c>
      <c r="Q92" s="17">
        <v>9.4000000000000004E-3</v>
      </c>
      <c r="R92" s="17">
        <v>2.7161</v>
      </c>
      <c r="S92" s="18">
        <v>7.97</v>
      </c>
      <c r="T92" s="17">
        <v>2.58E-2</v>
      </c>
      <c r="U92" s="17">
        <v>2.7311000000000001</v>
      </c>
      <c r="V92" s="28">
        <v>42487</v>
      </c>
      <c r="W92" s="7">
        <v>420</v>
      </c>
      <c r="X92" s="30"/>
      <c r="Y92" s="66">
        <v>48793</v>
      </c>
      <c r="Z92" s="66">
        <v>14686</v>
      </c>
      <c r="AA92" s="30"/>
      <c r="AB92" s="66">
        <v>49516</v>
      </c>
      <c r="AC92" s="66">
        <v>14472</v>
      </c>
      <c r="AD92" s="30" t="s">
        <v>41</v>
      </c>
      <c r="AE92" s="66">
        <v>46628</v>
      </c>
      <c r="AF92" s="66">
        <v>21132</v>
      </c>
      <c r="AG92" s="30" t="s">
        <v>43</v>
      </c>
      <c r="AH92" s="66">
        <v>47713</v>
      </c>
      <c r="AI92" s="66">
        <v>20652</v>
      </c>
      <c r="AJ92" s="76"/>
      <c r="AK92" s="75"/>
      <c r="AL92" s="7">
        <v>420</v>
      </c>
    </row>
    <row r="93" spans="1:38" x14ac:dyDescent="0.15">
      <c r="A93" s="7">
        <v>421</v>
      </c>
      <c r="B93" s="17">
        <f t="shared" si="16"/>
        <v>22.314257028112454</v>
      </c>
      <c r="C93" s="17">
        <f t="shared" si="17"/>
        <v>2.2238899312070046</v>
      </c>
      <c r="D93" s="17">
        <f t="shared" si="18"/>
        <v>20.527728085867622</v>
      </c>
      <c r="E93" s="17">
        <f t="shared" si="19"/>
        <v>2.2523185632268512</v>
      </c>
      <c r="F93" s="17">
        <f t="shared" si="20"/>
        <v>24.190430159497343</v>
      </c>
      <c r="G93" s="17">
        <f t="shared" si="21"/>
        <v>2.4454596535802406</v>
      </c>
      <c r="H93" s="17">
        <f t="shared" si="22"/>
        <v>33.32223701731025</v>
      </c>
      <c r="I93" s="17">
        <f t="shared" si="23"/>
        <v>2.4482109227871938</v>
      </c>
      <c r="J93" s="18">
        <v>8.89</v>
      </c>
      <c r="K93" s="17">
        <v>0.39839999999999998</v>
      </c>
      <c r="L93" s="17">
        <v>3.9975000000000001</v>
      </c>
      <c r="M93" s="18">
        <v>9.18</v>
      </c>
      <c r="N93" s="17">
        <v>0.1118</v>
      </c>
      <c r="O93" s="17">
        <v>4.0758000000000001</v>
      </c>
      <c r="P93" s="18">
        <v>10.01</v>
      </c>
      <c r="Q93" s="17">
        <v>0.2069</v>
      </c>
      <c r="R93" s="17">
        <v>4.0933000000000002</v>
      </c>
      <c r="S93" s="18">
        <v>10.01</v>
      </c>
      <c r="T93" s="17">
        <v>0.2253</v>
      </c>
      <c r="U93" s="17">
        <v>4.0887000000000002</v>
      </c>
      <c r="V93" s="28">
        <v>42452</v>
      </c>
      <c r="W93" s="7">
        <v>421</v>
      </c>
      <c r="X93" s="48"/>
      <c r="Y93" s="66">
        <v>32049</v>
      </c>
      <c r="Z93" s="66">
        <v>17867</v>
      </c>
      <c r="AA93" s="30"/>
      <c r="AB93" s="66">
        <v>29734</v>
      </c>
      <c r="AC93" s="66">
        <v>19258</v>
      </c>
      <c r="AD93" s="30"/>
      <c r="AE93" s="66">
        <v>32158</v>
      </c>
      <c r="AF93" s="66">
        <v>17807</v>
      </c>
      <c r="AG93" s="30"/>
      <c r="AH93" s="66">
        <v>29780</v>
      </c>
      <c r="AI93" s="66">
        <v>19229</v>
      </c>
      <c r="AJ93" s="76"/>
      <c r="AK93" s="75"/>
      <c r="AL93" s="7">
        <v>421</v>
      </c>
    </row>
    <row r="94" spans="1:38" x14ac:dyDescent="0.15">
      <c r="A94" s="7">
        <v>422</v>
      </c>
      <c r="B94" s="17">
        <f t="shared" si="16"/>
        <v>203.84615384615384</v>
      </c>
      <c r="C94" s="17">
        <f t="shared" si="17"/>
        <v>1.0646418384154916</v>
      </c>
      <c r="D94" s="17">
        <f t="shared" si="18"/>
        <v>138.66666666666669</v>
      </c>
      <c r="E94" s="17">
        <f t="shared" si="19"/>
        <v>1.0491935585568546</v>
      </c>
      <c r="F94" s="17">
        <f t="shared" si="20"/>
        <v>169.72222222222226</v>
      </c>
      <c r="G94" s="17">
        <f t="shared" si="21"/>
        <v>0.77425077615155558</v>
      </c>
      <c r="H94" s="17">
        <f t="shared" si="22"/>
        <v>242.24999999999997</v>
      </c>
      <c r="I94" s="17">
        <f t="shared" si="23"/>
        <v>0.81936023946627434</v>
      </c>
      <c r="J94" s="18">
        <v>7.95</v>
      </c>
      <c r="K94" s="17">
        <v>3.9E-2</v>
      </c>
      <c r="L94" s="17">
        <v>7.4672999999999998</v>
      </c>
      <c r="M94" s="18">
        <v>8.32</v>
      </c>
      <c r="N94" s="17">
        <v>1.4999999999999999E-2</v>
      </c>
      <c r="O94" s="17">
        <v>7.9298999999999999</v>
      </c>
      <c r="P94" s="18">
        <v>6.11</v>
      </c>
      <c r="Q94" s="17">
        <v>1.7999999999999999E-2</v>
      </c>
      <c r="R94" s="17">
        <v>7.8914999999999997</v>
      </c>
      <c r="S94" s="18">
        <v>6.46</v>
      </c>
      <c r="T94" s="17">
        <v>0.02</v>
      </c>
      <c r="U94" s="17">
        <v>7.8841999999999999</v>
      </c>
      <c r="V94" s="28">
        <v>42489</v>
      </c>
      <c r="W94" s="7">
        <v>422</v>
      </c>
      <c r="X94" s="30"/>
      <c r="Y94" s="66">
        <v>59357</v>
      </c>
      <c r="Z94" s="66">
        <v>15127</v>
      </c>
      <c r="AA94" s="30"/>
      <c r="AB94" s="66">
        <v>56627</v>
      </c>
      <c r="AC94" s="66">
        <v>15856</v>
      </c>
      <c r="AD94" s="30"/>
      <c r="AE94" s="66">
        <v>54475</v>
      </c>
      <c r="AF94" s="66">
        <v>16482</v>
      </c>
      <c r="AG94" s="30"/>
      <c r="AH94" s="66">
        <v>54047</v>
      </c>
      <c r="AI94" s="66">
        <v>16613</v>
      </c>
      <c r="AJ94" s="76"/>
      <c r="AK94" s="75"/>
      <c r="AL94" s="7">
        <v>422</v>
      </c>
    </row>
    <row r="95" spans="1:38" x14ac:dyDescent="0.15">
      <c r="A95" s="7">
        <v>423</v>
      </c>
      <c r="B95" s="17">
        <f t="shared" si="16"/>
        <v>19.019206326790002</v>
      </c>
      <c r="C95" s="17">
        <f t="shared" si="17"/>
        <v>4.2147842143147747</v>
      </c>
      <c r="D95" s="17">
        <f t="shared" si="18"/>
        <v>12.527030273906776</v>
      </c>
      <c r="E95" s="17">
        <f t="shared" si="19"/>
        <v>3.6090993259438084</v>
      </c>
      <c r="F95" s="17">
        <f t="shared" si="20"/>
        <v>20.840236686390529</v>
      </c>
      <c r="G95" s="17">
        <f t="shared" si="21"/>
        <v>4.7203359542530379</v>
      </c>
      <c r="H95" s="17">
        <f t="shared" si="22"/>
        <v>23.806348359562548</v>
      </c>
      <c r="I95" s="17">
        <f t="shared" si="23"/>
        <v>5.0497335098618326</v>
      </c>
      <c r="J95" s="18">
        <v>53.87</v>
      </c>
      <c r="K95" s="17">
        <v>2.8323999999999998</v>
      </c>
      <c r="L95" s="17">
        <v>12.7812</v>
      </c>
      <c r="M95" s="18">
        <v>41.71</v>
      </c>
      <c r="N95" s="17">
        <v>0.83240000000000003</v>
      </c>
      <c r="O95" s="17">
        <v>11.556900000000001</v>
      </c>
      <c r="P95" s="18">
        <v>52.83</v>
      </c>
      <c r="Q95" s="17">
        <v>1.2675000000000001</v>
      </c>
      <c r="R95" s="17">
        <v>11.192</v>
      </c>
      <c r="S95" s="18">
        <v>59.5</v>
      </c>
      <c r="T95" s="17">
        <v>1.8745000000000001</v>
      </c>
      <c r="U95" s="17">
        <v>11.7828</v>
      </c>
      <c r="V95" s="21"/>
      <c r="W95" s="7">
        <v>423</v>
      </c>
      <c r="X95" s="30"/>
      <c r="Y95" s="66"/>
      <c r="Z95" s="66"/>
      <c r="AA95" s="30"/>
      <c r="AB95" s="66"/>
      <c r="AC95" s="66"/>
      <c r="AD95" s="30"/>
      <c r="AE95" s="66">
        <v>57485</v>
      </c>
      <c r="AF95" s="66">
        <v>11377</v>
      </c>
      <c r="AG95" s="30"/>
      <c r="AH95" s="66">
        <v>62454</v>
      </c>
      <c r="AI95" s="66">
        <v>10472</v>
      </c>
      <c r="AJ95" s="76"/>
      <c r="AK95" s="75"/>
      <c r="AL95" s="7">
        <v>423</v>
      </c>
    </row>
    <row r="96" spans="1:38" x14ac:dyDescent="0.15">
      <c r="A96" s="7">
        <v>425</v>
      </c>
      <c r="B96" s="17">
        <f t="shared" si="16"/>
        <v>482.85714285714283</v>
      </c>
      <c r="C96" s="17">
        <f t="shared" si="17"/>
        <v>1.1628707080437624</v>
      </c>
      <c r="D96" s="17">
        <f t="shared" si="18"/>
        <v>3825</v>
      </c>
      <c r="E96" s="17">
        <f t="shared" si="19"/>
        <v>5.2687764730190434</v>
      </c>
      <c r="F96" s="17">
        <f t="shared" si="20"/>
        <v>85.000000000000014</v>
      </c>
      <c r="G96" s="17">
        <f t="shared" si="21"/>
        <v>1.0540456753125971</v>
      </c>
      <c r="H96" s="17">
        <f t="shared" si="22"/>
        <v>99.375</v>
      </c>
      <c r="I96" s="17">
        <f t="shared" si="23"/>
        <v>1.0929337365960956</v>
      </c>
      <c r="J96" s="18">
        <v>3.38</v>
      </c>
      <c r="K96" s="17">
        <v>7.0000000000000001E-3</v>
      </c>
      <c r="L96" s="17">
        <v>2.9066000000000001</v>
      </c>
      <c r="M96" s="18">
        <v>15.3</v>
      </c>
      <c r="N96" s="17">
        <v>1E-3</v>
      </c>
      <c r="O96" s="17">
        <v>2.9039000000000001</v>
      </c>
      <c r="P96" s="18">
        <v>3.06</v>
      </c>
      <c r="Q96" s="17">
        <v>1.7999999999999999E-2</v>
      </c>
      <c r="R96" s="17">
        <v>2.9030999999999998</v>
      </c>
      <c r="S96" s="18">
        <v>3.18</v>
      </c>
      <c r="T96" s="17">
        <v>2.4E-2</v>
      </c>
      <c r="U96" s="17">
        <v>2.9096000000000002</v>
      </c>
      <c r="V96" s="28">
        <v>42454</v>
      </c>
      <c r="W96" s="7">
        <v>425</v>
      </c>
      <c r="X96" s="30"/>
      <c r="Y96" s="66"/>
      <c r="Z96" s="66"/>
      <c r="AA96" s="30"/>
      <c r="AB96" s="66"/>
      <c r="AC96" s="66"/>
      <c r="AD96" s="30"/>
      <c r="AE96" s="66"/>
      <c r="AF96" s="66"/>
      <c r="AG96" s="30"/>
      <c r="AH96" s="66"/>
      <c r="AI96" s="66"/>
      <c r="AJ96" s="76"/>
      <c r="AK96" s="75"/>
      <c r="AL96" s="7">
        <v>425</v>
      </c>
    </row>
    <row r="97" spans="1:38" x14ac:dyDescent="0.15">
      <c r="A97" s="7">
        <v>426</v>
      </c>
      <c r="B97" s="17">
        <f t="shared" si="16"/>
        <v>-419.23076923076928</v>
      </c>
      <c r="C97" s="17">
        <f t="shared" si="17"/>
        <v>3.8587485618196307</v>
      </c>
      <c r="D97" s="17">
        <f t="shared" si="18"/>
        <v>-1129.0322580645161</v>
      </c>
      <c r="E97" s="17">
        <f t="shared" si="19"/>
        <v>6.2020998538076464</v>
      </c>
      <c r="F97" s="17">
        <f t="shared" si="20"/>
        <v>191.83673469387756</v>
      </c>
      <c r="G97" s="17">
        <f t="shared" si="21"/>
        <v>3.2936229852838124</v>
      </c>
      <c r="H97" s="17">
        <f t="shared" si="22"/>
        <v>89.981504315659677</v>
      </c>
      <c r="I97" s="17">
        <f t="shared" si="23"/>
        <v>4.1462479226147364</v>
      </c>
      <c r="J97" s="18">
        <v>8.7200000000000006</v>
      </c>
      <c r="K97" s="17">
        <v>-2.0799999999999999E-2</v>
      </c>
      <c r="L97" s="17">
        <v>2.2597999999999998</v>
      </c>
      <c r="M97" s="18">
        <v>14</v>
      </c>
      <c r="N97" s="17">
        <v>-3.0999999999999999E-3</v>
      </c>
      <c r="O97" s="17">
        <v>2.2572999999999999</v>
      </c>
      <c r="P97" s="18">
        <v>7.52</v>
      </c>
      <c r="Q97" s="17">
        <v>1.9599999999999999E-2</v>
      </c>
      <c r="R97" s="17">
        <v>2.2831999999999999</v>
      </c>
      <c r="S97" s="18">
        <v>9.73</v>
      </c>
      <c r="T97" s="17">
        <v>8.1100000000000005E-2</v>
      </c>
      <c r="U97" s="17">
        <v>2.3466999999999998</v>
      </c>
      <c r="V97" s="21">
        <v>42489</v>
      </c>
      <c r="W97" s="7">
        <v>426</v>
      </c>
      <c r="X97" s="48" t="s">
        <v>43</v>
      </c>
      <c r="Y97" s="66">
        <v>45397</v>
      </c>
      <c r="Z97" s="66">
        <v>26298</v>
      </c>
      <c r="AA97" s="30" t="s">
        <v>43</v>
      </c>
      <c r="AB97" s="66">
        <v>48126</v>
      </c>
      <c r="AC97" s="66">
        <v>24807</v>
      </c>
      <c r="AD97" s="30" t="s">
        <v>41</v>
      </c>
      <c r="AE97" s="66">
        <v>41622</v>
      </c>
      <c r="AF97" s="66">
        <v>28684</v>
      </c>
      <c r="AG97" s="48" t="s">
        <v>43</v>
      </c>
      <c r="AH97" s="66">
        <v>51372</v>
      </c>
      <c r="AI97" s="66">
        <v>23240</v>
      </c>
      <c r="AJ97" s="76"/>
      <c r="AK97" s="75"/>
      <c r="AL97" s="7">
        <v>426</v>
      </c>
    </row>
    <row r="98" spans="1:38" x14ac:dyDescent="0.15">
      <c r="A98" s="7">
        <v>428</v>
      </c>
      <c r="B98" s="17">
        <f t="shared" si="16"/>
        <v>363</v>
      </c>
      <c r="C98" s="17">
        <f t="shared" si="17"/>
        <v>2.3191183517010061</v>
      </c>
      <c r="D98" s="17">
        <f t="shared" si="18"/>
        <v>-33.958333333333336</v>
      </c>
      <c r="E98" s="17">
        <f t="shared" si="19"/>
        <v>2.6513549562445102</v>
      </c>
      <c r="F98" s="17">
        <f t="shared" si="20"/>
        <v>-36.444444444444443</v>
      </c>
      <c r="G98" s="17">
        <f t="shared" si="21"/>
        <v>2.1544929059379925</v>
      </c>
      <c r="H98" s="17">
        <f t="shared" si="22"/>
        <v>-42.6875</v>
      </c>
      <c r="I98" s="17">
        <f t="shared" si="23"/>
        <v>2.2694799800631333</v>
      </c>
      <c r="J98" s="18">
        <v>7.26</v>
      </c>
      <c r="K98" s="17">
        <v>0.02</v>
      </c>
      <c r="L98" s="17">
        <v>3.1305000000000001</v>
      </c>
      <c r="M98" s="18">
        <v>8.15</v>
      </c>
      <c r="N98" s="17">
        <v>-0.06</v>
      </c>
      <c r="O98" s="17">
        <v>3.0739000000000001</v>
      </c>
      <c r="P98" s="18">
        <v>6.56</v>
      </c>
      <c r="Q98" s="17">
        <v>-0.09</v>
      </c>
      <c r="R98" s="17">
        <v>3.0448</v>
      </c>
      <c r="S98" s="18">
        <v>6.83</v>
      </c>
      <c r="T98" s="17">
        <v>-0.12</v>
      </c>
      <c r="U98" s="17">
        <v>3.0095000000000001</v>
      </c>
      <c r="V98" s="21">
        <v>42480</v>
      </c>
      <c r="W98" s="7">
        <v>428</v>
      </c>
      <c r="X98" s="30" t="s">
        <v>41</v>
      </c>
      <c r="Y98" s="66">
        <v>32865</v>
      </c>
      <c r="Z98" s="66">
        <v>31003</v>
      </c>
      <c r="AA98" s="48" t="s">
        <v>41</v>
      </c>
      <c r="AB98" s="66">
        <v>32370</v>
      </c>
      <c r="AC98" s="66">
        <v>31477</v>
      </c>
      <c r="AD98" s="48" t="s">
        <v>43</v>
      </c>
      <c r="AE98" s="66">
        <v>33356</v>
      </c>
      <c r="AF98" s="66">
        <v>30547</v>
      </c>
      <c r="AG98" s="30" t="s">
        <v>43</v>
      </c>
      <c r="AH98" s="66">
        <v>41716</v>
      </c>
      <c r="AI98" s="66">
        <v>24425</v>
      </c>
      <c r="AJ98" s="76"/>
      <c r="AK98" s="75"/>
      <c r="AL98" s="7">
        <v>428</v>
      </c>
    </row>
    <row r="99" spans="1:38" x14ac:dyDescent="0.15">
      <c r="A99" s="7">
        <v>429</v>
      </c>
      <c r="B99" s="17">
        <f t="shared" si="16"/>
        <v>18.486486486486488</v>
      </c>
      <c r="C99" s="17">
        <f t="shared" si="17"/>
        <v>1.6506588155799027</v>
      </c>
      <c r="D99" s="17">
        <f t="shared" si="18"/>
        <v>14.775</v>
      </c>
      <c r="E99" s="17">
        <f t="shared" si="19"/>
        <v>1.4226565885128304</v>
      </c>
      <c r="F99" s="17">
        <f t="shared" si="20"/>
        <v>9.4827586206896566</v>
      </c>
      <c r="G99" s="17">
        <f t="shared" si="21"/>
        <v>1.4822001239658285</v>
      </c>
      <c r="H99" s="17">
        <f t="shared" si="22"/>
        <v>11.598837209302326</v>
      </c>
      <c r="I99" s="17">
        <f t="shared" si="23"/>
        <v>1.725703905540418</v>
      </c>
      <c r="J99" s="18">
        <v>6.84</v>
      </c>
      <c r="K99" s="17">
        <v>0.37</v>
      </c>
      <c r="L99" s="17">
        <v>4.1437999999999997</v>
      </c>
      <c r="M99" s="18">
        <v>5.91</v>
      </c>
      <c r="N99" s="17">
        <v>0.1</v>
      </c>
      <c r="O99" s="17">
        <v>4.1542000000000003</v>
      </c>
      <c r="P99" s="18">
        <v>5.5</v>
      </c>
      <c r="Q99" s="17">
        <v>0.28999999999999998</v>
      </c>
      <c r="R99" s="17">
        <v>3.7107000000000001</v>
      </c>
      <c r="S99" s="18">
        <v>6.65</v>
      </c>
      <c r="T99" s="17">
        <v>0.43</v>
      </c>
      <c r="U99" s="17">
        <v>3.8534999999999999</v>
      </c>
      <c r="V99" s="28">
        <v>42458</v>
      </c>
      <c r="W99" s="7">
        <v>429</v>
      </c>
      <c r="X99" s="30"/>
      <c r="Y99" s="66">
        <v>81529</v>
      </c>
      <c r="Z99" s="66">
        <v>15419</v>
      </c>
      <c r="AA99" s="30"/>
      <c r="AB99" s="66">
        <v>80002</v>
      </c>
      <c r="AC99" s="66">
        <v>15713</v>
      </c>
      <c r="AD99" s="30"/>
      <c r="AE99" s="66">
        <v>75656</v>
      </c>
      <c r="AF99" s="66">
        <v>16616</v>
      </c>
      <c r="AG99" s="30" t="s">
        <v>41</v>
      </c>
      <c r="AH99" s="66">
        <v>69125</v>
      </c>
      <c r="AI99" s="66">
        <v>30247</v>
      </c>
      <c r="AJ99" s="76"/>
      <c r="AK99" s="75"/>
      <c r="AL99" s="7">
        <v>429</v>
      </c>
    </row>
    <row r="100" spans="1:38" x14ac:dyDescent="0.15">
      <c r="A100" s="7">
        <v>430</v>
      </c>
      <c r="B100" s="17">
        <f t="shared" si="16"/>
        <v>33.916666666666671</v>
      </c>
      <c r="C100" s="17">
        <f t="shared" si="17"/>
        <v>6.4569011105235328</v>
      </c>
      <c r="D100" s="17">
        <f t="shared" si="18"/>
        <v>437.5</v>
      </c>
      <c r="E100" s="17">
        <f t="shared" si="19"/>
        <v>5.5245711880458801</v>
      </c>
      <c r="F100" s="17">
        <f t="shared" si="20"/>
        <v>51.968864468864467</v>
      </c>
      <c r="G100" s="17">
        <f t="shared" si="21"/>
        <v>5.6602832635148612</v>
      </c>
      <c r="H100" s="17">
        <f t="shared" si="22"/>
        <v>30.778184236780842</v>
      </c>
      <c r="I100" s="17">
        <f t="shared" si="23"/>
        <v>5.6106210784759485</v>
      </c>
      <c r="J100" s="18">
        <v>12.21</v>
      </c>
      <c r="K100" s="17">
        <v>0.36</v>
      </c>
      <c r="L100" s="17">
        <v>1.891</v>
      </c>
      <c r="M100" s="18">
        <v>10.5</v>
      </c>
      <c r="N100" s="17">
        <v>6.0000000000000001E-3</v>
      </c>
      <c r="O100" s="17">
        <v>1.9006000000000001</v>
      </c>
      <c r="P100" s="18">
        <v>11.35</v>
      </c>
      <c r="Q100" s="17">
        <v>0.10920000000000001</v>
      </c>
      <c r="R100" s="17">
        <v>2.0051999999999999</v>
      </c>
      <c r="S100" s="18">
        <v>12.34</v>
      </c>
      <c r="T100" s="17">
        <v>0.30070000000000002</v>
      </c>
      <c r="U100" s="17">
        <v>2.1993999999999998</v>
      </c>
      <c r="V100" s="21">
        <v>42482</v>
      </c>
      <c r="W100" s="7">
        <v>430</v>
      </c>
      <c r="X100" s="48" t="s">
        <v>41</v>
      </c>
      <c r="Y100" s="66">
        <v>21948</v>
      </c>
      <c r="Z100" s="66">
        <v>14617</v>
      </c>
      <c r="AA100" s="48" t="s">
        <v>43</v>
      </c>
      <c r="AB100" s="66">
        <v>29119</v>
      </c>
      <c r="AC100" s="66">
        <v>11018</v>
      </c>
      <c r="AD100" s="48" t="s">
        <v>41</v>
      </c>
      <c r="AE100" s="66">
        <v>26911</v>
      </c>
      <c r="AF100" s="66">
        <v>11922</v>
      </c>
      <c r="AG100" s="30" t="s">
        <v>41</v>
      </c>
      <c r="AH100" s="66">
        <v>25966</v>
      </c>
      <c r="AI100" s="66">
        <v>12356</v>
      </c>
      <c r="AJ100" s="76"/>
      <c r="AK100" s="75"/>
      <c r="AL100" s="7">
        <v>430</v>
      </c>
    </row>
    <row r="101" spans="1:38" x14ac:dyDescent="0.15">
      <c r="A101" s="7">
        <v>488</v>
      </c>
      <c r="B101" s="17">
        <f t="shared" si="16"/>
        <v>10.464646464646464</v>
      </c>
      <c r="C101" s="17">
        <f t="shared" si="17"/>
        <v>0.90288732210243761</v>
      </c>
      <c r="D101" s="17">
        <f t="shared" si="18"/>
        <v>9.9861111111111125</v>
      </c>
      <c r="E101" s="17">
        <f t="shared" si="19"/>
        <v>0.71244550138723739</v>
      </c>
      <c r="F101" s="17">
        <f t="shared" si="20"/>
        <v>8.8222222222222229</v>
      </c>
      <c r="G101" s="17">
        <f t="shared" si="21"/>
        <v>0.79605381885263982</v>
      </c>
      <c r="H101" s="17">
        <f t="shared" si="22"/>
        <v>9.2939189189189193</v>
      </c>
      <c r="I101" s="17">
        <f t="shared" si="23"/>
        <v>0.80837821874696969</v>
      </c>
      <c r="J101" s="18">
        <v>10.36</v>
      </c>
      <c r="K101" s="17">
        <v>0.99</v>
      </c>
      <c r="L101" s="17">
        <v>11.474299999999999</v>
      </c>
      <c r="M101" s="18">
        <v>7.19</v>
      </c>
      <c r="N101" s="17">
        <v>0.18</v>
      </c>
      <c r="O101" s="17">
        <v>10.092000000000001</v>
      </c>
      <c r="P101" s="18">
        <v>7.94</v>
      </c>
      <c r="Q101" s="17">
        <v>0.45</v>
      </c>
      <c r="R101" s="17">
        <v>9.9741999999999997</v>
      </c>
      <c r="S101" s="18">
        <v>9.17</v>
      </c>
      <c r="T101" s="17">
        <v>0.74</v>
      </c>
      <c r="U101" s="17">
        <v>11.3437</v>
      </c>
      <c r="V101" s="28"/>
      <c r="W101" s="7">
        <v>488</v>
      </c>
      <c r="X101" s="30"/>
      <c r="Y101" s="66"/>
      <c r="Z101" s="66"/>
      <c r="AA101" s="30"/>
      <c r="AB101" s="66"/>
      <c r="AC101" s="66"/>
      <c r="AD101" s="30"/>
      <c r="AE101" s="66"/>
      <c r="AF101" s="66"/>
      <c r="AG101" s="30"/>
      <c r="AH101" s="66"/>
      <c r="AI101" s="66"/>
      <c r="AJ101" s="76"/>
      <c r="AK101" s="75"/>
      <c r="AL101" s="7">
        <v>488</v>
      </c>
    </row>
    <row r="102" spans="1:38" x14ac:dyDescent="0.15">
      <c r="A102" s="7">
        <v>498</v>
      </c>
      <c r="B102" s="17">
        <f t="shared" si="16"/>
        <v>23.53115727002967</v>
      </c>
      <c r="C102" s="17">
        <f t="shared" si="17"/>
        <v>2.9251198819623756</v>
      </c>
      <c r="D102" s="17">
        <f t="shared" si="18"/>
        <v>-928.9473684210526</v>
      </c>
      <c r="E102" s="17">
        <f t="shared" si="19"/>
        <v>3.9871237363754446</v>
      </c>
      <c r="F102" s="17">
        <f t="shared" si="20"/>
        <v>24.324324324324323</v>
      </c>
      <c r="G102" s="17">
        <f t="shared" si="21"/>
        <v>2.0423359217104564</v>
      </c>
      <c r="H102" s="17">
        <f t="shared" si="22"/>
        <v>23.295711060948079</v>
      </c>
      <c r="I102" s="17">
        <f t="shared" si="23"/>
        <v>2.352619340719464</v>
      </c>
      <c r="J102" s="18">
        <v>7.93</v>
      </c>
      <c r="K102" s="17">
        <v>0.33700000000000002</v>
      </c>
      <c r="L102" s="17">
        <v>2.7109999999999999</v>
      </c>
      <c r="M102" s="18">
        <v>7.06</v>
      </c>
      <c r="N102" s="17">
        <v>-1.9E-3</v>
      </c>
      <c r="O102" s="17">
        <v>1.7706999999999999</v>
      </c>
      <c r="P102" s="18">
        <v>5.76</v>
      </c>
      <c r="Q102" s="17">
        <v>0.11840000000000001</v>
      </c>
      <c r="R102" s="17">
        <v>2.8203</v>
      </c>
      <c r="S102" s="18">
        <v>6.88</v>
      </c>
      <c r="T102" s="17">
        <v>0.2215</v>
      </c>
      <c r="U102" s="17">
        <v>2.9243999999999999</v>
      </c>
      <c r="V102" s="21">
        <v>42457</v>
      </c>
      <c r="W102" s="7">
        <v>498</v>
      </c>
      <c r="X102" s="48"/>
      <c r="Y102" s="66">
        <v>61283</v>
      </c>
      <c r="Z102" s="66">
        <v>18278</v>
      </c>
      <c r="AA102" s="30"/>
      <c r="AB102" s="66">
        <v>64282</v>
      </c>
      <c r="AC102" s="66">
        <v>17425</v>
      </c>
      <c r="AD102" s="30"/>
      <c r="AE102" s="66">
        <v>66449</v>
      </c>
      <c r="AF102" s="66">
        <v>16857</v>
      </c>
      <c r="AG102" s="30"/>
      <c r="AH102" s="66">
        <v>56846</v>
      </c>
      <c r="AI102" s="66">
        <v>19705</v>
      </c>
      <c r="AJ102" s="76"/>
      <c r="AK102" s="75"/>
      <c r="AL102" s="7">
        <v>498</v>
      </c>
    </row>
    <row r="103" spans="1:38" x14ac:dyDescent="0.15">
      <c r="A103" s="7">
        <v>501</v>
      </c>
      <c r="B103" s="17">
        <f t="shared" si="16"/>
        <v>12.354430379746834</v>
      </c>
      <c r="C103" s="17">
        <f t="shared" si="17"/>
        <v>2.5006725681856032</v>
      </c>
      <c r="D103" s="17">
        <f t="shared" si="18"/>
        <v>9.2149999999999999</v>
      </c>
      <c r="E103" s="17">
        <f t="shared" si="19"/>
        <v>1.8648561136520014</v>
      </c>
      <c r="F103" s="17">
        <f t="shared" si="20"/>
        <v>8.171875</v>
      </c>
      <c r="G103" s="17">
        <f t="shared" si="21"/>
        <v>1.6829888337069734</v>
      </c>
      <c r="H103" s="17">
        <f t="shared" si="22"/>
        <v>11.180232558139535</v>
      </c>
      <c r="I103" s="17">
        <f t="shared" si="23"/>
        <v>1.9833943582074161</v>
      </c>
      <c r="J103" s="18">
        <v>19.52</v>
      </c>
      <c r="K103" s="17">
        <v>1.58</v>
      </c>
      <c r="L103" s="17">
        <v>7.8059000000000003</v>
      </c>
      <c r="M103" s="18">
        <v>18.43</v>
      </c>
      <c r="N103" s="17">
        <v>0.5</v>
      </c>
      <c r="O103" s="17">
        <v>9.8827999999999996</v>
      </c>
      <c r="P103" s="18">
        <v>15.69</v>
      </c>
      <c r="Q103" s="17">
        <v>0.96</v>
      </c>
      <c r="R103" s="17">
        <v>9.3226999999999993</v>
      </c>
      <c r="S103" s="18">
        <v>19.23</v>
      </c>
      <c r="T103" s="17">
        <v>1.29</v>
      </c>
      <c r="U103" s="17">
        <v>9.6954999999999991</v>
      </c>
      <c r="V103" s="28">
        <v>42482</v>
      </c>
      <c r="W103" s="7">
        <v>501</v>
      </c>
      <c r="X103" s="48" t="s">
        <v>39</v>
      </c>
      <c r="Y103" s="66">
        <v>19552</v>
      </c>
      <c r="Z103" s="66">
        <v>27057</v>
      </c>
      <c r="AA103" s="48" t="s">
        <v>37</v>
      </c>
      <c r="AB103" s="66">
        <v>18982</v>
      </c>
      <c r="AC103" s="66">
        <v>27869</v>
      </c>
      <c r="AD103" s="48" t="s">
        <v>37</v>
      </c>
      <c r="AE103" s="66">
        <v>20152</v>
      </c>
      <c r="AF103" s="66">
        <v>29368</v>
      </c>
      <c r="AG103" s="48" t="s">
        <v>37</v>
      </c>
      <c r="AH103" s="66">
        <v>18699</v>
      </c>
      <c r="AI103" s="66">
        <v>31651</v>
      </c>
      <c r="AJ103" s="76"/>
      <c r="AK103" s="75"/>
      <c r="AL103" s="7">
        <v>501</v>
      </c>
    </row>
    <row r="104" spans="1:38" x14ac:dyDescent="0.15">
      <c r="A104" s="7">
        <v>502</v>
      </c>
      <c r="B104" s="17">
        <f t="shared" si="16"/>
        <v>-163.07692307692307</v>
      </c>
      <c r="C104" s="17">
        <f t="shared" si="17"/>
        <v>21.745820084111191</v>
      </c>
      <c r="D104" s="17">
        <f t="shared" si="18"/>
        <v>-40.9375</v>
      </c>
      <c r="E104" s="17">
        <f t="shared" si="19"/>
        <v>14.672939068100357</v>
      </c>
      <c r="F104" s="17">
        <f t="shared" si="20"/>
        <v>-78.5</v>
      </c>
      <c r="G104" s="17">
        <f t="shared" si="21"/>
        <v>24.028726159642098</v>
      </c>
      <c r="H104" s="17">
        <f t="shared" si="22"/>
        <v>-92.769477054429018</v>
      </c>
      <c r="I104" s="17">
        <f t="shared" si="23"/>
        <v>29.434920634920637</v>
      </c>
      <c r="J104" s="18">
        <v>21.2</v>
      </c>
      <c r="K104" s="17">
        <v>-0.13</v>
      </c>
      <c r="L104" s="17">
        <v>0.97489999999999999</v>
      </c>
      <c r="M104" s="18">
        <v>13.1</v>
      </c>
      <c r="N104" s="17">
        <v>-0.08</v>
      </c>
      <c r="O104" s="17">
        <v>0.89280000000000004</v>
      </c>
      <c r="P104" s="18">
        <v>20.41</v>
      </c>
      <c r="Q104" s="17">
        <v>-0.13</v>
      </c>
      <c r="R104" s="17">
        <v>0.84940000000000004</v>
      </c>
      <c r="S104" s="18">
        <v>23.18</v>
      </c>
      <c r="T104" s="17">
        <v>-0.18740000000000001</v>
      </c>
      <c r="U104" s="17">
        <v>0.78749999999999998</v>
      </c>
      <c r="V104" s="21">
        <v>42447</v>
      </c>
      <c r="W104" s="7">
        <v>502</v>
      </c>
      <c r="X104" s="30"/>
      <c r="Y104" s="66">
        <v>28007</v>
      </c>
      <c r="Z104" s="66">
        <v>6599</v>
      </c>
      <c r="AA104" s="42"/>
      <c r="AB104" s="66">
        <v>26924</v>
      </c>
      <c r="AC104" s="66">
        <v>6864</v>
      </c>
      <c r="AD104" s="42"/>
      <c r="AE104" s="66">
        <v>24643</v>
      </c>
      <c r="AF104" s="66">
        <v>7499</v>
      </c>
      <c r="AG104" s="30"/>
      <c r="AH104" s="66">
        <v>20171</v>
      </c>
      <c r="AI104" s="66">
        <v>9163</v>
      </c>
      <c r="AJ104" s="76"/>
      <c r="AK104" s="75"/>
      <c r="AL104" s="7">
        <v>502</v>
      </c>
    </row>
    <row r="105" spans="1:38" x14ac:dyDescent="0.15">
      <c r="A105" s="7">
        <v>503</v>
      </c>
      <c r="B105" s="17">
        <f t="shared" si="16"/>
        <v>1636.1867704280155</v>
      </c>
      <c r="C105" s="17">
        <f t="shared" si="17"/>
        <v>27.458534674154365</v>
      </c>
      <c r="D105" s="17">
        <f t="shared" si="18"/>
        <v>-391.41156462585036</v>
      </c>
      <c r="E105" s="17">
        <f t="shared" si="19"/>
        <v>30.711235655190823</v>
      </c>
      <c r="F105" s="17">
        <f t="shared" si="20"/>
        <v>-324.79806138933765</v>
      </c>
      <c r="G105" s="17">
        <f t="shared" si="21"/>
        <v>27.227789815817989</v>
      </c>
      <c r="H105" s="17">
        <f t="shared" si="22"/>
        <v>-375.39598732840545</v>
      </c>
      <c r="I105" s="17">
        <f t="shared" si="23"/>
        <v>32.777816195283869</v>
      </c>
      <c r="J105" s="18">
        <v>42.05</v>
      </c>
      <c r="K105" s="17">
        <v>2.5700000000000001E-2</v>
      </c>
      <c r="L105" s="17">
        <v>1.5314000000000001</v>
      </c>
      <c r="M105" s="18">
        <v>46.03</v>
      </c>
      <c r="N105" s="17">
        <v>-2.9399999999999999E-2</v>
      </c>
      <c r="O105" s="17">
        <v>1.4987999999999999</v>
      </c>
      <c r="P105" s="18">
        <v>40.21</v>
      </c>
      <c r="Q105" s="17">
        <v>-6.1899999999999997E-2</v>
      </c>
      <c r="R105" s="17">
        <v>1.4767999999999999</v>
      </c>
      <c r="S105" s="18">
        <v>47.4</v>
      </c>
      <c r="T105" s="17">
        <v>-9.4700000000000006E-2</v>
      </c>
      <c r="U105" s="17">
        <v>1.4460999999999999</v>
      </c>
      <c r="V105" s="28">
        <v>42482</v>
      </c>
      <c r="W105" s="7">
        <v>503</v>
      </c>
      <c r="X105" s="42"/>
      <c r="Y105" s="66">
        <v>75931</v>
      </c>
      <c r="Z105" s="66">
        <v>11837</v>
      </c>
      <c r="AA105" s="42"/>
      <c r="AB105" s="66">
        <v>73749</v>
      </c>
      <c r="AC105" s="66">
        <v>12187</v>
      </c>
      <c r="AD105" s="42"/>
      <c r="AE105" s="66">
        <v>49084</v>
      </c>
      <c r="AF105" s="66">
        <v>18311</v>
      </c>
      <c r="AG105" s="30" t="s">
        <v>41</v>
      </c>
      <c r="AH105" s="66">
        <v>38974</v>
      </c>
      <c r="AI105" s="66">
        <v>23062</v>
      </c>
      <c r="AJ105" s="76"/>
      <c r="AK105" s="75"/>
      <c r="AL105" s="7">
        <v>503</v>
      </c>
    </row>
    <row r="106" spans="1:38" x14ac:dyDescent="0.15">
      <c r="A106" s="7">
        <v>504</v>
      </c>
      <c r="B106" s="17">
        <f t="shared" si="16"/>
        <v>-236.71428571428569</v>
      </c>
      <c r="C106" s="17">
        <f t="shared" si="17"/>
        <v>-312.64150943396226</v>
      </c>
      <c r="D106" s="17">
        <f t="shared" si="18"/>
        <v>-322.66666666666669</v>
      </c>
      <c r="E106" s="17">
        <f t="shared" si="19"/>
        <v>-285.12518409425627</v>
      </c>
      <c r="F106" s="17">
        <f t="shared" si="20"/>
        <v>-185.60794044665013</v>
      </c>
      <c r="G106" s="17">
        <f t="shared" si="21"/>
        <v>-160.34297963558416</v>
      </c>
      <c r="H106" s="17">
        <f t="shared" si="22"/>
        <v>-212.8698224852071</v>
      </c>
      <c r="I106" s="17">
        <f t="shared" si="23"/>
        <v>-138.76567020250724</v>
      </c>
      <c r="J106" s="18">
        <v>16.57</v>
      </c>
      <c r="K106" s="17">
        <v>-7.0000000000000007E-2</v>
      </c>
      <c r="L106" s="17">
        <v>-5.2999999999999999E-2</v>
      </c>
      <c r="M106" s="18">
        <v>19.36</v>
      </c>
      <c r="N106" s="17">
        <v>-1.4999999999999999E-2</v>
      </c>
      <c r="O106" s="17">
        <v>-6.7900000000000002E-2</v>
      </c>
      <c r="P106" s="18">
        <v>14.96</v>
      </c>
      <c r="Q106" s="17">
        <v>-4.0300000000000002E-2</v>
      </c>
      <c r="R106" s="17">
        <v>-9.3299999999999994E-2</v>
      </c>
      <c r="S106" s="18">
        <v>14.39</v>
      </c>
      <c r="T106" s="17">
        <v>-5.0700000000000002E-2</v>
      </c>
      <c r="U106" s="17">
        <v>-0.1037</v>
      </c>
      <c r="V106" s="28">
        <v>42486</v>
      </c>
      <c r="W106" s="7">
        <v>504</v>
      </c>
      <c r="X106" s="48" t="s">
        <v>41</v>
      </c>
      <c r="Y106" s="66">
        <v>25633</v>
      </c>
      <c r="Z106" s="66">
        <v>12155</v>
      </c>
      <c r="AA106" s="48" t="s">
        <v>41</v>
      </c>
      <c r="AB106" s="66">
        <v>24537</v>
      </c>
      <c r="AC106" s="66">
        <v>12698</v>
      </c>
      <c r="AD106" s="48" t="s">
        <v>41</v>
      </c>
      <c r="AE106" s="66">
        <v>21404</v>
      </c>
      <c r="AF106" s="66">
        <v>14556</v>
      </c>
      <c r="AG106" s="30" t="s">
        <v>41</v>
      </c>
      <c r="AH106" s="66">
        <v>21092</v>
      </c>
      <c r="AI106" s="66">
        <v>14772</v>
      </c>
      <c r="AJ106" s="76"/>
      <c r="AK106" s="75"/>
      <c r="AL106" s="7">
        <v>504</v>
      </c>
    </row>
    <row r="107" spans="1:38" x14ac:dyDescent="0.15">
      <c r="A107" s="7">
        <v>505</v>
      </c>
      <c r="B107" s="17">
        <f t="shared" si="16"/>
        <v>-47.84</v>
      </c>
      <c r="C107" s="17">
        <f t="shared" si="17"/>
        <v>-23.5062893081761</v>
      </c>
      <c r="D107" s="17">
        <f t="shared" si="18"/>
        <v>-28.861111111111114</v>
      </c>
      <c r="E107" s="17">
        <f t="shared" si="19"/>
        <v>-17.342680687698216</v>
      </c>
      <c r="F107" s="17">
        <f t="shared" si="20"/>
        <v>-44.727272727272727</v>
      </c>
      <c r="G107" s="17">
        <f t="shared" si="21"/>
        <v>-15.876089060987415</v>
      </c>
      <c r="H107" s="17">
        <f t="shared" si="22"/>
        <v>-35.142857142857146</v>
      </c>
      <c r="I107" s="17">
        <f t="shared" si="23"/>
        <v>-13.636363636363637</v>
      </c>
      <c r="J107" s="18">
        <v>11.96</v>
      </c>
      <c r="K107" s="17">
        <v>-0.25</v>
      </c>
      <c r="L107" s="17">
        <v>-0.50880000000000003</v>
      </c>
      <c r="M107" s="18">
        <v>10.39</v>
      </c>
      <c r="N107" s="17">
        <v>-0.09</v>
      </c>
      <c r="O107" s="17">
        <v>-0.59909999999999997</v>
      </c>
      <c r="P107" s="18">
        <v>9.84</v>
      </c>
      <c r="Q107" s="17">
        <v>-0.11</v>
      </c>
      <c r="R107" s="17">
        <v>-0.61980000000000002</v>
      </c>
      <c r="S107" s="18">
        <v>9.84</v>
      </c>
      <c r="T107" s="17">
        <v>-0.21</v>
      </c>
      <c r="U107" s="17">
        <v>-0.72160000000000002</v>
      </c>
      <c r="V107" s="21">
        <v>42488</v>
      </c>
      <c r="W107" s="7">
        <v>505</v>
      </c>
      <c r="X107" s="48" t="s">
        <v>41</v>
      </c>
      <c r="Y107" s="66">
        <v>39996</v>
      </c>
      <c r="Z107" s="66">
        <v>10669</v>
      </c>
      <c r="AA107" s="48" t="s">
        <v>43</v>
      </c>
      <c r="AB107" s="66">
        <v>40864</v>
      </c>
      <c r="AC107" s="66">
        <v>10443</v>
      </c>
      <c r="AD107" s="48" t="s">
        <v>41</v>
      </c>
      <c r="AE107" s="66">
        <v>35610</v>
      </c>
      <c r="AF107" s="66">
        <v>11984</v>
      </c>
      <c r="AG107" s="30" t="s">
        <v>41</v>
      </c>
      <c r="AH107" s="66">
        <v>35607</v>
      </c>
      <c r="AI107" s="66">
        <v>11985</v>
      </c>
      <c r="AJ107" s="76"/>
      <c r="AK107" s="75"/>
      <c r="AL107" s="7">
        <v>505</v>
      </c>
    </row>
    <row r="108" spans="1:38" x14ac:dyDescent="0.15">
      <c r="A108" s="7">
        <v>506</v>
      </c>
      <c r="B108" s="17">
        <f t="shared" si="16"/>
        <v>469.23076923076923</v>
      </c>
      <c r="C108" s="17">
        <f t="shared" si="17"/>
        <v>7.1072561330830482</v>
      </c>
      <c r="D108" s="17">
        <f t="shared" si="18"/>
        <v>96.910112359550567</v>
      </c>
      <c r="E108" s="17">
        <f t="shared" si="19"/>
        <v>4.3211422845691381</v>
      </c>
      <c r="F108" s="17">
        <f t="shared" si="20"/>
        <v>875.58139534883719</v>
      </c>
      <c r="G108" s="17">
        <f t="shared" si="21"/>
        <v>4.623603094682549</v>
      </c>
      <c r="H108" s="17">
        <f t="shared" si="22"/>
        <v>841.07142857142844</v>
      </c>
      <c r="I108" s="17">
        <f t="shared" si="23"/>
        <v>4.7076461769115436</v>
      </c>
      <c r="J108" s="18">
        <v>10.98</v>
      </c>
      <c r="K108" s="17">
        <v>2.3400000000000001E-2</v>
      </c>
      <c r="L108" s="17">
        <v>1.5448999999999999</v>
      </c>
      <c r="M108" s="18">
        <v>6.9</v>
      </c>
      <c r="N108" s="17">
        <v>1.78E-2</v>
      </c>
      <c r="O108" s="17">
        <v>1.5968</v>
      </c>
      <c r="P108" s="18">
        <v>7.53</v>
      </c>
      <c r="Q108" s="17">
        <v>4.3E-3</v>
      </c>
      <c r="R108" s="17">
        <v>1.6286</v>
      </c>
      <c r="S108" s="18">
        <v>7.85</v>
      </c>
      <c r="T108" s="17">
        <v>7.0000000000000001E-3</v>
      </c>
      <c r="U108" s="17">
        <v>1.6675</v>
      </c>
      <c r="V108" s="21">
        <v>42486</v>
      </c>
      <c r="W108" s="7">
        <v>506</v>
      </c>
      <c r="X108" s="48"/>
      <c r="Y108" s="66">
        <v>46529</v>
      </c>
      <c r="Z108" s="66">
        <v>19966</v>
      </c>
      <c r="AA108" s="30" t="s">
        <v>41</v>
      </c>
      <c r="AB108" s="66">
        <v>43151</v>
      </c>
      <c r="AC108" s="66">
        <v>21529</v>
      </c>
      <c r="AD108" s="30" t="s">
        <v>43</v>
      </c>
      <c r="AE108" s="66">
        <v>44137</v>
      </c>
      <c r="AF108" s="66">
        <v>21048</v>
      </c>
      <c r="AG108" s="30"/>
      <c r="AH108" s="66">
        <v>48938</v>
      </c>
      <c r="AI108" s="66">
        <v>18984</v>
      </c>
      <c r="AJ108" s="76"/>
      <c r="AK108" s="75"/>
      <c r="AL108" s="7">
        <v>506</v>
      </c>
    </row>
    <row r="109" spans="1:38" x14ac:dyDescent="0.15">
      <c r="A109" s="7">
        <v>507</v>
      </c>
      <c r="B109" s="17">
        <f t="shared" si="16"/>
        <v>63.052208835341375</v>
      </c>
      <c r="C109" s="17">
        <f t="shared" si="17"/>
        <v>1.9621321002312067</v>
      </c>
      <c r="D109" s="17">
        <f t="shared" si="18"/>
        <v>86.356466876971609</v>
      </c>
      <c r="E109" s="17">
        <f t="shared" si="19"/>
        <v>3.3870518729314236</v>
      </c>
      <c r="F109" s="17">
        <f t="shared" si="20"/>
        <v>29.653679653679657</v>
      </c>
      <c r="G109" s="17">
        <f t="shared" si="21"/>
        <v>1.6638328880252613</v>
      </c>
      <c r="H109" s="17">
        <f t="shared" si="22"/>
        <v>42.434210526315788</v>
      </c>
      <c r="I109" s="17">
        <f t="shared" si="23"/>
        <v>1.8301766333262395</v>
      </c>
      <c r="J109" s="18">
        <v>6.28</v>
      </c>
      <c r="K109" s="17">
        <v>9.9599999999999994E-2</v>
      </c>
      <c r="L109" s="17">
        <v>3.2006000000000001</v>
      </c>
      <c r="M109" s="18">
        <v>10.95</v>
      </c>
      <c r="N109" s="17">
        <v>3.1699999999999999E-2</v>
      </c>
      <c r="O109" s="17">
        <v>3.2328999999999999</v>
      </c>
      <c r="P109" s="18">
        <v>5.48</v>
      </c>
      <c r="Q109" s="17">
        <v>9.2399999999999996E-2</v>
      </c>
      <c r="R109" s="17">
        <v>3.2936000000000001</v>
      </c>
      <c r="S109" s="18">
        <v>6.02</v>
      </c>
      <c r="T109" s="17">
        <v>0.10639999999999999</v>
      </c>
      <c r="U109" s="17">
        <v>3.2892999999999999</v>
      </c>
      <c r="V109" s="28">
        <v>42473</v>
      </c>
      <c r="W109" s="7">
        <v>507</v>
      </c>
      <c r="X109" s="30"/>
      <c r="Y109" s="66"/>
      <c r="Z109" s="66"/>
      <c r="AA109" s="30"/>
      <c r="AB109" s="66"/>
      <c r="AC109" s="66"/>
      <c r="AD109" s="30"/>
      <c r="AE109" s="66"/>
      <c r="AF109" s="66"/>
      <c r="AG109" s="30"/>
      <c r="AH109" s="66"/>
      <c r="AI109" s="66"/>
      <c r="AJ109" s="76"/>
      <c r="AK109" s="75"/>
      <c r="AL109" s="7">
        <v>507</v>
      </c>
    </row>
    <row r="110" spans="1:38" x14ac:dyDescent="0.15">
      <c r="A110" s="7">
        <v>509</v>
      </c>
      <c r="B110" s="17">
        <f t="shared" si="16"/>
        <v>-92.02312138728324</v>
      </c>
      <c r="C110" s="17">
        <f t="shared" si="17"/>
        <v>181.73515981735162</v>
      </c>
      <c r="D110" s="17">
        <f t="shared" si="18"/>
        <v>-154.71698113207546</v>
      </c>
      <c r="E110" s="17">
        <f t="shared" si="19"/>
        <v>107.89473684210526</v>
      </c>
      <c r="F110" s="17">
        <f t="shared" si="20"/>
        <v>-103.02013422818791</v>
      </c>
      <c r="G110" s="17">
        <f t="shared" si="21"/>
        <v>146.53937947494032</v>
      </c>
      <c r="H110" s="17">
        <f t="shared" si="22"/>
        <v>-134.85221674876848</v>
      </c>
      <c r="I110" s="17">
        <f t="shared" si="23"/>
        <v>236.24595469255664</v>
      </c>
      <c r="J110" s="18">
        <v>7.96</v>
      </c>
      <c r="K110" s="17">
        <v>-8.6499999999999994E-2</v>
      </c>
      <c r="L110" s="17">
        <v>4.3799999999999999E-2</v>
      </c>
      <c r="M110" s="18">
        <v>6.56</v>
      </c>
      <c r="N110" s="17">
        <v>-1.06E-2</v>
      </c>
      <c r="O110" s="17">
        <v>6.08E-2</v>
      </c>
      <c r="P110" s="18">
        <v>6.14</v>
      </c>
      <c r="Q110" s="17">
        <v>-2.98E-2</v>
      </c>
      <c r="R110" s="17">
        <v>4.19E-2</v>
      </c>
      <c r="S110" s="18">
        <v>7.3</v>
      </c>
      <c r="T110" s="17">
        <v>-4.0599999999999997E-2</v>
      </c>
      <c r="U110" s="17">
        <v>3.09E-2</v>
      </c>
      <c r="V110" s="21"/>
      <c r="W110" s="7">
        <v>509</v>
      </c>
      <c r="X110" s="30"/>
      <c r="Y110" s="66">
        <v>44513</v>
      </c>
      <c r="Z110" s="66">
        <v>18545</v>
      </c>
      <c r="AA110" s="48"/>
      <c r="AB110" s="66">
        <v>49948</v>
      </c>
      <c r="AC110" s="66">
        <v>16526</v>
      </c>
      <c r="AD110" s="30"/>
      <c r="AE110" s="66">
        <v>58892</v>
      </c>
      <c r="AF110" s="66">
        <v>14017</v>
      </c>
      <c r="AG110" s="30"/>
      <c r="AH110" s="66">
        <v>48261</v>
      </c>
      <c r="AI110" s="66">
        <v>17105</v>
      </c>
      <c r="AJ110" s="76"/>
      <c r="AK110" s="75"/>
      <c r="AL110" s="7">
        <v>509</v>
      </c>
    </row>
    <row r="111" spans="1:38" x14ac:dyDescent="0.15">
      <c r="A111" s="7">
        <v>510</v>
      </c>
      <c r="B111" s="17">
        <f t="shared" si="16"/>
        <v>529.43722943722946</v>
      </c>
      <c r="C111" s="17">
        <f t="shared" si="17"/>
        <v>9.9722765818656232</v>
      </c>
      <c r="D111" s="17">
        <f t="shared" si="18"/>
        <v>630.43478260869563</v>
      </c>
      <c r="E111" s="17">
        <f t="shared" si="19"/>
        <v>4.7246660149885953</v>
      </c>
      <c r="F111" s="17">
        <f t="shared" si="20"/>
        <v>258.8235294117647</v>
      </c>
      <c r="G111" s="17">
        <f t="shared" si="21"/>
        <v>5.6833777347218861</v>
      </c>
      <c r="H111" s="17">
        <f t="shared" si="22"/>
        <v>196.87499999999997</v>
      </c>
      <c r="I111" s="17">
        <f t="shared" si="23"/>
        <v>6.1897554369473422</v>
      </c>
      <c r="J111" s="18">
        <v>12.23</v>
      </c>
      <c r="K111" s="17">
        <v>2.3099999999999999E-2</v>
      </c>
      <c r="L111" s="17">
        <v>1.2263999999999999</v>
      </c>
      <c r="M111" s="18">
        <v>5.8</v>
      </c>
      <c r="N111" s="17">
        <v>2.3E-3</v>
      </c>
      <c r="O111" s="17">
        <v>1.2276</v>
      </c>
      <c r="P111" s="18">
        <v>7.04</v>
      </c>
      <c r="Q111" s="17">
        <v>1.3599999999999999E-2</v>
      </c>
      <c r="R111" s="17">
        <v>1.2386999999999999</v>
      </c>
      <c r="S111" s="18">
        <v>7.77</v>
      </c>
      <c r="T111" s="17">
        <v>2.9600000000000001E-2</v>
      </c>
      <c r="U111" s="17">
        <v>1.2553000000000001</v>
      </c>
      <c r="V111" s="21">
        <v>42460</v>
      </c>
      <c r="W111" s="7">
        <v>510</v>
      </c>
      <c r="X111" s="30"/>
      <c r="Y111" s="66">
        <v>48347</v>
      </c>
      <c r="Z111" s="66">
        <v>12600</v>
      </c>
      <c r="AA111" s="30"/>
      <c r="AB111" s="66">
        <v>46790</v>
      </c>
      <c r="AC111" s="66">
        <v>13019</v>
      </c>
      <c r="AD111" s="30"/>
      <c r="AE111" s="66">
        <v>48009</v>
      </c>
      <c r="AF111" s="66">
        <v>12688</v>
      </c>
      <c r="AG111" s="30"/>
      <c r="AH111" s="66">
        <v>54581</v>
      </c>
      <c r="AI111" s="66">
        <v>11161</v>
      </c>
      <c r="AJ111" s="76"/>
      <c r="AK111" s="75"/>
      <c r="AL111" s="7">
        <v>510</v>
      </c>
    </row>
    <row r="112" spans="1:38" x14ac:dyDescent="0.15">
      <c r="A112" s="7">
        <v>511</v>
      </c>
      <c r="B112" s="17">
        <f t="shared" si="16"/>
        <v>3190</v>
      </c>
      <c r="C112" s="17">
        <f t="shared" si="17"/>
        <v>5.1339824575521043</v>
      </c>
      <c r="D112" s="17">
        <f t="shared" si="18"/>
        <v>4783.3333333333339</v>
      </c>
      <c r="E112" s="17">
        <f t="shared" si="19"/>
        <v>9.2334915145178158</v>
      </c>
      <c r="F112" s="17">
        <f t="shared" si="20"/>
        <v>-89.199999999999989</v>
      </c>
      <c r="G112" s="17">
        <f t="shared" si="21"/>
        <v>7.2390845641941244</v>
      </c>
      <c r="H112" s="17">
        <f t="shared" si="22"/>
        <v>-95.571428571428569</v>
      </c>
      <c r="I112" s="17">
        <f t="shared" si="23"/>
        <v>7.3761680310923667</v>
      </c>
      <c r="J112" s="18">
        <v>6.38</v>
      </c>
      <c r="K112" s="17">
        <v>2E-3</v>
      </c>
      <c r="L112" s="17">
        <v>1.2426999999999999</v>
      </c>
      <c r="M112" s="18">
        <v>11.48</v>
      </c>
      <c r="N112" s="17">
        <v>5.9999999999999995E-4</v>
      </c>
      <c r="O112" s="17">
        <v>1.2433000000000001</v>
      </c>
      <c r="P112" s="18">
        <v>8.92</v>
      </c>
      <c r="Q112" s="17">
        <v>-0.05</v>
      </c>
      <c r="R112" s="17">
        <v>1.2322</v>
      </c>
      <c r="S112" s="18">
        <v>8.92</v>
      </c>
      <c r="T112" s="17">
        <v>-7.0000000000000007E-2</v>
      </c>
      <c r="U112" s="17">
        <v>1.2093</v>
      </c>
      <c r="V112" s="28">
        <v>42487</v>
      </c>
      <c r="W112" s="7">
        <v>511</v>
      </c>
      <c r="X112" s="30"/>
      <c r="Y112" s="66"/>
      <c r="Z112" s="66"/>
      <c r="AA112" s="30"/>
      <c r="AB112" s="66"/>
      <c r="AC112" s="66"/>
      <c r="AD112" s="30"/>
      <c r="AE112" s="66"/>
      <c r="AF112" s="66"/>
      <c r="AG112" s="30"/>
      <c r="AH112" s="66"/>
      <c r="AI112" s="66"/>
      <c r="AJ112" s="76"/>
      <c r="AK112" s="75"/>
      <c r="AL112" s="7">
        <v>511</v>
      </c>
    </row>
    <row r="113" spans="1:38" x14ac:dyDescent="0.15">
      <c r="A113" s="7">
        <v>513</v>
      </c>
      <c r="B113" s="17">
        <f t="shared" si="16"/>
        <v>36.728395061728392</v>
      </c>
      <c r="C113" s="17">
        <f t="shared" si="17"/>
        <v>5.4333929941191519</v>
      </c>
      <c r="D113" s="17">
        <f t="shared" si="18"/>
        <v>24.875000000000004</v>
      </c>
      <c r="E113" s="17">
        <f t="shared" si="19"/>
        <v>5.1723241669699025</v>
      </c>
      <c r="F113" s="17">
        <f t="shared" si="20"/>
        <v>22.16826923076923</v>
      </c>
      <c r="G113" s="17">
        <f t="shared" si="21"/>
        <v>3.919818418300987</v>
      </c>
      <c r="H113" s="17">
        <f t="shared" si="22"/>
        <v>25.94426751592357</v>
      </c>
      <c r="I113" s="17">
        <f t="shared" si="23"/>
        <v>3.6683552853765624</v>
      </c>
      <c r="J113" s="18">
        <v>59.5</v>
      </c>
      <c r="K113" s="17">
        <v>1.62</v>
      </c>
      <c r="L113" s="17">
        <v>10.950799999999999</v>
      </c>
      <c r="M113" s="18">
        <v>59.7</v>
      </c>
      <c r="N113" s="17">
        <v>0.6</v>
      </c>
      <c r="O113" s="17">
        <v>11.542199999999999</v>
      </c>
      <c r="P113" s="18">
        <v>46.11</v>
      </c>
      <c r="Q113" s="17">
        <v>1.04</v>
      </c>
      <c r="R113" s="17">
        <v>11.763299999999999</v>
      </c>
      <c r="S113" s="18">
        <v>54.31</v>
      </c>
      <c r="T113" s="17">
        <v>1.57</v>
      </c>
      <c r="U113" s="17">
        <v>14.805</v>
      </c>
      <c r="V113" s="21">
        <v>42454</v>
      </c>
      <c r="W113" s="7">
        <v>513</v>
      </c>
      <c r="X113" s="48" t="s">
        <v>39</v>
      </c>
      <c r="Y113" s="66">
        <v>18068</v>
      </c>
      <c r="Z113" s="66">
        <v>21966</v>
      </c>
      <c r="AA113" s="48" t="s">
        <v>37</v>
      </c>
      <c r="AB113" s="66">
        <v>17366</v>
      </c>
      <c r="AC113" s="66">
        <v>22854</v>
      </c>
      <c r="AD113" s="48" t="s">
        <v>39</v>
      </c>
      <c r="AE113" s="66">
        <v>18006</v>
      </c>
      <c r="AF113" s="66">
        <v>22042</v>
      </c>
      <c r="AG113" s="48" t="s">
        <v>37</v>
      </c>
      <c r="AH113" s="66">
        <v>14946</v>
      </c>
      <c r="AI113" s="66">
        <v>28485</v>
      </c>
      <c r="AJ113" s="76"/>
      <c r="AK113" s="75"/>
      <c r="AL113" s="7">
        <v>513</v>
      </c>
    </row>
    <row r="114" spans="1:38" x14ac:dyDescent="0.15">
      <c r="A114" s="7">
        <v>514</v>
      </c>
      <c r="B114" s="17">
        <f t="shared" si="16"/>
        <v>80.330123796423649</v>
      </c>
      <c r="C114" s="17">
        <f t="shared" si="17"/>
        <v>3.36657635325993</v>
      </c>
      <c r="D114" s="17">
        <f t="shared" si="18"/>
        <v>-433.03571428571428</v>
      </c>
      <c r="E114" s="17">
        <f t="shared" si="19"/>
        <v>2.9385034837927897</v>
      </c>
      <c r="F114" s="17">
        <f t="shared" si="20"/>
        <v>604.76190476190482</v>
      </c>
      <c r="G114" s="17">
        <f t="shared" si="21"/>
        <v>2.3013500045302164</v>
      </c>
      <c r="H114" s="17">
        <f t="shared" si="22"/>
        <v>445.93023255813955</v>
      </c>
      <c r="I114" s="17">
        <f t="shared" si="23"/>
        <v>2.2979896335800101</v>
      </c>
      <c r="J114" s="18">
        <v>11.68</v>
      </c>
      <c r="K114" s="17">
        <v>0.1454</v>
      </c>
      <c r="L114" s="17">
        <v>3.4693999999999998</v>
      </c>
      <c r="M114" s="18">
        <v>9.6999999999999993</v>
      </c>
      <c r="N114" s="17">
        <v>-5.5999999999999999E-3</v>
      </c>
      <c r="O114" s="17">
        <v>3.3010000000000002</v>
      </c>
      <c r="P114" s="18">
        <v>7.62</v>
      </c>
      <c r="Q114" s="17">
        <v>6.3E-3</v>
      </c>
      <c r="R114" s="17">
        <v>3.3111000000000002</v>
      </c>
      <c r="S114" s="18">
        <v>7.67</v>
      </c>
      <c r="T114" s="17">
        <v>1.29E-2</v>
      </c>
      <c r="U114" s="17">
        <v>3.3376999999999999</v>
      </c>
      <c r="V114" s="21"/>
      <c r="W114" s="7">
        <v>514</v>
      </c>
      <c r="X114" s="30"/>
      <c r="Y114" s="66">
        <v>51917</v>
      </c>
      <c r="Z114" s="66">
        <v>16252</v>
      </c>
      <c r="AA114" s="30"/>
      <c r="AB114" s="66">
        <v>61137</v>
      </c>
      <c r="AC114" s="66">
        <v>13801</v>
      </c>
      <c r="AD114" s="30"/>
      <c r="AE114" s="66">
        <v>59604</v>
      </c>
      <c r="AF114" s="66">
        <v>14156</v>
      </c>
      <c r="AG114" s="30"/>
      <c r="AH114" s="66">
        <v>54726</v>
      </c>
      <c r="AI114" s="66">
        <v>15418</v>
      </c>
      <c r="AJ114" s="76"/>
      <c r="AK114" s="75"/>
      <c r="AL114" s="7">
        <v>514</v>
      </c>
    </row>
    <row r="115" spans="1:38" x14ac:dyDescent="0.15">
      <c r="A115" s="7">
        <v>516</v>
      </c>
      <c r="B115" s="17">
        <f t="shared" si="16"/>
        <v>24.6875</v>
      </c>
      <c r="C115" s="17">
        <f t="shared" si="17"/>
        <v>1.8751038427761033</v>
      </c>
      <c r="D115" s="17">
        <f t="shared" si="18"/>
        <v>72.428571428571431</v>
      </c>
      <c r="E115" s="17">
        <f t="shared" si="19"/>
        <v>4.7368789853549158</v>
      </c>
      <c r="F115" s="17">
        <f t="shared" si="20"/>
        <v>43.656716417910445</v>
      </c>
      <c r="G115" s="17">
        <f t="shared" si="21"/>
        <v>3.3764284889761051</v>
      </c>
      <c r="H115" s="17">
        <f t="shared" si="22"/>
        <v>50.68181818181818</v>
      </c>
      <c r="I115" s="17">
        <f t="shared" si="23"/>
        <v>3.7931621023983673</v>
      </c>
      <c r="J115" s="18">
        <v>7.9</v>
      </c>
      <c r="K115" s="17">
        <v>0.32</v>
      </c>
      <c r="L115" s="17">
        <v>4.2130999999999998</v>
      </c>
      <c r="M115" s="18">
        <v>20.28</v>
      </c>
      <c r="N115" s="17">
        <v>7.0000000000000007E-2</v>
      </c>
      <c r="O115" s="17">
        <v>4.2812999999999999</v>
      </c>
      <c r="P115" s="18">
        <v>5.85</v>
      </c>
      <c r="Q115" s="17">
        <v>6.7000000000000004E-2</v>
      </c>
      <c r="R115" s="17">
        <v>1.7325999999999999</v>
      </c>
      <c r="S115" s="18">
        <v>6.69</v>
      </c>
      <c r="T115" s="17">
        <v>9.9000000000000005E-2</v>
      </c>
      <c r="U115" s="17">
        <v>1.7637</v>
      </c>
      <c r="V115" s="21">
        <v>42488</v>
      </c>
      <c r="W115" s="7">
        <v>516</v>
      </c>
      <c r="X115" s="30"/>
      <c r="Y115" s="66">
        <v>78050</v>
      </c>
      <c r="Z115" s="66">
        <v>10101</v>
      </c>
      <c r="AA115" s="30"/>
      <c r="AB115" s="66"/>
      <c r="AC115" s="66"/>
      <c r="AD115" s="30"/>
      <c r="AE115" s="66">
        <v>90323</v>
      </c>
      <c r="AF115" s="66">
        <v>21822</v>
      </c>
      <c r="AG115" s="30"/>
      <c r="AH115" s="66"/>
      <c r="AI115" s="66"/>
      <c r="AJ115" s="76"/>
      <c r="AK115" s="75"/>
      <c r="AL115" s="7">
        <v>516</v>
      </c>
    </row>
    <row r="116" spans="1:38" x14ac:dyDescent="0.15">
      <c r="A116" s="7">
        <v>517</v>
      </c>
      <c r="B116" s="17">
        <f t="shared" si="16"/>
        <v>162.34567901234567</v>
      </c>
      <c r="C116" s="17">
        <f t="shared" si="17"/>
        <v>4.6221441124780318</v>
      </c>
      <c r="D116" s="17">
        <f t="shared" si="18"/>
        <v>4196.875</v>
      </c>
      <c r="E116" s="17">
        <f t="shared" si="19"/>
        <v>11.793115560238848</v>
      </c>
      <c r="F116" s="17">
        <f t="shared" si="20"/>
        <v>432.14285714285711</v>
      </c>
      <c r="G116" s="17">
        <f t="shared" si="21"/>
        <v>4.3462643678160919</v>
      </c>
      <c r="H116" s="17">
        <f t="shared" si="22"/>
        <v>526.171875</v>
      </c>
      <c r="I116" s="17">
        <f t="shared" si="23"/>
        <v>4.0290739411342429</v>
      </c>
      <c r="J116" s="18">
        <v>5.26</v>
      </c>
      <c r="K116" s="17">
        <v>3.2399999999999998E-2</v>
      </c>
      <c r="L116" s="17">
        <v>1.1379999999999999</v>
      </c>
      <c r="M116" s="18">
        <v>13.43</v>
      </c>
      <c r="N116" s="17">
        <v>8.0000000000000004E-4</v>
      </c>
      <c r="O116" s="17">
        <v>1.1388</v>
      </c>
      <c r="P116" s="18">
        <v>4.84</v>
      </c>
      <c r="Q116" s="17">
        <v>5.5999999999999999E-3</v>
      </c>
      <c r="R116" s="17">
        <v>1.1135999999999999</v>
      </c>
      <c r="S116" s="18">
        <v>4.49</v>
      </c>
      <c r="T116" s="17">
        <v>6.4000000000000003E-3</v>
      </c>
      <c r="U116" s="17">
        <v>1.1144000000000001</v>
      </c>
      <c r="V116" s="21">
        <v>42487</v>
      </c>
      <c r="W116" s="7">
        <v>517</v>
      </c>
      <c r="X116" s="48"/>
      <c r="Y116" s="66">
        <v>71395</v>
      </c>
      <c r="Z116" s="66">
        <v>44595</v>
      </c>
      <c r="AA116" s="48" t="s">
        <v>41</v>
      </c>
      <c r="AB116" s="66">
        <v>63112</v>
      </c>
      <c r="AC116" s="66">
        <v>50448</v>
      </c>
      <c r="AD116" s="48" t="s">
        <v>37</v>
      </c>
      <c r="AE116" s="66">
        <v>55598</v>
      </c>
      <c r="AF116" s="66">
        <v>57266</v>
      </c>
      <c r="AG116" s="48" t="s">
        <v>39</v>
      </c>
      <c r="AH116" s="66">
        <v>56417</v>
      </c>
      <c r="AI116" s="66">
        <v>56436</v>
      </c>
      <c r="AJ116" s="76"/>
      <c r="AK116" s="75"/>
      <c r="AL116" s="7">
        <v>517</v>
      </c>
    </row>
    <row r="117" spans="1:38" x14ac:dyDescent="0.15">
      <c r="A117" s="7">
        <v>518</v>
      </c>
      <c r="B117" s="17">
        <f t="shared" si="16"/>
        <v>-122.82157676348548</v>
      </c>
      <c r="C117" s="17">
        <f t="shared" si="17"/>
        <v>15.071283095723016</v>
      </c>
      <c r="D117" s="17">
        <f t="shared" si="18"/>
        <v>-1747.2222222222222</v>
      </c>
      <c r="E117" s="17">
        <f t="shared" si="19"/>
        <v>10.691823899371068</v>
      </c>
      <c r="F117" s="17">
        <f t="shared" si="20"/>
        <v>-702.08333333333337</v>
      </c>
      <c r="G117" s="17">
        <f t="shared" si="21"/>
        <v>11.533196440793976</v>
      </c>
      <c r="H117" s="17">
        <f t="shared" si="22"/>
        <v>577.7227722772277</v>
      </c>
      <c r="I117" s="17">
        <f t="shared" si="23"/>
        <v>12.981812114133154</v>
      </c>
      <c r="J117" s="18">
        <v>8.8800000000000008</v>
      </c>
      <c r="K117" s="17">
        <v>-7.2300000000000003E-2</v>
      </c>
      <c r="L117" s="17">
        <v>0.58919999999999995</v>
      </c>
      <c r="M117" s="18">
        <v>6.29</v>
      </c>
      <c r="N117" s="17">
        <v>-8.9999999999999998E-4</v>
      </c>
      <c r="O117" s="17">
        <v>0.58830000000000005</v>
      </c>
      <c r="P117" s="18">
        <v>6.74</v>
      </c>
      <c r="Q117" s="17">
        <v>-4.7999999999999996E-3</v>
      </c>
      <c r="R117" s="17">
        <v>0.58440000000000003</v>
      </c>
      <c r="S117" s="18">
        <v>7.78</v>
      </c>
      <c r="T117" s="17">
        <v>1.01E-2</v>
      </c>
      <c r="U117" s="17">
        <v>0.59930000000000005</v>
      </c>
      <c r="V117" s="21">
        <v>42489</v>
      </c>
      <c r="W117" s="7">
        <v>518</v>
      </c>
      <c r="X117" s="30"/>
      <c r="Y117" s="66"/>
      <c r="Z117" s="66"/>
      <c r="AA117" s="30"/>
      <c r="AB117" s="66"/>
      <c r="AC117" s="66"/>
      <c r="AD117" s="30"/>
      <c r="AE117" s="66">
        <v>98904</v>
      </c>
      <c r="AF117" s="66">
        <v>10409</v>
      </c>
      <c r="AG117" s="30"/>
      <c r="AH117" s="66">
        <v>87969</v>
      </c>
      <c r="AI117" s="66">
        <v>11704</v>
      </c>
      <c r="AJ117" s="76"/>
      <c r="AK117" s="75"/>
      <c r="AL117" s="7">
        <v>518</v>
      </c>
    </row>
    <row r="118" spans="1:38" x14ac:dyDescent="0.15">
      <c r="A118" s="7">
        <v>519</v>
      </c>
      <c r="B118" s="17">
        <f t="shared" si="16"/>
        <v>61.928512053200329</v>
      </c>
      <c r="C118" s="17">
        <f t="shared" si="17"/>
        <v>3.6784673875475238</v>
      </c>
      <c r="D118" s="17">
        <f t="shared" si="18"/>
        <v>452.06185567010306</v>
      </c>
      <c r="E118" s="17">
        <f t="shared" si="19"/>
        <v>4.3200906381616209</v>
      </c>
      <c r="F118" s="17">
        <f t="shared" si="20"/>
        <v>220.65972222222226</v>
      </c>
      <c r="G118" s="17">
        <f t="shared" si="21"/>
        <v>3.1132121687160144</v>
      </c>
      <c r="H118" s="17">
        <f t="shared" si="22"/>
        <v>241.16666666666669</v>
      </c>
      <c r="I118" s="17">
        <f t="shared" si="23"/>
        <v>3.5299570647931309</v>
      </c>
      <c r="J118" s="18">
        <v>14.9</v>
      </c>
      <c r="K118" s="17">
        <v>0.24060000000000001</v>
      </c>
      <c r="L118" s="17">
        <v>4.0506000000000002</v>
      </c>
      <c r="M118" s="18">
        <v>17.54</v>
      </c>
      <c r="N118" s="17">
        <v>9.7000000000000003E-3</v>
      </c>
      <c r="O118" s="17">
        <v>4.0601000000000003</v>
      </c>
      <c r="P118" s="18">
        <v>12.71</v>
      </c>
      <c r="Q118" s="17">
        <v>2.8799999999999999E-2</v>
      </c>
      <c r="R118" s="17">
        <v>4.0826000000000002</v>
      </c>
      <c r="S118" s="18">
        <v>14.47</v>
      </c>
      <c r="T118" s="17">
        <v>4.4999999999999998E-2</v>
      </c>
      <c r="U118" s="17">
        <v>4.0991999999999997</v>
      </c>
      <c r="V118" s="28">
        <v>42486</v>
      </c>
      <c r="W118" s="7">
        <v>519</v>
      </c>
      <c r="X118" s="48"/>
      <c r="Y118" s="66">
        <v>63712</v>
      </c>
      <c r="Z118" s="66">
        <v>16217</v>
      </c>
      <c r="AA118" s="48"/>
      <c r="AB118" s="66">
        <v>66878</v>
      </c>
      <c r="AC118" s="66">
        <v>15449</v>
      </c>
      <c r="AD118" s="30"/>
      <c r="AE118" s="66">
        <v>74926</v>
      </c>
      <c r="AF118" s="66">
        <v>13790</v>
      </c>
      <c r="AG118" s="48"/>
      <c r="AH118" s="66">
        <v>85471</v>
      </c>
      <c r="AI118" s="66">
        <v>12089</v>
      </c>
      <c r="AJ118" s="76"/>
      <c r="AK118" s="75"/>
      <c r="AL118" s="7">
        <v>519</v>
      </c>
    </row>
    <row r="119" spans="1:38" x14ac:dyDescent="0.15">
      <c r="A119" s="7">
        <v>520</v>
      </c>
      <c r="B119" s="17">
        <f t="shared" si="16"/>
        <v>65.235342691990098</v>
      </c>
      <c r="C119" s="17">
        <f t="shared" si="17"/>
        <v>31.212959304622682</v>
      </c>
      <c r="D119" s="17">
        <f t="shared" si="18"/>
        <v>252.99999999999997</v>
      </c>
      <c r="E119" s="17">
        <f t="shared" si="19"/>
        <v>9.8828124999999982</v>
      </c>
      <c r="F119" s="17">
        <f t="shared" si="20"/>
        <v>-289.42307692307691</v>
      </c>
      <c r="G119" s="17">
        <f t="shared" si="21"/>
        <v>38.085196119780683</v>
      </c>
      <c r="H119" s="17">
        <f t="shared" si="22"/>
        <v>-1563.28125</v>
      </c>
      <c r="I119" s="17">
        <f t="shared" si="23"/>
        <v>26.669332267093164</v>
      </c>
      <c r="J119" s="18">
        <v>7.9</v>
      </c>
      <c r="K119" s="17">
        <v>0.1211</v>
      </c>
      <c r="L119" s="17">
        <v>0.25309999999999999</v>
      </c>
      <c r="M119" s="18">
        <v>2.5299999999999998</v>
      </c>
      <c r="N119" s="17">
        <v>2.5000000000000001E-3</v>
      </c>
      <c r="O119" s="17">
        <v>0.25600000000000001</v>
      </c>
      <c r="P119" s="18">
        <v>9.0299999999999994</v>
      </c>
      <c r="Q119" s="17">
        <v>-1.5599999999999999E-2</v>
      </c>
      <c r="R119" s="17">
        <v>0.23710000000000001</v>
      </c>
      <c r="S119" s="18">
        <v>6.67</v>
      </c>
      <c r="T119" s="17">
        <v>-3.2000000000000002E-3</v>
      </c>
      <c r="U119" s="17">
        <v>0.25009999999999999</v>
      </c>
      <c r="V119" s="28">
        <v>42449</v>
      </c>
      <c r="W119" s="7">
        <v>520</v>
      </c>
      <c r="X119" s="30"/>
      <c r="Y119" s="66"/>
      <c r="Z119" s="66"/>
      <c r="AA119" s="30"/>
      <c r="AB119" s="66"/>
      <c r="AC119" s="66"/>
      <c r="AD119" s="30"/>
      <c r="AE119" s="66"/>
      <c r="AF119" s="66"/>
      <c r="AG119" s="30"/>
      <c r="AH119" s="66"/>
      <c r="AI119" s="66"/>
      <c r="AJ119" s="76"/>
      <c r="AK119" s="75"/>
      <c r="AL119" s="7">
        <v>520</v>
      </c>
    </row>
    <row r="120" spans="1:38" x14ac:dyDescent="0.15">
      <c r="A120" s="7">
        <v>521</v>
      </c>
      <c r="B120" s="17">
        <f t="shared" si="16"/>
        <v>199.42363112391931</v>
      </c>
      <c r="C120" s="17">
        <f t="shared" si="17"/>
        <v>1.5615127719108222</v>
      </c>
      <c r="D120" s="17">
        <f t="shared" si="18"/>
        <v>26.458036984352773</v>
      </c>
      <c r="E120" s="17">
        <f t="shared" si="19"/>
        <v>1.6571632216678547</v>
      </c>
      <c r="F120" s="17">
        <f t="shared" si="20"/>
        <v>20.937500000000004</v>
      </c>
      <c r="G120" s="17">
        <f t="shared" si="21"/>
        <v>1.3382157123834886</v>
      </c>
      <c r="H120" s="17">
        <f t="shared" si="22"/>
        <v>22.978280961182993</v>
      </c>
      <c r="I120" s="17">
        <f t="shared" si="23"/>
        <v>1.9801093092016844</v>
      </c>
      <c r="J120" s="18">
        <v>6.92</v>
      </c>
      <c r="K120" s="17">
        <v>3.4700000000000002E-2</v>
      </c>
      <c r="L120" s="17">
        <v>4.4316000000000004</v>
      </c>
      <c r="M120" s="18">
        <v>7.44</v>
      </c>
      <c r="N120" s="17">
        <v>7.0300000000000001E-2</v>
      </c>
      <c r="O120" s="17">
        <v>4.4896000000000003</v>
      </c>
      <c r="P120" s="18">
        <v>6.03</v>
      </c>
      <c r="Q120" s="17">
        <v>0.14399999999999999</v>
      </c>
      <c r="R120" s="17">
        <v>4.5060000000000002</v>
      </c>
      <c r="S120" s="18">
        <v>6.63</v>
      </c>
      <c r="T120" s="17">
        <v>0.21640000000000001</v>
      </c>
      <c r="U120" s="17">
        <v>3.3483000000000001</v>
      </c>
      <c r="V120" s="21">
        <v>42459</v>
      </c>
      <c r="W120" s="7">
        <v>521</v>
      </c>
      <c r="X120" s="30"/>
      <c r="Y120" s="66">
        <v>69624</v>
      </c>
      <c r="Z120" s="66">
        <v>10969</v>
      </c>
      <c r="AA120" s="30"/>
      <c r="AB120" s="66">
        <v>72326</v>
      </c>
      <c r="AC120" s="66">
        <v>10559</v>
      </c>
      <c r="AD120" s="30"/>
      <c r="AE120" s="66">
        <v>64764</v>
      </c>
      <c r="AF120" s="66">
        <v>11792</v>
      </c>
      <c r="AG120" s="30"/>
      <c r="AH120" s="66">
        <v>63129</v>
      </c>
      <c r="AI120" s="66">
        <v>16547</v>
      </c>
      <c r="AJ120" s="76"/>
      <c r="AK120" s="75"/>
      <c r="AL120" s="7">
        <v>521</v>
      </c>
    </row>
    <row r="121" spans="1:38" x14ac:dyDescent="0.15">
      <c r="A121" s="7">
        <v>523</v>
      </c>
      <c r="B121" s="17">
        <f t="shared" si="16"/>
        <v>162.28571428571425</v>
      </c>
      <c r="C121" s="17">
        <f t="shared" si="17"/>
        <v>4.6335195986458366</v>
      </c>
      <c r="D121" s="17">
        <f t="shared" si="18"/>
        <v>330.5</v>
      </c>
      <c r="E121" s="17">
        <f t="shared" si="19"/>
        <v>3.9849284099472499</v>
      </c>
      <c r="F121" s="17">
        <f t="shared" si="20"/>
        <v>271.75</v>
      </c>
      <c r="G121" s="17">
        <f t="shared" si="21"/>
        <v>3.2816085013887211</v>
      </c>
      <c r="H121" s="17">
        <f t="shared" si="22"/>
        <v>212.81249999999997</v>
      </c>
      <c r="I121" s="17">
        <f t="shared" si="23"/>
        <v>3.414560770156438</v>
      </c>
      <c r="J121" s="18">
        <v>11.36</v>
      </c>
      <c r="K121" s="17">
        <v>7.0000000000000007E-2</v>
      </c>
      <c r="L121" s="17">
        <v>2.4517000000000002</v>
      </c>
      <c r="M121" s="18">
        <v>13.22</v>
      </c>
      <c r="N121" s="17">
        <v>0.01</v>
      </c>
      <c r="O121" s="17">
        <v>3.3174999999999999</v>
      </c>
      <c r="P121" s="18">
        <v>10.87</v>
      </c>
      <c r="Q121" s="17">
        <v>0.02</v>
      </c>
      <c r="R121" s="17">
        <v>3.3123999999999998</v>
      </c>
      <c r="S121" s="18">
        <v>11.35</v>
      </c>
      <c r="T121" s="17">
        <v>0.04</v>
      </c>
      <c r="U121" s="17">
        <v>3.3239999999999998</v>
      </c>
      <c r="V121" s="28">
        <v>42485</v>
      </c>
      <c r="W121" s="7">
        <v>523</v>
      </c>
      <c r="X121" s="42" t="s">
        <v>41</v>
      </c>
      <c r="Y121" s="66">
        <v>39394</v>
      </c>
      <c r="Z121" s="66">
        <v>11320</v>
      </c>
      <c r="AA121" s="42"/>
      <c r="AB121" s="66">
        <v>38936</v>
      </c>
      <c r="AC121" s="66">
        <v>13426</v>
      </c>
      <c r="AD121" s="42"/>
      <c r="AE121" s="66">
        <v>36351</v>
      </c>
      <c r="AF121" s="66">
        <v>14385</v>
      </c>
      <c r="AG121" s="30"/>
      <c r="AH121" s="66">
        <v>37264</v>
      </c>
      <c r="AI121" s="66">
        <v>14033</v>
      </c>
      <c r="AJ121" s="76"/>
      <c r="AK121" s="75"/>
      <c r="AL121" s="7">
        <v>523</v>
      </c>
    </row>
    <row r="122" spans="1:38" x14ac:dyDescent="0.15">
      <c r="A122" s="7">
        <v>524</v>
      </c>
      <c r="B122" s="17">
        <f t="shared" si="16"/>
        <v>102.8</v>
      </c>
      <c r="C122" s="17">
        <f t="shared" si="17"/>
        <v>6.7495404009454605</v>
      </c>
      <c r="D122" s="17">
        <f t="shared" si="18"/>
        <v>173.75</v>
      </c>
      <c r="E122" s="17">
        <f t="shared" si="19"/>
        <v>7.4130038664948215</v>
      </c>
      <c r="F122" s="17">
        <f t="shared" si="20"/>
        <v>82.784810126582272</v>
      </c>
      <c r="G122" s="17">
        <f t="shared" si="21"/>
        <v>5.8528727402899587</v>
      </c>
      <c r="H122" s="17">
        <f t="shared" si="22"/>
        <v>121.3888888888889</v>
      </c>
      <c r="I122" s="17">
        <f t="shared" si="23"/>
        <v>7.661290322580645</v>
      </c>
      <c r="J122" s="18">
        <v>15.42</v>
      </c>
      <c r="K122" s="17">
        <v>0.15</v>
      </c>
      <c r="L122" s="17">
        <v>2.2846000000000002</v>
      </c>
      <c r="M122" s="18">
        <v>16.68</v>
      </c>
      <c r="N122" s="17">
        <v>2.4E-2</v>
      </c>
      <c r="O122" s="17">
        <v>2.2501000000000002</v>
      </c>
      <c r="P122" s="18">
        <v>13.08</v>
      </c>
      <c r="Q122" s="17">
        <v>7.9000000000000001E-2</v>
      </c>
      <c r="R122" s="17">
        <v>2.2347999999999999</v>
      </c>
      <c r="S122" s="18">
        <v>17.48</v>
      </c>
      <c r="T122" s="17">
        <v>0.108</v>
      </c>
      <c r="U122" s="17">
        <v>2.2816000000000001</v>
      </c>
      <c r="V122" s="21">
        <v>42447</v>
      </c>
      <c r="W122" s="7">
        <v>524</v>
      </c>
      <c r="X122" s="48" t="s">
        <v>41</v>
      </c>
      <c r="Y122" s="66">
        <v>19870</v>
      </c>
      <c r="Z122" s="66">
        <v>13571</v>
      </c>
      <c r="AA122" s="48" t="s">
        <v>43</v>
      </c>
      <c r="AB122" s="66">
        <v>21155</v>
      </c>
      <c r="AC122" s="66">
        <v>12747</v>
      </c>
      <c r="AD122" s="48" t="s">
        <v>43</v>
      </c>
      <c r="AE122" s="66">
        <v>21166</v>
      </c>
      <c r="AF122" s="66">
        <v>12741</v>
      </c>
      <c r="AG122" s="48"/>
      <c r="AH122" s="66">
        <v>29452</v>
      </c>
      <c r="AI122" s="66">
        <v>9156</v>
      </c>
      <c r="AJ122" s="76"/>
      <c r="AK122" s="75"/>
      <c r="AL122" s="7">
        <v>524</v>
      </c>
    </row>
    <row r="123" spans="1:38" x14ac:dyDescent="0.15">
      <c r="A123" s="7">
        <v>525</v>
      </c>
      <c r="B123" s="17">
        <f t="shared" si="16"/>
        <v>47.966573816155986</v>
      </c>
      <c r="C123" s="17">
        <f t="shared" si="17"/>
        <v>2.237787683071045</v>
      </c>
      <c r="D123" s="17">
        <f t="shared" si="18"/>
        <v>100.52083333333333</v>
      </c>
      <c r="E123" s="17">
        <f t="shared" si="19"/>
        <v>2.2547782606663866</v>
      </c>
      <c r="F123" s="17">
        <f t="shared" si="20"/>
        <v>65.662650602409641</v>
      </c>
      <c r="G123" s="17">
        <f t="shared" si="21"/>
        <v>1.6146154795704233</v>
      </c>
      <c r="H123" s="17">
        <f t="shared" si="22"/>
        <v>179.26008968609867</v>
      </c>
      <c r="I123" s="17">
        <f t="shared" si="23"/>
        <v>1.9832066181304031</v>
      </c>
      <c r="J123" s="18">
        <v>17.22</v>
      </c>
      <c r="K123" s="17">
        <v>0.35899999999999999</v>
      </c>
      <c r="L123" s="17">
        <v>7.6951000000000001</v>
      </c>
      <c r="M123" s="18">
        <v>19.3</v>
      </c>
      <c r="N123" s="17">
        <v>4.8000000000000001E-2</v>
      </c>
      <c r="O123" s="17">
        <v>8.5595999999999997</v>
      </c>
      <c r="P123" s="18">
        <v>13.08</v>
      </c>
      <c r="Q123" s="17">
        <v>9.9599999999999994E-2</v>
      </c>
      <c r="R123" s="17">
        <v>8.1010000000000009</v>
      </c>
      <c r="S123" s="18">
        <v>15.99</v>
      </c>
      <c r="T123" s="17">
        <v>6.6900000000000001E-2</v>
      </c>
      <c r="U123" s="17">
        <v>8.0626999999999995</v>
      </c>
      <c r="V123" s="28">
        <v>42457</v>
      </c>
      <c r="W123" s="7">
        <v>525</v>
      </c>
      <c r="X123" s="48" t="s">
        <v>39</v>
      </c>
      <c r="Y123" s="66">
        <v>18293</v>
      </c>
      <c r="Z123" s="66">
        <v>27729</v>
      </c>
      <c r="AA123" s="48" t="s">
        <v>37</v>
      </c>
      <c r="AB123" s="66">
        <v>17480</v>
      </c>
      <c r="AC123" s="66">
        <v>33224</v>
      </c>
      <c r="AD123" s="48" t="s">
        <v>39</v>
      </c>
      <c r="AE123" s="66">
        <v>19834</v>
      </c>
      <c r="AF123" s="66">
        <v>29281</v>
      </c>
      <c r="AG123" s="48" t="s">
        <v>37</v>
      </c>
      <c r="AH123" s="66">
        <v>14345</v>
      </c>
      <c r="AI123" s="66">
        <v>40486</v>
      </c>
      <c r="AJ123" s="76"/>
      <c r="AK123" s="75"/>
      <c r="AL123" s="7">
        <v>525</v>
      </c>
    </row>
    <row r="124" spans="1:38" x14ac:dyDescent="0.15">
      <c r="A124" s="7">
        <v>526</v>
      </c>
      <c r="B124" s="17">
        <f t="shared" si="16"/>
        <v>-276.52482269503548</v>
      </c>
      <c r="C124" s="17">
        <f t="shared" si="17"/>
        <v>26.255892255892256</v>
      </c>
      <c r="D124" s="17">
        <f t="shared" si="18"/>
        <v>-884.92063492063494</v>
      </c>
      <c r="E124" s="17">
        <f t="shared" si="19"/>
        <v>15.081834167455703</v>
      </c>
      <c r="F124" s="17">
        <f t="shared" si="20"/>
        <v>-206.52173913043478</v>
      </c>
      <c r="G124" s="17">
        <f t="shared" si="21"/>
        <v>36.095279848019871</v>
      </c>
      <c r="H124" s="17">
        <f t="shared" si="22"/>
        <v>-87.692619626926188</v>
      </c>
      <c r="I124" s="17">
        <f t="shared" si="23"/>
        <v>39.119030390738061</v>
      </c>
      <c r="J124" s="18">
        <v>38.99</v>
      </c>
      <c r="K124" s="17">
        <v>-0.14099999999999999</v>
      </c>
      <c r="L124" s="17">
        <v>1.4850000000000001</v>
      </c>
      <c r="M124" s="18">
        <v>22.3</v>
      </c>
      <c r="N124" s="17">
        <v>-6.3E-3</v>
      </c>
      <c r="O124" s="17">
        <v>1.4785999999999999</v>
      </c>
      <c r="P124" s="18">
        <v>49.4</v>
      </c>
      <c r="Q124" s="17">
        <v>-0.1196</v>
      </c>
      <c r="R124" s="17">
        <v>1.3686</v>
      </c>
      <c r="S124" s="18">
        <v>43.25</v>
      </c>
      <c r="T124" s="17">
        <v>-0.36990000000000001</v>
      </c>
      <c r="U124" s="17">
        <v>1.1055999999999999</v>
      </c>
      <c r="V124" s="21">
        <v>42468</v>
      </c>
      <c r="W124" s="7">
        <v>526</v>
      </c>
      <c r="X124" s="48"/>
      <c r="Y124" s="66">
        <v>12020</v>
      </c>
      <c r="Z124" s="66">
        <v>8002</v>
      </c>
      <c r="AA124" s="48"/>
      <c r="AB124" s="66">
        <v>11181</v>
      </c>
      <c r="AC124" s="66">
        <v>8603</v>
      </c>
      <c r="AD124" s="48"/>
      <c r="AE124" s="66"/>
      <c r="AF124" s="66"/>
      <c r="AG124" s="30"/>
      <c r="AH124" s="66"/>
      <c r="AI124" s="66"/>
      <c r="AJ124" s="76"/>
      <c r="AK124" s="75"/>
      <c r="AL124" s="7">
        <v>526</v>
      </c>
    </row>
    <row r="125" spans="1:38" x14ac:dyDescent="0.15">
      <c r="A125" s="7">
        <v>528</v>
      </c>
      <c r="B125" s="17">
        <f t="shared" si="16"/>
        <v>386.77248677248673</v>
      </c>
      <c r="C125" s="17">
        <f t="shared" si="17"/>
        <v>0.92381963401071676</v>
      </c>
      <c r="D125" s="17">
        <f t="shared" si="18"/>
        <v>253.57142857142858</v>
      </c>
      <c r="E125" s="17">
        <f t="shared" si="19"/>
        <v>1.7002344281717123</v>
      </c>
      <c r="F125" s="17">
        <f t="shared" si="20"/>
        <v>228.16901408450704</v>
      </c>
      <c r="G125" s="17">
        <f t="shared" si="21"/>
        <v>0.82458484443596114</v>
      </c>
      <c r="H125" s="17">
        <f t="shared" si="22"/>
        <v>981.69642857142856</v>
      </c>
      <c r="I125" s="17">
        <f t="shared" si="23"/>
        <v>0.93417447269483211</v>
      </c>
      <c r="J125" s="18">
        <v>7.31</v>
      </c>
      <c r="K125" s="17">
        <v>1.89E-2</v>
      </c>
      <c r="L125" s="17">
        <v>7.9127999999999998</v>
      </c>
      <c r="M125" s="18">
        <v>13.49</v>
      </c>
      <c r="N125" s="17">
        <v>1.3299999999999999E-2</v>
      </c>
      <c r="O125" s="17">
        <v>7.9341999999999997</v>
      </c>
      <c r="P125" s="18">
        <v>6.48</v>
      </c>
      <c r="Q125" s="17">
        <v>1.4200000000000001E-2</v>
      </c>
      <c r="R125" s="17">
        <v>7.8585000000000003</v>
      </c>
      <c r="S125" s="18">
        <v>7.33</v>
      </c>
      <c r="T125" s="17">
        <v>5.5999999999999999E-3</v>
      </c>
      <c r="U125" s="17">
        <v>7.8464999999999998</v>
      </c>
      <c r="V125" s="21">
        <v>42459</v>
      </c>
      <c r="W125" s="7">
        <v>528</v>
      </c>
      <c r="X125" s="30"/>
      <c r="Y125" s="66">
        <v>94785</v>
      </c>
      <c r="Z125" s="66">
        <v>11871</v>
      </c>
      <c r="AA125" s="30"/>
      <c r="AB125" s="66">
        <v>90274</v>
      </c>
      <c r="AC125" s="66">
        <v>12464</v>
      </c>
      <c r="AD125" s="30"/>
      <c r="AE125" s="66">
        <v>87104</v>
      </c>
      <c r="AF125" s="66">
        <v>12918</v>
      </c>
      <c r="AG125" s="30"/>
      <c r="AH125" s="66">
        <v>81224</v>
      </c>
      <c r="AI125" s="66">
        <v>13854</v>
      </c>
      <c r="AJ125" s="76"/>
      <c r="AK125" s="75"/>
      <c r="AL125" s="7">
        <v>528</v>
      </c>
    </row>
    <row r="126" spans="1:38" x14ac:dyDescent="0.15">
      <c r="A126" s="7">
        <v>529</v>
      </c>
      <c r="B126" s="17">
        <f t="shared" si="16"/>
        <v>90.769230769230774</v>
      </c>
      <c r="C126" s="17">
        <f t="shared" si="17"/>
        <v>6.0528340600153889</v>
      </c>
      <c r="D126" s="17">
        <f t="shared" si="18"/>
        <v>103.33333333333334</v>
      </c>
      <c r="E126" s="17">
        <f t="shared" si="19"/>
        <v>6.2740335964379685</v>
      </c>
      <c r="F126" s="17">
        <f t="shared" si="20"/>
        <v>51.125</v>
      </c>
      <c r="G126" s="17">
        <f t="shared" si="21"/>
        <v>4.0458996933425659</v>
      </c>
      <c r="H126" s="17">
        <f t="shared" si="22"/>
        <v>56.942307692307686</v>
      </c>
      <c r="I126" s="17">
        <f t="shared" si="23"/>
        <v>4.7499879686221664</v>
      </c>
      <c r="J126" s="18">
        <v>11.8</v>
      </c>
      <c r="K126" s="17">
        <v>0.13</v>
      </c>
      <c r="L126" s="17">
        <v>1.9495</v>
      </c>
      <c r="M126" s="18">
        <v>12.4</v>
      </c>
      <c r="N126" s="17">
        <v>0.03</v>
      </c>
      <c r="O126" s="17">
        <v>1.9763999999999999</v>
      </c>
      <c r="P126" s="18">
        <v>8.18</v>
      </c>
      <c r="Q126" s="17">
        <v>0.08</v>
      </c>
      <c r="R126" s="17">
        <v>2.0217999999999998</v>
      </c>
      <c r="S126" s="18">
        <v>9.8699999999999992</v>
      </c>
      <c r="T126" s="17">
        <v>0.13</v>
      </c>
      <c r="U126" s="17">
        <v>2.0779000000000001</v>
      </c>
      <c r="V126" s="21">
        <v>42459</v>
      </c>
      <c r="W126" s="7">
        <v>529</v>
      </c>
      <c r="X126" s="30"/>
      <c r="Y126" s="66">
        <v>45322</v>
      </c>
      <c r="Z126" s="66">
        <v>12880</v>
      </c>
      <c r="AA126" s="30"/>
      <c r="AB126" s="66">
        <v>45172</v>
      </c>
      <c r="AC126" s="66">
        <v>12923</v>
      </c>
      <c r="AD126" s="30"/>
      <c r="AE126" s="66">
        <v>44753</v>
      </c>
      <c r="AF126" s="66">
        <v>13044</v>
      </c>
      <c r="AG126" s="30"/>
      <c r="AH126" s="66">
        <v>43706</v>
      </c>
      <c r="AI126" s="66">
        <v>13357</v>
      </c>
      <c r="AJ126" s="76"/>
      <c r="AK126" s="75"/>
      <c r="AL126" s="7">
        <v>529</v>
      </c>
    </row>
    <row r="127" spans="1:38" x14ac:dyDescent="0.15">
      <c r="A127" s="7">
        <v>530</v>
      </c>
      <c r="B127" s="17">
        <f t="shared" si="16"/>
        <v>30.166666666666668</v>
      </c>
      <c r="C127" s="17">
        <f t="shared" si="17"/>
        <v>1.4773299234128225</v>
      </c>
      <c r="D127" s="17">
        <f t="shared" si="18"/>
        <v>51.142857142857139</v>
      </c>
      <c r="E127" s="17">
        <f t="shared" si="19"/>
        <v>2.0083024795242905</v>
      </c>
      <c r="F127" s="17">
        <f t="shared" si="20"/>
        <v>44.416666666666671</v>
      </c>
      <c r="G127" s="17">
        <f t="shared" si="21"/>
        <v>2.0691797041810629</v>
      </c>
      <c r="H127" s="17">
        <f t="shared" si="22"/>
        <v>33.554347826086953</v>
      </c>
      <c r="I127" s="17">
        <f t="shared" si="23"/>
        <v>1.9548243697638632</v>
      </c>
      <c r="J127" s="18">
        <v>10.86</v>
      </c>
      <c r="K127" s="17">
        <v>0.36</v>
      </c>
      <c r="L127" s="17">
        <v>7.3510999999999997</v>
      </c>
      <c r="M127" s="18">
        <v>14.32</v>
      </c>
      <c r="N127" s="17">
        <v>7.0000000000000007E-2</v>
      </c>
      <c r="O127" s="17">
        <v>7.1303999999999998</v>
      </c>
      <c r="P127" s="18">
        <v>10.66</v>
      </c>
      <c r="Q127" s="17">
        <v>0.12</v>
      </c>
      <c r="R127" s="17">
        <v>5.1517999999999997</v>
      </c>
      <c r="S127" s="18">
        <v>10.29</v>
      </c>
      <c r="T127" s="17">
        <v>0.23</v>
      </c>
      <c r="U127" s="17">
        <v>5.2638999999999996</v>
      </c>
      <c r="V127" s="28">
        <v>42482</v>
      </c>
      <c r="W127" s="7">
        <v>530</v>
      </c>
      <c r="X127" s="30" t="s">
        <v>41</v>
      </c>
      <c r="Y127" s="66">
        <v>31566</v>
      </c>
      <c r="Z127" s="66">
        <v>11409</v>
      </c>
      <c r="AA127" s="42" t="s">
        <v>43</v>
      </c>
      <c r="AB127" s="66">
        <v>32741</v>
      </c>
      <c r="AC127" s="66">
        <v>11000</v>
      </c>
      <c r="AD127" s="42"/>
      <c r="AE127" s="66">
        <v>35680</v>
      </c>
      <c r="AF127" s="66">
        <v>16785</v>
      </c>
      <c r="AG127" s="42"/>
      <c r="AH127" s="66">
        <v>39898</v>
      </c>
      <c r="AI127" s="66">
        <v>15011</v>
      </c>
      <c r="AJ127" s="76"/>
      <c r="AK127" s="75"/>
      <c r="AL127" s="7">
        <v>530</v>
      </c>
    </row>
    <row r="128" spans="1:38" x14ac:dyDescent="0.15">
      <c r="A128" s="7">
        <v>531</v>
      </c>
      <c r="B128" s="17">
        <f t="shared" si="16"/>
        <v>17.458143074581432</v>
      </c>
      <c r="C128" s="17">
        <f t="shared" si="17"/>
        <v>2.1875953616112298</v>
      </c>
      <c r="D128" s="17">
        <f t="shared" si="18"/>
        <v>23.707721761327374</v>
      </c>
      <c r="E128" s="17">
        <f t="shared" si="19"/>
        <v>2.7983880079846331</v>
      </c>
      <c r="F128" s="17">
        <f t="shared" si="20"/>
        <v>17.902138880750076</v>
      </c>
      <c r="G128" s="17">
        <f t="shared" si="21"/>
        <v>2.3053993887484436</v>
      </c>
      <c r="H128" s="17">
        <f t="shared" si="22"/>
        <v>13.63960678611067</v>
      </c>
      <c r="I128" s="17">
        <f t="shared" si="23"/>
        <v>2.046277630100084</v>
      </c>
      <c r="J128" s="18">
        <v>11.47</v>
      </c>
      <c r="K128" s="17">
        <v>0.65700000000000003</v>
      </c>
      <c r="L128" s="17">
        <v>5.2431999999999999</v>
      </c>
      <c r="M128" s="18">
        <v>14.86</v>
      </c>
      <c r="N128" s="17">
        <v>0.15670000000000001</v>
      </c>
      <c r="O128" s="17">
        <v>5.3102</v>
      </c>
      <c r="P128" s="18">
        <v>12.22</v>
      </c>
      <c r="Q128" s="17">
        <v>0.34129999999999999</v>
      </c>
      <c r="R128" s="17">
        <v>5.3006000000000002</v>
      </c>
      <c r="S128" s="18">
        <v>11.47</v>
      </c>
      <c r="T128" s="17">
        <v>0.63070000000000004</v>
      </c>
      <c r="U128" s="17">
        <v>5.6052999999999997</v>
      </c>
      <c r="V128" s="28">
        <v>42461</v>
      </c>
      <c r="W128" s="7">
        <v>531</v>
      </c>
      <c r="X128" s="48" t="s">
        <v>41</v>
      </c>
      <c r="Y128" s="66">
        <v>33495</v>
      </c>
      <c r="Z128" s="66">
        <v>20453</v>
      </c>
      <c r="AA128" s="48" t="s">
        <v>41</v>
      </c>
      <c r="AB128" s="66">
        <v>31414</v>
      </c>
      <c r="AC128" s="66">
        <v>21808</v>
      </c>
      <c r="AD128" s="30" t="s">
        <v>43</v>
      </c>
      <c r="AE128" s="66">
        <v>31457</v>
      </c>
      <c r="AF128" s="66">
        <v>21778</v>
      </c>
      <c r="AG128" s="30" t="s">
        <v>41</v>
      </c>
      <c r="AH128" s="66">
        <v>30254</v>
      </c>
      <c r="AI128" s="66">
        <v>22644</v>
      </c>
      <c r="AJ128" s="76"/>
      <c r="AK128" s="75"/>
      <c r="AL128" s="7">
        <v>531</v>
      </c>
    </row>
    <row r="129" spans="1:38" x14ac:dyDescent="0.15">
      <c r="A129" s="7">
        <v>532</v>
      </c>
      <c r="B129" s="17">
        <f t="shared" si="16"/>
        <v>170.28258887876024</v>
      </c>
      <c r="C129" s="17">
        <f t="shared" si="17"/>
        <v>9.4001610305958128</v>
      </c>
      <c r="D129" s="17">
        <f t="shared" si="18"/>
        <v>312.5</v>
      </c>
      <c r="E129" s="17">
        <f t="shared" si="19"/>
        <v>11.536918138041733</v>
      </c>
      <c r="F129" s="17">
        <f t="shared" si="20"/>
        <v>137.16012084592145</v>
      </c>
      <c r="G129" s="17">
        <f t="shared" si="21"/>
        <v>9.0236024844720486</v>
      </c>
      <c r="H129" s="17">
        <f t="shared" si="22"/>
        <v>140.05190311418687</v>
      </c>
      <c r="I129" s="17">
        <f t="shared" si="23"/>
        <v>7.9757623528252628</v>
      </c>
      <c r="J129" s="18">
        <v>18.68</v>
      </c>
      <c r="K129" s="17">
        <v>0.10970000000000001</v>
      </c>
      <c r="L129" s="17">
        <v>1.9872000000000001</v>
      </c>
      <c r="M129" s="18">
        <v>23</v>
      </c>
      <c r="N129" s="17">
        <v>1.84E-2</v>
      </c>
      <c r="O129" s="17">
        <v>1.9936</v>
      </c>
      <c r="P129" s="18">
        <v>18.16</v>
      </c>
      <c r="Q129" s="17">
        <v>6.6199999999999995E-2</v>
      </c>
      <c r="R129" s="17">
        <v>2.0125000000000002</v>
      </c>
      <c r="S129" s="18">
        <v>16.190000000000001</v>
      </c>
      <c r="T129" s="17">
        <v>8.6699999999999999E-2</v>
      </c>
      <c r="U129" s="17">
        <v>2.0299</v>
      </c>
      <c r="V129" s="28">
        <v>42473</v>
      </c>
      <c r="W129" s="7">
        <v>532</v>
      </c>
      <c r="X129" s="30"/>
      <c r="Y129" s="66">
        <v>36286</v>
      </c>
      <c r="Z129" s="66">
        <v>9499</v>
      </c>
      <c r="AA129" s="48"/>
      <c r="AB129" s="66">
        <v>43129</v>
      </c>
      <c r="AC129" s="66">
        <v>7992</v>
      </c>
      <c r="AD129" s="48"/>
      <c r="AE129" s="66">
        <v>39002</v>
      </c>
      <c r="AF129" s="66">
        <v>8838</v>
      </c>
      <c r="AG129" s="48"/>
      <c r="AH129" s="66">
        <v>44737</v>
      </c>
      <c r="AI129" s="66">
        <v>7705</v>
      </c>
      <c r="AJ129" s="76"/>
      <c r="AK129" s="75"/>
      <c r="AL129" s="7">
        <v>532</v>
      </c>
    </row>
    <row r="130" spans="1:38" x14ac:dyDescent="0.15">
      <c r="A130" s="7">
        <v>533</v>
      </c>
      <c r="B130" s="17">
        <f t="shared" si="16"/>
        <v>71.222222222222229</v>
      </c>
      <c r="C130" s="17">
        <f t="shared" si="17"/>
        <v>6.454211347731964</v>
      </c>
      <c r="D130" s="17">
        <f t="shared" si="18"/>
        <v>39.722863741339495</v>
      </c>
      <c r="E130" s="17">
        <f t="shared" si="19"/>
        <v>3.3896634970685322</v>
      </c>
      <c r="F130" s="17">
        <f t="shared" si="20"/>
        <v>78.63636363636364</v>
      </c>
      <c r="G130" s="17">
        <f t="shared" si="21"/>
        <v>5.0572472594397073</v>
      </c>
      <c r="H130" s="17">
        <f t="shared" si="22"/>
        <v>387.06521739130432</v>
      </c>
      <c r="I130" s="17">
        <f t="shared" si="23"/>
        <v>5.9140052812515567</v>
      </c>
      <c r="J130" s="18">
        <v>12.82</v>
      </c>
      <c r="K130" s="17">
        <v>0.18</v>
      </c>
      <c r="L130" s="17">
        <v>1.9863</v>
      </c>
      <c r="M130" s="18">
        <v>6.88</v>
      </c>
      <c r="N130" s="17">
        <v>4.3299999999999998E-2</v>
      </c>
      <c r="O130" s="17">
        <v>2.0297000000000001</v>
      </c>
      <c r="P130" s="18">
        <v>10.38</v>
      </c>
      <c r="Q130" s="17">
        <v>6.6000000000000003E-2</v>
      </c>
      <c r="R130" s="17">
        <v>2.0525000000000002</v>
      </c>
      <c r="S130" s="18">
        <v>11.87</v>
      </c>
      <c r="T130" s="17">
        <v>2.3E-2</v>
      </c>
      <c r="U130" s="17">
        <v>2.0070999999999999</v>
      </c>
      <c r="V130" s="21">
        <v>42468</v>
      </c>
      <c r="W130" s="7">
        <v>533</v>
      </c>
      <c r="X130" s="30"/>
      <c r="Y130" s="66">
        <v>49484</v>
      </c>
      <c r="Z130" s="66">
        <v>13960</v>
      </c>
      <c r="AA130" s="30"/>
      <c r="AB130" s="66">
        <v>47881</v>
      </c>
      <c r="AC130" s="66">
        <v>14427</v>
      </c>
      <c r="AD130" s="30"/>
      <c r="AE130" s="66">
        <v>42913</v>
      </c>
      <c r="AF130" s="66">
        <v>16098</v>
      </c>
      <c r="AG130" s="30"/>
      <c r="AH130" s="66">
        <v>38696</v>
      </c>
      <c r="AI130" s="66">
        <v>17852</v>
      </c>
      <c r="AJ130" s="76"/>
      <c r="AK130" s="75"/>
      <c r="AL130" s="7">
        <v>533</v>
      </c>
    </row>
    <row r="131" spans="1:38" x14ac:dyDescent="0.15">
      <c r="A131" s="7">
        <v>534</v>
      </c>
      <c r="B131" s="17">
        <f t="shared" si="16"/>
        <v>181.88888888888891</v>
      </c>
      <c r="C131" s="17">
        <f t="shared" si="17"/>
        <v>6.1363721557896316</v>
      </c>
      <c r="D131" s="17">
        <f t="shared" si="18"/>
        <v>-51.663585951940846</v>
      </c>
      <c r="E131" s="17">
        <f t="shared" si="19"/>
        <v>4.2774610705130653</v>
      </c>
      <c r="F131" s="17">
        <f t="shared" si="20"/>
        <v>40.749863163656265</v>
      </c>
      <c r="G131" s="17">
        <f t="shared" si="21"/>
        <v>5.3170975574917874</v>
      </c>
      <c r="H131" s="17">
        <f t="shared" si="22"/>
        <v>87.99212598425197</v>
      </c>
      <c r="I131" s="17">
        <f t="shared" si="23"/>
        <v>5.9440052223108726</v>
      </c>
      <c r="J131" s="18">
        <v>16.37</v>
      </c>
      <c r="K131" s="17">
        <v>0.09</v>
      </c>
      <c r="L131" s="17">
        <v>2.6677</v>
      </c>
      <c r="M131" s="18">
        <v>11.18</v>
      </c>
      <c r="N131" s="17">
        <v>-5.4100000000000002E-2</v>
      </c>
      <c r="O131" s="17">
        <v>2.6137000000000001</v>
      </c>
      <c r="P131" s="18">
        <v>14.89</v>
      </c>
      <c r="Q131" s="17">
        <v>0.1827</v>
      </c>
      <c r="R131" s="17">
        <v>2.8003999999999998</v>
      </c>
      <c r="S131" s="18">
        <v>16.39</v>
      </c>
      <c r="T131" s="17">
        <v>0.13969999999999999</v>
      </c>
      <c r="U131" s="17">
        <v>2.7574000000000001</v>
      </c>
      <c r="V131" s="28">
        <v>42443</v>
      </c>
      <c r="W131" s="7">
        <v>534</v>
      </c>
      <c r="X131" s="48" t="s">
        <v>41</v>
      </c>
      <c r="Y131" s="66">
        <v>35976</v>
      </c>
      <c r="Z131" s="66">
        <v>13669</v>
      </c>
      <c r="AA131" s="48" t="s">
        <v>43</v>
      </c>
      <c r="AB131" s="66">
        <v>37127</v>
      </c>
      <c r="AC131" s="66">
        <v>13246</v>
      </c>
      <c r="AD131" s="48" t="s">
        <v>41</v>
      </c>
      <c r="AE131" s="66">
        <v>25897</v>
      </c>
      <c r="AF131" s="66">
        <v>18990</v>
      </c>
      <c r="AG131" s="48" t="s">
        <v>41</v>
      </c>
      <c r="AH131" s="66">
        <v>25717</v>
      </c>
      <c r="AI131" s="66">
        <v>19123</v>
      </c>
      <c r="AJ131" s="76"/>
      <c r="AK131" s="75"/>
      <c r="AL131" s="7">
        <v>534</v>
      </c>
    </row>
    <row r="132" spans="1:38" x14ac:dyDescent="0.15">
      <c r="A132" s="7">
        <v>536</v>
      </c>
      <c r="B132" s="17">
        <f t="shared" ref="B132:B195" si="24">J132/K132</f>
        <v>78.307692307692307</v>
      </c>
      <c r="C132" s="17">
        <f t="shared" ref="C132:C195" si="25">J132/L132</f>
        <v>4.0873685055809847</v>
      </c>
      <c r="D132" s="17">
        <f t="shared" ref="D132:D195" si="26">M132/(N132*4)</f>
        <v>69.17413572343149</v>
      </c>
      <c r="E132" s="17">
        <f t="shared" ref="E132:E195" si="27">M132/O132</f>
        <v>5.7944977744409289</v>
      </c>
      <c r="F132" s="17">
        <f t="shared" ref="F132:F195" si="28">P132/(Q132*2)</f>
        <v>15.752351097178682</v>
      </c>
      <c r="G132" s="17">
        <f t="shared" ref="G132:G195" si="29">P132/R132</f>
        <v>4.0863002210871384</v>
      </c>
      <c r="H132" s="17">
        <f t="shared" ref="H132:H195" si="30">S132/((T132/3)*4)</f>
        <v>20.192307692307693</v>
      </c>
      <c r="I132" s="17">
        <f t="shared" ref="I132:I195" si="31">S132/U132</f>
        <v>1.8862638901858251</v>
      </c>
      <c r="J132" s="18">
        <v>15.27</v>
      </c>
      <c r="K132" s="17">
        <v>0.19500000000000001</v>
      </c>
      <c r="L132" s="17">
        <v>3.7359</v>
      </c>
      <c r="M132" s="18">
        <v>21.61</v>
      </c>
      <c r="N132" s="17">
        <v>7.8100000000000003E-2</v>
      </c>
      <c r="O132" s="17">
        <v>3.7294</v>
      </c>
      <c r="P132" s="18">
        <v>16.079999999999998</v>
      </c>
      <c r="Q132" s="17">
        <v>0.51039999999999996</v>
      </c>
      <c r="R132" s="17">
        <v>3.9350999999999998</v>
      </c>
      <c r="S132" s="18">
        <v>14.14</v>
      </c>
      <c r="T132" s="17">
        <v>0.5252</v>
      </c>
      <c r="U132" s="17">
        <v>7.4962999999999997</v>
      </c>
      <c r="V132" s="21">
        <v>42450</v>
      </c>
      <c r="W132" s="7">
        <v>536</v>
      </c>
      <c r="X132" s="30" t="s">
        <v>41</v>
      </c>
      <c r="Y132" s="66">
        <v>31005</v>
      </c>
      <c r="Z132" s="66">
        <v>25128</v>
      </c>
      <c r="AA132" s="30" t="s">
        <v>41</v>
      </c>
      <c r="AB132" s="66">
        <v>28597</v>
      </c>
      <c r="AC132" s="66">
        <v>27244</v>
      </c>
      <c r="AD132" s="48" t="s">
        <v>43</v>
      </c>
      <c r="AE132" s="66">
        <v>29229</v>
      </c>
      <c r="AF132" s="66">
        <v>26655</v>
      </c>
      <c r="AG132" s="48" t="s">
        <v>37</v>
      </c>
      <c r="AH132" s="66">
        <v>34917</v>
      </c>
      <c r="AI132" s="66">
        <v>49511</v>
      </c>
      <c r="AJ132" s="76"/>
      <c r="AK132" s="75"/>
      <c r="AL132" s="7">
        <v>536</v>
      </c>
    </row>
    <row r="133" spans="1:38" x14ac:dyDescent="0.15">
      <c r="A133" s="7">
        <v>537</v>
      </c>
      <c r="B133" s="17">
        <f t="shared" si="24"/>
        <v>32.428571428571423</v>
      </c>
      <c r="C133" s="17">
        <f t="shared" si="25"/>
        <v>2.3846416471885914</v>
      </c>
      <c r="D133" s="17">
        <f t="shared" si="26"/>
        <v>21.812500000000004</v>
      </c>
      <c r="E133" s="17">
        <f t="shared" si="27"/>
        <v>2.6643933224755703</v>
      </c>
      <c r="F133" s="17">
        <f t="shared" si="28"/>
        <v>22.25</v>
      </c>
      <c r="G133" s="17">
        <f t="shared" si="29"/>
        <v>2.0100880825114809</v>
      </c>
      <c r="H133" s="17">
        <f t="shared" si="30"/>
        <v>13.301020408163264</v>
      </c>
      <c r="I133" s="17">
        <f t="shared" si="31"/>
        <v>2.0224823701910766</v>
      </c>
      <c r="J133" s="18">
        <v>9.08</v>
      </c>
      <c r="K133" s="17">
        <v>0.28000000000000003</v>
      </c>
      <c r="L133" s="17">
        <v>3.8077000000000001</v>
      </c>
      <c r="M133" s="18">
        <v>10.47</v>
      </c>
      <c r="N133" s="17">
        <v>0.12</v>
      </c>
      <c r="O133" s="17">
        <v>3.9296000000000002</v>
      </c>
      <c r="P133" s="18">
        <v>8.01</v>
      </c>
      <c r="Q133" s="17">
        <v>0.18</v>
      </c>
      <c r="R133" s="17">
        <v>3.9849000000000001</v>
      </c>
      <c r="S133" s="18">
        <v>8.69</v>
      </c>
      <c r="T133" s="17">
        <v>0.49</v>
      </c>
      <c r="U133" s="17">
        <v>4.2967000000000004</v>
      </c>
      <c r="V133" s="28">
        <v>42488</v>
      </c>
      <c r="W133" s="7">
        <v>537</v>
      </c>
      <c r="X133" s="30"/>
      <c r="Y133" s="66">
        <v>38360</v>
      </c>
      <c r="Z133" s="66">
        <v>13365</v>
      </c>
      <c r="AA133" s="30"/>
      <c r="AB133" s="66">
        <v>36911</v>
      </c>
      <c r="AC133" s="66">
        <v>13890</v>
      </c>
      <c r="AD133" s="30"/>
      <c r="AE133" s="66">
        <v>35830</v>
      </c>
      <c r="AF133" s="66">
        <v>14309</v>
      </c>
      <c r="AG133" s="30"/>
      <c r="AH133" s="66">
        <v>38865</v>
      </c>
      <c r="AI133" s="66">
        <v>13192</v>
      </c>
      <c r="AJ133" s="76"/>
      <c r="AK133" s="75"/>
      <c r="AL133" s="7">
        <v>537</v>
      </c>
    </row>
    <row r="134" spans="1:38" x14ac:dyDescent="0.15">
      <c r="A134" s="7">
        <v>538</v>
      </c>
      <c r="B134" s="17">
        <f t="shared" si="24"/>
        <v>28.627819548872182</v>
      </c>
      <c r="C134" s="17">
        <f t="shared" si="25"/>
        <v>5.9035584153810383</v>
      </c>
      <c r="D134" s="17">
        <f t="shared" si="26"/>
        <v>27.770833333333336</v>
      </c>
      <c r="E134" s="17">
        <f t="shared" si="27"/>
        <v>4.9384271128169415</v>
      </c>
      <c r="F134" s="17">
        <f t="shared" si="28"/>
        <v>24.172932330827066</v>
      </c>
      <c r="G134" s="17">
        <f t="shared" si="29"/>
        <v>4.7168773245108895</v>
      </c>
      <c r="H134" s="17">
        <f t="shared" si="30"/>
        <v>22.873348017621144</v>
      </c>
      <c r="I134" s="17">
        <f t="shared" si="31"/>
        <v>4.7531754205286649</v>
      </c>
      <c r="J134" s="18">
        <v>76.150000000000006</v>
      </c>
      <c r="K134" s="17">
        <v>2.66</v>
      </c>
      <c r="L134" s="17">
        <v>12.898999999999999</v>
      </c>
      <c r="M134" s="18">
        <v>66.650000000000006</v>
      </c>
      <c r="N134" s="17">
        <v>0.6</v>
      </c>
      <c r="O134" s="17">
        <v>13.4962</v>
      </c>
      <c r="P134" s="18">
        <v>64.3</v>
      </c>
      <c r="Q134" s="17">
        <v>1.33</v>
      </c>
      <c r="R134" s="17">
        <v>13.6319</v>
      </c>
      <c r="S134" s="18">
        <v>69.23</v>
      </c>
      <c r="T134" s="17">
        <v>2.27</v>
      </c>
      <c r="U134" s="17">
        <v>14.565</v>
      </c>
      <c r="V134" s="21">
        <v>42482</v>
      </c>
      <c r="W134" s="7">
        <v>538</v>
      </c>
      <c r="X134" s="30" t="s">
        <v>41</v>
      </c>
      <c r="Y134" s="66">
        <v>32663</v>
      </c>
      <c r="Z134" s="66">
        <v>31883</v>
      </c>
      <c r="AA134" s="30" t="s">
        <v>43</v>
      </c>
      <c r="AB134" s="66">
        <v>41590</v>
      </c>
      <c r="AC134" s="66">
        <v>25039</v>
      </c>
      <c r="AD134" s="48" t="s">
        <v>41</v>
      </c>
      <c r="AE134" s="66">
        <v>38921</v>
      </c>
      <c r="AF134" s="66">
        <v>26756</v>
      </c>
      <c r="AG134" s="48" t="s">
        <v>41</v>
      </c>
      <c r="AH134" s="66">
        <v>38673</v>
      </c>
      <c r="AI134" s="66">
        <v>26928</v>
      </c>
      <c r="AJ134" s="76"/>
      <c r="AK134" s="75"/>
      <c r="AL134" s="7">
        <v>538</v>
      </c>
    </row>
    <row r="135" spans="1:38" x14ac:dyDescent="0.15">
      <c r="A135" s="7">
        <v>539</v>
      </c>
      <c r="B135" s="17">
        <f t="shared" si="24"/>
        <v>8.5806451612903238</v>
      </c>
      <c r="C135" s="17">
        <f t="shared" si="25"/>
        <v>1.1758465210856688</v>
      </c>
      <c r="D135" s="17">
        <f t="shared" si="26"/>
        <v>96.309523809523796</v>
      </c>
      <c r="E135" s="17">
        <f t="shared" si="27"/>
        <v>1.7862662839478913</v>
      </c>
      <c r="F135" s="17">
        <f t="shared" si="28"/>
        <v>17.928571428571427</v>
      </c>
      <c r="G135" s="17">
        <f t="shared" si="29"/>
        <v>1.1371358673492502</v>
      </c>
      <c r="H135" s="17">
        <f t="shared" si="30"/>
        <v>13.745551601423488</v>
      </c>
      <c r="I135" s="17">
        <f t="shared" si="31"/>
        <v>1.1304023354331745</v>
      </c>
      <c r="J135" s="18">
        <v>5.32</v>
      </c>
      <c r="K135" s="17">
        <v>0.62</v>
      </c>
      <c r="L135" s="17">
        <v>4.5244</v>
      </c>
      <c r="M135" s="18">
        <v>8.09</v>
      </c>
      <c r="N135" s="17">
        <v>2.1000000000000001E-2</v>
      </c>
      <c r="O135" s="17">
        <v>4.5289999999999999</v>
      </c>
      <c r="P135" s="18">
        <v>5.0199999999999996</v>
      </c>
      <c r="Q135" s="17">
        <v>0.14000000000000001</v>
      </c>
      <c r="R135" s="17">
        <v>4.4146000000000001</v>
      </c>
      <c r="S135" s="18">
        <v>5.15</v>
      </c>
      <c r="T135" s="17">
        <v>0.28100000000000003</v>
      </c>
      <c r="U135" s="17">
        <v>4.5559000000000003</v>
      </c>
      <c r="V135" s="28">
        <v>42487</v>
      </c>
      <c r="W135" s="7">
        <v>539</v>
      </c>
      <c r="X135" s="30"/>
      <c r="Y135" s="66">
        <v>112666</v>
      </c>
      <c r="Z135" s="66">
        <v>46600</v>
      </c>
      <c r="AA135" s="30"/>
      <c r="AB135" s="66">
        <v>112579</v>
      </c>
      <c r="AC135" s="66">
        <v>46636</v>
      </c>
      <c r="AD135" s="30"/>
      <c r="AE135" s="66">
        <v>112898</v>
      </c>
      <c r="AF135" s="66">
        <v>46504</v>
      </c>
      <c r="AG135" s="30"/>
      <c r="AH135" s="66">
        <v>111580</v>
      </c>
      <c r="AI135" s="66">
        <v>47054</v>
      </c>
      <c r="AJ135" s="76"/>
      <c r="AK135" s="75"/>
      <c r="AL135" s="7">
        <v>539</v>
      </c>
    </row>
    <row r="136" spans="1:38" x14ac:dyDescent="0.15">
      <c r="A136" s="7">
        <v>540</v>
      </c>
      <c r="B136" s="17">
        <f t="shared" si="24"/>
        <v>11.411164169273835</v>
      </c>
      <c r="C136" s="17">
        <f t="shared" si="25"/>
        <v>2.3721503388786194</v>
      </c>
      <c r="D136" s="17">
        <f t="shared" si="26"/>
        <v>41.975598310652273</v>
      </c>
      <c r="E136" s="17">
        <f t="shared" si="27"/>
        <v>13.178637200736649</v>
      </c>
      <c r="F136" s="17">
        <f t="shared" si="28"/>
        <v>8.6168741355463361</v>
      </c>
      <c r="G136" s="17">
        <f t="shared" si="29"/>
        <v>2.1767233849271515</v>
      </c>
      <c r="H136" s="17">
        <f t="shared" si="30"/>
        <v>11.760707002039428</v>
      </c>
      <c r="I136" s="17">
        <f t="shared" si="31"/>
        <v>2.294657956693305</v>
      </c>
      <c r="J136" s="18">
        <v>6.93</v>
      </c>
      <c r="K136" s="17">
        <v>0.60729999999999995</v>
      </c>
      <c r="L136" s="17">
        <v>2.9214000000000002</v>
      </c>
      <c r="M136" s="18">
        <v>35.78</v>
      </c>
      <c r="N136" s="17">
        <v>0.21310000000000001</v>
      </c>
      <c r="O136" s="17">
        <v>2.7149999999999999</v>
      </c>
      <c r="P136" s="18">
        <v>6.23</v>
      </c>
      <c r="Q136" s="17">
        <v>0.36149999999999999</v>
      </c>
      <c r="R136" s="17">
        <v>2.8620999999999999</v>
      </c>
      <c r="S136" s="18">
        <v>6.92</v>
      </c>
      <c r="T136" s="17">
        <v>0.44130000000000003</v>
      </c>
      <c r="U136" s="17">
        <v>3.0156999999999998</v>
      </c>
      <c r="V136" s="21">
        <v>42486</v>
      </c>
      <c r="W136" s="7">
        <v>540</v>
      </c>
      <c r="X136" s="30"/>
      <c r="Y136" s="66"/>
      <c r="Z136" s="66"/>
      <c r="AA136" s="30"/>
      <c r="AB136" s="66"/>
      <c r="AC136" s="66"/>
      <c r="AD136" s="30"/>
      <c r="AE136" s="66"/>
      <c r="AF136" s="66"/>
      <c r="AG136" s="30"/>
      <c r="AH136" s="66"/>
      <c r="AI136" s="66"/>
      <c r="AJ136" s="76"/>
      <c r="AK136" s="75"/>
      <c r="AL136" s="7">
        <v>540</v>
      </c>
    </row>
    <row r="137" spans="1:38" x14ac:dyDescent="0.15">
      <c r="A137" s="7">
        <v>541</v>
      </c>
      <c r="B137" s="17">
        <f t="shared" si="24"/>
        <v>234.28571428571428</v>
      </c>
      <c r="C137" s="17">
        <f t="shared" si="25"/>
        <v>2.4918331687305324</v>
      </c>
      <c r="D137" s="17">
        <f t="shared" si="26"/>
        <v>43.034238488783942</v>
      </c>
      <c r="E137" s="17">
        <f t="shared" si="27"/>
        <v>3.6363636363636362</v>
      </c>
      <c r="F137" s="17">
        <f t="shared" si="28"/>
        <v>31.622618315918864</v>
      </c>
      <c r="G137" s="17">
        <f t="shared" si="29"/>
        <v>2.4445289114838218</v>
      </c>
      <c r="H137" s="17">
        <f t="shared" si="30"/>
        <v>35.115803814713892</v>
      </c>
      <c r="I137" s="17">
        <f t="shared" si="31"/>
        <v>2.6058384936180969</v>
      </c>
      <c r="J137" s="18">
        <v>9.84</v>
      </c>
      <c r="K137" s="17">
        <v>4.2000000000000003E-2</v>
      </c>
      <c r="L137" s="17">
        <v>3.9489000000000001</v>
      </c>
      <c r="M137" s="18">
        <v>14.58</v>
      </c>
      <c r="N137" s="17">
        <v>8.4699999999999998E-2</v>
      </c>
      <c r="O137" s="17">
        <v>4.0095000000000001</v>
      </c>
      <c r="P137" s="18">
        <v>10.29</v>
      </c>
      <c r="Q137" s="17">
        <v>0.16270000000000001</v>
      </c>
      <c r="R137" s="17">
        <v>4.2093999999999996</v>
      </c>
      <c r="S137" s="18">
        <v>10.31</v>
      </c>
      <c r="T137" s="17">
        <v>0.22020000000000001</v>
      </c>
      <c r="U137" s="17">
        <v>3.9565000000000001</v>
      </c>
      <c r="V137" s="21">
        <v>42459</v>
      </c>
      <c r="W137" s="7">
        <v>541</v>
      </c>
      <c r="X137" s="30"/>
      <c r="Y137" s="66">
        <v>68543</v>
      </c>
      <c r="Z137" s="66">
        <v>18559</v>
      </c>
      <c r="AA137" s="30"/>
      <c r="AB137" s="66">
        <v>84303</v>
      </c>
      <c r="AC137" s="66">
        <v>15090</v>
      </c>
      <c r="AD137" s="30"/>
      <c r="AE137" s="66">
        <v>84303</v>
      </c>
      <c r="AF137" s="66">
        <v>15090</v>
      </c>
      <c r="AG137" s="30"/>
      <c r="AH137" s="66">
        <v>81720</v>
      </c>
      <c r="AI137" s="66">
        <v>15567</v>
      </c>
      <c r="AJ137" s="76"/>
      <c r="AK137" s="75"/>
      <c r="AL137" s="7">
        <v>541</v>
      </c>
    </row>
    <row r="138" spans="1:38" x14ac:dyDescent="0.15">
      <c r="A138" s="7">
        <v>543</v>
      </c>
      <c r="B138" s="17">
        <f t="shared" si="24"/>
        <v>11.707692307692307</v>
      </c>
      <c r="C138" s="17">
        <f t="shared" si="25"/>
        <v>1.4958819019912331</v>
      </c>
      <c r="D138" s="17">
        <f t="shared" si="26"/>
        <v>18.904639175257731</v>
      </c>
      <c r="E138" s="17">
        <f t="shared" si="27"/>
        <v>2.8667461356574755</v>
      </c>
      <c r="F138" s="17">
        <f t="shared" si="28"/>
        <v>12.323092854677251</v>
      </c>
      <c r="G138" s="17">
        <f t="shared" si="29"/>
        <v>1.4749018797769056</v>
      </c>
      <c r="H138" s="17">
        <f t="shared" si="30"/>
        <v>13.536839666357737</v>
      </c>
      <c r="I138" s="17">
        <f t="shared" si="31"/>
        <v>1.5189330421557541</v>
      </c>
      <c r="J138" s="18">
        <v>7.61</v>
      </c>
      <c r="K138" s="17">
        <v>0.65</v>
      </c>
      <c r="L138" s="17">
        <v>5.0872999999999999</v>
      </c>
      <c r="M138" s="18">
        <v>14.67</v>
      </c>
      <c r="N138" s="17">
        <v>0.19400000000000001</v>
      </c>
      <c r="O138" s="17">
        <v>5.1173000000000002</v>
      </c>
      <c r="P138" s="18">
        <v>7.14</v>
      </c>
      <c r="Q138" s="17">
        <v>0.28970000000000001</v>
      </c>
      <c r="R138" s="17">
        <v>4.8410000000000002</v>
      </c>
      <c r="S138" s="18">
        <v>7.79</v>
      </c>
      <c r="T138" s="17">
        <v>0.43159999999999998</v>
      </c>
      <c r="U138" s="17">
        <v>5.1285999999999996</v>
      </c>
      <c r="V138" s="21">
        <v>42459</v>
      </c>
      <c r="W138" s="7">
        <v>543</v>
      </c>
      <c r="X138" s="30"/>
      <c r="Y138" s="66"/>
      <c r="Z138" s="66"/>
      <c r="AA138" s="30"/>
      <c r="AB138" s="66">
        <v>82759</v>
      </c>
      <c r="AC138" s="66">
        <v>21633</v>
      </c>
      <c r="AD138" s="30"/>
      <c r="AE138" s="66">
        <v>81392</v>
      </c>
      <c r="AF138" s="66">
        <v>21997</v>
      </c>
      <c r="AG138" s="42"/>
      <c r="AH138" s="66">
        <v>74158</v>
      </c>
      <c r="AI138" s="66">
        <v>24143</v>
      </c>
      <c r="AJ138" s="76"/>
      <c r="AK138" s="75"/>
      <c r="AL138" s="7">
        <v>543</v>
      </c>
    </row>
    <row r="139" spans="1:38" x14ac:dyDescent="0.15">
      <c r="A139" s="7">
        <v>544</v>
      </c>
      <c r="B139" s="17">
        <f t="shared" si="24"/>
        <v>45.736842105263158</v>
      </c>
      <c r="C139" s="17">
        <f t="shared" si="25"/>
        <v>4.7774815140603089</v>
      </c>
      <c r="D139" s="17">
        <f t="shared" si="26"/>
        <v>432.24999999999994</v>
      </c>
      <c r="E139" s="17">
        <f t="shared" si="27"/>
        <v>4.7368565244787808</v>
      </c>
      <c r="F139" s="17">
        <f t="shared" si="28"/>
        <v>32.477272727272727</v>
      </c>
      <c r="G139" s="17">
        <f t="shared" si="29"/>
        <v>0.93600576406628677</v>
      </c>
      <c r="H139" s="17">
        <f t="shared" si="30"/>
        <v>29.38953488372093</v>
      </c>
      <c r="I139" s="17">
        <f t="shared" si="31"/>
        <v>2.1321556916535913</v>
      </c>
      <c r="J139" s="18">
        <v>17.38</v>
      </c>
      <c r="K139" s="17">
        <v>0.38</v>
      </c>
      <c r="L139" s="17">
        <v>3.6379000000000001</v>
      </c>
      <c r="M139" s="18">
        <v>17.29</v>
      </c>
      <c r="N139" s="17">
        <v>0.01</v>
      </c>
      <c r="O139" s="17">
        <v>3.6501000000000001</v>
      </c>
      <c r="P139" s="18">
        <v>14.29</v>
      </c>
      <c r="Q139" s="17">
        <v>0.22</v>
      </c>
      <c r="R139" s="17">
        <v>15.266999999999999</v>
      </c>
      <c r="S139" s="18">
        <v>16.850000000000001</v>
      </c>
      <c r="T139" s="17">
        <v>0.43</v>
      </c>
      <c r="U139" s="17">
        <v>7.9028</v>
      </c>
      <c r="V139" s="28">
        <v>42474</v>
      </c>
      <c r="W139" s="7">
        <v>544</v>
      </c>
      <c r="X139" s="30"/>
      <c r="Y139" s="66">
        <v>32316</v>
      </c>
      <c r="Z139" s="66">
        <v>8338</v>
      </c>
      <c r="AA139" s="30"/>
      <c r="AB139" s="66">
        <v>31989</v>
      </c>
      <c r="AC139" s="66">
        <v>8423</v>
      </c>
      <c r="AD139" s="30"/>
      <c r="AE139" s="66">
        <v>29425</v>
      </c>
      <c r="AF139" s="66">
        <v>9157</v>
      </c>
      <c r="AG139" s="30" t="s">
        <v>41</v>
      </c>
      <c r="AH139" s="66">
        <v>28223</v>
      </c>
      <c r="AI139" s="66">
        <v>23023</v>
      </c>
      <c r="AJ139" s="76"/>
      <c r="AK139" s="75"/>
      <c r="AL139" s="7">
        <v>544</v>
      </c>
    </row>
    <row r="140" spans="1:38" x14ac:dyDescent="0.15">
      <c r="A140" s="7">
        <v>545</v>
      </c>
      <c r="B140" s="17">
        <f t="shared" si="24"/>
        <v>48.416666666666664</v>
      </c>
      <c r="C140" s="17">
        <f t="shared" si="25"/>
        <v>3.0128604024061398</v>
      </c>
      <c r="D140" s="17" t="e">
        <f t="shared" si="26"/>
        <v>#DIV/0!</v>
      </c>
      <c r="E140" s="17">
        <f t="shared" si="27"/>
        <v>8.1613560068240609</v>
      </c>
      <c r="F140" s="17">
        <f t="shared" si="28"/>
        <v>115.00000000000001</v>
      </c>
      <c r="G140" s="17">
        <f t="shared" si="29"/>
        <v>3.8382377482338543</v>
      </c>
      <c r="H140" s="17">
        <f t="shared" si="30"/>
        <v>93.367346938775498</v>
      </c>
      <c r="I140" s="17">
        <f t="shared" si="31"/>
        <v>3.2861067715347732</v>
      </c>
      <c r="J140" s="18">
        <v>5.81</v>
      </c>
      <c r="K140" s="17">
        <v>0.12</v>
      </c>
      <c r="L140" s="17">
        <v>1.9283999999999999</v>
      </c>
      <c r="M140" s="18">
        <v>14.83</v>
      </c>
      <c r="N140" s="17">
        <v>0</v>
      </c>
      <c r="O140" s="17">
        <v>1.8170999999999999</v>
      </c>
      <c r="P140" s="18">
        <v>6.9</v>
      </c>
      <c r="Q140" s="17">
        <v>0.03</v>
      </c>
      <c r="R140" s="17">
        <v>1.7977000000000001</v>
      </c>
      <c r="S140" s="18">
        <v>6.1</v>
      </c>
      <c r="T140" s="17">
        <v>4.9000000000000002E-2</v>
      </c>
      <c r="U140" s="17">
        <v>1.8563000000000001</v>
      </c>
      <c r="V140" s="21"/>
      <c r="W140" s="7">
        <v>545</v>
      </c>
      <c r="X140" s="48"/>
      <c r="Y140" s="66">
        <v>85339</v>
      </c>
      <c r="Z140" s="66">
        <v>11564</v>
      </c>
      <c r="AA140" s="48"/>
      <c r="AB140" s="66">
        <v>90514</v>
      </c>
      <c r="AC140" s="66">
        <v>10902</v>
      </c>
      <c r="AD140" s="48"/>
      <c r="AE140" s="66"/>
      <c r="AF140" s="66"/>
      <c r="AG140" s="48"/>
      <c r="AH140" s="66">
        <v>92194</v>
      </c>
      <c r="AI140" s="66">
        <v>10704</v>
      </c>
      <c r="AJ140" s="76"/>
      <c r="AK140" s="75"/>
      <c r="AL140" s="7">
        <v>545</v>
      </c>
    </row>
    <row r="141" spans="1:38" x14ac:dyDescent="0.15">
      <c r="A141" s="7">
        <v>546</v>
      </c>
      <c r="B141" s="17">
        <f t="shared" si="24"/>
        <v>25.622453598913534</v>
      </c>
      <c r="C141" s="17">
        <f t="shared" si="25"/>
        <v>3.6456152780908826</v>
      </c>
      <c r="D141" s="17">
        <f t="shared" si="26"/>
        <v>-73.042168674698786</v>
      </c>
      <c r="E141" s="17">
        <f t="shared" si="27"/>
        <v>3.1574493017805407</v>
      </c>
      <c r="F141" s="17">
        <f t="shared" si="28"/>
        <v>39.594290007513145</v>
      </c>
      <c r="G141" s="17">
        <f t="shared" si="29"/>
        <v>3.2496762656471603</v>
      </c>
      <c r="H141" s="17">
        <f t="shared" si="30"/>
        <v>22.78</v>
      </c>
      <c r="I141" s="17">
        <f t="shared" si="31"/>
        <v>3.2483458818161077</v>
      </c>
      <c r="J141" s="18">
        <v>11.32</v>
      </c>
      <c r="K141" s="17">
        <v>0.44180000000000003</v>
      </c>
      <c r="L141" s="17">
        <v>3.1051000000000002</v>
      </c>
      <c r="M141" s="18">
        <v>9.6999999999999993</v>
      </c>
      <c r="N141" s="17">
        <v>-3.32E-2</v>
      </c>
      <c r="O141" s="17">
        <v>3.0720999999999998</v>
      </c>
      <c r="P141" s="18">
        <v>10.54</v>
      </c>
      <c r="Q141" s="17">
        <v>0.1331</v>
      </c>
      <c r="R141" s="17">
        <v>3.2433999999999998</v>
      </c>
      <c r="S141" s="18">
        <v>11.39</v>
      </c>
      <c r="T141" s="17">
        <v>0.375</v>
      </c>
      <c r="U141" s="17">
        <v>3.5064000000000002</v>
      </c>
      <c r="V141" s="21">
        <v>42450</v>
      </c>
      <c r="W141" s="7">
        <v>546</v>
      </c>
      <c r="X141" s="48"/>
      <c r="Y141" s="66">
        <v>32722</v>
      </c>
      <c r="Z141" s="66">
        <v>18288</v>
      </c>
      <c r="AA141" s="48" t="s">
        <v>41</v>
      </c>
      <c r="AB141" s="66">
        <v>27875</v>
      </c>
      <c r="AC141" s="66">
        <v>21623</v>
      </c>
      <c r="AD141" s="48" t="s">
        <v>41</v>
      </c>
      <c r="AE141" s="66">
        <v>24855</v>
      </c>
      <c r="AF141" s="66">
        <v>24077</v>
      </c>
      <c r="AG141" s="48" t="s">
        <v>37</v>
      </c>
      <c r="AH141" s="66">
        <v>22383</v>
      </c>
      <c r="AI141" s="66">
        <v>26593</v>
      </c>
      <c r="AJ141" s="76"/>
      <c r="AK141" s="75"/>
      <c r="AL141" s="7">
        <v>546</v>
      </c>
    </row>
    <row r="142" spans="1:38" x14ac:dyDescent="0.15">
      <c r="A142" s="7">
        <v>547</v>
      </c>
      <c r="B142" s="17">
        <f t="shared" si="24"/>
        <v>66.782608695652172</v>
      </c>
      <c r="C142" s="17">
        <f t="shared" si="25"/>
        <v>4.1306978620411456</v>
      </c>
      <c r="D142" s="17">
        <f t="shared" si="26"/>
        <v>187.58333333333334</v>
      </c>
      <c r="E142" s="17">
        <f t="shared" si="27"/>
        <v>6.0158212624939873</v>
      </c>
      <c r="F142" s="17">
        <f t="shared" si="28"/>
        <v>128</v>
      </c>
      <c r="G142" s="17">
        <f t="shared" si="29"/>
        <v>4.1220513646244257</v>
      </c>
      <c r="H142" s="17">
        <f t="shared" si="30"/>
        <v>115.2</v>
      </c>
      <c r="I142" s="17">
        <f t="shared" si="31"/>
        <v>4.313758530626</v>
      </c>
      <c r="J142" s="18">
        <v>15.36</v>
      </c>
      <c r="K142" s="17">
        <v>0.23</v>
      </c>
      <c r="L142" s="17">
        <v>3.7185000000000001</v>
      </c>
      <c r="M142" s="18">
        <v>22.51</v>
      </c>
      <c r="N142" s="17">
        <v>0.03</v>
      </c>
      <c r="O142" s="17">
        <v>3.7418</v>
      </c>
      <c r="P142" s="18">
        <v>15.36</v>
      </c>
      <c r="Q142" s="17">
        <v>0.06</v>
      </c>
      <c r="R142" s="17">
        <v>3.7263000000000002</v>
      </c>
      <c r="S142" s="18">
        <v>15.36</v>
      </c>
      <c r="T142" s="17">
        <v>0.1</v>
      </c>
      <c r="U142" s="17">
        <v>3.5607000000000002</v>
      </c>
      <c r="V142" s="21">
        <v>42460</v>
      </c>
      <c r="W142" s="7">
        <v>547</v>
      </c>
      <c r="X142" s="30"/>
      <c r="Y142" s="66">
        <v>102831</v>
      </c>
      <c r="Z142" s="66">
        <v>13902</v>
      </c>
      <c r="AA142" s="30"/>
      <c r="AB142" s="66">
        <v>101946</v>
      </c>
      <c r="AC142" s="66">
        <v>14023</v>
      </c>
      <c r="AD142" s="30"/>
      <c r="AE142" s="66">
        <v>100985</v>
      </c>
      <c r="AF142" s="66">
        <v>14156</v>
      </c>
      <c r="AG142" s="30"/>
      <c r="AH142" s="66">
        <v>100931</v>
      </c>
      <c r="AI142" s="66">
        <v>14164</v>
      </c>
      <c r="AJ142" s="76"/>
      <c r="AK142" s="75"/>
      <c r="AL142" s="7">
        <v>547</v>
      </c>
    </row>
    <row r="143" spans="1:38" x14ac:dyDescent="0.15">
      <c r="A143" s="7">
        <v>548</v>
      </c>
      <c r="B143" s="17">
        <f t="shared" si="24"/>
        <v>202.25</v>
      </c>
      <c r="C143" s="17">
        <f t="shared" si="25"/>
        <v>2.7246396335713325</v>
      </c>
      <c r="D143" s="17">
        <f t="shared" si="26"/>
        <v>900</v>
      </c>
      <c r="E143" s="17">
        <f t="shared" si="27"/>
        <v>3.6341611144760755</v>
      </c>
      <c r="F143" s="17">
        <f t="shared" si="28"/>
        <v>41.276595744680847</v>
      </c>
      <c r="G143" s="17">
        <f t="shared" si="29"/>
        <v>2.5332985113606683</v>
      </c>
      <c r="H143" s="17">
        <f t="shared" si="30"/>
        <v>51.0625</v>
      </c>
      <c r="I143" s="17">
        <f t="shared" si="31"/>
        <v>2.6451257810729434</v>
      </c>
      <c r="J143" s="18">
        <v>8.09</v>
      </c>
      <c r="K143" s="17">
        <v>0.04</v>
      </c>
      <c r="L143" s="17">
        <v>2.9691999999999998</v>
      </c>
      <c r="M143" s="18">
        <v>10.8</v>
      </c>
      <c r="N143" s="17">
        <v>3.0000000000000001E-3</v>
      </c>
      <c r="O143" s="17">
        <v>2.9718</v>
      </c>
      <c r="P143" s="18">
        <v>7.76</v>
      </c>
      <c r="Q143" s="17">
        <v>9.4E-2</v>
      </c>
      <c r="R143" s="17">
        <v>3.0632000000000001</v>
      </c>
      <c r="S143" s="18">
        <v>8.17</v>
      </c>
      <c r="T143" s="17">
        <v>0.12</v>
      </c>
      <c r="U143" s="17">
        <v>3.0886999999999998</v>
      </c>
      <c r="V143" s="21">
        <v>42481</v>
      </c>
      <c r="W143" s="7">
        <v>548</v>
      </c>
      <c r="X143" s="30"/>
      <c r="Y143" s="66">
        <v>65757</v>
      </c>
      <c r="Z143" s="66">
        <v>7591</v>
      </c>
      <c r="AA143" s="30"/>
      <c r="AB143" s="66">
        <v>72807</v>
      </c>
      <c r="AC143" s="66">
        <v>6856</v>
      </c>
      <c r="AD143" s="30"/>
      <c r="AE143" s="66">
        <v>70912</v>
      </c>
      <c r="AF143" s="66">
        <v>7039</v>
      </c>
      <c r="AG143" s="30"/>
      <c r="AH143" s="66">
        <v>69761</v>
      </c>
      <c r="AI143" s="66">
        <v>7156</v>
      </c>
      <c r="AJ143" s="76"/>
      <c r="AK143" s="75"/>
      <c r="AL143" s="7">
        <v>548</v>
      </c>
    </row>
    <row r="144" spans="1:38" x14ac:dyDescent="0.15">
      <c r="A144" s="7">
        <v>550</v>
      </c>
      <c r="B144" s="17">
        <f t="shared" si="24"/>
        <v>10.505836575875486</v>
      </c>
      <c r="C144" s="17">
        <f t="shared" si="25"/>
        <v>1.9452870018804442</v>
      </c>
      <c r="D144" s="17">
        <f t="shared" si="26"/>
        <v>22.385416666666664</v>
      </c>
      <c r="E144" s="17">
        <f t="shared" si="27"/>
        <v>2.9932863470484996</v>
      </c>
      <c r="F144" s="17">
        <f t="shared" si="28"/>
        <v>14.853658536585366</v>
      </c>
      <c r="G144" s="17">
        <f t="shared" si="29"/>
        <v>1.7825520642772468</v>
      </c>
      <c r="H144" s="17">
        <f t="shared" si="30"/>
        <v>17.108267716535433</v>
      </c>
      <c r="I144" s="17">
        <f t="shared" si="31"/>
        <v>2.0522084085998653</v>
      </c>
      <c r="J144" s="18">
        <v>27</v>
      </c>
      <c r="K144" s="17">
        <v>2.57</v>
      </c>
      <c r="L144" s="17">
        <v>13.8797</v>
      </c>
      <c r="M144" s="18">
        <v>42.98</v>
      </c>
      <c r="N144" s="17">
        <v>0.48</v>
      </c>
      <c r="O144" s="17">
        <v>14.3588</v>
      </c>
      <c r="P144" s="18">
        <v>24.36</v>
      </c>
      <c r="Q144" s="17">
        <v>0.82</v>
      </c>
      <c r="R144" s="17">
        <v>13.665800000000001</v>
      </c>
      <c r="S144" s="18">
        <v>28.97</v>
      </c>
      <c r="T144" s="17">
        <v>1.27</v>
      </c>
      <c r="U144" s="17">
        <v>14.1165</v>
      </c>
      <c r="V144" s="21">
        <v>42454</v>
      </c>
      <c r="W144" s="7">
        <v>550</v>
      </c>
      <c r="X144" s="48" t="s">
        <v>37</v>
      </c>
      <c r="Y144" s="66">
        <v>19437</v>
      </c>
      <c r="Z144" s="66">
        <v>44410</v>
      </c>
      <c r="AA144" s="48" t="s">
        <v>39</v>
      </c>
      <c r="AB144" s="66">
        <v>21700</v>
      </c>
      <c r="AC144" s="66">
        <v>39779</v>
      </c>
      <c r="AD144" s="48" t="s">
        <v>39</v>
      </c>
      <c r="AE144" s="66">
        <v>22588</v>
      </c>
      <c r="AF144" s="66">
        <v>38215</v>
      </c>
      <c r="AG144" s="48" t="s">
        <v>37</v>
      </c>
      <c r="AH144" s="66">
        <v>17687</v>
      </c>
      <c r="AI144" s="66">
        <v>48805</v>
      </c>
      <c r="AJ144" s="76"/>
      <c r="AK144" s="75"/>
      <c r="AL144" s="7">
        <v>550</v>
      </c>
    </row>
    <row r="145" spans="1:38" x14ac:dyDescent="0.15">
      <c r="A145" s="7">
        <v>551</v>
      </c>
      <c r="B145" s="17">
        <f t="shared" si="24"/>
        <v>175.83333333333334</v>
      </c>
      <c r="C145" s="17">
        <f t="shared" si="25"/>
        <v>3.2076619033140772</v>
      </c>
      <c r="D145" s="17">
        <f t="shared" si="26"/>
        <v>103.41666666666667</v>
      </c>
      <c r="E145" s="17">
        <f t="shared" si="27"/>
        <v>3.7058050645007166</v>
      </c>
      <c r="F145" s="17">
        <f t="shared" si="28"/>
        <v>45.9</v>
      </c>
      <c r="G145" s="17">
        <f t="shared" si="29"/>
        <v>2.6883767241631769</v>
      </c>
      <c r="H145" s="17">
        <f t="shared" si="30"/>
        <v>49.6</v>
      </c>
      <c r="I145" s="17">
        <f t="shared" si="31"/>
        <v>2.4562967364928441</v>
      </c>
      <c r="J145" s="18">
        <v>10.55</v>
      </c>
      <c r="K145" s="17">
        <v>0.06</v>
      </c>
      <c r="L145" s="17">
        <v>3.2890000000000001</v>
      </c>
      <c r="M145" s="18">
        <v>12.41</v>
      </c>
      <c r="N145" s="17">
        <v>0.03</v>
      </c>
      <c r="O145" s="17">
        <v>3.3488000000000002</v>
      </c>
      <c r="P145" s="18">
        <v>9.18</v>
      </c>
      <c r="Q145" s="17">
        <v>0.1</v>
      </c>
      <c r="R145" s="17">
        <v>3.4146999999999998</v>
      </c>
      <c r="S145" s="18">
        <v>9.92</v>
      </c>
      <c r="T145" s="17">
        <v>0.15</v>
      </c>
      <c r="U145" s="17">
        <v>4.0385999999999997</v>
      </c>
      <c r="V145" s="21">
        <v>42457</v>
      </c>
      <c r="W145" s="7">
        <v>551</v>
      </c>
      <c r="X145" s="48" t="s">
        <v>43</v>
      </c>
      <c r="Y145" s="66">
        <v>31137</v>
      </c>
      <c r="Z145" s="66">
        <v>12849</v>
      </c>
      <c r="AA145" s="48" t="s">
        <v>41</v>
      </c>
      <c r="AB145" s="66">
        <v>30795</v>
      </c>
      <c r="AC145" s="66">
        <v>12991</v>
      </c>
      <c r="AD145" s="48" t="s">
        <v>41</v>
      </c>
      <c r="AE145" s="66">
        <v>29570</v>
      </c>
      <c r="AF145" s="66">
        <v>13529</v>
      </c>
      <c r="AG145" s="48" t="s">
        <v>43</v>
      </c>
      <c r="AH145" s="66">
        <v>30267</v>
      </c>
      <c r="AI145" s="66">
        <v>13218</v>
      </c>
      <c r="AJ145" s="76"/>
      <c r="AK145" s="75"/>
      <c r="AL145" s="7">
        <v>551</v>
      </c>
    </row>
    <row r="146" spans="1:38" x14ac:dyDescent="0.15">
      <c r="A146" s="7">
        <v>552</v>
      </c>
      <c r="B146" s="17">
        <f t="shared" si="24"/>
        <v>23.35181762168823</v>
      </c>
      <c r="C146" s="17">
        <f t="shared" si="25"/>
        <v>0.70789517921515155</v>
      </c>
      <c r="D146" s="17">
        <f t="shared" si="26"/>
        <v>59.150326797385617</v>
      </c>
      <c r="E146" s="17">
        <f t="shared" si="27"/>
        <v>2.0101432643541997</v>
      </c>
      <c r="F146" s="17">
        <f t="shared" si="28"/>
        <v>52.537313432835816</v>
      </c>
      <c r="G146" s="17">
        <f t="shared" si="29"/>
        <v>1.3067042839112035</v>
      </c>
      <c r="H146" s="17">
        <f t="shared" si="30"/>
        <v>54.079696394686913</v>
      </c>
      <c r="I146" s="17">
        <f t="shared" si="31"/>
        <v>1.4011282769809372</v>
      </c>
      <c r="J146" s="18">
        <v>3.79</v>
      </c>
      <c r="K146" s="17">
        <v>0.1623</v>
      </c>
      <c r="L146" s="17">
        <v>5.3539000000000003</v>
      </c>
      <c r="M146" s="18">
        <v>10.86</v>
      </c>
      <c r="N146" s="17">
        <v>4.5900000000000003E-2</v>
      </c>
      <c r="O146" s="17">
        <v>5.4025999999999996</v>
      </c>
      <c r="P146" s="18">
        <v>3.52</v>
      </c>
      <c r="Q146" s="17">
        <v>3.3500000000000002E-2</v>
      </c>
      <c r="R146" s="17">
        <v>2.6938</v>
      </c>
      <c r="S146" s="18">
        <v>3.8</v>
      </c>
      <c r="T146" s="17">
        <v>5.2699999999999997E-2</v>
      </c>
      <c r="U146" s="17">
        <v>2.7121</v>
      </c>
      <c r="V146" s="28">
        <v>42457</v>
      </c>
      <c r="W146" s="7">
        <v>552</v>
      </c>
      <c r="X146" s="30" t="s">
        <v>39</v>
      </c>
      <c r="Y146" s="66">
        <v>30020</v>
      </c>
      <c r="Z146" s="66">
        <v>38090</v>
      </c>
      <c r="AA146" s="48" t="s">
        <v>43</v>
      </c>
      <c r="AB146" s="66">
        <v>35219</v>
      </c>
      <c r="AC146" s="66">
        <v>32467</v>
      </c>
      <c r="AD146" s="48" t="s">
        <v>37</v>
      </c>
      <c r="AE146" s="66">
        <v>40525</v>
      </c>
      <c r="AF146" s="66">
        <v>56434</v>
      </c>
      <c r="AG146" s="48" t="s">
        <v>39</v>
      </c>
      <c r="AH146" s="66">
        <v>46247</v>
      </c>
      <c r="AI146" s="66">
        <v>49451</v>
      </c>
      <c r="AJ146" s="76"/>
      <c r="AK146" s="75"/>
      <c r="AL146" s="7">
        <v>552</v>
      </c>
    </row>
    <row r="147" spans="1:38" x14ac:dyDescent="0.15">
      <c r="A147" s="7">
        <v>553</v>
      </c>
      <c r="B147" s="17">
        <f t="shared" si="24"/>
        <v>62.85594639865996</v>
      </c>
      <c r="C147" s="17">
        <f t="shared" si="25"/>
        <v>4.2504389194087331</v>
      </c>
      <c r="D147" s="17">
        <f t="shared" si="26"/>
        <v>302.59259259259261</v>
      </c>
      <c r="E147" s="17">
        <f t="shared" si="27"/>
        <v>4.6059307700980945</v>
      </c>
      <c r="F147" s="17">
        <f t="shared" si="28"/>
        <v>188.69257950530036</v>
      </c>
      <c r="G147" s="17">
        <f t="shared" si="29"/>
        <v>3.0167787130670582</v>
      </c>
      <c r="H147" s="17">
        <f t="shared" si="30"/>
        <v>232.17391304347822</v>
      </c>
      <c r="I147" s="17">
        <f t="shared" si="31"/>
        <v>3.0119292704249978</v>
      </c>
      <c r="J147" s="18">
        <v>15.01</v>
      </c>
      <c r="K147" s="17">
        <v>0.23880000000000001</v>
      </c>
      <c r="L147" s="17">
        <v>3.5314000000000001</v>
      </c>
      <c r="M147" s="18">
        <v>16.34</v>
      </c>
      <c r="N147" s="17">
        <v>1.35E-2</v>
      </c>
      <c r="O147" s="17">
        <v>3.5476000000000001</v>
      </c>
      <c r="P147" s="18">
        <v>10.68</v>
      </c>
      <c r="Q147" s="17">
        <v>2.8299999999999999E-2</v>
      </c>
      <c r="R147" s="17">
        <v>3.5402</v>
      </c>
      <c r="S147" s="18">
        <v>10.68</v>
      </c>
      <c r="T147" s="17">
        <v>3.4500000000000003E-2</v>
      </c>
      <c r="U147" s="17">
        <v>3.5459000000000001</v>
      </c>
      <c r="V147" s="28">
        <v>42467</v>
      </c>
      <c r="W147" s="7">
        <v>553</v>
      </c>
      <c r="X147" s="30"/>
      <c r="Y147" s="66"/>
      <c r="Z147" s="66"/>
      <c r="AA147" s="30"/>
      <c r="AB147" s="66"/>
      <c r="AC147" s="66"/>
      <c r="AD147" s="30"/>
      <c r="AE147" s="66"/>
      <c r="AF147" s="66"/>
      <c r="AG147" s="30"/>
      <c r="AH147" s="66"/>
      <c r="AI147" s="66"/>
      <c r="AJ147" s="76"/>
      <c r="AK147" s="75"/>
      <c r="AL147" s="7">
        <v>553</v>
      </c>
    </row>
    <row r="148" spans="1:38" x14ac:dyDescent="0.15">
      <c r="A148" s="7">
        <v>554</v>
      </c>
      <c r="B148" s="17">
        <f t="shared" si="24"/>
        <v>1419.2307692307693</v>
      </c>
      <c r="C148" s="17">
        <f t="shared" si="25"/>
        <v>5.8441558441558437</v>
      </c>
      <c r="D148" s="17">
        <f t="shared" si="26"/>
        <v>14575</v>
      </c>
      <c r="E148" s="17">
        <f t="shared" si="27"/>
        <v>6.1546582211665344</v>
      </c>
      <c r="F148" s="17">
        <f t="shared" si="28"/>
        <v>1720</v>
      </c>
      <c r="G148" s="17">
        <f t="shared" si="29"/>
        <v>4.5339519190215096</v>
      </c>
      <c r="H148" s="17">
        <f t="shared" si="30"/>
        <v>1138.0952380952383</v>
      </c>
      <c r="I148" s="17">
        <f t="shared" si="31"/>
        <v>5.0299905293065352</v>
      </c>
      <c r="J148" s="18">
        <v>11.07</v>
      </c>
      <c r="K148" s="17">
        <v>7.7999999999999996E-3</v>
      </c>
      <c r="L148" s="17">
        <v>1.8942000000000001</v>
      </c>
      <c r="M148" s="18">
        <v>11.66</v>
      </c>
      <c r="N148" s="17">
        <v>2.0000000000000001E-4</v>
      </c>
      <c r="O148" s="17">
        <v>1.8945000000000001</v>
      </c>
      <c r="P148" s="18">
        <v>8.6</v>
      </c>
      <c r="Q148" s="17">
        <v>2.5000000000000001E-3</v>
      </c>
      <c r="R148" s="17">
        <v>1.8968</v>
      </c>
      <c r="S148" s="18">
        <v>9.56</v>
      </c>
      <c r="T148" s="17">
        <v>6.3E-3</v>
      </c>
      <c r="U148" s="17">
        <v>1.9006000000000001</v>
      </c>
      <c r="V148" s="21">
        <v>42486</v>
      </c>
      <c r="W148" s="7">
        <v>554</v>
      </c>
      <c r="X148" s="30"/>
      <c r="Y148" s="66">
        <v>55268</v>
      </c>
      <c r="Z148" s="66">
        <v>8699</v>
      </c>
      <c r="AA148" s="48"/>
      <c r="AB148" s="66">
        <v>55569</v>
      </c>
      <c r="AC148" s="66">
        <v>8652</v>
      </c>
      <c r="AD148" s="30"/>
      <c r="AE148" s="66">
        <v>57439</v>
      </c>
      <c r="AF148" s="66">
        <v>8370</v>
      </c>
      <c r="AG148" s="30"/>
      <c r="AH148" s="66">
        <v>48794</v>
      </c>
      <c r="AI148" s="66">
        <v>9854</v>
      </c>
      <c r="AJ148" s="76"/>
      <c r="AK148" s="75"/>
      <c r="AL148" s="7">
        <v>554</v>
      </c>
    </row>
    <row r="149" spans="1:38" x14ac:dyDescent="0.15">
      <c r="A149" s="7">
        <v>555</v>
      </c>
      <c r="B149" s="17">
        <f t="shared" si="24"/>
        <v>55.575916230366495</v>
      </c>
      <c r="C149" s="17">
        <f t="shared" si="25"/>
        <v>5.9966669491286053</v>
      </c>
      <c r="D149" s="17">
        <f t="shared" si="26"/>
        <v>1113.3928571428571</v>
      </c>
      <c r="E149" s="17">
        <f t="shared" si="27"/>
        <v>17.543612830613394</v>
      </c>
      <c r="F149" s="17">
        <f t="shared" si="28"/>
        <v>187.22543352601159</v>
      </c>
      <c r="G149" s="17">
        <f t="shared" si="29"/>
        <v>9.0298299414552545</v>
      </c>
      <c r="H149" s="17">
        <f t="shared" si="30"/>
        <v>148.99553571428572</v>
      </c>
      <c r="I149" s="17">
        <f t="shared" si="31"/>
        <v>7.3432343234323429</v>
      </c>
      <c r="J149" s="18">
        <v>21.23</v>
      </c>
      <c r="K149" s="17">
        <v>0.38200000000000001</v>
      </c>
      <c r="L149" s="17">
        <v>3.5402999999999998</v>
      </c>
      <c r="M149" s="18">
        <v>62.35</v>
      </c>
      <c r="N149" s="17">
        <v>1.4E-2</v>
      </c>
      <c r="O149" s="17">
        <v>3.5539999999999998</v>
      </c>
      <c r="P149" s="18">
        <v>32.39</v>
      </c>
      <c r="Q149" s="17">
        <v>8.6499999999999994E-2</v>
      </c>
      <c r="R149" s="17">
        <v>3.5870000000000002</v>
      </c>
      <c r="S149" s="18">
        <v>26.7</v>
      </c>
      <c r="T149" s="17">
        <v>0.13439999999999999</v>
      </c>
      <c r="U149" s="17">
        <v>3.6360000000000001</v>
      </c>
      <c r="V149" s="21">
        <v>42459</v>
      </c>
      <c r="W149" s="7">
        <v>555</v>
      </c>
      <c r="X149" s="48"/>
      <c r="Y149" s="66">
        <v>48055</v>
      </c>
      <c r="Z149" s="66">
        <v>19099</v>
      </c>
      <c r="AA149" s="48"/>
      <c r="AB149" s="66">
        <v>52662</v>
      </c>
      <c r="AC149" s="66">
        <v>17428</v>
      </c>
      <c r="AD149" s="48"/>
      <c r="AE149" s="66">
        <v>57705</v>
      </c>
      <c r="AF149" s="66">
        <v>15905</v>
      </c>
      <c r="AG149" s="48"/>
      <c r="AH149" s="66">
        <v>64298</v>
      </c>
      <c r="AI149" s="66">
        <v>14274</v>
      </c>
      <c r="AJ149" s="76"/>
      <c r="AK149" s="75"/>
      <c r="AL149" s="7">
        <v>555</v>
      </c>
    </row>
    <row r="150" spans="1:38" x14ac:dyDescent="0.15">
      <c r="A150" s="7">
        <v>557</v>
      </c>
      <c r="B150" s="17">
        <f t="shared" si="24"/>
        <v>-214.17322834645671</v>
      </c>
      <c r="C150" s="17">
        <f t="shared" si="25"/>
        <v>30.306406685236773</v>
      </c>
      <c r="D150" s="17">
        <f t="shared" si="26"/>
        <v>-86.994949494949481</v>
      </c>
      <c r="E150" s="17">
        <f t="shared" si="27"/>
        <v>2.574449800097149</v>
      </c>
      <c r="F150" s="17">
        <f t="shared" si="28"/>
        <v>-59.255079006772007</v>
      </c>
      <c r="G150" s="17">
        <f t="shared" si="29"/>
        <v>1.9792648444863337</v>
      </c>
      <c r="H150" s="17">
        <f t="shared" si="30"/>
        <v>-86.462882096069876</v>
      </c>
      <c r="I150" s="17">
        <f t="shared" si="31"/>
        <v>1.9900497512437811</v>
      </c>
      <c r="J150" s="18">
        <v>5.44</v>
      </c>
      <c r="K150" s="17">
        <v>-2.5399999999999999E-2</v>
      </c>
      <c r="L150" s="17">
        <v>0.17949999999999999</v>
      </c>
      <c r="M150" s="18">
        <v>6.89</v>
      </c>
      <c r="N150" s="17">
        <v>-1.9800000000000002E-2</v>
      </c>
      <c r="O150" s="17">
        <v>2.6762999999999999</v>
      </c>
      <c r="P150" s="18">
        <v>5.25</v>
      </c>
      <c r="Q150" s="17">
        <v>-4.4299999999999999E-2</v>
      </c>
      <c r="R150" s="17">
        <v>2.6524999999999999</v>
      </c>
      <c r="S150" s="18">
        <v>5.28</v>
      </c>
      <c r="T150" s="17">
        <v>-4.58E-2</v>
      </c>
      <c r="U150" s="17">
        <v>2.6532</v>
      </c>
      <c r="V150" s="21">
        <v>42468</v>
      </c>
      <c r="W150" s="7">
        <v>557</v>
      </c>
      <c r="X150" s="30"/>
      <c r="Y150" s="66">
        <v>56640</v>
      </c>
      <c r="Z150" s="66">
        <v>12113</v>
      </c>
      <c r="AA150" s="30" t="s">
        <v>41</v>
      </c>
      <c r="AB150" s="66">
        <v>54824</v>
      </c>
      <c r="AC150" s="66">
        <v>26601</v>
      </c>
      <c r="AD150" s="30" t="s">
        <v>43</v>
      </c>
      <c r="AE150" s="66">
        <v>55059</v>
      </c>
      <c r="AF150" s="66">
        <v>26487</v>
      </c>
      <c r="AG150" s="30" t="s">
        <v>43</v>
      </c>
      <c r="AH150" s="66">
        <v>55753</v>
      </c>
      <c r="AI150" s="66">
        <v>26158</v>
      </c>
      <c r="AJ150" s="76"/>
      <c r="AK150" s="75"/>
      <c r="AL150" s="7">
        <v>557</v>
      </c>
    </row>
    <row r="151" spans="1:38" x14ac:dyDescent="0.15">
      <c r="A151" s="7">
        <v>558</v>
      </c>
      <c r="B151" s="17">
        <f t="shared" si="24"/>
        <v>491.66666666666669</v>
      </c>
      <c r="C151" s="17">
        <f t="shared" si="25"/>
        <v>9.7662716016685422</v>
      </c>
      <c r="D151" s="17">
        <f t="shared" si="26"/>
        <v>107.7720207253886</v>
      </c>
      <c r="E151" s="17">
        <f t="shared" si="27"/>
        <v>5.5154126615843557</v>
      </c>
      <c r="F151" s="17">
        <f t="shared" si="28"/>
        <v>307.43494423791822</v>
      </c>
      <c r="G151" s="17">
        <f t="shared" si="29"/>
        <v>10.909570608798891</v>
      </c>
      <c r="H151" s="17">
        <f t="shared" si="30"/>
        <v>440.47131147540978</v>
      </c>
      <c r="I151" s="17">
        <f t="shared" si="31"/>
        <v>9.4668692607517997</v>
      </c>
      <c r="J151" s="18">
        <v>14.75</v>
      </c>
      <c r="K151" s="17">
        <v>0.03</v>
      </c>
      <c r="L151" s="17">
        <v>1.5103</v>
      </c>
      <c r="M151" s="18">
        <v>8.32</v>
      </c>
      <c r="N151" s="17">
        <v>1.9300000000000001E-2</v>
      </c>
      <c r="O151" s="17">
        <v>1.5085</v>
      </c>
      <c r="P151" s="18">
        <v>16.54</v>
      </c>
      <c r="Q151" s="17">
        <v>2.69E-2</v>
      </c>
      <c r="R151" s="17">
        <v>1.5161</v>
      </c>
      <c r="S151" s="18">
        <v>14.33</v>
      </c>
      <c r="T151" s="17">
        <v>2.4400000000000002E-2</v>
      </c>
      <c r="U151" s="17">
        <v>1.5137</v>
      </c>
      <c r="V151" s="21"/>
      <c r="W151" s="7">
        <v>558</v>
      </c>
      <c r="X151" s="48"/>
      <c r="Y151" s="66"/>
      <c r="Z151" s="66"/>
      <c r="AA151" s="48"/>
      <c r="AB151" s="66">
        <v>80191</v>
      </c>
      <c r="AC151" s="66">
        <v>10717</v>
      </c>
      <c r="AD151" s="48"/>
      <c r="AE151" s="66"/>
      <c r="AF151" s="66"/>
      <c r="AG151" s="30"/>
      <c r="AH151" s="66"/>
      <c r="AI151" s="66"/>
      <c r="AJ151" s="76"/>
      <c r="AK151" s="75"/>
      <c r="AL151" s="7">
        <v>558</v>
      </c>
    </row>
    <row r="152" spans="1:38" x14ac:dyDescent="0.15">
      <c r="A152" s="7">
        <v>559</v>
      </c>
      <c r="B152" s="17">
        <f t="shared" si="24"/>
        <v>36.528925619834709</v>
      </c>
      <c r="C152" s="17">
        <f t="shared" si="25"/>
        <v>6.9940397700300654</v>
      </c>
      <c r="D152" s="17">
        <f t="shared" si="26"/>
        <v>42.896039603960389</v>
      </c>
      <c r="E152" s="17">
        <f t="shared" si="27"/>
        <v>9.0007271216370608</v>
      </c>
      <c r="F152" s="17">
        <f t="shared" si="28"/>
        <v>36.96682464454976</v>
      </c>
      <c r="G152" s="17">
        <f t="shared" si="29"/>
        <v>8.7350915504787494</v>
      </c>
      <c r="H152" s="17">
        <f t="shared" si="30"/>
        <v>40.101476014760145</v>
      </c>
      <c r="I152" s="17">
        <f t="shared" si="31"/>
        <v>7.848978928552083</v>
      </c>
      <c r="J152" s="18">
        <v>13.26</v>
      </c>
      <c r="K152" s="17">
        <v>0.36299999999999999</v>
      </c>
      <c r="L152" s="17">
        <v>1.8958999999999999</v>
      </c>
      <c r="M152" s="18">
        <v>17.329999999999998</v>
      </c>
      <c r="N152" s="17">
        <v>0.10100000000000001</v>
      </c>
      <c r="O152" s="17">
        <v>1.9254</v>
      </c>
      <c r="P152" s="18">
        <v>15.6</v>
      </c>
      <c r="Q152" s="17">
        <v>0.21099999999999999</v>
      </c>
      <c r="R152" s="17">
        <v>1.7859</v>
      </c>
      <c r="S152" s="18">
        <v>14.49</v>
      </c>
      <c r="T152" s="17">
        <v>0.27100000000000002</v>
      </c>
      <c r="U152" s="17">
        <v>1.8461000000000001</v>
      </c>
      <c r="V152" s="21"/>
      <c r="W152" s="7">
        <v>559</v>
      </c>
      <c r="X152" s="30"/>
      <c r="Y152" s="66"/>
      <c r="Z152" s="66"/>
      <c r="AA152" s="30"/>
      <c r="AB152" s="66"/>
      <c r="AC152" s="66"/>
      <c r="AD152" s="30"/>
      <c r="AE152" s="66"/>
      <c r="AF152" s="66"/>
      <c r="AG152" s="30"/>
      <c r="AH152" s="66"/>
      <c r="AI152" s="66"/>
      <c r="AJ152" s="76"/>
      <c r="AK152" s="75"/>
      <c r="AL152" s="7">
        <v>559</v>
      </c>
    </row>
    <row r="153" spans="1:38" x14ac:dyDescent="0.15">
      <c r="A153" s="7">
        <v>560</v>
      </c>
      <c r="B153" s="17">
        <f t="shared" si="24"/>
        <v>312.31231231231232</v>
      </c>
      <c r="C153" s="17">
        <f t="shared" si="25"/>
        <v>3.2497968876945191</v>
      </c>
      <c r="D153" s="17">
        <f t="shared" si="26"/>
        <v>439.36170212765961</v>
      </c>
      <c r="E153" s="17">
        <f t="shared" si="27"/>
        <v>7.8204885438363947</v>
      </c>
      <c r="F153" s="17">
        <f t="shared" si="28"/>
        <v>144.37299035369776</v>
      </c>
      <c r="G153" s="17">
        <f t="shared" si="29"/>
        <v>2.8233666603785448</v>
      </c>
      <c r="H153" s="17">
        <f t="shared" si="30"/>
        <v>148.28897338403041</v>
      </c>
      <c r="I153" s="17">
        <f t="shared" si="31"/>
        <v>3.2445248642915083</v>
      </c>
      <c r="J153" s="18">
        <v>10.4</v>
      </c>
      <c r="K153" s="17">
        <v>3.3300000000000003E-2</v>
      </c>
      <c r="L153" s="17">
        <v>3.2002000000000002</v>
      </c>
      <c r="M153" s="18">
        <v>24.78</v>
      </c>
      <c r="N153" s="17">
        <v>1.41E-2</v>
      </c>
      <c r="O153" s="17">
        <v>3.1686000000000001</v>
      </c>
      <c r="P153" s="18">
        <v>8.98</v>
      </c>
      <c r="Q153" s="17">
        <v>3.1099999999999999E-2</v>
      </c>
      <c r="R153" s="17">
        <v>3.1806000000000001</v>
      </c>
      <c r="S153" s="18">
        <v>10.4</v>
      </c>
      <c r="T153" s="17">
        <v>5.2600000000000001E-2</v>
      </c>
      <c r="U153" s="17">
        <v>3.2054</v>
      </c>
      <c r="V153" s="21">
        <v>42446</v>
      </c>
      <c r="W153" s="7">
        <v>560</v>
      </c>
      <c r="X153" s="48" t="s">
        <v>39</v>
      </c>
      <c r="Y153" s="66">
        <v>20076</v>
      </c>
      <c r="Z153" s="66">
        <v>58290</v>
      </c>
      <c r="AA153" s="48" t="s">
        <v>37</v>
      </c>
      <c r="AB153" s="66">
        <v>18414</v>
      </c>
      <c r="AC153" s="66">
        <v>63551</v>
      </c>
      <c r="AD153" s="48" t="s">
        <v>39</v>
      </c>
      <c r="AE153" s="66">
        <v>19398</v>
      </c>
      <c r="AF153" s="66">
        <v>60327</v>
      </c>
      <c r="AG153" s="48" t="s">
        <v>37</v>
      </c>
      <c r="AH153" s="66">
        <v>18028</v>
      </c>
      <c r="AI153" s="66">
        <v>64912</v>
      </c>
      <c r="AJ153" s="76"/>
      <c r="AK153" s="75"/>
      <c r="AL153" s="7">
        <v>560</v>
      </c>
    </row>
    <row r="154" spans="1:38" x14ac:dyDescent="0.15">
      <c r="A154" s="7">
        <v>561</v>
      </c>
      <c r="B154" s="17">
        <f t="shared" si="24"/>
        <v>93.769230769230759</v>
      </c>
      <c r="C154" s="17">
        <f t="shared" si="25"/>
        <v>7.102487910039037</v>
      </c>
      <c r="D154" s="17">
        <f t="shared" si="26"/>
        <v>-302.75</v>
      </c>
      <c r="E154" s="17">
        <f t="shared" si="27"/>
        <v>7.0897488437445118</v>
      </c>
      <c r="F154" s="17">
        <f t="shared" si="28"/>
        <v>92.666666666666657</v>
      </c>
      <c r="G154" s="17">
        <f t="shared" si="29"/>
        <v>6.2542182227221588</v>
      </c>
      <c r="H154" s="17">
        <f t="shared" si="30"/>
        <v>74.366018596787825</v>
      </c>
      <c r="I154" s="17">
        <f t="shared" si="31"/>
        <v>6.3892368865406608</v>
      </c>
      <c r="J154" s="18">
        <v>12.19</v>
      </c>
      <c r="K154" s="17">
        <v>0.13</v>
      </c>
      <c r="L154" s="17">
        <v>1.7162999999999999</v>
      </c>
      <c r="M154" s="18">
        <v>12.11</v>
      </c>
      <c r="N154" s="17">
        <v>-0.01</v>
      </c>
      <c r="O154" s="17">
        <v>1.7081</v>
      </c>
      <c r="P154" s="18">
        <v>11.12</v>
      </c>
      <c r="Q154" s="17">
        <v>0.06</v>
      </c>
      <c r="R154" s="17">
        <v>1.778</v>
      </c>
      <c r="S154" s="18">
        <v>11.73</v>
      </c>
      <c r="T154" s="17">
        <v>0.1183</v>
      </c>
      <c r="U154" s="17">
        <v>1.8359000000000001</v>
      </c>
      <c r="V154" s="28">
        <v>42473</v>
      </c>
      <c r="W154" s="7">
        <v>561</v>
      </c>
      <c r="X154" s="30"/>
      <c r="Y154" s="66">
        <v>55775</v>
      </c>
      <c r="Z154" s="66">
        <v>10683</v>
      </c>
      <c r="AA154" s="30"/>
      <c r="AB154" s="66">
        <v>57806</v>
      </c>
      <c r="AC154" s="66">
        <v>10307</v>
      </c>
      <c r="AD154" s="30"/>
      <c r="AE154" s="66">
        <v>55517</v>
      </c>
      <c r="AF154" s="66">
        <v>10732</v>
      </c>
      <c r="AG154" s="30"/>
      <c r="AH154" s="66">
        <v>47245</v>
      </c>
      <c r="AI154" s="66">
        <v>12612</v>
      </c>
      <c r="AJ154" s="76"/>
      <c r="AK154" s="75"/>
      <c r="AL154" s="7">
        <v>561</v>
      </c>
    </row>
    <row r="155" spans="1:38" x14ac:dyDescent="0.15">
      <c r="A155" s="7">
        <v>563</v>
      </c>
      <c r="B155" s="17">
        <f t="shared" si="24"/>
        <v>20.470717022441161</v>
      </c>
      <c r="C155" s="17">
        <f t="shared" si="25"/>
        <v>1.5101043748612037</v>
      </c>
      <c r="D155" s="17">
        <f t="shared" si="26"/>
        <v>73.397435897435898</v>
      </c>
      <c r="E155" s="17">
        <f t="shared" si="27"/>
        <v>2.8276259466578857</v>
      </c>
      <c r="F155" s="17">
        <f t="shared" si="28"/>
        <v>29.967248908296945</v>
      </c>
      <c r="G155" s="17">
        <f t="shared" si="29"/>
        <v>2.2277227722772279</v>
      </c>
      <c r="H155" s="17">
        <f t="shared" si="30"/>
        <v>42.989417989417987</v>
      </c>
      <c r="I155" s="17">
        <f t="shared" si="31"/>
        <v>2.6550118454374645</v>
      </c>
      <c r="J155" s="18">
        <v>7.48</v>
      </c>
      <c r="K155" s="17">
        <v>0.3654</v>
      </c>
      <c r="L155" s="17">
        <v>4.9532999999999996</v>
      </c>
      <c r="M155" s="18">
        <v>13.74</v>
      </c>
      <c r="N155" s="17">
        <v>4.6800000000000001E-2</v>
      </c>
      <c r="O155" s="17">
        <v>4.8592000000000004</v>
      </c>
      <c r="P155" s="18">
        <v>5.49</v>
      </c>
      <c r="Q155" s="17">
        <v>9.1600000000000001E-2</v>
      </c>
      <c r="R155" s="17">
        <v>2.4643999999999999</v>
      </c>
      <c r="S155" s="18">
        <v>6.5</v>
      </c>
      <c r="T155" s="17">
        <v>0.1134</v>
      </c>
      <c r="U155" s="17">
        <v>2.4481999999999999</v>
      </c>
      <c r="V155" s="21">
        <v>42450</v>
      </c>
      <c r="W155" s="7">
        <v>563</v>
      </c>
      <c r="X155" s="30" t="s">
        <v>41</v>
      </c>
      <c r="Y155" s="66">
        <v>40606</v>
      </c>
      <c r="Z155" s="66">
        <v>38054</v>
      </c>
      <c r="AA155" s="30"/>
      <c r="AB155" s="66">
        <v>64773</v>
      </c>
      <c r="AC155" s="66">
        <v>23856</v>
      </c>
      <c r="AD155" s="48"/>
      <c r="AE155" s="66">
        <v>83558</v>
      </c>
      <c r="AF155" s="66">
        <v>36986</v>
      </c>
      <c r="AG155" s="48"/>
      <c r="AH155" s="66">
        <v>93453</v>
      </c>
      <c r="AI155" s="66">
        <v>33070</v>
      </c>
      <c r="AJ155" s="76"/>
      <c r="AK155" s="75"/>
      <c r="AL155" s="7">
        <v>563</v>
      </c>
    </row>
    <row r="156" spans="1:38" x14ac:dyDescent="0.15">
      <c r="A156" s="7">
        <v>564</v>
      </c>
      <c r="B156" s="17">
        <f t="shared" si="24"/>
        <v>113.06666666666668</v>
      </c>
      <c r="C156" s="17">
        <f t="shared" si="25"/>
        <v>3.1176470588235294</v>
      </c>
      <c r="D156" s="17">
        <f t="shared" si="26"/>
        <v>48.05825242718447</v>
      </c>
      <c r="E156" s="17">
        <f t="shared" si="27"/>
        <v>1.906412478336222</v>
      </c>
      <c r="F156" s="17">
        <f t="shared" si="28"/>
        <v>108.1081081081081</v>
      </c>
      <c r="G156" s="17">
        <f t="shared" si="29"/>
        <v>3.0608340772860601</v>
      </c>
      <c r="H156" s="17">
        <f t="shared" si="30"/>
        <v>746.80851063829778</v>
      </c>
      <c r="I156" s="17">
        <f t="shared" si="31"/>
        <v>2.0205509023400396</v>
      </c>
      <c r="J156" s="18">
        <v>8.48</v>
      </c>
      <c r="K156" s="17">
        <v>7.4999999999999997E-2</v>
      </c>
      <c r="L156" s="17">
        <v>2.72</v>
      </c>
      <c r="M156" s="18">
        <v>5.94</v>
      </c>
      <c r="N156" s="17">
        <v>3.09E-2</v>
      </c>
      <c r="O156" s="17">
        <v>3.1158000000000001</v>
      </c>
      <c r="P156" s="18">
        <v>9.6</v>
      </c>
      <c r="Q156" s="17">
        <v>4.4400000000000002E-2</v>
      </c>
      <c r="R156" s="17">
        <v>3.1364000000000001</v>
      </c>
      <c r="S156" s="18">
        <v>9.36</v>
      </c>
      <c r="T156" s="17">
        <v>9.4000000000000004E-3</v>
      </c>
      <c r="U156" s="17">
        <v>4.6323999999999996</v>
      </c>
      <c r="V156" s="28">
        <v>42485</v>
      </c>
      <c r="W156" s="7">
        <v>564</v>
      </c>
      <c r="X156" s="48"/>
      <c r="Y156" s="66">
        <v>52149</v>
      </c>
      <c r="Z156" s="66">
        <v>14437</v>
      </c>
      <c r="AA156" s="48"/>
      <c r="AB156" s="66">
        <v>53661</v>
      </c>
      <c r="AC156" s="66">
        <v>14031</v>
      </c>
      <c r="AD156" s="48"/>
      <c r="AE156" s="66">
        <v>51159</v>
      </c>
      <c r="AF156" s="66">
        <v>14717</v>
      </c>
      <c r="AG156" s="48" t="s">
        <v>37</v>
      </c>
      <c r="AH156" s="66">
        <v>46075</v>
      </c>
      <c r="AI156" s="66">
        <v>130392</v>
      </c>
      <c r="AJ156" s="76"/>
      <c r="AK156" s="75"/>
      <c r="AL156" s="7">
        <v>564</v>
      </c>
    </row>
    <row r="157" spans="1:38" x14ac:dyDescent="0.15">
      <c r="A157" s="7">
        <v>565</v>
      </c>
      <c r="B157" s="17">
        <f t="shared" si="24"/>
        <v>24.21153846153846</v>
      </c>
      <c r="C157" s="17">
        <f t="shared" si="25"/>
        <v>5.5562910984597735</v>
      </c>
      <c r="D157" s="17">
        <f t="shared" si="26"/>
        <v>149.16666666666666</v>
      </c>
      <c r="E157" s="17">
        <f t="shared" si="27"/>
        <v>9.8297638660076867</v>
      </c>
      <c r="F157" s="17">
        <f t="shared" si="28"/>
        <v>63.5625</v>
      </c>
      <c r="G157" s="17">
        <f t="shared" si="29"/>
        <v>5.4686239716083245</v>
      </c>
      <c r="H157" s="17">
        <f t="shared" si="30"/>
        <v>61.451612903225808</v>
      </c>
      <c r="I157" s="17">
        <f t="shared" si="31"/>
        <v>5.3296962702617634</v>
      </c>
      <c r="J157" s="18">
        <v>12.59</v>
      </c>
      <c r="K157" s="17">
        <v>0.52</v>
      </c>
      <c r="L157" s="17">
        <v>2.2658999999999998</v>
      </c>
      <c r="M157" s="18">
        <v>17.899999999999999</v>
      </c>
      <c r="N157" s="17">
        <v>0.03</v>
      </c>
      <c r="O157" s="17">
        <v>1.821</v>
      </c>
      <c r="P157" s="18">
        <v>10.17</v>
      </c>
      <c r="Q157" s="17">
        <v>0.08</v>
      </c>
      <c r="R157" s="17">
        <v>1.8596999999999999</v>
      </c>
      <c r="S157" s="18">
        <v>10.16</v>
      </c>
      <c r="T157" s="17">
        <v>0.124</v>
      </c>
      <c r="U157" s="17">
        <v>1.9063000000000001</v>
      </c>
      <c r="V157" s="28"/>
      <c r="W157" s="7">
        <v>565</v>
      </c>
      <c r="X157" s="48"/>
      <c r="Y157" s="66">
        <v>49111</v>
      </c>
      <c r="Z157" s="66">
        <v>8829</v>
      </c>
      <c r="AA157" s="48"/>
      <c r="AB157" s="66">
        <v>53993</v>
      </c>
      <c r="AC157" s="66">
        <v>8030</v>
      </c>
      <c r="AD157" s="48"/>
      <c r="AE157" s="66">
        <v>53969</v>
      </c>
      <c r="AF157" s="66">
        <v>8034</v>
      </c>
      <c r="AG157" s="48"/>
      <c r="AH157" s="66">
        <v>53937</v>
      </c>
      <c r="AI157" s="66">
        <v>8039</v>
      </c>
      <c r="AJ157" s="76"/>
      <c r="AK157" s="75"/>
      <c r="AL157" s="7">
        <v>565</v>
      </c>
    </row>
    <row r="158" spans="1:38" x14ac:dyDescent="0.15">
      <c r="A158" s="7">
        <v>566</v>
      </c>
      <c r="B158" s="17">
        <f t="shared" si="24"/>
        <v>35.305555555555557</v>
      </c>
      <c r="C158" s="17">
        <f t="shared" si="25"/>
        <v>2.7333333333333334</v>
      </c>
      <c r="D158" s="17">
        <f t="shared" si="26"/>
        <v>66.795454545454547</v>
      </c>
      <c r="E158" s="17">
        <f t="shared" si="27"/>
        <v>6.8114396959302868</v>
      </c>
      <c r="F158" s="17">
        <f t="shared" si="28"/>
        <v>49.590909090909093</v>
      </c>
      <c r="G158" s="17">
        <f t="shared" si="29"/>
        <v>4.9382157244376055</v>
      </c>
      <c r="H158" s="17">
        <f t="shared" si="30"/>
        <v>67.100000000000009</v>
      </c>
      <c r="I158" s="17">
        <f t="shared" si="31"/>
        <v>3.3055815557416621</v>
      </c>
      <c r="J158" s="18">
        <v>12.71</v>
      </c>
      <c r="K158" s="17">
        <v>0.36</v>
      </c>
      <c r="L158" s="17">
        <v>4.6500000000000004</v>
      </c>
      <c r="M158" s="18">
        <v>29.39</v>
      </c>
      <c r="N158" s="17">
        <v>0.11</v>
      </c>
      <c r="O158" s="17">
        <v>4.3148</v>
      </c>
      <c r="P158" s="18">
        <v>10.91</v>
      </c>
      <c r="Q158" s="17">
        <v>0.11</v>
      </c>
      <c r="R158" s="17">
        <v>2.2092999999999998</v>
      </c>
      <c r="S158" s="18">
        <v>13.42</v>
      </c>
      <c r="T158" s="17">
        <v>0.15</v>
      </c>
      <c r="U158" s="17">
        <v>4.0598000000000001</v>
      </c>
      <c r="V158" s="21">
        <v>42482</v>
      </c>
      <c r="W158" s="7">
        <v>566</v>
      </c>
      <c r="X158" s="48"/>
      <c r="Y158" s="66">
        <v>33211</v>
      </c>
      <c r="Z158" s="66">
        <v>16420</v>
      </c>
      <c r="AA158" s="48"/>
      <c r="AB158" s="66">
        <v>42420</v>
      </c>
      <c r="AC158" s="66">
        <v>12855</v>
      </c>
      <c r="AD158" s="48" t="s">
        <v>41</v>
      </c>
      <c r="AE158" s="66">
        <v>42686</v>
      </c>
      <c r="AF158" s="66">
        <v>25551</v>
      </c>
      <c r="AG158" s="48" t="s">
        <v>41</v>
      </c>
      <c r="AH158" s="66">
        <v>46016</v>
      </c>
      <c r="AI158" s="66">
        <v>29033</v>
      </c>
      <c r="AJ158" s="76"/>
      <c r="AK158" s="75"/>
      <c r="AL158" s="7">
        <v>566</v>
      </c>
    </row>
    <row r="159" spans="1:38" x14ac:dyDescent="0.15">
      <c r="A159" s="7">
        <v>567</v>
      </c>
      <c r="B159" s="17">
        <f t="shared" si="24"/>
        <v>244.50227716330514</v>
      </c>
      <c r="C159" s="17">
        <f t="shared" si="25"/>
        <v>26.019525029426021</v>
      </c>
      <c r="D159" s="17">
        <f t="shared" si="26"/>
        <v>264.78873239436615</v>
      </c>
      <c r="E159" s="17">
        <f t="shared" si="27"/>
        <v>10.311964346931779</v>
      </c>
      <c r="F159" s="17">
        <f t="shared" si="28"/>
        <v>2082.2368421052629</v>
      </c>
      <c r="G159" s="17">
        <f t="shared" si="29"/>
        <v>21.799021971210138</v>
      </c>
      <c r="H159" s="17">
        <f t="shared" si="30"/>
        <v>2114.7196261682247</v>
      </c>
      <c r="I159" s="17">
        <f t="shared" si="31"/>
        <v>20.735395189003437</v>
      </c>
      <c r="J159" s="18">
        <v>37.58</v>
      </c>
      <c r="K159" s="17">
        <v>0.1537</v>
      </c>
      <c r="L159" s="17">
        <v>1.4442999999999999</v>
      </c>
      <c r="M159" s="18">
        <v>15.04</v>
      </c>
      <c r="N159" s="17">
        <v>1.4200000000000001E-2</v>
      </c>
      <c r="O159" s="17">
        <v>1.4584999999999999</v>
      </c>
      <c r="P159" s="18">
        <v>31.65</v>
      </c>
      <c r="Q159" s="17">
        <v>7.6E-3</v>
      </c>
      <c r="R159" s="17">
        <v>1.4519</v>
      </c>
      <c r="S159" s="18">
        <v>30.17</v>
      </c>
      <c r="T159" s="17">
        <v>1.0699999999999999E-2</v>
      </c>
      <c r="U159" s="17">
        <v>1.4550000000000001</v>
      </c>
      <c r="V159" s="21">
        <v>42480</v>
      </c>
      <c r="W159" s="7">
        <v>567</v>
      </c>
      <c r="X159" s="48"/>
      <c r="Y159" s="66">
        <v>19264</v>
      </c>
      <c r="Z159" s="66">
        <v>7848</v>
      </c>
      <c r="AA159" s="48"/>
      <c r="AB159" s="66">
        <v>15737</v>
      </c>
      <c r="AC159" s="66">
        <v>9607</v>
      </c>
      <c r="AD159" s="48" t="s">
        <v>41</v>
      </c>
      <c r="AE159" s="66">
        <v>14087</v>
      </c>
      <c r="AF159" s="66">
        <v>10733</v>
      </c>
      <c r="AG159" s="30" t="s">
        <v>41</v>
      </c>
      <c r="AH159" s="66">
        <v>13380</v>
      </c>
      <c r="AI159" s="66">
        <v>11300</v>
      </c>
      <c r="AJ159" s="76"/>
      <c r="AK159" s="75"/>
      <c r="AL159" s="7">
        <v>567</v>
      </c>
    </row>
    <row r="160" spans="1:38" x14ac:dyDescent="0.15">
      <c r="A160" s="7">
        <v>568</v>
      </c>
      <c r="B160" s="17">
        <f t="shared" si="24"/>
        <v>31.428571428571427</v>
      </c>
      <c r="C160" s="17">
        <f t="shared" si="25"/>
        <v>4.5030907577473629</v>
      </c>
      <c r="D160" s="17">
        <f t="shared" si="26"/>
        <v>14.476168003775365</v>
      </c>
      <c r="E160" s="17">
        <f t="shared" si="27"/>
        <v>3.1763289713819747</v>
      </c>
      <c r="F160" s="17">
        <f t="shared" si="28"/>
        <v>18.719273919072229</v>
      </c>
      <c r="G160" s="17">
        <f t="shared" si="29"/>
        <v>4.079502218315179</v>
      </c>
      <c r="H160" s="17">
        <f t="shared" si="30"/>
        <v>21.703910614525135</v>
      </c>
      <c r="I160" s="17">
        <f t="shared" si="31"/>
        <v>4.1112742569149567</v>
      </c>
      <c r="J160" s="18">
        <v>33</v>
      </c>
      <c r="K160" s="17">
        <v>1.05</v>
      </c>
      <c r="L160" s="17">
        <v>7.3282999999999996</v>
      </c>
      <c r="M160" s="18">
        <v>24.54</v>
      </c>
      <c r="N160" s="17">
        <v>0.42380000000000001</v>
      </c>
      <c r="O160" s="17">
        <v>7.7259000000000002</v>
      </c>
      <c r="P160" s="18">
        <v>29.7</v>
      </c>
      <c r="Q160" s="17">
        <v>0.79330000000000001</v>
      </c>
      <c r="R160" s="17">
        <v>7.2803000000000004</v>
      </c>
      <c r="S160" s="18">
        <v>31.08</v>
      </c>
      <c r="T160" s="17">
        <v>1.0740000000000001</v>
      </c>
      <c r="U160" s="17">
        <v>7.5597000000000003</v>
      </c>
      <c r="V160" s="21">
        <v>42479</v>
      </c>
      <c r="W160" s="7">
        <v>568</v>
      </c>
      <c r="X160" s="30"/>
      <c r="Y160" s="66">
        <v>73303</v>
      </c>
      <c r="Z160" s="66">
        <v>19129</v>
      </c>
      <c r="AA160" s="48" t="s">
        <v>41</v>
      </c>
      <c r="AB160" s="66">
        <v>57907</v>
      </c>
      <c r="AC160" s="66">
        <v>24215</v>
      </c>
      <c r="AD160" s="30" t="s">
        <v>41</v>
      </c>
      <c r="AE160" s="66">
        <v>52443</v>
      </c>
      <c r="AF160" s="66">
        <v>26738</v>
      </c>
      <c r="AG160" s="30" t="s">
        <v>43</v>
      </c>
      <c r="AH160" s="66">
        <v>55349</v>
      </c>
      <c r="AI160" s="66">
        <v>25335</v>
      </c>
      <c r="AJ160" s="76"/>
      <c r="AK160" s="75"/>
      <c r="AL160" s="7">
        <v>568</v>
      </c>
    </row>
    <row r="161" spans="1:38" x14ac:dyDescent="0.15">
      <c r="A161" s="7">
        <v>570</v>
      </c>
      <c r="B161" s="17">
        <f t="shared" si="24"/>
        <v>74.615384615384613</v>
      </c>
      <c r="C161" s="17">
        <f t="shared" si="25"/>
        <v>2.7186860618290871</v>
      </c>
      <c r="D161" s="17">
        <f t="shared" si="26"/>
        <v>64.125</v>
      </c>
      <c r="E161" s="17">
        <f t="shared" si="27"/>
        <v>2.9199988615988843</v>
      </c>
      <c r="F161" s="17">
        <f t="shared" si="28"/>
        <v>72.666666666666671</v>
      </c>
      <c r="G161" s="17">
        <f t="shared" si="29"/>
        <v>2.4782583982265676</v>
      </c>
      <c r="H161" s="17">
        <f t="shared" si="30"/>
        <v>70.650000000000006</v>
      </c>
      <c r="I161" s="17">
        <f t="shared" si="31"/>
        <v>2.3244336968859498</v>
      </c>
      <c r="J161" s="18">
        <v>9.6999999999999993</v>
      </c>
      <c r="K161" s="17">
        <v>0.13</v>
      </c>
      <c r="L161" s="17">
        <v>3.5678999999999998</v>
      </c>
      <c r="M161" s="18">
        <v>10.26</v>
      </c>
      <c r="N161" s="17">
        <v>0.04</v>
      </c>
      <c r="O161" s="17">
        <v>3.5137</v>
      </c>
      <c r="P161" s="18">
        <v>8.7200000000000006</v>
      </c>
      <c r="Q161" s="17">
        <v>0.06</v>
      </c>
      <c r="R161" s="17">
        <v>3.5186000000000002</v>
      </c>
      <c r="S161" s="18">
        <v>9.42</v>
      </c>
      <c r="T161" s="17">
        <v>0.1</v>
      </c>
      <c r="U161" s="17">
        <v>4.0526</v>
      </c>
      <c r="V161" s="28">
        <v>42473</v>
      </c>
      <c r="W161" s="7">
        <v>570</v>
      </c>
      <c r="X161" s="30"/>
      <c r="Y161" s="66"/>
      <c r="Z161" s="66"/>
      <c r="AA161" s="30"/>
      <c r="AB161" s="66">
        <v>54693</v>
      </c>
      <c r="AC161" s="66">
        <v>10264</v>
      </c>
      <c r="AD161" s="30"/>
      <c r="AE161" s="66"/>
      <c r="AF161" s="66"/>
      <c r="AG161" s="30"/>
      <c r="AH161" s="66">
        <v>55425</v>
      </c>
      <c r="AI161" s="66">
        <v>10129</v>
      </c>
      <c r="AJ161" s="76"/>
      <c r="AK161" s="75"/>
      <c r="AL161" s="7">
        <v>570</v>
      </c>
    </row>
    <row r="162" spans="1:38" x14ac:dyDescent="0.15">
      <c r="A162" s="7">
        <v>571</v>
      </c>
      <c r="B162" s="17">
        <f t="shared" si="24"/>
        <v>109.16905444126074</v>
      </c>
      <c r="C162" s="17">
        <f t="shared" si="25"/>
        <v>2.8131576032783254</v>
      </c>
      <c r="D162" s="17">
        <f t="shared" si="26"/>
        <v>68.828451882845187</v>
      </c>
      <c r="E162" s="17">
        <f t="shared" si="27"/>
        <v>2.4077868852459017</v>
      </c>
      <c r="F162" s="17">
        <f t="shared" si="28"/>
        <v>63.727678571428569</v>
      </c>
      <c r="G162" s="17">
        <f t="shared" si="29"/>
        <v>2.0961051356411291</v>
      </c>
      <c r="H162" s="17">
        <f t="shared" si="30"/>
        <v>86.618387909319907</v>
      </c>
      <c r="I162" s="17">
        <f t="shared" si="31"/>
        <v>3.3430550492161868</v>
      </c>
      <c r="J162" s="18">
        <v>7.62</v>
      </c>
      <c r="K162" s="17">
        <v>6.9800000000000001E-2</v>
      </c>
      <c r="L162" s="17">
        <v>2.7086999999999999</v>
      </c>
      <c r="M162" s="18">
        <v>6.58</v>
      </c>
      <c r="N162" s="17">
        <v>2.3900000000000001E-2</v>
      </c>
      <c r="O162" s="17">
        <v>2.7328000000000001</v>
      </c>
      <c r="P162" s="18">
        <v>5.71</v>
      </c>
      <c r="Q162" s="17">
        <v>4.48E-2</v>
      </c>
      <c r="R162" s="17">
        <v>2.7241</v>
      </c>
      <c r="S162" s="18">
        <v>9.17</v>
      </c>
      <c r="T162" s="17">
        <v>7.9399999999999998E-2</v>
      </c>
      <c r="U162" s="17">
        <v>2.7429999999999999</v>
      </c>
      <c r="V162" s="28">
        <v>42486</v>
      </c>
      <c r="W162" s="7">
        <v>571</v>
      </c>
      <c r="X162" s="30"/>
      <c r="Y162" s="66"/>
      <c r="Z162" s="66"/>
      <c r="AA162" s="30"/>
      <c r="AB162" s="66"/>
      <c r="AC162" s="66"/>
      <c r="AD162" s="30"/>
      <c r="AE162" s="66"/>
      <c r="AF162" s="66"/>
      <c r="AG162" s="30"/>
      <c r="AH162" s="66"/>
      <c r="AI162" s="66"/>
      <c r="AJ162" s="76"/>
      <c r="AK162" s="75"/>
      <c r="AL162" s="7">
        <v>571</v>
      </c>
    </row>
    <row r="163" spans="1:38" x14ac:dyDescent="0.15">
      <c r="A163" s="7">
        <v>572</v>
      </c>
      <c r="B163" s="17">
        <f t="shared" si="24"/>
        <v>54.251012145748994</v>
      </c>
      <c r="C163" s="17">
        <f t="shared" si="25"/>
        <v>1.1978992066152643</v>
      </c>
      <c r="D163" s="17">
        <f t="shared" si="26"/>
        <v>35.36345776031434</v>
      </c>
      <c r="E163" s="17">
        <f t="shared" si="27"/>
        <v>1.5915119363395225</v>
      </c>
      <c r="F163" s="17">
        <f t="shared" si="28"/>
        <v>24.458058435438268</v>
      </c>
      <c r="G163" s="17">
        <f t="shared" si="29"/>
        <v>1.1461001678296969</v>
      </c>
      <c r="H163" s="17">
        <f t="shared" si="30"/>
        <v>29.26829268292683</v>
      </c>
      <c r="I163" s="17">
        <f t="shared" si="31"/>
        <v>1.0903734968893579</v>
      </c>
      <c r="J163" s="18">
        <v>5.36</v>
      </c>
      <c r="K163" s="17">
        <v>9.8799999999999999E-2</v>
      </c>
      <c r="L163" s="17">
        <v>4.4744999999999999</v>
      </c>
      <c r="M163" s="18">
        <v>7.2</v>
      </c>
      <c r="N163" s="17">
        <v>5.0900000000000001E-2</v>
      </c>
      <c r="O163" s="17">
        <v>4.524</v>
      </c>
      <c r="P163" s="18">
        <v>5.19</v>
      </c>
      <c r="Q163" s="17">
        <v>0.1061</v>
      </c>
      <c r="R163" s="17">
        <v>4.5284000000000004</v>
      </c>
      <c r="S163" s="18">
        <v>4.96</v>
      </c>
      <c r="T163" s="17">
        <v>0.12709999999999999</v>
      </c>
      <c r="U163" s="17">
        <v>4.5488999999999997</v>
      </c>
      <c r="V163" s="21">
        <v>42454</v>
      </c>
      <c r="W163" s="7">
        <v>572</v>
      </c>
      <c r="X163" s="30"/>
      <c r="Y163" s="66"/>
      <c r="Z163" s="66"/>
      <c r="AA163" s="30"/>
      <c r="AB163" s="66"/>
      <c r="AC163" s="66"/>
      <c r="AD163" s="30"/>
      <c r="AE163" s="66"/>
      <c r="AF163" s="66"/>
      <c r="AG163" s="30"/>
      <c r="AH163" s="66"/>
      <c r="AI163" s="66"/>
      <c r="AJ163" s="76"/>
      <c r="AK163" s="75"/>
      <c r="AL163" s="7">
        <v>572</v>
      </c>
    </row>
    <row r="164" spans="1:38" x14ac:dyDescent="0.15">
      <c r="A164" s="7">
        <v>573</v>
      </c>
      <c r="B164" s="17">
        <f t="shared" si="24"/>
        <v>-72.598105548037893</v>
      </c>
      <c r="C164" s="17">
        <f t="shared" si="25"/>
        <v>4.4428802119995039</v>
      </c>
      <c r="D164" s="17">
        <f t="shared" si="26"/>
        <v>154.95867768595042</v>
      </c>
      <c r="E164" s="17">
        <f t="shared" si="27"/>
        <v>3.0908716257984752</v>
      </c>
      <c r="F164" s="17">
        <f t="shared" si="28"/>
        <v>131.35888501742161</v>
      </c>
      <c r="G164" s="17">
        <f t="shared" si="29"/>
        <v>3.0863692181743758</v>
      </c>
      <c r="H164" s="17">
        <f t="shared" si="30"/>
        <v>156.46214099216709</v>
      </c>
      <c r="I164" s="17">
        <f t="shared" si="31"/>
        <v>3.2571032571032572</v>
      </c>
      <c r="J164" s="18">
        <v>10.73</v>
      </c>
      <c r="K164" s="17">
        <v>-0.14779999999999999</v>
      </c>
      <c r="L164" s="17">
        <v>2.4150999999999998</v>
      </c>
      <c r="M164" s="18">
        <v>7.5</v>
      </c>
      <c r="N164" s="17">
        <v>1.21E-2</v>
      </c>
      <c r="O164" s="17">
        <v>2.4264999999999999</v>
      </c>
      <c r="P164" s="18">
        <v>7.54</v>
      </c>
      <c r="Q164" s="17">
        <v>2.87E-2</v>
      </c>
      <c r="R164" s="17">
        <v>2.4430000000000001</v>
      </c>
      <c r="S164" s="18">
        <v>7.99</v>
      </c>
      <c r="T164" s="17">
        <v>3.8300000000000001E-2</v>
      </c>
      <c r="U164" s="17">
        <v>2.4531000000000001</v>
      </c>
      <c r="V164" s="21">
        <v>42475</v>
      </c>
      <c r="W164" s="7">
        <v>573</v>
      </c>
      <c r="X164" s="30"/>
      <c r="Y164" s="66">
        <v>56130</v>
      </c>
      <c r="Z164" s="66">
        <v>11094</v>
      </c>
      <c r="AA164" s="30"/>
      <c r="AB164" s="66">
        <v>51043</v>
      </c>
      <c r="AC164" s="66">
        <v>12200</v>
      </c>
      <c r="AD164" s="30"/>
      <c r="AE164" s="66">
        <v>49472</v>
      </c>
      <c r="AF164" s="66">
        <v>12588</v>
      </c>
      <c r="AG164" s="30"/>
      <c r="AH164" s="66"/>
      <c r="AI164" s="66"/>
      <c r="AJ164" s="76"/>
      <c r="AK164" s="75"/>
      <c r="AL164" s="7">
        <v>573</v>
      </c>
    </row>
    <row r="165" spans="1:38" x14ac:dyDescent="0.15">
      <c r="A165" s="7">
        <v>576</v>
      </c>
      <c r="B165" s="17">
        <f t="shared" si="24"/>
        <v>67.826086956521735</v>
      </c>
      <c r="C165" s="17">
        <f t="shared" si="25"/>
        <v>5.3140754871235858</v>
      </c>
      <c r="D165" s="17">
        <f t="shared" si="26"/>
        <v>-116.9452887537994</v>
      </c>
      <c r="E165" s="17">
        <f t="shared" si="27"/>
        <v>5.7610241820768131</v>
      </c>
      <c r="F165" s="17">
        <f t="shared" si="28"/>
        <v>-93.469910371318818</v>
      </c>
      <c r="G165" s="17">
        <f t="shared" si="29"/>
        <v>5.5591516582264022</v>
      </c>
      <c r="H165" s="17">
        <f t="shared" si="30"/>
        <v>-72.099189020586408</v>
      </c>
      <c r="I165" s="17">
        <f t="shared" si="31"/>
        <v>6.057389937106918</v>
      </c>
      <c r="J165" s="18">
        <v>15.6</v>
      </c>
      <c r="K165" s="17">
        <v>0.23</v>
      </c>
      <c r="L165" s="17">
        <v>2.9356</v>
      </c>
      <c r="M165" s="18">
        <v>15.39</v>
      </c>
      <c r="N165" s="17">
        <v>-3.2899999999999999E-2</v>
      </c>
      <c r="O165" s="17">
        <v>2.6714000000000002</v>
      </c>
      <c r="P165" s="18">
        <v>14.6</v>
      </c>
      <c r="Q165" s="17">
        <v>-7.8100000000000003E-2</v>
      </c>
      <c r="R165" s="17">
        <v>2.6263000000000001</v>
      </c>
      <c r="S165" s="18">
        <v>15.41</v>
      </c>
      <c r="T165" s="17">
        <v>-0.1603</v>
      </c>
      <c r="U165" s="17">
        <v>2.544</v>
      </c>
      <c r="V165" s="21"/>
      <c r="W165" s="7">
        <v>576</v>
      </c>
      <c r="X165" s="48" t="s">
        <v>43</v>
      </c>
      <c r="Y165" s="66">
        <v>36463</v>
      </c>
      <c r="Z165" s="66">
        <v>12145</v>
      </c>
      <c r="AA165" s="48" t="s">
        <v>43</v>
      </c>
      <c r="AB165" s="66">
        <v>27517</v>
      </c>
      <c r="AC165" s="66">
        <v>16094</v>
      </c>
      <c r="AD165" s="48" t="s">
        <v>41</v>
      </c>
      <c r="AE165" s="66">
        <v>27095</v>
      </c>
      <c r="AF165" s="66">
        <v>16350</v>
      </c>
      <c r="AG165" s="48" t="s">
        <v>41</v>
      </c>
      <c r="AH165" s="66">
        <v>26188</v>
      </c>
      <c r="AI165" s="66">
        <v>16911</v>
      </c>
      <c r="AJ165" s="76"/>
      <c r="AK165" s="75"/>
      <c r="AL165" s="7">
        <v>576</v>
      </c>
    </row>
    <row r="166" spans="1:38" x14ac:dyDescent="0.15">
      <c r="A166" s="7">
        <v>581</v>
      </c>
      <c r="B166" s="17">
        <f t="shared" si="24"/>
        <v>15.06040268456376</v>
      </c>
      <c r="C166" s="17">
        <f t="shared" si="25"/>
        <v>1.9214467363662053</v>
      </c>
      <c r="D166" s="17">
        <f t="shared" si="26"/>
        <v>22.024999999999999</v>
      </c>
      <c r="E166" s="17">
        <f t="shared" si="27"/>
        <v>2.9366421946483783</v>
      </c>
      <c r="F166" s="17">
        <f t="shared" si="28"/>
        <v>10.723404255319149</v>
      </c>
      <c r="G166" s="17">
        <f t="shared" si="29"/>
        <v>1.6718358681770686</v>
      </c>
      <c r="H166" s="17">
        <f t="shared" si="30"/>
        <v>14.157692307692306</v>
      </c>
      <c r="I166" s="17">
        <f t="shared" si="31"/>
        <v>1.977150775874571</v>
      </c>
      <c r="J166" s="18">
        <v>22.44</v>
      </c>
      <c r="K166" s="17">
        <v>1.49</v>
      </c>
      <c r="L166" s="17">
        <v>11.678699999999999</v>
      </c>
      <c r="M166" s="18">
        <v>35.24</v>
      </c>
      <c r="N166" s="17">
        <v>0.4</v>
      </c>
      <c r="O166" s="17">
        <v>12.0001</v>
      </c>
      <c r="P166" s="18">
        <v>20.16</v>
      </c>
      <c r="Q166" s="17">
        <v>0.94</v>
      </c>
      <c r="R166" s="17">
        <v>12.0586</v>
      </c>
      <c r="S166" s="18">
        <v>24.54</v>
      </c>
      <c r="T166" s="17">
        <v>1.3</v>
      </c>
      <c r="U166" s="17">
        <v>12.411799999999999</v>
      </c>
      <c r="V166" s="28">
        <v>42478</v>
      </c>
      <c r="W166" s="7">
        <v>581</v>
      </c>
      <c r="X166" s="48"/>
      <c r="Y166" s="66">
        <v>60624</v>
      </c>
      <c r="Z166" s="66">
        <v>16642</v>
      </c>
      <c r="AA166" s="48"/>
      <c r="AB166" s="66">
        <v>58573</v>
      </c>
      <c r="AC166" s="66">
        <v>17225</v>
      </c>
      <c r="AD166" s="30"/>
      <c r="AE166" s="66">
        <v>54289</v>
      </c>
      <c r="AF166" s="66">
        <v>18584</v>
      </c>
      <c r="AG166" s="30" t="s">
        <v>41</v>
      </c>
      <c r="AH166" s="66">
        <v>45087</v>
      </c>
      <c r="AI166" s="66">
        <v>22378</v>
      </c>
      <c r="AJ166" s="76"/>
      <c r="AK166" s="75"/>
      <c r="AL166" s="7">
        <v>581</v>
      </c>
    </row>
    <row r="167" spans="1:38" x14ac:dyDescent="0.15">
      <c r="A167" s="7">
        <v>582</v>
      </c>
      <c r="B167" s="17">
        <f t="shared" si="24"/>
        <v>35.972850678733032</v>
      </c>
      <c r="C167" s="17">
        <f t="shared" si="25"/>
        <v>2.5450994829766458</v>
      </c>
      <c r="D167" s="17">
        <f t="shared" si="26"/>
        <v>63.469387755102034</v>
      </c>
      <c r="E167" s="17">
        <f t="shared" si="27"/>
        <v>3.9225578608816289</v>
      </c>
      <c r="F167" s="17">
        <f t="shared" si="28"/>
        <v>29.458483754512635</v>
      </c>
      <c r="G167" s="17">
        <f t="shared" si="29"/>
        <v>2.5372739851681412</v>
      </c>
      <c r="H167" s="17">
        <f t="shared" si="30"/>
        <v>33.125000000000007</v>
      </c>
      <c r="I167" s="17">
        <f t="shared" si="31"/>
        <v>2.7423944969486675</v>
      </c>
      <c r="J167" s="18">
        <v>15.9</v>
      </c>
      <c r="K167" s="17">
        <v>0.442</v>
      </c>
      <c r="L167" s="17">
        <v>6.2473000000000001</v>
      </c>
      <c r="M167" s="18">
        <v>24.88</v>
      </c>
      <c r="N167" s="17">
        <v>9.8000000000000004E-2</v>
      </c>
      <c r="O167" s="17">
        <v>6.3428000000000004</v>
      </c>
      <c r="P167" s="18">
        <v>16.32</v>
      </c>
      <c r="Q167" s="17">
        <v>0.27700000000000002</v>
      </c>
      <c r="R167" s="17">
        <v>6.4321000000000002</v>
      </c>
      <c r="S167" s="18">
        <v>18.02</v>
      </c>
      <c r="T167" s="17">
        <v>0.40799999999999997</v>
      </c>
      <c r="U167" s="17">
        <v>6.5709</v>
      </c>
      <c r="V167" s="28">
        <v>42460</v>
      </c>
      <c r="W167" s="7">
        <v>582</v>
      </c>
      <c r="X167" s="48" t="s">
        <v>39</v>
      </c>
      <c r="Y167" s="66">
        <v>22900</v>
      </c>
      <c r="Z167" s="66">
        <v>41661</v>
      </c>
      <c r="AA167" s="48" t="s">
        <v>37</v>
      </c>
      <c r="AB167" s="66">
        <v>21393</v>
      </c>
      <c r="AC167" s="66">
        <v>44596</v>
      </c>
      <c r="AD167" s="48" t="s">
        <v>37</v>
      </c>
      <c r="AE167" s="66">
        <v>21372</v>
      </c>
      <c r="AF167" s="66">
        <v>44639</v>
      </c>
      <c r="AG167" s="48" t="s">
        <v>39</v>
      </c>
      <c r="AH167" s="66">
        <v>24631</v>
      </c>
      <c r="AI167" s="66">
        <v>38734</v>
      </c>
      <c r="AJ167" s="76"/>
      <c r="AK167" s="75"/>
      <c r="AL167" s="7">
        <v>582</v>
      </c>
    </row>
    <row r="168" spans="1:38" x14ac:dyDescent="0.15">
      <c r="A168" s="7">
        <v>584</v>
      </c>
      <c r="B168" s="17">
        <f t="shared" si="24"/>
        <v>276.86915887850466</v>
      </c>
      <c r="C168" s="17">
        <f t="shared" si="25"/>
        <v>3.771363101110722</v>
      </c>
      <c r="D168" s="17">
        <f t="shared" si="26"/>
        <v>-41.87041564792176</v>
      </c>
      <c r="E168" s="17">
        <f t="shared" si="27"/>
        <v>2.2116750613457317</v>
      </c>
      <c r="F168" s="17">
        <f t="shared" si="28"/>
        <v>-87.247706422018354</v>
      </c>
      <c r="G168" s="17">
        <f t="shared" si="29"/>
        <v>3.0852582403322089</v>
      </c>
      <c r="H168" s="17">
        <f t="shared" si="30"/>
        <v>-135.06838905775075</v>
      </c>
      <c r="I168" s="17">
        <f t="shared" si="31"/>
        <v>3.8598091267385426</v>
      </c>
      <c r="J168" s="18">
        <v>11.85</v>
      </c>
      <c r="K168" s="17">
        <v>4.2799999999999998E-2</v>
      </c>
      <c r="L168" s="17">
        <v>3.1421000000000001</v>
      </c>
      <c r="M168" s="18">
        <v>6.85</v>
      </c>
      <c r="N168" s="17">
        <v>-4.0899999999999999E-2</v>
      </c>
      <c r="O168" s="17">
        <v>3.0972</v>
      </c>
      <c r="P168" s="18">
        <v>9.51</v>
      </c>
      <c r="Q168" s="17">
        <v>-5.45E-2</v>
      </c>
      <c r="R168" s="17">
        <v>3.0823999999999998</v>
      </c>
      <c r="S168" s="18">
        <v>11.85</v>
      </c>
      <c r="T168" s="17">
        <v>-6.5799999999999997E-2</v>
      </c>
      <c r="U168" s="17">
        <v>3.0701000000000001</v>
      </c>
      <c r="V168" s="28">
        <v>42487</v>
      </c>
      <c r="W168" s="7">
        <v>584</v>
      </c>
      <c r="X168" s="30"/>
      <c r="Y168" s="66">
        <v>60437</v>
      </c>
      <c r="Z168" s="66">
        <v>10148</v>
      </c>
      <c r="AA168" s="30"/>
      <c r="AB168" s="66">
        <v>50263</v>
      </c>
      <c r="AC168" s="66">
        <v>12202</v>
      </c>
      <c r="AD168" s="30"/>
      <c r="AE168" s="66">
        <v>51821</v>
      </c>
      <c r="AF168" s="66">
        <v>11835</v>
      </c>
      <c r="AG168" s="30"/>
      <c r="AH168" s="66">
        <v>40122</v>
      </c>
      <c r="AI168" s="66">
        <v>15286</v>
      </c>
      <c r="AJ168" s="76"/>
      <c r="AK168" s="75"/>
      <c r="AL168" s="7">
        <v>584</v>
      </c>
    </row>
    <row r="169" spans="1:38" x14ac:dyDescent="0.15">
      <c r="A169" s="7">
        <v>585</v>
      </c>
      <c r="B169" s="17">
        <f t="shared" si="24"/>
        <v>776.99999999999989</v>
      </c>
      <c r="C169" s="17">
        <f t="shared" si="25"/>
        <v>22.852941176470587</v>
      </c>
      <c r="D169" s="17">
        <f t="shared" si="26"/>
        <v>-294.81132075471697</v>
      </c>
      <c r="E169" s="17">
        <f t="shared" si="27"/>
        <v>18.712574850299401</v>
      </c>
      <c r="F169" s="17">
        <f t="shared" si="28"/>
        <v>-221.19205298013244</v>
      </c>
      <c r="G169" s="17">
        <f t="shared" si="29"/>
        <v>20.4094103269172</v>
      </c>
      <c r="H169" s="17">
        <f t="shared" si="30"/>
        <v>-202.05223880597015</v>
      </c>
      <c r="I169" s="17">
        <f t="shared" si="31"/>
        <v>22.812006319115323</v>
      </c>
      <c r="J169" s="18">
        <v>7.77</v>
      </c>
      <c r="K169" s="17">
        <v>0.01</v>
      </c>
      <c r="L169" s="17">
        <v>0.34</v>
      </c>
      <c r="M169" s="18">
        <v>6.25</v>
      </c>
      <c r="N169" s="17">
        <v>-5.3E-3</v>
      </c>
      <c r="O169" s="17">
        <v>0.33400000000000002</v>
      </c>
      <c r="P169" s="18">
        <v>6.68</v>
      </c>
      <c r="Q169" s="17">
        <v>-1.5100000000000001E-2</v>
      </c>
      <c r="R169" s="17">
        <v>0.32729999999999998</v>
      </c>
      <c r="S169" s="18">
        <v>7.22</v>
      </c>
      <c r="T169" s="17">
        <v>-2.6800000000000001E-2</v>
      </c>
      <c r="U169" s="17">
        <v>0.3165</v>
      </c>
      <c r="V169" s="21">
        <v>42457</v>
      </c>
      <c r="W169" s="7">
        <v>585</v>
      </c>
      <c r="X169" s="30"/>
      <c r="Y169" s="66"/>
      <c r="Z169" s="66"/>
      <c r="AA169" s="30"/>
      <c r="AB169" s="66"/>
      <c r="AC169" s="66"/>
      <c r="AD169" s="30"/>
      <c r="AE169" s="66">
        <v>86538</v>
      </c>
      <c r="AF169" s="66">
        <v>10092</v>
      </c>
      <c r="AG169" s="30"/>
      <c r="AH169" s="66">
        <v>84789</v>
      </c>
      <c r="AI169" s="66">
        <v>10301</v>
      </c>
      <c r="AJ169" s="76"/>
      <c r="AK169" s="75"/>
      <c r="AL169" s="7">
        <v>585</v>
      </c>
    </row>
    <row r="170" spans="1:38" x14ac:dyDescent="0.15">
      <c r="A170" s="7">
        <v>586</v>
      </c>
      <c r="B170" s="17">
        <f t="shared" si="24"/>
        <v>236.66666666666669</v>
      </c>
      <c r="C170" s="17">
        <f t="shared" si="25"/>
        <v>17.803410230692077</v>
      </c>
      <c r="D170" s="17">
        <f t="shared" si="26"/>
        <v>-445.3125</v>
      </c>
      <c r="E170" s="17">
        <f t="shared" si="27"/>
        <v>11.994949494949495</v>
      </c>
      <c r="F170" s="17">
        <f t="shared" si="28"/>
        <v>3666.6666666666665</v>
      </c>
      <c r="G170" s="17">
        <f t="shared" si="29"/>
        <v>18.334861238436538</v>
      </c>
      <c r="H170" s="17">
        <f t="shared" si="30"/>
        <v>1197.3214285714284</v>
      </c>
      <c r="I170" s="17">
        <f t="shared" si="31"/>
        <v>18.466495910104936</v>
      </c>
      <c r="J170" s="18">
        <v>21.3</v>
      </c>
      <c r="K170" s="17">
        <v>0.09</v>
      </c>
      <c r="L170" s="17">
        <v>1.1963999999999999</v>
      </c>
      <c r="M170" s="18">
        <v>14.25</v>
      </c>
      <c r="N170" s="17">
        <v>-8.0000000000000002E-3</v>
      </c>
      <c r="O170" s="17">
        <v>1.1879999999999999</v>
      </c>
      <c r="P170" s="18">
        <v>22</v>
      </c>
      <c r="Q170" s="17">
        <v>3.0000000000000001E-3</v>
      </c>
      <c r="R170" s="17">
        <v>1.1999</v>
      </c>
      <c r="S170" s="18">
        <v>22.35</v>
      </c>
      <c r="T170" s="17">
        <v>1.4E-2</v>
      </c>
      <c r="U170" s="17">
        <v>1.2102999999999999</v>
      </c>
      <c r="V170" s="28">
        <v>42470</v>
      </c>
      <c r="W170" s="7">
        <v>586</v>
      </c>
      <c r="X170" s="48" t="s">
        <v>41</v>
      </c>
      <c r="Y170" s="66">
        <v>14374</v>
      </c>
      <c r="Z170" s="66">
        <v>13457</v>
      </c>
      <c r="AA170" s="48" t="s">
        <v>37</v>
      </c>
      <c r="AB170" s="66">
        <v>11621</v>
      </c>
      <c r="AC170" s="66">
        <v>16645</v>
      </c>
      <c r="AD170" s="48" t="s">
        <v>39</v>
      </c>
      <c r="AE170" s="66">
        <v>12773</v>
      </c>
      <c r="AF170" s="66">
        <v>15144</v>
      </c>
      <c r="AG170" s="48" t="s">
        <v>37</v>
      </c>
      <c r="AH170" s="66">
        <v>10499</v>
      </c>
      <c r="AI170" s="66">
        <v>18425</v>
      </c>
      <c r="AJ170" s="76"/>
      <c r="AK170" s="75"/>
      <c r="AL170" s="7">
        <v>586</v>
      </c>
    </row>
    <row r="171" spans="1:38" x14ac:dyDescent="0.15">
      <c r="A171" s="7">
        <v>587</v>
      </c>
      <c r="B171" s="17">
        <f t="shared" si="24"/>
        <v>32.347826086956523</v>
      </c>
      <c r="C171" s="17">
        <f t="shared" si="25"/>
        <v>2.0874835161751917</v>
      </c>
      <c r="D171" s="17">
        <f t="shared" si="26"/>
        <v>21.178571428571427</v>
      </c>
      <c r="E171" s="17">
        <f t="shared" si="27"/>
        <v>1.6319903126376045</v>
      </c>
      <c r="F171" s="17">
        <f t="shared" si="28"/>
        <v>16.771739130434781</v>
      </c>
      <c r="G171" s="17">
        <f t="shared" si="29"/>
        <v>2.0345464135021096</v>
      </c>
      <c r="H171" s="17">
        <f t="shared" si="30"/>
        <v>17.295454545454547</v>
      </c>
      <c r="I171" s="17">
        <f t="shared" si="31"/>
        <v>1.9557200313531991</v>
      </c>
      <c r="J171" s="18">
        <v>14.88</v>
      </c>
      <c r="K171" s="17">
        <v>0.46</v>
      </c>
      <c r="L171" s="17">
        <v>7.1281999999999996</v>
      </c>
      <c r="M171" s="18">
        <v>11.86</v>
      </c>
      <c r="N171" s="17">
        <v>0.14000000000000001</v>
      </c>
      <c r="O171" s="17">
        <v>7.2671999999999999</v>
      </c>
      <c r="P171" s="18">
        <v>15.43</v>
      </c>
      <c r="Q171" s="17">
        <v>0.46</v>
      </c>
      <c r="R171" s="17">
        <v>7.5839999999999996</v>
      </c>
      <c r="S171" s="18">
        <v>15.22</v>
      </c>
      <c r="T171" s="17">
        <v>0.66</v>
      </c>
      <c r="U171" s="17">
        <v>7.7823000000000002</v>
      </c>
      <c r="V171" s="28">
        <v>42488</v>
      </c>
      <c r="W171" s="7">
        <v>587</v>
      </c>
      <c r="X171" s="30" t="s">
        <v>41</v>
      </c>
      <c r="Y171" s="66">
        <v>35286</v>
      </c>
      <c r="Z171" s="66">
        <v>30093</v>
      </c>
      <c r="AA171" s="48" t="s">
        <v>41</v>
      </c>
      <c r="AB171" s="66">
        <v>33480</v>
      </c>
      <c r="AC171" s="66">
        <v>31716</v>
      </c>
      <c r="AD171" s="30" t="s">
        <v>43</v>
      </c>
      <c r="AE171" s="66">
        <v>39075</v>
      </c>
      <c r="AF171" s="66">
        <v>27175</v>
      </c>
      <c r="AG171" s="30" t="s">
        <v>43</v>
      </c>
      <c r="AH171" s="66">
        <v>39990</v>
      </c>
      <c r="AI171" s="66">
        <v>26554</v>
      </c>
      <c r="AJ171" s="76"/>
      <c r="AK171" s="75"/>
      <c r="AL171" s="7">
        <v>587</v>
      </c>
    </row>
    <row r="172" spans="1:38" x14ac:dyDescent="0.15">
      <c r="A172" s="7">
        <v>589</v>
      </c>
      <c r="B172" s="17">
        <f t="shared" si="24"/>
        <v>-18.09090909090909</v>
      </c>
      <c r="C172" s="17">
        <f t="shared" si="25"/>
        <v>1.3279651214520864</v>
      </c>
      <c r="D172" s="17">
        <f t="shared" si="26"/>
        <v>-255.93749999999997</v>
      </c>
      <c r="E172" s="17">
        <f t="shared" si="27"/>
        <v>1.8225515722010817</v>
      </c>
      <c r="F172" s="17">
        <f t="shared" si="28"/>
        <v>-40.38461538461538</v>
      </c>
      <c r="G172" s="17">
        <f t="shared" si="29"/>
        <v>1.1828853389811413</v>
      </c>
      <c r="H172" s="17">
        <f t="shared" si="30"/>
        <v>489.16666666666674</v>
      </c>
      <c r="I172" s="17">
        <f t="shared" si="31"/>
        <v>1.2710855113574846</v>
      </c>
      <c r="J172" s="18">
        <v>5.97</v>
      </c>
      <c r="K172" s="17">
        <v>-0.33</v>
      </c>
      <c r="L172" s="17">
        <v>4.4955999999999996</v>
      </c>
      <c r="M172" s="18">
        <v>8.19</v>
      </c>
      <c r="N172" s="17">
        <v>-8.0000000000000002E-3</v>
      </c>
      <c r="O172" s="17">
        <v>4.4936999999999996</v>
      </c>
      <c r="P172" s="18">
        <v>5.25</v>
      </c>
      <c r="Q172" s="17">
        <v>-6.5000000000000002E-2</v>
      </c>
      <c r="R172" s="17">
        <v>4.4382999999999999</v>
      </c>
      <c r="S172" s="18">
        <v>5.87</v>
      </c>
      <c r="T172" s="17">
        <v>8.9999999999999993E-3</v>
      </c>
      <c r="U172" s="17">
        <v>4.6181000000000001</v>
      </c>
      <c r="V172" s="21">
        <v>42475</v>
      </c>
      <c r="W172" s="7">
        <v>589</v>
      </c>
      <c r="X172" s="30"/>
      <c r="Y172" s="66">
        <v>76975</v>
      </c>
      <c r="Z172" s="66">
        <v>10074</v>
      </c>
      <c r="AA172" s="30"/>
      <c r="AB172" s="66">
        <v>73548</v>
      </c>
      <c r="AC172" s="66">
        <v>10543</v>
      </c>
      <c r="AD172" s="30"/>
      <c r="AE172" s="66">
        <v>70500</v>
      </c>
      <c r="AF172" s="66">
        <v>10999</v>
      </c>
      <c r="AG172" s="30"/>
      <c r="AH172" s="66">
        <v>65680</v>
      </c>
      <c r="AI172" s="66">
        <v>11807</v>
      </c>
      <c r="AJ172" s="76"/>
      <c r="AK172" s="75"/>
      <c r="AL172" s="7">
        <v>589</v>
      </c>
    </row>
    <row r="173" spans="1:38" x14ac:dyDescent="0.15">
      <c r="A173" s="7">
        <v>590</v>
      </c>
      <c r="B173" s="17">
        <f t="shared" si="24"/>
        <v>196.1077844311377</v>
      </c>
      <c r="C173" s="17">
        <f t="shared" si="25"/>
        <v>21.323928377645142</v>
      </c>
      <c r="D173" s="17">
        <f t="shared" si="26"/>
        <v>71.605960264900659</v>
      </c>
      <c r="E173" s="17">
        <f t="shared" si="27"/>
        <v>17.618902128526326</v>
      </c>
      <c r="F173" s="17">
        <f t="shared" si="28"/>
        <v>207.10280373831776</v>
      </c>
      <c r="G173" s="17">
        <f t="shared" si="29"/>
        <v>22.728205128205129</v>
      </c>
      <c r="H173" s="17">
        <f t="shared" si="30"/>
        <v>281.38586956521743</v>
      </c>
      <c r="I173" s="17">
        <f t="shared" si="31"/>
        <v>21.204054469130746</v>
      </c>
      <c r="J173" s="18">
        <v>19.649999999999999</v>
      </c>
      <c r="K173" s="17">
        <v>0.1002</v>
      </c>
      <c r="L173" s="17">
        <v>0.92149999999999999</v>
      </c>
      <c r="M173" s="18">
        <v>17.3</v>
      </c>
      <c r="N173" s="17">
        <v>6.0400000000000002E-2</v>
      </c>
      <c r="O173" s="17">
        <v>0.9819</v>
      </c>
      <c r="P173" s="18">
        <v>22.16</v>
      </c>
      <c r="Q173" s="17">
        <v>5.3499999999999999E-2</v>
      </c>
      <c r="R173" s="17">
        <v>0.97499999999999998</v>
      </c>
      <c r="S173" s="18">
        <v>20.71</v>
      </c>
      <c r="T173" s="17">
        <v>5.5199999999999999E-2</v>
      </c>
      <c r="U173" s="17">
        <v>0.97670000000000001</v>
      </c>
      <c r="V173" s="21">
        <v>42460</v>
      </c>
      <c r="W173" s="7">
        <v>590</v>
      </c>
      <c r="X173" s="48" t="s">
        <v>37</v>
      </c>
      <c r="Y173" s="66">
        <v>12581</v>
      </c>
      <c r="Z173" s="66">
        <v>17751</v>
      </c>
      <c r="AA173" s="48" t="s">
        <v>37</v>
      </c>
      <c r="AB173" s="66">
        <v>12074</v>
      </c>
      <c r="AC173" s="66">
        <v>18496</v>
      </c>
      <c r="AD173" s="48" t="s">
        <v>39</v>
      </c>
      <c r="AE173" s="66">
        <v>12464</v>
      </c>
      <c r="AF173" s="66">
        <v>17918</v>
      </c>
      <c r="AG173" s="48" t="s">
        <v>39</v>
      </c>
      <c r="AH173" s="66">
        <v>13786</v>
      </c>
      <c r="AI173" s="66">
        <v>16200</v>
      </c>
      <c r="AJ173" s="76"/>
      <c r="AK173" s="75"/>
      <c r="AL173" s="7">
        <v>590</v>
      </c>
    </row>
    <row r="174" spans="1:38" x14ac:dyDescent="0.15">
      <c r="A174" s="7">
        <v>591</v>
      </c>
      <c r="B174" s="17">
        <f t="shared" si="24"/>
        <v>20.861538461538462</v>
      </c>
      <c r="C174" s="17">
        <f t="shared" si="25"/>
        <v>2.2541392379812488</v>
      </c>
      <c r="D174" s="17">
        <f t="shared" si="26"/>
        <v>123.70242214532873</v>
      </c>
      <c r="E174" s="17">
        <f t="shared" si="27"/>
        <v>2.3817058343465298</v>
      </c>
      <c r="F174" s="17">
        <f t="shared" si="28"/>
        <v>38.436067244014261</v>
      </c>
      <c r="G174" s="17">
        <f t="shared" si="29"/>
        <v>1.8936589406051174</v>
      </c>
      <c r="H174" s="17">
        <f t="shared" si="30"/>
        <v>33.060230292294065</v>
      </c>
      <c r="I174" s="17">
        <f t="shared" si="31"/>
        <v>1.8459902569301911</v>
      </c>
      <c r="J174" s="18">
        <v>13.56</v>
      </c>
      <c r="K174" s="17">
        <v>0.65</v>
      </c>
      <c r="L174" s="17">
        <v>6.0156000000000001</v>
      </c>
      <c r="M174" s="18">
        <v>14.3</v>
      </c>
      <c r="N174" s="17">
        <v>2.8899999999999999E-2</v>
      </c>
      <c r="O174" s="17">
        <v>6.0041000000000002</v>
      </c>
      <c r="P174" s="18">
        <v>15.09</v>
      </c>
      <c r="Q174" s="17">
        <v>0.1963</v>
      </c>
      <c r="R174" s="17">
        <v>7.9687000000000001</v>
      </c>
      <c r="S174" s="18">
        <v>14.93</v>
      </c>
      <c r="T174" s="17">
        <v>0.3387</v>
      </c>
      <c r="U174" s="17">
        <v>8.0877999999999997</v>
      </c>
      <c r="V174" s="28">
        <v>42447</v>
      </c>
      <c r="W174" s="7">
        <v>591</v>
      </c>
      <c r="X174" s="42" t="s">
        <v>37</v>
      </c>
      <c r="Y174" s="66">
        <v>22782</v>
      </c>
      <c r="Z174" s="66">
        <v>43938</v>
      </c>
      <c r="AA174" s="42" t="s">
        <v>39</v>
      </c>
      <c r="AB174" s="66">
        <v>26234</v>
      </c>
      <c r="AC174" s="66">
        <v>38157</v>
      </c>
      <c r="AD174" s="42" t="s">
        <v>37</v>
      </c>
      <c r="AE174" s="66">
        <v>26356</v>
      </c>
      <c r="AF174" s="66">
        <v>51861</v>
      </c>
      <c r="AG174" s="42" t="s">
        <v>39</v>
      </c>
      <c r="AH174" s="66">
        <v>27671</v>
      </c>
      <c r="AI174" s="66">
        <v>49396</v>
      </c>
      <c r="AJ174" s="76"/>
      <c r="AK174" s="75"/>
      <c r="AL174" s="7">
        <v>591</v>
      </c>
    </row>
    <row r="175" spans="1:38" x14ac:dyDescent="0.15">
      <c r="A175" s="7">
        <v>592</v>
      </c>
      <c r="B175" s="17">
        <f t="shared" si="24"/>
        <v>153.63636363636365</v>
      </c>
      <c r="C175" s="17">
        <f t="shared" si="25"/>
        <v>2.0798720078764381</v>
      </c>
      <c r="D175" s="17">
        <f t="shared" si="26"/>
        <v>5364.5833333333339</v>
      </c>
      <c r="E175" s="17">
        <f t="shared" si="27"/>
        <v>7.9196653749154216</v>
      </c>
      <c r="F175" s="17">
        <f t="shared" si="28"/>
        <v>329.126213592233</v>
      </c>
      <c r="G175" s="17">
        <f t="shared" si="29"/>
        <v>4.1457747340100282</v>
      </c>
      <c r="H175" s="17">
        <f t="shared" si="30"/>
        <v>511.36363636363637</v>
      </c>
      <c r="I175" s="17">
        <f t="shared" si="31"/>
        <v>4.5835115810059275</v>
      </c>
      <c r="J175" s="18">
        <v>6.76</v>
      </c>
      <c r="K175" s="17">
        <v>4.3999999999999997E-2</v>
      </c>
      <c r="L175" s="17">
        <v>3.2502</v>
      </c>
      <c r="M175" s="18">
        <v>25.75</v>
      </c>
      <c r="N175" s="17">
        <v>1.1999999999999999E-3</v>
      </c>
      <c r="O175" s="17">
        <v>3.2513999999999998</v>
      </c>
      <c r="P175" s="18">
        <v>6.78</v>
      </c>
      <c r="Q175" s="17">
        <v>1.03E-2</v>
      </c>
      <c r="R175" s="17">
        <v>1.6354</v>
      </c>
      <c r="S175" s="18">
        <v>7.5</v>
      </c>
      <c r="T175" s="17">
        <v>1.0999999999999999E-2</v>
      </c>
      <c r="U175" s="17">
        <v>1.6363000000000001</v>
      </c>
      <c r="V175" s="21">
        <v>42489</v>
      </c>
      <c r="W175" s="7">
        <v>592</v>
      </c>
      <c r="X175" s="30"/>
      <c r="Y175" s="66">
        <v>64818</v>
      </c>
      <c r="Z175" s="66">
        <v>14901</v>
      </c>
      <c r="AA175" s="30"/>
      <c r="AB175" s="66">
        <v>68368</v>
      </c>
      <c r="AC175" s="66">
        <v>14127</v>
      </c>
      <c r="AD175" s="48"/>
      <c r="AE175" s="66">
        <v>71717</v>
      </c>
      <c r="AF175" s="66">
        <v>26936</v>
      </c>
      <c r="AG175" s="30"/>
      <c r="AH175" s="66">
        <v>94132</v>
      </c>
      <c r="AI175" s="66">
        <v>20522</v>
      </c>
      <c r="AJ175" s="76"/>
      <c r="AK175" s="75"/>
      <c r="AL175" s="7">
        <v>592</v>
      </c>
    </row>
    <row r="176" spans="1:38" x14ac:dyDescent="0.15">
      <c r="A176" s="7">
        <v>593</v>
      </c>
      <c r="B176" s="17">
        <f t="shared" si="24"/>
        <v>225.59999999999997</v>
      </c>
      <c r="C176" s="17">
        <f t="shared" si="25"/>
        <v>4.8593460560892598</v>
      </c>
      <c r="D176" s="17">
        <f t="shared" si="26"/>
        <v>301.07142857142856</v>
      </c>
      <c r="E176" s="17">
        <f t="shared" si="27"/>
        <v>3.6317422023091499</v>
      </c>
      <c r="F176" s="17">
        <f t="shared" si="28"/>
        <v>285.4545454545455</v>
      </c>
      <c r="G176" s="17">
        <f t="shared" si="29"/>
        <v>3.9373040752351098</v>
      </c>
      <c r="H176" s="17">
        <f t="shared" si="30"/>
        <v>701</v>
      </c>
      <c r="I176" s="17">
        <f t="shared" si="31"/>
        <v>4.3867334167709631</v>
      </c>
      <c r="J176" s="18">
        <v>11.28</v>
      </c>
      <c r="K176" s="17">
        <v>0.05</v>
      </c>
      <c r="L176" s="17">
        <v>2.3212999999999999</v>
      </c>
      <c r="M176" s="18">
        <v>8.43</v>
      </c>
      <c r="N176" s="17">
        <v>7.0000000000000001E-3</v>
      </c>
      <c r="O176" s="17">
        <v>2.3212000000000002</v>
      </c>
      <c r="P176" s="18">
        <v>12.56</v>
      </c>
      <c r="Q176" s="17">
        <v>2.1999999999999999E-2</v>
      </c>
      <c r="R176" s="17">
        <v>3.19</v>
      </c>
      <c r="S176" s="18">
        <v>14.02</v>
      </c>
      <c r="T176" s="17">
        <v>1.4999999999999999E-2</v>
      </c>
      <c r="U176" s="17">
        <v>3.1960000000000002</v>
      </c>
      <c r="V176" s="21">
        <v>42489</v>
      </c>
      <c r="W176" s="7">
        <v>593</v>
      </c>
      <c r="X176" s="30" t="s">
        <v>41</v>
      </c>
      <c r="Y176" s="66">
        <v>22850</v>
      </c>
      <c r="Z176" s="66">
        <v>12251</v>
      </c>
      <c r="AA176" s="30" t="s">
        <v>41</v>
      </c>
      <c r="AB176" s="66">
        <v>22173</v>
      </c>
      <c r="AC176" s="66">
        <v>12625</v>
      </c>
      <c r="AD176" s="30" t="s">
        <v>41</v>
      </c>
      <c r="AE176" s="66">
        <v>23848</v>
      </c>
      <c r="AF176" s="66">
        <v>15038</v>
      </c>
      <c r="AG176" s="30" t="s">
        <v>43</v>
      </c>
      <c r="AH176" s="66">
        <v>33748</v>
      </c>
      <c r="AI176" s="66">
        <v>10627</v>
      </c>
      <c r="AJ176" s="76"/>
      <c r="AK176" s="75"/>
      <c r="AL176" s="7">
        <v>593</v>
      </c>
    </row>
    <row r="177" spans="1:38" x14ac:dyDescent="0.15">
      <c r="A177" s="7">
        <v>595</v>
      </c>
      <c r="B177" s="17">
        <f t="shared" si="24"/>
        <v>-27.051282051282051</v>
      </c>
      <c r="C177" s="17">
        <f t="shared" si="25"/>
        <v>5.2647337691501583</v>
      </c>
      <c r="D177" s="17">
        <f t="shared" si="26"/>
        <v>-247.5</v>
      </c>
      <c r="E177" s="17">
        <f t="shared" si="27"/>
        <v>5.9629573859358533</v>
      </c>
      <c r="F177" s="17">
        <f t="shared" si="28"/>
        <v>-70.8</v>
      </c>
      <c r="G177" s="17">
        <f t="shared" si="29"/>
        <v>5.4722522801051161</v>
      </c>
      <c r="H177" s="17">
        <f t="shared" si="30"/>
        <v>-62.381756756756758</v>
      </c>
      <c r="I177" s="17">
        <f t="shared" si="31"/>
        <v>6.6307568004309188</v>
      </c>
      <c r="J177" s="18">
        <v>10.55</v>
      </c>
      <c r="K177" s="17">
        <v>-0.39</v>
      </c>
      <c r="L177" s="17">
        <v>2.0038999999999998</v>
      </c>
      <c r="M177" s="18">
        <v>11.88</v>
      </c>
      <c r="N177" s="17">
        <v>-1.2E-2</v>
      </c>
      <c r="O177" s="17">
        <v>1.9923</v>
      </c>
      <c r="P177" s="18">
        <v>10.62</v>
      </c>
      <c r="Q177" s="17">
        <v>-7.4999999999999997E-2</v>
      </c>
      <c r="R177" s="17">
        <v>1.9407000000000001</v>
      </c>
      <c r="S177" s="18">
        <v>12.31</v>
      </c>
      <c r="T177" s="17">
        <v>-0.14799999999999999</v>
      </c>
      <c r="U177" s="17">
        <v>1.8565</v>
      </c>
      <c r="V177" s="21">
        <v>42457</v>
      </c>
      <c r="W177" s="7">
        <v>595</v>
      </c>
      <c r="X177" s="30" t="s">
        <v>43</v>
      </c>
      <c r="Y177" s="66">
        <v>26854</v>
      </c>
      <c r="Z177" s="66">
        <v>13869</v>
      </c>
      <c r="AA177" s="48" t="s">
        <v>41</v>
      </c>
      <c r="AB177" s="66">
        <v>24972</v>
      </c>
      <c r="AC177" s="66">
        <v>14914</v>
      </c>
      <c r="AD177" s="48" t="s">
        <v>43</v>
      </c>
      <c r="AE177" s="66">
        <v>27836</v>
      </c>
      <c r="AF177" s="66">
        <v>13379</v>
      </c>
      <c r="AG177" s="48" t="s">
        <v>43</v>
      </c>
      <c r="AH177" s="66">
        <v>35500</v>
      </c>
      <c r="AI177" s="66">
        <v>10491</v>
      </c>
      <c r="AJ177" s="76"/>
      <c r="AK177" s="75"/>
      <c r="AL177" s="7">
        <v>595</v>
      </c>
    </row>
    <row r="178" spans="1:38" x14ac:dyDescent="0.15">
      <c r="A178" s="7">
        <v>596</v>
      </c>
      <c r="B178" s="17">
        <f t="shared" si="24"/>
        <v>32.04225352112676</v>
      </c>
      <c r="C178" s="17">
        <f t="shared" si="25"/>
        <v>4.7404227832011916</v>
      </c>
      <c r="D178" s="17">
        <f t="shared" si="26"/>
        <v>12.867647058823529</v>
      </c>
      <c r="E178" s="17">
        <f t="shared" si="27"/>
        <v>3.4190371991247264</v>
      </c>
      <c r="F178" s="17">
        <f t="shared" si="28"/>
        <v>27.877906976744189</v>
      </c>
      <c r="G178" s="17">
        <f t="shared" si="29"/>
        <v>4.6470833373714662</v>
      </c>
      <c r="H178" s="17">
        <f t="shared" si="30"/>
        <v>27.704741379310345</v>
      </c>
      <c r="I178" s="17">
        <f t="shared" si="31"/>
        <v>4.0243054903360322</v>
      </c>
      <c r="J178" s="18">
        <v>45.5</v>
      </c>
      <c r="K178" s="17">
        <v>1.42</v>
      </c>
      <c r="L178" s="17">
        <v>9.5983000000000001</v>
      </c>
      <c r="M178" s="18">
        <v>35</v>
      </c>
      <c r="N178" s="17">
        <v>0.68</v>
      </c>
      <c r="O178" s="17">
        <v>10.236800000000001</v>
      </c>
      <c r="P178" s="18">
        <v>47.95</v>
      </c>
      <c r="Q178" s="17">
        <v>0.86</v>
      </c>
      <c r="R178" s="17">
        <v>10.318300000000001</v>
      </c>
      <c r="S178" s="18">
        <v>42.85</v>
      </c>
      <c r="T178" s="17">
        <v>1.1599999999999999</v>
      </c>
      <c r="U178" s="17">
        <v>10.6478</v>
      </c>
      <c r="V178" s="21">
        <v>42488</v>
      </c>
      <c r="W178" s="7">
        <v>596</v>
      </c>
      <c r="X178" s="30" t="s">
        <v>41</v>
      </c>
      <c r="Y178" s="66">
        <v>23539</v>
      </c>
      <c r="Z178" s="66">
        <v>21394</v>
      </c>
      <c r="AA178" s="30" t="s">
        <v>37</v>
      </c>
      <c r="AB178" s="66">
        <v>19299</v>
      </c>
      <c r="AC178" s="66">
        <v>26094</v>
      </c>
      <c r="AD178" s="30" t="s">
        <v>37</v>
      </c>
      <c r="AE178" s="66">
        <v>19231</v>
      </c>
      <c r="AF178" s="66">
        <v>26186</v>
      </c>
      <c r="AG178" s="48" t="s">
        <v>43</v>
      </c>
      <c r="AH178" s="66">
        <v>24876</v>
      </c>
      <c r="AI178" s="66">
        <v>20244</v>
      </c>
      <c r="AJ178" s="76"/>
      <c r="AK178" s="75"/>
      <c r="AL178" s="7">
        <v>596</v>
      </c>
    </row>
    <row r="179" spans="1:38" x14ac:dyDescent="0.15">
      <c r="A179" s="7">
        <v>597</v>
      </c>
      <c r="B179" s="17">
        <f t="shared" si="24"/>
        <v>-12.345679012345679</v>
      </c>
      <c r="C179" s="17">
        <f t="shared" si="25"/>
        <v>2.0734412905098591</v>
      </c>
      <c r="D179" s="17">
        <f t="shared" si="26"/>
        <v>-320</v>
      </c>
      <c r="E179" s="17">
        <f t="shared" si="27"/>
        <v>2.6585249340561199</v>
      </c>
      <c r="F179" s="17">
        <f t="shared" si="28"/>
        <v>444.00000000000006</v>
      </c>
      <c r="G179" s="17">
        <f t="shared" si="29"/>
        <v>1.8383570718781055</v>
      </c>
      <c r="H179" s="17">
        <f t="shared" si="30"/>
        <v>757.49999999999989</v>
      </c>
      <c r="I179" s="17">
        <f t="shared" si="31"/>
        <v>2.0880279506315764</v>
      </c>
      <c r="J179" s="18">
        <v>10</v>
      </c>
      <c r="K179" s="17">
        <v>-0.81</v>
      </c>
      <c r="L179" s="17">
        <v>4.8228999999999997</v>
      </c>
      <c r="M179" s="18">
        <v>12.8</v>
      </c>
      <c r="N179" s="17">
        <v>-0.01</v>
      </c>
      <c r="O179" s="17">
        <v>4.8147000000000002</v>
      </c>
      <c r="P179" s="18">
        <v>8.8800000000000008</v>
      </c>
      <c r="Q179" s="17">
        <v>0.01</v>
      </c>
      <c r="R179" s="17">
        <v>4.8304</v>
      </c>
      <c r="S179" s="18">
        <v>10.1</v>
      </c>
      <c r="T179" s="17">
        <v>0.01</v>
      </c>
      <c r="U179" s="17">
        <v>4.8371000000000004</v>
      </c>
      <c r="V179" s="28">
        <v>42471</v>
      </c>
      <c r="W179" s="7">
        <v>597</v>
      </c>
      <c r="X179" s="48" t="s">
        <v>41</v>
      </c>
      <c r="Y179" s="66">
        <v>43780</v>
      </c>
      <c r="Z179" s="66">
        <v>10841</v>
      </c>
      <c r="AA179" s="48" t="s">
        <v>41</v>
      </c>
      <c r="AB179" s="66">
        <v>37772</v>
      </c>
      <c r="AC179" s="66">
        <v>12566</v>
      </c>
      <c r="AD179" s="48" t="s">
        <v>43</v>
      </c>
      <c r="AE179" s="66">
        <v>39721</v>
      </c>
      <c r="AF179" s="66">
        <v>11949</v>
      </c>
      <c r="AG179" s="30" t="s">
        <v>41</v>
      </c>
      <c r="AH179" s="66">
        <v>36189</v>
      </c>
      <c r="AI179" s="66">
        <v>13116</v>
      </c>
      <c r="AJ179" s="76"/>
      <c r="AK179" s="75"/>
      <c r="AL179" s="7">
        <v>597</v>
      </c>
    </row>
    <row r="180" spans="1:38" x14ac:dyDescent="0.15">
      <c r="A180" s="7">
        <v>598</v>
      </c>
      <c r="B180" s="17">
        <f t="shared" si="24"/>
        <v>20.571428571428569</v>
      </c>
      <c r="C180" s="17">
        <f t="shared" si="25"/>
        <v>2.0959173277054068</v>
      </c>
      <c r="D180" s="17">
        <f t="shared" si="26"/>
        <v>27.78125</v>
      </c>
      <c r="E180" s="17">
        <f t="shared" si="27"/>
        <v>3.1949685534591197</v>
      </c>
      <c r="F180" s="17">
        <f t="shared" si="28"/>
        <v>16.5</v>
      </c>
      <c r="G180" s="17">
        <f t="shared" si="29"/>
        <v>1.8431892759896671</v>
      </c>
      <c r="H180" s="17">
        <f t="shared" si="30"/>
        <v>17.340000000000003</v>
      </c>
      <c r="I180" s="17">
        <f t="shared" si="31"/>
        <v>1.9514500827171748</v>
      </c>
      <c r="J180" s="18">
        <v>5.76</v>
      </c>
      <c r="K180" s="17">
        <v>0.28000000000000003</v>
      </c>
      <c r="L180" s="17">
        <v>2.7482000000000002</v>
      </c>
      <c r="M180" s="18">
        <v>8.89</v>
      </c>
      <c r="N180" s="17">
        <v>0.08</v>
      </c>
      <c r="O180" s="17">
        <v>2.7825000000000002</v>
      </c>
      <c r="P180" s="18">
        <v>5.28</v>
      </c>
      <c r="Q180" s="17">
        <v>0.16</v>
      </c>
      <c r="R180" s="17">
        <v>2.8645999999999998</v>
      </c>
      <c r="S180" s="18">
        <v>5.78</v>
      </c>
      <c r="T180" s="17">
        <v>0.25</v>
      </c>
      <c r="U180" s="17">
        <v>2.9619</v>
      </c>
      <c r="V180" s="21">
        <v>42458</v>
      </c>
      <c r="W180" s="7">
        <v>598</v>
      </c>
      <c r="X180" s="30"/>
      <c r="Y180" s="66"/>
      <c r="Z180" s="66"/>
      <c r="AA180" s="30"/>
      <c r="AB180" s="66"/>
      <c r="AC180" s="66"/>
      <c r="AD180" s="30"/>
      <c r="AE180" s="66"/>
      <c r="AF180" s="66"/>
      <c r="AG180" s="30"/>
      <c r="AH180" s="66"/>
      <c r="AI180" s="66"/>
      <c r="AJ180" s="76"/>
      <c r="AK180" s="75"/>
      <c r="AL180" s="7">
        <v>598</v>
      </c>
    </row>
    <row r="181" spans="1:38" x14ac:dyDescent="0.15">
      <c r="A181" s="7">
        <v>599</v>
      </c>
      <c r="B181" s="17">
        <f t="shared" si="24"/>
        <v>88.222222222222229</v>
      </c>
      <c r="C181" s="17">
        <f t="shared" si="25"/>
        <v>2.0791871792186027</v>
      </c>
      <c r="D181" s="17">
        <f t="shared" si="26"/>
        <v>80.416666666666671</v>
      </c>
      <c r="E181" s="17">
        <f t="shared" si="27"/>
        <v>3.0323661883314132</v>
      </c>
      <c r="F181" s="17">
        <f t="shared" si="28"/>
        <v>43</v>
      </c>
      <c r="G181" s="17">
        <f t="shared" si="29"/>
        <v>1.7852509211687164</v>
      </c>
      <c r="H181" s="17">
        <f t="shared" si="30"/>
        <v>49.3125</v>
      </c>
      <c r="I181" s="17">
        <f t="shared" si="31"/>
        <v>2.0267666777980424</v>
      </c>
      <c r="J181" s="18">
        <v>7.94</v>
      </c>
      <c r="K181" s="17">
        <v>0.09</v>
      </c>
      <c r="L181" s="17">
        <v>3.8188</v>
      </c>
      <c r="M181" s="18">
        <v>11.58</v>
      </c>
      <c r="N181" s="17">
        <v>3.5999999999999997E-2</v>
      </c>
      <c r="O181" s="17">
        <v>3.8188</v>
      </c>
      <c r="P181" s="18">
        <v>6.88</v>
      </c>
      <c r="Q181" s="17">
        <v>0.08</v>
      </c>
      <c r="R181" s="17">
        <v>3.8538000000000001</v>
      </c>
      <c r="S181" s="18">
        <v>7.89</v>
      </c>
      <c r="T181" s="17">
        <v>0.12</v>
      </c>
      <c r="U181" s="17">
        <v>3.8929</v>
      </c>
      <c r="V181" s="21">
        <v>42489</v>
      </c>
      <c r="W181" s="7">
        <v>599</v>
      </c>
      <c r="X181" s="30"/>
      <c r="Y181" s="66"/>
      <c r="Z181" s="66"/>
      <c r="AA181" s="30"/>
      <c r="AB181" s="66"/>
      <c r="AC181" s="66"/>
      <c r="AD181" s="30"/>
      <c r="AE181" s="66"/>
      <c r="AF181" s="66"/>
      <c r="AG181" s="30"/>
      <c r="AH181" s="66">
        <v>64610</v>
      </c>
      <c r="AI181" s="66">
        <v>10441</v>
      </c>
      <c r="AJ181" s="76"/>
      <c r="AK181" s="75"/>
      <c r="AL181" s="7">
        <v>599</v>
      </c>
    </row>
    <row r="182" spans="1:38" x14ac:dyDescent="0.15">
      <c r="A182" s="7">
        <v>600</v>
      </c>
      <c r="B182" s="17">
        <f t="shared" si="24"/>
        <v>7.78264680105171</v>
      </c>
      <c r="C182" s="17">
        <f t="shared" si="25"/>
        <v>1.5032248235234371</v>
      </c>
      <c r="D182" s="17">
        <f t="shared" si="26"/>
        <v>9.1369863013698627</v>
      </c>
      <c r="E182" s="17">
        <f t="shared" si="27"/>
        <v>2.126879354602127</v>
      </c>
      <c r="F182" s="17">
        <f t="shared" si="28"/>
        <v>6.7779503105590067</v>
      </c>
      <c r="G182" s="17">
        <f t="shared" si="29"/>
        <v>1.4307957059739409</v>
      </c>
      <c r="H182" s="17">
        <f t="shared" si="30"/>
        <v>7.4591057797164657</v>
      </c>
      <c r="I182" s="17">
        <f t="shared" si="31"/>
        <v>1.4308800225928422</v>
      </c>
      <c r="J182" s="18">
        <v>8.8800000000000008</v>
      </c>
      <c r="K182" s="17">
        <v>1.141</v>
      </c>
      <c r="L182" s="17">
        <v>5.9073000000000002</v>
      </c>
      <c r="M182" s="18">
        <v>13.34</v>
      </c>
      <c r="N182" s="17">
        <v>0.36499999999999999</v>
      </c>
      <c r="O182" s="17">
        <v>6.2721</v>
      </c>
      <c r="P182" s="18">
        <v>8.73</v>
      </c>
      <c r="Q182" s="17">
        <v>0.64400000000000002</v>
      </c>
      <c r="R182" s="17">
        <v>6.1014999999999997</v>
      </c>
      <c r="S182" s="18">
        <v>9.1199999999999992</v>
      </c>
      <c r="T182" s="17">
        <v>0.91700000000000004</v>
      </c>
      <c r="U182" s="17">
        <v>6.3737000000000004</v>
      </c>
      <c r="V182" s="21">
        <v>42458</v>
      </c>
      <c r="W182" s="7">
        <v>600</v>
      </c>
      <c r="X182" s="48" t="s">
        <v>43</v>
      </c>
      <c r="Y182" s="66">
        <v>56414</v>
      </c>
      <c r="Z182" s="66">
        <v>31758</v>
      </c>
      <c r="AA182" s="48" t="s">
        <v>43</v>
      </c>
      <c r="AB182" s="66">
        <v>56559</v>
      </c>
      <c r="AC182" s="66">
        <v>31677</v>
      </c>
      <c r="AD182" s="30" t="s">
        <v>41</v>
      </c>
      <c r="AE182" s="66">
        <v>56001</v>
      </c>
      <c r="AF182" s="66">
        <v>31992</v>
      </c>
      <c r="AG182" s="48" t="s">
        <v>41</v>
      </c>
      <c r="AH182" s="66">
        <v>53737</v>
      </c>
      <c r="AI182" s="66">
        <v>33340</v>
      </c>
      <c r="AJ182" s="76"/>
      <c r="AK182" s="75"/>
      <c r="AL182" s="7">
        <v>600</v>
      </c>
    </row>
    <row r="183" spans="1:38" x14ac:dyDescent="0.15">
      <c r="A183" s="7">
        <v>601</v>
      </c>
      <c r="B183" s="17">
        <f t="shared" si="24"/>
        <v>33.03846153846154</v>
      </c>
      <c r="C183" s="17">
        <f t="shared" si="25"/>
        <v>2.3505910683012261</v>
      </c>
      <c r="D183" s="17">
        <f t="shared" si="26"/>
        <v>12.877770315648085</v>
      </c>
      <c r="E183" s="17">
        <f t="shared" si="27"/>
        <v>2.0166697341782136</v>
      </c>
      <c r="F183" s="17">
        <f t="shared" si="28"/>
        <v>15.101156069364162</v>
      </c>
      <c r="G183" s="17">
        <f t="shared" si="29"/>
        <v>2.714003739871182</v>
      </c>
      <c r="H183" s="17">
        <f t="shared" si="30"/>
        <v>17.17719132893497</v>
      </c>
      <c r="I183" s="17">
        <f t="shared" si="31"/>
        <v>2.4740378741600493</v>
      </c>
      <c r="J183" s="18">
        <v>8.59</v>
      </c>
      <c r="K183" s="17">
        <v>0.26</v>
      </c>
      <c r="L183" s="17">
        <v>3.6543999999999999</v>
      </c>
      <c r="M183" s="18">
        <v>7.67</v>
      </c>
      <c r="N183" s="17">
        <v>0.1489</v>
      </c>
      <c r="O183" s="17">
        <v>3.8033000000000001</v>
      </c>
      <c r="P183" s="18">
        <v>10.45</v>
      </c>
      <c r="Q183" s="17">
        <v>0.34599999999999997</v>
      </c>
      <c r="R183" s="17">
        <v>3.8504</v>
      </c>
      <c r="S183" s="18">
        <v>9.7200000000000006</v>
      </c>
      <c r="T183" s="17">
        <v>0.4244</v>
      </c>
      <c r="U183" s="17">
        <v>3.9287999999999998</v>
      </c>
      <c r="V183" s="21">
        <v>42487</v>
      </c>
      <c r="W183" s="7">
        <v>601</v>
      </c>
      <c r="X183" s="30"/>
      <c r="Y183" s="66">
        <v>89956</v>
      </c>
      <c r="Z183" s="66">
        <v>12012</v>
      </c>
      <c r="AA183" s="30"/>
      <c r="AB183" s="66">
        <v>79872</v>
      </c>
      <c r="AC183" s="66">
        <v>13528</v>
      </c>
      <c r="AD183" s="30"/>
      <c r="AE183" s="66">
        <v>72280</v>
      </c>
      <c r="AF183" s="66">
        <v>14950</v>
      </c>
      <c r="AG183" s="30"/>
      <c r="AH183" s="66">
        <v>73522</v>
      </c>
      <c r="AI183" s="66">
        <v>14697</v>
      </c>
      <c r="AJ183" s="76"/>
      <c r="AK183" s="75"/>
      <c r="AL183" s="7">
        <v>601</v>
      </c>
    </row>
    <row r="184" spans="1:38" x14ac:dyDescent="0.15">
      <c r="A184" s="7">
        <v>603</v>
      </c>
      <c r="B184" s="17">
        <f t="shared" si="24"/>
        <v>58.285714285714285</v>
      </c>
      <c r="C184" s="17">
        <f t="shared" si="25"/>
        <v>4.6873653674928919</v>
      </c>
      <c r="D184" s="17">
        <f t="shared" si="26"/>
        <v>101.6875</v>
      </c>
      <c r="E184" s="17">
        <f t="shared" si="27"/>
        <v>8.3969859620148632</v>
      </c>
      <c r="F184" s="17">
        <f t="shared" si="28"/>
        <v>60.933333333333337</v>
      </c>
      <c r="G184" s="17">
        <f t="shared" si="29"/>
        <v>7.761878476497813</v>
      </c>
      <c r="H184" s="17">
        <f t="shared" si="30"/>
        <v>52.615384615384606</v>
      </c>
      <c r="I184" s="17">
        <f t="shared" si="31"/>
        <v>5.3606065949567974</v>
      </c>
      <c r="J184" s="18">
        <v>16.32</v>
      </c>
      <c r="K184" s="17">
        <v>0.28000000000000003</v>
      </c>
      <c r="L184" s="17">
        <v>3.4817</v>
      </c>
      <c r="M184" s="18">
        <v>16.27</v>
      </c>
      <c r="N184" s="17">
        <v>0.04</v>
      </c>
      <c r="O184" s="17">
        <v>1.9376</v>
      </c>
      <c r="P184" s="18">
        <v>18.28</v>
      </c>
      <c r="Q184" s="17">
        <v>0.15</v>
      </c>
      <c r="R184" s="17">
        <v>2.3551000000000002</v>
      </c>
      <c r="S184" s="18">
        <v>18.239999999999998</v>
      </c>
      <c r="T184" s="17">
        <v>0.26</v>
      </c>
      <c r="U184" s="17">
        <v>3.4026000000000001</v>
      </c>
      <c r="V184" s="21"/>
      <c r="W184" s="7">
        <v>603</v>
      </c>
      <c r="X184" s="48"/>
      <c r="Y184" s="66">
        <v>38547</v>
      </c>
      <c r="Z184" s="66">
        <v>18747</v>
      </c>
      <c r="AA184" s="48"/>
      <c r="AB184" s="66">
        <v>42756</v>
      </c>
      <c r="AC184" s="66">
        <v>11810</v>
      </c>
      <c r="AD184" s="30"/>
      <c r="AE184" s="66">
        <v>30802</v>
      </c>
      <c r="AF184" s="66">
        <v>16394</v>
      </c>
      <c r="AG184" s="30"/>
      <c r="AH184" s="66">
        <v>36758</v>
      </c>
      <c r="AI184" s="66">
        <v>19659</v>
      </c>
      <c r="AJ184" s="76"/>
      <c r="AK184" s="75"/>
      <c r="AL184" s="7">
        <v>603</v>
      </c>
    </row>
    <row r="185" spans="1:38" x14ac:dyDescent="0.15">
      <c r="A185" s="7">
        <v>605</v>
      </c>
      <c r="B185" s="17">
        <f t="shared" si="24"/>
        <v>91.434782608695656</v>
      </c>
      <c r="C185" s="17">
        <f t="shared" si="25"/>
        <v>4.0847641985859688</v>
      </c>
      <c r="D185" s="17">
        <f t="shared" si="26"/>
        <v>138.72549019607845</v>
      </c>
      <c r="E185" s="17">
        <f t="shared" si="27"/>
        <v>3.2786252172234023</v>
      </c>
      <c r="F185" s="17">
        <f t="shared" si="28"/>
        <v>129.78571428571428</v>
      </c>
      <c r="G185" s="17">
        <f t="shared" si="29"/>
        <v>3.484514335027328</v>
      </c>
      <c r="H185" s="17">
        <f t="shared" si="30"/>
        <v>108.82531953743153</v>
      </c>
      <c r="I185" s="17">
        <f t="shared" si="31"/>
        <v>4.4874449422128526</v>
      </c>
      <c r="J185" s="18">
        <v>21.03</v>
      </c>
      <c r="K185" s="17">
        <v>0.23</v>
      </c>
      <c r="L185" s="17">
        <v>5.1483999999999996</v>
      </c>
      <c r="M185" s="18">
        <v>16.98</v>
      </c>
      <c r="N185" s="17">
        <v>3.0599999999999999E-2</v>
      </c>
      <c r="O185" s="17">
        <v>5.1790000000000003</v>
      </c>
      <c r="P185" s="18">
        <v>18.170000000000002</v>
      </c>
      <c r="Q185" s="17">
        <v>7.0000000000000007E-2</v>
      </c>
      <c r="R185" s="17">
        <v>5.2145000000000001</v>
      </c>
      <c r="S185" s="18">
        <v>23.84</v>
      </c>
      <c r="T185" s="17">
        <v>0.1643</v>
      </c>
      <c r="U185" s="17">
        <v>5.3125999999999998</v>
      </c>
      <c r="V185" s="21">
        <v>42450</v>
      </c>
      <c r="W185" s="7">
        <v>605</v>
      </c>
      <c r="X185" s="48" t="s">
        <v>37</v>
      </c>
      <c r="Y185" s="66">
        <v>8327</v>
      </c>
      <c r="Z185" s="66">
        <v>23416</v>
      </c>
      <c r="AA185" s="48" t="s">
        <v>39</v>
      </c>
      <c r="AB185" s="66">
        <v>13543</v>
      </c>
      <c r="AC185" s="66">
        <v>14397</v>
      </c>
      <c r="AD185" s="48" t="s">
        <v>37</v>
      </c>
      <c r="AE185" s="66">
        <v>12502</v>
      </c>
      <c r="AF185" s="66">
        <v>15596</v>
      </c>
      <c r="AG185" s="48"/>
      <c r="AH185" s="66">
        <v>20719</v>
      </c>
      <c r="AI185" s="66">
        <v>9411</v>
      </c>
      <c r="AJ185" s="76"/>
      <c r="AK185" s="75"/>
      <c r="AL185" s="7">
        <v>605</v>
      </c>
    </row>
    <row r="186" spans="1:38" x14ac:dyDescent="0.15">
      <c r="A186" s="7">
        <v>606</v>
      </c>
      <c r="B186" s="17">
        <f t="shared" si="24"/>
        <v>156.74931129476585</v>
      </c>
      <c r="C186" s="17">
        <f t="shared" si="25"/>
        <v>3.1215712091288133</v>
      </c>
      <c r="D186" s="17">
        <f t="shared" si="26"/>
        <v>-78.631756756756758</v>
      </c>
      <c r="E186" s="17">
        <f t="shared" si="27"/>
        <v>7.0642689126640867</v>
      </c>
      <c r="F186" s="17">
        <f t="shared" si="28"/>
        <v>230.04587155963301</v>
      </c>
      <c r="G186" s="17">
        <f t="shared" si="29"/>
        <v>3.7787740647251624</v>
      </c>
      <c r="H186" s="17">
        <f t="shared" si="30"/>
        <v>297.59786476868328</v>
      </c>
      <c r="I186" s="17">
        <f t="shared" si="31"/>
        <v>3.232914842413523</v>
      </c>
      <c r="J186" s="18">
        <v>11.38</v>
      </c>
      <c r="K186" s="17">
        <v>7.2599999999999998E-2</v>
      </c>
      <c r="L186" s="17">
        <v>3.6456</v>
      </c>
      <c r="M186" s="18">
        <v>9.31</v>
      </c>
      <c r="N186" s="17">
        <v>-2.9600000000000001E-2</v>
      </c>
      <c r="O186" s="17">
        <v>1.3179000000000001</v>
      </c>
      <c r="P186" s="18">
        <v>10.029999999999999</v>
      </c>
      <c r="Q186" s="17">
        <v>2.18E-2</v>
      </c>
      <c r="R186" s="17">
        <v>2.6543000000000001</v>
      </c>
      <c r="S186" s="18">
        <v>11.15</v>
      </c>
      <c r="T186" s="17">
        <v>2.81E-2</v>
      </c>
      <c r="U186" s="17">
        <v>3.4489000000000001</v>
      </c>
      <c r="V186" s="21"/>
      <c r="W186" s="7">
        <v>606</v>
      </c>
      <c r="X186" s="48" t="s">
        <v>41</v>
      </c>
      <c r="Y186" s="66">
        <v>29392</v>
      </c>
      <c r="Z186" s="66">
        <v>26055</v>
      </c>
      <c r="AA186" s="48" t="s">
        <v>43</v>
      </c>
      <c r="AB186" s="66">
        <v>45611</v>
      </c>
      <c r="AC186" s="66">
        <v>10350</v>
      </c>
      <c r="AD186" s="48"/>
      <c r="AE186" s="66">
        <v>31322</v>
      </c>
      <c r="AF186" s="66">
        <v>19761</v>
      </c>
      <c r="AG186" s="48" t="s">
        <v>41</v>
      </c>
      <c r="AH186" s="66">
        <v>29521</v>
      </c>
      <c r="AI186" s="66">
        <v>25941</v>
      </c>
      <c r="AJ186" s="76"/>
      <c r="AK186" s="75"/>
      <c r="AL186" s="7">
        <v>606</v>
      </c>
    </row>
    <row r="187" spans="1:38" x14ac:dyDescent="0.15">
      <c r="A187" s="7">
        <v>607</v>
      </c>
      <c r="B187" s="17">
        <f t="shared" si="24"/>
        <v>42.214285714285708</v>
      </c>
      <c r="C187" s="17">
        <f t="shared" si="25"/>
        <v>7.8128098354154281</v>
      </c>
      <c r="D187" s="17">
        <f t="shared" si="26"/>
        <v>-173.12925170068027</v>
      </c>
      <c r="E187" s="17">
        <f t="shared" si="27"/>
        <v>6.7948204512081167</v>
      </c>
      <c r="F187" s="17">
        <f t="shared" si="28"/>
        <v>84.3</v>
      </c>
      <c r="G187" s="17">
        <f t="shared" si="29"/>
        <v>5.3889918813526814</v>
      </c>
      <c r="H187" s="17">
        <f t="shared" si="30"/>
        <v>81.300000000000011</v>
      </c>
      <c r="I187" s="17">
        <f t="shared" si="31"/>
        <v>8.2556510083470425</v>
      </c>
      <c r="J187" s="18">
        <v>11.82</v>
      </c>
      <c r="K187" s="17">
        <v>0.28000000000000003</v>
      </c>
      <c r="L187" s="17">
        <v>1.5128999999999999</v>
      </c>
      <c r="M187" s="18">
        <v>10.18</v>
      </c>
      <c r="N187" s="17">
        <v>-1.47E-2</v>
      </c>
      <c r="O187" s="17">
        <v>1.4982</v>
      </c>
      <c r="P187" s="18">
        <v>8.43</v>
      </c>
      <c r="Q187" s="17">
        <v>0.05</v>
      </c>
      <c r="R187" s="17">
        <v>1.5643</v>
      </c>
      <c r="S187" s="18">
        <v>13.55</v>
      </c>
      <c r="T187" s="17">
        <v>0.125</v>
      </c>
      <c r="U187" s="17">
        <v>1.6413</v>
      </c>
      <c r="V187" s="21">
        <v>42478</v>
      </c>
      <c r="W187" s="7">
        <v>607</v>
      </c>
      <c r="X187" s="48" t="s">
        <v>41</v>
      </c>
      <c r="Y187" s="66">
        <v>38039</v>
      </c>
      <c r="Z187" s="66">
        <v>26754</v>
      </c>
      <c r="AA187" s="48" t="s">
        <v>43</v>
      </c>
      <c r="AB187" s="66">
        <v>45483</v>
      </c>
      <c r="AC187" s="66">
        <v>22375</v>
      </c>
      <c r="AD187" s="48" t="s">
        <v>41</v>
      </c>
      <c r="AE187" s="66">
        <v>41120</v>
      </c>
      <c r="AF187" s="66">
        <v>24749</v>
      </c>
      <c r="AG187" s="48" t="s">
        <v>41</v>
      </c>
      <c r="AH187" s="66">
        <v>31994</v>
      </c>
      <c r="AI187" s="66">
        <v>31809</v>
      </c>
      <c r="AJ187" s="76"/>
      <c r="AK187" s="75"/>
      <c r="AL187" s="7">
        <v>607</v>
      </c>
    </row>
    <row r="188" spans="1:38" x14ac:dyDescent="0.15">
      <c r="A188" s="7">
        <v>608</v>
      </c>
      <c r="B188" s="17">
        <f t="shared" si="24"/>
        <v>-14.467741935483872</v>
      </c>
      <c r="C188" s="17">
        <f t="shared" si="25"/>
        <v>2.3631382053848995</v>
      </c>
      <c r="D188" s="17">
        <f t="shared" si="26"/>
        <v>-25.583333333333332</v>
      </c>
      <c r="E188" s="17">
        <f t="shared" si="27"/>
        <v>1.4073530760062345</v>
      </c>
      <c r="F188" s="17">
        <f t="shared" si="28"/>
        <v>-14.722222222222221</v>
      </c>
      <c r="G188" s="17">
        <f t="shared" si="29"/>
        <v>1.2502948808681293</v>
      </c>
      <c r="H188" s="17">
        <f t="shared" si="30"/>
        <v>-13.100000000000001</v>
      </c>
      <c r="I188" s="17">
        <f t="shared" si="31"/>
        <v>1.978702514915792</v>
      </c>
      <c r="J188" s="18">
        <v>8.9700000000000006</v>
      </c>
      <c r="K188" s="17">
        <v>-0.62</v>
      </c>
      <c r="L188" s="17">
        <v>3.7957999999999998</v>
      </c>
      <c r="M188" s="18">
        <v>6.14</v>
      </c>
      <c r="N188" s="17">
        <v>-0.06</v>
      </c>
      <c r="O188" s="17">
        <v>4.3628</v>
      </c>
      <c r="P188" s="18">
        <v>5.3</v>
      </c>
      <c r="Q188" s="17">
        <v>-0.18</v>
      </c>
      <c r="R188" s="17">
        <v>4.2389999999999999</v>
      </c>
      <c r="S188" s="18">
        <v>7.86</v>
      </c>
      <c r="T188" s="17">
        <v>-0.45</v>
      </c>
      <c r="U188" s="17">
        <v>3.9723000000000002</v>
      </c>
      <c r="V188" s="28"/>
      <c r="W188" s="7">
        <v>608</v>
      </c>
      <c r="X188" s="30" t="s">
        <v>41</v>
      </c>
      <c r="Y188" s="66">
        <v>29696</v>
      </c>
      <c r="Z188" s="66">
        <v>25253</v>
      </c>
      <c r="AA188" s="30"/>
      <c r="AB188" s="66">
        <v>45041</v>
      </c>
      <c r="AC188" s="66">
        <v>16649</v>
      </c>
      <c r="AD188" s="30"/>
      <c r="AE188" s="66">
        <v>45026</v>
      </c>
      <c r="AF188" s="66">
        <v>16655</v>
      </c>
      <c r="AG188" s="30" t="s">
        <v>41</v>
      </c>
      <c r="AH188" s="66">
        <v>36904</v>
      </c>
      <c r="AI188" s="66">
        <v>20321</v>
      </c>
      <c r="AJ188" s="76"/>
      <c r="AK188" s="75"/>
      <c r="AL188" s="7">
        <v>608</v>
      </c>
    </row>
    <row r="189" spans="1:38" x14ac:dyDescent="0.15">
      <c r="A189" s="7">
        <v>609</v>
      </c>
      <c r="B189" s="17">
        <f t="shared" si="24"/>
        <v>208.49673202614377</v>
      </c>
      <c r="C189" s="17">
        <f t="shared" si="25"/>
        <v>3.654233870967742</v>
      </c>
      <c r="D189" s="17">
        <f t="shared" si="26"/>
        <v>228.91414141414137</v>
      </c>
      <c r="E189" s="17">
        <f t="shared" si="27"/>
        <v>4.134926789216804</v>
      </c>
      <c r="F189" s="17">
        <f t="shared" si="28"/>
        <v>13.707264957264957</v>
      </c>
      <c r="G189" s="17">
        <f t="shared" si="29"/>
        <v>2.746852787531044</v>
      </c>
      <c r="H189" s="17">
        <f t="shared" si="30"/>
        <v>25.241063029162746</v>
      </c>
      <c r="I189" s="17">
        <f t="shared" si="31"/>
        <v>3.0498071226103454</v>
      </c>
      <c r="J189" s="18">
        <v>15.95</v>
      </c>
      <c r="K189" s="17">
        <v>7.6499999999999999E-2</v>
      </c>
      <c r="L189" s="17">
        <v>4.3647999999999998</v>
      </c>
      <c r="M189" s="18">
        <v>18.13</v>
      </c>
      <c r="N189" s="17">
        <v>1.9800000000000002E-2</v>
      </c>
      <c r="O189" s="17">
        <v>4.3845999999999998</v>
      </c>
      <c r="P189" s="18">
        <v>12.83</v>
      </c>
      <c r="Q189" s="17">
        <v>0.46800000000000003</v>
      </c>
      <c r="R189" s="17">
        <v>4.6707999999999998</v>
      </c>
      <c r="S189" s="18">
        <v>14.31</v>
      </c>
      <c r="T189" s="17">
        <v>0.42520000000000002</v>
      </c>
      <c r="U189" s="17">
        <v>4.6920999999999999</v>
      </c>
      <c r="V189" s="21">
        <v>42461</v>
      </c>
      <c r="W189" s="7">
        <v>609</v>
      </c>
      <c r="X189" s="30"/>
      <c r="Y189" s="66">
        <v>32824</v>
      </c>
      <c r="Z189" s="66">
        <v>9081</v>
      </c>
      <c r="AA189" s="30"/>
      <c r="AB189" s="66">
        <v>30570</v>
      </c>
      <c r="AC189" s="66">
        <v>9751</v>
      </c>
      <c r="AD189" s="30" t="s">
        <v>41</v>
      </c>
      <c r="AE189" s="66">
        <v>26733</v>
      </c>
      <c r="AF189" s="66">
        <v>11151</v>
      </c>
      <c r="AG189" s="30" t="s">
        <v>41</v>
      </c>
      <c r="AH189" s="66">
        <v>25679</v>
      </c>
      <c r="AI189" s="66">
        <v>11609</v>
      </c>
      <c r="AJ189" s="76"/>
      <c r="AK189" s="75"/>
      <c r="AL189" s="7">
        <v>609</v>
      </c>
    </row>
    <row r="190" spans="1:38" x14ac:dyDescent="0.15">
      <c r="A190" s="7">
        <v>610</v>
      </c>
      <c r="B190" s="17">
        <f t="shared" si="24"/>
        <v>316.80851063829789</v>
      </c>
      <c r="C190" s="17">
        <f t="shared" si="25"/>
        <v>4.4810256101597998</v>
      </c>
      <c r="D190" s="17">
        <f t="shared" si="26"/>
        <v>-108.53474320241692</v>
      </c>
      <c r="E190" s="17">
        <f t="shared" si="27"/>
        <v>4.4351851851851842</v>
      </c>
      <c r="F190" s="17">
        <f t="shared" si="28"/>
        <v>411.85897435897436</v>
      </c>
      <c r="G190" s="17">
        <f t="shared" si="29"/>
        <v>3.8490339973041787</v>
      </c>
      <c r="H190" s="17">
        <f t="shared" si="30"/>
        <v>1634.1549295774648</v>
      </c>
      <c r="I190" s="17">
        <f t="shared" si="31"/>
        <v>4.6456456456456454</v>
      </c>
      <c r="J190" s="18">
        <v>14.89</v>
      </c>
      <c r="K190" s="17">
        <v>4.7E-2</v>
      </c>
      <c r="L190" s="17">
        <v>3.3229000000000002</v>
      </c>
      <c r="M190" s="18">
        <v>14.37</v>
      </c>
      <c r="N190" s="17">
        <v>-3.3099999999999997E-2</v>
      </c>
      <c r="O190" s="17">
        <v>3.24</v>
      </c>
      <c r="P190" s="18">
        <v>12.85</v>
      </c>
      <c r="Q190" s="17">
        <v>1.5599999999999999E-2</v>
      </c>
      <c r="R190" s="17">
        <v>3.3384999999999998</v>
      </c>
      <c r="S190" s="18">
        <v>15.47</v>
      </c>
      <c r="T190" s="17">
        <v>7.1000000000000004E-3</v>
      </c>
      <c r="U190" s="17">
        <v>3.33</v>
      </c>
      <c r="V190" s="28">
        <v>42454</v>
      </c>
      <c r="W190" s="7">
        <v>610</v>
      </c>
      <c r="X190" s="30"/>
      <c r="Y190" s="66">
        <v>24495</v>
      </c>
      <c r="Z190" s="66">
        <v>9665</v>
      </c>
      <c r="AA190" s="30"/>
      <c r="AB190" s="66">
        <v>24578</v>
      </c>
      <c r="AC190" s="66">
        <v>9632</v>
      </c>
      <c r="AD190" s="30"/>
      <c r="AE190" s="66">
        <v>24339</v>
      </c>
      <c r="AF190" s="66">
        <v>9727</v>
      </c>
      <c r="AG190" s="30"/>
      <c r="AH190" s="66">
        <v>37274</v>
      </c>
      <c r="AI190" s="66">
        <v>6352</v>
      </c>
      <c r="AJ190" s="76"/>
      <c r="AK190" s="75"/>
      <c r="AL190" s="7">
        <v>610</v>
      </c>
    </row>
    <row r="191" spans="1:38" x14ac:dyDescent="0.15">
      <c r="A191" s="7">
        <v>611</v>
      </c>
      <c r="B191" s="17">
        <f t="shared" si="24"/>
        <v>-7.1945046999276929</v>
      </c>
      <c r="C191" s="17">
        <f t="shared" si="25"/>
        <v>14.103472714386958</v>
      </c>
      <c r="D191" s="17">
        <f t="shared" si="26"/>
        <v>-76.15062761506276</v>
      </c>
      <c r="E191" s="17">
        <f t="shared" si="27"/>
        <v>12.898653437278526</v>
      </c>
      <c r="F191" s="17">
        <f t="shared" si="28"/>
        <v>-72.354014598540147</v>
      </c>
      <c r="G191" s="17">
        <f t="shared" si="29"/>
        <v>14.864104967197751</v>
      </c>
      <c r="H191" s="17">
        <f t="shared" si="30"/>
        <v>-85.285714285714278</v>
      </c>
      <c r="I191" s="17">
        <f t="shared" si="31"/>
        <v>15.56511536957372</v>
      </c>
      <c r="J191" s="18">
        <v>7.96</v>
      </c>
      <c r="K191" s="17">
        <v>-1.1064000000000001</v>
      </c>
      <c r="L191" s="17">
        <v>0.56440000000000001</v>
      </c>
      <c r="M191" s="18">
        <v>7.28</v>
      </c>
      <c r="N191" s="17">
        <v>-2.3900000000000001E-2</v>
      </c>
      <c r="O191" s="17">
        <v>0.56440000000000001</v>
      </c>
      <c r="P191" s="18">
        <v>7.93</v>
      </c>
      <c r="Q191" s="17">
        <v>-5.4800000000000001E-2</v>
      </c>
      <c r="R191" s="17">
        <v>0.53349999999999997</v>
      </c>
      <c r="S191" s="18">
        <v>7.96</v>
      </c>
      <c r="T191" s="17">
        <v>-7.0000000000000007E-2</v>
      </c>
      <c r="U191" s="17">
        <v>0.51139999999999997</v>
      </c>
      <c r="V191" s="21">
        <v>42487</v>
      </c>
      <c r="W191" s="7">
        <v>611</v>
      </c>
      <c r="X191" s="48"/>
      <c r="Y191" s="66">
        <v>34286</v>
      </c>
      <c r="Z191" s="66">
        <v>9386</v>
      </c>
      <c r="AA191" s="48" t="s">
        <v>41</v>
      </c>
      <c r="AB191" s="66">
        <v>29877</v>
      </c>
      <c r="AC191" s="66">
        <v>10771</v>
      </c>
      <c r="AD191" s="30" t="s">
        <v>41</v>
      </c>
      <c r="AE191" s="66">
        <v>27942</v>
      </c>
      <c r="AF191" s="66">
        <v>11517</v>
      </c>
      <c r="AG191" s="30" t="s">
        <v>41</v>
      </c>
      <c r="AH191" s="66">
        <v>26435</v>
      </c>
      <c r="AI191" s="66">
        <v>12174</v>
      </c>
      <c r="AJ191" s="76"/>
      <c r="AK191" s="75"/>
      <c r="AL191" s="7">
        <v>611</v>
      </c>
    </row>
    <row r="192" spans="1:38" x14ac:dyDescent="0.15">
      <c r="A192" s="7">
        <v>612</v>
      </c>
      <c r="B192" s="17">
        <f t="shared" si="24"/>
        <v>-217.92452830188682</v>
      </c>
      <c r="C192" s="17">
        <f t="shared" si="25"/>
        <v>2.9162248144220575</v>
      </c>
      <c r="D192" s="17">
        <f t="shared" si="26"/>
        <v>-122.89999999999999</v>
      </c>
      <c r="E192" s="17">
        <f t="shared" si="27"/>
        <v>3.10895246768359</v>
      </c>
      <c r="F192" s="17">
        <f t="shared" si="28"/>
        <v>45.769230769230766</v>
      </c>
      <c r="G192" s="17">
        <f t="shared" si="29"/>
        <v>1.7630935624861102</v>
      </c>
      <c r="H192" s="17">
        <f t="shared" si="30"/>
        <v>173.75000000000003</v>
      </c>
      <c r="I192" s="17">
        <f t="shared" si="31"/>
        <v>2.2015151915107039</v>
      </c>
      <c r="J192" s="18">
        <v>11.55</v>
      </c>
      <c r="K192" s="17">
        <v>-5.2999999999999999E-2</v>
      </c>
      <c r="L192" s="17">
        <v>3.9605999999999999</v>
      </c>
      <c r="M192" s="18">
        <v>12.29</v>
      </c>
      <c r="N192" s="17">
        <v>-2.5000000000000001E-2</v>
      </c>
      <c r="O192" s="17">
        <v>3.9531000000000001</v>
      </c>
      <c r="P192" s="18">
        <v>7.14</v>
      </c>
      <c r="Q192" s="17">
        <v>7.8E-2</v>
      </c>
      <c r="R192" s="17">
        <v>4.0496999999999996</v>
      </c>
      <c r="S192" s="18">
        <v>8.34</v>
      </c>
      <c r="T192" s="17">
        <v>3.5999999999999997E-2</v>
      </c>
      <c r="U192" s="17">
        <v>3.7883</v>
      </c>
      <c r="V192" s="21">
        <v>42480</v>
      </c>
      <c r="W192" s="7">
        <v>612</v>
      </c>
      <c r="X192" s="30"/>
      <c r="Y192" s="66">
        <v>80248</v>
      </c>
      <c r="Z192" s="66">
        <v>14989</v>
      </c>
      <c r="AA192" s="30"/>
      <c r="AB192" s="66">
        <v>79049</v>
      </c>
      <c r="AC192" s="66">
        <v>15216</v>
      </c>
      <c r="AD192" s="30"/>
      <c r="AE192" s="66">
        <v>79319</v>
      </c>
      <c r="AF192" s="66">
        <v>15165</v>
      </c>
      <c r="AG192" s="30"/>
      <c r="AH192" s="66">
        <v>69048</v>
      </c>
      <c r="AI192" s="66">
        <v>17266</v>
      </c>
      <c r="AJ192" s="76"/>
      <c r="AK192" s="75"/>
      <c r="AL192" s="7">
        <v>612</v>
      </c>
    </row>
    <row r="193" spans="1:38" x14ac:dyDescent="0.15">
      <c r="A193" s="7">
        <v>613</v>
      </c>
      <c r="B193" s="17">
        <f t="shared" si="24"/>
        <v>-740.48780487804879</v>
      </c>
      <c r="C193" s="17">
        <f t="shared" si="25"/>
        <v>71.840984382394709</v>
      </c>
      <c r="D193" s="17">
        <f t="shared" si="26"/>
        <v>626.25</v>
      </c>
      <c r="E193" s="17">
        <f t="shared" si="27"/>
        <v>46.539712029725962</v>
      </c>
      <c r="F193" s="17">
        <f t="shared" si="28"/>
        <v>13890</v>
      </c>
      <c r="G193" s="17">
        <f t="shared" si="29"/>
        <v>65.580736543909353</v>
      </c>
      <c r="H193" s="17">
        <f t="shared" si="30"/>
        <v>-2395.1086956521735</v>
      </c>
      <c r="I193" s="17">
        <f t="shared" si="31"/>
        <v>71.069182389937112</v>
      </c>
      <c r="J193" s="18">
        <v>15.18</v>
      </c>
      <c r="K193" s="17">
        <v>-2.0500000000000001E-2</v>
      </c>
      <c r="L193" s="17">
        <v>0.21129999999999999</v>
      </c>
      <c r="M193" s="18">
        <v>10.02</v>
      </c>
      <c r="N193" s="17">
        <v>4.0000000000000001E-3</v>
      </c>
      <c r="O193" s="17">
        <v>0.21529999999999999</v>
      </c>
      <c r="P193" s="18">
        <v>13.89</v>
      </c>
      <c r="Q193" s="17">
        <v>5.0000000000000001E-4</v>
      </c>
      <c r="R193" s="17">
        <v>0.21179999999999999</v>
      </c>
      <c r="S193" s="18">
        <v>14.69</v>
      </c>
      <c r="T193" s="17">
        <v>-4.5999999999999999E-3</v>
      </c>
      <c r="U193" s="17">
        <v>0.20669999999999999</v>
      </c>
      <c r="V193" s="21">
        <v>42460</v>
      </c>
      <c r="W193" s="7">
        <v>613</v>
      </c>
      <c r="X193" s="48" t="s">
        <v>41</v>
      </c>
      <c r="Y193" s="66">
        <v>20633</v>
      </c>
      <c r="Z193" s="66">
        <v>17646</v>
      </c>
      <c r="AA193" s="48" t="s">
        <v>41</v>
      </c>
      <c r="AB193" s="66">
        <v>19473</v>
      </c>
      <c r="AC193" s="66">
        <v>18697</v>
      </c>
      <c r="AD193" s="48" t="s">
        <v>43</v>
      </c>
      <c r="AE193" s="66">
        <v>22171</v>
      </c>
      <c r="AF193" s="66">
        <v>16422</v>
      </c>
      <c r="AG193" s="48" t="s">
        <v>41</v>
      </c>
      <c r="AH193" s="66">
        <v>19807</v>
      </c>
      <c r="AI193" s="66">
        <v>18382</v>
      </c>
      <c r="AJ193" s="76"/>
      <c r="AK193" s="75"/>
      <c r="AL193" s="7">
        <v>613</v>
      </c>
    </row>
    <row r="194" spans="1:38" x14ac:dyDescent="0.15">
      <c r="A194" s="7">
        <v>615</v>
      </c>
      <c r="B194" s="17">
        <f t="shared" si="24"/>
        <v>17.032786885245901</v>
      </c>
      <c r="C194" s="17">
        <f t="shared" si="25"/>
        <v>2.4504716981132075</v>
      </c>
      <c r="D194" s="17">
        <f t="shared" si="26"/>
        <v>340.25</v>
      </c>
      <c r="E194" s="17">
        <f t="shared" si="27"/>
        <v>3.2335471608458066</v>
      </c>
      <c r="F194" s="17">
        <f t="shared" si="28"/>
        <v>-91.75</v>
      </c>
      <c r="G194" s="17">
        <f t="shared" si="29"/>
        <v>4.6744446708783371</v>
      </c>
      <c r="H194" s="17">
        <f t="shared" si="30"/>
        <v>-60.648518815052036</v>
      </c>
      <c r="I194" s="17">
        <f t="shared" si="31"/>
        <v>5.2320762536261913</v>
      </c>
      <c r="J194" s="18">
        <v>10.39</v>
      </c>
      <c r="K194" s="17">
        <v>0.61</v>
      </c>
      <c r="L194" s="17">
        <v>4.24</v>
      </c>
      <c r="M194" s="18">
        <v>13.61</v>
      </c>
      <c r="N194" s="17">
        <v>0.01</v>
      </c>
      <c r="O194" s="17">
        <v>4.2089999999999996</v>
      </c>
      <c r="P194" s="18">
        <v>18.350000000000001</v>
      </c>
      <c r="Q194" s="17">
        <v>-0.1</v>
      </c>
      <c r="R194" s="17">
        <v>3.9256000000000002</v>
      </c>
      <c r="S194" s="18">
        <v>10.1</v>
      </c>
      <c r="T194" s="17">
        <v>-0.1249</v>
      </c>
      <c r="U194" s="17">
        <v>1.9303999999999999</v>
      </c>
      <c r="V194" s="21">
        <v>42446</v>
      </c>
      <c r="W194" s="7">
        <v>615</v>
      </c>
      <c r="X194" s="48" t="s">
        <v>41</v>
      </c>
      <c r="Y194" s="66">
        <v>26545</v>
      </c>
      <c r="Z194" s="66">
        <v>14696</v>
      </c>
      <c r="AA194" s="30" t="s">
        <v>43</v>
      </c>
      <c r="AB194" s="66">
        <v>35811</v>
      </c>
      <c r="AC194" s="66">
        <v>10894</v>
      </c>
      <c r="AD194" s="30" t="s">
        <v>41</v>
      </c>
      <c r="AE194" s="66">
        <v>26578</v>
      </c>
      <c r="AF194" s="66">
        <v>14678</v>
      </c>
      <c r="AG194" s="30"/>
      <c r="AH194" s="66">
        <v>29627</v>
      </c>
      <c r="AI194" s="66">
        <v>26336</v>
      </c>
      <c r="AJ194" s="76"/>
      <c r="AK194" s="75"/>
      <c r="AL194" s="7">
        <v>615</v>
      </c>
    </row>
    <row r="195" spans="1:38" x14ac:dyDescent="0.15">
      <c r="A195" s="7">
        <v>616</v>
      </c>
      <c r="B195" s="17">
        <f t="shared" si="24"/>
        <v>32.625</v>
      </c>
      <c r="C195" s="17">
        <f t="shared" si="25"/>
        <v>1.6926618891663154</v>
      </c>
      <c r="D195" s="17">
        <f t="shared" si="26"/>
        <v>-458.65384615384613</v>
      </c>
      <c r="E195" s="17">
        <f t="shared" si="27"/>
        <v>1.5480479018596045</v>
      </c>
      <c r="F195" s="17">
        <f t="shared" si="28"/>
        <v>762.85714285714278</v>
      </c>
      <c r="G195" s="17">
        <f t="shared" si="29"/>
        <v>1.7408880485101388</v>
      </c>
      <c r="H195" s="17">
        <f t="shared" si="30"/>
        <v>-236.70520231213874</v>
      </c>
      <c r="I195" s="17">
        <f t="shared" si="31"/>
        <v>1.7922205809945839</v>
      </c>
      <c r="J195" s="18">
        <v>5.22</v>
      </c>
      <c r="K195" s="17">
        <v>0.16</v>
      </c>
      <c r="L195" s="17">
        <v>3.0838999999999999</v>
      </c>
      <c r="M195" s="18">
        <v>4.7699999999999996</v>
      </c>
      <c r="N195" s="17">
        <v>-2.5999999999999999E-3</v>
      </c>
      <c r="O195" s="17">
        <v>3.0813000000000001</v>
      </c>
      <c r="P195" s="18">
        <v>5.34</v>
      </c>
      <c r="Q195" s="17">
        <v>3.5000000000000001E-3</v>
      </c>
      <c r="R195" s="17">
        <v>3.0674000000000001</v>
      </c>
      <c r="S195" s="18">
        <v>5.46</v>
      </c>
      <c r="T195" s="17">
        <v>-1.7299999999999999E-2</v>
      </c>
      <c r="U195" s="17">
        <v>3.0465</v>
      </c>
      <c r="V195" s="21">
        <v>42485</v>
      </c>
      <c r="W195" s="7">
        <v>616</v>
      </c>
      <c r="X195" s="30"/>
      <c r="Y195" s="66">
        <v>111956</v>
      </c>
      <c r="Z195" s="66">
        <v>12774</v>
      </c>
      <c r="AA195" s="30"/>
      <c r="AB195" s="66">
        <v>112103</v>
      </c>
      <c r="AC195" s="66">
        <v>12758</v>
      </c>
      <c r="AD195" s="30"/>
      <c r="AE195" s="66">
        <v>108866</v>
      </c>
      <c r="AF195" s="66">
        <v>13137</v>
      </c>
      <c r="AG195" s="30"/>
      <c r="AH195" s="66">
        <v>104509</v>
      </c>
      <c r="AI195" s="66">
        <v>13685</v>
      </c>
      <c r="AJ195" s="76"/>
      <c r="AK195" s="75"/>
      <c r="AL195" s="7">
        <v>616</v>
      </c>
    </row>
    <row r="196" spans="1:38" x14ac:dyDescent="0.15">
      <c r="A196" s="7">
        <v>617</v>
      </c>
      <c r="B196" s="17">
        <f t="shared" ref="B196:B259" si="32">J196/K196</f>
        <v>-72.115384615384613</v>
      </c>
      <c r="C196" s="17">
        <f t="shared" ref="C196:C259" si="33">J196/L196</f>
        <v>10.22857454585129</v>
      </c>
      <c r="D196" s="17">
        <f t="shared" ref="D196:D259" si="34">M196/(N196*4)</f>
        <v>-23.596112311015119</v>
      </c>
      <c r="E196" s="17">
        <f t="shared" ref="E196:E259" si="35">M196/O196</f>
        <v>7.7367955149011509</v>
      </c>
      <c r="F196" s="17">
        <f t="shared" ref="F196:F259" si="36">P196/(Q196*2)</f>
        <v>-11.953703703703702</v>
      </c>
      <c r="G196" s="17">
        <f t="shared" ref="G196:G259" si="37">P196/R196</f>
        <v>10.022513779986026</v>
      </c>
      <c r="H196" s="17">
        <f t="shared" ref="H196:H259" si="38">S196/((T196/3)*4)</f>
        <v>-19.166666666666664</v>
      </c>
      <c r="I196" s="17">
        <f t="shared" ref="I196:I259" si="39">S196/U196</f>
        <v>16.537839295344238</v>
      </c>
      <c r="J196" s="18">
        <v>18.75</v>
      </c>
      <c r="K196" s="17">
        <v>-0.26</v>
      </c>
      <c r="L196" s="17">
        <v>1.8331</v>
      </c>
      <c r="M196" s="18">
        <v>13.11</v>
      </c>
      <c r="N196" s="17">
        <v>-0.1389</v>
      </c>
      <c r="O196" s="17">
        <v>1.6944999999999999</v>
      </c>
      <c r="P196" s="18">
        <v>12.91</v>
      </c>
      <c r="Q196" s="17">
        <v>-0.54</v>
      </c>
      <c r="R196" s="17">
        <v>1.2881</v>
      </c>
      <c r="S196" s="18">
        <v>18.399999999999999</v>
      </c>
      <c r="T196" s="17">
        <v>-0.72</v>
      </c>
      <c r="U196" s="17">
        <v>1.1126</v>
      </c>
      <c r="V196" s="21">
        <v>42486</v>
      </c>
      <c r="W196" s="7">
        <v>617</v>
      </c>
      <c r="X196" s="48" t="s">
        <v>37</v>
      </c>
      <c r="Y196" s="66">
        <v>16510</v>
      </c>
      <c r="Z196" s="66">
        <v>17416</v>
      </c>
      <c r="AA196" s="48" t="s">
        <v>39</v>
      </c>
      <c r="AB196" s="66">
        <v>16801</v>
      </c>
      <c r="AC196" s="66">
        <v>17114</v>
      </c>
      <c r="AD196" s="48" t="s">
        <v>37</v>
      </c>
      <c r="AE196" s="66">
        <v>14952</v>
      </c>
      <c r="AF196" s="66">
        <v>19230</v>
      </c>
      <c r="AG196" s="48" t="s">
        <v>39</v>
      </c>
      <c r="AH196" s="66">
        <v>15823</v>
      </c>
      <c r="AI196" s="66">
        <v>18172</v>
      </c>
      <c r="AJ196" s="76"/>
      <c r="AK196" s="75"/>
      <c r="AL196" s="7">
        <v>617</v>
      </c>
    </row>
    <row r="197" spans="1:38" x14ac:dyDescent="0.15">
      <c r="A197" s="7">
        <v>619</v>
      </c>
      <c r="B197" s="17">
        <f t="shared" si="32"/>
        <v>46.001523229246004</v>
      </c>
      <c r="C197" s="17">
        <f t="shared" si="33"/>
        <v>1.790478449042509</v>
      </c>
      <c r="D197" s="17">
        <f t="shared" si="34"/>
        <v>95.11986301369862</v>
      </c>
      <c r="E197" s="17">
        <f t="shared" si="35"/>
        <v>1.6396103896103895</v>
      </c>
      <c r="F197" s="17">
        <f t="shared" si="36"/>
        <v>36.077558804831533</v>
      </c>
      <c r="G197" s="17">
        <f t="shared" si="37"/>
        <v>1.6681118737231961</v>
      </c>
      <c r="H197" s="17">
        <f t="shared" si="38"/>
        <v>33.435522151898731</v>
      </c>
      <c r="I197" s="17">
        <f t="shared" si="39"/>
        <v>1.6334280248130324</v>
      </c>
      <c r="J197" s="18">
        <v>12.08</v>
      </c>
      <c r="K197" s="17">
        <v>0.2626</v>
      </c>
      <c r="L197" s="17">
        <v>6.7468000000000004</v>
      </c>
      <c r="M197" s="18">
        <v>11.11</v>
      </c>
      <c r="N197" s="17">
        <v>2.92E-2</v>
      </c>
      <c r="O197" s="17">
        <v>6.7759999999999998</v>
      </c>
      <c r="P197" s="18">
        <v>11.35</v>
      </c>
      <c r="Q197" s="17">
        <v>0.1573</v>
      </c>
      <c r="R197" s="17">
        <v>6.8041</v>
      </c>
      <c r="S197" s="18">
        <v>11.27</v>
      </c>
      <c r="T197" s="17">
        <v>0.25280000000000002</v>
      </c>
      <c r="U197" s="17">
        <v>6.8996000000000004</v>
      </c>
      <c r="V197" s="21">
        <v>42450</v>
      </c>
      <c r="W197" s="7">
        <v>619</v>
      </c>
      <c r="X197" s="30" t="s">
        <v>41</v>
      </c>
      <c r="Y197" s="66">
        <v>25431</v>
      </c>
      <c r="Z197" s="66">
        <v>14155</v>
      </c>
      <c r="AA197" s="48" t="s">
        <v>43</v>
      </c>
      <c r="AB197" s="66">
        <v>27169</v>
      </c>
      <c r="AC197" s="66">
        <v>13250</v>
      </c>
      <c r="AD197" s="48" t="s">
        <v>41</v>
      </c>
      <c r="AE197" s="66">
        <v>26289</v>
      </c>
      <c r="AF197" s="66">
        <v>13693</v>
      </c>
      <c r="AG197" s="48" t="s">
        <v>43</v>
      </c>
      <c r="AH197" s="66">
        <v>31465</v>
      </c>
      <c r="AI197" s="66">
        <v>11441</v>
      </c>
      <c r="AJ197" s="76"/>
      <c r="AK197" s="75"/>
      <c r="AL197" s="7">
        <v>619</v>
      </c>
    </row>
    <row r="198" spans="1:38" x14ac:dyDescent="0.15">
      <c r="A198" s="7">
        <v>620</v>
      </c>
      <c r="B198" s="17">
        <f t="shared" si="32"/>
        <v>49.882352941176471</v>
      </c>
      <c r="C198" s="17">
        <f t="shared" si="33"/>
        <v>2.717600307652865</v>
      </c>
      <c r="D198" s="17">
        <f t="shared" si="34"/>
        <v>59.624999999999993</v>
      </c>
      <c r="E198" s="17">
        <f t="shared" si="35"/>
        <v>3.0368625453619402</v>
      </c>
      <c r="F198" s="17">
        <f t="shared" si="36"/>
        <v>76.25</v>
      </c>
      <c r="G198" s="17">
        <f t="shared" si="37"/>
        <v>2.975609756097561</v>
      </c>
      <c r="H198" s="17">
        <f t="shared" si="38"/>
        <v>85.499999999999986</v>
      </c>
      <c r="I198" s="17">
        <f t="shared" si="39"/>
        <v>2.943359690172664</v>
      </c>
      <c r="J198" s="18">
        <v>8.48</v>
      </c>
      <c r="K198" s="17">
        <v>0.17</v>
      </c>
      <c r="L198" s="17">
        <v>3.1204000000000001</v>
      </c>
      <c r="M198" s="18">
        <v>9.5399999999999991</v>
      </c>
      <c r="N198" s="17">
        <v>0.04</v>
      </c>
      <c r="O198" s="17">
        <v>3.1414</v>
      </c>
      <c r="P198" s="18">
        <v>9.15</v>
      </c>
      <c r="Q198" s="17">
        <v>0.06</v>
      </c>
      <c r="R198" s="17">
        <v>3.0750000000000002</v>
      </c>
      <c r="S198" s="18">
        <v>9.1199999999999992</v>
      </c>
      <c r="T198" s="17">
        <v>0.08</v>
      </c>
      <c r="U198" s="17">
        <v>3.0985</v>
      </c>
      <c r="V198" s="28">
        <v>42487</v>
      </c>
      <c r="W198" s="7">
        <v>620</v>
      </c>
      <c r="X198" s="48" t="s">
        <v>41</v>
      </c>
      <c r="Y198" s="66">
        <v>51141</v>
      </c>
      <c r="Z198" s="66">
        <v>37087</v>
      </c>
      <c r="AA198" s="48" t="s">
        <v>41</v>
      </c>
      <c r="AB198" s="66">
        <v>48853</v>
      </c>
      <c r="AC198" s="66">
        <v>38824</v>
      </c>
      <c r="AD198" s="48" t="s">
        <v>37</v>
      </c>
      <c r="AE198" s="66">
        <v>42656</v>
      </c>
      <c r="AF198" s="66">
        <v>44464</v>
      </c>
      <c r="AG198" s="48" t="s">
        <v>43</v>
      </c>
      <c r="AH198" s="66">
        <v>53443</v>
      </c>
      <c r="AI198" s="66">
        <v>35490</v>
      </c>
      <c r="AJ198" s="76"/>
      <c r="AK198" s="75"/>
      <c r="AL198" s="7">
        <v>620</v>
      </c>
    </row>
    <row r="199" spans="1:38" x14ac:dyDescent="0.15">
      <c r="A199" s="7">
        <v>622</v>
      </c>
      <c r="B199" s="17">
        <f t="shared" si="32"/>
        <v>-83.090909090909093</v>
      </c>
      <c r="C199" s="17">
        <f t="shared" si="33"/>
        <v>25.304540420819492</v>
      </c>
      <c r="D199" s="17">
        <f t="shared" si="34"/>
        <v>-253.61111111111114</v>
      </c>
      <c r="E199" s="17">
        <f t="shared" si="35"/>
        <v>25.930133484805452</v>
      </c>
      <c r="F199" s="17">
        <f t="shared" si="36"/>
        <v>-150.19607843137257</v>
      </c>
      <c r="G199" s="17">
        <f t="shared" si="37"/>
        <v>22.824791418355183</v>
      </c>
      <c r="H199" s="17">
        <f t="shared" si="38"/>
        <v>-156.39013452914799</v>
      </c>
      <c r="I199" s="17">
        <f t="shared" si="39"/>
        <v>29.374605180037907</v>
      </c>
      <c r="J199" s="18">
        <v>9.14</v>
      </c>
      <c r="K199" s="17">
        <v>-0.11</v>
      </c>
      <c r="L199" s="17">
        <v>0.36120000000000002</v>
      </c>
      <c r="M199" s="18">
        <v>9.1300000000000008</v>
      </c>
      <c r="N199" s="17">
        <v>-8.9999999999999993E-3</v>
      </c>
      <c r="O199" s="17">
        <v>0.35210000000000002</v>
      </c>
      <c r="P199" s="18">
        <v>7.66</v>
      </c>
      <c r="Q199" s="17">
        <v>-2.5499999999999998E-2</v>
      </c>
      <c r="R199" s="17">
        <v>0.33560000000000001</v>
      </c>
      <c r="S199" s="18">
        <v>9.3000000000000007</v>
      </c>
      <c r="T199" s="17">
        <v>-4.4600000000000001E-2</v>
      </c>
      <c r="U199" s="17">
        <v>0.31659999999999999</v>
      </c>
      <c r="V199" s="21">
        <v>42480</v>
      </c>
      <c r="W199" s="7">
        <v>622</v>
      </c>
      <c r="X199" s="48" t="s">
        <v>43</v>
      </c>
      <c r="Y199" s="66">
        <v>24270</v>
      </c>
      <c r="Z199" s="66">
        <v>17520</v>
      </c>
      <c r="AA199" s="48" t="s">
        <v>41</v>
      </c>
      <c r="AB199" s="66">
        <v>23732</v>
      </c>
      <c r="AC199" s="66">
        <v>17917</v>
      </c>
      <c r="AD199" s="48" t="s">
        <v>41</v>
      </c>
      <c r="AE199" s="66">
        <v>22302</v>
      </c>
      <c r="AF199" s="66">
        <v>19066</v>
      </c>
      <c r="AG199" s="48" t="s">
        <v>37</v>
      </c>
      <c r="AH199" s="66">
        <v>20013</v>
      </c>
      <c r="AI199" s="66">
        <v>21247</v>
      </c>
      <c r="AJ199" s="76"/>
      <c r="AK199" s="75"/>
      <c r="AL199" s="7">
        <v>622</v>
      </c>
    </row>
    <row r="200" spans="1:38" x14ac:dyDescent="0.15">
      <c r="A200" s="7">
        <v>623</v>
      </c>
      <c r="B200" s="17">
        <f t="shared" si="32"/>
        <v>10.686206896551724</v>
      </c>
      <c r="C200" s="17">
        <f t="shared" si="33"/>
        <v>1.5949726708458141</v>
      </c>
      <c r="D200" s="17">
        <f t="shared" si="34"/>
        <v>22.341463414634148</v>
      </c>
      <c r="E200" s="17">
        <f t="shared" si="35"/>
        <v>1.8795816084170782</v>
      </c>
      <c r="F200" s="17">
        <f t="shared" si="36"/>
        <v>13.271276595744681</v>
      </c>
      <c r="G200" s="17">
        <f t="shared" si="37"/>
        <v>1.3048139528802656</v>
      </c>
      <c r="H200" s="17">
        <f t="shared" si="38"/>
        <v>13.251451077943615</v>
      </c>
      <c r="I200" s="17">
        <f t="shared" si="39"/>
        <v>1.2966465687293676</v>
      </c>
      <c r="J200" s="18">
        <v>30.99</v>
      </c>
      <c r="K200" s="17">
        <v>2.9</v>
      </c>
      <c r="L200" s="17">
        <v>19.4298</v>
      </c>
      <c r="M200" s="18">
        <v>36.64</v>
      </c>
      <c r="N200" s="17">
        <v>0.41</v>
      </c>
      <c r="O200" s="17">
        <v>19.4937</v>
      </c>
      <c r="P200" s="18">
        <v>24.95</v>
      </c>
      <c r="Q200" s="17">
        <v>0.94</v>
      </c>
      <c r="R200" s="17">
        <v>19.121500000000001</v>
      </c>
      <c r="S200" s="18">
        <v>25.57</v>
      </c>
      <c r="T200" s="17">
        <v>1.4472</v>
      </c>
      <c r="U200" s="17">
        <v>19.720099999999999</v>
      </c>
      <c r="V200" s="21">
        <v>42460</v>
      </c>
      <c r="W200" s="7">
        <v>623</v>
      </c>
      <c r="X200" s="30"/>
      <c r="Y200" s="66"/>
      <c r="Z200" s="66"/>
      <c r="AA200" s="30"/>
      <c r="AB200" s="66"/>
      <c r="AC200" s="66"/>
      <c r="AD200" s="30"/>
      <c r="AE200" s="66"/>
      <c r="AF200" s="66"/>
      <c r="AG200" s="30"/>
      <c r="AH200" s="66">
        <v>88662</v>
      </c>
      <c r="AI200" s="66">
        <v>10088</v>
      </c>
      <c r="AJ200" s="76"/>
      <c r="AK200" s="75"/>
      <c r="AL200" s="7">
        <v>623</v>
      </c>
    </row>
    <row r="201" spans="1:38" x14ac:dyDescent="0.15">
      <c r="A201" s="7">
        <v>625</v>
      </c>
      <c r="B201" s="17">
        <f t="shared" si="32"/>
        <v>7.0140845070422539</v>
      </c>
      <c r="C201" s="17">
        <f t="shared" si="33"/>
        <v>2.0259824794553984</v>
      </c>
      <c r="D201" s="17">
        <f t="shared" si="34"/>
        <v>8.8991228070175445</v>
      </c>
      <c r="E201" s="17">
        <f t="shared" si="35"/>
        <v>2.5552547068824381</v>
      </c>
      <c r="F201" s="17">
        <f t="shared" si="36"/>
        <v>5.7923728813559325</v>
      </c>
      <c r="G201" s="17">
        <f t="shared" si="37"/>
        <v>1.7322216027168127</v>
      </c>
      <c r="H201" s="17">
        <f t="shared" si="38"/>
        <v>7.1701807228915655</v>
      </c>
      <c r="I201" s="17">
        <f t="shared" si="39"/>
        <v>1.8951516598996894</v>
      </c>
      <c r="J201" s="18">
        <v>14.94</v>
      </c>
      <c r="K201" s="17">
        <v>2.13</v>
      </c>
      <c r="L201" s="17">
        <v>7.3742000000000001</v>
      </c>
      <c r="M201" s="18">
        <v>20.29</v>
      </c>
      <c r="N201" s="17">
        <v>0.56999999999999995</v>
      </c>
      <c r="O201" s="17">
        <v>7.9405000000000001</v>
      </c>
      <c r="P201" s="18">
        <v>13.67</v>
      </c>
      <c r="Q201" s="17">
        <v>1.18</v>
      </c>
      <c r="R201" s="17">
        <v>7.8916000000000004</v>
      </c>
      <c r="S201" s="18">
        <v>15.87</v>
      </c>
      <c r="T201" s="17">
        <v>1.66</v>
      </c>
      <c r="U201" s="17">
        <v>8.3740000000000006</v>
      </c>
      <c r="V201" s="28">
        <v>42478</v>
      </c>
      <c r="W201" s="7">
        <v>625</v>
      </c>
      <c r="X201" s="48"/>
      <c r="Y201" s="66">
        <v>149075</v>
      </c>
      <c r="Z201" s="66">
        <v>31278</v>
      </c>
      <c r="AA201" s="30"/>
      <c r="AB201" s="66"/>
      <c r="AC201" s="66"/>
      <c r="AD201" s="30"/>
      <c r="AE201" s="66"/>
      <c r="AF201" s="66"/>
      <c r="AG201" s="30"/>
      <c r="AH201" s="66">
        <v>143113</v>
      </c>
      <c r="AI201" s="66">
        <v>32582</v>
      </c>
      <c r="AJ201" s="76"/>
      <c r="AK201" s="75"/>
      <c r="AL201" s="7">
        <v>625</v>
      </c>
    </row>
    <row r="202" spans="1:38" x14ac:dyDescent="0.15">
      <c r="A202" s="7">
        <v>626</v>
      </c>
      <c r="B202" s="17">
        <f t="shared" si="32"/>
        <v>16.006493506493506</v>
      </c>
      <c r="C202" s="17">
        <f t="shared" si="33"/>
        <v>5.1911129830472778</v>
      </c>
      <c r="D202" s="17">
        <f t="shared" si="34"/>
        <v>14.844994485969856</v>
      </c>
      <c r="E202" s="17">
        <f t="shared" si="35"/>
        <v>8.7064319080129362</v>
      </c>
      <c r="F202" s="17">
        <f t="shared" si="36"/>
        <v>22.144943663931006</v>
      </c>
      <c r="G202" s="17">
        <f t="shared" si="37"/>
        <v>6.6286380480492983</v>
      </c>
      <c r="H202" s="17">
        <f t="shared" si="38"/>
        <v>60.019582245430804</v>
      </c>
      <c r="I202" s="17">
        <f t="shared" si="39"/>
        <v>6.4592948515310527</v>
      </c>
      <c r="J202" s="18">
        <v>24.65</v>
      </c>
      <c r="K202" s="17">
        <v>1.54</v>
      </c>
      <c r="L202" s="17">
        <v>4.7484999999999999</v>
      </c>
      <c r="M202" s="18">
        <v>48.46</v>
      </c>
      <c r="N202" s="17">
        <v>0.81610000000000005</v>
      </c>
      <c r="O202" s="17">
        <v>5.5659999999999998</v>
      </c>
      <c r="P202" s="18">
        <v>63.68</v>
      </c>
      <c r="Q202" s="17">
        <v>1.4378</v>
      </c>
      <c r="R202" s="17">
        <v>9.6067999999999998</v>
      </c>
      <c r="S202" s="18">
        <v>61.3</v>
      </c>
      <c r="T202" s="17">
        <v>0.76600000000000001</v>
      </c>
      <c r="U202" s="17">
        <v>9.4901999999999997</v>
      </c>
      <c r="V202" s="21">
        <v>42475</v>
      </c>
      <c r="W202" s="7">
        <v>626</v>
      </c>
      <c r="X202" s="48"/>
      <c r="Y202" s="66">
        <v>27475</v>
      </c>
      <c r="Z202" s="66">
        <v>7370</v>
      </c>
      <c r="AA202" s="48"/>
      <c r="AB202" s="66">
        <v>40345</v>
      </c>
      <c r="AC202" s="66">
        <v>5019</v>
      </c>
      <c r="AD202" s="48"/>
      <c r="AE202" s="66">
        <v>37395</v>
      </c>
      <c r="AF202" s="66">
        <v>8004</v>
      </c>
      <c r="AG202" s="30"/>
      <c r="AH202" s="66">
        <v>31823</v>
      </c>
      <c r="AI202" s="66">
        <v>9406</v>
      </c>
      <c r="AJ202" s="76"/>
      <c r="AK202" s="75"/>
      <c r="AL202" s="7">
        <v>626</v>
      </c>
    </row>
    <row r="203" spans="1:38" x14ac:dyDescent="0.15">
      <c r="A203" s="7">
        <v>627</v>
      </c>
      <c r="B203" s="17">
        <f t="shared" si="32"/>
        <v>42.5</v>
      </c>
      <c r="C203" s="17">
        <f t="shared" si="33"/>
        <v>5.9523809523809534</v>
      </c>
      <c r="D203" s="17">
        <f t="shared" si="34"/>
        <v>11.1875</v>
      </c>
      <c r="E203" s="17">
        <f t="shared" si="35"/>
        <v>3.6189641810156017</v>
      </c>
      <c r="F203" s="17">
        <f t="shared" si="36"/>
        <v>17.56818181818182</v>
      </c>
      <c r="G203" s="17">
        <f t="shared" si="37"/>
        <v>2.5770961826971166</v>
      </c>
      <c r="H203" s="17">
        <f t="shared" si="38"/>
        <v>27.721962616822431</v>
      </c>
      <c r="I203" s="17">
        <f t="shared" si="39"/>
        <v>2.4970799002430786</v>
      </c>
      <c r="J203" s="18">
        <v>7.65</v>
      </c>
      <c r="K203" s="17">
        <v>0.18</v>
      </c>
      <c r="L203" s="17">
        <v>1.2851999999999999</v>
      </c>
      <c r="M203" s="18">
        <v>10.74</v>
      </c>
      <c r="N203" s="17">
        <v>0.24</v>
      </c>
      <c r="O203" s="17">
        <v>2.9676999999999998</v>
      </c>
      <c r="P203" s="18">
        <v>7.73</v>
      </c>
      <c r="Q203" s="17">
        <v>0.22</v>
      </c>
      <c r="R203" s="17">
        <v>2.9994999999999998</v>
      </c>
      <c r="S203" s="18">
        <v>7.91</v>
      </c>
      <c r="T203" s="17">
        <v>0.214</v>
      </c>
      <c r="U203" s="17">
        <v>3.1677</v>
      </c>
      <c r="V203" s="21">
        <v>42486</v>
      </c>
      <c r="W203" s="7">
        <v>627</v>
      </c>
      <c r="X203" s="30"/>
      <c r="Y203" s="66">
        <v>91925</v>
      </c>
      <c r="Z203" s="66">
        <v>14724</v>
      </c>
      <c r="AA203" s="30"/>
      <c r="AB203" s="66">
        <v>96235</v>
      </c>
      <c r="AC203" s="66">
        <v>44258</v>
      </c>
      <c r="AD203" s="30"/>
      <c r="AE203" s="66">
        <v>97189</v>
      </c>
      <c r="AF203" s="66">
        <v>43823</v>
      </c>
      <c r="AG203" s="30"/>
      <c r="AH203" s="66">
        <v>101789</v>
      </c>
      <c r="AI203" s="66">
        <v>41843</v>
      </c>
      <c r="AJ203" s="76"/>
      <c r="AK203" s="75"/>
      <c r="AL203" s="7">
        <v>627</v>
      </c>
    </row>
    <row r="204" spans="1:38" x14ac:dyDescent="0.15">
      <c r="A204" s="7">
        <v>628</v>
      </c>
      <c r="B204" s="17">
        <f t="shared" si="32"/>
        <v>85.843373493975903</v>
      </c>
      <c r="C204" s="17">
        <f t="shared" si="33"/>
        <v>6.3398140321217245</v>
      </c>
      <c r="D204" s="17">
        <f t="shared" si="34"/>
        <v>378.4375</v>
      </c>
      <c r="E204" s="17">
        <f t="shared" si="35"/>
        <v>5.3707645910945541</v>
      </c>
      <c r="F204" s="17">
        <f t="shared" si="36"/>
        <v>396.10778443113776</v>
      </c>
      <c r="G204" s="17">
        <f t="shared" si="37"/>
        <v>5.8397704700949022</v>
      </c>
      <c r="H204" s="17">
        <f t="shared" si="38"/>
        <v>110.96938775510203</v>
      </c>
      <c r="I204" s="17">
        <f t="shared" si="39"/>
        <v>6.1773101009670679</v>
      </c>
      <c r="J204" s="18">
        <v>14.25</v>
      </c>
      <c r="K204" s="17">
        <v>0.16600000000000001</v>
      </c>
      <c r="L204" s="17">
        <v>2.2477</v>
      </c>
      <c r="M204" s="18">
        <v>12.11</v>
      </c>
      <c r="N204" s="17">
        <v>8.0000000000000002E-3</v>
      </c>
      <c r="O204" s="17">
        <v>2.2547999999999999</v>
      </c>
      <c r="P204" s="18">
        <v>13.23</v>
      </c>
      <c r="Q204" s="17">
        <v>1.67E-2</v>
      </c>
      <c r="R204" s="17">
        <v>2.2654999999999998</v>
      </c>
      <c r="S204" s="18">
        <v>14.5</v>
      </c>
      <c r="T204" s="17">
        <v>9.8000000000000004E-2</v>
      </c>
      <c r="U204" s="17">
        <v>2.3473000000000002</v>
      </c>
      <c r="V204" s="21">
        <v>42461</v>
      </c>
      <c r="W204" s="7">
        <v>628</v>
      </c>
      <c r="X204" s="30" t="s">
        <v>41</v>
      </c>
      <c r="Y204" s="66">
        <v>22009</v>
      </c>
      <c r="Z204" s="66">
        <v>14152</v>
      </c>
      <c r="AA204" s="30" t="s">
        <v>43</v>
      </c>
      <c r="AB204" s="66">
        <v>24798</v>
      </c>
      <c r="AC204" s="66">
        <v>12560</v>
      </c>
      <c r="AD204" s="48" t="s">
        <v>43</v>
      </c>
      <c r="AE204" s="66">
        <v>29247</v>
      </c>
      <c r="AF204" s="66">
        <v>10649</v>
      </c>
      <c r="AG204" s="30" t="s">
        <v>41</v>
      </c>
      <c r="AH204" s="66">
        <v>24792</v>
      </c>
      <c r="AI204" s="66">
        <v>12564</v>
      </c>
      <c r="AJ204" s="76"/>
      <c r="AK204" s="75"/>
      <c r="AL204" s="7">
        <v>628</v>
      </c>
    </row>
    <row r="205" spans="1:38" x14ac:dyDescent="0.15">
      <c r="A205" s="7">
        <v>629</v>
      </c>
      <c r="B205" s="17">
        <f t="shared" si="32"/>
        <v>-9.299610894941635</v>
      </c>
      <c r="C205" s="17">
        <f t="shared" si="33"/>
        <v>2.4375318714941359</v>
      </c>
      <c r="D205" s="17">
        <f t="shared" si="34"/>
        <v>222.28260869565216</v>
      </c>
      <c r="E205" s="17">
        <f t="shared" si="35"/>
        <v>4.0891821635672869</v>
      </c>
      <c r="F205" s="17">
        <f t="shared" si="36"/>
        <v>-12.26899383983573</v>
      </c>
      <c r="G205" s="17">
        <f t="shared" si="37"/>
        <v>2.6635461941379694</v>
      </c>
      <c r="H205" s="17">
        <f t="shared" si="38"/>
        <v>-13.419377652050919</v>
      </c>
      <c r="I205" s="17">
        <f t="shared" si="39"/>
        <v>2.9518142573795356</v>
      </c>
      <c r="J205" s="18">
        <v>2.39</v>
      </c>
      <c r="K205" s="17">
        <v>-0.25700000000000001</v>
      </c>
      <c r="L205" s="17">
        <v>0.98050000000000004</v>
      </c>
      <c r="M205" s="18">
        <v>4.09</v>
      </c>
      <c r="N205" s="17">
        <v>4.5999999999999999E-3</v>
      </c>
      <c r="O205" s="17">
        <v>1.0002</v>
      </c>
      <c r="P205" s="18">
        <v>2.39</v>
      </c>
      <c r="Q205" s="17">
        <v>-9.74E-2</v>
      </c>
      <c r="R205" s="17">
        <v>0.89729999999999999</v>
      </c>
      <c r="S205" s="18">
        <v>2.5299999999999998</v>
      </c>
      <c r="T205" s="17">
        <v>-0.1414</v>
      </c>
      <c r="U205" s="17">
        <v>0.85709999999999997</v>
      </c>
      <c r="V205" s="21">
        <v>42480</v>
      </c>
      <c r="W205" s="7">
        <v>629</v>
      </c>
      <c r="X205" s="30"/>
      <c r="Y205" s="66"/>
      <c r="Z205" s="66"/>
      <c r="AA205" s="30"/>
      <c r="AB205" s="66"/>
      <c r="AC205" s="66"/>
      <c r="AD205" s="30"/>
      <c r="AE205" s="66"/>
      <c r="AF205" s="66"/>
      <c r="AG205" s="30"/>
      <c r="AH205" s="66"/>
      <c r="AI205" s="66"/>
      <c r="AJ205" s="76"/>
      <c r="AK205" s="75"/>
      <c r="AL205" s="7">
        <v>629</v>
      </c>
    </row>
    <row r="206" spans="1:38" x14ac:dyDescent="0.15">
      <c r="A206" s="7">
        <v>630</v>
      </c>
      <c r="B206" s="17">
        <f t="shared" si="32"/>
        <v>-44</v>
      </c>
      <c r="C206" s="17">
        <f t="shared" si="33"/>
        <v>2.1213582202631036</v>
      </c>
      <c r="D206" s="17">
        <f t="shared" si="34"/>
        <v>-423.25</v>
      </c>
      <c r="E206" s="17">
        <f t="shared" si="35"/>
        <v>11.776572064552031</v>
      </c>
      <c r="F206" s="17">
        <f t="shared" si="36"/>
        <v>254</v>
      </c>
      <c r="G206" s="17">
        <f t="shared" si="37"/>
        <v>1.7542647972926309</v>
      </c>
      <c r="H206" s="17">
        <f t="shared" si="38"/>
        <v>193.5</v>
      </c>
      <c r="I206" s="17">
        <f t="shared" si="39"/>
        <v>1.7661555312157722</v>
      </c>
      <c r="J206" s="18">
        <v>3.08</v>
      </c>
      <c r="K206" s="17">
        <v>-7.0000000000000007E-2</v>
      </c>
      <c r="L206" s="17">
        <v>1.4519</v>
      </c>
      <c r="M206" s="18">
        <v>16.93</v>
      </c>
      <c r="N206" s="17">
        <v>-0.01</v>
      </c>
      <c r="O206" s="17">
        <v>1.4376</v>
      </c>
      <c r="P206" s="18">
        <v>2.54</v>
      </c>
      <c r="Q206" s="17">
        <v>5.0000000000000001E-3</v>
      </c>
      <c r="R206" s="17">
        <v>1.4479</v>
      </c>
      <c r="S206" s="18">
        <v>2.58</v>
      </c>
      <c r="T206" s="17">
        <v>0.01</v>
      </c>
      <c r="U206" s="17">
        <v>1.4608000000000001</v>
      </c>
      <c r="V206" s="21">
        <v>42489</v>
      </c>
      <c r="W206" s="7">
        <v>630</v>
      </c>
      <c r="X206" s="30"/>
      <c r="Y206" s="66"/>
      <c r="Z206" s="66"/>
      <c r="AA206" s="30"/>
      <c r="AB206" s="66"/>
      <c r="AC206" s="66"/>
      <c r="AD206" s="30"/>
      <c r="AE206" s="66"/>
      <c r="AF206" s="66"/>
      <c r="AG206" s="30"/>
      <c r="AH206" s="66"/>
      <c r="AI206" s="66"/>
      <c r="AJ206" s="76"/>
      <c r="AK206" s="75"/>
      <c r="AL206" s="7">
        <v>630</v>
      </c>
    </row>
    <row r="207" spans="1:38" x14ac:dyDescent="0.15">
      <c r="A207" s="7">
        <v>631</v>
      </c>
      <c r="B207" s="17">
        <f t="shared" si="32"/>
        <v>22.272727272727273</v>
      </c>
      <c r="C207" s="17">
        <f t="shared" si="33"/>
        <v>1.9060956159800835</v>
      </c>
      <c r="D207" s="17">
        <f t="shared" si="34"/>
        <v>77.166666666666671</v>
      </c>
      <c r="E207" s="17">
        <f t="shared" si="35"/>
        <v>3.5574337303111792</v>
      </c>
      <c r="F207" s="17">
        <f t="shared" si="36"/>
        <v>22.136363636363637</v>
      </c>
      <c r="G207" s="17">
        <f t="shared" si="37"/>
        <v>2.1765363128491622</v>
      </c>
      <c r="H207" s="17">
        <f t="shared" si="38"/>
        <v>36.4375</v>
      </c>
      <c r="I207" s="17">
        <f t="shared" si="39"/>
        <v>2.5831893304975853</v>
      </c>
      <c r="J207" s="18">
        <v>4.9000000000000004</v>
      </c>
      <c r="K207" s="17">
        <v>0.22</v>
      </c>
      <c r="L207" s="17">
        <v>2.5707</v>
      </c>
      <c r="M207" s="18">
        <v>9.26</v>
      </c>
      <c r="N207" s="17">
        <v>0.03</v>
      </c>
      <c r="O207" s="17">
        <v>2.6030000000000002</v>
      </c>
      <c r="P207" s="18">
        <v>4.87</v>
      </c>
      <c r="Q207" s="17">
        <v>0.11</v>
      </c>
      <c r="R207" s="17">
        <v>2.2374999999999998</v>
      </c>
      <c r="S207" s="18">
        <v>5.83</v>
      </c>
      <c r="T207" s="17">
        <v>0.12</v>
      </c>
      <c r="U207" s="17">
        <v>2.2568999999999999</v>
      </c>
      <c r="V207" s="21">
        <v>42457</v>
      </c>
      <c r="W207" s="7">
        <v>631</v>
      </c>
      <c r="X207" s="42" t="s">
        <v>37</v>
      </c>
      <c r="Y207" s="66">
        <v>26391</v>
      </c>
      <c r="Z207" s="66">
        <v>55462</v>
      </c>
      <c r="AA207" s="42" t="s">
        <v>39</v>
      </c>
      <c r="AB207" s="66">
        <v>27346</v>
      </c>
      <c r="AC207" s="66">
        <v>53525</v>
      </c>
      <c r="AD207" s="42" t="s">
        <v>37</v>
      </c>
      <c r="AE207" s="66">
        <v>33330</v>
      </c>
      <c r="AF207" s="66">
        <v>72982</v>
      </c>
      <c r="AG207" s="42" t="s">
        <v>39</v>
      </c>
      <c r="AH207" s="66">
        <v>36952</v>
      </c>
      <c r="AI207" s="66">
        <v>65829</v>
      </c>
      <c r="AJ207" s="76"/>
      <c r="AK207" s="75"/>
      <c r="AL207" s="7">
        <v>631</v>
      </c>
    </row>
    <row r="208" spans="1:38" x14ac:dyDescent="0.15">
      <c r="A208" s="7">
        <v>632</v>
      </c>
      <c r="B208" s="17">
        <f t="shared" si="32"/>
        <v>324.90421455938696</v>
      </c>
      <c r="C208" s="17">
        <f t="shared" si="33"/>
        <v>3.2102971796327844</v>
      </c>
      <c r="D208" s="17">
        <f t="shared" si="34"/>
        <v>421.80851063829783</v>
      </c>
      <c r="E208" s="17">
        <f t="shared" si="35"/>
        <v>3.0039016629417783</v>
      </c>
      <c r="F208" s="17">
        <f t="shared" si="36"/>
        <v>570.00000000000011</v>
      </c>
      <c r="G208" s="17">
        <f t="shared" si="37"/>
        <v>3.2276330690826729</v>
      </c>
      <c r="H208" s="17">
        <f t="shared" si="38"/>
        <v>2141.1290322580644</v>
      </c>
      <c r="I208" s="17">
        <f t="shared" si="39"/>
        <v>3.3465683494044245</v>
      </c>
      <c r="J208" s="18">
        <v>8.48</v>
      </c>
      <c r="K208" s="17">
        <v>2.6100000000000002E-2</v>
      </c>
      <c r="L208" s="17">
        <v>2.6415000000000002</v>
      </c>
      <c r="M208" s="18">
        <v>7.93</v>
      </c>
      <c r="N208" s="17">
        <v>4.7000000000000002E-3</v>
      </c>
      <c r="O208" s="17">
        <v>2.6398999999999999</v>
      </c>
      <c r="P208" s="18">
        <v>8.5500000000000007</v>
      </c>
      <c r="Q208" s="17">
        <v>7.4999999999999997E-3</v>
      </c>
      <c r="R208" s="17">
        <v>2.649</v>
      </c>
      <c r="S208" s="18">
        <v>8.85</v>
      </c>
      <c r="T208" s="17">
        <v>3.0999999999999999E-3</v>
      </c>
      <c r="U208" s="17">
        <v>2.6444999999999999</v>
      </c>
      <c r="V208" s="28">
        <v>42458</v>
      </c>
      <c r="W208" s="7">
        <v>632</v>
      </c>
      <c r="X208" s="30" t="s">
        <v>41</v>
      </c>
      <c r="Y208" s="66">
        <v>35350</v>
      </c>
      <c r="Z208" s="66">
        <v>13168</v>
      </c>
      <c r="AA208" s="48" t="s">
        <v>41</v>
      </c>
      <c r="AB208" s="66">
        <v>33496</v>
      </c>
      <c r="AC208" s="66">
        <v>13897</v>
      </c>
      <c r="AD208" s="48" t="s">
        <v>41</v>
      </c>
      <c r="AE208" s="66">
        <v>32935</v>
      </c>
      <c r="AF208" s="66">
        <v>14134</v>
      </c>
      <c r="AG208" s="48" t="s">
        <v>41</v>
      </c>
      <c r="AH208" s="66">
        <v>32823</v>
      </c>
      <c r="AI208" s="66">
        <v>14183</v>
      </c>
      <c r="AJ208" s="76"/>
      <c r="AK208" s="75"/>
      <c r="AL208" s="7">
        <v>632</v>
      </c>
    </row>
    <row r="209" spans="1:38" x14ac:dyDescent="0.15">
      <c r="A209" s="7">
        <v>633</v>
      </c>
      <c r="B209" s="17">
        <f t="shared" si="32"/>
        <v>-111.22262773722628</v>
      </c>
      <c r="C209" s="17">
        <f t="shared" si="33"/>
        <v>30.150878060845905</v>
      </c>
      <c r="D209" s="17">
        <f t="shared" si="34"/>
        <v>-79.411764705882348</v>
      </c>
      <c r="E209" s="17">
        <f t="shared" si="35"/>
        <v>21.377672209026127</v>
      </c>
      <c r="F209" s="17">
        <f t="shared" si="36"/>
        <v>-72.676056338028175</v>
      </c>
      <c r="G209" s="17">
        <f t="shared" si="37"/>
        <v>30.963096309630966</v>
      </c>
      <c r="H209" s="17">
        <f t="shared" si="38"/>
        <v>-72.492163009404393</v>
      </c>
      <c r="I209" s="17">
        <f t="shared" si="39"/>
        <v>29.974076474400519</v>
      </c>
      <c r="J209" s="18">
        <v>12.19</v>
      </c>
      <c r="K209" s="17">
        <v>-0.1096</v>
      </c>
      <c r="L209" s="17">
        <v>0.40429999999999999</v>
      </c>
      <c r="M209" s="18">
        <v>8.1</v>
      </c>
      <c r="N209" s="17">
        <v>-2.5499999999999998E-2</v>
      </c>
      <c r="O209" s="17">
        <v>0.37890000000000001</v>
      </c>
      <c r="P209" s="18">
        <v>10.32</v>
      </c>
      <c r="Q209" s="17">
        <v>-7.0999999999999994E-2</v>
      </c>
      <c r="R209" s="17">
        <v>0.33329999999999999</v>
      </c>
      <c r="S209" s="18">
        <v>9.25</v>
      </c>
      <c r="T209" s="17">
        <v>-9.5699999999999993E-2</v>
      </c>
      <c r="U209" s="17">
        <v>0.30859999999999999</v>
      </c>
      <c r="V209" s="28">
        <v>42485</v>
      </c>
      <c r="W209" s="7">
        <v>633</v>
      </c>
      <c r="X209" s="48" t="s">
        <v>43</v>
      </c>
      <c r="Y209" s="66">
        <v>29286</v>
      </c>
      <c r="Z209" s="66">
        <v>13149</v>
      </c>
      <c r="AA209" s="48" t="s">
        <v>41</v>
      </c>
      <c r="AB209" s="66">
        <v>29064</v>
      </c>
      <c r="AC209" s="66">
        <v>13250</v>
      </c>
      <c r="AD209" s="48" t="s">
        <v>43</v>
      </c>
      <c r="AE209" s="66">
        <v>29074</v>
      </c>
      <c r="AF209" s="66">
        <v>13245</v>
      </c>
      <c r="AG209" s="48" t="s">
        <v>41</v>
      </c>
      <c r="AH209" s="66">
        <v>28407</v>
      </c>
      <c r="AI209" s="66">
        <v>13557</v>
      </c>
      <c r="AJ209" s="76"/>
      <c r="AK209" s="75"/>
      <c r="AL209" s="7">
        <v>633</v>
      </c>
    </row>
    <row r="210" spans="1:38" x14ac:dyDescent="0.15">
      <c r="A210" s="7">
        <v>635</v>
      </c>
      <c r="B210" s="17">
        <f t="shared" si="32"/>
        <v>313.46938775510199</v>
      </c>
      <c r="C210" s="17">
        <f t="shared" si="33"/>
        <v>3.3333695027072778</v>
      </c>
      <c r="D210" s="17">
        <f t="shared" si="34"/>
        <v>180.92105263157896</v>
      </c>
      <c r="E210" s="17">
        <f t="shared" si="35"/>
        <v>1.4879342062547345</v>
      </c>
      <c r="F210" s="17">
        <f t="shared" si="36"/>
        <v>54.727272727272727</v>
      </c>
      <c r="G210" s="17">
        <f t="shared" si="37"/>
        <v>1.294526218456675</v>
      </c>
      <c r="H210" s="17">
        <f t="shared" si="38"/>
        <v>97.775735294117638</v>
      </c>
      <c r="I210" s="17">
        <f t="shared" si="39"/>
        <v>1.9004845002786948</v>
      </c>
      <c r="J210" s="18">
        <v>30.72</v>
      </c>
      <c r="K210" s="17">
        <v>9.8000000000000004E-2</v>
      </c>
      <c r="L210" s="17">
        <v>9.2158999999999995</v>
      </c>
      <c r="M210" s="18">
        <v>13.75</v>
      </c>
      <c r="N210" s="17">
        <v>1.9E-2</v>
      </c>
      <c r="O210" s="17">
        <v>9.2409999999999997</v>
      </c>
      <c r="P210" s="18">
        <v>12.04</v>
      </c>
      <c r="Q210" s="17">
        <v>0.11</v>
      </c>
      <c r="R210" s="17">
        <v>9.3007000000000009</v>
      </c>
      <c r="S210" s="18">
        <v>17.73</v>
      </c>
      <c r="T210" s="17">
        <v>0.13600000000000001</v>
      </c>
      <c r="U210" s="17">
        <v>9.3292000000000002</v>
      </c>
      <c r="V210" s="21">
        <v>42478</v>
      </c>
      <c r="W210" s="7">
        <v>635</v>
      </c>
      <c r="X210" s="48" t="s">
        <v>41</v>
      </c>
      <c r="Y210" s="66">
        <v>22532</v>
      </c>
      <c r="Z210" s="66">
        <v>13451</v>
      </c>
      <c r="AA210" s="48" t="s">
        <v>41</v>
      </c>
      <c r="AB210" s="66">
        <v>20709</v>
      </c>
      <c r="AC210" s="66">
        <v>14635</v>
      </c>
      <c r="AD210" s="48" t="s">
        <v>43</v>
      </c>
      <c r="AE210" s="66">
        <v>20970</v>
      </c>
      <c r="AF210" s="66">
        <v>14453</v>
      </c>
      <c r="AG210" s="48" t="s">
        <v>41</v>
      </c>
      <c r="AH210" s="66">
        <v>18175</v>
      </c>
      <c r="AI210" s="66">
        <v>16676</v>
      </c>
      <c r="AJ210" s="76"/>
      <c r="AK210" s="75"/>
      <c r="AL210" s="7">
        <v>635</v>
      </c>
    </row>
    <row r="211" spans="1:38" x14ac:dyDescent="0.15">
      <c r="A211" s="7">
        <v>636</v>
      </c>
      <c r="B211" s="17">
        <f t="shared" si="32"/>
        <v>122</v>
      </c>
      <c r="C211" s="17">
        <f t="shared" si="33"/>
        <v>1.8472603387905744</v>
      </c>
      <c r="D211" s="17">
        <f t="shared" si="34"/>
        <v>78.166666666666671</v>
      </c>
      <c r="E211" s="17">
        <f t="shared" si="35"/>
        <v>1.8572050845444106</v>
      </c>
      <c r="F211" s="17">
        <f t="shared" si="36"/>
        <v>49.111111111111114</v>
      </c>
      <c r="G211" s="17">
        <f t="shared" si="37"/>
        <v>1.7256188022175374</v>
      </c>
      <c r="H211" s="17">
        <f t="shared" si="38"/>
        <v>61.5</v>
      </c>
      <c r="I211" s="17">
        <f t="shared" si="39"/>
        <v>1.9574298786552615</v>
      </c>
      <c r="J211" s="18">
        <v>9.76</v>
      </c>
      <c r="K211" s="17">
        <v>0.08</v>
      </c>
      <c r="L211" s="17">
        <v>5.2835000000000001</v>
      </c>
      <c r="M211" s="18">
        <v>9.3800000000000008</v>
      </c>
      <c r="N211" s="17">
        <v>0.03</v>
      </c>
      <c r="O211" s="17">
        <v>5.0506000000000002</v>
      </c>
      <c r="P211" s="18">
        <v>8.84</v>
      </c>
      <c r="Q211" s="17">
        <v>0.09</v>
      </c>
      <c r="R211" s="17">
        <v>5.1227999999999998</v>
      </c>
      <c r="S211" s="18">
        <v>9.84</v>
      </c>
      <c r="T211" s="17">
        <v>0.12</v>
      </c>
      <c r="U211" s="17">
        <v>5.0270000000000001</v>
      </c>
      <c r="V211" s="28">
        <v>42450</v>
      </c>
      <c r="W211" s="7">
        <v>636</v>
      </c>
      <c r="X211" s="30"/>
      <c r="Y211" s="66">
        <v>66213</v>
      </c>
      <c r="Z211" s="66">
        <v>13520</v>
      </c>
      <c r="AA211" s="30"/>
      <c r="AB211" s="66">
        <v>65583</v>
      </c>
      <c r="AC211" s="66">
        <v>13650</v>
      </c>
      <c r="AD211" s="30"/>
      <c r="AE211" s="66">
        <v>65523</v>
      </c>
      <c r="AF211" s="66">
        <v>13662</v>
      </c>
      <c r="AG211" s="30"/>
      <c r="AH211" s="66">
        <v>71310</v>
      </c>
      <c r="AI211" s="66">
        <v>12554</v>
      </c>
      <c r="AJ211" s="76"/>
      <c r="AK211" s="75"/>
      <c r="AL211" s="7">
        <v>636</v>
      </c>
    </row>
    <row r="212" spans="1:38" x14ac:dyDescent="0.15">
      <c r="A212" s="7">
        <v>637</v>
      </c>
      <c r="B212" s="17">
        <f t="shared" si="32"/>
        <v>45.470588235294116</v>
      </c>
      <c r="C212" s="17">
        <f t="shared" si="33"/>
        <v>4.6794600157394521</v>
      </c>
      <c r="D212" s="17">
        <f t="shared" si="34"/>
        <v>100</v>
      </c>
      <c r="E212" s="17">
        <f t="shared" si="35"/>
        <v>5.0191204588910141</v>
      </c>
      <c r="F212" s="17">
        <f t="shared" si="36"/>
        <v>365.5555555555556</v>
      </c>
      <c r="G212" s="17">
        <f t="shared" si="37"/>
        <v>4.2947588277527577</v>
      </c>
      <c r="H212" s="17">
        <f t="shared" si="38"/>
        <v>86.538461538461533</v>
      </c>
      <c r="I212" s="17">
        <f t="shared" si="39"/>
        <v>4.7169811320754711</v>
      </c>
      <c r="J212" s="18">
        <v>7.73</v>
      </c>
      <c r="K212" s="17">
        <v>0.17</v>
      </c>
      <c r="L212" s="17">
        <v>1.6518999999999999</v>
      </c>
      <c r="M212" s="18">
        <v>8.4</v>
      </c>
      <c r="N212" s="17">
        <v>2.1000000000000001E-2</v>
      </c>
      <c r="O212" s="17">
        <v>1.6736</v>
      </c>
      <c r="P212" s="18">
        <v>6.58</v>
      </c>
      <c r="Q212" s="17">
        <v>8.9999999999999993E-3</v>
      </c>
      <c r="R212" s="17">
        <v>1.5321</v>
      </c>
      <c r="S212" s="18">
        <v>7.5</v>
      </c>
      <c r="T212" s="17">
        <v>6.5000000000000002E-2</v>
      </c>
      <c r="U212" s="17">
        <v>1.59</v>
      </c>
      <c r="V212" s="28">
        <v>42459</v>
      </c>
      <c r="W212" s="7">
        <v>637</v>
      </c>
      <c r="X212" s="30"/>
      <c r="Y212" s="66">
        <v>42466</v>
      </c>
      <c r="Z212" s="66">
        <v>12242</v>
      </c>
      <c r="AA212" s="30"/>
      <c r="AB212" s="66">
        <v>39241</v>
      </c>
      <c r="AC212" s="66">
        <v>13248</v>
      </c>
      <c r="AD212" s="30"/>
      <c r="AE212" s="66">
        <v>39296</v>
      </c>
      <c r="AF212" s="66">
        <v>13229</v>
      </c>
      <c r="AG212" s="30"/>
      <c r="AH212" s="66">
        <v>41393</v>
      </c>
      <c r="AI212" s="66">
        <v>12559</v>
      </c>
      <c r="AJ212" s="76"/>
      <c r="AK212" s="75"/>
      <c r="AL212" s="7">
        <v>637</v>
      </c>
    </row>
    <row r="213" spans="1:38" x14ac:dyDescent="0.15">
      <c r="A213" s="7">
        <v>638</v>
      </c>
      <c r="B213" s="17">
        <f t="shared" si="32"/>
        <v>-130.06993006993008</v>
      </c>
      <c r="C213" s="17">
        <f t="shared" si="33"/>
        <v>22.208955223880597</v>
      </c>
      <c r="D213" s="17">
        <f t="shared" si="34"/>
        <v>69.7594501718213</v>
      </c>
      <c r="E213" s="17">
        <f t="shared" si="35"/>
        <v>11.514463981849119</v>
      </c>
      <c r="F213" s="17">
        <f t="shared" si="36"/>
        <v>1185.344827586207</v>
      </c>
      <c r="G213" s="17">
        <f t="shared" si="37"/>
        <v>39.728402195897139</v>
      </c>
      <c r="H213" s="17">
        <f t="shared" si="38"/>
        <v>510.27777777777783</v>
      </c>
      <c r="I213" s="17">
        <f t="shared" si="39"/>
        <v>25.953659225769993</v>
      </c>
      <c r="J213" s="18">
        <v>14.88</v>
      </c>
      <c r="K213" s="17">
        <v>-0.1144</v>
      </c>
      <c r="L213" s="17">
        <v>0.67</v>
      </c>
      <c r="M213" s="18">
        <v>8.1199999999999992</v>
      </c>
      <c r="N213" s="17">
        <v>2.9100000000000001E-2</v>
      </c>
      <c r="O213" s="17">
        <v>0.70520000000000005</v>
      </c>
      <c r="P213" s="18">
        <v>27.5</v>
      </c>
      <c r="Q213" s="17">
        <v>1.1599999999999999E-2</v>
      </c>
      <c r="R213" s="17">
        <v>0.69220000000000004</v>
      </c>
      <c r="S213" s="18">
        <v>18.37</v>
      </c>
      <c r="T213" s="17">
        <v>2.7E-2</v>
      </c>
      <c r="U213" s="17">
        <v>0.70779999999999998</v>
      </c>
      <c r="V213" s="28">
        <v>42488</v>
      </c>
      <c r="W213" s="7">
        <v>638</v>
      </c>
      <c r="X213" s="48" t="s">
        <v>41</v>
      </c>
      <c r="Y213" s="66">
        <v>19704</v>
      </c>
      <c r="Z213" s="66">
        <v>15702</v>
      </c>
      <c r="AA213" s="48" t="s">
        <v>43</v>
      </c>
      <c r="AB213" s="66">
        <v>20583</v>
      </c>
      <c r="AC213" s="66">
        <v>15031</v>
      </c>
      <c r="AD213" s="48" t="s">
        <v>41</v>
      </c>
      <c r="AE213" s="66">
        <v>20572</v>
      </c>
      <c r="AF213" s="66">
        <v>15039</v>
      </c>
      <c r="AG213" s="30"/>
      <c r="AH213" s="66">
        <v>51418</v>
      </c>
      <c r="AI213" s="66">
        <v>6017</v>
      </c>
      <c r="AJ213" s="76"/>
      <c r="AK213" s="75"/>
      <c r="AL213" s="7">
        <v>638</v>
      </c>
    </row>
    <row r="214" spans="1:38" x14ac:dyDescent="0.15">
      <c r="A214" s="7">
        <v>639</v>
      </c>
      <c r="B214" s="17">
        <f t="shared" si="32"/>
        <v>62.230769230769226</v>
      </c>
      <c r="C214" s="17">
        <f t="shared" si="33"/>
        <v>6.7220606564187779</v>
      </c>
      <c r="D214" s="17">
        <f t="shared" si="34"/>
        <v>55</v>
      </c>
      <c r="E214" s="17">
        <f t="shared" si="35"/>
        <v>6.3294174058978658</v>
      </c>
      <c r="F214" s="17">
        <f t="shared" si="36"/>
        <v>33.61904761904762</v>
      </c>
      <c r="G214" s="17">
        <f t="shared" si="37"/>
        <v>3.4021636990097104</v>
      </c>
      <c r="H214" s="17">
        <f t="shared" si="38"/>
        <v>40.730769230769226</v>
      </c>
      <c r="I214" s="17">
        <f t="shared" si="39"/>
        <v>3.3635064316341108</v>
      </c>
      <c r="J214" s="18">
        <v>24.27</v>
      </c>
      <c r="K214" s="17">
        <v>0.39</v>
      </c>
      <c r="L214" s="17">
        <v>3.6105</v>
      </c>
      <c r="M214" s="18">
        <v>26.4</v>
      </c>
      <c r="N214" s="17">
        <v>0.12</v>
      </c>
      <c r="O214" s="17">
        <v>4.1710000000000003</v>
      </c>
      <c r="P214" s="18">
        <v>14.12</v>
      </c>
      <c r="Q214" s="17">
        <v>0.21</v>
      </c>
      <c r="R214" s="17">
        <v>4.1502999999999997</v>
      </c>
      <c r="S214" s="18">
        <v>14.12</v>
      </c>
      <c r="T214" s="17">
        <v>0.26</v>
      </c>
      <c r="U214" s="17">
        <v>4.1980000000000004</v>
      </c>
      <c r="V214" s="21">
        <v>42466</v>
      </c>
      <c r="W214" s="7">
        <v>639</v>
      </c>
      <c r="X214" s="30" t="s">
        <v>43</v>
      </c>
      <c r="Y214" s="66">
        <v>21332</v>
      </c>
      <c r="Z214" s="66">
        <v>17656</v>
      </c>
      <c r="AA214" s="30" t="s">
        <v>41</v>
      </c>
      <c r="AB214" s="66">
        <v>21447</v>
      </c>
      <c r="AC214" s="66">
        <v>21193</v>
      </c>
      <c r="AD214" s="30" t="s">
        <v>43</v>
      </c>
      <c r="AE214" s="66">
        <v>23858</v>
      </c>
      <c r="AF214" s="66">
        <v>19051</v>
      </c>
      <c r="AG214" s="30" t="s">
        <v>41</v>
      </c>
      <c r="AH214" s="66">
        <v>23822</v>
      </c>
      <c r="AI214" s="66">
        <v>19080</v>
      </c>
      <c r="AJ214" s="76"/>
      <c r="AK214" s="75"/>
      <c r="AL214" s="7">
        <v>639</v>
      </c>
    </row>
    <row r="215" spans="1:38" x14ac:dyDescent="0.15">
      <c r="A215" s="7">
        <v>650</v>
      </c>
      <c r="B215" s="17">
        <f t="shared" si="32"/>
        <v>22.03125</v>
      </c>
      <c r="C215" s="17">
        <f t="shared" si="33"/>
        <v>3.6543645034211072</v>
      </c>
      <c r="D215" s="17">
        <f t="shared" si="34"/>
        <v>31.227651966626937</v>
      </c>
      <c r="E215" s="17">
        <f t="shared" si="35"/>
        <v>5.2059013461825048</v>
      </c>
      <c r="F215" s="17">
        <f t="shared" si="36"/>
        <v>28.491620111731844</v>
      </c>
      <c r="G215" s="17">
        <f t="shared" si="37"/>
        <v>3.937463810075275</v>
      </c>
      <c r="H215" s="17">
        <f t="shared" si="38"/>
        <v>24.920454545454543</v>
      </c>
      <c r="I215" s="17">
        <f t="shared" si="39"/>
        <v>3.4037995902402676</v>
      </c>
      <c r="J215" s="18">
        <v>7.05</v>
      </c>
      <c r="K215" s="17">
        <v>0.32</v>
      </c>
      <c r="L215" s="17">
        <v>1.9292</v>
      </c>
      <c r="M215" s="18">
        <v>10.48</v>
      </c>
      <c r="N215" s="17">
        <v>8.3900000000000002E-2</v>
      </c>
      <c r="O215" s="17">
        <v>2.0131000000000001</v>
      </c>
      <c r="P215" s="18">
        <v>8.16</v>
      </c>
      <c r="Q215" s="17">
        <v>0.14319999999999999</v>
      </c>
      <c r="R215" s="17">
        <v>2.0724</v>
      </c>
      <c r="S215" s="18">
        <v>7.31</v>
      </c>
      <c r="T215" s="17">
        <v>0.22</v>
      </c>
      <c r="U215" s="17">
        <v>2.1476000000000002</v>
      </c>
      <c r="V215" s="21">
        <v>42486</v>
      </c>
      <c r="W215" s="7">
        <v>650</v>
      </c>
      <c r="X215" s="48"/>
      <c r="Y215" s="66">
        <v>109662</v>
      </c>
      <c r="Z215" s="66">
        <v>11292</v>
      </c>
      <c r="AA215" s="30"/>
      <c r="AB215" s="66">
        <v>104532</v>
      </c>
      <c r="AC215" s="66">
        <v>11846</v>
      </c>
      <c r="AD215" s="30"/>
      <c r="AE215" s="66">
        <v>96892</v>
      </c>
      <c r="AF215" s="66">
        <v>12780</v>
      </c>
      <c r="AG215" s="30"/>
      <c r="AH215" s="66">
        <v>101214</v>
      </c>
      <c r="AI215" s="66">
        <v>12235</v>
      </c>
      <c r="AJ215" s="76"/>
      <c r="AK215" s="75"/>
      <c r="AL215" s="7">
        <v>650</v>
      </c>
    </row>
    <row r="216" spans="1:38" x14ac:dyDescent="0.15">
      <c r="A216" s="7">
        <v>651</v>
      </c>
      <c r="B216" s="17">
        <f t="shared" si="32"/>
        <v>11.836538461538462</v>
      </c>
      <c r="C216" s="17">
        <f t="shared" si="33"/>
        <v>3.1166529527185269</v>
      </c>
      <c r="D216" s="17">
        <f t="shared" si="34"/>
        <v>20.650943396226413</v>
      </c>
      <c r="E216" s="17">
        <f t="shared" si="35"/>
        <v>5.1953908410172431</v>
      </c>
      <c r="F216" s="17">
        <f t="shared" si="36"/>
        <v>9.066037735849056</v>
      </c>
      <c r="G216" s="17">
        <f t="shared" si="37"/>
        <v>2.5744059578343914</v>
      </c>
      <c r="H216" s="17">
        <f t="shared" si="38"/>
        <v>8.9117647058823515</v>
      </c>
      <c r="I216" s="17">
        <f t="shared" si="39"/>
        <v>2.6870797658781984</v>
      </c>
      <c r="J216" s="18">
        <v>24.62</v>
      </c>
      <c r="K216" s="17">
        <v>2.08</v>
      </c>
      <c r="L216" s="17">
        <v>7.8994999999999997</v>
      </c>
      <c r="M216" s="18">
        <v>43.78</v>
      </c>
      <c r="N216" s="17">
        <v>0.53</v>
      </c>
      <c r="O216" s="17">
        <v>8.4267000000000003</v>
      </c>
      <c r="P216" s="18">
        <v>19.22</v>
      </c>
      <c r="Q216" s="17">
        <v>1.06</v>
      </c>
      <c r="R216" s="17">
        <v>7.4657999999999998</v>
      </c>
      <c r="S216" s="18">
        <v>22.22</v>
      </c>
      <c r="T216" s="17">
        <v>1.87</v>
      </c>
      <c r="U216" s="17">
        <v>8.2691999999999997</v>
      </c>
      <c r="V216" s="21">
        <v>42487</v>
      </c>
      <c r="W216" s="7">
        <v>651</v>
      </c>
      <c r="X216" s="30"/>
      <c r="Y216" s="66"/>
      <c r="Z216" s="66"/>
      <c r="AA216" s="30"/>
      <c r="AB216" s="66"/>
      <c r="AC216" s="66"/>
      <c r="AD216" s="30"/>
      <c r="AE216" s="66"/>
      <c r="AF216" s="66"/>
      <c r="AG216" s="30"/>
      <c r="AH216" s="66"/>
      <c r="AI216" s="66"/>
      <c r="AJ216" s="76"/>
      <c r="AK216" s="75"/>
      <c r="AL216" s="7">
        <v>651</v>
      </c>
    </row>
    <row r="217" spans="1:38" x14ac:dyDescent="0.15">
      <c r="A217" s="7">
        <v>652</v>
      </c>
      <c r="B217" s="17">
        <f t="shared" si="32"/>
        <v>31.981460023174968</v>
      </c>
      <c r="C217" s="17">
        <f t="shared" si="33"/>
        <v>2.5987477049103149</v>
      </c>
      <c r="D217" s="17">
        <f t="shared" si="34"/>
        <v>1401.5625</v>
      </c>
      <c r="E217" s="17">
        <f t="shared" si="35"/>
        <v>4.2525956478452569</v>
      </c>
      <c r="F217" s="17">
        <f t="shared" si="36"/>
        <v>105.50458715596329</v>
      </c>
      <c r="G217" s="17">
        <f t="shared" si="37"/>
        <v>2.1790620558976785</v>
      </c>
      <c r="H217" s="17">
        <f t="shared" si="38"/>
        <v>85.248447204968954</v>
      </c>
      <c r="I217" s="17">
        <f t="shared" si="39"/>
        <v>2.4508928571428572</v>
      </c>
      <c r="J217" s="18">
        <v>5.52</v>
      </c>
      <c r="K217" s="17">
        <v>0.1726</v>
      </c>
      <c r="L217" s="17">
        <v>2.1240999999999999</v>
      </c>
      <c r="M217" s="18">
        <v>8.9700000000000006</v>
      </c>
      <c r="N217" s="17">
        <v>1.6000000000000001E-3</v>
      </c>
      <c r="O217" s="17">
        <v>2.1093000000000002</v>
      </c>
      <c r="P217" s="18">
        <v>4.5999999999999996</v>
      </c>
      <c r="Q217" s="17">
        <v>2.18E-2</v>
      </c>
      <c r="R217" s="17">
        <v>2.1110000000000002</v>
      </c>
      <c r="S217" s="18">
        <v>5.49</v>
      </c>
      <c r="T217" s="17">
        <v>4.8300000000000003E-2</v>
      </c>
      <c r="U217" s="17">
        <v>2.2400000000000002</v>
      </c>
      <c r="V217" s="21">
        <v>42488</v>
      </c>
      <c r="W217" s="7">
        <v>652</v>
      </c>
      <c r="X217" s="30"/>
      <c r="Y217" s="66">
        <v>113738</v>
      </c>
      <c r="Z217" s="66">
        <v>12973</v>
      </c>
      <c r="AA217" s="30"/>
      <c r="AB217" s="66">
        <v>111529</v>
      </c>
      <c r="AC217" s="66">
        <v>13230</v>
      </c>
      <c r="AD217" s="30"/>
      <c r="AE217" s="66">
        <v>107047</v>
      </c>
      <c r="AF217" s="66">
        <v>13784</v>
      </c>
      <c r="AG217" s="30"/>
      <c r="AH217" s="66">
        <v>120633</v>
      </c>
      <c r="AI217" s="66">
        <v>12232</v>
      </c>
      <c r="AJ217" s="76"/>
      <c r="AK217" s="75"/>
      <c r="AL217" s="7">
        <v>652</v>
      </c>
    </row>
    <row r="218" spans="1:38" x14ac:dyDescent="0.15">
      <c r="A218" s="7">
        <v>655</v>
      </c>
      <c r="B218" s="17">
        <f t="shared" si="32"/>
        <v>541.14285714285711</v>
      </c>
      <c r="C218" s="17">
        <f t="shared" si="33"/>
        <v>1.7775692163303616</v>
      </c>
      <c r="D218" s="17">
        <f t="shared" si="34"/>
        <v>-27.482142857142854</v>
      </c>
      <c r="E218" s="17">
        <f t="shared" si="35"/>
        <v>2.9642898416734083</v>
      </c>
      <c r="F218" s="17">
        <f t="shared" si="36"/>
        <v>-19.299999999999997</v>
      </c>
      <c r="G218" s="17">
        <f t="shared" si="37"/>
        <v>1.5054308613326572</v>
      </c>
      <c r="H218" s="17">
        <f t="shared" si="38"/>
        <v>-24.53125</v>
      </c>
      <c r="I218" s="17">
        <f t="shared" si="39"/>
        <v>1.5417550475292638</v>
      </c>
      <c r="J218" s="18">
        <v>9.4700000000000006</v>
      </c>
      <c r="K218" s="17">
        <v>1.7500000000000002E-2</v>
      </c>
      <c r="L218" s="17">
        <v>5.3274999999999997</v>
      </c>
      <c r="M218" s="18">
        <v>15.39</v>
      </c>
      <c r="N218" s="17">
        <v>-0.14000000000000001</v>
      </c>
      <c r="O218" s="17">
        <v>5.1917999999999997</v>
      </c>
      <c r="P218" s="18">
        <v>7.72</v>
      </c>
      <c r="Q218" s="17">
        <v>-0.2</v>
      </c>
      <c r="R218" s="17">
        <v>5.1280999999999999</v>
      </c>
      <c r="S218" s="18">
        <v>7.85</v>
      </c>
      <c r="T218" s="17">
        <v>-0.24</v>
      </c>
      <c r="U218" s="17">
        <v>5.0915999999999997</v>
      </c>
      <c r="V218" s="21">
        <v>42447</v>
      </c>
      <c r="W218" s="7">
        <v>655</v>
      </c>
      <c r="X218" s="30"/>
      <c r="Y218" s="66">
        <v>43555</v>
      </c>
      <c r="Z218" s="66">
        <v>13668</v>
      </c>
      <c r="AA218" s="30"/>
      <c r="AB218" s="66">
        <v>45356</v>
      </c>
      <c r="AC218" s="66">
        <v>13125</v>
      </c>
      <c r="AD218" s="30"/>
      <c r="AE218" s="66">
        <v>44208</v>
      </c>
      <c r="AF218" s="66">
        <v>13466</v>
      </c>
      <c r="AG218" s="30"/>
      <c r="AH218" s="66">
        <v>41716</v>
      </c>
      <c r="AI218" s="66">
        <v>14271</v>
      </c>
      <c r="AJ218" s="76"/>
      <c r="AK218" s="75"/>
      <c r="AL218" s="7">
        <v>655</v>
      </c>
    </row>
    <row r="219" spans="1:38" x14ac:dyDescent="0.15">
      <c r="A219" s="7">
        <v>656</v>
      </c>
      <c r="B219" s="17">
        <f t="shared" si="32"/>
        <v>19.407407407407408</v>
      </c>
      <c r="C219" s="17">
        <f t="shared" si="33"/>
        <v>1.7639534100855045</v>
      </c>
      <c r="D219" s="17">
        <f t="shared" si="34"/>
        <v>105.75</v>
      </c>
      <c r="E219" s="17">
        <f t="shared" si="35"/>
        <v>8.3696082311040758</v>
      </c>
      <c r="F219" s="17">
        <f t="shared" si="36"/>
        <v>13.642857142857141</v>
      </c>
      <c r="G219" s="17">
        <f t="shared" si="37"/>
        <v>1.3923312436215192</v>
      </c>
      <c r="H219" s="17">
        <f t="shared" si="38"/>
        <v>19.06483208955224</v>
      </c>
      <c r="I219" s="17">
        <f t="shared" si="39"/>
        <v>1.2089350280606022</v>
      </c>
      <c r="J219" s="18">
        <v>5.24</v>
      </c>
      <c r="K219" s="17">
        <v>0.27</v>
      </c>
      <c r="L219" s="17">
        <v>2.9706000000000001</v>
      </c>
      <c r="M219" s="18">
        <v>25.38</v>
      </c>
      <c r="N219" s="17">
        <v>0.06</v>
      </c>
      <c r="O219" s="17">
        <v>3.0324</v>
      </c>
      <c r="P219" s="18">
        <v>3.82</v>
      </c>
      <c r="Q219" s="17">
        <v>0.14000000000000001</v>
      </c>
      <c r="R219" s="17">
        <v>2.7435999999999998</v>
      </c>
      <c r="S219" s="18">
        <v>5.45</v>
      </c>
      <c r="T219" s="17">
        <v>0.21440000000000001</v>
      </c>
      <c r="U219" s="17">
        <v>4.5080999999999998</v>
      </c>
      <c r="V219" s="28">
        <v>42459</v>
      </c>
      <c r="W219" s="7">
        <v>656</v>
      </c>
      <c r="X219" s="48"/>
      <c r="Y219" s="66"/>
      <c r="Z219" s="66"/>
      <c r="AA219" s="30"/>
      <c r="AB219" s="66"/>
      <c r="AC219" s="66"/>
      <c r="AD219" s="30"/>
      <c r="AE219" s="66"/>
      <c r="AF219" s="66"/>
      <c r="AG219" s="30"/>
      <c r="AH219" s="66"/>
      <c r="AI219" s="66"/>
      <c r="AJ219" s="76"/>
      <c r="AK219" s="75"/>
      <c r="AL219" s="7">
        <v>656</v>
      </c>
    </row>
    <row r="220" spans="1:38" x14ac:dyDescent="0.15">
      <c r="A220" s="7">
        <v>657</v>
      </c>
      <c r="B220" s="17">
        <f t="shared" si="32"/>
        <v>-17.704398684050201</v>
      </c>
      <c r="C220" s="17">
        <f t="shared" si="33"/>
        <v>3.0902401156979091</v>
      </c>
      <c r="D220" s="17">
        <f t="shared" si="34"/>
        <v>-111.45833333333334</v>
      </c>
      <c r="E220" s="17">
        <f t="shared" si="35"/>
        <v>4.1338455924964057</v>
      </c>
      <c r="F220" s="17">
        <f t="shared" si="36"/>
        <v>946.875</v>
      </c>
      <c r="G220" s="17">
        <f t="shared" si="37"/>
        <v>3.216697099664529</v>
      </c>
      <c r="H220" s="17">
        <f t="shared" si="38"/>
        <v>343.58974358974353</v>
      </c>
      <c r="I220" s="17">
        <f t="shared" si="39"/>
        <v>3.3887589302649044</v>
      </c>
      <c r="J220" s="18">
        <v>14.53</v>
      </c>
      <c r="K220" s="17">
        <v>-0.82069999999999999</v>
      </c>
      <c r="L220" s="17">
        <v>4.7019000000000002</v>
      </c>
      <c r="M220" s="18">
        <v>19.260000000000002</v>
      </c>
      <c r="N220" s="17">
        <v>-4.3200000000000002E-2</v>
      </c>
      <c r="O220" s="17">
        <v>4.6590999999999996</v>
      </c>
      <c r="P220" s="18">
        <v>15.15</v>
      </c>
      <c r="Q220" s="17">
        <v>8.0000000000000002E-3</v>
      </c>
      <c r="R220" s="17">
        <v>4.7098000000000004</v>
      </c>
      <c r="S220" s="18">
        <v>16.079999999999998</v>
      </c>
      <c r="T220" s="17">
        <v>3.5099999999999999E-2</v>
      </c>
      <c r="U220" s="17">
        <v>4.7450999999999999</v>
      </c>
      <c r="V220" s="21">
        <v>42489</v>
      </c>
      <c r="W220" s="7">
        <v>657</v>
      </c>
      <c r="X220" s="48" t="s">
        <v>41</v>
      </c>
      <c r="Y220" s="66">
        <v>26445</v>
      </c>
      <c r="Z220" s="66">
        <v>23772</v>
      </c>
      <c r="AA220" s="48"/>
      <c r="AB220" s="66">
        <v>42204</v>
      </c>
      <c r="AC220" s="66">
        <v>14895</v>
      </c>
      <c r="AD220" s="48"/>
      <c r="AE220" s="66">
        <v>38214</v>
      </c>
      <c r="AF220" s="66">
        <v>16450</v>
      </c>
      <c r="AG220" s="48"/>
      <c r="AH220" s="66">
        <v>41724</v>
      </c>
      <c r="AI220" s="66">
        <v>15067</v>
      </c>
      <c r="AJ220" s="76"/>
      <c r="AK220" s="75"/>
      <c r="AL220" s="7">
        <v>657</v>
      </c>
    </row>
    <row r="221" spans="1:38" x14ac:dyDescent="0.15">
      <c r="A221" s="7">
        <v>659</v>
      </c>
      <c r="B221" s="17">
        <f t="shared" si="32"/>
        <v>-139.19999999999999</v>
      </c>
      <c r="C221" s="17">
        <f t="shared" si="33"/>
        <v>8.5356880058866818</v>
      </c>
      <c r="D221" s="17">
        <f t="shared" si="34"/>
        <v>-39.8125</v>
      </c>
      <c r="E221" s="17">
        <f t="shared" si="35"/>
        <v>8.1834532374100721</v>
      </c>
      <c r="F221" s="17">
        <f t="shared" si="36"/>
        <v>-47.701149425287362</v>
      </c>
      <c r="G221" s="17">
        <f t="shared" si="37"/>
        <v>5.352076347691515</v>
      </c>
      <c r="H221" s="17">
        <f t="shared" si="38"/>
        <v>-73.427419354838719</v>
      </c>
      <c r="I221" s="17">
        <f t="shared" si="39"/>
        <v>8.0142593081594935</v>
      </c>
      <c r="J221" s="18">
        <v>6.96</v>
      </c>
      <c r="K221" s="17">
        <v>-0.05</v>
      </c>
      <c r="L221" s="17">
        <v>0.81540000000000001</v>
      </c>
      <c r="M221" s="18">
        <v>6.37</v>
      </c>
      <c r="N221" s="17">
        <v>-0.04</v>
      </c>
      <c r="O221" s="17">
        <v>0.77839999999999998</v>
      </c>
      <c r="P221" s="18">
        <v>4.1500000000000004</v>
      </c>
      <c r="Q221" s="17">
        <v>-4.3499999999999997E-2</v>
      </c>
      <c r="R221" s="17">
        <v>0.77539999999999998</v>
      </c>
      <c r="S221" s="18">
        <v>6.07</v>
      </c>
      <c r="T221" s="17">
        <v>-6.2E-2</v>
      </c>
      <c r="U221" s="17">
        <v>0.75739999999999996</v>
      </c>
      <c r="V221" s="21">
        <v>42475</v>
      </c>
      <c r="W221" s="7">
        <v>659</v>
      </c>
      <c r="X221" s="30"/>
      <c r="Y221" s="66">
        <v>87434</v>
      </c>
      <c r="Z221" s="66">
        <v>14704</v>
      </c>
      <c r="AA221" s="30"/>
      <c r="AB221" s="66">
        <v>92529</v>
      </c>
      <c r="AC221" s="66">
        <v>13895</v>
      </c>
      <c r="AD221" s="30"/>
      <c r="AE221" s="66">
        <v>80479</v>
      </c>
      <c r="AF221" s="66">
        <v>15975</v>
      </c>
      <c r="AG221" s="30"/>
      <c r="AH221" s="66">
        <v>70820</v>
      </c>
      <c r="AI221" s="66">
        <v>18155</v>
      </c>
      <c r="AJ221" s="76"/>
      <c r="AK221" s="75"/>
      <c r="AL221" s="7">
        <v>659</v>
      </c>
    </row>
    <row r="222" spans="1:38" x14ac:dyDescent="0.15">
      <c r="A222" s="7">
        <v>661</v>
      </c>
      <c r="B222" s="17">
        <f t="shared" si="32"/>
        <v>36.314935064935064</v>
      </c>
      <c r="C222" s="17">
        <f t="shared" si="33"/>
        <v>4.8789318258153722</v>
      </c>
      <c r="D222" s="17">
        <f t="shared" si="34"/>
        <v>30.876344086021504</v>
      </c>
      <c r="E222" s="17">
        <f t="shared" si="35"/>
        <v>7.9365408400876154</v>
      </c>
      <c r="F222" s="17">
        <f t="shared" si="36"/>
        <v>35.798657718120808</v>
      </c>
      <c r="G222" s="17">
        <f t="shared" si="37"/>
        <v>4.9996016440384858</v>
      </c>
      <c r="H222" s="17">
        <f t="shared" si="38"/>
        <v>31.41532258064516</v>
      </c>
      <c r="I222" s="17">
        <f t="shared" si="39"/>
        <v>4.6569803149782798</v>
      </c>
      <c r="J222" s="18">
        <v>111.85</v>
      </c>
      <c r="K222" s="17">
        <v>3.08</v>
      </c>
      <c r="L222" s="17">
        <v>22.9251</v>
      </c>
      <c r="M222" s="18">
        <v>114.86</v>
      </c>
      <c r="N222" s="17">
        <v>0.93</v>
      </c>
      <c r="O222" s="17">
        <v>14.472300000000001</v>
      </c>
      <c r="P222" s="18">
        <v>106.68</v>
      </c>
      <c r="Q222" s="17">
        <v>1.49</v>
      </c>
      <c r="R222" s="17">
        <v>21.337700000000002</v>
      </c>
      <c r="S222" s="18">
        <v>103.88</v>
      </c>
      <c r="T222" s="17">
        <v>2.48</v>
      </c>
      <c r="U222" s="17">
        <v>22.3063</v>
      </c>
      <c r="V222" s="21"/>
      <c r="W222" s="7">
        <v>661</v>
      </c>
      <c r="X222" s="30" t="s">
        <v>41</v>
      </c>
      <c r="Y222" s="66">
        <v>15534</v>
      </c>
      <c r="Z222" s="66">
        <v>10951</v>
      </c>
      <c r="AA222" s="48"/>
      <c r="AB222" s="66">
        <v>16479</v>
      </c>
      <c r="AC222" s="66">
        <v>7969</v>
      </c>
      <c r="AD222" s="48" t="s">
        <v>41</v>
      </c>
      <c r="AE222" s="66">
        <v>16135</v>
      </c>
      <c r="AF222" s="66">
        <v>10543</v>
      </c>
      <c r="AG222" s="30" t="s">
        <v>43</v>
      </c>
      <c r="AH222" s="66">
        <v>16147</v>
      </c>
      <c r="AI222" s="66">
        <v>10535</v>
      </c>
      <c r="AJ222" s="76"/>
      <c r="AK222" s="75"/>
      <c r="AL222" s="7">
        <v>661</v>
      </c>
    </row>
    <row r="223" spans="1:38" x14ac:dyDescent="0.15">
      <c r="A223" s="7">
        <v>662</v>
      </c>
      <c r="B223" s="17">
        <f t="shared" si="32"/>
        <v>-2419.3181818181815</v>
      </c>
      <c r="C223" s="17">
        <f t="shared" si="33"/>
        <v>10.751982223120045</v>
      </c>
      <c r="D223" s="17">
        <f t="shared" si="34"/>
        <v>-5089.2857142857147</v>
      </c>
      <c r="E223" s="17">
        <f t="shared" si="35"/>
        <v>2.5588995833931905</v>
      </c>
      <c r="F223" s="17">
        <f t="shared" si="36"/>
        <v>139.42931258106356</v>
      </c>
      <c r="G223" s="17">
        <f t="shared" si="37"/>
        <v>3.8125299239267281</v>
      </c>
      <c r="H223" s="17">
        <f t="shared" si="38"/>
        <v>82.98926507018993</v>
      </c>
      <c r="I223" s="17">
        <f t="shared" si="39"/>
        <v>4.700105226236408</v>
      </c>
      <c r="J223" s="18">
        <v>21.29</v>
      </c>
      <c r="K223" s="17">
        <v>-8.8000000000000005E-3</v>
      </c>
      <c r="L223" s="17">
        <v>1.9801</v>
      </c>
      <c r="M223" s="18">
        <v>14.25</v>
      </c>
      <c r="N223" s="17">
        <v>-6.9999999999999999E-4</v>
      </c>
      <c r="O223" s="17">
        <v>5.5688000000000004</v>
      </c>
      <c r="P223" s="18">
        <v>21.5</v>
      </c>
      <c r="Q223" s="17">
        <v>7.7100000000000002E-2</v>
      </c>
      <c r="R223" s="17">
        <v>5.6393000000000004</v>
      </c>
      <c r="S223" s="18">
        <v>26.8</v>
      </c>
      <c r="T223" s="17">
        <v>0.2422</v>
      </c>
      <c r="U223" s="17">
        <v>5.702</v>
      </c>
      <c r="V223" s="28">
        <v>42444</v>
      </c>
      <c r="W223" s="7">
        <v>662</v>
      </c>
      <c r="X223" s="48" t="s">
        <v>41</v>
      </c>
      <c r="Y223" s="66">
        <v>20214</v>
      </c>
      <c r="Z223" s="66">
        <v>14247</v>
      </c>
      <c r="AA223" s="48" t="s">
        <v>41</v>
      </c>
      <c r="AB223" s="66">
        <v>18998</v>
      </c>
      <c r="AC223" s="66">
        <v>15158</v>
      </c>
      <c r="AD223" s="48" t="s">
        <v>37</v>
      </c>
      <c r="AE223" s="66">
        <v>17809</v>
      </c>
      <c r="AF223" s="66">
        <v>47215</v>
      </c>
      <c r="AG223" s="48" t="s">
        <v>37</v>
      </c>
      <c r="AH223" s="66">
        <v>17205</v>
      </c>
      <c r="AI223" s="66">
        <v>48872</v>
      </c>
      <c r="AJ223" s="76"/>
      <c r="AK223" s="75"/>
      <c r="AL223" s="7">
        <v>662</v>
      </c>
    </row>
    <row r="224" spans="1:38" x14ac:dyDescent="0.15">
      <c r="A224" s="7">
        <v>663</v>
      </c>
      <c r="B224" s="17">
        <f t="shared" si="32"/>
        <v>84.25</v>
      </c>
      <c r="C224" s="17">
        <f t="shared" si="33"/>
        <v>2.8559322033898304</v>
      </c>
      <c r="D224" s="17">
        <f t="shared" si="34"/>
        <v>-67.05</v>
      </c>
      <c r="E224" s="17">
        <f t="shared" si="35"/>
        <v>2.2964688152892418</v>
      </c>
      <c r="F224" s="17">
        <f t="shared" si="36"/>
        <v>322</v>
      </c>
      <c r="G224" s="17">
        <f t="shared" si="37"/>
        <v>2.1800947867298577</v>
      </c>
      <c r="H224" s="17">
        <f t="shared" si="38"/>
        <v>212.4</v>
      </c>
      <c r="I224" s="17">
        <f t="shared" si="39"/>
        <v>2.3904382470119518</v>
      </c>
      <c r="J224" s="18">
        <v>16.850000000000001</v>
      </c>
      <c r="K224" s="17">
        <v>0.2</v>
      </c>
      <c r="L224" s="17">
        <v>5.9</v>
      </c>
      <c r="M224" s="18">
        <v>13.41</v>
      </c>
      <c r="N224" s="17">
        <v>-0.05</v>
      </c>
      <c r="O224" s="17">
        <v>5.8394000000000004</v>
      </c>
      <c r="P224" s="18">
        <v>12.88</v>
      </c>
      <c r="Q224" s="17">
        <v>0.02</v>
      </c>
      <c r="R224" s="17">
        <v>5.9080000000000004</v>
      </c>
      <c r="S224" s="18">
        <v>14.16</v>
      </c>
      <c r="T224" s="17">
        <v>0.05</v>
      </c>
      <c r="U224" s="17">
        <v>5.9236000000000004</v>
      </c>
      <c r="V224" s="21">
        <v>42450</v>
      </c>
      <c r="W224" s="7">
        <v>663</v>
      </c>
      <c r="X224" s="30" t="s">
        <v>41</v>
      </c>
      <c r="Y224" s="66">
        <v>18972</v>
      </c>
      <c r="Z224" s="66">
        <v>17974</v>
      </c>
      <c r="AA224" s="30" t="s">
        <v>43</v>
      </c>
      <c r="AB224" s="66">
        <v>19817</v>
      </c>
      <c r="AC224" s="66">
        <v>17208</v>
      </c>
      <c r="AD224" s="34" t="s">
        <v>43</v>
      </c>
      <c r="AE224" s="66">
        <v>24368</v>
      </c>
      <c r="AF224" s="66">
        <v>13994</v>
      </c>
      <c r="AG224" s="34" t="s">
        <v>41</v>
      </c>
      <c r="AH224" s="66">
        <v>19256</v>
      </c>
      <c r="AI224" s="66">
        <v>17710</v>
      </c>
      <c r="AJ224" s="76"/>
      <c r="AK224" s="75"/>
      <c r="AL224" s="7">
        <v>663</v>
      </c>
    </row>
    <row r="225" spans="1:38" x14ac:dyDescent="0.15">
      <c r="A225" s="7">
        <v>665</v>
      </c>
      <c r="B225" s="17">
        <f t="shared" si="32"/>
        <v>24.620689655172413</v>
      </c>
      <c r="C225" s="17">
        <f t="shared" si="33"/>
        <v>1.6982613039031467</v>
      </c>
      <c r="D225" s="17">
        <f t="shared" si="34"/>
        <v>28.65625</v>
      </c>
      <c r="E225" s="17">
        <f t="shared" si="35"/>
        <v>2.1404978933485839</v>
      </c>
      <c r="F225" s="17">
        <f t="shared" si="36"/>
        <v>24.536423841059605</v>
      </c>
      <c r="G225" s="17">
        <f t="shared" si="37"/>
        <v>1.7035461808149892</v>
      </c>
      <c r="H225" s="17">
        <f t="shared" si="38"/>
        <v>30.121621621621621</v>
      </c>
      <c r="I225" s="17">
        <f t="shared" si="39"/>
        <v>1.6942389036472882</v>
      </c>
      <c r="J225" s="18">
        <v>14.28</v>
      </c>
      <c r="K225" s="17">
        <v>0.57999999999999996</v>
      </c>
      <c r="L225" s="17">
        <v>8.4085999999999999</v>
      </c>
      <c r="M225" s="18">
        <v>18.34</v>
      </c>
      <c r="N225" s="17">
        <v>0.16</v>
      </c>
      <c r="O225" s="17">
        <v>8.5680999999999994</v>
      </c>
      <c r="P225" s="18">
        <v>14.82</v>
      </c>
      <c r="Q225" s="17">
        <v>0.30199999999999999</v>
      </c>
      <c r="R225" s="17">
        <v>8.6995000000000005</v>
      </c>
      <c r="S225" s="18">
        <v>14.86</v>
      </c>
      <c r="T225" s="17">
        <v>0.37</v>
      </c>
      <c r="U225" s="17">
        <v>8.7708999999999993</v>
      </c>
      <c r="V225" s="28">
        <v>42468</v>
      </c>
      <c r="W225" s="7">
        <v>665</v>
      </c>
      <c r="X225" s="48" t="s">
        <v>37</v>
      </c>
      <c r="Y225" s="66">
        <v>24281</v>
      </c>
      <c r="Z225" s="66">
        <v>26202</v>
      </c>
      <c r="AA225" s="48" t="s">
        <v>37</v>
      </c>
      <c r="AB225" s="66">
        <v>22616</v>
      </c>
      <c r="AC225" s="66">
        <v>28131</v>
      </c>
      <c r="AD225" s="48" t="s">
        <v>39</v>
      </c>
      <c r="AE225" s="66">
        <v>24468</v>
      </c>
      <c r="AF225" s="66">
        <v>26002</v>
      </c>
      <c r="AG225" s="48" t="s">
        <v>37</v>
      </c>
      <c r="AH225" s="66">
        <v>23506</v>
      </c>
      <c r="AI225" s="66">
        <v>27066</v>
      </c>
      <c r="AJ225" s="76"/>
      <c r="AK225" s="75"/>
      <c r="AL225" s="7">
        <v>665</v>
      </c>
    </row>
    <row r="226" spans="1:38" x14ac:dyDescent="0.15">
      <c r="A226" s="7">
        <v>666</v>
      </c>
      <c r="B226" s="17">
        <f t="shared" si="32"/>
        <v>32.876923076923077</v>
      </c>
      <c r="C226" s="17">
        <f t="shared" si="33"/>
        <v>2.4815941658731453</v>
      </c>
      <c r="D226" s="17">
        <f t="shared" si="34"/>
        <v>66.645161290322577</v>
      </c>
      <c r="E226" s="17">
        <f t="shared" si="35"/>
        <v>2.3734031798547925</v>
      </c>
      <c r="F226" s="17">
        <f t="shared" si="36"/>
        <v>25.657894736842106</v>
      </c>
      <c r="G226" s="17">
        <f t="shared" si="37"/>
        <v>2.1753196046496064</v>
      </c>
      <c r="H226" s="17">
        <f t="shared" si="38"/>
        <v>27.125</v>
      </c>
      <c r="I226" s="17">
        <f t="shared" si="39"/>
        <v>2.3604146497993099</v>
      </c>
      <c r="J226" s="18">
        <v>21.37</v>
      </c>
      <c r="K226" s="17">
        <v>0.65</v>
      </c>
      <c r="L226" s="17">
        <v>8.6113999999999997</v>
      </c>
      <c r="M226" s="18">
        <v>20.66</v>
      </c>
      <c r="N226" s="17">
        <v>7.7499999999999999E-2</v>
      </c>
      <c r="O226" s="17">
        <v>8.7048000000000005</v>
      </c>
      <c r="P226" s="18">
        <v>19.5</v>
      </c>
      <c r="Q226" s="17">
        <v>0.38</v>
      </c>
      <c r="R226" s="17">
        <v>8.9641999999999999</v>
      </c>
      <c r="S226" s="18">
        <v>21.7</v>
      </c>
      <c r="T226" s="17">
        <v>0.6</v>
      </c>
      <c r="U226" s="17">
        <v>9.1933000000000007</v>
      </c>
      <c r="V226" s="28">
        <v>42454</v>
      </c>
      <c r="W226" s="7">
        <v>666</v>
      </c>
      <c r="X226" s="48" t="s">
        <v>41</v>
      </c>
      <c r="Y226" s="66">
        <v>27690</v>
      </c>
      <c r="Z226" s="66">
        <v>25429</v>
      </c>
      <c r="AA226" s="48" t="s">
        <v>43</v>
      </c>
      <c r="AB226" s="66">
        <v>28716</v>
      </c>
      <c r="AC226" s="66">
        <v>24520</v>
      </c>
      <c r="AD226" s="30" t="s">
        <v>43</v>
      </c>
      <c r="AE226" s="66">
        <v>30988</v>
      </c>
      <c r="AF226" s="66">
        <v>22722</v>
      </c>
      <c r="AG226" s="30" t="s">
        <v>37</v>
      </c>
      <c r="AH226" s="66">
        <v>26047</v>
      </c>
      <c r="AI226" s="66">
        <v>27033</v>
      </c>
      <c r="AJ226" s="76"/>
      <c r="AK226" s="75"/>
      <c r="AL226" s="7">
        <v>666</v>
      </c>
    </row>
    <row r="227" spans="1:38" x14ac:dyDescent="0.15">
      <c r="A227" s="7">
        <v>667</v>
      </c>
      <c r="B227" s="17">
        <f t="shared" si="32"/>
        <v>14.203233256351041</v>
      </c>
      <c r="C227" s="17">
        <f t="shared" si="33"/>
        <v>1.4576338139443019</v>
      </c>
      <c r="D227" s="17">
        <f t="shared" si="34"/>
        <v>29.579207920792083</v>
      </c>
      <c r="E227" s="17">
        <f t="shared" si="35"/>
        <v>2.0672952166767584</v>
      </c>
      <c r="F227" s="17">
        <f t="shared" si="36"/>
        <v>16.635601118359737</v>
      </c>
      <c r="G227" s="17">
        <f t="shared" si="37"/>
        <v>1.5006305170239596</v>
      </c>
      <c r="H227" s="17">
        <f t="shared" si="38"/>
        <v>28.11621368322399</v>
      </c>
      <c r="I227" s="17">
        <f t="shared" si="39"/>
        <v>1.6813787305590584</v>
      </c>
      <c r="J227" s="18">
        <v>3.69</v>
      </c>
      <c r="K227" s="17">
        <v>0.25979999999999998</v>
      </c>
      <c r="L227" s="17">
        <v>2.5314999999999999</v>
      </c>
      <c r="M227" s="18">
        <v>4.78</v>
      </c>
      <c r="N227" s="17">
        <v>4.0399999999999998E-2</v>
      </c>
      <c r="O227" s="17">
        <v>2.3121999999999998</v>
      </c>
      <c r="P227" s="18">
        <v>3.57</v>
      </c>
      <c r="Q227" s="17">
        <v>0.10730000000000001</v>
      </c>
      <c r="R227" s="17">
        <v>2.379</v>
      </c>
      <c r="S227" s="18">
        <v>4</v>
      </c>
      <c r="T227" s="17">
        <v>0.1067</v>
      </c>
      <c r="U227" s="17">
        <v>2.379</v>
      </c>
      <c r="V227" s="28"/>
      <c r="W227" s="7">
        <v>667</v>
      </c>
      <c r="X227" s="30"/>
      <c r="Y227" s="66"/>
      <c r="Z227" s="66"/>
      <c r="AA227" s="30"/>
      <c r="AB227" s="66"/>
      <c r="AC227" s="66"/>
      <c r="AD227" s="30"/>
      <c r="AE227" s="66"/>
      <c r="AF227" s="66"/>
      <c r="AG227" s="30"/>
      <c r="AH227" s="66"/>
      <c r="AI227" s="66"/>
      <c r="AJ227" s="76"/>
      <c r="AK227" s="75"/>
      <c r="AL227" s="7">
        <v>667</v>
      </c>
    </row>
    <row r="228" spans="1:38" x14ac:dyDescent="0.15">
      <c r="A228" s="7">
        <v>668</v>
      </c>
      <c r="B228" s="17">
        <f t="shared" si="32"/>
        <v>146.99999999999997</v>
      </c>
      <c r="C228" s="17">
        <f t="shared" si="33"/>
        <v>5.6616597566777678</v>
      </c>
      <c r="D228" s="17">
        <f t="shared" si="34"/>
        <v>-101.875</v>
      </c>
      <c r="E228" s="17">
        <f t="shared" si="35"/>
        <v>3.7305746915981968</v>
      </c>
      <c r="F228" s="17">
        <f t="shared" si="36"/>
        <v>-65.400000000000006</v>
      </c>
      <c r="G228" s="17">
        <f t="shared" si="37"/>
        <v>4.5963547767417889</v>
      </c>
      <c r="H228" s="17">
        <f t="shared" si="38"/>
        <v>-64.777777777777771</v>
      </c>
      <c r="I228" s="17">
        <f t="shared" si="39"/>
        <v>5.6586833612385039</v>
      </c>
      <c r="J228" s="18">
        <v>24.99</v>
      </c>
      <c r="K228" s="17">
        <v>0.17</v>
      </c>
      <c r="L228" s="17">
        <v>4.4138999999999999</v>
      </c>
      <c r="M228" s="18">
        <v>16.3</v>
      </c>
      <c r="N228" s="17">
        <v>-0.04</v>
      </c>
      <c r="O228" s="17">
        <v>4.3693</v>
      </c>
      <c r="P228" s="18">
        <v>19.62</v>
      </c>
      <c r="Q228" s="17">
        <v>-0.15</v>
      </c>
      <c r="R228" s="17">
        <v>4.2686000000000002</v>
      </c>
      <c r="S228" s="18">
        <v>23.32</v>
      </c>
      <c r="T228" s="17">
        <v>-0.27</v>
      </c>
      <c r="U228" s="17">
        <v>4.1211000000000002</v>
      </c>
      <c r="V228" s="21">
        <v>42486</v>
      </c>
      <c r="W228" s="7">
        <v>668</v>
      </c>
      <c r="X228" s="48" t="s">
        <v>43</v>
      </c>
      <c r="Y228" s="66">
        <v>13722</v>
      </c>
      <c r="Z228" s="66">
        <v>10701</v>
      </c>
      <c r="AA228" s="48" t="s">
        <v>37</v>
      </c>
      <c r="AB228" s="66">
        <v>9769</v>
      </c>
      <c r="AC228" s="66">
        <v>15031</v>
      </c>
      <c r="AD228" s="48" t="s">
        <v>39</v>
      </c>
      <c r="AE228" s="66">
        <v>10606</v>
      </c>
      <c r="AF228" s="66">
        <v>13845</v>
      </c>
      <c r="AG228" s="48" t="s">
        <v>37</v>
      </c>
      <c r="AH228" s="66">
        <v>8689</v>
      </c>
      <c r="AI228" s="66">
        <v>16900</v>
      </c>
      <c r="AJ228" s="76"/>
      <c r="AK228" s="75"/>
      <c r="AL228" s="7">
        <v>668</v>
      </c>
    </row>
    <row r="229" spans="1:38" x14ac:dyDescent="0.15">
      <c r="A229" s="7">
        <v>669</v>
      </c>
      <c r="B229" s="17">
        <f t="shared" si="32"/>
        <v>33.68689844824199</v>
      </c>
      <c r="C229" s="17">
        <f t="shared" si="33"/>
        <v>2.1874720985701712</v>
      </c>
      <c r="D229" s="17">
        <f t="shared" si="34"/>
        <v>48.398730525100973</v>
      </c>
      <c r="E229" s="17">
        <f t="shared" si="35"/>
        <v>4.1867894625185631</v>
      </c>
      <c r="F229" s="17">
        <f t="shared" si="36"/>
        <v>30.766396462785558</v>
      </c>
      <c r="G229" s="17">
        <f t="shared" si="37"/>
        <v>2.0975946743704075</v>
      </c>
      <c r="H229" s="17">
        <f t="shared" si="38"/>
        <v>32.994145525508777</v>
      </c>
      <c r="I229" s="17">
        <f t="shared" si="39"/>
        <v>1.9605407017195109</v>
      </c>
      <c r="J229" s="18">
        <v>17.149999999999999</v>
      </c>
      <c r="K229" s="17">
        <v>0.5091</v>
      </c>
      <c r="L229" s="17">
        <v>7.8400999999999996</v>
      </c>
      <c r="M229" s="18">
        <v>33.549999999999997</v>
      </c>
      <c r="N229" s="17">
        <v>0.17330000000000001</v>
      </c>
      <c r="O229" s="17">
        <v>8.0132999999999992</v>
      </c>
      <c r="P229" s="18">
        <v>16.7</v>
      </c>
      <c r="Q229" s="17">
        <v>0.27139999999999997</v>
      </c>
      <c r="R229" s="17">
        <v>7.9615</v>
      </c>
      <c r="S229" s="18">
        <v>15.78</v>
      </c>
      <c r="T229" s="17">
        <v>0.35870000000000002</v>
      </c>
      <c r="U229" s="17">
        <v>8.0488</v>
      </c>
      <c r="V229" s="21">
        <v>42481</v>
      </c>
      <c r="W229" s="7">
        <v>669</v>
      </c>
      <c r="X229" s="48" t="s">
        <v>39</v>
      </c>
      <c r="Y229" s="66">
        <v>17841</v>
      </c>
      <c r="Z229" s="66">
        <v>27240</v>
      </c>
      <c r="AA229" s="48" t="s">
        <v>39</v>
      </c>
      <c r="AB229" s="66">
        <v>18071</v>
      </c>
      <c r="AC229" s="66">
        <v>26894</v>
      </c>
      <c r="AD229" s="48" t="s">
        <v>43</v>
      </c>
      <c r="AE229" s="66">
        <v>29444</v>
      </c>
      <c r="AF229" s="66">
        <v>16506</v>
      </c>
      <c r="AG229" s="48" t="s">
        <v>41</v>
      </c>
      <c r="AH229" s="66">
        <v>26431</v>
      </c>
      <c r="AI229" s="66">
        <v>18388</v>
      </c>
      <c r="AJ229" s="76"/>
      <c r="AK229" s="75"/>
      <c r="AL229" s="7">
        <v>669</v>
      </c>
    </row>
    <row r="230" spans="1:38" x14ac:dyDescent="0.15">
      <c r="A230" s="7">
        <v>670</v>
      </c>
      <c r="B230" s="17">
        <f t="shared" si="32"/>
        <v>309.72762645914395</v>
      </c>
      <c r="C230" s="17">
        <f t="shared" si="33"/>
        <v>11.356826936795549</v>
      </c>
      <c r="D230" s="17">
        <f t="shared" si="34"/>
        <v>157.91284403669724</v>
      </c>
      <c r="E230" s="17">
        <f t="shared" si="35"/>
        <v>19.072022160664819</v>
      </c>
      <c r="F230" s="17">
        <f t="shared" si="36"/>
        <v>156.53710247349824</v>
      </c>
      <c r="G230" s="17">
        <f t="shared" si="37"/>
        <v>10.476528319735129</v>
      </c>
      <c r="H230" s="17">
        <f t="shared" si="38"/>
        <v>296.3235294117647</v>
      </c>
      <c r="I230" s="17">
        <f t="shared" si="39"/>
        <v>9.4689849624060169</v>
      </c>
      <c r="J230" s="18">
        <v>7.96</v>
      </c>
      <c r="K230" s="17">
        <v>2.5700000000000001E-2</v>
      </c>
      <c r="L230" s="17">
        <v>0.70089999999999997</v>
      </c>
      <c r="M230" s="18">
        <v>13.77</v>
      </c>
      <c r="N230" s="17">
        <v>2.18E-2</v>
      </c>
      <c r="O230" s="17">
        <v>0.72199999999999998</v>
      </c>
      <c r="P230" s="18">
        <v>8.86</v>
      </c>
      <c r="Q230" s="17">
        <v>2.8299999999999999E-2</v>
      </c>
      <c r="R230" s="17">
        <v>0.84570000000000001</v>
      </c>
      <c r="S230" s="18">
        <v>8.06</v>
      </c>
      <c r="T230" s="17">
        <v>2.0400000000000001E-2</v>
      </c>
      <c r="U230" s="17">
        <v>0.85119999999999996</v>
      </c>
      <c r="V230" s="21">
        <v>42443</v>
      </c>
      <c r="W230" s="7">
        <v>670</v>
      </c>
      <c r="X230" s="30"/>
      <c r="Y230" s="66">
        <v>56744</v>
      </c>
      <c r="Z230" s="66">
        <v>14391</v>
      </c>
      <c r="AA230" s="30"/>
      <c r="AB230" s="66">
        <v>61167</v>
      </c>
      <c r="AC230" s="66">
        <v>13350</v>
      </c>
      <c r="AD230" s="30"/>
      <c r="AE230" s="66">
        <v>81145</v>
      </c>
      <c r="AF230" s="66">
        <v>10063</v>
      </c>
      <c r="AG230" s="30"/>
      <c r="AH230" s="66">
        <v>72682</v>
      </c>
      <c r="AI230" s="66">
        <v>11236</v>
      </c>
      <c r="AJ230" s="76"/>
      <c r="AK230" s="75"/>
      <c r="AL230" s="7">
        <v>670</v>
      </c>
    </row>
    <row r="231" spans="1:38" x14ac:dyDescent="0.15">
      <c r="A231" s="7">
        <v>671</v>
      </c>
      <c r="B231" s="17">
        <f t="shared" si="32"/>
        <v>12.65909090909091</v>
      </c>
      <c r="C231" s="17">
        <f t="shared" si="33"/>
        <v>1.8612577691639378</v>
      </c>
      <c r="D231" s="17">
        <f t="shared" si="34"/>
        <v>167.16666666666666</v>
      </c>
      <c r="E231" s="17">
        <f t="shared" si="35"/>
        <v>6.6023763288681163</v>
      </c>
      <c r="F231" s="17">
        <f t="shared" si="36"/>
        <v>74.25</v>
      </c>
      <c r="G231" s="17">
        <f t="shared" si="37"/>
        <v>1.9987886129618415</v>
      </c>
      <c r="H231" s="17">
        <f t="shared" si="38"/>
        <v>52.583333333333329</v>
      </c>
      <c r="I231" s="17">
        <f t="shared" si="39"/>
        <v>2.087813916553618</v>
      </c>
      <c r="J231" s="18">
        <v>5.57</v>
      </c>
      <c r="K231" s="17">
        <v>0.44</v>
      </c>
      <c r="L231" s="17">
        <v>2.9925999999999999</v>
      </c>
      <c r="M231" s="18">
        <v>20.059999999999999</v>
      </c>
      <c r="N231" s="17">
        <v>0.03</v>
      </c>
      <c r="O231" s="17">
        <v>3.0383</v>
      </c>
      <c r="P231" s="18">
        <v>5.94</v>
      </c>
      <c r="Q231" s="17">
        <v>0.04</v>
      </c>
      <c r="R231" s="17">
        <v>2.9718</v>
      </c>
      <c r="S231" s="18">
        <v>6.31</v>
      </c>
      <c r="T231" s="17">
        <v>0.09</v>
      </c>
      <c r="U231" s="17">
        <v>3.0223</v>
      </c>
      <c r="V231" s="21">
        <v>42475</v>
      </c>
      <c r="W231" s="7">
        <v>671</v>
      </c>
      <c r="X231" s="48" t="s">
        <v>43</v>
      </c>
      <c r="Y231" s="66">
        <v>76467</v>
      </c>
      <c r="Z231" s="66">
        <v>52503</v>
      </c>
      <c r="AA231" s="48" t="s">
        <v>41</v>
      </c>
      <c r="AB231" s="66">
        <v>75413</v>
      </c>
      <c r="AC231" s="66">
        <v>53237</v>
      </c>
      <c r="AD231" s="48" t="s">
        <v>41</v>
      </c>
      <c r="AE231" s="66">
        <v>65368</v>
      </c>
      <c r="AF231" s="66">
        <v>61930</v>
      </c>
      <c r="AG231" s="48" t="s">
        <v>37</v>
      </c>
      <c r="AH231" s="66">
        <v>54286</v>
      </c>
      <c r="AI231" s="66">
        <v>74572</v>
      </c>
      <c r="AJ231" s="76"/>
      <c r="AK231" s="75"/>
      <c r="AL231" s="7">
        <v>671</v>
      </c>
    </row>
    <row r="232" spans="1:38" x14ac:dyDescent="0.15">
      <c r="A232" s="7">
        <v>672</v>
      </c>
      <c r="B232" s="17">
        <f t="shared" si="32"/>
        <v>154.25</v>
      </c>
      <c r="C232" s="17">
        <f t="shared" si="33"/>
        <v>5.7760718966485678</v>
      </c>
      <c r="D232" s="17">
        <f t="shared" si="34"/>
        <v>-61.124999999999993</v>
      </c>
      <c r="E232" s="17">
        <f t="shared" si="35"/>
        <v>4.6633606713713522</v>
      </c>
      <c r="F232" s="17">
        <f t="shared" si="36"/>
        <v>148</v>
      </c>
      <c r="G232" s="17">
        <f t="shared" si="37"/>
        <v>2.779603718659029</v>
      </c>
      <c r="H232" s="17">
        <f t="shared" si="38"/>
        <v>84</v>
      </c>
      <c r="I232" s="17">
        <f t="shared" si="39"/>
        <v>3.0888030888030884</v>
      </c>
      <c r="J232" s="18">
        <v>12.34</v>
      </c>
      <c r="K232" s="17">
        <v>0.08</v>
      </c>
      <c r="L232" s="17">
        <v>2.1364000000000001</v>
      </c>
      <c r="M232" s="18">
        <v>9.7799999999999994</v>
      </c>
      <c r="N232" s="17">
        <v>-0.04</v>
      </c>
      <c r="O232" s="17">
        <v>2.0972</v>
      </c>
      <c r="P232" s="18">
        <v>5.92</v>
      </c>
      <c r="Q232" s="17">
        <v>0.02</v>
      </c>
      <c r="R232" s="17">
        <v>2.1297999999999999</v>
      </c>
      <c r="S232" s="18">
        <v>6.72</v>
      </c>
      <c r="T232" s="17">
        <v>0.06</v>
      </c>
      <c r="U232" s="17">
        <v>2.1756000000000002</v>
      </c>
      <c r="V232" s="21">
        <v>42486</v>
      </c>
      <c r="W232" s="7">
        <v>672</v>
      </c>
      <c r="X232" s="48" t="s">
        <v>39</v>
      </c>
      <c r="Y232" s="66">
        <v>25058</v>
      </c>
      <c r="Z232" s="66">
        <v>32469</v>
      </c>
      <c r="AA232" s="48" t="s">
        <v>39</v>
      </c>
      <c r="AB232" s="66">
        <v>27522</v>
      </c>
      <c r="AC232" s="66">
        <v>29562</v>
      </c>
      <c r="AD232" s="48" t="s">
        <v>37</v>
      </c>
      <c r="AE232" s="66">
        <v>26123</v>
      </c>
      <c r="AF232" s="66">
        <v>31145</v>
      </c>
      <c r="AG232" s="48" t="s">
        <v>43</v>
      </c>
      <c r="AH232" s="66">
        <v>40552</v>
      </c>
      <c r="AI232" s="66">
        <v>20064</v>
      </c>
      <c r="AJ232" s="76"/>
      <c r="AK232" s="75"/>
      <c r="AL232" s="7">
        <v>672</v>
      </c>
    </row>
    <row r="233" spans="1:38" x14ac:dyDescent="0.15">
      <c r="A233" s="7">
        <v>673</v>
      </c>
      <c r="B233" s="17">
        <f t="shared" si="32"/>
        <v>37.622149837133549</v>
      </c>
      <c r="C233" s="17">
        <f t="shared" si="33"/>
        <v>2.6105136270318119</v>
      </c>
      <c r="D233" s="17">
        <f t="shared" si="34"/>
        <v>205.27210884353744</v>
      </c>
      <c r="E233" s="17">
        <f t="shared" si="35"/>
        <v>4.5217847375716484</v>
      </c>
      <c r="F233" s="17">
        <f t="shared" si="36"/>
        <v>157.80856423173802</v>
      </c>
      <c r="G233" s="17">
        <f t="shared" si="37"/>
        <v>4.594118941116081</v>
      </c>
      <c r="H233" s="17">
        <f t="shared" si="38"/>
        <v>57.155322862129147</v>
      </c>
      <c r="I233" s="17">
        <f t="shared" si="39"/>
        <v>4.582181958095771</v>
      </c>
      <c r="J233" s="18">
        <v>13.86</v>
      </c>
      <c r="K233" s="17">
        <v>0.36840000000000001</v>
      </c>
      <c r="L233" s="17">
        <v>5.3093000000000004</v>
      </c>
      <c r="M233" s="18">
        <v>24.14</v>
      </c>
      <c r="N233" s="17">
        <v>2.9399999999999999E-2</v>
      </c>
      <c r="O233" s="17">
        <v>5.3385999999999996</v>
      </c>
      <c r="P233" s="18">
        <v>12.53</v>
      </c>
      <c r="Q233" s="17">
        <v>3.9699999999999999E-2</v>
      </c>
      <c r="R233" s="17">
        <v>2.7273999999999998</v>
      </c>
      <c r="S233" s="18">
        <v>13.1</v>
      </c>
      <c r="T233" s="17">
        <v>0.1719</v>
      </c>
      <c r="U233" s="17">
        <v>2.8589000000000002</v>
      </c>
      <c r="V233" s="28">
        <v>42473</v>
      </c>
      <c r="W233" s="7">
        <v>673</v>
      </c>
      <c r="X233" s="42" t="s">
        <v>37</v>
      </c>
      <c r="Y233" s="66">
        <v>16140</v>
      </c>
      <c r="Z233" s="66">
        <v>24354</v>
      </c>
      <c r="AA233" s="42" t="s">
        <v>39</v>
      </c>
      <c r="AB233" s="66">
        <v>16748</v>
      </c>
      <c r="AC233" s="66">
        <v>23470</v>
      </c>
      <c r="AD233" s="42" t="s">
        <v>37</v>
      </c>
      <c r="AE233" s="66">
        <v>22133</v>
      </c>
      <c r="AF233" s="66">
        <v>35843</v>
      </c>
      <c r="AG233" s="42" t="s">
        <v>39</v>
      </c>
      <c r="AH233" s="66">
        <v>27482</v>
      </c>
      <c r="AI233" s="66">
        <v>28867</v>
      </c>
      <c r="AJ233" s="76"/>
      <c r="AK233" s="75"/>
      <c r="AL233" s="7">
        <v>673</v>
      </c>
    </row>
    <row r="234" spans="1:38" x14ac:dyDescent="0.15">
      <c r="A234" s="7">
        <v>676</v>
      </c>
      <c r="B234" s="17">
        <f t="shared" si="32"/>
        <v>1777.4774774774774</v>
      </c>
      <c r="C234" s="17">
        <f t="shared" si="33"/>
        <v>42.919295192516863</v>
      </c>
      <c r="D234" s="17">
        <f t="shared" si="34"/>
        <v>-95.327102803738327</v>
      </c>
      <c r="E234" s="17">
        <f t="shared" si="35"/>
        <v>18.62588450125542</v>
      </c>
      <c r="F234" s="17">
        <f t="shared" si="36"/>
        <v>49.096679687499993</v>
      </c>
      <c r="G234" s="17">
        <f t="shared" si="37"/>
        <v>4.4705777738256671</v>
      </c>
      <c r="H234" s="17">
        <f t="shared" si="38"/>
        <v>65.108564535585046</v>
      </c>
      <c r="I234" s="17">
        <f t="shared" si="39"/>
        <v>4.7177851102418984</v>
      </c>
      <c r="J234" s="18">
        <v>19.73</v>
      </c>
      <c r="K234" s="17">
        <v>1.11E-2</v>
      </c>
      <c r="L234" s="17">
        <v>0.4597</v>
      </c>
      <c r="M234" s="18">
        <v>8.16</v>
      </c>
      <c r="N234" s="17">
        <v>-2.1399999999999999E-2</v>
      </c>
      <c r="O234" s="17">
        <v>0.43809999999999999</v>
      </c>
      <c r="P234" s="18">
        <v>20.11</v>
      </c>
      <c r="Q234" s="17">
        <v>0.20480000000000001</v>
      </c>
      <c r="R234" s="17">
        <v>4.4983000000000004</v>
      </c>
      <c r="S234" s="18">
        <v>21.59</v>
      </c>
      <c r="T234" s="17">
        <v>0.2487</v>
      </c>
      <c r="U234" s="17">
        <v>4.5762999999999998</v>
      </c>
      <c r="V234" s="28">
        <v>42472</v>
      </c>
      <c r="W234" s="7">
        <v>676</v>
      </c>
      <c r="X234" s="48"/>
      <c r="Y234" s="66">
        <v>60432</v>
      </c>
      <c r="Z234" s="66">
        <v>5205</v>
      </c>
      <c r="AA234" s="48"/>
      <c r="AB234" s="66">
        <v>52389</v>
      </c>
      <c r="AC234" s="66">
        <v>5993</v>
      </c>
      <c r="AD234" s="48"/>
      <c r="AE234" s="66">
        <v>51212</v>
      </c>
      <c r="AF234" s="66">
        <v>18857</v>
      </c>
      <c r="AG234" s="48"/>
      <c r="AH234" s="66">
        <v>51076</v>
      </c>
      <c r="AI234" s="66">
        <v>18907</v>
      </c>
      <c r="AJ234" s="76"/>
      <c r="AK234" s="75"/>
      <c r="AL234" s="7">
        <v>676</v>
      </c>
    </row>
    <row r="235" spans="1:38" x14ac:dyDescent="0.15">
      <c r="A235" s="7">
        <v>677</v>
      </c>
      <c r="B235" s="17">
        <f t="shared" si="32"/>
        <v>1400</v>
      </c>
      <c r="C235" s="17">
        <f t="shared" si="33"/>
        <v>23.251357393803897</v>
      </c>
      <c r="D235" s="17">
        <f t="shared" si="34"/>
        <v>680.20833333333337</v>
      </c>
      <c r="E235" s="17">
        <f t="shared" si="35"/>
        <v>21.044150821785369</v>
      </c>
      <c r="F235" s="17">
        <f t="shared" si="36"/>
        <v>2575</v>
      </c>
      <c r="G235" s="17">
        <f t="shared" si="37"/>
        <v>16.672062156037555</v>
      </c>
      <c r="H235" s="17">
        <f t="shared" si="38"/>
        <v>3728.5714285714284</v>
      </c>
      <c r="I235" s="17">
        <f t="shared" si="39"/>
        <v>22.50242483026188</v>
      </c>
      <c r="J235" s="18">
        <v>7.28</v>
      </c>
      <c r="K235" s="17">
        <v>5.1999999999999998E-3</v>
      </c>
      <c r="L235" s="17">
        <v>0.31309999999999999</v>
      </c>
      <c r="M235" s="18">
        <v>6.53</v>
      </c>
      <c r="N235" s="17">
        <v>2.3999999999999998E-3</v>
      </c>
      <c r="O235" s="17">
        <v>0.31030000000000002</v>
      </c>
      <c r="P235" s="18">
        <v>5.15</v>
      </c>
      <c r="Q235" s="17">
        <v>1E-3</v>
      </c>
      <c r="R235" s="17">
        <v>0.30890000000000001</v>
      </c>
      <c r="S235" s="18">
        <v>6.96</v>
      </c>
      <c r="T235" s="17">
        <v>1.4E-3</v>
      </c>
      <c r="U235" s="17">
        <v>0.30930000000000002</v>
      </c>
      <c r="V235" s="21"/>
      <c r="W235" s="7">
        <v>677</v>
      </c>
      <c r="X235" s="30"/>
      <c r="Y235" s="66">
        <v>53930</v>
      </c>
      <c r="Z235" s="66">
        <v>16020</v>
      </c>
      <c r="AA235" s="30"/>
      <c r="AB235" s="66">
        <v>63322</v>
      </c>
      <c r="AC235" s="66">
        <v>13644</v>
      </c>
      <c r="AD235" s="30"/>
      <c r="AE235" s="66">
        <v>65255</v>
      </c>
      <c r="AF235" s="66">
        <v>13240</v>
      </c>
      <c r="AG235" s="30"/>
      <c r="AH235" s="66">
        <v>57272</v>
      </c>
      <c r="AI235" s="66">
        <v>15086</v>
      </c>
      <c r="AJ235" s="76"/>
      <c r="AK235" s="75"/>
      <c r="AL235" s="7">
        <v>677</v>
      </c>
    </row>
    <row r="236" spans="1:38" x14ac:dyDescent="0.15">
      <c r="A236" s="7">
        <v>678</v>
      </c>
      <c r="B236" s="17">
        <f t="shared" si="32"/>
        <v>-73.111111111111114</v>
      </c>
      <c r="C236" s="17">
        <f t="shared" si="33"/>
        <v>5.7442164993452645</v>
      </c>
      <c r="D236" s="17">
        <f t="shared" si="34"/>
        <v>-136.66666666666666</v>
      </c>
      <c r="E236" s="17">
        <f t="shared" si="35"/>
        <v>3.6034452452100543</v>
      </c>
      <c r="F236" s="17">
        <f t="shared" si="36"/>
        <v>-658.33333333333337</v>
      </c>
      <c r="G236" s="17">
        <f t="shared" si="37"/>
        <v>3.4726801178073763</v>
      </c>
      <c r="H236" s="17">
        <f t="shared" si="38"/>
        <v>1261.0714285714284</v>
      </c>
      <c r="I236" s="17">
        <f t="shared" si="39"/>
        <v>4.6187654514774561</v>
      </c>
      <c r="J236" s="18">
        <v>13.16</v>
      </c>
      <c r="K236" s="17">
        <v>-0.18</v>
      </c>
      <c r="L236" s="17">
        <v>2.2909999999999999</v>
      </c>
      <c r="M236" s="18">
        <v>8.1999999999999993</v>
      </c>
      <c r="N236" s="17">
        <v>-1.4999999999999999E-2</v>
      </c>
      <c r="O236" s="17">
        <v>2.2755999999999998</v>
      </c>
      <c r="P236" s="18">
        <v>7.9</v>
      </c>
      <c r="Q236" s="17">
        <v>-6.0000000000000001E-3</v>
      </c>
      <c r="R236" s="17">
        <v>2.2749000000000001</v>
      </c>
      <c r="S236" s="18">
        <v>11.77</v>
      </c>
      <c r="T236" s="17">
        <v>7.0000000000000001E-3</v>
      </c>
      <c r="U236" s="17">
        <v>2.5482999999999998</v>
      </c>
      <c r="V236" s="21">
        <v>42486</v>
      </c>
      <c r="W236" s="7">
        <v>678</v>
      </c>
      <c r="X236" s="48" t="s">
        <v>41</v>
      </c>
      <c r="Y236" s="66">
        <v>31143</v>
      </c>
      <c r="Z236" s="66">
        <v>13777</v>
      </c>
      <c r="AA236" s="48" t="s">
        <v>41</v>
      </c>
      <c r="AB236" s="66">
        <v>30220</v>
      </c>
      <c r="AC236" s="66">
        <v>14198</v>
      </c>
      <c r="AD236" s="48" t="s">
        <v>43</v>
      </c>
      <c r="AE236" s="66">
        <v>31982</v>
      </c>
      <c r="AF236" s="66">
        <v>13416</v>
      </c>
      <c r="AG236" s="48" t="s">
        <v>43</v>
      </c>
      <c r="AH236" s="66">
        <v>39676</v>
      </c>
      <c r="AI236" s="66">
        <v>11584</v>
      </c>
      <c r="AJ236" s="76"/>
      <c r="AK236" s="75"/>
      <c r="AL236" s="7">
        <v>678</v>
      </c>
    </row>
    <row r="237" spans="1:38" x14ac:dyDescent="0.15">
      <c r="A237" s="7">
        <v>679</v>
      </c>
      <c r="B237" s="17">
        <f t="shared" si="32"/>
        <v>-27.115384615384613</v>
      </c>
      <c r="C237" s="17">
        <f t="shared" si="33"/>
        <v>3.9811390010446961</v>
      </c>
      <c r="D237" s="17">
        <f t="shared" si="34"/>
        <v>44.05</v>
      </c>
      <c r="E237" s="17">
        <f t="shared" si="35"/>
        <v>2.4594511599341171</v>
      </c>
      <c r="F237" s="17">
        <f t="shared" si="36"/>
        <v>212.24137931034483</v>
      </c>
      <c r="G237" s="17">
        <f t="shared" si="37"/>
        <v>3.4026203770247112</v>
      </c>
      <c r="H237" s="17">
        <f t="shared" si="38"/>
        <v>-26.427061310782243</v>
      </c>
      <c r="I237" s="17">
        <f t="shared" si="39"/>
        <v>4.743382980741865</v>
      </c>
      <c r="J237" s="18">
        <v>14.1</v>
      </c>
      <c r="K237" s="17">
        <v>-0.52</v>
      </c>
      <c r="L237" s="17">
        <v>3.5417000000000001</v>
      </c>
      <c r="M237" s="18">
        <v>8.81</v>
      </c>
      <c r="N237" s="17">
        <v>0.05</v>
      </c>
      <c r="O237" s="17">
        <v>3.5821000000000001</v>
      </c>
      <c r="P237" s="18">
        <v>12.31</v>
      </c>
      <c r="Q237" s="17">
        <v>2.9000000000000001E-2</v>
      </c>
      <c r="R237" s="17">
        <v>3.6177999999999999</v>
      </c>
      <c r="S237" s="18">
        <v>15</v>
      </c>
      <c r="T237" s="17">
        <v>-0.42570000000000002</v>
      </c>
      <c r="U237" s="17">
        <v>3.1623000000000001</v>
      </c>
      <c r="V237" s="21">
        <v>42488</v>
      </c>
      <c r="W237" s="7">
        <v>679</v>
      </c>
      <c r="X237" s="48" t="s">
        <v>43</v>
      </c>
      <c r="Y237" s="66">
        <v>34950</v>
      </c>
      <c r="Z237" s="66">
        <v>10197</v>
      </c>
      <c r="AA237" s="48" t="s">
        <v>41</v>
      </c>
      <c r="AB237" s="66">
        <v>33610</v>
      </c>
      <c r="AC237" s="66">
        <v>10603</v>
      </c>
      <c r="AD237" s="48"/>
      <c r="AE237" s="66">
        <v>39734</v>
      </c>
      <c r="AF237" s="66">
        <v>8969</v>
      </c>
      <c r="AG237" s="48" t="s">
        <v>41</v>
      </c>
      <c r="AH237" s="66">
        <v>33683</v>
      </c>
      <c r="AI237" s="66">
        <v>10581</v>
      </c>
      <c r="AJ237" s="76"/>
      <c r="AK237" s="75"/>
      <c r="AL237" s="7">
        <v>679</v>
      </c>
    </row>
    <row r="238" spans="1:38" x14ac:dyDescent="0.15">
      <c r="A238" s="7">
        <v>680</v>
      </c>
      <c r="B238" s="17">
        <f t="shared" si="32"/>
        <v>-7.8373015873015879</v>
      </c>
      <c r="C238" s="17">
        <f t="shared" si="33"/>
        <v>2.1577961604495082</v>
      </c>
      <c r="D238" s="17">
        <f t="shared" si="34"/>
        <v>204.56349206349208</v>
      </c>
      <c r="E238" s="17">
        <f t="shared" si="35"/>
        <v>4.004661099242572</v>
      </c>
      <c r="F238" s="17">
        <f t="shared" si="36"/>
        <v>222.07207207207205</v>
      </c>
      <c r="G238" s="17">
        <f t="shared" si="37"/>
        <v>1.9141170989284049</v>
      </c>
      <c r="H238" s="17">
        <f t="shared" si="38"/>
        <v>-66.210045662100455</v>
      </c>
      <c r="I238" s="17">
        <f t="shared" si="39"/>
        <v>2.3179601950283746</v>
      </c>
      <c r="J238" s="18">
        <v>5.53</v>
      </c>
      <c r="K238" s="17">
        <v>-0.7056</v>
      </c>
      <c r="L238" s="17">
        <v>2.5628000000000002</v>
      </c>
      <c r="M238" s="18">
        <v>10.31</v>
      </c>
      <c r="N238" s="17">
        <v>1.26E-2</v>
      </c>
      <c r="O238" s="17">
        <v>2.5745</v>
      </c>
      <c r="P238" s="18">
        <v>4.93</v>
      </c>
      <c r="Q238" s="17">
        <v>1.11E-2</v>
      </c>
      <c r="R238" s="17">
        <v>2.5756000000000001</v>
      </c>
      <c r="S238" s="18">
        <v>5.8</v>
      </c>
      <c r="T238" s="17">
        <v>-6.5699999999999995E-2</v>
      </c>
      <c r="U238" s="17">
        <v>2.5022000000000002</v>
      </c>
      <c r="V238" s="21">
        <v>42488</v>
      </c>
      <c r="W238" s="7">
        <v>680</v>
      </c>
      <c r="X238" s="30"/>
      <c r="Y238" s="66">
        <v>109698</v>
      </c>
      <c r="Z238" s="66">
        <v>11310</v>
      </c>
      <c r="AA238" s="30"/>
      <c r="AB238" s="66">
        <v>117663</v>
      </c>
      <c r="AC238" s="66">
        <v>10545</v>
      </c>
      <c r="AD238" s="30"/>
      <c r="AE238" s="66">
        <v>112779</v>
      </c>
      <c r="AF238" s="66">
        <v>11001</v>
      </c>
      <c r="AG238" s="30"/>
      <c r="AH238" s="66">
        <v>108415</v>
      </c>
      <c r="AI238" s="66">
        <v>11445</v>
      </c>
      <c r="AJ238" s="76"/>
      <c r="AK238" s="75"/>
      <c r="AL238" s="7">
        <v>680</v>
      </c>
    </row>
    <row r="239" spans="1:38" x14ac:dyDescent="0.15">
      <c r="A239" s="7">
        <v>681</v>
      </c>
      <c r="B239" s="17">
        <f t="shared" si="32"/>
        <v>82.905611135276203</v>
      </c>
      <c r="C239" s="17">
        <f t="shared" si="33"/>
        <v>6.4183728448275863</v>
      </c>
      <c r="D239" s="17">
        <f t="shared" si="34"/>
        <v>280.58583106267025</v>
      </c>
      <c r="E239" s="17">
        <f t="shared" si="35"/>
        <v>13.700315982038916</v>
      </c>
      <c r="F239" s="17">
        <f t="shared" si="36"/>
        <v>118.36836836836835</v>
      </c>
      <c r="G239" s="17">
        <f t="shared" si="37"/>
        <v>7.708604954367666</v>
      </c>
      <c r="H239" s="17">
        <f t="shared" si="38"/>
        <v>101.97780307342062</v>
      </c>
      <c r="I239" s="17">
        <f t="shared" si="39"/>
        <v>7.6051316334001839</v>
      </c>
      <c r="J239" s="18">
        <v>19.059999999999999</v>
      </c>
      <c r="K239" s="17">
        <v>0.22989999999999999</v>
      </c>
      <c r="L239" s="17">
        <v>2.9695999999999998</v>
      </c>
      <c r="M239" s="18">
        <v>41.19</v>
      </c>
      <c r="N239" s="17">
        <v>3.6700000000000003E-2</v>
      </c>
      <c r="O239" s="17">
        <v>3.0065</v>
      </c>
      <c r="P239" s="18">
        <v>23.65</v>
      </c>
      <c r="Q239" s="17">
        <v>9.9900000000000003E-2</v>
      </c>
      <c r="R239" s="17">
        <v>3.0680000000000001</v>
      </c>
      <c r="S239" s="18">
        <v>23.89</v>
      </c>
      <c r="T239" s="17">
        <v>0.1757</v>
      </c>
      <c r="U239" s="17">
        <v>3.1413000000000002</v>
      </c>
      <c r="V239" s="21">
        <v>42489</v>
      </c>
      <c r="W239" s="7">
        <v>681</v>
      </c>
      <c r="X239" s="48" t="s">
        <v>39</v>
      </c>
      <c r="Y239" s="66">
        <v>26272</v>
      </c>
      <c r="Z239" s="66">
        <v>26666</v>
      </c>
      <c r="AA239" s="48" t="s">
        <v>43</v>
      </c>
      <c r="AB239" s="66">
        <v>34999</v>
      </c>
      <c r="AC239" s="66">
        <v>20017</v>
      </c>
      <c r="AD239" s="48"/>
      <c r="AE239" s="66">
        <v>35698</v>
      </c>
      <c r="AF239" s="66">
        <v>19625</v>
      </c>
      <c r="AG239" s="48" t="s">
        <v>41</v>
      </c>
      <c r="AH239" s="66">
        <v>34978</v>
      </c>
      <c r="AI239" s="66">
        <v>20029</v>
      </c>
      <c r="AJ239" s="76"/>
      <c r="AK239" s="75"/>
      <c r="AL239" s="7">
        <v>681</v>
      </c>
    </row>
    <row r="240" spans="1:38" x14ac:dyDescent="0.15">
      <c r="A240" s="7">
        <v>682</v>
      </c>
      <c r="B240" s="17">
        <f t="shared" si="32"/>
        <v>101.36452241715401</v>
      </c>
      <c r="C240" s="17">
        <f t="shared" si="33"/>
        <v>3.3624312964759135</v>
      </c>
      <c r="D240" s="17">
        <f t="shared" si="34"/>
        <v>288.5593220338983</v>
      </c>
      <c r="E240" s="17">
        <f t="shared" si="35"/>
        <v>4.3870385879018228</v>
      </c>
      <c r="F240" s="17">
        <f t="shared" si="36"/>
        <v>114.93506493506493</v>
      </c>
      <c r="G240" s="17">
        <f t="shared" si="37"/>
        <v>3.3864795918367343</v>
      </c>
      <c r="H240" s="17">
        <f t="shared" si="38"/>
        <v>130.43478260869566</v>
      </c>
      <c r="I240" s="17">
        <f t="shared" si="39"/>
        <v>3.3020066040132083</v>
      </c>
      <c r="J240" s="18">
        <v>5.2</v>
      </c>
      <c r="K240" s="17">
        <v>5.1299999999999998E-2</v>
      </c>
      <c r="L240" s="17">
        <v>1.5465</v>
      </c>
      <c r="M240" s="18">
        <v>6.81</v>
      </c>
      <c r="N240" s="17">
        <v>5.8999999999999999E-3</v>
      </c>
      <c r="O240" s="17">
        <v>1.5523</v>
      </c>
      <c r="P240" s="18">
        <v>5.31</v>
      </c>
      <c r="Q240" s="17">
        <v>2.3099999999999999E-2</v>
      </c>
      <c r="R240" s="17">
        <v>1.5680000000000001</v>
      </c>
      <c r="S240" s="18">
        <v>5.2</v>
      </c>
      <c r="T240" s="17">
        <v>2.9899999999999999E-2</v>
      </c>
      <c r="U240" s="17">
        <v>1.5748</v>
      </c>
      <c r="V240" s="21">
        <v>42475</v>
      </c>
      <c r="W240" s="7">
        <v>682</v>
      </c>
      <c r="X240" s="30"/>
      <c r="Y240" s="66"/>
      <c r="Z240" s="66"/>
      <c r="AA240" s="30"/>
      <c r="AB240" s="66"/>
      <c r="AC240" s="66"/>
      <c r="AD240" s="30"/>
      <c r="AE240" s="66"/>
      <c r="AF240" s="66"/>
      <c r="AG240" s="30"/>
      <c r="AH240" s="66"/>
      <c r="AI240" s="66"/>
      <c r="AJ240" s="76"/>
      <c r="AK240" s="75"/>
      <c r="AL240" s="7">
        <v>682</v>
      </c>
    </row>
    <row r="241" spans="1:38" x14ac:dyDescent="0.15">
      <c r="A241" s="7">
        <v>683</v>
      </c>
      <c r="B241" s="17">
        <f t="shared" si="32"/>
        <v>79.5</v>
      </c>
      <c r="C241" s="17">
        <f t="shared" si="33"/>
        <v>0.8495631962811574</v>
      </c>
      <c r="D241" s="17">
        <f t="shared" si="34"/>
        <v>82.625</v>
      </c>
      <c r="E241" s="17">
        <f t="shared" si="35"/>
        <v>1.7562504981799825</v>
      </c>
      <c r="F241" s="17">
        <f t="shared" si="36"/>
        <v>131</v>
      </c>
      <c r="G241" s="17">
        <f t="shared" si="37"/>
        <v>1.2523900573613767</v>
      </c>
      <c r="H241" s="17">
        <f t="shared" si="38"/>
        <v>114.37499999999999</v>
      </c>
      <c r="I241" s="17">
        <f t="shared" si="39"/>
        <v>1.370848128005753</v>
      </c>
      <c r="J241" s="18">
        <v>3.18</v>
      </c>
      <c r="K241" s="17">
        <v>0.04</v>
      </c>
      <c r="L241" s="17">
        <v>3.7431000000000001</v>
      </c>
      <c r="M241" s="18">
        <v>6.61</v>
      </c>
      <c r="N241" s="17">
        <v>0.02</v>
      </c>
      <c r="O241" s="17">
        <v>3.7637</v>
      </c>
      <c r="P241" s="18">
        <v>2.62</v>
      </c>
      <c r="Q241" s="17">
        <v>0.01</v>
      </c>
      <c r="R241" s="17">
        <v>2.0920000000000001</v>
      </c>
      <c r="S241" s="18">
        <v>3.05</v>
      </c>
      <c r="T241" s="17">
        <v>0.02</v>
      </c>
      <c r="U241" s="17">
        <v>2.2248999999999999</v>
      </c>
      <c r="V241" s="28">
        <v>42486</v>
      </c>
      <c r="W241" s="7">
        <v>683</v>
      </c>
      <c r="X241" s="30"/>
      <c r="Y241" s="66"/>
      <c r="Z241" s="66"/>
      <c r="AA241" s="30"/>
      <c r="AB241" s="66"/>
      <c r="AC241" s="66"/>
      <c r="AD241" s="30"/>
      <c r="AE241" s="66"/>
      <c r="AF241" s="66"/>
      <c r="AG241" s="30"/>
      <c r="AH241" s="66"/>
      <c r="AI241" s="66"/>
      <c r="AJ241" s="76"/>
      <c r="AK241" s="75"/>
      <c r="AL241" s="7">
        <v>683</v>
      </c>
    </row>
    <row r="242" spans="1:38" x14ac:dyDescent="0.15">
      <c r="A242" s="7">
        <v>685</v>
      </c>
      <c r="B242" s="17">
        <f t="shared" si="32"/>
        <v>10.6</v>
      </c>
      <c r="C242" s="17">
        <f t="shared" si="33"/>
        <v>1.5105248157648306</v>
      </c>
      <c r="D242" s="17">
        <f t="shared" si="34"/>
        <v>20.625</v>
      </c>
      <c r="E242" s="17">
        <f t="shared" si="35"/>
        <v>1.5708728885020267</v>
      </c>
      <c r="F242" s="17">
        <f t="shared" si="36"/>
        <v>16.21875</v>
      </c>
      <c r="G242" s="17">
        <f t="shared" si="37"/>
        <v>1.4330682571239233</v>
      </c>
      <c r="H242" s="17">
        <f t="shared" si="38"/>
        <v>16.607142857142858</v>
      </c>
      <c r="I242" s="17">
        <f t="shared" si="39"/>
        <v>1.4546380833634986</v>
      </c>
      <c r="J242" s="18">
        <v>11.13</v>
      </c>
      <c r="K242" s="17">
        <v>1.05</v>
      </c>
      <c r="L242" s="17">
        <v>7.3682999999999996</v>
      </c>
      <c r="M242" s="18">
        <v>11.55</v>
      </c>
      <c r="N242" s="17">
        <v>0.14000000000000001</v>
      </c>
      <c r="O242" s="17">
        <v>7.3525999999999998</v>
      </c>
      <c r="P242" s="18">
        <v>10.38</v>
      </c>
      <c r="Q242" s="17">
        <v>0.32</v>
      </c>
      <c r="R242" s="17">
        <v>7.2431999999999999</v>
      </c>
      <c r="S242" s="18">
        <v>10.85</v>
      </c>
      <c r="T242" s="17">
        <v>0.49</v>
      </c>
      <c r="U242" s="17">
        <v>7.4588999999999999</v>
      </c>
      <c r="V242" s="28">
        <v>42460</v>
      </c>
      <c r="W242" s="7">
        <v>685</v>
      </c>
      <c r="X242" s="48" t="s">
        <v>43</v>
      </c>
      <c r="Y242" s="66">
        <v>51881</v>
      </c>
      <c r="Z242" s="66">
        <v>28432</v>
      </c>
      <c r="AA242" s="48" t="s">
        <v>43</v>
      </c>
      <c r="AB242" s="66">
        <v>52848</v>
      </c>
      <c r="AC242" s="66">
        <v>27912</v>
      </c>
      <c r="AD242" s="48" t="s">
        <v>41</v>
      </c>
      <c r="AE242" s="66">
        <v>49473</v>
      </c>
      <c r="AF242" s="66">
        <v>29816</v>
      </c>
      <c r="AG242" s="48" t="s">
        <v>41</v>
      </c>
      <c r="AH242" s="66">
        <v>47457</v>
      </c>
      <c r="AI242" s="66">
        <v>31083</v>
      </c>
      <c r="AJ242" s="76"/>
      <c r="AK242" s="75"/>
      <c r="AL242" s="7">
        <v>685</v>
      </c>
    </row>
    <row r="243" spans="1:38" x14ac:dyDescent="0.15">
      <c r="A243" s="7">
        <v>686</v>
      </c>
      <c r="B243" s="17">
        <f t="shared" si="32"/>
        <v>9.223880597014924</v>
      </c>
      <c r="C243" s="17">
        <f t="shared" si="33"/>
        <v>2.1236383629428541</v>
      </c>
      <c r="D243" s="17">
        <f t="shared" si="34"/>
        <v>17.6875</v>
      </c>
      <c r="E243" s="17">
        <f t="shared" si="35"/>
        <v>2.3871381334772925</v>
      </c>
      <c r="F243" s="17">
        <f t="shared" si="36"/>
        <v>23.907407407407405</v>
      </c>
      <c r="G243" s="17">
        <f t="shared" si="37"/>
        <v>2.0529864512435596</v>
      </c>
      <c r="H243" s="17">
        <f t="shared" si="38"/>
        <v>17.639423076923077</v>
      </c>
      <c r="I243" s="17">
        <f t="shared" si="39"/>
        <v>1.8449794834660875</v>
      </c>
      <c r="J243" s="18">
        <v>12.36</v>
      </c>
      <c r="K243" s="17">
        <v>1.34</v>
      </c>
      <c r="L243" s="17">
        <v>5.8201999999999998</v>
      </c>
      <c r="M243" s="18">
        <v>14.15</v>
      </c>
      <c r="N243" s="17">
        <v>0.2</v>
      </c>
      <c r="O243" s="17">
        <v>5.9276</v>
      </c>
      <c r="P243" s="18">
        <v>12.91</v>
      </c>
      <c r="Q243" s="17">
        <v>0.27</v>
      </c>
      <c r="R243" s="17">
        <v>6.2884000000000002</v>
      </c>
      <c r="S243" s="18">
        <v>12.23</v>
      </c>
      <c r="T243" s="17">
        <v>0.52</v>
      </c>
      <c r="U243" s="17">
        <v>6.6288</v>
      </c>
      <c r="V243" s="28">
        <v>42452</v>
      </c>
      <c r="W243" s="7">
        <v>686</v>
      </c>
      <c r="X243" s="30"/>
      <c r="Y243" s="66"/>
      <c r="Z243" s="66"/>
      <c r="AA243" s="30"/>
      <c r="AB243" s="66"/>
      <c r="AC243" s="66"/>
      <c r="AD243" s="30"/>
      <c r="AE243" s="66"/>
      <c r="AF243" s="66"/>
      <c r="AG243" s="30"/>
      <c r="AH243" s="66"/>
      <c r="AI243" s="66"/>
      <c r="AJ243" s="76"/>
      <c r="AK243" s="75"/>
      <c r="AL243" s="7">
        <v>686</v>
      </c>
    </row>
    <row r="244" spans="1:38" x14ac:dyDescent="0.15">
      <c r="A244" s="7">
        <v>687</v>
      </c>
      <c r="B244" s="17">
        <f t="shared" si="32"/>
        <v>-42.583864707513165</v>
      </c>
      <c r="C244" s="17">
        <f t="shared" si="33"/>
        <v>10.461789946873722</v>
      </c>
      <c r="D244" s="17">
        <f t="shared" si="34"/>
        <v>82.916666666666657</v>
      </c>
      <c r="E244" s="17">
        <f t="shared" si="35"/>
        <v>13.019299967288191</v>
      </c>
      <c r="F244" s="17">
        <f t="shared" si="36"/>
        <v>64.077669902912618</v>
      </c>
      <c r="G244" s="17">
        <f t="shared" si="37"/>
        <v>11.485585010731482</v>
      </c>
      <c r="H244" s="17">
        <f t="shared" si="38"/>
        <v>89.550842170929513</v>
      </c>
      <c r="I244" s="17">
        <f t="shared" si="39"/>
        <v>11.064862989941034</v>
      </c>
      <c r="J244" s="18">
        <v>15.36</v>
      </c>
      <c r="K244" s="17">
        <v>-0.36070000000000002</v>
      </c>
      <c r="L244" s="17">
        <v>1.4681999999999999</v>
      </c>
      <c r="M244" s="18">
        <v>19.899999999999999</v>
      </c>
      <c r="N244" s="17">
        <v>0.06</v>
      </c>
      <c r="O244" s="17">
        <v>1.5285</v>
      </c>
      <c r="P244" s="18">
        <v>19.8</v>
      </c>
      <c r="Q244" s="17">
        <v>0.1545</v>
      </c>
      <c r="R244" s="17">
        <v>1.7239</v>
      </c>
      <c r="S244" s="18">
        <v>19.14</v>
      </c>
      <c r="T244" s="17">
        <v>0.1603</v>
      </c>
      <c r="U244" s="17">
        <v>1.7298</v>
      </c>
      <c r="V244" s="21">
        <v>42480</v>
      </c>
      <c r="W244" s="7">
        <v>687</v>
      </c>
      <c r="X244" s="30"/>
      <c r="Y244" s="66">
        <v>46381</v>
      </c>
      <c r="Z244" s="66">
        <v>16329</v>
      </c>
      <c r="AA244" s="30"/>
      <c r="AB244" s="66">
        <v>50567</v>
      </c>
      <c r="AC244" s="66">
        <v>14977</v>
      </c>
      <c r="AD244" s="30"/>
      <c r="AE244" s="66">
        <v>48163</v>
      </c>
      <c r="AF244" s="66">
        <v>15725</v>
      </c>
      <c r="AG244" s="30"/>
      <c r="AH244" s="66">
        <v>51310</v>
      </c>
      <c r="AI244" s="66">
        <v>14761</v>
      </c>
      <c r="AJ244" s="76"/>
      <c r="AK244" s="75"/>
      <c r="AL244" s="7">
        <v>687</v>
      </c>
    </row>
    <row r="245" spans="1:38" x14ac:dyDescent="0.15">
      <c r="A245" s="7">
        <v>688</v>
      </c>
      <c r="B245" s="17">
        <f t="shared" si="32"/>
        <v>35.528391167192432</v>
      </c>
      <c r="C245" s="17">
        <f t="shared" si="33"/>
        <v>6.8783876631803951</v>
      </c>
      <c r="D245" s="17">
        <f t="shared" si="34"/>
        <v>226.96629213483146</v>
      </c>
      <c r="E245" s="17">
        <f t="shared" si="35"/>
        <v>6.1128763806929944</v>
      </c>
      <c r="F245" s="17">
        <f t="shared" si="36"/>
        <v>67.903525046382185</v>
      </c>
      <c r="G245" s="17">
        <f t="shared" si="37"/>
        <v>5.332556275952502</v>
      </c>
      <c r="H245" s="17">
        <f t="shared" si="38"/>
        <v>46.132286995515699</v>
      </c>
      <c r="I245" s="17">
        <f t="shared" si="39"/>
        <v>5.6447187928669411</v>
      </c>
      <c r="J245" s="18">
        <v>9.01</v>
      </c>
      <c r="K245" s="17">
        <v>0.25359999999999999</v>
      </c>
      <c r="L245" s="17">
        <v>1.3099000000000001</v>
      </c>
      <c r="M245" s="18">
        <v>8.08</v>
      </c>
      <c r="N245" s="17">
        <v>8.8999999999999999E-3</v>
      </c>
      <c r="O245" s="17">
        <v>1.3218000000000001</v>
      </c>
      <c r="P245" s="18">
        <v>7.32</v>
      </c>
      <c r="Q245" s="17">
        <v>5.3900000000000003E-2</v>
      </c>
      <c r="R245" s="17">
        <v>1.3727</v>
      </c>
      <c r="S245" s="18">
        <v>8.23</v>
      </c>
      <c r="T245" s="17">
        <v>0.1338</v>
      </c>
      <c r="U245" s="17">
        <v>1.458</v>
      </c>
      <c r="V245" s="28">
        <v>42481</v>
      </c>
      <c r="W245" s="7">
        <v>688</v>
      </c>
      <c r="X245" s="48"/>
      <c r="Y245" s="66">
        <v>61408</v>
      </c>
      <c r="Z245" s="66">
        <v>18520</v>
      </c>
      <c r="AA245" s="48" t="s">
        <v>41</v>
      </c>
      <c r="AB245" s="66">
        <v>49097</v>
      </c>
      <c r="AC245" s="66">
        <v>23164</v>
      </c>
      <c r="AD245" s="48" t="s">
        <v>41</v>
      </c>
      <c r="AE245" s="66">
        <v>48235</v>
      </c>
      <c r="AF245" s="66">
        <v>23578</v>
      </c>
      <c r="AG245" s="48" t="s">
        <v>41</v>
      </c>
      <c r="AH245" s="66">
        <v>47655</v>
      </c>
      <c r="AI245" s="66">
        <v>23865</v>
      </c>
      <c r="AJ245" s="76"/>
      <c r="AK245" s="75"/>
      <c r="AL245" s="7">
        <v>688</v>
      </c>
    </row>
    <row r="246" spans="1:38" x14ac:dyDescent="0.15">
      <c r="A246" s="7">
        <v>690</v>
      </c>
      <c r="B246" s="17">
        <f t="shared" si="32"/>
        <v>25.054054054054053</v>
      </c>
      <c r="C246" s="17">
        <f t="shared" si="33"/>
        <v>3.1642545057345708</v>
      </c>
      <c r="D246" s="17">
        <f t="shared" si="34"/>
        <v>22.75</v>
      </c>
      <c r="E246" s="17">
        <f t="shared" si="35"/>
        <v>2.722467838978825</v>
      </c>
      <c r="F246" s="17">
        <f t="shared" si="36"/>
        <v>16.142857142857142</v>
      </c>
      <c r="G246" s="17">
        <f t="shared" si="37"/>
        <v>1.8469081994007084</v>
      </c>
      <c r="H246" s="17">
        <f t="shared" si="38"/>
        <v>21.428571428571427</v>
      </c>
      <c r="I246" s="17">
        <f t="shared" si="39"/>
        <v>2.1380655851618249</v>
      </c>
      <c r="J246" s="18">
        <v>9.27</v>
      </c>
      <c r="K246" s="17">
        <v>0.37</v>
      </c>
      <c r="L246" s="17">
        <v>2.9296000000000002</v>
      </c>
      <c r="M246" s="18">
        <v>8.19</v>
      </c>
      <c r="N246" s="17">
        <v>0.09</v>
      </c>
      <c r="O246" s="17">
        <v>3.0083000000000002</v>
      </c>
      <c r="P246" s="18">
        <v>6.78</v>
      </c>
      <c r="Q246" s="17">
        <v>0.21</v>
      </c>
      <c r="R246" s="17">
        <v>3.6709999999999998</v>
      </c>
      <c r="S246" s="18">
        <v>8</v>
      </c>
      <c r="T246" s="17">
        <v>0.28000000000000003</v>
      </c>
      <c r="U246" s="17">
        <v>3.7416999999999998</v>
      </c>
      <c r="V246" s="21">
        <v>42488</v>
      </c>
      <c r="W246" s="7">
        <v>690</v>
      </c>
      <c r="X246" s="30"/>
      <c r="Y246" s="66"/>
      <c r="Z246" s="66"/>
      <c r="AA246" s="30"/>
      <c r="AB246" s="66"/>
      <c r="AC246" s="66"/>
      <c r="AD246" s="30"/>
      <c r="AE246" s="66"/>
      <c r="AF246" s="66"/>
      <c r="AG246" s="30"/>
      <c r="AH246" s="66"/>
      <c r="AI246" s="66"/>
      <c r="AJ246" s="76"/>
      <c r="AK246" s="75"/>
      <c r="AL246" s="7">
        <v>690</v>
      </c>
    </row>
    <row r="247" spans="1:38" x14ac:dyDescent="0.15">
      <c r="A247" s="7">
        <v>691</v>
      </c>
      <c r="B247" s="17">
        <f t="shared" si="32"/>
        <v>296.65738161559887</v>
      </c>
      <c r="C247" s="17">
        <f t="shared" si="33"/>
        <v>42.312276519666277</v>
      </c>
      <c r="D247" s="17">
        <f t="shared" si="34"/>
        <v>-517.93478260869563</v>
      </c>
      <c r="E247" s="17">
        <f t="shared" si="35"/>
        <v>26.560758082497209</v>
      </c>
      <c r="F247" s="17">
        <f t="shared" si="36"/>
        <v>-775.00000000000011</v>
      </c>
      <c r="G247" s="17">
        <f t="shared" si="37"/>
        <v>32.697768762677484</v>
      </c>
      <c r="H247" s="17">
        <f t="shared" si="38"/>
        <v>12570.000000000002</v>
      </c>
      <c r="I247" s="17">
        <f t="shared" si="39"/>
        <v>32.772780602268291</v>
      </c>
      <c r="J247" s="18">
        <v>10.65</v>
      </c>
      <c r="K247" s="17">
        <v>3.5900000000000001E-2</v>
      </c>
      <c r="L247" s="17">
        <v>0.25169999999999998</v>
      </c>
      <c r="M247" s="18">
        <v>9.5299999999999994</v>
      </c>
      <c r="N247" s="17">
        <v>-4.5999999999999999E-3</v>
      </c>
      <c r="O247" s="17">
        <v>0.35880000000000001</v>
      </c>
      <c r="P247" s="18">
        <v>8.06</v>
      </c>
      <c r="Q247" s="17">
        <v>-5.1999999999999998E-3</v>
      </c>
      <c r="R247" s="17">
        <v>0.2465</v>
      </c>
      <c r="S247" s="18">
        <v>8.3800000000000008</v>
      </c>
      <c r="T247" s="17">
        <v>5.0000000000000001E-4</v>
      </c>
      <c r="U247" s="17">
        <v>0.25569999999999998</v>
      </c>
      <c r="V247" s="21">
        <v>42488</v>
      </c>
      <c r="W247" s="7">
        <v>691</v>
      </c>
      <c r="X247" s="48" t="s">
        <v>43</v>
      </c>
      <c r="Y247" s="66">
        <v>29197</v>
      </c>
      <c r="Z247" s="66">
        <v>11072</v>
      </c>
      <c r="AA247" s="48" t="s">
        <v>41</v>
      </c>
      <c r="AB247" s="66">
        <v>23808</v>
      </c>
      <c r="AC247" s="66">
        <v>13578</v>
      </c>
      <c r="AD247" s="48" t="s">
        <v>41</v>
      </c>
      <c r="AE247" s="66">
        <v>18898</v>
      </c>
      <c r="AF247" s="66">
        <v>17106</v>
      </c>
      <c r="AG247" s="48" t="s">
        <v>37</v>
      </c>
      <c r="AH247" s="66">
        <v>17725</v>
      </c>
      <c r="AI247" s="66">
        <v>18238</v>
      </c>
      <c r="AJ247" s="76"/>
      <c r="AK247" s="75"/>
      <c r="AL247" s="7">
        <v>691</v>
      </c>
    </row>
    <row r="248" spans="1:38" x14ac:dyDescent="0.15">
      <c r="A248" s="7">
        <v>692</v>
      </c>
      <c r="B248" s="17">
        <f t="shared" si="32"/>
        <v>45.961401000714794</v>
      </c>
      <c r="C248" s="17">
        <f t="shared" si="33"/>
        <v>2.4892570941891523</v>
      </c>
      <c r="D248" s="17">
        <f t="shared" si="34"/>
        <v>7.9718309859154939</v>
      </c>
      <c r="E248" s="17">
        <f t="shared" si="35"/>
        <v>2.0499818906193408</v>
      </c>
      <c r="F248" s="17">
        <f t="shared" si="36"/>
        <v>37.101063829787236</v>
      </c>
      <c r="G248" s="17">
        <f t="shared" si="37"/>
        <v>2.1245811757538839</v>
      </c>
      <c r="H248" s="17">
        <f t="shared" si="38"/>
        <v>-52.543352601156066</v>
      </c>
      <c r="I248" s="17">
        <f t="shared" si="39"/>
        <v>2.4614134849715676</v>
      </c>
      <c r="J248" s="18">
        <v>6.43</v>
      </c>
      <c r="K248" s="17">
        <v>0.1399</v>
      </c>
      <c r="L248" s="17">
        <v>2.5831</v>
      </c>
      <c r="M248" s="18">
        <v>5.66</v>
      </c>
      <c r="N248" s="17">
        <v>0.17749999999999999</v>
      </c>
      <c r="O248" s="17">
        <v>2.7610000000000001</v>
      </c>
      <c r="P248" s="18">
        <v>5.58</v>
      </c>
      <c r="Q248" s="17">
        <v>7.5200000000000003E-2</v>
      </c>
      <c r="R248" s="17">
        <v>2.6263999999999998</v>
      </c>
      <c r="S248" s="18">
        <v>6.06</v>
      </c>
      <c r="T248" s="17">
        <v>-8.6499999999999994E-2</v>
      </c>
      <c r="U248" s="17">
        <v>2.4620000000000002</v>
      </c>
      <c r="V248" s="21">
        <v>42487</v>
      </c>
      <c r="W248" s="7">
        <v>692</v>
      </c>
      <c r="X248" s="30"/>
      <c r="Y248" s="66"/>
      <c r="Z248" s="66"/>
      <c r="AA248" s="30"/>
      <c r="AB248" s="66"/>
      <c r="AC248" s="66"/>
      <c r="AD248" s="30"/>
      <c r="AE248" s="66"/>
      <c r="AF248" s="66"/>
      <c r="AG248" s="30"/>
      <c r="AH248" s="66"/>
      <c r="AI248" s="66"/>
      <c r="AJ248" s="76"/>
      <c r="AK248" s="75"/>
      <c r="AL248" s="7">
        <v>692</v>
      </c>
    </row>
    <row r="249" spans="1:38" x14ac:dyDescent="0.15">
      <c r="A249" s="7">
        <v>693</v>
      </c>
      <c r="B249" s="17">
        <f t="shared" si="32"/>
        <v>-43.706293706293707</v>
      </c>
      <c r="C249" s="17">
        <f t="shared" si="33"/>
        <v>5.4051716682521835</v>
      </c>
      <c r="D249" s="17">
        <f t="shared" si="34"/>
        <v>-84.459459459459467</v>
      </c>
      <c r="E249" s="17">
        <f t="shared" si="35"/>
        <v>5.4995820317655859</v>
      </c>
      <c r="F249" s="17">
        <f t="shared" si="36"/>
        <v>-63.775510204081627</v>
      </c>
      <c r="G249" s="17">
        <f t="shared" si="37"/>
        <v>5.6316453415029741</v>
      </c>
      <c r="H249" s="17">
        <f t="shared" si="38"/>
        <v>-56.137724550898199</v>
      </c>
      <c r="I249" s="17">
        <f t="shared" si="39"/>
        <v>5.8123314423881709</v>
      </c>
      <c r="J249" s="18">
        <v>12.5</v>
      </c>
      <c r="K249" s="17">
        <v>-0.28599999999999998</v>
      </c>
      <c r="L249" s="17">
        <v>2.3126000000000002</v>
      </c>
      <c r="M249" s="18">
        <v>12.5</v>
      </c>
      <c r="N249" s="17">
        <v>-3.6999999999999998E-2</v>
      </c>
      <c r="O249" s="17">
        <v>2.2728999999999999</v>
      </c>
      <c r="P249" s="18">
        <v>12.5</v>
      </c>
      <c r="Q249" s="17">
        <v>-9.8000000000000004E-2</v>
      </c>
      <c r="R249" s="17">
        <v>2.2195999999999998</v>
      </c>
      <c r="S249" s="18">
        <v>12.5</v>
      </c>
      <c r="T249" s="17">
        <v>-0.16700000000000001</v>
      </c>
      <c r="U249" s="17">
        <v>2.1505999999999998</v>
      </c>
      <c r="V249" s="28">
        <v>42482</v>
      </c>
      <c r="W249" s="7">
        <v>693</v>
      </c>
      <c r="X249" s="48"/>
      <c r="Y249" s="66"/>
      <c r="Z249" s="66"/>
      <c r="AA249" s="30"/>
      <c r="AB249" s="66"/>
      <c r="AC249" s="66"/>
      <c r="AD249" s="30"/>
      <c r="AE249" s="66"/>
      <c r="AF249" s="66"/>
      <c r="AG249" s="30"/>
      <c r="AH249" s="66"/>
      <c r="AI249" s="66"/>
      <c r="AJ249" s="76"/>
      <c r="AK249" s="75"/>
      <c r="AL249" s="7">
        <v>693</v>
      </c>
    </row>
    <row r="250" spans="1:38" x14ac:dyDescent="0.15">
      <c r="A250" s="7">
        <v>695</v>
      </c>
      <c r="B250" s="17">
        <f t="shared" si="32"/>
        <v>1044.8051948051948</v>
      </c>
      <c r="C250" s="17">
        <f t="shared" si="33"/>
        <v>11.037179311290986</v>
      </c>
      <c r="D250" s="17">
        <f t="shared" si="34"/>
        <v>113.57142857142857</v>
      </c>
      <c r="E250" s="17">
        <f t="shared" si="35"/>
        <v>10.816326530612246</v>
      </c>
      <c r="F250" s="17">
        <f t="shared" si="36"/>
        <v>-1185.8208955223881</v>
      </c>
      <c r="G250" s="17">
        <f t="shared" si="37"/>
        <v>11.017889335737069</v>
      </c>
      <c r="H250" s="17">
        <f t="shared" si="38"/>
        <v>-402.40384615384613</v>
      </c>
      <c r="I250" s="17">
        <f t="shared" si="39"/>
        <v>11.725152342929187</v>
      </c>
      <c r="J250" s="18">
        <v>16.09</v>
      </c>
      <c r="K250" s="17">
        <v>1.54E-2</v>
      </c>
      <c r="L250" s="17">
        <v>1.4578</v>
      </c>
      <c r="M250" s="18">
        <v>15.9</v>
      </c>
      <c r="N250" s="17">
        <v>3.5000000000000003E-2</v>
      </c>
      <c r="O250" s="17">
        <v>1.47</v>
      </c>
      <c r="P250" s="18">
        <v>15.89</v>
      </c>
      <c r="Q250" s="17">
        <v>-6.7000000000000002E-3</v>
      </c>
      <c r="R250" s="17">
        <v>1.4421999999999999</v>
      </c>
      <c r="S250" s="18">
        <v>16.739999999999998</v>
      </c>
      <c r="T250" s="17">
        <v>-3.1199999999999999E-2</v>
      </c>
      <c r="U250" s="17">
        <v>1.4277</v>
      </c>
      <c r="V250" s="21">
        <v>42445</v>
      </c>
      <c r="W250" s="7">
        <v>695</v>
      </c>
      <c r="X250" s="48" t="s">
        <v>37</v>
      </c>
      <c r="Y250" s="66">
        <v>12830</v>
      </c>
      <c r="Z250" s="66">
        <v>17314</v>
      </c>
      <c r="AA250" s="48" t="s">
        <v>39</v>
      </c>
      <c r="AB250" s="66">
        <v>14004</v>
      </c>
      <c r="AC250" s="66">
        <v>15863</v>
      </c>
      <c r="AD250" s="48" t="s">
        <v>43</v>
      </c>
      <c r="AE250" s="66">
        <v>15364</v>
      </c>
      <c r="AF250" s="66">
        <v>14458</v>
      </c>
      <c r="AG250" s="48" t="s">
        <v>41</v>
      </c>
      <c r="AH250" s="66">
        <v>14912</v>
      </c>
      <c r="AI250" s="66">
        <v>14897</v>
      </c>
      <c r="AJ250" s="76"/>
      <c r="AK250" s="75"/>
      <c r="AL250" s="7">
        <v>695</v>
      </c>
    </row>
    <row r="251" spans="1:38" x14ac:dyDescent="0.15">
      <c r="A251" s="7">
        <v>697</v>
      </c>
      <c r="B251" s="17">
        <f t="shared" si="32"/>
        <v>220.13108614232209</v>
      </c>
      <c r="C251" s="17">
        <f t="shared" si="33"/>
        <v>8.9459665144596645</v>
      </c>
      <c r="D251" s="17">
        <f t="shared" si="34"/>
        <v>-575.88495575221248</v>
      </c>
      <c r="E251" s="17">
        <f t="shared" si="35"/>
        <v>9.9476439790575935</v>
      </c>
      <c r="F251" s="17">
        <f t="shared" si="36"/>
        <v>-617.56756756756761</v>
      </c>
      <c r="G251" s="17">
        <f t="shared" si="37"/>
        <v>8.8067524859323214</v>
      </c>
      <c r="H251" s="17">
        <f t="shared" si="38"/>
        <v>-389.13525498891346</v>
      </c>
      <c r="I251" s="17">
        <f t="shared" si="39"/>
        <v>9.1121495327102799</v>
      </c>
      <c r="J251" s="18">
        <v>23.51</v>
      </c>
      <c r="K251" s="17">
        <v>0.10680000000000001</v>
      </c>
      <c r="L251" s="17">
        <v>2.6280000000000001</v>
      </c>
      <c r="M251" s="18">
        <v>26.03</v>
      </c>
      <c r="N251" s="17">
        <v>-1.1299999999999999E-2</v>
      </c>
      <c r="O251" s="17">
        <v>2.6166999999999998</v>
      </c>
      <c r="P251" s="18">
        <v>22.85</v>
      </c>
      <c r="Q251" s="17">
        <v>-1.8499999999999999E-2</v>
      </c>
      <c r="R251" s="17">
        <v>2.5945999999999998</v>
      </c>
      <c r="S251" s="18">
        <v>23.4</v>
      </c>
      <c r="T251" s="17">
        <v>-4.5100000000000001E-2</v>
      </c>
      <c r="U251" s="17">
        <v>2.5680000000000001</v>
      </c>
      <c r="V251" s="21">
        <v>42480</v>
      </c>
      <c r="W251" s="7">
        <v>697</v>
      </c>
      <c r="X251" s="48"/>
      <c r="Y251" s="66">
        <v>29833</v>
      </c>
      <c r="Z251" s="66">
        <v>18760</v>
      </c>
      <c r="AA251" s="48" t="s">
        <v>41</v>
      </c>
      <c r="AB251" s="66">
        <v>27643</v>
      </c>
      <c r="AC251" s="66">
        <v>20246</v>
      </c>
      <c r="AD251" s="48"/>
      <c r="AE251" s="66">
        <v>30077</v>
      </c>
      <c r="AF251" s="66">
        <v>18608</v>
      </c>
      <c r="AG251" s="30"/>
      <c r="AH251" s="66">
        <v>28830</v>
      </c>
      <c r="AI251" s="66">
        <v>19413</v>
      </c>
      <c r="AJ251" s="76"/>
      <c r="AK251" s="75"/>
      <c r="AL251" s="7">
        <v>697</v>
      </c>
    </row>
    <row r="252" spans="1:38" x14ac:dyDescent="0.15">
      <c r="A252" s="7">
        <v>698</v>
      </c>
      <c r="B252" s="17">
        <f t="shared" si="32"/>
        <v>34.304347826086953</v>
      </c>
      <c r="C252" s="17">
        <f t="shared" si="33"/>
        <v>1.6648379473328829</v>
      </c>
      <c r="D252" s="17">
        <f t="shared" si="34"/>
        <v>16.202830188679247</v>
      </c>
      <c r="E252" s="17">
        <f t="shared" si="35"/>
        <v>1.4159109645507006</v>
      </c>
      <c r="F252" s="17">
        <f t="shared" si="36"/>
        <v>19.464285714285712</v>
      </c>
      <c r="G252" s="17">
        <f t="shared" si="37"/>
        <v>1.3317043372021993</v>
      </c>
      <c r="H252" s="17">
        <f t="shared" si="38"/>
        <v>16.509740259740258</v>
      </c>
      <c r="I252" s="17">
        <f t="shared" si="39"/>
        <v>1.3412197582639314</v>
      </c>
      <c r="J252" s="18">
        <v>7.89</v>
      </c>
      <c r="K252" s="17">
        <v>0.23</v>
      </c>
      <c r="L252" s="17">
        <v>4.7392000000000003</v>
      </c>
      <c r="M252" s="18">
        <v>6.87</v>
      </c>
      <c r="N252" s="17">
        <v>0.106</v>
      </c>
      <c r="O252" s="17">
        <v>4.8520000000000003</v>
      </c>
      <c r="P252" s="18">
        <v>6.54</v>
      </c>
      <c r="Q252" s="17">
        <v>0.16800000000000001</v>
      </c>
      <c r="R252" s="17">
        <v>4.9109999999999996</v>
      </c>
      <c r="S252" s="18">
        <v>6.78</v>
      </c>
      <c r="T252" s="17">
        <v>0.308</v>
      </c>
      <c r="U252" s="17">
        <v>5.0551000000000004</v>
      </c>
      <c r="V252" s="28">
        <v>42459</v>
      </c>
      <c r="W252" s="7">
        <v>698</v>
      </c>
      <c r="X252" s="30"/>
      <c r="Y252" s="66">
        <v>64272</v>
      </c>
      <c r="Z252" s="66">
        <v>12750</v>
      </c>
      <c r="AA252" s="30"/>
      <c r="AB252" s="66">
        <v>65067</v>
      </c>
      <c r="AC252" s="66">
        <v>12594</v>
      </c>
      <c r="AD252" s="30"/>
      <c r="AE252" s="66">
        <v>61907</v>
      </c>
      <c r="AF252" s="66">
        <v>13237</v>
      </c>
      <c r="AG252" s="30"/>
      <c r="AH252" s="66">
        <v>59183</v>
      </c>
      <c r="AI252" s="66">
        <v>13847</v>
      </c>
      <c r="AJ252" s="76"/>
      <c r="AK252" s="75"/>
      <c r="AL252" s="7">
        <v>698</v>
      </c>
    </row>
    <row r="253" spans="1:38" x14ac:dyDescent="0.15">
      <c r="A253" s="7">
        <v>700</v>
      </c>
      <c r="B253" s="17">
        <f t="shared" si="32"/>
        <v>9.9880382775119614</v>
      </c>
      <c r="C253" s="17">
        <f t="shared" si="33"/>
        <v>1.2407132243684991</v>
      </c>
      <c r="D253" s="17">
        <f t="shared" si="34"/>
        <v>29.132124352331605</v>
      </c>
      <c r="E253" s="17">
        <f t="shared" si="35"/>
        <v>3.2852739676000993</v>
      </c>
      <c r="F253" s="17">
        <f t="shared" si="36"/>
        <v>31.955835962145112</v>
      </c>
      <c r="G253" s="17">
        <f t="shared" si="37"/>
        <v>3.0065592259519782</v>
      </c>
      <c r="H253" s="17">
        <f t="shared" si="38"/>
        <v>28.226154510142429</v>
      </c>
      <c r="I253" s="17">
        <f t="shared" si="39"/>
        <v>1.9559024740371891</v>
      </c>
      <c r="J253" s="18">
        <v>8.35</v>
      </c>
      <c r="K253" s="17">
        <v>0.83599999999999997</v>
      </c>
      <c r="L253" s="17">
        <v>6.73</v>
      </c>
      <c r="M253" s="18">
        <v>22.49</v>
      </c>
      <c r="N253" s="17">
        <v>0.193</v>
      </c>
      <c r="O253" s="17">
        <v>6.8456999999999999</v>
      </c>
      <c r="P253" s="18">
        <v>10.130000000000001</v>
      </c>
      <c r="Q253" s="17">
        <v>0.1585</v>
      </c>
      <c r="R253" s="17">
        <v>3.3693</v>
      </c>
      <c r="S253" s="18">
        <v>8.7200000000000006</v>
      </c>
      <c r="T253" s="17">
        <v>0.23169999999999999</v>
      </c>
      <c r="U253" s="17">
        <v>4.4583000000000004</v>
      </c>
      <c r="V253" s="21">
        <v>42482</v>
      </c>
      <c r="W253" s="7">
        <v>700</v>
      </c>
      <c r="X253" s="48" t="s">
        <v>41</v>
      </c>
      <c r="Y253" s="66">
        <v>20898</v>
      </c>
      <c r="Z253" s="66">
        <v>17159</v>
      </c>
      <c r="AA253" s="48" t="s">
        <v>43</v>
      </c>
      <c r="AB253" s="66">
        <v>24343</v>
      </c>
      <c r="AC253" s="66">
        <v>14731</v>
      </c>
      <c r="AD253" s="48" t="s">
        <v>41</v>
      </c>
      <c r="AE253" s="66">
        <v>31926</v>
      </c>
      <c r="AF253" s="66">
        <v>22464</v>
      </c>
      <c r="AG253" s="48"/>
      <c r="AH253" s="66">
        <v>46903</v>
      </c>
      <c r="AI253" s="66">
        <v>15291</v>
      </c>
      <c r="AJ253" s="76"/>
      <c r="AK253" s="75"/>
      <c r="AL253" s="7">
        <v>700</v>
      </c>
    </row>
    <row r="254" spans="1:38" x14ac:dyDescent="0.15">
      <c r="A254" s="7">
        <v>701</v>
      </c>
      <c r="B254" s="17">
        <f t="shared" si="32"/>
        <v>49.58064516129032</v>
      </c>
      <c r="C254" s="17">
        <f t="shared" si="33"/>
        <v>1.2928242785165744</v>
      </c>
      <c r="D254" s="17">
        <f t="shared" si="34"/>
        <v>502.55102040816325</v>
      </c>
      <c r="E254" s="17">
        <f t="shared" si="35"/>
        <v>1.601222456128943</v>
      </c>
      <c r="F254" s="17">
        <f t="shared" si="36"/>
        <v>78.91674127126231</v>
      </c>
      <c r="G254" s="17">
        <f t="shared" si="37"/>
        <v>1.4343712116897591</v>
      </c>
      <c r="H254" s="17">
        <f t="shared" si="38"/>
        <v>247.31781376518217</v>
      </c>
      <c r="I254" s="17">
        <f t="shared" si="39"/>
        <v>1.3309802191337596</v>
      </c>
      <c r="J254" s="18">
        <v>15.37</v>
      </c>
      <c r="K254" s="17">
        <v>0.31</v>
      </c>
      <c r="L254" s="17">
        <v>11.8887</v>
      </c>
      <c r="M254" s="18">
        <v>19.7</v>
      </c>
      <c r="N254" s="17">
        <v>9.7999999999999997E-3</v>
      </c>
      <c r="O254" s="17">
        <v>12.303100000000001</v>
      </c>
      <c r="P254" s="18">
        <v>17.63</v>
      </c>
      <c r="Q254" s="17">
        <v>0.11169999999999999</v>
      </c>
      <c r="R254" s="17">
        <v>12.2911</v>
      </c>
      <c r="S254" s="18">
        <v>16.29</v>
      </c>
      <c r="T254" s="17">
        <v>4.9399999999999999E-2</v>
      </c>
      <c r="U254" s="17">
        <v>12.239100000000001</v>
      </c>
      <c r="V254" s="21">
        <v>42475</v>
      </c>
      <c r="W254" s="7">
        <v>701</v>
      </c>
      <c r="X254" s="30"/>
      <c r="Y254" s="66">
        <v>39810</v>
      </c>
      <c r="Z254" s="66">
        <v>7809</v>
      </c>
      <c r="AA254" s="30" t="s">
        <v>41</v>
      </c>
      <c r="AB254" s="66">
        <v>38767</v>
      </c>
      <c r="AC254" s="66">
        <v>10488</v>
      </c>
      <c r="AD254" s="30"/>
      <c r="AE254" s="66">
        <v>41144</v>
      </c>
      <c r="AF254" s="66">
        <v>9882</v>
      </c>
      <c r="AG254" s="30" t="s">
        <v>41</v>
      </c>
      <c r="AH254" s="66">
        <v>39404</v>
      </c>
      <c r="AI254" s="66">
        <v>10319</v>
      </c>
      <c r="AJ254" s="76"/>
      <c r="AK254" s="75"/>
      <c r="AL254" s="7">
        <v>701</v>
      </c>
    </row>
    <row r="255" spans="1:38" x14ac:dyDescent="0.15">
      <c r="A255" s="7">
        <v>702</v>
      </c>
      <c r="B255" s="17">
        <f t="shared" si="32"/>
        <v>743.16939890710375</v>
      </c>
      <c r="C255" s="17">
        <f t="shared" si="33"/>
        <v>7.9304915738527022</v>
      </c>
      <c r="D255" s="17">
        <f t="shared" si="34"/>
        <v>-112.96296296296296</v>
      </c>
      <c r="E255" s="17">
        <f t="shared" si="35"/>
        <v>8.0750947710451904</v>
      </c>
      <c r="F255" s="17">
        <f t="shared" si="36"/>
        <v>-398.78787878787875</v>
      </c>
      <c r="G255" s="17">
        <f t="shared" si="37"/>
        <v>7.8731678133413103</v>
      </c>
      <c r="H255" s="17">
        <f t="shared" si="38"/>
        <v>-632.8125</v>
      </c>
      <c r="I255" s="17">
        <f t="shared" si="39"/>
        <v>8.0959520239880067</v>
      </c>
      <c r="J255" s="18">
        <v>13.6</v>
      </c>
      <c r="K255" s="17">
        <v>1.83E-2</v>
      </c>
      <c r="L255" s="17">
        <v>1.7149000000000001</v>
      </c>
      <c r="M255" s="18">
        <v>13.42</v>
      </c>
      <c r="N255" s="17">
        <v>-2.9700000000000001E-2</v>
      </c>
      <c r="O255" s="17">
        <v>1.6618999999999999</v>
      </c>
      <c r="P255" s="18">
        <v>13.16</v>
      </c>
      <c r="Q255" s="17">
        <v>-1.6500000000000001E-2</v>
      </c>
      <c r="R255" s="17">
        <v>1.6715</v>
      </c>
      <c r="S255" s="18">
        <v>13.5</v>
      </c>
      <c r="T255" s="17">
        <v>-1.6E-2</v>
      </c>
      <c r="U255" s="17">
        <v>1.6675</v>
      </c>
      <c r="V255" s="21">
        <v>42474</v>
      </c>
      <c r="W255" s="7">
        <v>702</v>
      </c>
      <c r="X255" s="42" t="s">
        <v>41</v>
      </c>
      <c r="Y255" s="66">
        <v>25492</v>
      </c>
      <c r="Z255" s="66">
        <v>10459</v>
      </c>
      <c r="AA255" s="42" t="s">
        <v>41</v>
      </c>
      <c r="AB255" s="66">
        <v>24747</v>
      </c>
      <c r="AC255" s="66">
        <v>10774</v>
      </c>
      <c r="AD255" s="42" t="s">
        <v>41</v>
      </c>
      <c r="AE255" s="66">
        <v>24117</v>
      </c>
      <c r="AF255" s="66">
        <v>11055</v>
      </c>
      <c r="AG255" s="30" t="s">
        <v>41</v>
      </c>
      <c r="AH255" s="66">
        <v>21255</v>
      </c>
      <c r="AI255" s="66">
        <v>12545</v>
      </c>
      <c r="AJ255" s="76"/>
      <c r="AK255" s="75"/>
      <c r="AL255" s="7">
        <v>702</v>
      </c>
    </row>
    <row r="256" spans="1:38" x14ac:dyDescent="0.15">
      <c r="A256" s="7">
        <v>703</v>
      </c>
      <c r="B256" s="17">
        <f t="shared" si="32"/>
        <v>93.9375</v>
      </c>
      <c r="C256" s="17">
        <f t="shared" si="33"/>
        <v>3.1398190895986962</v>
      </c>
      <c r="D256" s="17">
        <f t="shared" si="34"/>
        <v>23.708333333333336</v>
      </c>
      <c r="E256" s="17">
        <f t="shared" si="35"/>
        <v>2.3119743204258261</v>
      </c>
      <c r="F256" s="17">
        <f t="shared" si="36"/>
        <v>18.277777777777775</v>
      </c>
      <c r="G256" s="17">
        <f t="shared" si="37"/>
        <v>1.9831223628691981</v>
      </c>
      <c r="H256" s="17">
        <f t="shared" si="38"/>
        <v>23.096153846153847</v>
      </c>
      <c r="I256" s="17">
        <f t="shared" si="39"/>
        <v>1.4888552797957009</v>
      </c>
      <c r="J256" s="18">
        <v>15.03</v>
      </c>
      <c r="K256" s="17">
        <v>0.16</v>
      </c>
      <c r="L256" s="17">
        <v>4.7869000000000002</v>
      </c>
      <c r="M256" s="18">
        <v>11.38</v>
      </c>
      <c r="N256" s="17">
        <v>0.12</v>
      </c>
      <c r="O256" s="17">
        <v>4.9222000000000001</v>
      </c>
      <c r="P256" s="18">
        <v>9.8699999999999992</v>
      </c>
      <c r="Q256" s="17">
        <v>0.27</v>
      </c>
      <c r="R256" s="17">
        <v>4.9770000000000003</v>
      </c>
      <c r="S256" s="18">
        <v>12.01</v>
      </c>
      <c r="T256" s="17">
        <v>0.39</v>
      </c>
      <c r="U256" s="17">
        <v>8.0665999999999993</v>
      </c>
      <c r="V256" s="28">
        <v>42450</v>
      </c>
      <c r="W256" s="7">
        <v>703</v>
      </c>
      <c r="X256" s="48" t="s">
        <v>37</v>
      </c>
      <c r="Y256" s="66">
        <v>26138</v>
      </c>
      <c r="Z256" s="66">
        <v>49970</v>
      </c>
      <c r="AA256" s="48" t="s">
        <v>37</v>
      </c>
      <c r="AB256" s="66">
        <v>25400</v>
      </c>
      <c r="AC256" s="66">
        <v>51422</v>
      </c>
      <c r="AD256" s="48" t="s">
        <v>39</v>
      </c>
      <c r="AE256" s="66">
        <v>28610</v>
      </c>
      <c r="AF256" s="66">
        <v>45653</v>
      </c>
      <c r="AG256" s="48" t="s">
        <v>37</v>
      </c>
      <c r="AH256" s="66">
        <v>23659</v>
      </c>
      <c r="AI256" s="66">
        <v>55083</v>
      </c>
      <c r="AJ256" s="76"/>
      <c r="AK256" s="75"/>
      <c r="AL256" s="7">
        <v>703</v>
      </c>
    </row>
    <row r="257" spans="1:38" x14ac:dyDescent="0.15">
      <c r="A257" s="7">
        <v>705</v>
      </c>
      <c r="B257" s="17">
        <f t="shared" si="32"/>
        <v>118.81818181818183</v>
      </c>
      <c r="C257" s="17">
        <f t="shared" si="33"/>
        <v>3.4511895645744763</v>
      </c>
      <c r="D257" s="17">
        <f t="shared" si="34"/>
        <v>125.3024193548387</v>
      </c>
      <c r="E257" s="17">
        <f t="shared" si="35"/>
        <v>3.2695039191961701</v>
      </c>
      <c r="F257" s="17">
        <f t="shared" si="36"/>
        <v>90.08951406649615</v>
      </c>
      <c r="G257" s="17">
        <f t="shared" si="37"/>
        <v>3.6940905039064549</v>
      </c>
      <c r="H257" s="17">
        <f t="shared" si="38"/>
        <v>131.0230024213075</v>
      </c>
      <c r="I257" s="17">
        <f t="shared" si="39"/>
        <v>3.7764982988746398</v>
      </c>
      <c r="J257" s="18">
        <v>13.07</v>
      </c>
      <c r="K257" s="17">
        <v>0.11</v>
      </c>
      <c r="L257" s="17">
        <v>3.7871000000000001</v>
      </c>
      <c r="M257" s="18">
        <v>12.43</v>
      </c>
      <c r="N257" s="17">
        <v>2.4799999999999999E-2</v>
      </c>
      <c r="O257" s="17">
        <v>3.8018000000000001</v>
      </c>
      <c r="P257" s="18">
        <v>14.09</v>
      </c>
      <c r="Q257" s="17">
        <v>7.8200000000000006E-2</v>
      </c>
      <c r="R257" s="17">
        <v>3.8142</v>
      </c>
      <c r="S257" s="18">
        <v>14.43</v>
      </c>
      <c r="T257" s="17">
        <v>8.2600000000000007E-2</v>
      </c>
      <c r="U257" s="17">
        <v>3.8210000000000002</v>
      </c>
      <c r="V257" s="21">
        <v>42460</v>
      </c>
      <c r="W257" s="7">
        <v>705</v>
      </c>
      <c r="X257" s="30" t="s">
        <v>41</v>
      </c>
      <c r="Y257" s="66">
        <v>27961</v>
      </c>
      <c r="Z257" s="66">
        <v>11949</v>
      </c>
      <c r="AA257" s="30" t="s">
        <v>43</v>
      </c>
      <c r="AB257" s="66">
        <v>30116</v>
      </c>
      <c r="AC257" s="66">
        <v>11094</v>
      </c>
      <c r="AD257" s="48" t="s">
        <v>43</v>
      </c>
      <c r="AE257" s="66">
        <v>30305</v>
      </c>
      <c r="AF257" s="66">
        <v>11025</v>
      </c>
      <c r="AG257" s="30"/>
      <c r="AH257" s="66">
        <v>34702</v>
      </c>
      <c r="AI257" s="66">
        <v>9628</v>
      </c>
      <c r="AJ257" s="76"/>
      <c r="AK257" s="75"/>
      <c r="AL257" s="7">
        <v>705</v>
      </c>
    </row>
    <row r="258" spans="1:38" x14ac:dyDescent="0.15">
      <c r="A258" s="7">
        <v>707</v>
      </c>
      <c r="B258" s="17">
        <f t="shared" si="32"/>
        <v>350.58823529411762</v>
      </c>
      <c r="C258" s="17">
        <f t="shared" si="33"/>
        <v>2.8900239218982349</v>
      </c>
      <c r="D258" s="17">
        <f t="shared" si="34"/>
        <v>179.62962962962962</v>
      </c>
      <c r="E258" s="17">
        <f t="shared" si="35"/>
        <v>2.5009668686347815</v>
      </c>
      <c r="F258" s="17">
        <f t="shared" si="36"/>
        <v>157.26872246696033</v>
      </c>
      <c r="G258" s="17">
        <f t="shared" si="37"/>
        <v>2.2922084176057016</v>
      </c>
      <c r="H258" s="17">
        <f t="shared" si="38"/>
        <v>-13.836296467328561</v>
      </c>
      <c r="I258" s="17">
        <f t="shared" si="39"/>
        <v>3.0157771570921721</v>
      </c>
      <c r="J258" s="18">
        <v>8.94</v>
      </c>
      <c r="K258" s="17">
        <v>2.5499999999999998E-2</v>
      </c>
      <c r="L258" s="17">
        <v>3.0933999999999999</v>
      </c>
      <c r="M258" s="18">
        <v>7.76</v>
      </c>
      <c r="N258" s="17">
        <v>1.0800000000000001E-2</v>
      </c>
      <c r="O258" s="17">
        <v>3.1027999999999998</v>
      </c>
      <c r="P258" s="18">
        <v>7.14</v>
      </c>
      <c r="Q258" s="17">
        <v>2.2700000000000001E-2</v>
      </c>
      <c r="R258" s="17">
        <v>3.1149</v>
      </c>
      <c r="S258" s="18">
        <v>7.99</v>
      </c>
      <c r="T258" s="17">
        <v>-0.43309999999999998</v>
      </c>
      <c r="U258" s="17">
        <v>2.6494</v>
      </c>
      <c r="V258" s="21">
        <v>42457</v>
      </c>
      <c r="W258" s="7">
        <v>707</v>
      </c>
      <c r="X258" s="30"/>
      <c r="Y258" s="66">
        <v>58824</v>
      </c>
      <c r="Z258" s="66">
        <v>7890</v>
      </c>
      <c r="AA258" s="30"/>
      <c r="AB258" s="66">
        <v>58175</v>
      </c>
      <c r="AC258" s="66">
        <v>7978</v>
      </c>
      <c r="AD258" s="30"/>
      <c r="AE258" s="66">
        <v>51764</v>
      </c>
      <c r="AF258" s="66">
        <v>8966</v>
      </c>
      <c r="AG258" s="30" t="s">
        <v>41</v>
      </c>
      <c r="AH258" s="66">
        <v>45603</v>
      </c>
      <c r="AI258" s="66">
        <v>10178</v>
      </c>
      <c r="AJ258" s="76"/>
      <c r="AK258" s="75"/>
      <c r="AL258" s="7">
        <v>707</v>
      </c>
    </row>
    <row r="259" spans="1:38" x14ac:dyDescent="0.15">
      <c r="A259" s="7">
        <v>708</v>
      </c>
      <c r="B259" s="17">
        <f t="shared" si="32"/>
        <v>19.56989247311828</v>
      </c>
      <c r="C259" s="17">
        <f t="shared" si="33"/>
        <v>1.5377373293582299</v>
      </c>
      <c r="D259" s="17">
        <f t="shared" si="34"/>
        <v>21.428571428571431</v>
      </c>
      <c r="E259" s="17">
        <f t="shared" si="35"/>
        <v>1.3653603034134008</v>
      </c>
      <c r="F259" s="17">
        <f t="shared" si="36"/>
        <v>17.283950617283949</v>
      </c>
      <c r="G259" s="17">
        <f t="shared" si="37"/>
        <v>1.4074418487753999</v>
      </c>
      <c r="H259" s="17">
        <f t="shared" si="38"/>
        <v>18.813025210084035</v>
      </c>
      <c r="I259" s="17">
        <f t="shared" si="39"/>
        <v>1.4723109362861757</v>
      </c>
      <c r="J259" s="18">
        <v>12.74</v>
      </c>
      <c r="K259" s="17">
        <v>0.65100000000000002</v>
      </c>
      <c r="L259" s="17">
        <v>8.2849000000000004</v>
      </c>
      <c r="M259" s="18">
        <v>10.8</v>
      </c>
      <c r="N259" s="17">
        <v>0.126</v>
      </c>
      <c r="O259" s="17">
        <v>7.91</v>
      </c>
      <c r="P259" s="18">
        <v>11.2</v>
      </c>
      <c r="Q259" s="17">
        <v>0.32400000000000001</v>
      </c>
      <c r="R259" s="17">
        <v>7.9577</v>
      </c>
      <c r="S259" s="18">
        <v>11.94</v>
      </c>
      <c r="T259" s="17">
        <v>0.47599999999999998</v>
      </c>
      <c r="U259" s="17">
        <v>8.1097000000000001</v>
      </c>
      <c r="V259" s="21"/>
      <c r="W259" s="7">
        <v>708</v>
      </c>
      <c r="X259" s="37" t="s">
        <v>43</v>
      </c>
      <c r="Y259" s="66">
        <v>26801</v>
      </c>
      <c r="Z259" s="66">
        <v>16768</v>
      </c>
      <c r="AA259" s="37" t="s">
        <v>41</v>
      </c>
      <c r="AB259" s="66">
        <v>29783</v>
      </c>
      <c r="AC259" s="66">
        <v>15089</v>
      </c>
      <c r="AD259" s="37" t="s">
        <v>41</v>
      </c>
      <c r="AE259" s="66">
        <v>25509</v>
      </c>
      <c r="AF259" s="66">
        <v>17617</v>
      </c>
      <c r="AG259" s="37" t="s">
        <v>41</v>
      </c>
      <c r="AH259" s="66">
        <v>24798</v>
      </c>
      <c r="AI259" s="66">
        <v>18123</v>
      </c>
      <c r="AJ259" s="76"/>
      <c r="AK259" s="75"/>
      <c r="AL259" s="7">
        <v>708</v>
      </c>
    </row>
    <row r="260" spans="1:38" x14ac:dyDescent="0.15">
      <c r="A260" s="7">
        <v>709</v>
      </c>
      <c r="B260" s="17">
        <f t="shared" ref="B260:B323" si="40">J260/K260</f>
        <v>66.8</v>
      </c>
      <c r="C260" s="17">
        <f t="shared" ref="C260:C323" si="41">J260/L260</f>
        <v>0.81318627809022948</v>
      </c>
      <c r="D260" s="17">
        <f t="shared" ref="D260:D323" si="42">M260/(N260*4)</f>
        <v>69.318181818181813</v>
      </c>
      <c r="E260" s="17">
        <f t="shared" ref="E260:E323" si="43">M260/O260</f>
        <v>0.74014754416618123</v>
      </c>
      <c r="F260" s="17">
        <f t="shared" ref="F260:F323" si="44">P260/(Q260*2)</f>
        <v>34.625</v>
      </c>
      <c r="G260" s="17">
        <f t="shared" ref="G260:G323" si="45">P260/R260</f>
        <v>0.67242802349856778</v>
      </c>
      <c r="H260" s="17">
        <f t="shared" ref="H260:H323" si="46">S260/((T260/3)*4)</f>
        <v>26.279863481228666</v>
      </c>
      <c r="I260" s="17">
        <f t="shared" ref="I260:I323" si="47">S260/U260</f>
        <v>0.73841432715590616</v>
      </c>
      <c r="J260" s="18">
        <v>3.34</v>
      </c>
      <c r="K260" s="17">
        <v>0.05</v>
      </c>
      <c r="L260" s="17">
        <v>4.1073000000000004</v>
      </c>
      <c r="M260" s="18">
        <v>3.05</v>
      </c>
      <c r="N260" s="17">
        <v>1.0999999999999999E-2</v>
      </c>
      <c r="O260" s="17">
        <v>4.1208</v>
      </c>
      <c r="P260" s="18">
        <v>2.77</v>
      </c>
      <c r="Q260" s="17">
        <v>0.04</v>
      </c>
      <c r="R260" s="17">
        <v>4.1193999999999997</v>
      </c>
      <c r="S260" s="18">
        <v>3.08</v>
      </c>
      <c r="T260" s="17">
        <v>8.7900000000000006E-2</v>
      </c>
      <c r="U260" s="17">
        <v>4.1711</v>
      </c>
      <c r="V260" s="28">
        <v>42488</v>
      </c>
      <c r="W260" s="7">
        <v>709</v>
      </c>
      <c r="X260" s="30"/>
      <c r="Y260" s="66"/>
      <c r="Z260" s="66"/>
      <c r="AA260" s="30"/>
      <c r="AB260" s="66"/>
      <c r="AC260" s="66"/>
      <c r="AD260" s="30"/>
      <c r="AE260" s="66"/>
      <c r="AF260" s="66"/>
      <c r="AG260" s="30"/>
      <c r="AH260" s="66"/>
      <c r="AI260" s="66"/>
      <c r="AJ260" s="76"/>
      <c r="AK260" s="75"/>
      <c r="AL260" s="7">
        <v>709</v>
      </c>
    </row>
    <row r="261" spans="1:38" x14ac:dyDescent="0.15">
      <c r="A261" s="7">
        <v>710</v>
      </c>
      <c r="B261" s="17">
        <f t="shared" si="40"/>
        <v>-1711.552346570397</v>
      </c>
      <c r="C261" s="17">
        <f t="shared" si="41"/>
        <v>62.836315440689198</v>
      </c>
      <c r="D261" s="17">
        <f t="shared" si="42"/>
        <v>-1210.344827586207</v>
      </c>
      <c r="E261" s="17">
        <f t="shared" si="43"/>
        <v>36.344809733367846</v>
      </c>
      <c r="F261" s="17">
        <f t="shared" si="44"/>
        <v>-1014.6788990825688</v>
      </c>
      <c r="G261" s="17">
        <f t="shared" si="45"/>
        <v>28.749675071484276</v>
      </c>
      <c r="H261" s="17">
        <f t="shared" si="46"/>
        <v>-369.48775055679283</v>
      </c>
      <c r="I261" s="17">
        <f t="shared" si="47"/>
        <v>30.07886864291542</v>
      </c>
      <c r="J261" s="18">
        <v>47.41</v>
      </c>
      <c r="K261" s="17">
        <v>-2.7699999999999999E-2</v>
      </c>
      <c r="L261" s="17">
        <v>0.75449999999999995</v>
      </c>
      <c r="M261" s="18">
        <v>28.08</v>
      </c>
      <c r="N261" s="17">
        <v>-5.7999999999999996E-3</v>
      </c>
      <c r="O261" s="17">
        <v>0.77259999999999995</v>
      </c>
      <c r="P261" s="18">
        <v>22.12</v>
      </c>
      <c r="Q261" s="17">
        <v>-1.09E-2</v>
      </c>
      <c r="R261" s="17">
        <v>0.76939999999999997</v>
      </c>
      <c r="S261" s="18">
        <v>22.12</v>
      </c>
      <c r="T261" s="17">
        <v>-4.4900000000000002E-2</v>
      </c>
      <c r="U261" s="17">
        <v>0.73540000000000005</v>
      </c>
      <c r="V261" s="21"/>
      <c r="W261" s="7">
        <v>710</v>
      </c>
      <c r="X261" s="48" t="s">
        <v>37</v>
      </c>
      <c r="Y261" s="66">
        <v>11235</v>
      </c>
      <c r="Z261" s="66">
        <v>13458</v>
      </c>
      <c r="AA261" s="48" t="s">
        <v>39</v>
      </c>
      <c r="AB261" s="66">
        <v>9363</v>
      </c>
      <c r="AC261" s="66">
        <v>16148</v>
      </c>
      <c r="AD261" s="48" t="s">
        <v>39</v>
      </c>
      <c r="AE261" s="66">
        <v>11638</v>
      </c>
      <c r="AF261" s="66">
        <v>12991</v>
      </c>
      <c r="AG261" s="48" t="s">
        <v>37</v>
      </c>
      <c r="AH261" s="66">
        <v>11615</v>
      </c>
      <c r="AI261" s="66">
        <v>13018</v>
      </c>
      <c r="AJ261" s="76"/>
      <c r="AK261" s="75"/>
      <c r="AL261" s="7">
        <v>710</v>
      </c>
    </row>
    <row r="262" spans="1:38" x14ac:dyDescent="0.15">
      <c r="A262" s="7">
        <v>711</v>
      </c>
      <c r="B262" s="17">
        <f t="shared" si="40"/>
        <v>141.47826086956522</v>
      </c>
      <c r="C262" s="17">
        <f t="shared" si="41"/>
        <v>18.001770303164417</v>
      </c>
      <c r="D262" s="17">
        <f t="shared" si="42"/>
        <v>-115.625</v>
      </c>
      <c r="E262" s="17">
        <f t="shared" si="43"/>
        <v>10.44725547775017</v>
      </c>
      <c r="F262" s="17">
        <f t="shared" si="44"/>
        <v>-123.33333333333333</v>
      </c>
      <c r="G262" s="17">
        <f t="shared" si="45"/>
        <v>12.946116165150453</v>
      </c>
      <c r="H262" s="17">
        <f t="shared" si="46"/>
        <v>-116.7236842105263</v>
      </c>
      <c r="I262" s="17">
        <f t="shared" si="47"/>
        <v>18.413350769039166</v>
      </c>
      <c r="J262" s="18">
        <v>32.54</v>
      </c>
      <c r="K262" s="17">
        <v>0.23</v>
      </c>
      <c r="L262" s="17">
        <v>1.8076000000000001</v>
      </c>
      <c r="M262" s="18">
        <v>18.5</v>
      </c>
      <c r="N262" s="17">
        <v>-0.04</v>
      </c>
      <c r="O262" s="17">
        <v>1.7707999999999999</v>
      </c>
      <c r="P262" s="18">
        <v>22.2</v>
      </c>
      <c r="Q262" s="17">
        <v>-0.09</v>
      </c>
      <c r="R262" s="17">
        <v>1.7148000000000001</v>
      </c>
      <c r="S262" s="18">
        <v>29.57</v>
      </c>
      <c r="T262" s="17">
        <v>-0.19</v>
      </c>
      <c r="U262" s="17">
        <v>1.6059000000000001</v>
      </c>
      <c r="V262" s="21">
        <v>42445</v>
      </c>
      <c r="W262" s="7">
        <v>711</v>
      </c>
      <c r="X262" s="48" t="s">
        <v>43</v>
      </c>
      <c r="Y262" s="66">
        <v>13052</v>
      </c>
      <c r="Z262" s="66">
        <v>12327</v>
      </c>
      <c r="AA262" s="48"/>
      <c r="AB262" s="66">
        <v>19073</v>
      </c>
      <c r="AC262" s="66">
        <v>8435</v>
      </c>
      <c r="AD262" s="48" t="s">
        <v>37</v>
      </c>
      <c r="AE262" s="66">
        <v>10051</v>
      </c>
      <c r="AF262" s="66">
        <v>16008</v>
      </c>
      <c r="AG262" s="48" t="s">
        <v>37</v>
      </c>
      <c r="AH262" s="66">
        <v>7995</v>
      </c>
      <c r="AI262" s="66">
        <v>20125</v>
      </c>
      <c r="AJ262" s="76"/>
      <c r="AK262" s="75"/>
      <c r="AL262" s="7">
        <v>711</v>
      </c>
    </row>
    <row r="263" spans="1:38" x14ac:dyDescent="0.15">
      <c r="A263" s="7">
        <v>712</v>
      </c>
      <c r="B263" s="17">
        <f t="shared" si="40"/>
        <v>22.980392156862745</v>
      </c>
      <c r="C263" s="17">
        <f t="shared" si="41"/>
        <v>6.2110813747052127</v>
      </c>
      <c r="D263" s="17">
        <f t="shared" si="42"/>
        <v>68.5625</v>
      </c>
      <c r="E263" s="17">
        <f t="shared" si="43"/>
        <v>5.6998856905330975</v>
      </c>
      <c r="F263" s="17">
        <f t="shared" si="44"/>
        <v>57.666666666666671</v>
      </c>
      <c r="G263" s="17">
        <f t="shared" si="45"/>
        <v>5.395010395010396</v>
      </c>
      <c r="H263" s="17">
        <f t="shared" si="46"/>
        <v>48.35</v>
      </c>
      <c r="I263" s="17">
        <f t="shared" si="47"/>
        <v>4.8529559369667776</v>
      </c>
      <c r="J263" s="18">
        <v>23.44</v>
      </c>
      <c r="K263" s="17">
        <v>1.02</v>
      </c>
      <c r="L263" s="17">
        <v>3.7738999999999998</v>
      </c>
      <c r="M263" s="18">
        <v>21.94</v>
      </c>
      <c r="N263" s="17">
        <v>0.08</v>
      </c>
      <c r="O263" s="17">
        <v>3.8492000000000002</v>
      </c>
      <c r="P263" s="18">
        <v>20.76</v>
      </c>
      <c r="Q263" s="17">
        <v>0.18</v>
      </c>
      <c r="R263" s="17">
        <v>3.8479999999999999</v>
      </c>
      <c r="S263" s="18">
        <v>19.34</v>
      </c>
      <c r="T263" s="17">
        <v>0.3</v>
      </c>
      <c r="U263" s="17">
        <v>3.9851999999999999</v>
      </c>
      <c r="V263" s="28">
        <v>42488</v>
      </c>
      <c r="W263" s="7">
        <v>712</v>
      </c>
      <c r="X263" s="48"/>
      <c r="Y263" s="66">
        <v>78627</v>
      </c>
      <c r="Z263" s="66">
        <v>11395</v>
      </c>
      <c r="AA263" s="48"/>
      <c r="AB263" s="66">
        <v>86724</v>
      </c>
      <c r="AC263" s="66">
        <v>10331</v>
      </c>
      <c r="AD263" s="30"/>
      <c r="AE263" s="66">
        <v>80246</v>
      </c>
      <c r="AF263" s="66">
        <v>11165</v>
      </c>
      <c r="AG263" s="30"/>
      <c r="AH263" s="66">
        <v>72684</v>
      </c>
      <c r="AI263" s="66">
        <v>12327</v>
      </c>
      <c r="AJ263" s="76"/>
      <c r="AK263" s="75"/>
      <c r="AL263" s="7">
        <v>712</v>
      </c>
    </row>
    <row r="264" spans="1:38" x14ac:dyDescent="0.15">
      <c r="A264" s="7">
        <v>713</v>
      </c>
      <c r="B264" s="17">
        <f t="shared" si="40"/>
        <v>114.44007858546169</v>
      </c>
      <c r="C264" s="17">
        <f t="shared" si="41"/>
        <v>2.5563381826958946</v>
      </c>
      <c r="D264" s="17">
        <f t="shared" si="42"/>
        <v>54.157894736842103</v>
      </c>
      <c r="E264" s="17">
        <f t="shared" si="43"/>
        <v>2.2360329429148829</v>
      </c>
      <c r="F264" s="17">
        <f t="shared" si="44"/>
        <v>-370.42253521126759</v>
      </c>
      <c r="G264" s="17">
        <f t="shared" si="45"/>
        <v>2.3140205006378953</v>
      </c>
      <c r="H264" s="17">
        <f t="shared" si="46"/>
        <v>-31.625813864419762</v>
      </c>
      <c r="I264" s="17">
        <f t="shared" si="47"/>
        <v>2.5447233393426707</v>
      </c>
      <c r="J264" s="18">
        <v>11.65</v>
      </c>
      <c r="K264" s="17">
        <v>0.1018</v>
      </c>
      <c r="L264" s="17">
        <v>4.5572999999999997</v>
      </c>
      <c r="M264" s="18">
        <v>10.29</v>
      </c>
      <c r="N264" s="17">
        <v>4.7500000000000001E-2</v>
      </c>
      <c r="O264" s="17">
        <v>4.6018999999999997</v>
      </c>
      <c r="P264" s="18">
        <v>10.52</v>
      </c>
      <c r="Q264" s="17">
        <v>-1.4200000000000001E-2</v>
      </c>
      <c r="R264" s="17">
        <v>4.5461999999999998</v>
      </c>
      <c r="S264" s="18">
        <v>11.01</v>
      </c>
      <c r="T264" s="17">
        <v>-0.2611</v>
      </c>
      <c r="U264" s="17">
        <v>4.3266</v>
      </c>
      <c r="V264" s="21">
        <v>42445</v>
      </c>
      <c r="W264" s="7">
        <v>713</v>
      </c>
      <c r="X264" s="30"/>
      <c r="Y264" s="66">
        <v>33208</v>
      </c>
      <c r="Z264" s="66">
        <v>9000</v>
      </c>
      <c r="AA264" s="30"/>
      <c r="AB264" s="66">
        <v>33925</v>
      </c>
      <c r="AC264" s="66">
        <v>8809</v>
      </c>
      <c r="AD264" s="30"/>
      <c r="AE264" s="66">
        <v>33504</v>
      </c>
      <c r="AF264" s="66">
        <v>8920</v>
      </c>
      <c r="AG264" s="30"/>
      <c r="AH264" s="66">
        <v>33538</v>
      </c>
      <c r="AI264" s="66">
        <v>8912</v>
      </c>
      <c r="AJ264" s="76"/>
      <c r="AK264" s="75"/>
      <c r="AL264" s="7">
        <v>713</v>
      </c>
    </row>
    <row r="265" spans="1:38" x14ac:dyDescent="0.15">
      <c r="A265" s="7">
        <v>715</v>
      </c>
      <c r="B265" s="17">
        <f t="shared" si="40"/>
        <v>63.32</v>
      </c>
      <c r="C265" s="17">
        <f t="shared" si="41"/>
        <v>3.8538319213165844</v>
      </c>
      <c r="D265" s="17">
        <f t="shared" si="42"/>
        <v>101.68067226890756</v>
      </c>
      <c r="E265" s="17">
        <f t="shared" si="43"/>
        <v>3.5044529722684814</v>
      </c>
      <c r="F265" s="17">
        <f t="shared" si="44"/>
        <v>81.98863636363636</v>
      </c>
      <c r="G265" s="17">
        <f t="shared" si="45"/>
        <v>3.4392354076792904</v>
      </c>
      <c r="H265" s="17">
        <f t="shared" si="46"/>
        <v>94.888392857142847</v>
      </c>
      <c r="I265" s="17">
        <f t="shared" si="47"/>
        <v>3.414786967418546</v>
      </c>
      <c r="J265" s="18">
        <v>15.83</v>
      </c>
      <c r="K265" s="17">
        <v>0.25</v>
      </c>
      <c r="L265" s="17">
        <v>4.1075999999999997</v>
      </c>
      <c r="M265" s="18">
        <v>14.52</v>
      </c>
      <c r="N265" s="17">
        <v>3.5700000000000003E-2</v>
      </c>
      <c r="O265" s="17">
        <v>4.1433</v>
      </c>
      <c r="P265" s="18">
        <v>14.43</v>
      </c>
      <c r="Q265" s="17">
        <v>8.7999999999999995E-2</v>
      </c>
      <c r="R265" s="17">
        <v>4.1957000000000004</v>
      </c>
      <c r="S265" s="18">
        <v>14.17</v>
      </c>
      <c r="T265" s="17">
        <v>0.112</v>
      </c>
      <c r="U265" s="17">
        <v>4.1496000000000004</v>
      </c>
      <c r="V265" s="21">
        <v>42447</v>
      </c>
      <c r="W265" s="7">
        <v>715</v>
      </c>
      <c r="X265" s="42" t="s">
        <v>37</v>
      </c>
      <c r="Y265" s="66">
        <v>13417</v>
      </c>
      <c r="Z265" s="66">
        <v>20794</v>
      </c>
      <c r="AA265" s="42" t="s">
        <v>37</v>
      </c>
      <c r="AB265" s="66">
        <v>11016</v>
      </c>
      <c r="AC265" s="66">
        <v>25327</v>
      </c>
      <c r="AD265" s="42" t="s">
        <v>37</v>
      </c>
      <c r="AE265" s="66">
        <v>10077</v>
      </c>
      <c r="AF265" s="66">
        <v>27687</v>
      </c>
      <c r="AG265" s="42" t="s">
        <v>39</v>
      </c>
      <c r="AH265" s="66">
        <v>10712</v>
      </c>
      <c r="AI265" s="66">
        <v>26046</v>
      </c>
      <c r="AJ265" s="76"/>
      <c r="AK265" s="75"/>
      <c r="AL265" s="7">
        <v>715</v>
      </c>
    </row>
    <row r="266" spans="1:38" x14ac:dyDescent="0.15">
      <c r="A266" s="7">
        <v>716</v>
      </c>
      <c r="B266" s="17">
        <f t="shared" si="40"/>
        <v>16.89727463312369</v>
      </c>
      <c r="C266" s="17">
        <f t="shared" si="41"/>
        <v>1.4788990825688073</v>
      </c>
      <c r="D266" s="17">
        <f t="shared" si="42"/>
        <v>55.347222222222221</v>
      </c>
      <c r="E266" s="17">
        <f t="shared" si="43"/>
        <v>2.8837108329112091</v>
      </c>
      <c r="F266" s="17">
        <f t="shared" si="44"/>
        <v>102.42424242424242</v>
      </c>
      <c r="G266" s="17">
        <f t="shared" si="45"/>
        <v>2.4759183972457235</v>
      </c>
      <c r="H266" s="17">
        <f t="shared" si="46"/>
        <v>54.710526315789465</v>
      </c>
      <c r="I266" s="17">
        <f t="shared" si="47"/>
        <v>2.4788067389204849</v>
      </c>
      <c r="J266" s="18">
        <v>8.06</v>
      </c>
      <c r="K266" s="17">
        <v>0.47699999999999998</v>
      </c>
      <c r="L266" s="17">
        <v>5.45</v>
      </c>
      <c r="M266" s="18">
        <v>15.94</v>
      </c>
      <c r="N266" s="17">
        <v>7.1999999999999995E-2</v>
      </c>
      <c r="O266" s="17">
        <v>5.5275999999999996</v>
      </c>
      <c r="P266" s="18">
        <v>6.76</v>
      </c>
      <c r="Q266" s="17">
        <v>3.3000000000000002E-2</v>
      </c>
      <c r="R266" s="17">
        <v>2.7303000000000002</v>
      </c>
      <c r="S266" s="18">
        <v>6.93</v>
      </c>
      <c r="T266" s="17">
        <v>9.5000000000000001E-2</v>
      </c>
      <c r="U266" s="17">
        <v>2.7957000000000001</v>
      </c>
      <c r="V266" s="28">
        <v>42457</v>
      </c>
      <c r="W266" s="7">
        <v>716</v>
      </c>
      <c r="X266" s="48"/>
      <c r="Y266" s="66">
        <v>32820</v>
      </c>
      <c r="Z266" s="66">
        <v>9705</v>
      </c>
      <c r="AA266" s="48" t="s">
        <v>41</v>
      </c>
      <c r="AB266" s="66">
        <v>31467</v>
      </c>
      <c r="AC266" s="66">
        <v>10123</v>
      </c>
      <c r="AD266" s="48"/>
      <c r="AE266" s="66">
        <v>34589</v>
      </c>
      <c r="AF266" s="66">
        <v>18462</v>
      </c>
      <c r="AG266" s="48"/>
      <c r="AH266" s="66">
        <v>35149</v>
      </c>
      <c r="AI266" s="66">
        <v>18168</v>
      </c>
      <c r="AJ266" s="76"/>
      <c r="AK266" s="75"/>
      <c r="AL266" s="7">
        <v>716</v>
      </c>
    </row>
    <row r="267" spans="1:38" x14ac:dyDescent="0.15">
      <c r="A267" s="7">
        <v>717</v>
      </c>
      <c r="B267" s="17">
        <f t="shared" si="40"/>
        <v>141.25</v>
      </c>
      <c r="C267" s="17">
        <f t="shared" si="41"/>
        <v>29.815303430079158</v>
      </c>
      <c r="D267" s="17">
        <f t="shared" si="42"/>
        <v>-11.518324607329843</v>
      </c>
      <c r="E267" s="17">
        <f t="shared" si="43"/>
        <v>85.9375</v>
      </c>
      <c r="F267" s="17">
        <f t="shared" si="44"/>
        <v>-15.697674418604652</v>
      </c>
      <c r="G267" s="17">
        <f t="shared" si="45"/>
        <v>57.005758157389636</v>
      </c>
      <c r="H267" s="17">
        <f t="shared" si="46"/>
        <v>-69.849785407725307</v>
      </c>
      <c r="I267" s="17">
        <f t="shared" si="47"/>
        <v>43.35664335664336</v>
      </c>
      <c r="J267" s="18">
        <v>5.65</v>
      </c>
      <c r="K267" s="17">
        <v>0.04</v>
      </c>
      <c r="L267" s="17">
        <v>0.1895</v>
      </c>
      <c r="M267" s="18">
        <v>4.4000000000000004</v>
      </c>
      <c r="N267" s="17">
        <v>-9.5500000000000002E-2</v>
      </c>
      <c r="O267" s="17">
        <v>5.1200000000000002E-2</v>
      </c>
      <c r="P267" s="18">
        <v>2.97</v>
      </c>
      <c r="Q267" s="17">
        <v>-9.4600000000000004E-2</v>
      </c>
      <c r="R267" s="17">
        <v>5.21E-2</v>
      </c>
      <c r="S267" s="18">
        <v>4.34</v>
      </c>
      <c r="T267" s="17">
        <v>-4.6600000000000003E-2</v>
      </c>
      <c r="U267" s="17">
        <v>0.10009999999999999</v>
      </c>
      <c r="V267" s="21"/>
      <c r="W267" s="7">
        <v>717</v>
      </c>
      <c r="X267" s="30"/>
      <c r="Y267" s="66"/>
      <c r="Z267" s="66"/>
      <c r="AA267" s="30"/>
      <c r="AB267" s="66"/>
      <c r="AC267" s="66"/>
      <c r="AD267" s="30"/>
      <c r="AE267" s="66"/>
      <c r="AF267" s="66"/>
      <c r="AG267" s="30"/>
      <c r="AH267" s="66"/>
      <c r="AI267" s="66"/>
      <c r="AJ267" s="76"/>
      <c r="AK267" s="75"/>
      <c r="AL267" s="7">
        <v>717</v>
      </c>
    </row>
    <row r="268" spans="1:38" x14ac:dyDescent="0.15">
      <c r="A268" s="7">
        <v>718</v>
      </c>
      <c r="B268" s="17">
        <f t="shared" si="40"/>
        <v>25.45722713864307</v>
      </c>
      <c r="C268" s="17">
        <f t="shared" si="41"/>
        <v>2.8757080973009002</v>
      </c>
      <c r="D268" s="17">
        <f t="shared" si="42"/>
        <v>457.98611111111109</v>
      </c>
      <c r="E268" s="17">
        <f t="shared" si="43"/>
        <v>4.3840989164395401</v>
      </c>
      <c r="F268" s="17">
        <f t="shared" si="44"/>
        <v>114.82456140350877</v>
      </c>
      <c r="G268" s="17">
        <f t="shared" si="45"/>
        <v>4.423044433181281</v>
      </c>
      <c r="H268" s="17">
        <f t="shared" si="46"/>
        <v>24.226415094339625</v>
      </c>
      <c r="I268" s="17">
        <f t="shared" si="47"/>
        <v>3.563845289146093</v>
      </c>
      <c r="J268" s="18">
        <v>8.6300000000000008</v>
      </c>
      <c r="K268" s="17">
        <v>0.33900000000000002</v>
      </c>
      <c r="L268" s="17">
        <v>3.0009999999999999</v>
      </c>
      <c r="M268" s="18">
        <v>13.19</v>
      </c>
      <c r="N268" s="17">
        <v>7.1999999999999998E-3</v>
      </c>
      <c r="O268" s="17">
        <v>3.0085999999999999</v>
      </c>
      <c r="P268" s="18">
        <v>13.09</v>
      </c>
      <c r="Q268" s="17">
        <v>5.7000000000000002E-2</v>
      </c>
      <c r="R268" s="17">
        <v>2.9594999999999998</v>
      </c>
      <c r="S268" s="18">
        <v>8.56</v>
      </c>
      <c r="T268" s="17">
        <v>0.26500000000000001</v>
      </c>
      <c r="U268" s="17">
        <v>2.4018999999999999</v>
      </c>
      <c r="V268" s="21">
        <v>42460</v>
      </c>
      <c r="W268" s="7">
        <v>718</v>
      </c>
      <c r="X268" s="48"/>
      <c r="Y268" s="66">
        <v>80932</v>
      </c>
      <c r="Z268" s="66">
        <v>37496</v>
      </c>
      <c r="AA268" s="48"/>
      <c r="AB268" s="66">
        <v>80844</v>
      </c>
      <c r="AC268" s="66">
        <v>37536</v>
      </c>
      <c r="AD268" s="30"/>
      <c r="AE268" s="66">
        <v>80839</v>
      </c>
      <c r="AF268" s="66">
        <v>37539</v>
      </c>
      <c r="AG268" s="30"/>
      <c r="AH268" s="66"/>
      <c r="AI268" s="66"/>
      <c r="AJ268" s="76"/>
      <c r="AK268" s="75"/>
      <c r="AL268" s="7">
        <v>718</v>
      </c>
    </row>
    <row r="269" spans="1:38" x14ac:dyDescent="0.15">
      <c r="A269" s="7">
        <v>719</v>
      </c>
      <c r="B269" s="17">
        <f t="shared" si="40"/>
        <v>12.932584269662922</v>
      </c>
      <c r="C269" s="17">
        <f t="shared" si="41"/>
        <v>1.4848547396666494</v>
      </c>
      <c r="D269" s="17">
        <f t="shared" si="42"/>
        <v>31.583333333333336</v>
      </c>
      <c r="E269" s="17">
        <f t="shared" si="43"/>
        <v>1.9252749485662035</v>
      </c>
      <c r="F269" s="17">
        <f t="shared" si="44"/>
        <v>17.032258064516132</v>
      </c>
      <c r="G269" s="17">
        <f t="shared" si="45"/>
        <v>1.7215800714064464</v>
      </c>
      <c r="H269" s="17">
        <f t="shared" si="46"/>
        <v>18.433333333333334</v>
      </c>
      <c r="I269" s="17">
        <f t="shared" si="47"/>
        <v>1.7635334449493743</v>
      </c>
      <c r="J269" s="18">
        <v>11.51</v>
      </c>
      <c r="K269" s="17">
        <v>0.89</v>
      </c>
      <c r="L269" s="17">
        <v>7.7515999999999998</v>
      </c>
      <c r="M269" s="18">
        <v>15.16</v>
      </c>
      <c r="N269" s="17">
        <v>0.12</v>
      </c>
      <c r="O269" s="17">
        <v>7.8742000000000001</v>
      </c>
      <c r="P269" s="18">
        <v>10.56</v>
      </c>
      <c r="Q269" s="17">
        <v>0.31</v>
      </c>
      <c r="R269" s="17">
        <v>6.1338999999999997</v>
      </c>
      <c r="S269" s="18">
        <v>11.06</v>
      </c>
      <c r="T269" s="17">
        <v>0.45</v>
      </c>
      <c r="U269" s="17">
        <v>6.2714999999999996</v>
      </c>
      <c r="V269" s="21">
        <v>42485</v>
      </c>
      <c r="W269" s="7">
        <v>719</v>
      </c>
      <c r="X269" s="48" t="s">
        <v>39</v>
      </c>
      <c r="Y269" s="66">
        <v>19636</v>
      </c>
      <c r="Z269" s="66">
        <v>40083</v>
      </c>
      <c r="AA269" s="48" t="s">
        <v>39</v>
      </c>
      <c r="AB269" s="66">
        <v>20456</v>
      </c>
      <c r="AC269" s="66">
        <v>38476</v>
      </c>
      <c r="AD269" s="48" t="s">
        <v>37</v>
      </c>
      <c r="AE269" s="66">
        <v>21097</v>
      </c>
      <c r="AF269" s="66">
        <v>48499</v>
      </c>
      <c r="AG269" s="48" t="s">
        <v>37</v>
      </c>
      <c r="AH269" s="66">
        <v>20378</v>
      </c>
      <c r="AI269" s="66">
        <v>50211</v>
      </c>
      <c r="AJ269" s="76"/>
      <c r="AK269" s="75"/>
      <c r="AL269" s="7">
        <v>719</v>
      </c>
    </row>
    <row r="270" spans="1:38" x14ac:dyDescent="0.15">
      <c r="A270" s="7">
        <v>720</v>
      </c>
      <c r="B270" s="17">
        <f t="shared" si="40"/>
        <v>68.02139037433156</v>
      </c>
      <c r="C270" s="17">
        <f t="shared" si="41"/>
        <v>5.8263100036643465</v>
      </c>
      <c r="D270" s="17">
        <f t="shared" si="42"/>
        <v>66.964285714285708</v>
      </c>
      <c r="E270" s="17">
        <f t="shared" si="43"/>
        <v>6.040809020941472</v>
      </c>
      <c r="F270" s="17">
        <f t="shared" si="44"/>
        <v>-162.25961538461539</v>
      </c>
      <c r="G270" s="17">
        <f t="shared" si="45"/>
        <v>6.2948801641331711</v>
      </c>
      <c r="H270" s="17">
        <f t="shared" si="46"/>
        <v>-100.24752475247523</v>
      </c>
      <c r="I270" s="17">
        <f t="shared" si="47"/>
        <v>6.478548805067665</v>
      </c>
      <c r="J270" s="18">
        <v>6.36</v>
      </c>
      <c r="K270" s="17">
        <v>9.35E-2</v>
      </c>
      <c r="L270" s="17">
        <v>1.0915999999999999</v>
      </c>
      <c r="M270" s="18">
        <v>6.75</v>
      </c>
      <c r="N270" s="17">
        <v>2.52E-2</v>
      </c>
      <c r="O270" s="17">
        <v>1.1173999999999999</v>
      </c>
      <c r="P270" s="18">
        <v>6.75</v>
      </c>
      <c r="Q270" s="17">
        <v>-2.0799999999999999E-2</v>
      </c>
      <c r="R270" s="17">
        <v>1.0723</v>
      </c>
      <c r="S270" s="18">
        <v>6.75</v>
      </c>
      <c r="T270" s="17">
        <v>-5.0500000000000003E-2</v>
      </c>
      <c r="U270" s="17">
        <v>1.0419</v>
      </c>
      <c r="V270" s="21">
        <v>42481</v>
      </c>
      <c r="W270" s="7">
        <v>720</v>
      </c>
      <c r="X270" s="30"/>
      <c r="Y270" s="66"/>
      <c r="Z270" s="66"/>
      <c r="AA270" s="30"/>
      <c r="AB270" s="66"/>
      <c r="AC270" s="66"/>
      <c r="AD270" s="30"/>
      <c r="AE270" s="66"/>
      <c r="AF270" s="66"/>
      <c r="AG270" s="30"/>
      <c r="AH270" s="66"/>
      <c r="AI270" s="66"/>
      <c r="AJ270" s="76"/>
      <c r="AK270" s="75"/>
      <c r="AL270" s="7">
        <v>720</v>
      </c>
    </row>
    <row r="271" spans="1:38" x14ac:dyDescent="0.15">
      <c r="A271" s="7">
        <v>721</v>
      </c>
      <c r="B271" s="17">
        <f t="shared" si="40"/>
        <v>-145.42586750788644</v>
      </c>
      <c r="C271" s="17">
        <f t="shared" si="41"/>
        <v>6.9621686928943598</v>
      </c>
      <c r="D271" s="17">
        <f t="shared" si="42"/>
        <v>-68.8</v>
      </c>
      <c r="E271" s="17">
        <f t="shared" si="43"/>
        <v>5.2951589317324714</v>
      </c>
      <c r="F271" s="17">
        <f t="shared" si="44"/>
        <v>86.00478468899523</v>
      </c>
      <c r="G271" s="17">
        <f t="shared" si="45"/>
        <v>5.2627726540770015</v>
      </c>
      <c r="H271" s="17">
        <f t="shared" si="46"/>
        <v>183.08219178082194</v>
      </c>
      <c r="I271" s="17">
        <f t="shared" si="47"/>
        <v>6.5471379234330227</v>
      </c>
      <c r="J271" s="18">
        <v>9.2200000000000006</v>
      </c>
      <c r="K271" s="17">
        <v>-6.3399999999999998E-2</v>
      </c>
      <c r="L271" s="17">
        <v>1.3243</v>
      </c>
      <c r="M271" s="18">
        <v>6.88</v>
      </c>
      <c r="N271" s="17">
        <v>-2.5000000000000001E-2</v>
      </c>
      <c r="O271" s="17">
        <v>1.2992999999999999</v>
      </c>
      <c r="P271" s="18">
        <v>7.19</v>
      </c>
      <c r="Q271" s="17">
        <v>4.1799999999999997E-2</v>
      </c>
      <c r="R271" s="17">
        <v>1.3662000000000001</v>
      </c>
      <c r="S271" s="18">
        <v>8.91</v>
      </c>
      <c r="T271" s="17">
        <v>3.6499999999999998E-2</v>
      </c>
      <c r="U271" s="17">
        <v>1.3609</v>
      </c>
      <c r="V271" s="28">
        <v>42454</v>
      </c>
      <c r="W271" s="7">
        <v>721</v>
      </c>
      <c r="X271" s="48"/>
      <c r="Y271" s="66">
        <v>59250</v>
      </c>
      <c r="Z271" s="66">
        <v>8422</v>
      </c>
      <c r="AA271" s="48"/>
      <c r="AB271" s="66">
        <v>60068</v>
      </c>
      <c r="AC271" s="66">
        <v>8308</v>
      </c>
      <c r="AD271" s="30"/>
      <c r="AE271" s="66">
        <v>51531</v>
      </c>
      <c r="AF271" s="66">
        <v>9685</v>
      </c>
      <c r="AG271" s="30"/>
      <c r="AH271" s="66">
        <v>56978</v>
      </c>
      <c r="AI271" s="66">
        <v>8759</v>
      </c>
      <c r="AJ271" s="76"/>
      <c r="AK271" s="75"/>
      <c r="AL271" s="7">
        <v>721</v>
      </c>
    </row>
    <row r="272" spans="1:38" x14ac:dyDescent="0.15">
      <c r="A272" s="7">
        <v>722</v>
      </c>
      <c r="B272" s="17">
        <f t="shared" si="40"/>
        <v>50.75</v>
      </c>
      <c r="C272" s="17">
        <f t="shared" si="41"/>
        <v>2.5586545906332718</v>
      </c>
      <c r="D272" s="17">
        <f t="shared" si="42"/>
        <v>48.417721518987342</v>
      </c>
      <c r="E272" s="17">
        <f t="shared" si="43"/>
        <v>2.7162817121451526</v>
      </c>
      <c r="F272" s="17">
        <f t="shared" si="44"/>
        <v>32.928571428571431</v>
      </c>
      <c r="G272" s="17">
        <f t="shared" si="45"/>
        <v>2.4002082610204791</v>
      </c>
      <c r="H272" s="17">
        <f t="shared" si="46"/>
        <v>33.975000000000001</v>
      </c>
      <c r="I272" s="17">
        <f t="shared" si="47"/>
        <v>2.322084579239641</v>
      </c>
      <c r="J272" s="18">
        <v>14.21</v>
      </c>
      <c r="K272" s="17">
        <v>0.28000000000000003</v>
      </c>
      <c r="L272" s="17">
        <v>5.5537000000000001</v>
      </c>
      <c r="M272" s="18">
        <v>15.3</v>
      </c>
      <c r="N272" s="17">
        <v>7.9000000000000001E-2</v>
      </c>
      <c r="O272" s="17">
        <v>5.6326999999999998</v>
      </c>
      <c r="P272" s="18">
        <v>13.83</v>
      </c>
      <c r="Q272" s="17">
        <v>0.21</v>
      </c>
      <c r="R272" s="17">
        <v>5.7619999999999996</v>
      </c>
      <c r="S272" s="18">
        <v>13.59</v>
      </c>
      <c r="T272" s="17">
        <v>0.3</v>
      </c>
      <c r="U272" s="17">
        <v>5.8525</v>
      </c>
      <c r="V272" s="28">
        <v>42461</v>
      </c>
      <c r="W272" s="7">
        <v>722</v>
      </c>
      <c r="X272" s="37" t="s">
        <v>41</v>
      </c>
      <c r="Y272" s="66">
        <v>42470</v>
      </c>
      <c r="Z272" s="66">
        <v>10929</v>
      </c>
      <c r="AA272" s="37"/>
      <c r="AB272" s="66">
        <v>48779</v>
      </c>
      <c r="AC272" s="66">
        <v>9515</v>
      </c>
      <c r="AD272" s="37" t="s">
        <v>41</v>
      </c>
      <c r="AE272" s="66">
        <v>46350</v>
      </c>
      <c r="AF272" s="66">
        <v>10014</v>
      </c>
      <c r="AG272" s="37" t="s">
        <v>41</v>
      </c>
      <c r="AH272" s="66">
        <v>41988</v>
      </c>
      <c r="AI272" s="66">
        <v>11055</v>
      </c>
      <c r="AJ272" s="76"/>
      <c r="AK272" s="75"/>
      <c r="AL272" s="7">
        <v>722</v>
      </c>
    </row>
    <row r="273" spans="1:38" x14ac:dyDescent="0.15">
      <c r="A273" s="7">
        <v>723</v>
      </c>
      <c r="B273" s="17">
        <f t="shared" si="40"/>
        <v>-79.578947368421041</v>
      </c>
      <c r="C273" s="17">
        <f t="shared" si="41"/>
        <v>4.7372873390356238</v>
      </c>
      <c r="D273" s="17">
        <f t="shared" si="42"/>
        <v>-105</v>
      </c>
      <c r="E273" s="17">
        <f t="shared" si="43"/>
        <v>3.553560918187169</v>
      </c>
      <c r="F273" s="17">
        <f t="shared" si="44"/>
        <v>142.09302325581396</v>
      </c>
      <c r="G273" s="17">
        <f t="shared" si="45"/>
        <v>4.3953672397669239</v>
      </c>
      <c r="H273" s="17">
        <f t="shared" si="46"/>
        <v>69.84375</v>
      </c>
      <c r="I273" s="17">
        <f t="shared" si="47"/>
        <v>5.1352748578321563</v>
      </c>
      <c r="J273" s="18">
        <v>15.12</v>
      </c>
      <c r="K273" s="17">
        <v>-0.19</v>
      </c>
      <c r="L273" s="17">
        <v>3.1917</v>
      </c>
      <c r="M273" s="18">
        <v>9.66</v>
      </c>
      <c r="N273" s="17">
        <v>-2.3E-2</v>
      </c>
      <c r="O273" s="17">
        <v>2.7183999999999999</v>
      </c>
      <c r="P273" s="18">
        <v>12.22</v>
      </c>
      <c r="Q273" s="17">
        <v>4.2999999999999997E-2</v>
      </c>
      <c r="R273" s="17">
        <v>2.7801999999999998</v>
      </c>
      <c r="S273" s="18">
        <v>14.9</v>
      </c>
      <c r="T273" s="17">
        <v>0.16</v>
      </c>
      <c r="U273" s="17">
        <v>2.9015</v>
      </c>
      <c r="V273" s="21">
        <v>42459</v>
      </c>
      <c r="W273" s="7">
        <v>723</v>
      </c>
      <c r="X273" s="48" t="s">
        <v>37</v>
      </c>
      <c r="Y273" s="66">
        <v>30496</v>
      </c>
      <c r="Z273" s="66">
        <v>64244</v>
      </c>
      <c r="AA273" s="48" t="s">
        <v>37</v>
      </c>
      <c r="AB273" s="66">
        <v>27557</v>
      </c>
      <c r="AC273" s="66">
        <v>82776</v>
      </c>
      <c r="AD273" s="30" t="s">
        <v>37</v>
      </c>
      <c r="AE273" s="66">
        <v>21711</v>
      </c>
      <c r="AF273" s="66">
        <v>105065</v>
      </c>
      <c r="AG273" s="30" t="s">
        <v>37</v>
      </c>
      <c r="AH273" s="66">
        <v>18001</v>
      </c>
      <c r="AI273" s="66">
        <v>126719</v>
      </c>
      <c r="AJ273" s="76"/>
      <c r="AK273" s="75"/>
      <c r="AL273" s="7">
        <v>723</v>
      </c>
    </row>
    <row r="274" spans="1:38" x14ac:dyDescent="0.15">
      <c r="A274" s="7">
        <v>725</v>
      </c>
      <c r="B274" s="17">
        <f t="shared" si="40"/>
        <v>62.173913043478258</v>
      </c>
      <c r="C274" s="17">
        <f t="shared" si="41"/>
        <v>1.2976406533575315</v>
      </c>
      <c r="D274" s="17">
        <f t="shared" si="42"/>
        <v>212.49999999999997</v>
      </c>
      <c r="E274" s="17">
        <f t="shared" si="43"/>
        <v>1.1558859525860112</v>
      </c>
      <c r="F274" s="17">
        <f t="shared" si="44"/>
        <v>-77</v>
      </c>
      <c r="G274" s="17">
        <f t="shared" si="45"/>
        <v>1.0600706713780919</v>
      </c>
      <c r="H274" s="17">
        <f t="shared" si="46"/>
        <v>444.37500000000006</v>
      </c>
      <c r="I274" s="17">
        <f t="shared" si="47"/>
        <v>1.0799726589200274</v>
      </c>
      <c r="J274" s="18">
        <v>2.86</v>
      </c>
      <c r="K274" s="17">
        <v>4.5999999999999999E-2</v>
      </c>
      <c r="L274" s="17">
        <v>2.2040000000000002</v>
      </c>
      <c r="M274" s="18">
        <v>2.5499999999999998</v>
      </c>
      <c r="N274" s="17">
        <v>3.0000000000000001E-3</v>
      </c>
      <c r="O274" s="17">
        <v>2.2061000000000002</v>
      </c>
      <c r="P274" s="18">
        <v>2.31</v>
      </c>
      <c r="Q274" s="17">
        <v>-1.4999999999999999E-2</v>
      </c>
      <c r="R274" s="17">
        <v>2.1791</v>
      </c>
      <c r="S274" s="18">
        <v>2.37</v>
      </c>
      <c r="T274" s="17">
        <v>4.0000000000000001E-3</v>
      </c>
      <c r="U274" s="17">
        <v>2.1945000000000001</v>
      </c>
      <c r="V274" s="21">
        <v>42485</v>
      </c>
      <c r="W274" s="7">
        <v>725</v>
      </c>
      <c r="X274" s="48"/>
      <c r="Y274" s="66"/>
      <c r="Z274" s="66"/>
      <c r="AA274" s="48"/>
      <c r="AB274" s="66"/>
      <c r="AC274" s="66"/>
      <c r="AD274" s="30"/>
      <c r="AE274" s="66"/>
      <c r="AF274" s="66"/>
      <c r="AG274" s="30"/>
      <c r="AH274" s="66"/>
      <c r="AI274" s="66"/>
      <c r="AJ274" s="76"/>
      <c r="AK274" s="75"/>
      <c r="AL274" s="7">
        <v>725</v>
      </c>
    </row>
    <row r="275" spans="1:38" x14ac:dyDescent="0.15">
      <c r="A275" s="7">
        <v>726</v>
      </c>
      <c r="B275" s="17">
        <f t="shared" si="40"/>
        <v>17.080000000000002</v>
      </c>
      <c r="C275" s="17">
        <f t="shared" si="41"/>
        <v>1.790706777007381</v>
      </c>
      <c r="D275" s="17">
        <f t="shared" si="42"/>
        <v>17.390625</v>
      </c>
      <c r="E275" s="17">
        <f t="shared" si="43"/>
        <v>1.5493840050114847</v>
      </c>
      <c r="F275" s="17">
        <f t="shared" si="44"/>
        <v>15.013513513513512</v>
      </c>
      <c r="G275" s="17">
        <f t="shared" si="45"/>
        <v>1.6315920872923795</v>
      </c>
      <c r="H275" s="17">
        <f t="shared" si="46"/>
        <v>13.766129032258066</v>
      </c>
      <c r="I275" s="17">
        <f t="shared" si="47"/>
        <v>1.568270767873877</v>
      </c>
      <c r="J275" s="18">
        <v>12.81</v>
      </c>
      <c r="K275" s="17">
        <v>0.75</v>
      </c>
      <c r="L275" s="17">
        <v>7.1536</v>
      </c>
      <c r="M275" s="18">
        <v>11.13</v>
      </c>
      <c r="N275" s="17">
        <v>0.16</v>
      </c>
      <c r="O275" s="17">
        <v>7.1835000000000004</v>
      </c>
      <c r="P275" s="18">
        <v>11.11</v>
      </c>
      <c r="Q275" s="17">
        <v>0.37</v>
      </c>
      <c r="R275" s="17">
        <v>6.8093000000000004</v>
      </c>
      <c r="S275" s="18">
        <v>11.38</v>
      </c>
      <c r="T275" s="17">
        <v>0.62</v>
      </c>
      <c r="U275" s="17">
        <v>7.2564000000000002</v>
      </c>
      <c r="V275" s="28">
        <v>42459</v>
      </c>
      <c r="W275" s="7">
        <v>726</v>
      </c>
      <c r="X275" s="30"/>
      <c r="Y275" s="66">
        <v>72743</v>
      </c>
      <c r="Z275" s="66">
        <v>13138</v>
      </c>
      <c r="AA275" s="30"/>
      <c r="AB275" s="66">
        <v>69043</v>
      </c>
      <c r="AC275" s="66">
        <v>13842</v>
      </c>
      <c r="AD275" s="30"/>
      <c r="AE275" s="66">
        <v>64672</v>
      </c>
      <c r="AF275" s="66">
        <v>14778</v>
      </c>
      <c r="AG275" s="30"/>
      <c r="AH275" s="66">
        <v>60734</v>
      </c>
      <c r="AI275" s="66">
        <v>15191</v>
      </c>
      <c r="AJ275" s="76"/>
      <c r="AK275" s="75"/>
      <c r="AL275" s="7">
        <v>726</v>
      </c>
    </row>
    <row r="276" spans="1:38" x14ac:dyDescent="0.15">
      <c r="A276" s="7">
        <v>727</v>
      </c>
      <c r="B276" s="17">
        <f t="shared" si="40"/>
        <v>674</v>
      </c>
      <c r="C276" s="17">
        <f t="shared" si="41"/>
        <v>0.7099968397766776</v>
      </c>
      <c r="D276" s="17">
        <f t="shared" si="42"/>
        <v>-179.20792079207922</v>
      </c>
      <c r="E276" s="17">
        <f t="shared" si="43"/>
        <v>1.5285871125749515</v>
      </c>
      <c r="F276" s="17">
        <f t="shared" si="44"/>
        <v>-275</v>
      </c>
      <c r="G276" s="17">
        <f t="shared" si="45"/>
        <v>1.3939931567608665</v>
      </c>
      <c r="H276" s="17">
        <f t="shared" si="46"/>
        <v>-303.40909090909093</v>
      </c>
      <c r="I276" s="17">
        <f t="shared" si="47"/>
        <v>1.5056037217170648</v>
      </c>
      <c r="J276" s="18">
        <v>3.37</v>
      </c>
      <c r="K276" s="17">
        <v>5.0000000000000001E-3</v>
      </c>
      <c r="L276" s="17">
        <v>4.7465000000000002</v>
      </c>
      <c r="M276" s="18">
        <v>7.24</v>
      </c>
      <c r="N276" s="17">
        <v>-1.01E-2</v>
      </c>
      <c r="O276" s="17">
        <v>4.7363999999999997</v>
      </c>
      <c r="P276" s="18">
        <v>3.3</v>
      </c>
      <c r="Q276" s="17">
        <v>-6.0000000000000001E-3</v>
      </c>
      <c r="R276" s="17">
        <v>2.3673000000000002</v>
      </c>
      <c r="S276" s="18">
        <v>3.56</v>
      </c>
      <c r="T276" s="17">
        <v>-8.8000000000000005E-3</v>
      </c>
      <c r="U276" s="17">
        <v>2.3645</v>
      </c>
      <c r="V276" s="21">
        <v>42447</v>
      </c>
      <c r="W276" s="7">
        <v>727</v>
      </c>
      <c r="X276" s="42" t="s">
        <v>37</v>
      </c>
      <c r="Y276" s="66">
        <v>33965</v>
      </c>
      <c r="Z276" s="66">
        <v>66679</v>
      </c>
      <c r="AA276" s="42"/>
      <c r="AB276" s="66">
        <v>101003</v>
      </c>
      <c r="AC276" s="66">
        <v>22422</v>
      </c>
      <c r="AD276" s="42"/>
      <c r="AE276" s="66">
        <v>96051</v>
      </c>
      <c r="AF276" s="66">
        <v>47157</v>
      </c>
      <c r="AG276" s="42"/>
      <c r="AH276" s="66">
        <v>101440</v>
      </c>
      <c r="AI276" s="66">
        <v>44653</v>
      </c>
      <c r="AJ276" s="76"/>
      <c r="AK276" s="75"/>
      <c r="AL276" s="7">
        <v>727</v>
      </c>
    </row>
    <row r="277" spans="1:38" x14ac:dyDescent="0.15">
      <c r="A277" s="7">
        <v>728</v>
      </c>
      <c r="B277" s="17">
        <f t="shared" si="40"/>
        <v>14.113475177304965</v>
      </c>
      <c r="C277" s="17">
        <f t="shared" si="41"/>
        <v>1.9607843137254901</v>
      </c>
      <c r="D277" s="17">
        <f t="shared" si="42"/>
        <v>42.090909090909086</v>
      </c>
      <c r="E277" s="17">
        <f t="shared" si="43"/>
        <v>1.8425110679998009</v>
      </c>
      <c r="F277" s="17">
        <f t="shared" si="44"/>
        <v>32.153846153846153</v>
      </c>
      <c r="G277" s="17">
        <f t="shared" si="45"/>
        <v>1.6759048583198854</v>
      </c>
      <c r="H277" s="17">
        <f t="shared" si="46"/>
        <v>31.301020408163264</v>
      </c>
      <c r="I277" s="17">
        <f t="shared" si="47"/>
        <v>1.9747769322878441</v>
      </c>
      <c r="J277" s="18">
        <v>19.899999999999999</v>
      </c>
      <c r="K277" s="17">
        <v>1.41</v>
      </c>
      <c r="L277" s="17">
        <v>10.148999999999999</v>
      </c>
      <c r="M277" s="18">
        <v>18.52</v>
      </c>
      <c r="N277" s="17">
        <v>0.11</v>
      </c>
      <c r="O277" s="17">
        <v>10.051500000000001</v>
      </c>
      <c r="P277" s="18">
        <v>16.72</v>
      </c>
      <c r="Q277" s="17">
        <v>0.26</v>
      </c>
      <c r="R277" s="17">
        <v>9.9766999999999992</v>
      </c>
      <c r="S277" s="18">
        <v>20.45</v>
      </c>
      <c r="T277" s="17">
        <v>0.49</v>
      </c>
      <c r="U277" s="17">
        <v>10.355600000000001</v>
      </c>
      <c r="V277" s="21">
        <v>42478</v>
      </c>
      <c r="W277" s="7">
        <v>728</v>
      </c>
      <c r="X277" s="30"/>
      <c r="Y277" s="66">
        <v>82538</v>
      </c>
      <c r="Z277" s="66">
        <v>23796</v>
      </c>
      <c r="AA277" s="30"/>
      <c r="AB277" s="66">
        <v>86057</v>
      </c>
      <c r="AC277" s="66">
        <v>22823</v>
      </c>
      <c r="AD277" s="30"/>
      <c r="AE277" s="66">
        <v>85344</v>
      </c>
      <c r="AF277" s="66">
        <v>23013</v>
      </c>
      <c r="AG277" s="30"/>
      <c r="AH277" s="66">
        <v>97366</v>
      </c>
      <c r="AI277" s="66">
        <v>20172</v>
      </c>
      <c r="AJ277" s="76"/>
      <c r="AK277" s="75"/>
      <c r="AL277" s="7">
        <v>728</v>
      </c>
    </row>
    <row r="278" spans="1:38" x14ac:dyDescent="0.15">
      <c r="A278" s="7">
        <v>729</v>
      </c>
      <c r="B278" s="17">
        <f t="shared" si="40"/>
        <v>33.253588516746412</v>
      </c>
      <c r="C278" s="17">
        <f t="shared" si="41"/>
        <v>1.5444444444444445</v>
      </c>
      <c r="D278" s="17">
        <f t="shared" si="42"/>
        <v>108.08823529411764</v>
      </c>
      <c r="E278" s="17">
        <f t="shared" si="43"/>
        <v>1.6281233386496543</v>
      </c>
      <c r="F278" s="17">
        <f t="shared" si="44"/>
        <v>23.71875</v>
      </c>
      <c r="G278" s="17">
        <f t="shared" si="45"/>
        <v>1.6294547015886645</v>
      </c>
      <c r="H278" s="17">
        <f t="shared" si="46"/>
        <v>26.780821917808222</v>
      </c>
      <c r="I278" s="17">
        <f t="shared" si="47"/>
        <v>1.6827698995072196</v>
      </c>
      <c r="J278" s="18">
        <v>6.95</v>
      </c>
      <c r="K278" s="17">
        <v>0.20899999999999999</v>
      </c>
      <c r="L278" s="17">
        <v>4.5</v>
      </c>
      <c r="M278" s="18">
        <v>7.35</v>
      </c>
      <c r="N278" s="17">
        <v>1.7000000000000001E-2</v>
      </c>
      <c r="O278" s="17">
        <v>4.5144000000000002</v>
      </c>
      <c r="P278" s="18">
        <v>7.59</v>
      </c>
      <c r="Q278" s="17">
        <v>0.16</v>
      </c>
      <c r="R278" s="17">
        <v>4.6580000000000004</v>
      </c>
      <c r="S278" s="18">
        <v>7.82</v>
      </c>
      <c r="T278" s="17">
        <v>0.219</v>
      </c>
      <c r="U278" s="17">
        <v>4.6471</v>
      </c>
      <c r="V278" s="21">
        <v>42455</v>
      </c>
      <c r="W278" s="7">
        <v>729</v>
      </c>
      <c r="X278" s="48"/>
      <c r="Y278" s="66">
        <v>65869</v>
      </c>
      <c r="Z278" s="66">
        <v>42790</v>
      </c>
      <c r="AA278" s="30"/>
      <c r="AB278" s="66">
        <v>64112</v>
      </c>
      <c r="AC278" s="66">
        <v>43962</v>
      </c>
      <c r="AD278" s="30"/>
      <c r="AE278" s="66">
        <v>68753</v>
      </c>
      <c r="AF278" s="66">
        <v>40995</v>
      </c>
      <c r="AG278" s="30"/>
      <c r="AH278" s="66">
        <v>59345</v>
      </c>
      <c r="AI278" s="66">
        <v>47494</v>
      </c>
      <c r="AJ278" s="76"/>
      <c r="AK278" s="75"/>
      <c r="AL278" s="7">
        <v>729</v>
      </c>
    </row>
    <row r="279" spans="1:38" x14ac:dyDescent="0.15">
      <c r="A279" s="7">
        <v>731</v>
      </c>
      <c r="B279" s="17">
        <f t="shared" si="40"/>
        <v>106.51013874066169</v>
      </c>
      <c r="C279" s="17">
        <f t="shared" si="41"/>
        <v>2.1739130434782612</v>
      </c>
      <c r="D279" s="17">
        <f t="shared" si="42"/>
        <v>-244.06249999999997</v>
      </c>
      <c r="E279" s="17">
        <f t="shared" si="43"/>
        <v>1.7039008639497339</v>
      </c>
      <c r="F279" s="17">
        <f t="shared" si="44"/>
        <v>-47.503285151116955</v>
      </c>
      <c r="G279" s="17">
        <f t="shared" si="45"/>
        <v>1.6015772101987018</v>
      </c>
      <c r="H279" s="17">
        <f t="shared" si="46"/>
        <v>-37.202380952380956</v>
      </c>
      <c r="I279" s="17">
        <f t="shared" si="47"/>
        <v>1.9819248454098619</v>
      </c>
      <c r="J279" s="18">
        <v>9.98</v>
      </c>
      <c r="K279" s="17">
        <v>9.3700000000000006E-2</v>
      </c>
      <c r="L279" s="17">
        <v>4.5907999999999998</v>
      </c>
      <c r="M279" s="18">
        <v>7.81</v>
      </c>
      <c r="N279" s="17">
        <v>-8.0000000000000002E-3</v>
      </c>
      <c r="O279" s="17">
        <v>4.5835999999999997</v>
      </c>
      <c r="P279" s="18">
        <v>7.23</v>
      </c>
      <c r="Q279" s="17">
        <v>-7.6100000000000001E-2</v>
      </c>
      <c r="R279" s="17">
        <v>4.5143000000000004</v>
      </c>
      <c r="S279" s="18">
        <v>8.75</v>
      </c>
      <c r="T279" s="17">
        <v>-0.1764</v>
      </c>
      <c r="U279" s="17">
        <v>4.4149000000000003</v>
      </c>
      <c r="V279" s="28">
        <v>42457</v>
      </c>
      <c r="W279" s="7">
        <v>731</v>
      </c>
      <c r="X279" s="30"/>
      <c r="Y279" s="66">
        <v>54330</v>
      </c>
      <c r="Z279" s="66">
        <v>10886</v>
      </c>
      <c r="AA279" s="30"/>
      <c r="AB279" s="66">
        <v>54379</v>
      </c>
      <c r="AC279" s="66">
        <v>10877</v>
      </c>
      <c r="AD279" s="30"/>
      <c r="AE279" s="66">
        <v>51975</v>
      </c>
      <c r="AF279" s="66">
        <v>11380</v>
      </c>
      <c r="AG279" s="30"/>
      <c r="AH279" s="66">
        <v>54211</v>
      </c>
      <c r="AI279" s="66">
        <v>10911</v>
      </c>
      <c r="AJ279" s="76"/>
      <c r="AK279" s="75"/>
      <c r="AL279" s="7">
        <v>731</v>
      </c>
    </row>
    <row r="280" spans="1:38" x14ac:dyDescent="0.15">
      <c r="A280" s="7">
        <v>732</v>
      </c>
      <c r="B280" s="17">
        <f t="shared" si="40"/>
        <v>14.336656130966855</v>
      </c>
      <c r="C280" s="17">
        <f t="shared" si="41"/>
        <v>1.6372959164784719</v>
      </c>
      <c r="D280" s="17">
        <f t="shared" si="42"/>
        <v>20.564360262852727</v>
      </c>
      <c r="E280" s="17">
        <f t="shared" si="43"/>
        <v>1.9447998537744471</v>
      </c>
      <c r="F280" s="17">
        <f t="shared" si="44"/>
        <v>15.611949887568262</v>
      </c>
      <c r="G280" s="17">
        <f t="shared" si="45"/>
        <v>1.7776964930730192</v>
      </c>
      <c r="H280" s="17">
        <f t="shared" si="46"/>
        <v>14.243232157506153</v>
      </c>
      <c r="I280" s="17">
        <f t="shared" si="47"/>
        <v>1.6630896469975485</v>
      </c>
      <c r="J280" s="18">
        <v>17.690000000000001</v>
      </c>
      <c r="K280" s="17">
        <v>1.2339</v>
      </c>
      <c r="L280" s="17">
        <v>10.804399999999999</v>
      </c>
      <c r="M280" s="18">
        <v>21.28</v>
      </c>
      <c r="N280" s="17">
        <v>0.25869999999999999</v>
      </c>
      <c r="O280" s="17">
        <v>10.942</v>
      </c>
      <c r="P280" s="18">
        <v>19.440000000000001</v>
      </c>
      <c r="Q280" s="17">
        <v>0.62260000000000004</v>
      </c>
      <c r="R280" s="17">
        <v>10.935499999999999</v>
      </c>
      <c r="S280" s="18">
        <v>18.52</v>
      </c>
      <c r="T280" s="17">
        <v>0.97519999999999996</v>
      </c>
      <c r="U280" s="17">
        <v>11.135899999999999</v>
      </c>
      <c r="V280" s="28">
        <v>42488</v>
      </c>
      <c r="W280" s="7">
        <v>732</v>
      </c>
      <c r="X280" s="42" t="s">
        <v>37</v>
      </c>
      <c r="Y280" s="66">
        <v>15773</v>
      </c>
      <c r="Z280" s="66">
        <v>78897</v>
      </c>
      <c r="AA280" s="42" t="s">
        <v>39</v>
      </c>
      <c r="AB280" s="66">
        <v>16272</v>
      </c>
      <c r="AC280" s="66">
        <v>76478</v>
      </c>
      <c r="AD280" s="42" t="s">
        <v>39</v>
      </c>
      <c r="AE280" s="66">
        <v>17930</v>
      </c>
      <c r="AF280" s="66">
        <v>69406</v>
      </c>
      <c r="AG280" s="42" t="s">
        <v>37</v>
      </c>
      <c r="AH280" s="66">
        <v>17385</v>
      </c>
      <c r="AI280" s="66">
        <v>71582</v>
      </c>
      <c r="AJ280" s="76"/>
      <c r="AK280" s="75"/>
      <c r="AL280" s="7">
        <v>732</v>
      </c>
    </row>
    <row r="281" spans="1:38" x14ac:dyDescent="0.15">
      <c r="A281" s="7">
        <v>733</v>
      </c>
      <c r="B281" s="17">
        <f t="shared" si="40"/>
        <v>46.973684210526322</v>
      </c>
      <c r="C281" s="17">
        <f t="shared" si="41"/>
        <v>2.3808888651763325</v>
      </c>
      <c r="D281" s="17">
        <f t="shared" si="42"/>
        <v>32.553571428571423</v>
      </c>
      <c r="E281" s="17">
        <f t="shared" si="43"/>
        <v>2.3871567561905009</v>
      </c>
      <c r="F281" s="17">
        <f t="shared" si="44"/>
        <v>45.19887505022097</v>
      </c>
      <c r="G281" s="17">
        <f t="shared" si="45"/>
        <v>2.917947321324359</v>
      </c>
      <c r="H281" s="17">
        <f t="shared" si="46"/>
        <v>40.907142857142858</v>
      </c>
      <c r="I281" s="17">
        <f t="shared" si="47"/>
        <v>2.3607538583300358</v>
      </c>
      <c r="J281" s="18">
        <v>17.850000000000001</v>
      </c>
      <c r="K281" s="17">
        <v>0.38</v>
      </c>
      <c r="L281" s="17">
        <v>7.4972000000000003</v>
      </c>
      <c r="M281" s="18">
        <v>18.23</v>
      </c>
      <c r="N281" s="17">
        <v>0.14000000000000001</v>
      </c>
      <c r="O281" s="17">
        <v>7.6367000000000003</v>
      </c>
      <c r="P281" s="18">
        <v>22.5</v>
      </c>
      <c r="Q281" s="17">
        <v>0.24890000000000001</v>
      </c>
      <c r="R281" s="17">
        <v>7.7108999999999996</v>
      </c>
      <c r="S281" s="18">
        <v>19.09</v>
      </c>
      <c r="T281" s="17">
        <v>0.35</v>
      </c>
      <c r="U281" s="17">
        <v>8.0863999999999994</v>
      </c>
      <c r="V281" s="28">
        <v>42477</v>
      </c>
      <c r="W281" s="7">
        <v>733</v>
      </c>
      <c r="X281" s="42" t="s">
        <v>43</v>
      </c>
      <c r="Y281" s="66">
        <v>46320</v>
      </c>
      <c r="Z281" s="66">
        <v>10132</v>
      </c>
      <c r="AA281" s="42" t="s">
        <v>41</v>
      </c>
      <c r="AB281" s="66">
        <v>43688</v>
      </c>
      <c r="AC281" s="66">
        <v>10743</v>
      </c>
      <c r="AD281" s="42" t="s">
        <v>43</v>
      </c>
      <c r="AE281" s="66">
        <v>45137</v>
      </c>
      <c r="AF281" s="66">
        <v>10398</v>
      </c>
      <c r="AG281" s="42"/>
      <c r="AH281" s="66">
        <v>50041</v>
      </c>
      <c r="AI281" s="66">
        <v>9379</v>
      </c>
      <c r="AJ281" s="76"/>
      <c r="AK281" s="75"/>
      <c r="AL281" s="7">
        <v>733</v>
      </c>
    </row>
    <row r="282" spans="1:38" x14ac:dyDescent="0.15">
      <c r="A282" s="7">
        <v>735</v>
      </c>
      <c r="B282" s="17">
        <f t="shared" si="40"/>
        <v>103.76811594202898</v>
      </c>
      <c r="C282" s="17">
        <f t="shared" si="41"/>
        <v>3.6599703521954714</v>
      </c>
      <c r="D282" s="17">
        <f t="shared" si="42"/>
        <v>297.13114754098359</v>
      </c>
      <c r="E282" s="17">
        <f t="shared" si="43"/>
        <v>1.9001441488664657</v>
      </c>
      <c r="F282" s="17">
        <f t="shared" si="44"/>
        <v>161.25</v>
      </c>
      <c r="G282" s="17">
        <f t="shared" si="45"/>
        <v>2.2024175373898793</v>
      </c>
      <c r="H282" s="17">
        <f t="shared" si="46"/>
        <v>65.36423841059603</v>
      </c>
      <c r="I282" s="17">
        <f t="shared" si="47"/>
        <v>2.2075351427517025</v>
      </c>
      <c r="J282" s="18">
        <v>7.16</v>
      </c>
      <c r="K282" s="17">
        <v>6.9000000000000006E-2</v>
      </c>
      <c r="L282" s="17">
        <v>1.9562999999999999</v>
      </c>
      <c r="M282" s="18">
        <v>7.25</v>
      </c>
      <c r="N282" s="17">
        <v>6.1000000000000004E-3</v>
      </c>
      <c r="O282" s="17">
        <v>3.8155000000000001</v>
      </c>
      <c r="P282" s="18">
        <v>6.45</v>
      </c>
      <c r="Q282" s="17">
        <v>0.02</v>
      </c>
      <c r="R282" s="17">
        <v>2.9285999999999999</v>
      </c>
      <c r="S282" s="18">
        <v>6.58</v>
      </c>
      <c r="T282" s="17">
        <v>7.5499999999999998E-2</v>
      </c>
      <c r="U282" s="17">
        <v>2.9807000000000001</v>
      </c>
      <c r="V282" s="21">
        <v>42460</v>
      </c>
      <c r="W282" s="7">
        <v>735</v>
      </c>
      <c r="X282" s="30"/>
      <c r="Y282" s="66"/>
      <c r="Z282" s="66"/>
      <c r="AA282" s="30"/>
      <c r="AB282" s="66"/>
      <c r="AC282" s="66"/>
      <c r="AD282" s="30"/>
      <c r="AE282" s="66"/>
      <c r="AF282" s="66"/>
      <c r="AG282" s="30"/>
      <c r="AH282" s="66">
        <v>113133</v>
      </c>
      <c r="AI282" s="66">
        <v>10178</v>
      </c>
      <c r="AJ282" s="76"/>
      <c r="AK282" s="75"/>
      <c r="AL282" s="7">
        <v>735</v>
      </c>
    </row>
    <row r="283" spans="1:38" x14ac:dyDescent="0.15">
      <c r="A283" s="7">
        <v>736</v>
      </c>
      <c r="B283" s="17">
        <f t="shared" si="40"/>
        <v>194.49999999999997</v>
      </c>
      <c r="C283" s="17">
        <f t="shared" si="41"/>
        <v>3.3823145813407529</v>
      </c>
      <c r="D283" s="17">
        <f t="shared" si="42"/>
        <v>-184.60526315789474</v>
      </c>
      <c r="E283" s="17">
        <f t="shared" si="43"/>
        <v>2.447790358881309</v>
      </c>
      <c r="F283" s="17">
        <f t="shared" si="44"/>
        <v>4863.333333333333</v>
      </c>
      <c r="G283" s="17">
        <f t="shared" si="45"/>
        <v>2.5453593859036983</v>
      </c>
      <c r="H283" s="17">
        <f t="shared" si="46"/>
        <v>39.6796875</v>
      </c>
      <c r="I283" s="17">
        <f t="shared" si="47"/>
        <v>3.2623566817612488</v>
      </c>
      <c r="J283" s="18">
        <v>19.45</v>
      </c>
      <c r="K283" s="17">
        <v>0.1</v>
      </c>
      <c r="L283" s="17">
        <v>5.7504999999999997</v>
      </c>
      <c r="M283" s="18">
        <v>14.03</v>
      </c>
      <c r="N283" s="17">
        <v>-1.9E-2</v>
      </c>
      <c r="O283" s="17">
        <v>5.7317</v>
      </c>
      <c r="P283" s="18">
        <v>14.59</v>
      </c>
      <c r="Q283" s="17">
        <v>1.5E-3</v>
      </c>
      <c r="R283" s="17">
        <v>5.7320000000000002</v>
      </c>
      <c r="S283" s="18">
        <v>16.93</v>
      </c>
      <c r="T283" s="17">
        <v>0.32</v>
      </c>
      <c r="U283" s="17">
        <v>5.1894999999999998</v>
      </c>
      <c r="V283" s="21">
        <v>42453</v>
      </c>
      <c r="W283" s="7">
        <v>736</v>
      </c>
      <c r="X283" s="48" t="s">
        <v>37</v>
      </c>
      <c r="Y283" s="66">
        <v>9072</v>
      </c>
      <c r="Z283" s="66">
        <v>32759</v>
      </c>
      <c r="AA283" s="48" t="s">
        <v>37</v>
      </c>
      <c r="AB283" s="66">
        <v>8947</v>
      </c>
      <c r="AC283" s="66">
        <v>33217</v>
      </c>
      <c r="AD283" s="48" t="s">
        <v>39</v>
      </c>
      <c r="AE283" s="66">
        <v>15198</v>
      </c>
      <c r="AF283" s="66">
        <v>19554</v>
      </c>
      <c r="AG283" s="48" t="s">
        <v>39</v>
      </c>
      <c r="AH283" s="66">
        <v>16526</v>
      </c>
      <c r="AI283" s="66">
        <v>17983</v>
      </c>
      <c r="AJ283" s="76"/>
      <c r="AK283" s="75"/>
      <c r="AL283" s="7">
        <v>736</v>
      </c>
    </row>
    <row r="284" spans="1:38" x14ac:dyDescent="0.15">
      <c r="A284" s="7">
        <v>737</v>
      </c>
      <c r="B284" s="17">
        <f t="shared" si="40"/>
        <v>-19.309628860628084</v>
      </c>
      <c r="C284" s="17">
        <f t="shared" si="41"/>
        <v>25.97765363128492</v>
      </c>
      <c r="D284" s="17">
        <f t="shared" si="42"/>
        <v>-22.366352201257861</v>
      </c>
      <c r="E284" s="17">
        <f t="shared" si="43"/>
        <v>25.538599640933576</v>
      </c>
      <c r="F284" s="17">
        <f t="shared" si="44"/>
        <v>-19.027484143763214</v>
      </c>
      <c r="G284" s="17">
        <f t="shared" si="45"/>
        <v>37.37024221453288</v>
      </c>
      <c r="H284" s="17">
        <f t="shared" si="46"/>
        <v>-29.62907117008444</v>
      </c>
      <c r="I284" s="17">
        <f t="shared" si="47"/>
        <v>54.311774461028193</v>
      </c>
      <c r="J284" s="18">
        <v>7.44</v>
      </c>
      <c r="K284" s="17">
        <v>-0.38529999999999998</v>
      </c>
      <c r="L284" s="17">
        <v>0.28639999999999999</v>
      </c>
      <c r="M284" s="18">
        <v>5.69</v>
      </c>
      <c r="N284" s="17">
        <v>-6.3600000000000004E-2</v>
      </c>
      <c r="O284" s="17">
        <v>0.2228</v>
      </c>
      <c r="P284" s="18">
        <v>5.4</v>
      </c>
      <c r="Q284" s="17">
        <v>-0.1419</v>
      </c>
      <c r="R284" s="17">
        <v>0.14449999999999999</v>
      </c>
      <c r="S284" s="18">
        <v>6.55</v>
      </c>
      <c r="T284" s="17">
        <v>-0.1658</v>
      </c>
      <c r="U284" s="17">
        <v>0.1206</v>
      </c>
      <c r="V284" s="28">
        <v>42481</v>
      </c>
      <c r="W284" s="7">
        <v>737</v>
      </c>
      <c r="X284" s="30"/>
      <c r="Y284" s="66"/>
      <c r="Z284" s="66"/>
      <c r="AA284" s="30"/>
      <c r="AB284" s="66">
        <v>54023</v>
      </c>
      <c r="AC284" s="66">
        <v>10157</v>
      </c>
      <c r="AD284" s="30"/>
      <c r="AE284" s="66">
        <v>52368</v>
      </c>
      <c r="AF284" s="66">
        <v>10478</v>
      </c>
      <c r="AG284" s="30"/>
      <c r="AH284" s="66">
        <v>47962</v>
      </c>
      <c r="AI284" s="66">
        <v>11442</v>
      </c>
      <c r="AJ284" s="76"/>
      <c r="AK284" s="75"/>
      <c r="AL284" s="7">
        <v>737</v>
      </c>
    </row>
    <row r="285" spans="1:38" x14ac:dyDescent="0.15">
      <c r="A285" s="7">
        <v>738</v>
      </c>
      <c r="B285" s="17">
        <f t="shared" si="40"/>
        <v>144.42498540572095</v>
      </c>
      <c r="C285" s="17">
        <f t="shared" si="41"/>
        <v>5.9733925682690678</v>
      </c>
      <c r="D285" s="17">
        <f t="shared" si="42"/>
        <v>261.16071428571428</v>
      </c>
      <c r="E285" s="17">
        <f t="shared" si="43"/>
        <v>7.0085060500778731</v>
      </c>
      <c r="F285" s="17">
        <f t="shared" si="44"/>
        <v>133.87423935091277</v>
      </c>
      <c r="G285" s="17">
        <f t="shared" si="45"/>
        <v>6.2508879102145194</v>
      </c>
      <c r="H285" s="17">
        <f t="shared" si="46"/>
        <v>142.97043979812548</v>
      </c>
      <c r="I285" s="17">
        <f t="shared" si="47"/>
        <v>6.1997326892864679</v>
      </c>
      <c r="J285" s="18">
        <v>24.74</v>
      </c>
      <c r="K285" s="17">
        <v>0.17130000000000001</v>
      </c>
      <c r="L285" s="17">
        <v>4.1417000000000002</v>
      </c>
      <c r="M285" s="18">
        <v>29.25</v>
      </c>
      <c r="N285" s="17">
        <v>2.8000000000000001E-2</v>
      </c>
      <c r="O285" s="17">
        <v>4.1734999999999998</v>
      </c>
      <c r="P285" s="18">
        <v>26.4</v>
      </c>
      <c r="Q285" s="17">
        <v>9.8599999999999993E-2</v>
      </c>
      <c r="R285" s="17">
        <v>4.2233999999999998</v>
      </c>
      <c r="S285" s="18">
        <v>26.44</v>
      </c>
      <c r="T285" s="17">
        <v>0.13869999999999999</v>
      </c>
      <c r="U285" s="17">
        <v>4.2647000000000004</v>
      </c>
      <c r="V285" s="21">
        <v>42444</v>
      </c>
      <c r="W285" s="7">
        <v>738</v>
      </c>
      <c r="X285" s="30"/>
      <c r="Y285" s="66">
        <v>93430</v>
      </c>
      <c r="Z285" s="66">
        <v>12262</v>
      </c>
      <c r="AA285" s="42"/>
      <c r="AB285" s="66">
        <v>109651</v>
      </c>
      <c r="AC285" s="66">
        <v>10448</v>
      </c>
      <c r="AD285" s="30"/>
      <c r="AE285" s="66">
        <v>102379</v>
      </c>
      <c r="AF285" s="66">
        <v>11190</v>
      </c>
      <c r="AG285" s="30"/>
      <c r="AH285" s="66">
        <v>101464</v>
      </c>
      <c r="AI285" s="66">
        <v>11291</v>
      </c>
      <c r="AJ285" s="76"/>
      <c r="AK285" s="75"/>
      <c r="AL285" s="7">
        <v>738</v>
      </c>
    </row>
    <row r="286" spans="1:38" x14ac:dyDescent="0.15">
      <c r="A286" s="7">
        <v>739</v>
      </c>
      <c r="B286" s="17">
        <f t="shared" si="40"/>
        <v>41.833333333333336</v>
      </c>
      <c r="C286" s="17">
        <f t="shared" si="41"/>
        <v>3.5734624145785876</v>
      </c>
      <c r="D286" s="17">
        <f t="shared" si="42"/>
        <v>50.075757575757578</v>
      </c>
      <c r="E286" s="17">
        <f t="shared" si="43"/>
        <v>3.0886407177234712</v>
      </c>
      <c r="F286" s="17">
        <f t="shared" si="44"/>
        <v>31.174698795180724</v>
      </c>
      <c r="G286" s="17">
        <f t="shared" si="45"/>
        <v>2.8859559438609534</v>
      </c>
      <c r="H286" s="17">
        <f t="shared" si="46"/>
        <v>39.295212765957444</v>
      </c>
      <c r="I286" s="17">
        <f t="shared" si="47"/>
        <v>3.577427702365279</v>
      </c>
      <c r="J286" s="18">
        <v>7.53</v>
      </c>
      <c r="K286" s="17">
        <v>0.18</v>
      </c>
      <c r="L286" s="17">
        <v>2.1072000000000002</v>
      </c>
      <c r="M286" s="18">
        <v>6.61</v>
      </c>
      <c r="N286" s="17">
        <v>3.3000000000000002E-2</v>
      </c>
      <c r="O286" s="17">
        <v>2.1400999999999999</v>
      </c>
      <c r="P286" s="18">
        <v>6.21</v>
      </c>
      <c r="Q286" s="17">
        <v>9.9599999999999994E-2</v>
      </c>
      <c r="R286" s="17">
        <v>2.1518000000000002</v>
      </c>
      <c r="S286" s="18">
        <v>7.88</v>
      </c>
      <c r="T286" s="17">
        <v>0.15040000000000001</v>
      </c>
      <c r="U286" s="17">
        <v>2.2027000000000001</v>
      </c>
      <c r="V286" s="28">
        <v>42487</v>
      </c>
      <c r="W286" s="7">
        <v>739</v>
      </c>
      <c r="X286" s="30"/>
      <c r="Y286" s="66">
        <v>74722</v>
      </c>
      <c r="Z286" s="66">
        <v>15348</v>
      </c>
      <c r="AA286" s="30"/>
      <c r="AB286" s="66">
        <v>72457</v>
      </c>
      <c r="AC286" s="66">
        <v>15828</v>
      </c>
      <c r="AD286" s="30"/>
      <c r="AE286" s="66">
        <v>74722</v>
      </c>
      <c r="AF286" s="66">
        <v>15348</v>
      </c>
      <c r="AG286" s="30"/>
      <c r="AH286" s="66">
        <v>62110</v>
      </c>
      <c r="AI286" s="66">
        <v>18465</v>
      </c>
      <c r="AJ286" s="76"/>
      <c r="AK286" s="75"/>
      <c r="AL286" s="7">
        <v>739</v>
      </c>
    </row>
    <row r="287" spans="1:38" x14ac:dyDescent="0.15">
      <c r="A287" s="7">
        <v>748</v>
      </c>
      <c r="B287" s="17">
        <f t="shared" si="40"/>
        <v>123.61533779671332</v>
      </c>
      <c r="C287" s="17">
        <f t="shared" si="41"/>
        <v>3.7059338734398946</v>
      </c>
      <c r="D287" s="17">
        <f t="shared" si="42"/>
        <v>1252.6595744680851</v>
      </c>
      <c r="E287" s="17">
        <f t="shared" si="43"/>
        <v>4.0905301188077541</v>
      </c>
      <c r="F287" s="17">
        <f t="shared" si="44"/>
        <v>134.38356164383563</v>
      </c>
      <c r="G287" s="17">
        <f t="shared" si="45"/>
        <v>3.7347241786271748</v>
      </c>
      <c r="H287" s="17">
        <f t="shared" si="46"/>
        <v>132.23158828748893</v>
      </c>
      <c r="I287" s="17">
        <f t="shared" si="47"/>
        <v>3.8605762692105934</v>
      </c>
      <c r="J287" s="18">
        <v>20.309999999999999</v>
      </c>
      <c r="K287" s="17">
        <v>0.1643</v>
      </c>
      <c r="L287" s="17">
        <v>5.4804000000000004</v>
      </c>
      <c r="M287" s="18">
        <v>23.55</v>
      </c>
      <c r="N287" s="17">
        <v>4.7000000000000002E-3</v>
      </c>
      <c r="O287" s="17">
        <v>5.7572000000000001</v>
      </c>
      <c r="P287" s="18">
        <v>19.62</v>
      </c>
      <c r="Q287" s="17">
        <v>7.2999999999999995E-2</v>
      </c>
      <c r="R287" s="17">
        <v>5.2534000000000001</v>
      </c>
      <c r="S287" s="18">
        <v>19.87</v>
      </c>
      <c r="T287" s="17">
        <v>0.11269999999999999</v>
      </c>
      <c r="U287" s="17">
        <v>5.1468999999999996</v>
      </c>
      <c r="V287" s="21">
        <v>42485</v>
      </c>
      <c r="W287" s="7">
        <v>748</v>
      </c>
      <c r="X287" s="48" t="s">
        <v>37</v>
      </c>
      <c r="Y287" s="66">
        <v>26046</v>
      </c>
      <c r="Z287" s="66">
        <v>31283</v>
      </c>
      <c r="AA287" s="48"/>
      <c r="AB287" s="66">
        <v>77900</v>
      </c>
      <c r="AC287" s="66">
        <v>10459</v>
      </c>
      <c r="AD287" s="48"/>
      <c r="AE287" s="66"/>
      <c r="AF287" s="66"/>
      <c r="AG287" s="48"/>
      <c r="AH287" s="66">
        <v>54996</v>
      </c>
      <c r="AI287" s="66">
        <v>14816</v>
      </c>
      <c r="AJ287" s="76"/>
      <c r="AK287" s="75"/>
      <c r="AL287" s="7">
        <v>748</v>
      </c>
    </row>
    <row r="288" spans="1:38" x14ac:dyDescent="0.15">
      <c r="A288" s="7">
        <v>750</v>
      </c>
      <c r="B288" s="17">
        <f t="shared" si="40"/>
        <v>9.816901408450704</v>
      </c>
      <c r="C288" s="17">
        <f t="shared" si="41"/>
        <v>1.4774774774774773</v>
      </c>
      <c r="D288" s="17">
        <f t="shared" si="42"/>
        <v>24.333333333333332</v>
      </c>
      <c r="E288" s="17">
        <f t="shared" si="43"/>
        <v>2.4385151780867678</v>
      </c>
      <c r="F288" s="17">
        <f t="shared" si="44"/>
        <v>28.42307692307692</v>
      </c>
      <c r="G288" s="17">
        <f t="shared" si="45"/>
        <v>2.3366111234072151</v>
      </c>
      <c r="H288" s="17">
        <f t="shared" si="46"/>
        <v>22.728260869565215</v>
      </c>
      <c r="I288" s="17">
        <f t="shared" si="47"/>
        <v>2.1260370912640312</v>
      </c>
      <c r="J288" s="18">
        <v>6.97</v>
      </c>
      <c r="K288" s="17">
        <v>0.71</v>
      </c>
      <c r="L288" s="17">
        <v>4.7175000000000002</v>
      </c>
      <c r="M288" s="18">
        <v>11.68</v>
      </c>
      <c r="N288" s="17">
        <v>0.12</v>
      </c>
      <c r="O288" s="17">
        <v>4.7897999999999996</v>
      </c>
      <c r="P288" s="18">
        <v>7.39</v>
      </c>
      <c r="Q288" s="17">
        <v>0.13</v>
      </c>
      <c r="R288" s="17">
        <v>3.1627000000000001</v>
      </c>
      <c r="S288" s="18">
        <v>6.97</v>
      </c>
      <c r="T288" s="17">
        <v>0.23</v>
      </c>
      <c r="U288" s="17">
        <v>3.2784</v>
      </c>
      <c r="V288" s="28">
        <v>42457</v>
      </c>
      <c r="W288" s="7">
        <v>750</v>
      </c>
      <c r="X288" s="30"/>
      <c r="Y288" s="66"/>
      <c r="Z288" s="66"/>
      <c r="AA288" s="30"/>
      <c r="AB288" s="66"/>
      <c r="AC288" s="66"/>
      <c r="AD288" s="30"/>
      <c r="AE288" s="66"/>
      <c r="AF288" s="66"/>
      <c r="AG288" s="30"/>
      <c r="AH288" s="66"/>
      <c r="AI288" s="66"/>
      <c r="AJ288" s="76"/>
      <c r="AK288" s="75"/>
      <c r="AL288" s="7">
        <v>750</v>
      </c>
    </row>
    <row r="289" spans="1:38" x14ac:dyDescent="0.15">
      <c r="A289" s="7">
        <v>751</v>
      </c>
      <c r="B289" s="17">
        <f t="shared" si="40"/>
        <v>94.833333333333343</v>
      </c>
      <c r="C289" s="17">
        <f t="shared" si="41"/>
        <v>3.9612921191868566</v>
      </c>
      <c r="D289" s="17">
        <f t="shared" si="42"/>
        <v>147.72727272727272</v>
      </c>
      <c r="E289" s="17">
        <f t="shared" si="43"/>
        <v>4.0448039825762292</v>
      </c>
      <c r="F289" s="17">
        <f t="shared" si="44"/>
        <v>68.952618453865341</v>
      </c>
      <c r="G289" s="17">
        <f t="shared" si="45"/>
        <v>3.745090071786537</v>
      </c>
      <c r="H289" s="17">
        <f t="shared" si="46"/>
        <v>60.783582089552233</v>
      </c>
      <c r="I289" s="17">
        <f t="shared" si="47"/>
        <v>3.6115729963418688</v>
      </c>
      <c r="J289" s="18">
        <v>5.69</v>
      </c>
      <c r="K289" s="17">
        <v>0.06</v>
      </c>
      <c r="L289" s="17">
        <v>1.4363999999999999</v>
      </c>
      <c r="M289" s="18">
        <v>5.85</v>
      </c>
      <c r="N289" s="17">
        <v>9.9000000000000008E-3</v>
      </c>
      <c r="O289" s="17">
        <v>1.4462999999999999</v>
      </c>
      <c r="P289" s="18">
        <v>5.53</v>
      </c>
      <c r="Q289" s="17">
        <v>4.0099999999999997E-2</v>
      </c>
      <c r="R289" s="17">
        <v>1.4765999999999999</v>
      </c>
      <c r="S289" s="18">
        <v>5.43</v>
      </c>
      <c r="T289" s="17">
        <v>6.7000000000000004E-2</v>
      </c>
      <c r="U289" s="17">
        <v>1.5035000000000001</v>
      </c>
      <c r="V289" s="28">
        <v>42480</v>
      </c>
      <c r="W289" s="7">
        <v>751</v>
      </c>
      <c r="X289" s="30"/>
      <c r="Y289" s="66"/>
      <c r="Z289" s="66"/>
      <c r="AA289" s="30"/>
      <c r="AB289" s="66"/>
      <c r="AC289" s="66"/>
      <c r="AD289" s="30"/>
      <c r="AE289" s="66"/>
      <c r="AF289" s="66"/>
      <c r="AG289" s="30"/>
      <c r="AH289" s="66"/>
      <c r="AI289" s="66"/>
      <c r="AJ289" s="76"/>
      <c r="AK289" s="75"/>
      <c r="AL289" s="7">
        <v>751</v>
      </c>
    </row>
    <row r="290" spans="1:38" x14ac:dyDescent="0.15">
      <c r="A290" s="7">
        <v>752</v>
      </c>
      <c r="B290" s="17">
        <f t="shared" si="40"/>
        <v>265.38461538461536</v>
      </c>
      <c r="C290" s="17">
        <f t="shared" si="41"/>
        <v>5.5310621242484963</v>
      </c>
      <c r="D290" s="17">
        <f t="shared" si="42"/>
        <v>249.28057553956836</v>
      </c>
      <c r="E290" s="17">
        <f t="shared" si="43"/>
        <v>4.6077127659574462</v>
      </c>
      <c r="F290" s="17">
        <f t="shared" si="44"/>
        <v>783.16831683168323</v>
      </c>
      <c r="G290" s="17">
        <f t="shared" si="45"/>
        <v>5.2661362804167631</v>
      </c>
      <c r="H290" s="17">
        <f t="shared" si="46"/>
        <v>851.98170731707296</v>
      </c>
      <c r="I290" s="17">
        <f t="shared" si="47"/>
        <v>6.2930685042561816</v>
      </c>
      <c r="J290" s="18">
        <v>16.559999999999999</v>
      </c>
      <c r="K290" s="17">
        <v>6.2399999999999997E-2</v>
      </c>
      <c r="L290" s="17">
        <v>2.9940000000000002</v>
      </c>
      <c r="M290" s="18">
        <v>13.86</v>
      </c>
      <c r="N290" s="17">
        <v>1.3899999999999999E-2</v>
      </c>
      <c r="O290" s="17">
        <v>3.008</v>
      </c>
      <c r="P290" s="18">
        <v>15.82</v>
      </c>
      <c r="Q290" s="17">
        <v>1.01E-2</v>
      </c>
      <c r="R290" s="17">
        <v>3.0041000000000002</v>
      </c>
      <c r="S290" s="18">
        <v>18.63</v>
      </c>
      <c r="T290" s="17">
        <v>1.6400000000000001E-2</v>
      </c>
      <c r="U290" s="17">
        <v>2.9603999999999999</v>
      </c>
      <c r="V290" s="28">
        <v>42481</v>
      </c>
      <c r="W290" s="7">
        <v>752</v>
      </c>
      <c r="X290" s="30"/>
      <c r="Y290" s="66">
        <v>41817</v>
      </c>
      <c r="Z290" s="66">
        <v>6307</v>
      </c>
      <c r="AA290" s="30"/>
      <c r="AB290" s="66">
        <v>40754</v>
      </c>
      <c r="AC290" s="66">
        <v>6471</v>
      </c>
      <c r="AD290" s="30"/>
      <c r="AE290" s="66">
        <v>42587</v>
      </c>
      <c r="AF290" s="66">
        <v>6193</v>
      </c>
      <c r="AG290" s="30"/>
      <c r="AH290" s="66">
        <v>40073</v>
      </c>
      <c r="AI290" s="66">
        <v>6582</v>
      </c>
      <c r="AJ290" s="76"/>
      <c r="AK290" s="75"/>
      <c r="AL290" s="7">
        <v>752</v>
      </c>
    </row>
    <row r="291" spans="1:38" x14ac:dyDescent="0.15">
      <c r="A291" s="7">
        <v>753</v>
      </c>
      <c r="B291" s="17">
        <f t="shared" si="40"/>
        <v>-52.421052631578952</v>
      </c>
      <c r="C291" s="17">
        <f t="shared" si="41"/>
        <v>3.3472240892593095</v>
      </c>
      <c r="D291" s="17">
        <f t="shared" si="42"/>
        <v>131.94444444444446</v>
      </c>
      <c r="E291" s="17">
        <f t="shared" si="43"/>
        <v>3.1738607510356811</v>
      </c>
      <c r="F291" s="17">
        <f t="shared" si="44"/>
        <v>446.99999999999994</v>
      </c>
      <c r="G291" s="17">
        <f t="shared" si="45"/>
        <v>2.9941724161028871</v>
      </c>
      <c r="H291" s="17">
        <f t="shared" si="46"/>
        <v>204.16666666666671</v>
      </c>
      <c r="I291" s="17">
        <f t="shared" si="47"/>
        <v>3.2534360268242484</v>
      </c>
      <c r="J291" s="18">
        <v>4.9800000000000004</v>
      </c>
      <c r="K291" s="17">
        <v>-9.5000000000000001E-2</v>
      </c>
      <c r="L291" s="17">
        <v>1.4878</v>
      </c>
      <c r="M291" s="18">
        <v>4.75</v>
      </c>
      <c r="N291" s="17">
        <v>8.9999999999999993E-3</v>
      </c>
      <c r="O291" s="17">
        <v>1.4965999999999999</v>
      </c>
      <c r="P291" s="18">
        <v>4.47</v>
      </c>
      <c r="Q291" s="17">
        <v>5.0000000000000001E-3</v>
      </c>
      <c r="R291" s="17">
        <v>1.4928999999999999</v>
      </c>
      <c r="S291" s="18">
        <v>4.9000000000000004</v>
      </c>
      <c r="T291" s="17">
        <v>1.7999999999999999E-2</v>
      </c>
      <c r="U291" s="17">
        <v>1.5061</v>
      </c>
      <c r="V291" s="21">
        <v>42475</v>
      </c>
      <c r="W291" s="7">
        <v>753</v>
      </c>
      <c r="X291" s="30"/>
      <c r="Y291" s="66"/>
      <c r="Z291" s="66"/>
      <c r="AA291" s="30"/>
      <c r="AB291" s="66">
        <v>85401</v>
      </c>
      <c r="AC291" s="66">
        <v>10352</v>
      </c>
      <c r="AD291" s="30"/>
      <c r="AE291" s="66">
        <v>78783</v>
      </c>
      <c r="AF291" s="66">
        <v>11222</v>
      </c>
      <c r="AG291" s="30"/>
      <c r="AH291" s="66">
        <v>76121</v>
      </c>
      <c r="AI291" s="66">
        <v>11615</v>
      </c>
      <c r="AJ291" s="76"/>
      <c r="AK291" s="75"/>
      <c r="AL291" s="7">
        <v>753</v>
      </c>
    </row>
    <row r="292" spans="1:38" x14ac:dyDescent="0.15">
      <c r="A292" s="7">
        <v>755</v>
      </c>
      <c r="B292" s="17">
        <f t="shared" si="40"/>
        <v>-7.6630131896711875</v>
      </c>
      <c r="C292" s="17">
        <f t="shared" si="41"/>
        <v>3.1887755102040813</v>
      </c>
      <c r="D292" s="17">
        <f t="shared" si="42"/>
        <v>-5.8085808580858087</v>
      </c>
      <c r="E292" s="17">
        <f t="shared" si="43"/>
        <v>3.0812324929971986</v>
      </c>
      <c r="F292" s="17">
        <f t="shared" si="44"/>
        <v>-7.581967213114754</v>
      </c>
      <c r="G292" s="17">
        <f t="shared" si="45"/>
        <v>4.6792796438688793</v>
      </c>
      <c r="H292" s="17">
        <f t="shared" si="46"/>
        <v>-8.070652173913043</v>
      </c>
      <c r="I292" s="17">
        <f t="shared" si="47"/>
        <v>5.92317817398588</v>
      </c>
      <c r="J292" s="18">
        <v>8.25</v>
      </c>
      <c r="K292" s="17">
        <v>-1.0766</v>
      </c>
      <c r="L292" s="17">
        <v>2.5872000000000002</v>
      </c>
      <c r="M292" s="18">
        <v>7.04</v>
      </c>
      <c r="N292" s="17">
        <v>-0.30299999999999999</v>
      </c>
      <c r="O292" s="17">
        <v>2.2848000000000002</v>
      </c>
      <c r="P292" s="18">
        <v>9.25</v>
      </c>
      <c r="Q292" s="17">
        <v>-0.61</v>
      </c>
      <c r="R292" s="17">
        <v>1.9767999999999999</v>
      </c>
      <c r="S292" s="18">
        <v>9.9</v>
      </c>
      <c r="T292" s="17">
        <v>-0.92</v>
      </c>
      <c r="U292" s="17">
        <v>1.6714</v>
      </c>
      <c r="V292" s="28">
        <v>42457</v>
      </c>
      <c r="W292" s="7">
        <v>755</v>
      </c>
      <c r="X292" s="48"/>
      <c r="Y292" s="66">
        <v>53510</v>
      </c>
      <c r="Z292" s="66">
        <v>8769</v>
      </c>
      <c r="AA292" s="48"/>
      <c r="AB292" s="66">
        <v>52632</v>
      </c>
      <c r="AC292" s="66">
        <v>8915</v>
      </c>
      <c r="AD292" s="30"/>
      <c r="AE292" s="66">
        <v>51212</v>
      </c>
      <c r="AF292" s="66">
        <v>9163</v>
      </c>
      <c r="AG292" s="30"/>
      <c r="AH292" s="66">
        <v>69833</v>
      </c>
      <c r="AI292" s="66">
        <v>6720</v>
      </c>
      <c r="AJ292" s="76"/>
      <c r="AK292" s="75"/>
      <c r="AL292" s="7">
        <v>755</v>
      </c>
    </row>
    <row r="293" spans="1:38" x14ac:dyDescent="0.15">
      <c r="A293" s="7">
        <v>756</v>
      </c>
      <c r="B293" s="17">
        <f t="shared" si="40"/>
        <v>68.8888888888889</v>
      </c>
      <c r="C293" s="17">
        <f t="shared" si="41"/>
        <v>3.0094896002718245</v>
      </c>
      <c r="D293" s="17">
        <f t="shared" si="42"/>
        <v>69.8125</v>
      </c>
      <c r="E293" s="17">
        <f t="shared" si="43"/>
        <v>2.7063042108833648</v>
      </c>
      <c r="F293" s="17">
        <f t="shared" si="44"/>
        <v>53.65</v>
      </c>
      <c r="G293" s="17">
        <f t="shared" si="45"/>
        <v>2.5721545689903156</v>
      </c>
      <c r="H293" s="17">
        <f t="shared" si="46"/>
        <v>48.1875</v>
      </c>
      <c r="I293" s="17">
        <f t="shared" si="47"/>
        <v>3.0008640620256415</v>
      </c>
      <c r="J293" s="18">
        <v>12.4</v>
      </c>
      <c r="K293" s="17">
        <v>0.18</v>
      </c>
      <c r="L293" s="17">
        <v>4.1203000000000003</v>
      </c>
      <c r="M293" s="18">
        <v>11.17</v>
      </c>
      <c r="N293" s="17">
        <v>0.04</v>
      </c>
      <c r="O293" s="17">
        <v>4.1273999999999997</v>
      </c>
      <c r="P293" s="18">
        <v>10.73</v>
      </c>
      <c r="Q293" s="17">
        <v>0.1</v>
      </c>
      <c r="R293" s="17">
        <v>4.1715999999999998</v>
      </c>
      <c r="S293" s="18">
        <v>12.85</v>
      </c>
      <c r="T293" s="17">
        <v>0.2</v>
      </c>
      <c r="U293" s="17">
        <v>4.2820999999999998</v>
      </c>
      <c r="V293" s="21">
        <v>42460</v>
      </c>
      <c r="W293" s="7">
        <v>756</v>
      </c>
      <c r="X293" s="48" t="s">
        <v>41</v>
      </c>
      <c r="Y293" s="66">
        <v>32257</v>
      </c>
      <c r="Z293" s="66">
        <v>14177</v>
      </c>
      <c r="AA293" s="48" t="s">
        <v>43</v>
      </c>
      <c r="AB293" s="66">
        <v>33715</v>
      </c>
      <c r="AC293" s="66">
        <v>13564</v>
      </c>
      <c r="AD293" s="48" t="s">
        <v>41</v>
      </c>
      <c r="AE293" s="66">
        <v>30303</v>
      </c>
      <c r="AF293" s="66">
        <v>15091</v>
      </c>
      <c r="AG293" s="48" t="s">
        <v>43</v>
      </c>
      <c r="AH293" s="66">
        <v>39475</v>
      </c>
      <c r="AI293" s="66">
        <v>11585</v>
      </c>
      <c r="AJ293" s="76"/>
      <c r="AK293" s="75"/>
      <c r="AL293" s="7">
        <v>756</v>
      </c>
    </row>
    <row r="294" spans="1:38" x14ac:dyDescent="0.15">
      <c r="A294" s="7">
        <v>757</v>
      </c>
      <c r="B294" s="17">
        <f t="shared" si="40"/>
        <v>181.33333333333334</v>
      </c>
      <c r="C294" s="17">
        <f t="shared" si="41"/>
        <v>8.5770595191170678</v>
      </c>
      <c r="D294" s="17">
        <f t="shared" si="42"/>
        <v>132</v>
      </c>
      <c r="E294" s="17">
        <f t="shared" si="43"/>
        <v>8.6112696730000824</v>
      </c>
      <c r="F294" s="17">
        <f t="shared" si="44"/>
        <v>132</v>
      </c>
      <c r="G294" s="17">
        <f t="shared" si="45"/>
        <v>8.4683239775461097</v>
      </c>
      <c r="H294" s="17">
        <f t="shared" si="46"/>
        <v>144.45000000000002</v>
      </c>
      <c r="I294" s="17">
        <f t="shared" si="47"/>
        <v>7.6696400127429118</v>
      </c>
      <c r="J294" s="18">
        <v>10.88</v>
      </c>
      <c r="K294" s="17">
        <v>0.06</v>
      </c>
      <c r="L294" s="17">
        <v>1.2685</v>
      </c>
      <c r="M294" s="18">
        <v>10.56</v>
      </c>
      <c r="N294" s="17">
        <v>0.02</v>
      </c>
      <c r="O294" s="17">
        <v>1.2262999999999999</v>
      </c>
      <c r="P294" s="18">
        <v>10.56</v>
      </c>
      <c r="Q294" s="17">
        <v>0.04</v>
      </c>
      <c r="R294" s="17">
        <v>1.2470000000000001</v>
      </c>
      <c r="S294" s="18">
        <v>9.6300000000000008</v>
      </c>
      <c r="T294" s="17">
        <v>0.05</v>
      </c>
      <c r="U294" s="17">
        <v>1.2556</v>
      </c>
      <c r="V294" s="21"/>
      <c r="W294" s="7">
        <v>757</v>
      </c>
      <c r="X294" s="48"/>
      <c r="Y294" s="66">
        <v>46046</v>
      </c>
      <c r="Z294" s="66">
        <v>9808</v>
      </c>
      <c r="AA294" s="48" t="s">
        <v>41</v>
      </c>
      <c r="AB294" s="66">
        <v>24727</v>
      </c>
      <c r="AC294" s="66">
        <v>18264</v>
      </c>
      <c r="AD294" s="48" t="s">
        <v>41</v>
      </c>
      <c r="AE294" s="66">
        <v>24680</v>
      </c>
      <c r="AF294" s="66">
        <v>18299</v>
      </c>
      <c r="AG294" s="48" t="s">
        <v>43</v>
      </c>
      <c r="AH294" s="66">
        <v>33856</v>
      </c>
      <c r="AI294" s="66">
        <v>13339</v>
      </c>
      <c r="AJ294" s="76"/>
      <c r="AK294" s="75"/>
      <c r="AL294" s="7">
        <v>757</v>
      </c>
    </row>
    <row r="295" spans="1:38" x14ac:dyDescent="0.15">
      <c r="A295" s="7">
        <v>758</v>
      </c>
      <c r="B295" s="17">
        <f t="shared" si="40"/>
        <v>20.971128608923884</v>
      </c>
      <c r="C295" s="17">
        <f t="shared" si="41"/>
        <v>1.6710586857405783</v>
      </c>
      <c r="D295" s="17">
        <f t="shared" si="42"/>
        <v>50.829562594268481</v>
      </c>
      <c r="E295" s="17">
        <f t="shared" si="43"/>
        <v>2.7861025566831326</v>
      </c>
      <c r="F295" s="17">
        <f t="shared" si="44"/>
        <v>61.605723370429253</v>
      </c>
      <c r="G295" s="17">
        <f t="shared" si="45"/>
        <v>3.1764898762193621</v>
      </c>
      <c r="H295" s="17">
        <f t="shared" si="46"/>
        <v>58.405797101449288</v>
      </c>
      <c r="I295" s="17">
        <f t="shared" si="47"/>
        <v>3.2545931758530182</v>
      </c>
      <c r="J295" s="18">
        <v>7.99</v>
      </c>
      <c r="K295" s="17">
        <v>0.38100000000000001</v>
      </c>
      <c r="L295" s="17">
        <v>4.7813999999999997</v>
      </c>
      <c r="M295" s="18">
        <v>13.48</v>
      </c>
      <c r="N295" s="17">
        <v>6.6299999999999998E-2</v>
      </c>
      <c r="O295" s="17">
        <v>4.8383000000000003</v>
      </c>
      <c r="P295" s="18">
        <v>7.75</v>
      </c>
      <c r="Q295" s="17">
        <v>6.2899999999999998E-2</v>
      </c>
      <c r="R295" s="17">
        <v>2.4398</v>
      </c>
      <c r="S295" s="18">
        <v>8.06</v>
      </c>
      <c r="T295" s="17">
        <v>0.10349999999999999</v>
      </c>
      <c r="U295" s="17">
        <v>2.4765000000000001</v>
      </c>
      <c r="V295" s="28">
        <v>42478</v>
      </c>
      <c r="W295" s="7">
        <v>758</v>
      </c>
      <c r="X295" s="30"/>
      <c r="Y295" s="66">
        <v>91978</v>
      </c>
      <c r="Z295" s="66">
        <v>10705</v>
      </c>
      <c r="AA295" s="30"/>
      <c r="AB295" s="66">
        <v>89484</v>
      </c>
      <c r="AC295" s="66">
        <v>11004</v>
      </c>
      <c r="AD295" s="30"/>
      <c r="AE295" s="66"/>
      <c r="AF295" s="66"/>
      <c r="AG295" s="30"/>
      <c r="AH295" s="66"/>
      <c r="AI295" s="66"/>
      <c r="AJ295" s="76"/>
      <c r="AK295" s="75"/>
      <c r="AL295" s="7">
        <v>758</v>
      </c>
    </row>
    <row r="296" spans="1:38" x14ac:dyDescent="0.15">
      <c r="A296" s="7">
        <v>759</v>
      </c>
      <c r="B296" s="17">
        <f t="shared" si="40"/>
        <v>927.99999999999989</v>
      </c>
      <c r="C296" s="17">
        <f t="shared" si="41"/>
        <v>2.1286356546472152</v>
      </c>
      <c r="D296" s="17">
        <f t="shared" si="42"/>
        <v>330.26315789473682</v>
      </c>
      <c r="E296" s="17">
        <f t="shared" si="43"/>
        <v>1.7249673561954504</v>
      </c>
      <c r="F296" s="17">
        <f t="shared" si="44"/>
        <v>-38.388888888888893</v>
      </c>
      <c r="G296" s="17">
        <f t="shared" si="45"/>
        <v>1.6190632395323228</v>
      </c>
      <c r="H296" s="17">
        <f t="shared" si="46"/>
        <v>-22.240384615384613</v>
      </c>
      <c r="I296" s="17">
        <f t="shared" si="47"/>
        <v>1.8791586438860319</v>
      </c>
      <c r="J296" s="18">
        <v>9.2799999999999994</v>
      </c>
      <c r="K296" s="17">
        <v>0.01</v>
      </c>
      <c r="L296" s="17">
        <v>4.3596000000000004</v>
      </c>
      <c r="M296" s="18">
        <v>7.53</v>
      </c>
      <c r="N296" s="17">
        <v>5.7000000000000002E-3</v>
      </c>
      <c r="O296" s="17">
        <v>4.3653000000000004</v>
      </c>
      <c r="P296" s="18">
        <v>6.91</v>
      </c>
      <c r="Q296" s="17">
        <v>-0.09</v>
      </c>
      <c r="R296" s="17">
        <v>4.2679</v>
      </c>
      <c r="S296" s="18">
        <v>7.71</v>
      </c>
      <c r="T296" s="17">
        <v>-0.26</v>
      </c>
      <c r="U296" s="17">
        <v>4.1029</v>
      </c>
      <c r="V296" s="28">
        <v>42459</v>
      </c>
      <c r="W296" s="7">
        <v>759</v>
      </c>
      <c r="X296" s="48" t="s">
        <v>41</v>
      </c>
      <c r="Y296" s="66">
        <v>30822</v>
      </c>
      <c r="Z296" s="66">
        <v>22095</v>
      </c>
      <c r="AA296" s="48" t="s">
        <v>41</v>
      </c>
      <c r="AB296" s="66">
        <v>27808</v>
      </c>
      <c r="AC296" s="66">
        <v>24490</v>
      </c>
      <c r="AD296" s="48" t="s">
        <v>41</v>
      </c>
      <c r="AE296" s="66">
        <v>26306</v>
      </c>
      <c r="AF296" s="66">
        <v>25888</v>
      </c>
      <c r="AG296" s="48" t="s">
        <v>37</v>
      </c>
      <c r="AH296" s="66">
        <v>23848</v>
      </c>
      <c r="AI296" s="66">
        <v>28557</v>
      </c>
      <c r="AJ296" s="76"/>
      <c r="AK296" s="75"/>
      <c r="AL296" s="7">
        <v>759</v>
      </c>
    </row>
    <row r="297" spans="1:38" x14ac:dyDescent="0.15">
      <c r="A297" s="7">
        <v>760</v>
      </c>
      <c r="B297" s="17">
        <f t="shared" si="40"/>
        <v>-43.56</v>
      </c>
      <c r="C297" s="17">
        <f t="shared" si="41"/>
        <v>5.5360683239286264</v>
      </c>
      <c r="D297" s="17">
        <f t="shared" si="42"/>
        <v>-78.4375</v>
      </c>
      <c r="E297" s="17">
        <f t="shared" si="43"/>
        <v>6.6066540324278797</v>
      </c>
      <c r="F297" s="17">
        <f t="shared" si="44"/>
        <v>-71.25</v>
      </c>
      <c r="G297" s="17">
        <f t="shared" si="45"/>
        <v>6.8456956187548039</v>
      </c>
      <c r="H297" s="17">
        <f t="shared" si="46"/>
        <v>-69.57692307692308</v>
      </c>
      <c r="I297" s="17">
        <f t="shared" si="47"/>
        <v>5.2920268550616525</v>
      </c>
      <c r="J297" s="18">
        <v>10.89</v>
      </c>
      <c r="K297" s="17">
        <v>-0.25</v>
      </c>
      <c r="L297" s="17">
        <v>1.9671000000000001</v>
      </c>
      <c r="M297" s="18">
        <v>12.55</v>
      </c>
      <c r="N297" s="17">
        <v>-0.04</v>
      </c>
      <c r="O297" s="17">
        <v>1.8996</v>
      </c>
      <c r="P297" s="18">
        <v>14.25</v>
      </c>
      <c r="Q297" s="17">
        <v>-0.1</v>
      </c>
      <c r="R297" s="17">
        <v>2.0815999999999999</v>
      </c>
      <c r="S297" s="18">
        <v>12.06</v>
      </c>
      <c r="T297" s="17">
        <v>-0.13</v>
      </c>
      <c r="U297" s="17">
        <v>2.2789000000000001</v>
      </c>
      <c r="V297" s="21">
        <v>42488</v>
      </c>
      <c r="W297" s="7">
        <v>760</v>
      </c>
      <c r="X297" s="48"/>
      <c r="Y297" s="66">
        <v>45724</v>
      </c>
      <c r="Z297" s="66">
        <v>16880</v>
      </c>
      <c r="AA297" s="48"/>
      <c r="AB297" s="66">
        <v>47008</v>
      </c>
      <c r="AC297" s="66">
        <v>16776</v>
      </c>
      <c r="AD297" s="48"/>
      <c r="AE297" s="66">
        <v>46730</v>
      </c>
      <c r="AF297" s="66">
        <v>16877</v>
      </c>
      <c r="AG297" s="48"/>
      <c r="AH297" s="66">
        <v>44055</v>
      </c>
      <c r="AI297" s="66">
        <v>17898</v>
      </c>
      <c r="AJ297" s="76"/>
      <c r="AK297" s="75"/>
      <c r="AL297" s="7">
        <v>760</v>
      </c>
    </row>
    <row r="298" spans="1:38" x14ac:dyDescent="0.15">
      <c r="A298" s="7">
        <v>761</v>
      </c>
      <c r="B298" s="17">
        <f t="shared" si="40"/>
        <v>-5.1238095238095234</v>
      </c>
      <c r="C298" s="17">
        <f t="shared" si="41"/>
        <v>1.4137432663250558</v>
      </c>
      <c r="D298" s="17">
        <f t="shared" si="42"/>
        <v>115.96153846153847</v>
      </c>
      <c r="E298" s="17">
        <f t="shared" si="43"/>
        <v>1.5786166815016494</v>
      </c>
      <c r="F298" s="17">
        <f t="shared" si="44"/>
        <v>58.75</v>
      </c>
      <c r="G298" s="17">
        <f t="shared" si="45"/>
        <v>1.8237789735099337</v>
      </c>
      <c r="H298" s="17">
        <f t="shared" si="46"/>
        <v>23.5</v>
      </c>
      <c r="I298" s="17">
        <f t="shared" si="47"/>
        <v>1.4137109913522996</v>
      </c>
      <c r="J298" s="18">
        <v>5.38</v>
      </c>
      <c r="K298" s="17">
        <v>-1.05</v>
      </c>
      <c r="L298" s="17">
        <v>3.8054999999999999</v>
      </c>
      <c r="M298" s="18">
        <v>6.03</v>
      </c>
      <c r="N298" s="17">
        <v>1.2999999999999999E-2</v>
      </c>
      <c r="O298" s="17">
        <v>3.8197999999999999</v>
      </c>
      <c r="P298" s="18">
        <v>7.05</v>
      </c>
      <c r="Q298" s="17">
        <v>0.06</v>
      </c>
      <c r="R298" s="17">
        <v>3.8656000000000001</v>
      </c>
      <c r="S298" s="18">
        <v>5.64</v>
      </c>
      <c r="T298" s="17">
        <v>0.18</v>
      </c>
      <c r="U298" s="17">
        <v>3.9895</v>
      </c>
      <c r="V298" s="28">
        <v>42482</v>
      </c>
      <c r="W298" s="7">
        <v>761</v>
      </c>
      <c r="X298" s="48"/>
      <c r="Y298" s="66">
        <v>72207</v>
      </c>
      <c r="Z298" s="66">
        <v>43430</v>
      </c>
      <c r="AA298" s="48" t="s">
        <v>41</v>
      </c>
      <c r="AB298" s="66">
        <v>56985</v>
      </c>
      <c r="AC298" s="66">
        <v>55032</v>
      </c>
      <c r="AD298" s="30" t="s">
        <v>41</v>
      </c>
      <c r="AE298" s="66">
        <v>56985</v>
      </c>
      <c r="AF298" s="66">
        <v>55032</v>
      </c>
      <c r="AG298" s="30"/>
      <c r="AH298" s="66">
        <v>74128</v>
      </c>
      <c r="AI298" s="66">
        <v>42305</v>
      </c>
      <c r="AJ298" s="76"/>
      <c r="AK298" s="75"/>
      <c r="AL298" s="7">
        <v>761</v>
      </c>
    </row>
    <row r="299" spans="1:38" x14ac:dyDescent="0.15">
      <c r="A299" s="7">
        <v>762</v>
      </c>
      <c r="B299" s="17">
        <f t="shared" si="40"/>
        <v>261.19631901840495</v>
      </c>
      <c r="C299" s="17">
        <f t="shared" si="41"/>
        <v>4.9137284321080275</v>
      </c>
      <c r="D299" s="17">
        <f t="shared" si="42"/>
        <v>127.11111111111111</v>
      </c>
      <c r="E299" s="17">
        <f t="shared" si="43"/>
        <v>5.6070185756996525</v>
      </c>
      <c r="F299" s="17">
        <f t="shared" si="44"/>
        <v>583.01886792452831</v>
      </c>
      <c r="G299" s="17">
        <f t="shared" si="45"/>
        <v>6.0961775585696669</v>
      </c>
      <c r="H299" s="17">
        <f t="shared" si="46"/>
        <v>533.82352941176475</v>
      </c>
      <c r="I299" s="17">
        <f t="shared" si="47"/>
        <v>4.4712142487621014</v>
      </c>
      <c r="J299" s="18">
        <v>17.03</v>
      </c>
      <c r="K299" s="17">
        <v>6.5199999999999994E-2</v>
      </c>
      <c r="L299" s="17">
        <v>3.4658000000000002</v>
      </c>
      <c r="M299" s="18">
        <v>22.88</v>
      </c>
      <c r="N299" s="17">
        <v>4.4999999999999998E-2</v>
      </c>
      <c r="O299" s="17">
        <v>4.0805999999999996</v>
      </c>
      <c r="P299" s="18">
        <v>24.72</v>
      </c>
      <c r="Q299" s="17">
        <v>2.12E-2</v>
      </c>
      <c r="R299" s="17">
        <v>4.0549999999999997</v>
      </c>
      <c r="S299" s="18">
        <v>18.149999999999999</v>
      </c>
      <c r="T299" s="17">
        <v>2.5499999999999998E-2</v>
      </c>
      <c r="U299" s="17">
        <v>4.0593000000000004</v>
      </c>
      <c r="V299" s="21">
        <v>42458</v>
      </c>
      <c r="W299" s="7">
        <v>762</v>
      </c>
      <c r="X299" s="30"/>
      <c r="Y299" s="66">
        <v>90800</v>
      </c>
      <c r="Z299" s="66">
        <v>5242</v>
      </c>
      <c r="AA299" s="30"/>
      <c r="AB299" s="66">
        <v>83589</v>
      </c>
      <c r="AC299" s="66">
        <v>5694</v>
      </c>
      <c r="AD299" s="48"/>
      <c r="AE299" s="66"/>
      <c r="AF299" s="66"/>
      <c r="AG299" s="30"/>
      <c r="AH299" s="66"/>
      <c r="AI299" s="66"/>
      <c r="AJ299" s="76"/>
      <c r="AK299" s="75"/>
      <c r="AL299" s="7">
        <v>762</v>
      </c>
    </row>
    <row r="300" spans="1:38" x14ac:dyDescent="0.15">
      <c r="A300" s="7">
        <v>766</v>
      </c>
      <c r="B300" s="17">
        <f t="shared" si="40"/>
        <v>1755.9999999999998</v>
      </c>
      <c r="C300" s="17">
        <f t="shared" si="41"/>
        <v>5.6727507672427713</v>
      </c>
      <c r="D300" s="17">
        <f t="shared" si="42"/>
        <v>60.266159695817485</v>
      </c>
      <c r="E300" s="17">
        <f t="shared" si="43"/>
        <v>3.0935883673270226</v>
      </c>
      <c r="F300" s="17">
        <f t="shared" si="44"/>
        <v>96.718146718146713</v>
      </c>
      <c r="G300" s="17">
        <f t="shared" si="45"/>
        <v>4.8390601984883972</v>
      </c>
      <c r="H300" s="17">
        <f t="shared" si="46"/>
        <v>100.30612244897961</v>
      </c>
      <c r="I300" s="17">
        <f t="shared" si="47"/>
        <v>4.6976177391221237</v>
      </c>
      <c r="J300" s="18">
        <v>17.559999999999999</v>
      </c>
      <c r="K300" s="17">
        <v>0.01</v>
      </c>
      <c r="L300" s="17">
        <v>3.0954999999999999</v>
      </c>
      <c r="M300" s="18">
        <v>12.68</v>
      </c>
      <c r="N300" s="17">
        <v>5.2600000000000001E-2</v>
      </c>
      <c r="O300" s="17">
        <v>4.0987999999999998</v>
      </c>
      <c r="P300" s="18">
        <v>20.04</v>
      </c>
      <c r="Q300" s="17">
        <v>0.1036</v>
      </c>
      <c r="R300" s="17">
        <v>4.1413000000000002</v>
      </c>
      <c r="S300" s="18">
        <v>19.66</v>
      </c>
      <c r="T300" s="17">
        <v>0.14699999999999999</v>
      </c>
      <c r="U300" s="17">
        <v>4.1851000000000003</v>
      </c>
      <c r="V300" s="21">
        <v>42480</v>
      </c>
      <c r="W300" s="7">
        <v>766</v>
      </c>
      <c r="X300" s="42"/>
      <c r="Y300" s="66">
        <v>31701</v>
      </c>
      <c r="Z300" s="66">
        <v>18090</v>
      </c>
      <c r="AA300" s="30" t="s">
        <v>41</v>
      </c>
      <c r="AB300" s="66">
        <v>32124</v>
      </c>
      <c r="AC300" s="66">
        <v>30086</v>
      </c>
      <c r="AD300" s="30" t="s">
        <v>37</v>
      </c>
      <c r="AE300" s="66">
        <v>30236</v>
      </c>
      <c r="AF300" s="66">
        <v>31965</v>
      </c>
      <c r="AG300" s="30" t="s">
        <v>39</v>
      </c>
      <c r="AH300" s="66">
        <v>30934</v>
      </c>
      <c r="AI300" s="66">
        <v>31243</v>
      </c>
      <c r="AJ300" s="76"/>
      <c r="AK300" s="75"/>
      <c r="AL300" s="7">
        <v>766</v>
      </c>
    </row>
    <row r="301" spans="1:38" x14ac:dyDescent="0.15">
      <c r="A301" s="7">
        <v>767</v>
      </c>
      <c r="B301" s="17">
        <f t="shared" si="40"/>
        <v>21.061269146608318</v>
      </c>
      <c r="C301" s="17">
        <f t="shared" si="41"/>
        <v>1.5001558603491274</v>
      </c>
      <c r="D301" s="17">
        <f t="shared" si="42"/>
        <v>-13.622931442080381</v>
      </c>
      <c r="E301" s="17">
        <f t="shared" si="43"/>
        <v>1.8575227657345479</v>
      </c>
      <c r="F301" s="17">
        <f t="shared" si="44"/>
        <v>-34.942084942084946</v>
      </c>
      <c r="G301" s="17">
        <f t="shared" si="45"/>
        <v>1.4396500298270034</v>
      </c>
      <c r="H301" s="17">
        <f t="shared" si="46"/>
        <v>27224.999999999996</v>
      </c>
      <c r="I301" s="17">
        <f t="shared" si="47"/>
        <v>1.4134963591760445</v>
      </c>
      <c r="J301" s="18">
        <v>3.85</v>
      </c>
      <c r="K301" s="17">
        <v>0.18279999999999999</v>
      </c>
      <c r="L301" s="17">
        <v>2.5663999999999998</v>
      </c>
      <c r="M301" s="18">
        <v>4.6100000000000003</v>
      </c>
      <c r="N301" s="17">
        <v>-8.4599999999999995E-2</v>
      </c>
      <c r="O301" s="17">
        <v>2.4817999999999998</v>
      </c>
      <c r="P301" s="18">
        <v>3.62</v>
      </c>
      <c r="Q301" s="17">
        <v>-5.1799999999999999E-2</v>
      </c>
      <c r="R301" s="17">
        <v>2.5145</v>
      </c>
      <c r="S301" s="18">
        <v>3.63</v>
      </c>
      <c r="T301" s="17">
        <v>1E-4</v>
      </c>
      <c r="U301" s="17">
        <v>2.5680999999999998</v>
      </c>
      <c r="V301" s="28">
        <v>42486</v>
      </c>
      <c r="W301" s="7">
        <v>767</v>
      </c>
      <c r="X301" s="30"/>
      <c r="Y301" s="66"/>
      <c r="Z301" s="66"/>
      <c r="AA301" s="30"/>
      <c r="AB301" s="66"/>
      <c r="AC301" s="66"/>
      <c r="AD301" s="30"/>
      <c r="AE301" s="66"/>
      <c r="AF301" s="66"/>
      <c r="AG301" s="30"/>
      <c r="AH301" s="66"/>
      <c r="AI301" s="66"/>
      <c r="AJ301" s="76"/>
      <c r="AK301" s="75"/>
      <c r="AL301" s="7">
        <v>767</v>
      </c>
    </row>
    <row r="302" spans="1:38" x14ac:dyDescent="0.15">
      <c r="A302" s="7">
        <v>768</v>
      </c>
      <c r="B302" s="17">
        <f t="shared" si="40"/>
        <v>143.55165428764349</v>
      </c>
      <c r="C302" s="17">
        <f t="shared" si="41"/>
        <v>3.85871932626688</v>
      </c>
      <c r="D302" s="17">
        <f t="shared" si="42"/>
        <v>-225.00000000000003</v>
      </c>
      <c r="E302" s="17">
        <f t="shared" si="43"/>
        <v>3.5320531542056077</v>
      </c>
      <c r="F302" s="17">
        <f t="shared" si="44"/>
        <v>339.48275862068965</v>
      </c>
      <c r="G302" s="17">
        <f t="shared" si="45"/>
        <v>3.6286904279237775</v>
      </c>
      <c r="H302" s="17">
        <f t="shared" si="46"/>
        <v>368.66197183098598</v>
      </c>
      <c r="I302" s="17">
        <f t="shared" si="47"/>
        <v>3.8431890760929415</v>
      </c>
      <c r="J302" s="18">
        <v>21.26</v>
      </c>
      <c r="K302" s="17">
        <v>0.14810000000000001</v>
      </c>
      <c r="L302" s="17">
        <v>5.5095999999999998</v>
      </c>
      <c r="M302" s="18">
        <v>19.350000000000001</v>
      </c>
      <c r="N302" s="17">
        <v>-2.1499999999999998E-2</v>
      </c>
      <c r="O302" s="17">
        <v>5.4783999999999997</v>
      </c>
      <c r="P302" s="18">
        <v>19.690000000000001</v>
      </c>
      <c r="Q302" s="17">
        <v>2.9000000000000001E-2</v>
      </c>
      <c r="R302" s="17">
        <v>5.4261999999999997</v>
      </c>
      <c r="S302" s="18">
        <v>20.94</v>
      </c>
      <c r="T302" s="17">
        <v>4.2599999999999999E-2</v>
      </c>
      <c r="U302" s="17">
        <v>5.4485999999999999</v>
      </c>
      <c r="V302" s="21">
        <v>42443</v>
      </c>
      <c r="W302" s="7">
        <v>768</v>
      </c>
      <c r="X302" s="30"/>
      <c r="Y302" s="66"/>
      <c r="Z302" s="66"/>
      <c r="AA302" s="30"/>
      <c r="AB302" s="66"/>
      <c r="AC302" s="66"/>
      <c r="AD302" s="30"/>
      <c r="AE302" s="66"/>
      <c r="AF302" s="66"/>
      <c r="AG302" s="30"/>
      <c r="AH302" s="66"/>
      <c r="AI302" s="66"/>
      <c r="AJ302" s="76"/>
      <c r="AK302" s="75"/>
      <c r="AL302" s="7">
        <v>768</v>
      </c>
    </row>
    <row r="303" spans="1:38" x14ac:dyDescent="0.15">
      <c r="A303" s="7">
        <v>776</v>
      </c>
      <c r="B303" s="17">
        <f t="shared" si="40"/>
        <v>9.0160427807486627</v>
      </c>
      <c r="C303" s="17">
        <f t="shared" si="41"/>
        <v>1.6575400375551776</v>
      </c>
      <c r="D303" s="17">
        <f t="shared" si="42"/>
        <v>17.416666666666668</v>
      </c>
      <c r="E303" s="17">
        <f t="shared" si="43"/>
        <v>1.6406472314077969</v>
      </c>
      <c r="F303" s="17">
        <f t="shared" si="44"/>
        <v>15.811320754716983</v>
      </c>
      <c r="G303" s="17">
        <f t="shared" si="45"/>
        <v>1.7354747186066501</v>
      </c>
      <c r="H303" s="17">
        <f t="shared" si="46"/>
        <v>15.157407407407407</v>
      </c>
      <c r="I303" s="17">
        <f t="shared" si="47"/>
        <v>1.637</v>
      </c>
      <c r="J303" s="18">
        <v>16.86</v>
      </c>
      <c r="K303" s="17">
        <v>1.87</v>
      </c>
      <c r="L303" s="17">
        <v>10.1717</v>
      </c>
      <c r="M303" s="18">
        <v>16.72</v>
      </c>
      <c r="N303" s="17">
        <v>0.24</v>
      </c>
      <c r="O303" s="17">
        <v>10.1911</v>
      </c>
      <c r="P303" s="18">
        <v>16.760000000000002</v>
      </c>
      <c r="Q303" s="17">
        <v>0.53</v>
      </c>
      <c r="R303" s="17">
        <v>9.6572999999999993</v>
      </c>
      <c r="S303" s="18">
        <v>16.37</v>
      </c>
      <c r="T303" s="17">
        <v>0.81</v>
      </c>
      <c r="U303" s="17">
        <v>10</v>
      </c>
      <c r="V303" s="28">
        <v>42454</v>
      </c>
      <c r="W303" s="7">
        <v>776</v>
      </c>
      <c r="X303" s="30" t="s">
        <v>41</v>
      </c>
      <c r="Y303" s="66">
        <v>139804</v>
      </c>
      <c r="Z303" s="66">
        <v>54512</v>
      </c>
      <c r="AA303" s="30"/>
      <c r="AB303" s="66">
        <v>162254</v>
      </c>
      <c r="AC303" s="66">
        <v>46970</v>
      </c>
      <c r="AD303" s="30"/>
      <c r="AE303" s="66">
        <v>156848</v>
      </c>
      <c r="AF303" s="66">
        <v>48589</v>
      </c>
      <c r="AG303" s="48"/>
      <c r="AH303" s="66">
        <v>162997</v>
      </c>
      <c r="AI303" s="66">
        <v>46756</v>
      </c>
      <c r="AJ303" s="76"/>
      <c r="AK303" s="75"/>
      <c r="AL303" s="7">
        <v>776</v>
      </c>
    </row>
    <row r="304" spans="1:38" x14ac:dyDescent="0.15">
      <c r="A304" s="7">
        <v>777</v>
      </c>
      <c r="B304" s="17">
        <f t="shared" si="40"/>
        <v>99.026548672566364</v>
      </c>
      <c r="C304" s="17">
        <f t="shared" si="41"/>
        <v>7.5239536056480079</v>
      </c>
      <c r="D304" s="17">
        <f t="shared" si="42"/>
        <v>205.15625</v>
      </c>
      <c r="E304" s="17">
        <f t="shared" si="43"/>
        <v>8.7297629733054087</v>
      </c>
      <c r="F304" s="17">
        <f t="shared" si="44"/>
        <v>149.49238578680203</v>
      </c>
      <c r="G304" s="17">
        <f t="shared" si="45"/>
        <v>7.8604077002635702</v>
      </c>
      <c r="H304" s="17">
        <f t="shared" si="46"/>
        <v>138.54589764419171</v>
      </c>
      <c r="I304" s="17">
        <f t="shared" si="47"/>
        <v>7.087644932053359</v>
      </c>
      <c r="J304" s="18">
        <v>22.38</v>
      </c>
      <c r="K304" s="17">
        <v>0.22600000000000001</v>
      </c>
      <c r="L304" s="17">
        <v>2.9744999999999999</v>
      </c>
      <c r="M304" s="18">
        <v>26.26</v>
      </c>
      <c r="N304" s="17">
        <v>3.2000000000000001E-2</v>
      </c>
      <c r="O304" s="17">
        <v>3.0081000000000002</v>
      </c>
      <c r="P304" s="18">
        <v>23.56</v>
      </c>
      <c r="Q304" s="17">
        <v>7.8799999999999995E-2</v>
      </c>
      <c r="R304" s="17">
        <v>2.9973000000000001</v>
      </c>
      <c r="S304" s="18">
        <v>22.74</v>
      </c>
      <c r="T304" s="17">
        <v>0.1231</v>
      </c>
      <c r="U304" s="17">
        <v>3.2084000000000001</v>
      </c>
      <c r="V304" s="28">
        <v>42457</v>
      </c>
      <c r="W304" s="7">
        <v>777</v>
      </c>
      <c r="X304" s="30"/>
      <c r="Y304" s="66"/>
      <c r="Z304" s="66"/>
      <c r="AA304" s="30"/>
      <c r="AB304" s="66"/>
      <c r="AC304" s="66"/>
      <c r="AD304" s="30"/>
      <c r="AE304" s="66"/>
      <c r="AF304" s="66"/>
      <c r="AG304" s="30"/>
      <c r="AH304" s="66"/>
      <c r="AI304" s="66"/>
      <c r="AJ304" s="76"/>
      <c r="AK304" s="75"/>
      <c r="AL304" s="7">
        <v>777</v>
      </c>
    </row>
    <row r="305" spans="1:38" x14ac:dyDescent="0.15">
      <c r="A305" s="7">
        <v>778</v>
      </c>
      <c r="B305" s="17">
        <f t="shared" si="40"/>
        <v>31.409477521263671</v>
      </c>
      <c r="C305" s="17">
        <f t="shared" si="41"/>
        <v>1.1091564404016132</v>
      </c>
      <c r="D305" s="17">
        <f t="shared" si="42"/>
        <v>126.16822429906543</v>
      </c>
      <c r="E305" s="17">
        <f t="shared" si="43"/>
        <v>1.155599306640416</v>
      </c>
      <c r="F305" s="17">
        <f t="shared" si="44"/>
        <v>44.787644787644787</v>
      </c>
      <c r="G305" s="17">
        <f t="shared" si="45"/>
        <v>0.98415593781152566</v>
      </c>
      <c r="H305" s="17">
        <f t="shared" si="46"/>
        <v>57.06260032102729</v>
      </c>
      <c r="I305" s="17">
        <f t="shared" si="47"/>
        <v>1.009283706668938</v>
      </c>
      <c r="J305" s="18">
        <v>5.17</v>
      </c>
      <c r="K305" s="17">
        <v>0.1646</v>
      </c>
      <c r="L305" s="17">
        <v>4.6612</v>
      </c>
      <c r="M305" s="18">
        <v>5.4</v>
      </c>
      <c r="N305" s="17">
        <v>1.0699999999999999E-2</v>
      </c>
      <c r="O305" s="17">
        <v>4.6729000000000003</v>
      </c>
      <c r="P305" s="18">
        <v>4.6399999999999997</v>
      </c>
      <c r="Q305" s="17">
        <v>5.1799999999999999E-2</v>
      </c>
      <c r="R305" s="17">
        <v>4.7146999999999997</v>
      </c>
      <c r="S305" s="18">
        <v>4.74</v>
      </c>
      <c r="T305" s="17">
        <v>6.2300000000000001E-2</v>
      </c>
      <c r="U305" s="17">
        <v>4.6963999999999997</v>
      </c>
      <c r="V305" s="28">
        <v>42485</v>
      </c>
      <c r="W305" s="7">
        <v>778</v>
      </c>
      <c r="X305" s="30"/>
      <c r="Y305" s="66"/>
      <c r="Z305" s="66"/>
      <c r="AA305" s="30"/>
      <c r="AB305" s="66"/>
      <c r="AC305" s="66"/>
      <c r="AD305" s="30"/>
      <c r="AE305" s="66"/>
      <c r="AF305" s="66"/>
      <c r="AG305" s="30"/>
      <c r="AH305" s="66"/>
      <c r="AI305" s="66"/>
      <c r="AJ305" s="76"/>
      <c r="AK305" s="75"/>
      <c r="AL305" s="7">
        <v>778</v>
      </c>
    </row>
    <row r="306" spans="1:38" x14ac:dyDescent="0.15">
      <c r="A306" s="7">
        <v>779</v>
      </c>
      <c r="B306" s="17">
        <f t="shared" si="40"/>
        <v>-45.857142857142861</v>
      </c>
      <c r="C306" s="17">
        <f t="shared" si="41"/>
        <v>17.456720746850362</v>
      </c>
      <c r="D306" s="17">
        <f t="shared" si="42"/>
        <v>-98.59375</v>
      </c>
      <c r="E306" s="17">
        <f t="shared" si="43"/>
        <v>30.937438713473231</v>
      </c>
      <c r="F306" s="17">
        <f t="shared" si="44"/>
        <v>-62.361111111111114</v>
      </c>
      <c r="G306" s="17">
        <f t="shared" si="45"/>
        <v>24.296536796536795</v>
      </c>
      <c r="H306" s="17">
        <f t="shared" si="46"/>
        <v>-56.25</v>
      </c>
      <c r="I306" s="17">
        <f t="shared" si="47"/>
        <v>23.087852237745679</v>
      </c>
      <c r="J306" s="18">
        <v>19.260000000000002</v>
      </c>
      <c r="K306" s="17">
        <v>-0.42</v>
      </c>
      <c r="L306" s="17">
        <v>1.1032999999999999</v>
      </c>
      <c r="M306" s="18">
        <v>31.55</v>
      </c>
      <c r="N306" s="17">
        <v>-0.08</v>
      </c>
      <c r="O306" s="17">
        <v>1.0198</v>
      </c>
      <c r="P306" s="18">
        <v>22.45</v>
      </c>
      <c r="Q306" s="17">
        <v>-0.18</v>
      </c>
      <c r="R306" s="17">
        <v>0.92400000000000004</v>
      </c>
      <c r="S306" s="18">
        <v>19.5</v>
      </c>
      <c r="T306" s="17">
        <v>-0.26</v>
      </c>
      <c r="U306" s="17">
        <v>0.84460000000000002</v>
      </c>
      <c r="V306" s="28">
        <v>42447</v>
      </c>
      <c r="W306" s="7">
        <v>779</v>
      </c>
      <c r="X306" s="48" t="s">
        <v>37</v>
      </c>
      <c r="Y306" s="66">
        <v>11800</v>
      </c>
      <c r="Z306" s="66">
        <v>15800</v>
      </c>
      <c r="AA306" s="48" t="s">
        <v>39</v>
      </c>
      <c r="AB306" s="66">
        <v>11826</v>
      </c>
      <c r="AC306" s="66">
        <v>15765</v>
      </c>
      <c r="AD306" s="48"/>
      <c r="AE306" s="66">
        <v>25656</v>
      </c>
      <c r="AF306" s="66">
        <v>7266</v>
      </c>
      <c r="AG306" s="48"/>
      <c r="AH306" s="66">
        <v>21361</v>
      </c>
      <c r="AI306" s="66">
        <v>8728</v>
      </c>
      <c r="AJ306" s="76"/>
      <c r="AK306" s="75"/>
      <c r="AL306" s="7">
        <v>779</v>
      </c>
    </row>
    <row r="307" spans="1:38" x14ac:dyDescent="0.15">
      <c r="A307" s="7">
        <v>780</v>
      </c>
      <c r="B307" s="17">
        <f t="shared" si="40"/>
        <v>-14.999999999999998</v>
      </c>
      <c r="C307" s="17">
        <f t="shared" si="41"/>
        <v>1.3757584309298714</v>
      </c>
      <c r="D307" s="17">
        <f t="shared" si="42"/>
        <v>-14.375</v>
      </c>
      <c r="E307" s="17">
        <f t="shared" si="43"/>
        <v>1.1506026966506266</v>
      </c>
      <c r="F307" s="17">
        <f t="shared" si="44"/>
        <v>-12.318181818181818</v>
      </c>
      <c r="G307" s="17">
        <f t="shared" si="45"/>
        <v>1.3269678051169054</v>
      </c>
      <c r="H307" s="17">
        <f t="shared" si="46"/>
        <v>-10.519736842105262</v>
      </c>
      <c r="I307" s="17">
        <f t="shared" si="47"/>
        <v>1.3497087870346924</v>
      </c>
      <c r="J307" s="18">
        <v>5.85</v>
      </c>
      <c r="K307" s="17">
        <v>-0.39</v>
      </c>
      <c r="L307" s="17">
        <v>4.2522000000000002</v>
      </c>
      <c r="M307" s="18">
        <v>4.83</v>
      </c>
      <c r="N307" s="17">
        <v>-8.4000000000000005E-2</v>
      </c>
      <c r="O307" s="17">
        <v>4.1978</v>
      </c>
      <c r="P307" s="18">
        <v>5.42</v>
      </c>
      <c r="Q307" s="17">
        <v>-0.22</v>
      </c>
      <c r="R307" s="17">
        <v>4.0845000000000002</v>
      </c>
      <c r="S307" s="18">
        <v>5.33</v>
      </c>
      <c r="T307" s="17">
        <v>-0.38</v>
      </c>
      <c r="U307" s="17">
        <v>3.9489999999999998</v>
      </c>
      <c r="V307" s="21">
        <v>42481</v>
      </c>
      <c r="W307" s="7">
        <v>780</v>
      </c>
      <c r="X307" s="30"/>
      <c r="Y307" s="66">
        <v>55442</v>
      </c>
      <c r="Z307" s="66">
        <v>18294</v>
      </c>
      <c r="AA307" s="30"/>
      <c r="AB307" s="66">
        <v>53671</v>
      </c>
      <c r="AC307" s="66">
        <v>18898</v>
      </c>
      <c r="AD307" s="30"/>
      <c r="AE307" s="66">
        <v>57327</v>
      </c>
      <c r="AF307" s="66">
        <v>17693</v>
      </c>
      <c r="AG307" s="30"/>
      <c r="AH307" s="66">
        <v>54121</v>
      </c>
      <c r="AI307" s="66">
        <v>18741</v>
      </c>
      <c r="AJ307" s="76"/>
      <c r="AK307" s="75"/>
      <c r="AL307" s="7">
        <v>780</v>
      </c>
    </row>
    <row r="308" spans="1:38" x14ac:dyDescent="0.15">
      <c r="A308" s="7">
        <v>782</v>
      </c>
      <c r="B308" s="17">
        <f t="shared" si="40"/>
        <v>112.66666666666667</v>
      </c>
      <c r="C308" s="17">
        <f t="shared" si="41"/>
        <v>4.2384216686172884</v>
      </c>
      <c r="D308" s="17">
        <f t="shared" si="42"/>
        <v>120.625</v>
      </c>
      <c r="E308" s="17">
        <f t="shared" si="43"/>
        <v>4.0081408871905637</v>
      </c>
      <c r="F308" s="17">
        <f t="shared" si="44"/>
        <v>-112.99999999999999</v>
      </c>
      <c r="G308" s="17">
        <f t="shared" si="45"/>
        <v>3.8773321895775248</v>
      </c>
      <c r="H308" s="17">
        <f t="shared" si="46"/>
        <v>-95.571428571428569</v>
      </c>
      <c r="I308" s="17">
        <f t="shared" si="47"/>
        <v>3.8659905517271267</v>
      </c>
      <c r="J308" s="18">
        <v>10.14</v>
      </c>
      <c r="K308" s="17">
        <v>0.09</v>
      </c>
      <c r="L308" s="17">
        <v>2.3923999999999999</v>
      </c>
      <c r="M308" s="18">
        <v>9.65</v>
      </c>
      <c r="N308" s="17">
        <v>0.02</v>
      </c>
      <c r="O308" s="17">
        <v>2.4076</v>
      </c>
      <c r="P308" s="18">
        <v>9.0399999999999991</v>
      </c>
      <c r="Q308" s="17">
        <v>-0.04</v>
      </c>
      <c r="R308" s="17">
        <v>2.3315000000000001</v>
      </c>
      <c r="S308" s="18">
        <v>8.92</v>
      </c>
      <c r="T308" s="17">
        <v>-7.0000000000000007E-2</v>
      </c>
      <c r="U308" s="17">
        <v>2.3073000000000001</v>
      </c>
      <c r="V308" s="28">
        <v>42486</v>
      </c>
      <c r="W308" s="7">
        <v>782</v>
      </c>
      <c r="X308" s="48"/>
      <c r="Y308" s="66"/>
      <c r="Z308" s="66"/>
      <c r="AA308" s="48"/>
      <c r="AB308" s="66"/>
      <c r="AC308" s="66"/>
      <c r="AD308" s="30"/>
      <c r="AE308" s="66"/>
      <c r="AF308" s="66"/>
      <c r="AG308" s="30"/>
      <c r="AH308" s="66"/>
      <c r="AI308" s="66"/>
      <c r="AJ308" s="76"/>
      <c r="AK308" s="75"/>
      <c r="AL308" s="7">
        <v>782</v>
      </c>
    </row>
    <row r="309" spans="1:38" x14ac:dyDescent="0.15">
      <c r="A309" s="7">
        <v>783</v>
      </c>
      <c r="B309" s="17">
        <f t="shared" si="40"/>
        <v>13.824324324324325</v>
      </c>
      <c r="C309" s="17">
        <f t="shared" si="41"/>
        <v>2.8816901408450706</v>
      </c>
      <c r="D309" s="17">
        <f t="shared" si="42"/>
        <v>23.363636363636363</v>
      </c>
      <c r="E309" s="17">
        <f t="shared" si="43"/>
        <v>2.8615170494084898</v>
      </c>
      <c r="F309" s="17">
        <f t="shared" si="44"/>
        <v>24.166666666666668</v>
      </c>
      <c r="G309" s="17">
        <f t="shared" si="45"/>
        <v>3.4319526627218937</v>
      </c>
      <c r="H309" s="17">
        <f t="shared" si="46"/>
        <v>22.757142857142856</v>
      </c>
      <c r="I309" s="17">
        <f t="shared" si="47"/>
        <v>2.3325792352127213</v>
      </c>
      <c r="J309" s="18">
        <v>10.23</v>
      </c>
      <c r="K309" s="17">
        <v>0.74</v>
      </c>
      <c r="L309" s="17">
        <v>3.55</v>
      </c>
      <c r="M309" s="18">
        <v>10.28</v>
      </c>
      <c r="N309" s="17">
        <v>0.11</v>
      </c>
      <c r="O309" s="17">
        <v>3.5924999999999998</v>
      </c>
      <c r="P309" s="18">
        <v>11.6</v>
      </c>
      <c r="Q309" s="17">
        <v>0.24</v>
      </c>
      <c r="R309" s="17">
        <v>3.38</v>
      </c>
      <c r="S309" s="18">
        <v>10.62</v>
      </c>
      <c r="T309" s="17">
        <v>0.35</v>
      </c>
      <c r="U309" s="17">
        <v>4.5529000000000002</v>
      </c>
      <c r="V309" s="21">
        <v>42451</v>
      </c>
      <c r="W309" s="7">
        <v>783</v>
      </c>
      <c r="X309" s="30"/>
      <c r="Y309" s="66"/>
      <c r="Z309" s="66"/>
      <c r="AA309" s="30"/>
      <c r="AB309" s="66"/>
      <c r="AC309" s="66"/>
      <c r="AD309" s="30"/>
      <c r="AE309" s="66"/>
      <c r="AF309" s="66"/>
      <c r="AG309" s="30"/>
      <c r="AH309" s="66"/>
      <c r="AI309" s="66"/>
      <c r="AJ309" s="76"/>
      <c r="AK309" s="75"/>
      <c r="AL309" s="7">
        <v>783</v>
      </c>
    </row>
    <row r="310" spans="1:38" x14ac:dyDescent="0.15">
      <c r="A310" s="7">
        <v>785</v>
      </c>
      <c r="B310" s="17">
        <f t="shared" si="40"/>
        <v>-75.05263157894737</v>
      </c>
      <c r="C310" s="17">
        <f t="shared" si="41"/>
        <v>4.6351373313830653</v>
      </c>
      <c r="D310" s="17">
        <f t="shared" si="42"/>
        <v>41.107142857142854</v>
      </c>
      <c r="E310" s="17">
        <f t="shared" si="43"/>
        <v>3.663271801400382</v>
      </c>
      <c r="F310" s="17">
        <f t="shared" si="44"/>
        <v>42.884615384615387</v>
      </c>
      <c r="G310" s="17">
        <f t="shared" si="45"/>
        <v>3.4722222222222223</v>
      </c>
      <c r="H310" s="17">
        <f t="shared" si="46"/>
        <v>147.10714285714286</v>
      </c>
      <c r="I310" s="17">
        <f t="shared" si="47"/>
        <v>4.3583150811033873</v>
      </c>
      <c r="J310" s="18">
        <v>14.26</v>
      </c>
      <c r="K310" s="17">
        <v>-0.19</v>
      </c>
      <c r="L310" s="17">
        <v>3.0764999999999998</v>
      </c>
      <c r="M310" s="18">
        <v>11.51</v>
      </c>
      <c r="N310" s="17">
        <v>7.0000000000000007E-2</v>
      </c>
      <c r="O310" s="17">
        <v>3.1419999999999999</v>
      </c>
      <c r="P310" s="18">
        <v>11.15</v>
      </c>
      <c r="Q310" s="17">
        <v>0.13</v>
      </c>
      <c r="R310" s="17">
        <v>3.2111999999999998</v>
      </c>
      <c r="S310" s="18">
        <v>13.73</v>
      </c>
      <c r="T310" s="17">
        <v>7.0000000000000007E-2</v>
      </c>
      <c r="U310" s="17">
        <v>3.1503000000000001</v>
      </c>
      <c r="V310" s="28">
        <v>42447</v>
      </c>
      <c r="W310" s="7">
        <v>785</v>
      </c>
      <c r="X310" s="48" t="s">
        <v>37</v>
      </c>
      <c r="Y310" s="66">
        <v>15817</v>
      </c>
      <c r="Z310" s="66">
        <v>15883</v>
      </c>
      <c r="AA310" s="48"/>
      <c r="AB310" s="66">
        <v>27053</v>
      </c>
      <c r="AC310" s="66">
        <v>9286</v>
      </c>
      <c r="AD310" s="48" t="s">
        <v>41</v>
      </c>
      <c r="AE310" s="66">
        <v>17382</v>
      </c>
      <c r="AF310" s="66">
        <v>14452</v>
      </c>
      <c r="AG310" s="48"/>
      <c r="AH310" s="66">
        <v>29692</v>
      </c>
      <c r="AI310" s="66">
        <v>8461</v>
      </c>
      <c r="AJ310" s="76"/>
      <c r="AK310" s="75"/>
      <c r="AL310" s="7">
        <v>785</v>
      </c>
    </row>
    <row r="311" spans="1:38" x14ac:dyDescent="0.15">
      <c r="A311" s="7">
        <v>786</v>
      </c>
      <c r="B311" s="17">
        <f t="shared" si="40"/>
        <v>16.230283911671922</v>
      </c>
      <c r="C311" s="17">
        <f t="shared" si="41"/>
        <v>1.8651102934512696</v>
      </c>
      <c r="D311" s="17">
        <f t="shared" si="42"/>
        <v>33.556338028169016</v>
      </c>
      <c r="E311" s="17">
        <f t="shared" si="43"/>
        <v>1.7053181590437334</v>
      </c>
      <c r="F311" s="17">
        <f t="shared" si="44"/>
        <v>13.969230769230769</v>
      </c>
      <c r="G311" s="17">
        <f t="shared" si="45"/>
        <v>1.6022586906652549</v>
      </c>
      <c r="H311" s="17">
        <f t="shared" si="46"/>
        <v>15.89511754068716</v>
      </c>
      <c r="I311" s="17">
        <f t="shared" si="47"/>
        <v>1.9880243583871899</v>
      </c>
      <c r="J311" s="18">
        <v>10.29</v>
      </c>
      <c r="K311" s="17">
        <v>0.63400000000000001</v>
      </c>
      <c r="L311" s="17">
        <v>5.5171000000000001</v>
      </c>
      <c r="M311" s="18">
        <v>9.5299999999999994</v>
      </c>
      <c r="N311" s="17">
        <v>7.0999999999999994E-2</v>
      </c>
      <c r="O311" s="17">
        <v>5.5884</v>
      </c>
      <c r="P311" s="18">
        <v>9.08</v>
      </c>
      <c r="Q311" s="17">
        <v>0.32500000000000001</v>
      </c>
      <c r="R311" s="17">
        <v>5.6669999999999998</v>
      </c>
      <c r="S311" s="18">
        <v>11.72</v>
      </c>
      <c r="T311" s="17">
        <v>0.55300000000000005</v>
      </c>
      <c r="U311" s="17">
        <v>5.8952999999999998</v>
      </c>
      <c r="V311" s="21">
        <v>42449</v>
      </c>
      <c r="W311" s="7">
        <v>786</v>
      </c>
      <c r="X311" s="48"/>
      <c r="Y311" s="66">
        <v>95544</v>
      </c>
      <c r="Z311" s="66">
        <v>14799</v>
      </c>
      <c r="AA311" s="48"/>
      <c r="AB311" s="66">
        <v>85493</v>
      </c>
      <c r="AC311" s="66">
        <v>16539</v>
      </c>
      <c r="AD311" s="48"/>
      <c r="AE311" s="66">
        <v>76775</v>
      </c>
      <c r="AF311" s="66">
        <v>18417</v>
      </c>
      <c r="AG311" s="48" t="s">
        <v>41</v>
      </c>
      <c r="AH311" s="66">
        <v>61853</v>
      </c>
      <c r="AI311" s="66">
        <v>22860</v>
      </c>
      <c r="AJ311" s="76"/>
      <c r="AK311" s="75"/>
      <c r="AL311" s="7">
        <v>786</v>
      </c>
    </row>
    <row r="312" spans="1:38" x14ac:dyDescent="0.15">
      <c r="A312" s="7">
        <v>788</v>
      </c>
      <c r="B312" s="17">
        <f t="shared" si="40"/>
        <v>355.25</v>
      </c>
      <c r="C312" s="17">
        <f t="shared" si="41"/>
        <v>7.4754063864485243</v>
      </c>
      <c r="D312" s="17">
        <f t="shared" si="42"/>
        <v>268.5</v>
      </c>
      <c r="E312" s="17">
        <f t="shared" si="43"/>
        <v>5.6171548117154817</v>
      </c>
      <c r="F312" s="17">
        <f t="shared" si="44"/>
        <v>325.75</v>
      </c>
      <c r="G312" s="17">
        <f t="shared" si="45"/>
        <v>6.7825724845140805</v>
      </c>
      <c r="H312" s="17">
        <f t="shared" si="46"/>
        <v>348.5</v>
      </c>
      <c r="I312" s="17">
        <f t="shared" si="47"/>
        <v>7.2456988408960967</v>
      </c>
      <c r="J312" s="18">
        <v>14.21</v>
      </c>
      <c r="K312" s="17">
        <v>0.04</v>
      </c>
      <c r="L312" s="17">
        <v>1.9009</v>
      </c>
      <c r="M312" s="18">
        <v>10.74</v>
      </c>
      <c r="N312" s="17">
        <v>0.01</v>
      </c>
      <c r="O312" s="17">
        <v>1.9119999999999999</v>
      </c>
      <c r="P312" s="18">
        <v>13.03</v>
      </c>
      <c r="Q312" s="17">
        <v>0.02</v>
      </c>
      <c r="R312" s="17">
        <v>1.9211</v>
      </c>
      <c r="S312" s="18">
        <v>13.94</v>
      </c>
      <c r="T312" s="17">
        <v>0.03</v>
      </c>
      <c r="U312" s="17">
        <v>1.9238999999999999</v>
      </c>
      <c r="V312" s="21">
        <v>42489</v>
      </c>
      <c r="W312" s="7">
        <v>788</v>
      </c>
      <c r="X312" s="30" t="s">
        <v>41</v>
      </c>
      <c r="Y312" s="66">
        <v>28030</v>
      </c>
      <c r="Z312" s="66">
        <v>21262</v>
      </c>
      <c r="AA312" s="30"/>
      <c r="AB312" s="66">
        <v>30154</v>
      </c>
      <c r="AC312" s="66">
        <v>19764</v>
      </c>
      <c r="AD312" s="30" t="s">
        <v>41</v>
      </c>
      <c r="AE312" s="66">
        <v>26230</v>
      </c>
      <c r="AF312" s="66">
        <v>22721</v>
      </c>
      <c r="AG312" s="48" t="s">
        <v>37</v>
      </c>
      <c r="AH312" s="66">
        <v>23514</v>
      </c>
      <c r="AI312" s="66">
        <v>25346</v>
      </c>
      <c r="AJ312" s="76"/>
      <c r="AK312" s="75"/>
      <c r="AL312" s="7">
        <v>788</v>
      </c>
    </row>
    <row r="313" spans="1:38" x14ac:dyDescent="0.15">
      <c r="A313" s="7">
        <v>789</v>
      </c>
      <c r="B313" s="17">
        <f t="shared" si="40"/>
        <v>19.812484579323957</v>
      </c>
      <c r="C313" s="17">
        <f t="shared" si="41"/>
        <v>1.8683108422522101</v>
      </c>
      <c r="D313" s="17">
        <f t="shared" si="42"/>
        <v>218.23529411764704</v>
      </c>
      <c r="E313" s="17">
        <f t="shared" si="43"/>
        <v>1.7229768953906885</v>
      </c>
      <c r="F313" s="17">
        <f t="shared" si="44"/>
        <v>28.193430656934304</v>
      </c>
      <c r="G313" s="17">
        <f t="shared" si="45"/>
        <v>1.4347069065583284</v>
      </c>
      <c r="H313" s="17">
        <f t="shared" si="46"/>
        <v>19.228634850166483</v>
      </c>
      <c r="I313" s="17">
        <f t="shared" si="47"/>
        <v>1.5509601181683899</v>
      </c>
      <c r="J313" s="18">
        <v>8.0299999999999994</v>
      </c>
      <c r="K313" s="17">
        <v>0.40529999999999999</v>
      </c>
      <c r="L313" s="17">
        <v>4.298</v>
      </c>
      <c r="M313" s="18">
        <v>7.42</v>
      </c>
      <c r="N313" s="17">
        <v>8.5000000000000006E-3</v>
      </c>
      <c r="O313" s="17">
        <v>4.3064999999999998</v>
      </c>
      <c r="P313" s="18">
        <v>6.18</v>
      </c>
      <c r="Q313" s="17">
        <v>0.1096</v>
      </c>
      <c r="R313" s="17">
        <v>4.3075000000000001</v>
      </c>
      <c r="S313" s="18">
        <v>6.93</v>
      </c>
      <c r="T313" s="17">
        <v>0.27029999999999998</v>
      </c>
      <c r="U313" s="17">
        <v>4.4682000000000004</v>
      </c>
      <c r="V313" s="28">
        <v>42489</v>
      </c>
      <c r="W313" s="7">
        <v>789</v>
      </c>
      <c r="X313" s="48"/>
      <c r="Y313" s="66">
        <v>51486</v>
      </c>
      <c r="Z313" s="66">
        <v>11913</v>
      </c>
      <c r="AA313" s="48"/>
      <c r="AB313" s="66">
        <v>47814</v>
      </c>
      <c r="AC313" s="66">
        <v>12828</v>
      </c>
      <c r="AD313" s="30"/>
      <c r="AE313" s="66">
        <v>46524</v>
      </c>
      <c r="AF313" s="66">
        <v>13184</v>
      </c>
      <c r="AG313" s="30"/>
      <c r="AH313" s="66">
        <v>41761</v>
      </c>
      <c r="AI313" s="66">
        <v>14687</v>
      </c>
      <c r="AJ313" s="76"/>
      <c r="AK313" s="75"/>
      <c r="AL313" s="7">
        <v>789</v>
      </c>
    </row>
    <row r="314" spans="1:38" x14ac:dyDescent="0.15">
      <c r="A314" s="7">
        <v>790</v>
      </c>
      <c r="B314" s="17">
        <f t="shared" si="40"/>
        <v>-151.72811059907835</v>
      </c>
      <c r="C314" s="17">
        <f t="shared" si="41"/>
        <v>9.7310477316388351</v>
      </c>
      <c r="D314" s="17">
        <f t="shared" si="42"/>
        <v>217.09558823529414</v>
      </c>
      <c r="E314" s="17">
        <f t="shared" si="43"/>
        <v>8.6393562545720552</v>
      </c>
      <c r="F314" s="17">
        <f t="shared" si="44"/>
        <v>145.37275064267354</v>
      </c>
      <c r="G314" s="17">
        <f t="shared" si="45"/>
        <v>8.1232492997198875</v>
      </c>
      <c r="H314" s="17">
        <f t="shared" si="46"/>
        <v>222.58583690987123</v>
      </c>
      <c r="I314" s="17">
        <f t="shared" si="47"/>
        <v>9.8785714285714299</v>
      </c>
      <c r="J314" s="18">
        <v>13.17</v>
      </c>
      <c r="K314" s="17">
        <v>-8.6800000000000002E-2</v>
      </c>
      <c r="L314" s="17">
        <v>1.3533999999999999</v>
      </c>
      <c r="M314" s="18">
        <v>11.81</v>
      </c>
      <c r="N314" s="17">
        <v>1.3599999999999999E-2</v>
      </c>
      <c r="O314" s="17">
        <v>1.367</v>
      </c>
      <c r="P314" s="18">
        <v>11.31</v>
      </c>
      <c r="Q314" s="17">
        <v>3.8899999999999997E-2</v>
      </c>
      <c r="R314" s="17">
        <v>1.3923000000000001</v>
      </c>
      <c r="S314" s="18">
        <v>13.83</v>
      </c>
      <c r="T314" s="17">
        <v>4.6600000000000003E-2</v>
      </c>
      <c r="U314" s="17">
        <v>1.4</v>
      </c>
      <c r="V314" s="21">
        <v>42450</v>
      </c>
      <c r="W314" s="7">
        <v>790</v>
      </c>
      <c r="X314" s="30" t="s">
        <v>41</v>
      </c>
      <c r="Y314" s="66">
        <v>36628</v>
      </c>
      <c r="Z314" s="66">
        <v>11767</v>
      </c>
      <c r="AA314" s="42" t="s">
        <v>43</v>
      </c>
      <c r="AB314" s="66">
        <v>36821</v>
      </c>
      <c r="AC314" s="66">
        <v>11705</v>
      </c>
      <c r="AD314" s="42" t="s">
        <v>41</v>
      </c>
      <c r="AE314" s="66">
        <v>35809</v>
      </c>
      <c r="AF314" s="66">
        <v>12036</v>
      </c>
      <c r="AG314" s="30" t="s">
        <v>41</v>
      </c>
      <c r="AH314" s="66">
        <v>35785</v>
      </c>
      <c r="AI314" s="66">
        <v>12044</v>
      </c>
      <c r="AJ314" s="76"/>
      <c r="AK314" s="75"/>
      <c r="AL314" s="7">
        <v>790</v>
      </c>
    </row>
    <row r="315" spans="1:38" x14ac:dyDescent="0.15">
      <c r="A315" s="7">
        <v>791</v>
      </c>
      <c r="B315" s="17">
        <f t="shared" si="40"/>
        <v>266.815144766147</v>
      </c>
      <c r="C315" s="17">
        <f t="shared" si="41"/>
        <v>2.3750991276764477</v>
      </c>
      <c r="D315" s="17">
        <f t="shared" si="42"/>
        <v>-11.874420759962929</v>
      </c>
      <c r="E315" s="17">
        <f t="shared" si="43"/>
        <v>2.0182727523333202</v>
      </c>
      <c r="F315" s="17">
        <f t="shared" si="44"/>
        <v>-30.043739748496446</v>
      </c>
      <c r="G315" s="17">
        <f t="shared" si="45"/>
        <v>2.1596871499597148</v>
      </c>
      <c r="H315" s="17">
        <f t="shared" si="46"/>
        <v>1272.9729729729729</v>
      </c>
      <c r="I315" s="17">
        <f t="shared" si="47"/>
        <v>2.3865169393300274</v>
      </c>
      <c r="J315" s="18">
        <v>11.98</v>
      </c>
      <c r="K315" s="17">
        <v>4.4900000000000002E-2</v>
      </c>
      <c r="L315" s="17">
        <v>5.0439999999999996</v>
      </c>
      <c r="M315" s="18">
        <v>10.25</v>
      </c>
      <c r="N315" s="17">
        <v>-0.21579999999999999</v>
      </c>
      <c r="O315" s="17">
        <v>5.0785999999999998</v>
      </c>
      <c r="P315" s="18">
        <v>10.99</v>
      </c>
      <c r="Q315" s="17">
        <v>-0.18290000000000001</v>
      </c>
      <c r="R315" s="17">
        <v>5.0887000000000002</v>
      </c>
      <c r="S315" s="18">
        <v>12.56</v>
      </c>
      <c r="T315" s="17">
        <v>7.4000000000000003E-3</v>
      </c>
      <c r="U315" s="17">
        <v>5.2629000000000001</v>
      </c>
      <c r="V315" s="21">
        <v>42460</v>
      </c>
      <c r="W315" s="7">
        <v>791</v>
      </c>
      <c r="X315" s="48" t="s">
        <v>43</v>
      </c>
      <c r="Y315" s="66">
        <v>31511</v>
      </c>
      <c r="Z315" s="66">
        <v>22917</v>
      </c>
      <c r="AA315" s="48" t="s">
        <v>37</v>
      </c>
      <c r="AB315" s="66">
        <v>27735</v>
      </c>
      <c r="AC315" s="66">
        <v>35014</v>
      </c>
      <c r="AD315" s="48" t="s">
        <v>39</v>
      </c>
      <c r="AE315" s="66">
        <v>30676</v>
      </c>
      <c r="AF315" s="66">
        <v>31657</v>
      </c>
      <c r="AG315" s="48" t="s">
        <v>43</v>
      </c>
      <c r="AH315" s="66">
        <v>34768</v>
      </c>
      <c r="AI315" s="66">
        <v>27932</v>
      </c>
      <c r="AJ315" s="76"/>
      <c r="AK315" s="75"/>
      <c r="AL315" s="7">
        <v>791</v>
      </c>
    </row>
    <row r="316" spans="1:38" x14ac:dyDescent="0.15">
      <c r="A316" s="7">
        <v>792</v>
      </c>
      <c r="B316" s="17">
        <f t="shared" si="40"/>
        <v>54.268639726807059</v>
      </c>
      <c r="C316" s="17">
        <f t="shared" si="41"/>
        <v>1.5460072963113092</v>
      </c>
      <c r="D316" s="17">
        <f t="shared" si="42"/>
        <v>62.144702842377257</v>
      </c>
      <c r="E316" s="17">
        <f t="shared" si="43"/>
        <v>1.5481545257770946</v>
      </c>
      <c r="F316" s="17">
        <f t="shared" si="44"/>
        <v>136.30490956072353</v>
      </c>
      <c r="G316" s="17">
        <f t="shared" si="45"/>
        <v>1.697820191990473</v>
      </c>
      <c r="H316" s="17">
        <f t="shared" si="46"/>
        <v>99.892933618843685</v>
      </c>
      <c r="I316" s="17">
        <f t="shared" si="47"/>
        <v>1.4148475588951146</v>
      </c>
      <c r="J316" s="18">
        <v>19.07</v>
      </c>
      <c r="K316" s="17">
        <v>0.35139999999999999</v>
      </c>
      <c r="L316" s="17">
        <v>12.335000000000001</v>
      </c>
      <c r="M316" s="18">
        <v>19.239999999999998</v>
      </c>
      <c r="N316" s="17">
        <v>7.7399999999999997E-2</v>
      </c>
      <c r="O316" s="17">
        <v>12.4277</v>
      </c>
      <c r="P316" s="18">
        <v>21.1</v>
      </c>
      <c r="Q316" s="17">
        <v>7.7399999999999997E-2</v>
      </c>
      <c r="R316" s="17">
        <v>12.4277</v>
      </c>
      <c r="S316" s="18">
        <v>18.66</v>
      </c>
      <c r="T316" s="17">
        <v>0.1401</v>
      </c>
      <c r="U316" s="17">
        <v>13.188700000000001</v>
      </c>
      <c r="V316" s="28">
        <v>42460</v>
      </c>
      <c r="W316" s="7">
        <v>792</v>
      </c>
      <c r="X316" s="30"/>
      <c r="Y316" s="66">
        <v>68566</v>
      </c>
      <c r="Z316" s="66">
        <v>27089</v>
      </c>
      <c r="AA316" s="30"/>
      <c r="AB316" s="66">
        <v>64282</v>
      </c>
      <c r="AC316" s="66">
        <v>28894</v>
      </c>
      <c r="AD316" s="30"/>
      <c r="AE316" s="66">
        <v>66055</v>
      </c>
      <c r="AF316" s="66">
        <v>28118</v>
      </c>
      <c r="AG316" s="48" t="s">
        <v>41</v>
      </c>
      <c r="AH316" s="66">
        <v>60770</v>
      </c>
      <c r="AI316" s="66">
        <v>30564</v>
      </c>
      <c r="AJ316" s="76"/>
      <c r="AK316" s="75"/>
      <c r="AL316" s="7">
        <v>792</v>
      </c>
    </row>
    <row r="317" spans="1:38" x14ac:dyDescent="0.15">
      <c r="A317" s="7">
        <v>793</v>
      </c>
      <c r="B317" s="17">
        <f t="shared" si="40"/>
        <v>27.389616690926733</v>
      </c>
      <c r="C317" s="17">
        <f t="shared" si="41"/>
        <v>2.6192464736451373</v>
      </c>
      <c r="D317" s="17">
        <f t="shared" si="42"/>
        <v>26.727166276346605</v>
      </c>
      <c r="E317" s="17">
        <f t="shared" si="43"/>
        <v>2.0962002066352889</v>
      </c>
      <c r="F317" s="17">
        <f t="shared" si="44"/>
        <v>31.385006353240154</v>
      </c>
      <c r="G317" s="17">
        <f t="shared" si="45"/>
        <v>2.2090553381777531</v>
      </c>
      <c r="H317" s="17">
        <f t="shared" si="46"/>
        <v>23.283450704225352</v>
      </c>
      <c r="I317" s="17">
        <f t="shared" si="47"/>
        <v>2.3026530567828152</v>
      </c>
      <c r="J317" s="18">
        <v>11.29</v>
      </c>
      <c r="K317" s="17">
        <v>0.41220000000000001</v>
      </c>
      <c r="L317" s="17">
        <v>4.3103999999999996</v>
      </c>
      <c r="M317" s="18">
        <v>9.1300000000000008</v>
      </c>
      <c r="N317" s="17">
        <v>8.5400000000000004E-2</v>
      </c>
      <c r="O317" s="17">
        <v>4.3555000000000001</v>
      </c>
      <c r="P317" s="18">
        <v>9.8800000000000008</v>
      </c>
      <c r="Q317" s="17">
        <v>0.15740000000000001</v>
      </c>
      <c r="R317" s="17">
        <v>4.4725000000000001</v>
      </c>
      <c r="S317" s="18">
        <v>10.58</v>
      </c>
      <c r="T317" s="17">
        <v>0.34079999999999999</v>
      </c>
      <c r="U317" s="17">
        <v>4.5946999999999996</v>
      </c>
      <c r="V317" s="21">
        <v>42475</v>
      </c>
      <c r="W317" s="7">
        <v>793</v>
      </c>
      <c r="X317" s="30"/>
      <c r="Y317" s="66">
        <v>83703</v>
      </c>
      <c r="Z317" s="66">
        <v>24506</v>
      </c>
      <c r="AA317" s="30"/>
      <c r="AB317" s="66">
        <v>92488</v>
      </c>
      <c r="AC317" s="66">
        <v>22178</v>
      </c>
      <c r="AD317" s="30"/>
      <c r="AE317" s="66">
        <v>85876</v>
      </c>
      <c r="AF317" s="66">
        <v>23491</v>
      </c>
      <c r="AG317" s="30"/>
      <c r="AH317" s="66">
        <v>76746</v>
      </c>
      <c r="AI317" s="66">
        <v>26286</v>
      </c>
      <c r="AJ317" s="76"/>
      <c r="AK317" s="75"/>
      <c r="AL317" s="7">
        <v>793</v>
      </c>
    </row>
    <row r="318" spans="1:38" x14ac:dyDescent="0.15">
      <c r="A318" s="7">
        <v>795</v>
      </c>
      <c r="B318" s="17">
        <f t="shared" si="40"/>
        <v>-45.214285714285708</v>
      </c>
      <c r="C318" s="17">
        <f t="shared" si="41"/>
        <v>2.381400248297656</v>
      </c>
      <c r="D318" s="17">
        <f t="shared" si="42"/>
        <v>195.3125</v>
      </c>
      <c r="E318" s="17">
        <f t="shared" si="43"/>
        <v>4.6748195519652942</v>
      </c>
      <c r="F318" s="17">
        <f t="shared" si="44"/>
        <v>227.74999999999997</v>
      </c>
      <c r="G318" s="17">
        <f t="shared" si="45"/>
        <v>5.2753488910764945</v>
      </c>
      <c r="H318" s="17">
        <f t="shared" si="46"/>
        <v>147.43421052631578</v>
      </c>
      <c r="I318" s="17">
        <f t="shared" si="47"/>
        <v>4.2800664642181854</v>
      </c>
      <c r="J318" s="18">
        <v>6.33</v>
      </c>
      <c r="K318" s="17">
        <v>-0.14000000000000001</v>
      </c>
      <c r="L318" s="17">
        <v>2.6581000000000001</v>
      </c>
      <c r="M318" s="18">
        <v>12.5</v>
      </c>
      <c r="N318" s="17">
        <v>1.6E-2</v>
      </c>
      <c r="O318" s="17">
        <v>2.6739000000000002</v>
      </c>
      <c r="P318" s="18">
        <v>9.11</v>
      </c>
      <c r="Q318" s="17">
        <v>0.02</v>
      </c>
      <c r="R318" s="17">
        <v>1.7269000000000001</v>
      </c>
      <c r="S318" s="18">
        <v>7.47</v>
      </c>
      <c r="T318" s="17">
        <v>3.7999999999999999E-2</v>
      </c>
      <c r="U318" s="17">
        <v>1.7453000000000001</v>
      </c>
      <c r="V318" s="21">
        <v>42446</v>
      </c>
      <c r="W318" s="7">
        <v>795</v>
      </c>
      <c r="X318" s="30"/>
      <c r="Y318" s="66">
        <v>48505</v>
      </c>
      <c r="Z318" s="66">
        <v>9163</v>
      </c>
      <c r="AA318" s="30"/>
      <c r="AB318" s="66">
        <v>55189</v>
      </c>
      <c r="AC318" s="66">
        <v>8053</v>
      </c>
      <c r="AD318" s="30"/>
      <c r="AE318" s="66">
        <v>113145</v>
      </c>
      <c r="AF318" s="66">
        <v>10019</v>
      </c>
      <c r="AG318" s="48"/>
      <c r="AH318" s="66">
        <v>105934</v>
      </c>
      <c r="AI318" s="66">
        <v>10702</v>
      </c>
      <c r="AJ318" s="76"/>
      <c r="AK318" s="75"/>
      <c r="AL318" s="7">
        <v>795</v>
      </c>
    </row>
    <row r="319" spans="1:38" x14ac:dyDescent="0.15">
      <c r="A319" s="7">
        <v>796</v>
      </c>
      <c r="B319" s="17">
        <f t="shared" si="40"/>
        <v>51.513090785447133</v>
      </c>
      <c r="C319" s="17">
        <f t="shared" si="41"/>
        <v>7.3920468406928519</v>
      </c>
      <c r="D319" s="17">
        <f t="shared" si="42"/>
        <v>339.85148514851488</v>
      </c>
      <c r="E319" s="17">
        <f t="shared" si="43"/>
        <v>13.301685719821741</v>
      </c>
      <c r="F319" s="17">
        <f t="shared" si="44"/>
        <v>123.27221438645979</v>
      </c>
      <c r="G319" s="17">
        <f t="shared" si="45"/>
        <v>8.1548868672731523</v>
      </c>
      <c r="H319" s="17">
        <f t="shared" si="46"/>
        <v>47.657580919931853</v>
      </c>
      <c r="I319" s="17">
        <f t="shared" si="47"/>
        <v>7.8695303599307982</v>
      </c>
      <c r="J319" s="18">
        <v>15.15</v>
      </c>
      <c r="K319" s="17">
        <v>0.29409999999999997</v>
      </c>
      <c r="L319" s="17">
        <v>2.0495000000000001</v>
      </c>
      <c r="M319" s="18">
        <v>27.46</v>
      </c>
      <c r="N319" s="17">
        <v>2.0199999999999999E-2</v>
      </c>
      <c r="O319" s="17">
        <v>2.0644</v>
      </c>
      <c r="P319" s="18">
        <v>17.48</v>
      </c>
      <c r="Q319" s="17">
        <v>7.0900000000000005E-2</v>
      </c>
      <c r="R319" s="17">
        <v>2.1435</v>
      </c>
      <c r="S319" s="18">
        <v>18.649999999999999</v>
      </c>
      <c r="T319" s="17">
        <v>0.29349999999999998</v>
      </c>
      <c r="U319" s="17">
        <v>2.3698999999999999</v>
      </c>
      <c r="V319" s="21">
        <v>42459</v>
      </c>
      <c r="W319" s="7">
        <v>796</v>
      </c>
      <c r="X319" s="30" t="s">
        <v>41</v>
      </c>
      <c r="Y319" s="66">
        <v>28490</v>
      </c>
      <c r="Z319" s="66">
        <v>28185</v>
      </c>
      <c r="AA319" s="30" t="s">
        <v>41</v>
      </c>
      <c r="AB319" s="66">
        <v>28452</v>
      </c>
      <c r="AC319" s="66">
        <v>28222</v>
      </c>
      <c r="AD319" s="30" t="s">
        <v>41</v>
      </c>
      <c r="AE319" s="66">
        <v>28452</v>
      </c>
      <c r="AF319" s="66">
        <v>28222</v>
      </c>
      <c r="AG319" s="30" t="s">
        <v>43</v>
      </c>
      <c r="AH319" s="66">
        <v>39960</v>
      </c>
      <c r="AI319" s="66">
        <v>20095</v>
      </c>
      <c r="AJ319" s="76"/>
      <c r="AK319" s="75"/>
      <c r="AL319" s="7">
        <v>796</v>
      </c>
    </row>
    <row r="320" spans="1:38" x14ac:dyDescent="0.15">
      <c r="A320" s="7">
        <v>797</v>
      </c>
      <c r="B320" s="17">
        <f t="shared" si="40"/>
        <v>52.939393939393931</v>
      </c>
      <c r="C320" s="17">
        <f t="shared" si="41"/>
        <v>5.5351371902921231</v>
      </c>
      <c r="D320" s="17">
        <f t="shared" si="42"/>
        <v>96.3125</v>
      </c>
      <c r="E320" s="17">
        <f t="shared" si="43"/>
        <v>3.7420169495641193</v>
      </c>
      <c r="F320" s="17">
        <f t="shared" si="44"/>
        <v>83</v>
      </c>
      <c r="G320" s="17">
        <f t="shared" si="45"/>
        <v>3.6148951099712061</v>
      </c>
      <c r="H320" s="17">
        <f t="shared" si="46"/>
        <v>439.49999999999994</v>
      </c>
      <c r="I320" s="17">
        <f t="shared" si="47"/>
        <v>4.3052358328843603</v>
      </c>
      <c r="J320" s="18">
        <v>17.47</v>
      </c>
      <c r="K320" s="17">
        <v>0.33</v>
      </c>
      <c r="L320" s="17">
        <v>3.1562000000000001</v>
      </c>
      <c r="M320" s="18">
        <v>15.41</v>
      </c>
      <c r="N320" s="17">
        <v>0.04</v>
      </c>
      <c r="O320" s="17">
        <v>4.1181000000000001</v>
      </c>
      <c r="P320" s="18">
        <v>14.94</v>
      </c>
      <c r="Q320" s="17">
        <v>0.09</v>
      </c>
      <c r="R320" s="17">
        <v>4.1329000000000002</v>
      </c>
      <c r="S320" s="18">
        <v>17.579999999999998</v>
      </c>
      <c r="T320" s="17">
        <v>0.03</v>
      </c>
      <c r="U320" s="17">
        <v>4.0834000000000001</v>
      </c>
      <c r="V320" s="21">
        <v>42468</v>
      </c>
      <c r="W320" s="7">
        <v>797</v>
      </c>
      <c r="X320" s="48"/>
      <c r="Y320" s="66">
        <v>46096</v>
      </c>
      <c r="Z320" s="66">
        <v>8448</v>
      </c>
      <c r="AA320" s="48" t="s">
        <v>41</v>
      </c>
      <c r="AB320" s="66">
        <v>47368</v>
      </c>
      <c r="AC320" s="66">
        <v>10551</v>
      </c>
      <c r="AD320" s="48" t="s">
        <v>41</v>
      </c>
      <c r="AE320" s="66">
        <v>43335</v>
      </c>
      <c r="AF320" s="66">
        <v>11533</v>
      </c>
      <c r="AG320" s="48" t="s">
        <v>41</v>
      </c>
      <c r="AH320" s="66">
        <v>32473</v>
      </c>
      <c r="AI320" s="66">
        <v>15391</v>
      </c>
      <c r="AJ320" s="76"/>
      <c r="AK320" s="75"/>
      <c r="AL320" s="7">
        <v>797</v>
      </c>
    </row>
    <row r="321" spans="1:38" x14ac:dyDescent="0.15">
      <c r="A321" s="7">
        <v>798</v>
      </c>
      <c r="B321" s="17">
        <f t="shared" si="40"/>
        <v>-14.986737400530505</v>
      </c>
      <c r="C321" s="17">
        <f t="shared" si="41"/>
        <v>6.1765509702104406</v>
      </c>
      <c r="D321" s="17">
        <f t="shared" si="42"/>
        <v>-113.72340425531914</v>
      </c>
      <c r="E321" s="17">
        <f t="shared" si="43"/>
        <v>5.9139190086302271</v>
      </c>
      <c r="F321" s="17">
        <f t="shared" si="44"/>
        <v>-78.337696335078547</v>
      </c>
      <c r="G321" s="17">
        <f t="shared" si="45"/>
        <v>7.1560949363304838</v>
      </c>
      <c r="H321" s="17">
        <f t="shared" si="46"/>
        <v>-78.719635627530351</v>
      </c>
      <c r="I321" s="17">
        <f t="shared" si="47"/>
        <v>6.2776197106362366</v>
      </c>
      <c r="J321" s="18">
        <v>11.3</v>
      </c>
      <c r="K321" s="17">
        <v>-0.754</v>
      </c>
      <c r="L321" s="17">
        <v>1.8294999999999999</v>
      </c>
      <c r="M321" s="18">
        <v>10.69</v>
      </c>
      <c r="N321" s="17">
        <v>-2.35E-2</v>
      </c>
      <c r="O321" s="17">
        <v>1.8076000000000001</v>
      </c>
      <c r="P321" s="18">
        <v>11.97</v>
      </c>
      <c r="Q321" s="17">
        <v>-7.6399999999999996E-2</v>
      </c>
      <c r="R321" s="17">
        <v>1.6727000000000001</v>
      </c>
      <c r="S321" s="18">
        <v>10.37</v>
      </c>
      <c r="T321" s="17">
        <v>-9.8799999999999999E-2</v>
      </c>
      <c r="U321" s="17">
        <v>1.6518999999999999</v>
      </c>
      <c r="V321" s="21">
        <v>42481</v>
      </c>
      <c r="W321" s="7">
        <v>798</v>
      </c>
      <c r="X321" s="48" t="s">
        <v>41</v>
      </c>
      <c r="Y321" s="66">
        <v>18171</v>
      </c>
      <c r="Z321" s="66">
        <v>17580</v>
      </c>
      <c r="AA321" s="48" t="s">
        <v>43</v>
      </c>
      <c r="AB321" s="66">
        <v>23708</v>
      </c>
      <c r="AC321" s="66">
        <v>13474</v>
      </c>
      <c r="AD321" s="48"/>
      <c r="AE321" s="66">
        <v>34549</v>
      </c>
      <c r="AF321" s="66">
        <v>9246</v>
      </c>
      <c r="AG321" s="48" t="s">
        <v>41</v>
      </c>
      <c r="AH321" s="66">
        <v>28656</v>
      </c>
      <c r="AI321" s="66">
        <v>11148</v>
      </c>
      <c r="AJ321" s="76"/>
      <c r="AK321" s="75"/>
      <c r="AL321" s="7">
        <v>798</v>
      </c>
    </row>
    <row r="322" spans="1:38" x14ac:dyDescent="0.15">
      <c r="A322" s="7">
        <v>799</v>
      </c>
      <c r="B322" s="17">
        <f t="shared" si="40"/>
        <v>75.275128393250185</v>
      </c>
      <c r="C322" s="17">
        <f t="shared" si="41"/>
        <v>3.7954314251364094</v>
      </c>
      <c r="D322" s="17">
        <f t="shared" si="42"/>
        <v>44.540229885057471</v>
      </c>
      <c r="E322" s="17">
        <f t="shared" si="43"/>
        <v>2.8215163374897605</v>
      </c>
      <c r="F322" s="17">
        <f t="shared" si="44"/>
        <v>99.832214765100673</v>
      </c>
      <c r="G322" s="17">
        <f t="shared" si="45"/>
        <v>4.3071466058598915</v>
      </c>
      <c r="H322" s="17">
        <f t="shared" si="46"/>
        <v>72.879464285714292</v>
      </c>
      <c r="I322" s="17">
        <f t="shared" si="47"/>
        <v>3.4944078771338365</v>
      </c>
      <c r="J322" s="18">
        <v>20.52</v>
      </c>
      <c r="K322" s="17">
        <v>0.27260000000000001</v>
      </c>
      <c r="L322" s="17">
        <v>5.4065000000000003</v>
      </c>
      <c r="M322" s="18">
        <v>15.5</v>
      </c>
      <c r="N322" s="17">
        <v>8.6999999999999994E-2</v>
      </c>
      <c r="O322" s="17">
        <v>5.4935</v>
      </c>
      <c r="P322" s="18">
        <v>23.8</v>
      </c>
      <c r="Q322" s="17">
        <v>0.1192</v>
      </c>
      <c r="R322" s="17">
        <v>5.5256999999999996</v>
      </c>
      <c r="S322" s="18">
        <v>19.59</v>
      </c>
      <c r="T322" s="17">
        <v>0.2016</v>
      </c>
      <c r="U322" s="17">
        <v>5.6060999999999996</v>
      </c>
      <c r="V322" s="21">
        <v>42459</v>
      </c>
      <c r="W322" s="7">
        <v>799</v>
      </c>
      <c r="X322" s="30"/>
      <c r="Y322" s="66">
        <v>54932</v>
      </c>
      <c r="Z322" s="66">
        <v>5915</v>
      </c>
      <c r="AA322" s="30"/>
      <c r="AB322" s="66">
        <v>52029</v>
      </c>
      <c r="AC322" s="66">
        <v>6245</v>
      </c>
      <c r="AD322" s="30"/>
      <c r="AE322" s="66">
        <v>57367</v>
      </c>
      <c r="AF322" s="66">
        <v>5664</v>
      </c>
      <c r="AG322" s="30"/>
      <c r="AH322" s="66"/>
      <c r="AI322" s="66"/>
      <c r="AJ322" s="76"/>
      <c r="AK322" s="75"/>
      <c r="AL322" s="7">
        <v>799</v>
      </c>
    </row>
    <row r="323" spans="1:38" x14ac:dyDescent="0.15">
      <c r="A323" s="7">
        <v>800</v>
      </c>
      <c r="B323" s="17">
        <f t="shared" si="40"/>
        <v>334.46153846153845</v>
      </c>
      <c r="C323" s="17">
        <f t="shared" si="41"/>
        <v>2.0306370259667474</v>
      </c>
      <c r="D323" s="17">
        <f t="shared" si="42"/>
        <v>-13.548076923076923</v>
      </c>
      <c r="E323" s="17">
        <f t="shared" si="43"/>
        <v>2.7677378800974308</v>
      </c>
      <c r="F323" s="17">
        <f t="shared" si="44"/>
        <v>-10.717100078802206</v>
      </c>
      <c r="G323" s="17">
        <f t="shared" si="45"/>
        <v>2.2661001416312589</v>
      </c>
      <c r="H323" s="17">
        <f t="shared" si="46"/>
        <v>-17.854706684856755</v>
      </c>
      <c r="I323" s="17">
        <f t="shared" si="47"/>
        <v>2.1494559638677888</v>
      </c>
      <c r="J323" s="18">
        <v>10.87</v>
      </c>
      <c r="K323" s="17">
        <v>3.2500000000000001E-2</v>
      </c>
      <c r="L323" s="17">
        <v>5.3529999999999998</v>
      </c>
      <c r="M323" s="18">
        <v>14.09</v>
      </c>
      <c r="N323" s="17">
        <v>-0.26</v>
      </c>
      <c r="O323" s="17">
        <v>5.0907999999999998</v>
      </c>
      <c r="P323" s="18">
        <v>10.88</v>
      </c>
      <c r="Q323" s="17">
        <v>-0.50760000000000005</v>
      </c>
      <c r="R323" s="17">
        <v>4.8011999999999997</v>
      </c>
      <c r="S323" s="18">
        <v>10.47</v>
      </c>
      <c r="T323" s="17">
        <v>-0.43980000000000002</v>
      </c>
      <c r="U323" s="17">
        <v>4.8710000000000004</v>
      </c>
      <c r="V323" s="28">
        <v>42461</v>
      </c>
      <c r="W323" s="7">
        <v>800</v>
      </c>
      <c r="X323" s="30"/>
      <c r="Y323" s="66"/>
      <c r="Z323" s="66"/>
      <c r="AA323" s="30"/>
      <c r="AB323" s="66">
        <v>79712</v>
      </c>
      <c r="AC323" s="66">
        <v>20417</v>
      </c>
      <c r="AD323" s="30"/>
      <c r="AE323" s="66"/>
      <c r="AF323" s="66"/>
      <c r="AG323" s="30"/>
      <c r="AH323" s="66"/>
      <c r="AI323" s="66"/>
      <c r="AJ323" s="76"/>
      <c r="AK323" s="75"/>
      <c r="AL323" s="7">
        <v>800</v>
      </c>
    </row>
    <row r="324" spans="1:38" x14ac:dyDescent="0.15">
      <c r="A324" s="7">
        <v>801</v>
      </c>
      <c r="B324" s="17">
        <f t="shared" ref="B324:B387" si="48">J324/K324</f>
        <v>24.958910542380842</v>
      </c>
      <c r="C324" s="17">
        <f t="shared" ref="C324:C387" si="49">J324/L324</f>
        <v>2.4469407485843195</v>
      </c>
      <c r="D324" s="17">
        <f t="shared" ref="D324:D387" si="50">M324/(N324*4)</f>
        <v>220.49180327868851</v>
      </c>
      <c r="E324" s="17">
        <f t="shared" ref="E324:E387" si="51">M324/O324</f>
        <v>6.1487119705593267</v>
      </c>
      <c r="F324" s="17">
        <f t="shared" ref="F324:F387" si="52">P324/(Q324*2)</f>
        <v>104.05405405405405</v>
      </c>
      <c r="G324" s="17">
        <f t="shared" ref="G324:G387" si="53">P324/R324</f>
        <v>5.6467137226143551</v>
      </c>
      <c r="H324" s="17">
        <f t="shared" ref="H324:H387" si="54">S324/((T324/3)*4)</f>
        <v>129.16666666666666</v>
      </c>
      <c r="I324" s="17">
        <f t="shared" ref="I324:I387" si="55">S324/U324</f>
        <v>5.3772766695576752</v>
      </c>
      <c r="J324" s="18">
        <v>10.63</v>
      </c>
      <c r="K324" s="17">
        <v>0.4259</v>
      </c>
      <c r="L324" s="17">
        <v>4.3441999999999998</v>
      </c>
      <c r="M324" s="18">
        <v>26.9</v>
      </c>
      <c r="N324" s="17">
        <v>3.0499999999999999E-2</v>
      </c>
      <c r="O324" s="17">
        <v>4.3749000000000002</v>
      </c>
      <c r="P324" s="18">
        <v>12.32</v>
      </c>
      <c r="Q324" s="17">
        <v>5.9200000000000003E-2</v>
      </c>
      <c r="R324" s="17">
        <v>2.1818</v>
      </c>
      <c r="S324" s="18">
        <v>11.78</v>
      </c>
      <c r="T324" s="17">
        <v>6.8400000000000002E-2</v>
      </c>
      <c r="U324" s="17">
        <v>2.1907000000000001</v>
      </c>
      <c r="V324" s="21">
        <v>42489</v>
      </c>
      <c r="W324" s="7">
        <v>801</v>
      </c>
      <c r="X324" s="48"/>
      <c r="Y324" s="66">
        <v>33097</v>
      </c>
      <c r="Z324" s="66">
        <v>15451</v>
      </c>
      <c r="AA324" s="48"/>
      <c r="AB324" s="66">
        <v>28309</v>
      </c>
      <c r="AC324" s="66">
        <v>18065</v>
      </c>
      <c r="AD324" s="48" t="s">
        <v>41</v>
      </c>
      <c r="AE324" s="66">
        <v>32977</v>
      </c>
      <c r="AF324" s="66">
        <v>31016</v>
      </c>
      <c r="AG324" s="30" t="s">
        <v>43</v>
      </c>
      <c r="AH324" s="66">
        <v>42068</v>
      </c>
      <c r="AI324" s="66">
        <v>24313</v>
      </c>
      <c r="AJ324" s="76"/>
      <c r="AK324" s="75"/>
      <c r="AL324" s="7">
        <v>801</v>
      </c>
    </row>
    <row r="325" spans="1:38" x14ac:dyDescent="0.15">
      <c r="A325" s="7">
        <v>802</v>
      </c>
      <c r="B325" s="17">
        <f t="shared" si="48"/>
        <v>354.21245421245419</v>
      </c>
      <c r="C325" s="17">
        <f t="shared" si="49"/>
        <v>7.4347441663783487</v>
      </c>
      <c r="D325" s="17">
        <f t="shared" si="50"/>
        <v>-105.04658385093167</v>
      </c>
      <c r="E325" s="17">
        <f t="shared" si="51"/>
        <v>10.044916292364229</v>
      </c>
      <c r="F325" s="17">
        <f t="shared" si="52"/>
        <v>632.25806451612902</v>
      </c>
      <c r="G325" s="17">
        <f t="shared" si="53"/>
        <v>4.2745760863638838</v>
      </c>
      <c r="H325" s="17">
        <f t="shared" si="54"/>
        <v>646.27659574468089</v>
      </c>
      <c r="I325" s="17">
        <f t="shared" si="55"/>
        <v>3.5966111930092532</v>
      </c>
      <c r="J325" s="18">
        <v>19.34</v>
      </c>
      <c r="K325" s="17">
        <v>5.4600000000000003E-2</v>
      </c>
      <c r="L325" s="17">
        <v>2.6013000000000002</v>
      </c>
      <c r="M325" s="18">
        <v>27.06</v>
      </c>
      <c r="N325" s="17">
        <v>-6.4399999999999999E-2</v>
      </c>
      <c r="O325" s="17">
        <v>2.6939000000000002</v>
      </c>
      <c r="P325" s="18">
        <v>23.52</v>
      </c>
      <c r="Q325" s="17">
        <v>1.8599999999999998E-2</v>
      </c>
      <c r="R325" s="17">
        <v>5.5023</v>
      </c>
      <c r="S325" s="18">
        <v>20.25</v>
      </c>
      <c r="T325" s="17">
        <v>2.35E-2</v>
      </c>
      <c r="U325" s="17">
        <v>5.6303000000000001</v>
      </c>
      <c r="V325" s="28">
        <v>42446</v>
      </c>
      <c r="W325" s="7">
        <v>802</v>
      </c>
      <c r="X325" s="42" t="s">
        <v>37</v>
      </c>
      <c r="Y325" s="66">
        <v>19036</v>
      </c>
      <c r="Z325" s="66">
        <v>20413</v>
      </c>
      <c r="AA325" s="42" t="s">
        <v>43</v>
      </c>
      <c r="AB325" s="66">
        <v>33997</v>
      </c>
      <c r="AC325" s="66">
        <v>11430</v>
      </c>
      <c r="AD325" s="42" t="s">
        <v>41</v>
      </c>
      <c r="AE325" s="66">
        <v>35079</v>
      </c>
      <c r="AF325" s="66">
        <v>20133</v>
      </c>
      <c r="AG325" s="42" t="s">
        <v>43</v>
      </c>
      <c r="AH325" s="66">
        <v>43684</v>
      </c>
      <c r="AI325" s="66">
        <v>16572</v>
      </c>
      <c r="AJ325" s="76"/>
      <c r="AK325" s="75"/>
      <c r="AL325" s="7">
        <v>802</v>
      </c>
    </row>
    <row r="326" spans="1:38" x14ac:dyDescent="0.15">
      <c r="A326" s="7">
        <v>803</v>
      </c>
      <c r="B326" s="17">
        <f t="shared" si="48"/>
        <v>-81.692307692307679</v>
      </c>
      <c r="C326" s="17">
        <f t="shared" si="49"/>
        <v>23.036876355748369</v>
      </c>
      <c r="D326" s="17">
        <f t="shared" si="50"/>
        <v>-95.416666666666657</v>
      </c>
      <c r="E326" s="17">
        <f t="shared" si="51"/>
        <v>26.581543818920483</v>
      </c>
      <c r="F326" s="17">
        <f t="shared" si="52"/>
        <v>-59</v>
      </c>
      <c r="G326" s="17">
        <f t="shared" si="53"/>
        <v>28.464218708121145</v>
      </c>
      <c r="H326" s="17">
        <f t="shared" si="54"/>
        <v>-58.999999999999986</v>
      </c>
      <c r="I326" s="17">
        <f t="shared" si="55"/>
        <v>32.626728110599075</v>
      </c>
      <c r="J326" s="18">
        <v>21.24</v>
      </c>
      <c r="K326" s="17">
        <v>-0.26</v>
      </c>
      <c r="L326" s="17">
        <v>0.92200000000000004</v>
      </c>
      <c r="M326" s="18">
        <v>22.9</v>
      </c>
      <c r="N326" s="17">
        <v>-0.06</v>
      </c>
      <c r="O326" s="17">
        <v>0.86150000000000004</v>
      </c>
      <c r="P326" s="18">
        <v>21.24</v>
      </c>
      <c r="Q326" s="17">
        <v>-0.18</v>
      </c>
      <c r="R326" s="17">
        <v>0.74619999999999997</v>
      </c>
      <c r="S326" s="18">
        <v>21.24</v>
      </c>
      <c r="T326" s="17">
        <v>-0.27</v>
      </c>
      <c r="U326" s="17">
        <v>0.65100000000000002</v>
      </c>
      <c r="V326" s="28">
        <v>42446</v>
      </c>
      <c r="W326" s="7">
        <v>803</v>
      </c>
      <c r="X326" s="42"/>
      <c r="Y326" s="66">
        <v>17943</v>
      </c>
      <c r="Z326" s="66">
        <v>7118</v>
      </c>
      <c r="AA326" s="42" t="s">
        <v>37</v>
      </c>
      <c r="AB326" s="66">
        <v>11124</v>
      </c>
      <c r="AC326" s="66">
        <v>11482</v>
      </c>
      <c r="AD326" s="42" t="s">
        <v>37</v>
      </c>
      <c r="AE326" s="66">
        <v>10694</v>
      </c>
      <c r="AF326" s="66">
        <v>11944</v>
      </c>
      <c r="AG326" s="42" t="s">
        <v>37</v>
      </c>
      <c r="AH326" s="66">
        <v>10666</v>
      </c>
      <c r="AI326" s="66">
        <v>11976</v>
      </c>
      <c r="AJ326" s="76"/>
      <c r="AK326" s="75"/>
      <c r="AL326" s="7">
        <v>803</v>
      </c>
    </row>
    <row r="327" spans="1:38" x14ac:dyDescent="0.15">
      <c r="A327" s="7">
        <v>806</v>
      </c>
      <c r="B327" s="17">
        <f t="shared" si="48"/>
        <v>154.53658536585365</v>
      </c>
      <c r="C327" s="17">
        <f t="shared" si="49"/>
        <v>8.6557377049180317</v>
      </c>
      <c r="D327" s="17">
        <f t="shared" si="50"/>
        <v>-422.60869565217394</v>
      </c>
      <c r="E327" s="17">
        <f t="shared" si="51"/>
        <v>10.704845814977974</v>
      </c>
      <c r="F327" s="17">
        <f t="shared" si="52"/>
        <v>1647.4576271186443</v>
      </c>
      <c r="G327" s="17">
        <f t="shared" si="53"/>
        <v>10.573837367419092</v>
      </c>
      <c r="H327" s="17">
        <f t="shared" si="54"/>
        <v>4150.78125</v>
      </c>
      <c r="I327" s="17">
        <f t="shared" si="55"/>
        <v>9.640193783680802</v>
      </c>
      <c r="J327" s="18">
        <v>15.84</v>
      </c>
      <c r="K327" s="17">
        <v>0.10249999999999999</v>
      </c>
      <c r="L327" s="17">
        <v>1.83</v>
      </c>
      <c r="M327" s="18">
        <v>19.440000000000001</v>
      </c>
      <c r="N327" s="17">
        <v>-1.15E-2</v>
      </c>
      <c r="O327" s="17">
        <v>1.8160000000000001</v>
      </c>
      <c r="P327" s="18">
        <v>19.440000000000001</v>
      </c>
      <c r="Q327" s="17">
        <v>5.8999999999999999E-3</v>
      </c>
      <c r="R327" s="17">
        <v>1.8385</v>
      </c>
      <c r="S327" s="18">
        <v>17.71</v>
      </c>
      <c r="T327" s="17">
        <v>3.2000000000000002E-3</v>
      </c>
      <c r="U327" s="17">
        <v>1.8371</v>
      </c>
      <c r="V327" s="28">
        <v>42460</v>
      </c>
      <c r="W327" s="7">
        <v>806</v>
      </c>
      <c r="X327" s="30"/>
      <c r="Y327" s="66">
        <v>65771</v>
      </c>
      <c r="Z327" s="66">
        <v>16723</v>
      </c>
      <c r="AA327" s="48"/>
      <c r="AB327" s="66">
        <v>88504</v>
      </c>
      <c r="AC327" s="66">
        <v>12427</v>
      </c>
      <c r="AD327" s="48"/>
      <c r="AE327" s="66">
        <v>88451</v>
      </c>
      <c r="AF327" s="66">
        <v>12435</v>
      </c>
      <c r="AG327" s="48"/>
      <c r="AH327" s="66">
        <v>81900</v>
      </c>
      <c r="AI327" s="66">
        <v>13430</v>
      </c>
      <c r="AJ327" s="76"/>
      <c r="AK327" s="75"/>
      <c r="AL327" s="7">
        <v>806</v>
      </c>
    </row>
    <row r="328" spans="1:38" x14ac:dyDescent="0.15">
      <c r="A328" s="7">
        <v>807</v>
      </c>
      <c r="B328" s="17">
        <f t="shared" si="48"/>
        <v>335</v>
      </c>
      <c r="C328" s="17">
        <f t="shared" si="49"/>
        <v>2.2646611458509383</v>
      </c>
      <c r="D328" s="17">
        <f t="shared" si="50"/>
        <v>-99.375</v>
      </c>
      <c r="E328" s="17">
        <f t="shared" si="51"/>
        <v>2.697750178153314</v>
      </c>
      <c r="F328" s="17">
        <f t="shared" si="52"/>
        <v>121.29629629629629</v>
      </c>
      <c r="G328" s="17">
        <f t="shared" si="53"/>
        <v>2.1882934651877588</v>
      </c>
      <c r="H328" s="17">
        <f t="shared" si="54"/>
        <v>47.8125</v>
      </c>
      <c r="I328" s="17">
        <f t="shared" si="55"/>
        <v>1.9963465553235908</v>
      </c>
      <c r="J328" s="18">
        <v>6.7</v>
      </c>
      <c r="K328" s="17">
        <v>0.02</v>
      </c>
      <c r="L328" s="17">
        <v>2.9584999999999999</v>
      </c>
      <c r="M328" s="18">
        <v>7.95</v>
      </c>
      <c r="N328" s="17">
        <v>-0.02</v>
      </c>
      <c r="O328" s="17">
        <v>2.9468999999999999</v>
      </c>
      <c r="P328" s="18">
        <v>6.55</v>
      </c>
      <c r="Q328" s="17">
        <v>2.7E-2</v>
      </c>
      <c r="R328" s="17">
        <v>2.9931999999999999</v>
      </c>
      <c r="S328" s="18">
        <v>6.12</v>
      </c>
      <c r="T328" s="17">
        <v>9.6000000000000002E-2</v>
      </c>
      <c r="U328" s="17">
        <v>3.0655999999999999</v>
      </c>
      <c r="V328" s="21">
        <v>42486</v>
      </c>
      <c r="W328" s="7">
        <v>807</v>
      </c>
      <c r="X328" s="30"/>
      <c r="Y328" s="66"/>
      <c r="Z328" s="66"/>
      <c r="AA328" s="30"/>
      <c r="AB328" s="66"/>
      <c r="AC328" s="66"/>
      <c r="AD328" s="30"/>
      <c r="AE328" s="66"/>
      <c r="AF328" s="66"/>
      <c r="AG328" s="30"/>
      <c r="AH328" s="66"/>
      <c r="AI328" s="66"/>
      <c r="AJ328" s="76"/>
      <c r="AK328" s="75"/>
      <c r="AL328" s="7">
        <v>807</v>
      </c>
    </row>
    <row r="329" spans="1:38" x14ac:dyDescent="0.15">
      <c r="A329" s="7">
        <v>809</v>
      </c>
      <c r="B329" s="17">
        <f t="shared" si="48"/>
        <v>-26.81818181818182</v>
      </c>
      <c r="C329" s="17">
        <f t="shared" si="49"/>
        <v>1.4999364433710436</v>
      </c>
      <c r="D329" s="17">
        <f t="shared" si="50"/>
        <v>-42.115384615384613</v>
      </c>
      <c r="E329" s="17">
        <f t="shared" si="51"/>
        <v>1.1208639353072138</v>
      </c>
      <c r="F329" s="17">
        <f t="shared" si="52"/>
        <v>-24.277777777777779</v>
      </c>
      <c r="G329" s="17">
        <f t="shared" si="53"/>
        <v>1.1363636363636362</v>
      </c>
      <c r="H329" s="17">
        <f t="shared" si="54"/>
        <v>-25.821428571428573</v>
      </c>
      <c r="I329" s="17">
        <f t="shared" si="55"/>
        <v>1.2692895138779166</v>
      </c>
      <c r="J329" s="18">
        <v>5.9</v>
      </c>
      <c r="K329" s="17">
        <v>-0.22</v>
      </c>
      <c r="L329" s="17">
        <v>3.9335</v>
      </c>
      <c r="M329" s="18">
        <v>4.38</v>
      </c>
      <c r="N329" s="17">
        <v>-2.5999999999999999E-2</v>
      </c>
      <c r="O329" s="17">
        <v>3.9077000000000002</v>
      </c>
      <c r="P329" s="18">
        <v>4.37</v>
      </c>
      <c r="Q329" s="17">
        <v>-0.09</v>
      </c>
      <c r="R329" s="17">
        <v>3.8456000000000001</v>
      </c>
      <c r="S329" s="18">
        <v>4.82</v>
      </c>
      <c r="T329" s="17">
        <v>-0.14000000000000001</v>
      </c>
      <c r="U329" s="17">
        <v>3.7974000000000001</v>
      </c>
      <c r="V329" s="21">
        <v>42485</v>
      </c>
      <c r="W329" s="7">
        <v>809</v>
      </c>
      <c r="X329" s="42"/>
      <c r="Y329" s="66">
        <v>46079</v>
      </c>
      <c r="Z329" s="66">
        <v>17899</v>
      </c>
      <c r="AA329" s="30"/>
      <c r="AB329" s="66">
        <v>43280</v>
      </c>
      <c r="AC329" s="66">
        <v>19057</v>
      </c>
      <c r="AD329" s="30" t="s">
        <v>41</v>
      </c>
      <c r="AE329" s="66">
        <v>39084</v>
      </c>
      <c r="AF329" s="66">
        <v>21103</v>
      </c>
      <c r="AG329" s="30" t="s">
        <v>41</v>
      </c>
      <c r="AH329" s="66">
        <v>36594</v>
      </c>
      <c r="AI329" s="66">
        <v>22539</v>
      </c>
      <c r="AJ329" s="76"/>
      <c r="AK329" s="75"/>
      <c r="AL329" s="7">
        <v>809</v>
      </c>
    </row>
    <row r="330" spans="1:38" x14ac:dyDescent="0.15">
      <c r="A330" s="7">
        <v>810</v>
      </c>
      <c r="B330" s="17">
        <f t="shared" si="48"/>
        <v>33.813987022350396</v>
      </c>
      <c r="C330" s="17">
        <f t="shared" si="49"/>
        <v>6.103591879229568</v>
      </c>
      <c r="D330" s="17">
        <f t="shared" si="50"/>
        <v>34.703504043126685</v>
      </c>
      <c r="E330" s="17">
        <f t="shared" si="51"/>
        <v>9.270509878043292</v>
      </c>
      <c r="F330" s="17">
        <f t="shared" si="52"/>
        <v>33.475361244905521</v>
      </c>
      <c r="G330" s="17">
        <f t="shared" si="53"/>
        <v>8.1206183713823474</v>
      </c>
      <c r="H330" s="17">
        <f t="shared" si="54"/>
        <v>37.53237410071943</v>
      </c>
      <c r="I330" s="17">
        <f t="shared" si="55"/>
        <v>7.5618558942470759</v>
      </c>
      <c r="J330" s="18">
        <v>14.07</v>
      </c>
      <c r="K330" s="17">
        <v>0.41610000000000003</v>
      </c>
      <c r="L330" s="17">
        <v>2.3052000000000001</v>
      </c>
      <c r="M330" s="18">
        <v>20.6</v>
      </c>
      <c r="N330" s="17">
        <v>0.1484</v>
      </c>
      <c r="O330" s="17">
        <v>2.2221000000000002</v>
      </c>
      <c r="P330" s="18">
        <v>18.07</v>
      </c>
      <c r="Q330" s="17">
        <v>0.26989999999999997</v>
      </c>
      <c r="R330" s="17">
        <v>2.2252000000000001</v>
      </c>
      <c r="S330" s="18">
        <v>17.39</v>
      </c>
      <c r="T330" s="17">
        <v>0.34749999999999998</v>
      </c>
      <c r="U330" s="17">
        <v>2.2997000000000001</v>
      </c>
      <c r="V330" s="21">
        <v>42446</v>
      </c>
      <c r="W330" s="7">
        <v>810</v>
      </c>
      <c r="X330" s="48" t="s">
        <v>37</v>
      </c>
      <c r="Y330" s="66">
        <v>26540</v>
      </c>
      <c r="Z330" s="66">
        <v>37622</v>
      </c>
      <c r="AA330" s="48" t="s">
        <v>43</v>
      </c>
      <c r="AB330" s="66">
        <v>44652</v>
      </c>
      <c r="AC330" s="66">
        <v>22361</v>
      </c>
      <c r="AD330" s="48" t="s">
        <v>41</v>
      </c>
      <c r="AE330" s="66">
        <v>39637</v>
      </c>
      <c r="AF330" s="66">
        <v>25191</v>
      </c>
      <c r="AG330" s="48" t="s">
        <v>43</v>
      </c>
      <c r="AH330" s="66">
        <v>48006</v>
      </c>
      <c r="AI330" s="66">
        <v>20800</v>
      </c>
      <c r="AJ330" s="76"/>
      <c r="AK330" s="75"/>
      <c r="AL330" s="7">
        <v>810</v>
      </c>
    </row>
    <row r="331" spans="1:38" x14ac:dyDescent="0.15">
      <c r="A331" s="7">
        <v>811</v>
      </c>
      <c r="B331" s="17">
        <f t="shared" si="48"/>
        <v>20.819444444444446</v>
      </c>
      <c r="C331" s="17">
        <f t="shared" si="49"/>
        <v>3.2953746042912417</v>
      </c>
      <c r="D331" s="17">
        <f t="shared" si="50"/>
        <v>298.25</v>
      </c>
      <c r="E331" s="17">
        <f t="shared" si="51"/>
        <v>2.6664580586039648</v>
      </c>
      <c r="F331" s="17">
        <f t="shared" si="52"/>
        <v>14.384615384615385</v>
      </c>
      <c r="G331" s="17">
        <f t="shared" si="53"/>
        <v>2.2630092779346511</v>
      </c>
      <c r="H331" s="17">
        <f t="shared" si="54"/>
        <v>18.924107142857142</v>
      </c>
      <c r="I331" s="17">
        <f t="shared" si="55"/>
        <v>2.7605204548118629</v>
      </c>
      <c r="J331" s="18">
        <v>14.99</v>
      </c>
      <c r="K331" s="17">
        <v>0.72</v>
      </c>
      <c r="L331" s="17">
        <v>4.5488</v>
      </c>
      <c r="M331" s="18">
        <v>11.93</v>
      </c>
      <c r="N331" s="17">
        <v>0.01</v>
      </c>
      <c r="O331" s="17">
        <v>4.4741</v>
      </c>
      <c r="P331" s="18">
        <v>11.22</v>
      </c>
      <c r="Q331" s="17">
        <v>0.39</v>
      </c>
      <c r="R331" s="17">
        <v>4.9580000000000002</v>
      </c>
      <c r="S331" s="18">
        <v>14.13</v>
      </c>
      <c r="T331" s="17">
        <v>0.56000000000000005</v>
      </c>
      <c r="U331" s="17">
        <v>5.1185999999999998</v>
      </c>
      <c r="V331" s="28">
        <v>42473</v>
      </c>
      <c r="W331" s="7">
        <v>811</v>
      </c>
      <c r="X331" s="48" t="s">
        <v>43</v>
      </c>
      <c r="Y331" s="66">
        <v>36378</v>
      </c>
      <c r="Z331" s="66">
        <v>11967</v>
      </c>
      <c r="AA331" s="48" t="s">
        <v>43</v>
      </c>
      <c r="AB331" s="66">
        <v>36534</v>
      </c>
      <c r="AC331" s="66">
        <v>11916</v>
      </c>
      <c r="AD331" s="48" t="s">
        <v>41</v>
      </c>
      <c r="AE331" s="66">
        <v>32334</v>
      </c>
      <c r="AF331" s="66">
        <v>13464</v>
      </c>
      <c r="AG331" s="48" t="s">
        <v>41</v>
      </c>
      <c r="AH331" s="66">
        <v>28164</v>
      </c>
      <c r="AI331" s="66">
        <v>15458</v>
      </c>
      <c r="AJ331" s="76"/>
      <c r="AK331" s="75"/>
      <c r="AL331" s="7">
        <v>811</v>
      </c>
    </row>
    <row r="332" spans="1:38" x14ac:dyDescent="0.15">
      <c r="A332" s="7">
        <v>812</v>
      </c>
      <c r="B332" s="17">
        <f t="shared" si="48"/>
        <v>283.63636363636368</v>
      </c>
      <c r="C332" s="17">
        <f t="shared" si="49"/>
        <v>6.3868986693961105</v>
      </c>
      <c r="D332" s="17">
        <f t="shared" si="50"/>
        <v>181.56028368794327</v>
      </c>
      <c r="E332" s="17">
        <f t="shared" si="51"/>
        <v>5.1953323186199896</v>
      </c>
      <c r="F332" s="17">
        <f t="shared" si="52"/>
        <v>161.62790697674421</v>
      </c>
      <c r="G332" s="17">
        <f t="shared" si="53"/>
        <v>4.9923037455105179</v>
      </c>
      <c r="H332" s="17">
        <f t="shared" si="54"/>
        <v>163.0977130977131</v>
      </c>
      <c r="I332" s="17">
        <f t="shared" si="55"/>
        <v>5.3174724213308933</v>
      </c>
      <c r="J332" s="18">
        <v>12.48</v>
      </c>
      <c r="K332" s="17">
        <v>4.3999999999999997E-2</v>
      </c>
      <c r="L332" s="17">
        <v>1.954</v>
      </c>
      <c r="M332" s="18">
        <v>10.24</v>
      </c>
      <c r="N332" s="17">
        <v>1.41E-2</v>
      </c>
      <c r="O332" s="17">
        <v>1.9710000000000001</v>
      </c>
      <c r="P332" s="18">
        <v>9.73</v>
      </c>
      <c r="Q332" s="17">
        <v>3.0099999999999998E-2</v>
      </c>
      <c r="R332" s="17">
        <v>1.9490000000000001</v>
      </c>
      <c r="S332" s="18">
        <v>10.46</v>
      </c>
      <c r="T332" s="17">
        <v>4.8099999999999997E-2</v>
      </c>
      <c r="U332" s="17">
        <v>1.9671000000000001</v>
      </c>
      <c r="V332" s="28">
        <v>42459</v>
      </c>
      <c r="W332" s="7">
        <v>812</v>
      </c>
      <c r="X332" s="48"/>
      <c r="Y332" s="66">
        <v>61627</v>
      </c>
      <c r="Z332" s="66">
        <v>7259</v>
      </c>
      <c r="AA332" s="48"/>
      <c r="AB332" s="66">
        <v>54489</v>
      </c>
      <c r="AC332" s="66">
        <v>8210</v>
      </c>
      <c r="AD332" s="48"/>
      <c r="AE332" s="66">
        <v>45482</v>
      </c>
      <c r="AF332" s="66">
        <v>9836</v>
      </c>
      <c r="AG332" s="48" t="s">
        <v>41</v>
      </c>
      <c r="AH332" s="66">
        <v>42176</v>
      </c>
      <c r="AI332" s="66">
        <v>10607</v>
      </c>
      <c r="AJ332" s="76"/>
      <c r="AK332" s="75"/>
      <c r="AL332" s="7">
        <v>812</v>
      </c>
    </row>
    <row r="333" spans="1:38" x14ac:dyDescent="0.15">
      <c r="A333" s="7">
        <v>813</v>
      </c>
      <c r="B333" s="17">
        <f t="shared" si="48"/>
        <v>1443</v>
      </c>
      <c r="C333" s="17">
        <f t="shared" si="49"/>
        <v>6.3406274716583182</v>
      </c>
      <c r="D333" s="17">
        <f t="shared" si="50"/>
        <v>-141.66666666666669</v>
      </c>
      <c r="E333" s="17">
        <f t="shared" si="51"/>
        <v>5.0440635932863911</v>
      </c>
      <c r="F333" s="17">
        <f t="shared" si="52"/>
        <v>-128.58649789029536</v>
      </c>
      <c r="G333" s="17">
        <f t="shared" si="53"/>
        <v>5.4619589568957796</v>
      </c>
      <c r="H333" s="17">
        <f t="shared" si="54"/>
        <v>20.034505975425013</v>
      </c>
      <c r="I333" s="17">
        <f t="shared" si="55"/>
        <v>10.022735884804851</v>
      </c>
      <c r="J333" s="18">
        <v>14.43</v>
      </c>
      <c r="K333" s="17">
        <v>0.01</v>
      </c>
      <c r="L333" s="17">
        <v>2.2757999999999998</v>
      </c>
      <c r="M333" s="18">
        <v>11.39</v>
      </c>
      <c r="N333" s="17">
        <v>-2.01E-2</v>
      </c>
      <c r="O333" s="17">
        <v>2.2581000000000002</v>
      </c>
      <c r="P333" s="18">
        <v>12.19</v>
      </c>
      <c r="Q333" s="17">
        <v>-4.7399999999999998E-2</v>
      </c>
      <c r="R333" s="17">
        <v>2.2317999999999998</v>
      </c>
      <c r="S333" s="18">
        <v>15.87</v>
      </c>
      <c r="T333" s="17">
        <v>0.59409999999999996</v>
      </c>
      <c r="U333" s="17">
        <v>1.5833999999999999</v>
      </c>
      <c r="V333" s="21">
        <v>42482</v>
      </c>
      <c r="W333" s="7">
        <v>813</v>
      </c>
      <c r="X333" s="48" t="s">
        <v>37</v>
      </c>
      <c r="Y333" s="66">
        <v>20681</v>
      </c>
      <c r="Z333" s="66">
        <v>22605</v>
      </c>
      <c r="AA333" s="48" t="s">
        <v>43</v>
      </c>
      <c r="AB333" s="66">
        <v>22396</v>
      </c>
      <c r="AC333" s="66">
        <v>20874</v>
      </c>
      <c r="AD333" s="48" t="s">
        <v>37</v>
      </c>
      <c r="AE333" s="66">
        <v>19647</v>
      </c>
      <c r="AF333" s="66">
        <v>23795</v>
      </c>
      <c r="AG333" s="48" t="s">
        <v>43</v>
      </c>
      <c r="AH333" s="66">
        <v>22411</v>
      </c>
      <c r="AI333" s="66">
        <v>20860</v>
      </c>
      <c r="AJ333" s="76"/>
      <c r="AK333" s="75"/>
      <c r="AL333" s="7">
        <v>813</v>
      </c>
    </row>
    <row r="334" spans="1:38" x14ac:dyDescent="0.15">
      <c r="A334" s="7">
        <v>815</v>
      </c>
      <c r="B334" s="17">
        <f t="shared" si="48"/>
        <v>43.723404255319153</v>
      </c>
      <c r="C334" s="17">
        <f t="shared" si="49"/>
        <v>186.81818181818181</v>
      </c>
      <c r="D334" s="17">
        <f t="shared" si="50"/>
        <v>-94.892857142857139</v>
      </c>
      <c r="E334" s="17">
        <f t="shared" si="51"/>
        <v>708.53333333333342</v>
      </c>
      <c r="F334" s="17">
        <f t="shared" si="52"/>
        <v>-94.454545454545453</v>
      </c>
      <c r="G334" s="17">
        <f t="shared" si="53"/>
        <v>7.548129313476208</v>
      </c>
      <c r="H334" s="17">
        <f t="shared" si="54"/>
        <v>-126.80769230769231</v>
      </c>
      <c r="I334" s="17">
        <f t="shared" si="55"/>
        <v>8.062800337478448</v>
      </c>
      <c r="J334" s="18">
        <v>20.55</v>
      </c>
      <c r="K334" s="17">
        <v>0.47</v>
      </c>
      <c r="L334" s="17">
        <v>0.11</v>
      </c>
      <c r="M334" s="18">
        <v>26.57</v>
      </c>
      <c r="N334" s="17">
        <v>-7.0000000000000007E-2</v>
      </c>
      <c r="O334" s="17">
        <v>3.7499999999999999E-2</v>
      </c>
      <c r="P334" s="18">
        <v>20.78</v>
      </c>
      <c r="Q334" s="17">
        <v>-0.11</v>
      </c>
      <c r="R334" s="17">
        <v>2.7530000000000001</v>
      </c>
      <c r="S334" s="18">
        <v>21.98</v>
      </c>
      <c r="T334" s="17">
        <v>-0.13</v>
      </c>
      <c r="U334" s="17">
        <v>2.7261000000000002</v>
      </c>
      <c r="V334" s="21">
        <v>42486</v>
      </c>
      <c r="W334" s="7">
        <v>815</v>
      </c>
      <c r="X334" s="48" t="s">
        <v>41</v>
      </c>
      <c r="Y334" s="66">
        <v>24256</v>
      </c>
      <c r="Z334" s="66">
        <v>13060</v>
      </c>
      <c r="AA334" s="48" t="s">
        <v>43</v>
      </c>
      <c r="AB334" s="66">
        <v>24762</v>
      </c>
      <c r="AC334" s="66">
        <v>12793</v>
      </c>
      <c r="AD334" s="48" t="s">
        <v>37</v>
      </c>
      <c r="AE334" s="66">
        <v>22766</v>
      </c>
      <c r="AF334" s="66">
        <v>30540</v>
      </c>
      <c r="AG334" s="48" t="s">
        <v>37</v>
      </c>
      <c r="AH334" s="66">
        <v>20784</v>
      </c>
      <c r="AI334" s="66">
        <v>33452</v>
      </c>
      <c r="AJ334" s="76"/>
      <c r="AK334" s="75"/>
      <c r="AL334" s="7">
        <v>815</v>
      </c>
    </row>
    <row r="335" spans="1:38" x14ac:dyDescent="0.15">
      <c r="A335" s="7">
        <v>816</v>
      </c>
      <c r="B335" s="17">
        <f t="shared" si="48"/>
        <v>318</v>
      </c>
      <c r="C335" s="17">
        <f t="shared" si="49"/>
        <v>2.6738417556545868</v>
      </c>
      <c r="D335" s="17">
        <f t="shared" si="50"/>
        <v>230.63380281690138</v>
      </c>
      <c r="E335" s="17">
        <f t="shared" si="51"/>
        <v>2.7497900923593619</v>
      </c>
      <c r="F335" s="17">
        <f t="shared" si="52"/>
        <v>271.10091743119267</v>
      </c>
      <c r="G335" s="17">
        <f t="shared" si="53"/>
        <v>2.4058619987787502</v>
      </c>
      <c r="H335" s="17">
        <f t="shared" si="54"/>
        <v>709.91379310344837</v>
      </c>
      <c r="I335" s="17">
        <f t="shared" si="55"/>
        <v>2.2402676895454174</v>
      </c>
      <c r="J335" s="18">
        <v>6.36</v>
      </c>
      <c r="K335" s="17">
        <v>0.02</v>
      </c>
      <c r="L335" s="17">
        <v>2.3786</v>
      </c>
      <c r="M335" s="18">
        <v>6.55</v>
      </c>
      <c r="N335" s="17">
        <v>7.1000000000000004E-3</v>
      </c>
      <c r="O335" s="17">
        <v>2.3820000000000001</v>
      </c>
      <c r="P335" s="18">
        <v>5.91</v>
      </c>
      <c r="Q335" s="17">
        <v>1.09E-2</v>
      </c>
      <c r="R335" s="17">
        <v>2.4565000000000001</v>
      </c>
      <c r="S335" s="18">
        <v>5.49</v>
      </c>
      <c r="T335" s="17">
        <v>5.7999999999999996E-3</v>
      </c>
      <c r="U335" s="17">
        <v>2.4506000000000001</v>
      </c>
      <c r="V335" s="21">
        <v>42458</v>
      </c>
      <c r="W335" s="7">
        <v>816</v>
      </c>
      <c r="X335" s="30"/>
      <c r="Y335" s="66"/>
      <c r="Z335" s="66"/>
      <c r="AA335" s="48"/>
      <c r="AB335" s="66"/>
      <c r="AC335" s="66"/>
      <c r="AD335" s="30"/>
      <c r="AE335" s="66">
        <v>141046</v>
      </c>
      <c r="AF335" s="66">
        <v>10059</v>
      </c>
      <c r="AG335" s="30"/>
      <c r="AH335" s="66">
        <v>132679</v>
      </c>
      <c r="AI335" s="66">
        <v>10694</v>
      </c>
      <c r="AJ335" s="76"/>
      <c r="AK335" s="75"/>
      <c r="AL335" s="7">
        <v>816</v>
      </c>
    </row>
    <row r="336" spans="1:38" x14ac:dyDescent="0.15">
      <c r="A336" s="7">
        <v>818</v>
      </c>
      <c r="B336" s="17">
        <f t="shared" si="48"/>
        <v>71.012870733072191</v>
      </c>
      <c r="C336" s="17">
        <f t="shared" si="49"/>
        <v>4.0979106791100204</v>
      </c>
      <c r="D336" s="17">
        <f t="shared" si="50"/>
        <v>121.66666666666667</v>
      </c>
      <c r="E336" s="17">
        <f t="shared" si="51"/>
        <v>2.1124043469873324</v>
      </c>
      <c r="F336" s="17">
        <f t="shared" si="52"/>
        <v>213.3116883116883</v>
      </c>
      <c r="G336" s="17">
        <f t="shared" si="53"/>
        <v>2.1119290237551835</v>
      </c>
      <c r="H336" s="17">
        <f t="shared" si="54"/>
        <v>174.13793103448276</v>
      </c>
      <c r="I336" s="17">
        <f t="shared" si="55"/>
        <v>4.4646522054876705</v>
      </c>
      <c r="J336" s="18">
        <v>12.69</v>
      </c>
      <c r="K336" s="17">
        <v>0.1787</v>
      </c>
      <c r="L336" s="17">
        <v>3.0966999999999998</v>
      </c>
      <c r="M336" s="18">
        <v>6.57</v>
      </c>
      <c r="N336" s="17">
        <v>1.35E-2</v>
      </c>
      <c r="O336" s="17">
        <v>3.1101999999999999</v>
      </c>
      <c r="P336" s="18">
        <v>6.57</v>
      </c>
      <c r="Q336" s="17">
        <v>1.54E-2</v>
      </c>
      <c r="R336" s="17">
        <v>3.1109</v>
      </c>
      <c r="S336" s="18">
        <v>14.14</v>
      </c>
      <c r="T336" s="17">
        <v>6.0900000000000003E-2</v>
      </c>
      <c r="U336" s="17">
        <v>3.1671</v>
      </c>
      <c r="V336" s="21">
        <v>42489</v>
      </c>
      <c r="W336" s="7">
        <v>818</v>
      </c>
      <c r="X336" s="30"/>
      <c r="Y336" s="66">
        <v>58245</v>
      </c>
      <c r="Z336" s="66">
        <v>11674</v>
      </c>
      <c r="AA336" s="30"/>
      <c r="AB336" s="66">
        <v>55114</v>
      </c>
      <c r="AC336" s="66">
        <v>12338</v>
      </c>
      <c r="AD336" s="30"/>
      <c r="AE336" s="66">
        <v>55090</v>
      </c>
      <c r="AF336" s="66">
        <v>12343</v>
      </c>
      <c r="AG336" s="30"/>
      <c r="AH336" s="66">
        <v>45569</v>
      </c>
      <c r="AI336" s="66">
        <v>14922</v>
      </c>
      <c r="AJ336" s="76"/>
      <c r="AK336" s="75"/>
      <c r="AL336" s="7">
        <v>818</v>
      </c>
    </row>
    <row r="337" spans="1:38" x14ac:dyDescent="0.15">
      <c r="A337" s="7">
        <v>819</v>
      </c>
      <c r="B337" s="17">
        <f t="shared" si="48"/>
        <v>132.994923857868</v>
      </c>
      <c r="C337" s="17">
        <f t="shared" si="49"/>
        <v>9.5034277630672133</v>
      </c>
      <c r="D337" s="17">
        <f t="shared" si="50"/>
        <v>602.32142857142856</v>
      </c>
      <c r="E337" s="17">
        <f t="shared" si="51"/>
        <v>12.146638337714718</v>
      </c>
      <c r="F337" s="17">
        <f t="shared" si="52"/>
        <v>210.95238095238093</v>
      </c>
      <c r="G337" s="17">
        <f t="shared" si="53"/>
        <v>10.019979643382214</v>
      </c>
      <c r="H337" s="17">
        <f t="shared" si="54"/>
        <v>198.61111111111114</v>
      </c>
      <c r="I337" s="17">
        <f t="shared" si="55"/>
        <v>10.583576952965991</v>
      </c>
      <c r="J337" s="18">
        <v>26.2</v>
      </c>
      <c r="K337" s="17">
        <v>0.19700000000000001</v>
      </c>
      <c r="L337" s="17">
        <v>2.7568999999999999</v>
      </c>
      <c r="M337" s="18">
        <v>33.729999999999997</v>
      </c>
      <c r="N337" s="17">
        <v>1.4E-2</v>
      </c>
      <c r="O337" s="17">
        <v>2.7768999999999999</v>
      </c>
      <c r="P337" s="18">
        <v>26.58</v>
      </c>
      <c r="Q337" s="17">
        <v>6.3E-2</v>
      </c>
      <c r="R337" s="17">
        <v>2.6526999999999998</v>
      </c>
      <c r="S337" s="18">
        <v>28.6</v>
      </c>
      <c r="T337" s="17">
        <v>0.108</v>
      </c>
      <c r="U337" s="17">
        <v>2.7023000000000001</v>
      </c>
      <c r="V337" s="28">
        <v>42457</v>
      </c>
      <c r="W337" s="7">
        <v>819</v>
      </c>
      <c r="X337" s="48"/>
      <c r="Y337" s="66">
        <v>29306</v>
      </c>
      <c r="Z337" s="66">
        <v>8397</v>
      </c>
      <c r="AA337" s="48"/>
      <c r="AB337" s="66">
        <v>27430</v>
      </c>
      <c r="AC337" s="66">
        <v>8972</v>
      </c>
      <c r="AD337" s="48"/>
      <c r="AE337" s="66">
        <v>29119</v>
      </c>
      <c r="AF337" s="66">
        <v>8874</v>
      </c>
      <c r="AG337" s="30"/>
      <c r="AH337" s="66">
        <v>26454</v>
      </c>
      <c r="AI337" s="66">
        <v>9769</v>
      </c>
      <c r="AJ337" s="76"/>
      <c r="AK337" s="75"/>
      <c r="AL337" s="7">
        <v>819</v>
      </c>
    </row>
    <row r="338" spans="1:38" x14ac:dyDescent="0.15">
      <c r="A338" s="7">
        <v>820</v>
      </c>
      <c r="B338" s="17">
        <f t="shared" si="48"/>
        <v>722.5</v>
      </c>
      <c r="C338" s="17">
        <f t="shared" si="49"/>
        <v>31.60196828868234</v>
      </c>
      <c r="D338" s="17">
        <f t="shared" si="50"/>
        <v>-50.590277777777786</v>
      </c>
      <c r="E338" s="17">
        <f t="shared" si="51"/>
        <v>17.293768545994066</v>
      </c>
      <c r="F338" s="17">
        <f t="shared" si="52"/>
        <v>-60</v>
      </c>
      <c r="G338" s="17">
        <f t="shared" si="53"/>
        <v>22.151119862170809</v>
      </c>
      <c r="H338" s="17">
        <f t="shared" si="54"/>
        <v>43.517441860465112</v>
      </c>
      <c r="I338" s="17">
        <f t="shared" si="55"/>
        <v>13.136418680566525</v>
      </c>
      <c r="J338" s="18">
        <v>28.9</v>
      </c>
      <c r="K338" s="17">
        <v>0.04</v>
      </c>
      <c r="L338" s="17">
        <v>0.91449999999999998</v>
      </c>
      <c r="M338" s="18">
        <v>14.57</v>
      </c>
      <c r="N338" s="17">
        <v>-7.1999999999999995E-2</v>
      </c>
      <c r="O338" s="17">
        <v>0.84250000000000003</v>
      </c>
      <c r="P338" s="18">
        <v>18</v>
      </c>
      <c r="Q338" s="17">
        <v>-0.15</v>
      </c>
      <c r="R338" s="17">
        <v>0.81259999999999999</v>
      </c>
      <c r="S338" s="18">
        <v>24.95</v>
      </c>
      <c r="T338" s="17">
        <v>0.43</v>
      </c>
      <c r="U338" s="17">
        <v>1.8993</v>
      </c>
      <c r="V338" s="28">
        <v>42487</v>
      </c>
      <c r="W338" s="7">
        <v>820</v>
      </c>
      <c r="X338" s="30"/>
      <c r="Y338" s="66">
        <v>53028</v>
      </c>
      <c r="Z338" s="66">
        <v>5427</v>
      </c>
      <c r="AA338" s="48"/>
      <c r="AB338" s="66">
        <v>32237</v>
      </c>
      <c r="AC338" s="66">
        <v>8928</v>
      </c>
      <c r="AD338" s="48" t="s">
        <v>41</v>
      </c>
      <c r="AE338" s="66">
        <v>22012</v>
      </c>
      <c r="AF338" s="66">
        <v>13076</v>
      </c>
      <c r="AG338" s="48" t="s">
        <v>37</v>
      </c>
      <c r="AH338" s="66">
        <v>16078</v>
      </c>
      <c r="AI338" s="66">
        <v>17902</v>
      </c>
      <c r="AJ338" s="76"/>
      <c r="AK338" s="75"/>
      <c r="AL338" s="7">
        <v>820</v>
      </c>
    </row>
    <row r="339" spans="1:38" x14ac:dyDescent="0.15">
      <c r="A339" s="7">
        <v>821</v>
      </c>
      <c r="B339" s="17">
        <f t="shared" si="48"/>
        <v>135.33333333333331</v>
      </c>
      <c r="C339" s="17">
        <f t="shared" si="49"/>
        <v>4.6801152737752156</v>
      </c>
      <c r="D339" s="17">
        <f t="shared" si="50"/>
        <v>1992.5</v>
      </c>
      <c r="E339" s="17">
        <f t="shared" si="51"/>
        <v>4.5928657868956373</v>
      </c>
      <c r="F339" s="17">
        <f t="shared" si="52"/>
        <v>146.83333333333334</v>
      </c>
      <c r="G339" s="17">
        <f t="shared" si="53"/>
        <v>5.0103790485398241</v>
      </c>
      <c r="H339" s="17">
        <f t="shared" si="54"/>
        <v>125</v>
      </c>
      <c r="I339" s="17">
        <f t="shared" si="55"/>
        <v>4.2221409069158664</v>
      </c>
      <c r="J339" s="18">
        <v>16.239999999999998</v>
      </c>
      <c r="K339" s="17">
        <v>0.12</v>
      </c>
      <c r="L339" s="17">
        <v>3.47</v>
      </c>
      <c r="M339" s="18">
        <v>15.94</v>
      </c>
      <c r="N339" s="17">
        <v>2E-3</v>
      </c>
      <c r="O339" s="17">
        <v>3.4706000000000001</v>
      </c>
      <c r="P339" s="18">
        <v>17.62</v>
      </c>
      <c r="Q339" s="17">
        <v>0.06</v>
      </c>
      <c r="R339" s="17">
        <v>3.5167000000000002</v>
      </c>
      <c r="S339" s="18">
        <v>15</v>
      </c>
      <c r="T339" s="17">
        <v>0.09</v>
      </c>
      <c r="U339" s="17">
        <v>3.5527000000000002</v>
      </c>
      <c r="V339" s="21">
        <v>42459</v>
      </c>
      <c r="W339" s="7">
        <v>821</v>
      </c>
      <c r="X339" s="30"/>
      <c r="Y339" s="66">
        <v>65549</v>
      </c>
      <c r="Z339" s="66">
        <v>7288</v>
      </c>
      <c r="AA339" s="30" t="s">
        <v>41</v>
      </c>
      <c r="AB339" s="66">
        <v>46316</v>
      </c>
      <c r="AC339" s="66">
        <v>10314</v>
      </c>
      <c r="AD339" s="30" t="s">
        <v>41</v>
      </c>
      <c r="AE339" s="66">
        <v>41437</v>
      </c>
      <c r="AF339" s="66">
        <v>11529</v>
      </c>
      <c r="AG339" s="30" t="s">
        <v>41</v>
      </c>
      <c r="AH339" s="66">
        <v>39332</v>
      </c>
      <c r="AI339" s="66">
        <v>12146</v>
      </c>
      <c r="AJ339" s="76"/>
      <c r="AK339" s="75"/>
      <c r="AL339" s="7">
        <v>821</v>
      </c>
    </row>
    <row r="340" spans="1:38" x14ac:dyDescent="0.15">
      <c r="A340" s="7">
        <v>822</v>
      </c>
      <c r="B340" s="17">
        <f t="shared" si="48"/>
        <v>50.642857142857139</v>
      </c>
      <c r="C340" s="17">
        <f t="shared" si="49"/>
        <v>2.7982791964320954</v>
      </c>
      <c r="D340" s="17">
        <f t="shared" si="50"/>
        <v>629.5454545454545</v>
      </c>
      <c r="E340" s="17">
        <f t="shared" si="51"/>
        <v>2.1846287314168542</v>
      </c>
      <c r="F340" s="17">
        <f t="shared" si="52"/>
        <v>84.500000000000014</v>
      </c>
      <c r="G340" s="17">
        <f t="shared" si="53"/>
        <v>1.9781506047600468</v>
      </c>
      <c r="H340" s="17">
        <f t="shared" si="54"/>
        <v>59.785714285714285</v>
      </c>
      <c r="I340" s="17">
        <f t="shared" si="55"/>
        <v>2.1397346422271646</v>
      </c>
      <c r="J340" s="18">
        <v>7.09</v>
      </c>
      <c r="K340" s="17">
        <v>0.14000000000000001</v>
      </c>
      <c r="L340" s="17">
        <v>2.5337000000000001</v>
      </c>
      <c r="M340" s="18">
        <v>5.54</v>
      </c>
      <c r="N340" s="17">
        <v>2.2000000000000001E-3</v>
      </c>
      <c r="O340" s="17">
        <v>2.5358999999999998</v>
      </c>
      <c r="P340" s="18">
        <v>5.07</v>
      </c>
      <c r="Q340" s="17">
        <v>0.03</v>
      </c>
      <c r="R340" s="17">
        <v>2.5630000000000002</v>
      </c>
      <c r="S340" s="18">
        <v>5.58</v>
      </c>
      <c r="T340" s="17">
        <v>7.0000000000000007E-2</v>
      </c>
      <c r="U340" s="17">
        <v>2.6078000000000001</v>
      </c>
      <c r="V340" s="21">
        <v>42454</v>
      </c>
      <c r="W340" s="7">
        <v>822</v>
      </c>
      <c r="X340" s="30"/>
      <c r="Y340" s="66">
        <v>73926</v>
      </c>
      <c r="Z340" s="66">
        <v>12107</v>
      </c>
      <c r="AA340" s="30"/>
      <c r="AB340" s="66">
        <v>72870</v>
      </c>
      <c r="AC340" s="66">
        <v>12283</v>
      </c>
      <c r="AD340" s="30"/>
      <c r="AE340" s="66">
        <v>70566</v>
      </c>
      <c r="AF340" s="66">
        <v>12684</v>
      </c>
      <c r="AG340" s="30"/>
      <c r="AH340" s="66">
        <v>64117</v>
      </c>
      <c r="AI340" s="66">
        <v>13960</v>
      </c>
      <c r="AJ340" s="76"/>
      <c r="AK340" s="75"/>
      <c r="AL340" s="7">
        <v>822</v>
      </c>
    </row>
    <row r="341" spans="1:38" x14ac:dyDescent="0.15">
      <c r="A341" s="7">
        <v>823</v>
      </c>
      <c r="B341" s="17">
        <f t="shared" si="48"/>
        <v>73.031727379553473</v>
      </c>
      <c r="C341" s="17">
        <f t="shared" si="49"/>
        <v>2.3448848308777754</v>
      </c>
      <c r="D341" s="17">
        <f t="shared" si="50"/>
        <v>81.660583941605836</v>
      </c>
      <c r="E341" s="17">
        <f t="shared" si="51"/>
        <v>1.6867061173721307</v>
      </c>
      <c r="F341" s="17">
        <f t="shared" si="52"/>
        <v>47.66444232602479</v>
      </c>
      <c r="G341" s="17">
        <f t="shared" si="53"/>
        <v>1.8514061429655824</v>
      </c>
      <c r="H341" s="17">
        <f t="shared" si="54"/>
        <v>43.328550932568149</v>
      </c>
      <c r="I341" s="17">
        <f t="shared" si="55"/>
        <v>2.1951662729420316</v>
      </c>
      <c r="J341" s="18">
        <v>12.43</v>
      </c>
      <c r="K341" s="17">
        <v>0.17019999999999999</v>
      </c>
      <c r="L341" s="17">
        <v>5.3009000000000004</v>
      </c>
      <c r="M341" s="18">
        <v>8.9499999999999993</v>
      </c>
      <c r="N341" s="17">
        <v>2.7400000000000001E-2</v>
      </c>
      <c r="O341" s="17">
        <v>5.3061999999999996</v>
      </c>
      <c r="P341" s="18">
        <v>10</v>
      </c>
      <c r="Q341" s="17">
        <v>0.10489999999999999</v>
      </c>
      <c r="R341" s="17">
        <v>5.4013</v>
      </c>
      <c r="S341" s="18">
        <v>12.08</v>
      </c>
      <c r="T341" s="17">
        <v>0.20910000000000001</v>
      </c>
      <c r="U341" s="17">
        <v>5.5030000000000001</v>
      </c>
      <c r="V341" s="21">
        <v>42475</v>
      </c>
      <c r="W341" s="7">
        <v>823</v>
      </c>
      <c r="X341" s="30"/>
      <c r="Y341" s="66">
        <v>45382</v>
      </c>
      <c r="Z341" s="66">
        <v>11832</v>
      </c>
      <c r="AA341" s="30"/>
      <c r="AB341" s="66">
        <v>44919</v>
      </c>
      <c r="AC341" s="66">
        <v>11954</v>
      </c>
      <c r="AD341" s="30"/>
      <c r="AE341" s="66">
        <v>46148</v>
      </c>
      <c r="AF341" s="66">
        <v>11636</v>
      </c>
      <c r="AG341" s="30"/>
      <c r="AH341" s="66">
        <v>37951</v>
      </c>
      <c r="AI341" s="66">
        <v>14149</v>
      </c>
      <c r="AJ341" s="76"/>
      <c r="AK341" s="75"/>
      <c r="AL341" s="7">
        <v>823</v>
      </c>
    </row>
    <row r="342" spans="1:38" x14ac:dyDescent="0.15">
      <c r="A342" s="7">
        <v>825</v>
      </c>
      <c r="B342" s="17">
        <f t="shared" si="48"/>
        <v>-6.0429447852760729</v>
      </c>
      <c r="C342" s="17">
        <f t="shared" si="49"/>
        <v>1.0545474011027247</v>
      </c>
      <c r="D342" s="17">
        <f t="shared" si="50"/>
        <v>-8.9473684210526319</v>
      </c>
      <c r="E342" s="17">
        <f t="shared" si="51"/>
        <v>0.93393764592775719</v>
      </c>
      <c r="F342" s="17">
        <f t="shared" si="52"/>
        <v>29.811320754716984</v>
      </c>
      <c r="G342" s="17">
        <f t="shared" si="53"/>
        <v>0.83377308707124009</v>
      </c>
      <c r="H342" s="17">
        <f t="shared" si="54"/>
        <v>2.685810810810811</v>
      </c>
      <c r="I342" s="17">
        <f t="shared" si="55"/>
        <v>0.13641511376505713</v>
      </c>
      <c r="J342" s="18">
        <v>3.94</v>
      </c>
      <c r="K342" s="17">
        <v>-0.65200000000000002</v>
      </c>
      <c r="L342" s="17">
        <v>3.7362000000000002</v>
      </c>
      <c r="M342" s="18">
        <v>3.4</v>
      </c>
      <c r="N342" s="17">
        <v>-9.5000000000000001E-2</v>
      </c>
      <c r="O342" s="17">
        <v>3.6404999999999998</v>
      </c>
      <c r="P342" s="18">
        <v>3.16</v>
      </c>
      <c r="Q342" s="17">
        <v>5.2999999999999999E-2</v>
      </c>
      <c r="R342" s="17">
        <v>3.79</v>
      </c>
      <c r="S342" s="18">
        <v>0.53</v>
      </c>
      <c r="T342" s="17">
        <v>0.14799999999999999</v>
      </c>
      <c r="U342" s="17">
        <v>3.8852000000000002</v>
      </c>
      <c r="V342" s="21">
        <v>42487</v>
      </c>
      <c r="W342" s="7">
        <v>825</v>
      </c>
      <c r="X342" s="30"/>
      <c r="Y342" s="66"/>
      <c r="Z342" s="66"/>
      <c r="AA342" s="30"/>
      <c r="AB342" s="66"/>
      <c r="AC342" s="66"/>
      <c r="AD342" s="30"/>
      <c r="AE342" s="66"/>
      <c r="AF342" s="66"/>
      <c r="AG342" s="30"/>
      <c r="AH342" s="66"/>
      <c r="AI342" s="66"/>
      <c r="AJ342" s="76"/>
      <c r="AK342" s="75"/>
      <c r="AL342" s="7">
        <v>825</v>
      </c>
    </row>
    <row r="343" spans="1:38" x14ac:dyDescent="0.15">
      <c r="A343" s="7">
        <v>826</v>
      </c>
      <c r="B343" s="17">
        <f t="shared" si="48"/>
        <v>29.95458673932788</v>
      </c>
      <c r="C343" s="17">
        <f t="shared" si="49"/>
        <v>4.5550598732096725</v>
      </c>
      <c r="D343" s="17">
        <f t="shared" si="50"/>
        <v>35.380434782608688</v>
      </c>
      <c r="E343" s="17">
        <f t="shared" si="51"/>
        <v>3.9633255406195205</v>
      </c>
      <c r="F343" s="17">
        <f t="shared" si="52"/>
        <v>29.660194174757283</v>
      </c>
      <c r="G343" s="17">
        <f t="shared" si="53"/>
        <v>3.6614012799923299</v>
      </c>
      <c r="H343" s="17">
        <f t="shared" si="54"/>
        <v>29.633928571428573</v>
      </c>
      <c r="I343" s="17">
        <f t="shared" si="55"/>
        <v>3.8272160145754772</v>
      </c>
      <c r="J343" s="18">
        <v>32.979999999999997</v>
      </c>
      <c r="K343" s="17">
        <v>1.101</v>
      </c>
      <c r="L343" s="17">
        <v>7.2403000000000004</v>
      </c>
      <c r="M343" s="18">
        <v>32.549999999999997</v>
      </c>
      <c r="N343" s="17">
        <v>0.23</v>
      </c>
      <c r="O343" s="17">
        <v>8.2127999999999997</v>
      </c>
      <c r="P343" s="18">
        <v>30.55</v>
      </c>
      <c r="Q343" s="17">
        <v>0.51500000000000001</v>
      </c>
      <c r="R343" s="17">
        <v>8.3437999999999999</v>
      </c>
      <c r="S343" s="18">
        <v>33.19</v>
      </c>
      <c r="T343" s="17">
        <v>0.84</v>
      </c>
      <c r="U343" s="17">
        <v>8.6721000000000004</v>
      </c>
      <c r="V343" s="21">
        <v>42479</v>
      </c>
      <c r="W343" s="7">
        <v>826</v>
      </c>
      <c r="X343" s="30" t="s">
        <v>43</v>
      </c>
      <c r="Y343" s="66">
        <v>33474</v>
      </c>
      <c r="Z343" s="66">
        <v>25289</v>
      </c>
      <c r="AA343" s="30" t="s">
        <v>41</v>
      </c>
      <c r="AB343" s="66">
        <v>32071</v>
      </c>
      <c r="AC343" s="66">
        <v>26395</v>
      </c>
      <c r="AD343" s="48" t="s">
        <v>43</v>
      </c>
      <c r="AE343" s="66">
        <v>33222</v>
      </c>
      <c r="AF343" s="66">
        <v>25714</v>
      </c>
      <c r="AG343" s="48" t="s">
        <v>41</v>
      </c>
      <c r="AH343" s="66">
        <v>31151</v>
      </c>
      <c r="AI343" s="66">
        <v>27424</v>
      </c>
      <c r="AJ343" s="76"/>
      <c r="AK343" s="75"/>
      <c r="AL343" s="7">
        <v>826</v>
      </c>
    </row>
    <row r="344" spans="1:38" x14ac:dyDescent="0.15">
      <c r="A344" s="7">
        <v>828</v>
      </c>
      <c r="B344" s="17">
        <f t="shared" si="48"/>
        <v>16.015276893698282</v>
      </c>
      <c r="C344" s="17">
        <f t="shared" si="49"/>
        <v>2.8532547062826037</v>
      </c>
      <c r="D344" s="17">
        <f t="shared" si="50"/>
        <v>14.188058035714286</v>
      </c>
      <c r="E344" s="17">
        <f t="shared" si="51"/>
        <v>2.2182476497916985</v>
      </c>
      <c r="F344" s="17">
        <f t="shared" si="52"/>
        <v>11.676954732510289</v>
      </c>
      <c r="G344" s="17">
        <f t="shared" si="53"/>
        <v>2.0198874379907901</v>
      </c>
      <c r="H344" s="17">
        <f t="shared" si="54"/>
        <v>12.593330014932802</v>
      </c>
      <c r="I344" s="17">
        <f t="shared" si="55"/>
        <v>2.1479814917009805</v>
      </c>
      <c r="J344" s="18">
        <v>12.58</v>
      </c>
      <c r="K344" s="17">
        <v>0.78549999999999998</v>
      </c>
      <c r="L344" s="17">
        <v>4.4089999999999998</v>
      </c>
      <c r="M344" s="18">
        <v>10.17</v>
      </c>
      <c r="N344" s="17">
        <v>0.1792</v>
      </c>
      <c r="O344" s="17">
        <v>4.5846999999999998</v>
      </c>
      <c r="P344" s="18">
        <v>9.08</v>
      </c>
      <c r="Q344" s="17">
        <v>0.38879999999999998</v>
      </c>
      <c r="R344" s="17">
        <v>4.4953000000000003</v>
      </c>
      <c r="S344" s="18">
        <v>10.119999999999999</v>
      </c>
      <c r="T344" s="17">
        <v>0.60270000000000001</v>
      </c>
      <c r="U344" s="17">
        <v>4.7114000000000003</v>
      </c>
      <c r="V344" s="21">
        <v>42484</v>
      </c>
      <c r="W344" s="7">
        <v>828</v>
      </c>
      <c r="X344" s="48" t="s">
        <v>43</v>
      </c>
      <c r="Y344" s="66">
        <v>48524</v>
      </c>
      <c r="Z344" s="66">
        <v>21422</v>
      </c>
      <c r="AA344" s="48" t="s">
        <v>41</v>
      </c>
      <c r="AB344" s="66">
        <v>44379</v>
      </c>
      <c r="AC344" s="66">
        <v>23423</v>
      </c>
      <c r="AD344" s="48" t="s">
        <v>41</v>
      </c>
      <c r="AE344" s="66">
        <v>43540</v>
      </c>
      <c r="AF344" s="66">
        <v>23874</v>
      </c>
      <c r="AG344" s="48" t="s">
        <v>41</v>
      </c>
      <c r="AH344" s="66">
        <v>41102</v>
      </c>
      <c r="AI344" s="66">
        <v>25291</v>
      </c>
      <c r="AJ344" s="76"/>
      <c r="AK344" s="75"/>
      <c r="AL344" s="7">
        <v>828</v>
      </c>
    </row>
    <row r="345" spans="1:38" x14ac:dyDescent="0.15">
      <c r="A345" s="7">
        <v>829</v>
      </c>
      <c r="B345" s="17">
        <f t="shared" si="48"/>
        <v>-47</v>
      </c>
      <c r="C345" s="17">
        <f t="shared" si="49"/>
        <v>5.4056644462548515</v>
      </c>
      <c r="D345" s="17">
        <f t="shared" si="50"/>
        <v>305.5</v>
      </c>
      <c r="E345" s="17">
        <f t="shared" si="51"/>
        <v>5.8290402594924631</v>
      </c>
      <c r="F345" s="17">
        <f t="shared" si="52"/>
        <v>-208.59375</v>
      </c>
      <c r="G345" s="17">
        <f t="shared" si="53"/>
        <v>6.3680595306239267</v>
      </c>
      <c r="H345" s="17">
        <f t="shared" si="54"/>
        <v>132.1875</v>
      </c>
      <c r="I345" s="17">
        <f t="shared" si="55"/>
        <v>5.1401230348598768</v>
      </c>
      <c r="J345" s="18">
        <v>11.28</v>
      </c>
      <c r="K345" s="17">
        <v>-0.24</v>
      </c>
      <c r="L345" s="17">
        <v>2.0867</v>
      </c>
      <c r="M345" s="18">
        <v>12.22</v>
      </c>
      <c r="N345" s="17">
        <v>0.01</v>
      </c>
      <c r="O345" s="17">
        <v>2.0964</v>
      </c>
      <c r="P345" s="18">
        <v>13.35</v>
      </c>
      <c r="Q345" s="17">
        <v>-3.2000000000000001E-2</v>
      </c>
      <c r="R345" s="17">
        <v>2.0964</v>
      </c>
      <c r="S345" s="18">
        <v>11.28</v>
      </c>
      <c r="T345" s="17">
        <v>6.4000000000000001E-2</v>
      </c>
      <c r="U345" s="17">
        <v>2.1945000000000001</v>
      </c>
      <c r="V345" s="21">
        <v>42450</v>
      </c>
      <c r="W345" s="7">
        <v>829</v>
      </c>
      <c r="X345" s="30"/>
      <c r="Y345" s="66">
        <v>78866</v>
      </c>
      <c r="Z345" s="66">
        <v>12006</v>
      </c>
      <c r="AA345" s="30"/>
      <c r="AB345" s="66">
        <v>78829</v>
      </c>
      <c r="AC345" s="66">
        <v>12012</v>
      </c>
      <c r="AD345" s="30"/>
      <c r="AE345" s="66">
        <v>81215</v>
      </c>
      <c r="AF345" s="66">
        <v>11806</v>
      </c>
      <c r="AG345" s="30"/>
      <c r="AH345" s="66">
        <v>91279</v>
      </c>
      <c r="AI345" s="66">
        <v>10504</v>
      </c>
      <c r="AJ345" s="76"/>
      <c r="AK345" s="75"/>
      <c r="AL345" s="7">
        <v>829</v>
      </c>
    </row>
    <row r="346" spans="1:38" x14ac:dyDescent="0.15">
      <c r="A346" s="7">
        <v>830</v>
      </c>
      <c r="B346" s="17">
        <f t="shared" si="48"/>
        <v>31.055555555555557</v>
      </c>
      <c r="C346" s="17">
        <f t="shared" si="49"/>
        <v>1.0480922471172776</v>
      </c>
      <c r="D346" s="17">
        <f t="shared" si="50"/>
        <v>-170.9375</v>
      </c>
      <c r="E346" s="17">
        <f t="shared" si="51"/>
        <v>1.0232331924127354</v>
      </c>
      <c r="F346" s="17">
        <f t="shared" si="52"/>
        <v>45.199999999999996</v>
      </c>
      <c r="G346" s="17">
        <f t="shared" si="53"/>
        <v>0.83101983784081923</v>
      </c>
      <c r="H346" s="17">
        <f t="shared" si="54"/>
        <v>60.362903225806456</v>
      </c>
      <c r="I346" s="17">
        <f t="shared" si="55"/>
        <v>0.86418897855980048</v>
      </c>
      <c r="J346" s="18">
        <v>5.59</v>
      </c>
      <c r="K346" s="17">
        <v>0.18</v>
      </c>
      <c r="L346" s="17">
        <v>5.3334999999999999</v>
      </c>
      <c r="M346" s="18">
        <v>5.47</v>
      </c>
      <c r="N346" s="17">
        <v>-8.0000000000000002E-3</v>
      </c>
      <c r="O346" s="17">
        <v>5.3457999999999997</v>
      </c>
      <c r="P346" s="18">
        <v>4.5199999999999996</v>
      </c>
      <c r="Q346" s="17">
        <v>0.05</v>
      </c>
      <c r="R346" s="17">
        <v>5.4390999999999998</v>
      </c>
      <c r="S346" s="18">
        <v>4.99</v>
      </c>
      <c r="T346" s="17">
        <v>6.2E-2</v>
      </c>
      <c r="U346" s="17">
        <v>5.7742000000000004</v>
      </c>
      <c r="V346" s="21">
        <v>42478</v>
      </c>
      <c r="W346" s="7">
        <v>830</v>
      </c>
      <c r="X346" s="30"/>
      <c r="Y346" s="66">
        <v>92828</v>
      </c>
      <c r="Z346" s="66">
        <v>15780</v>
      </c>
      <c r="AA346" s="30"/>
      <c r="AB346" s="66">
        <v>94678</v>
      </c>
      <c r="AC346" s="66">
        <v>15472</v>
      </c>
      <c r="AD346" s="30"/>
      <c r="AE346" s="66">
        <v>92617</v>
      </c>
      <c r="AF346" s="66">
        <v>15816</v>
      </c>
      <c r="AG346" s="30"/>
      <c r="AH346" s="66">
        <v>89204</v>
      </c>
      <c r="AI346" s="66">
        <v>16421</v>
      </c>
      <c r="AJ346" s="76"/>
      <c r="AK346" s="75"/>
      <c r="AL346" s="7">
        <v>830</v>
      </c>
    </row>
    <row r="347" spans="1:38" x14ac:dyDescent="0.15">
      <c r="A347" s="7">
        <v>831</v>
      </c>
      <c r="B347" s="17">
        <f t="shared" si="48"/>
        <v>-29.901477832512313</v>
      </c>
      <c r="C347" s="17">
        <f t="shared" si="49"/>
        <v>5.6896470919060782</v>
      </c>
      <c r="D347" s="17">
        <f t="shared" si="50"/>
        <v>-277.37341772151899</v>
      </c>
      <c r="E347" s="17">
        <f t="shared" si="51"/>
        <v>8.2719894299735746</v>
      </c>
      <c r="F347" s="17">
        <f t="shared" si="52"/>
        <v>-178.10810810810813</v>
      </c>
      <c r="G347" s="17">
        <f t="shared" si="53"/>
        <v>6.2806766738146296</v>
      </c>
      <c r="H347" s="17">
        <f t="shared" si="54"/>
        <v>-191.76136363636363</v>
      </c>
      <c r="I347" s="17">
        <f t="shared" si="55"/>
        <v>5.3853518429870748</v>
      </c>
      <c r="J347" s="18">
        <v>12.14</v>
      </c>
      <c r="K347" s="17">
        <v>-0.40600000000000003</v>
      </c>
      <c r="L347" s="17">
        <v>2.1337000000000002</v>
      </c>
      <c r="M347" s="18">
        <v>17.53</v>
      </c>
      <c r="N347" s="17">
        <v>-1.5800000000000002E-2</v>
      </c>
      <c r="O347" s="17">
        <v>2.1192000000000002</v>
      </c>
      <c r="P347" s="18">
        <v>13.18</v>
      </c>
      <c r="Q347" s="17">
        <v>-3.6999999999999998E-2</v>
      </c>
      <c r="R347" s="17">
        <v>2.0985</v>
      </c>
      <c r="S347" s="18">
        <v>11.25</v>
      </c>
      <c r="T347" s="17">
        <v>-4.3999999999999997E-2</v>
      </c>
      <c r="U347" s="17">
        <v>2.089</v>
      </c>
      <c r="V347" s="21">
        <v>42474</v>
      </c>
      <c r="W347" s="7">
        <v>831</v>
      </c>
      <c r="X347" s="42"/>
      <c r="Y347" s="66"/>
      <c r="Z347" s="66"/>
      <c r="AA347" s="30"/>
      <c r="AB347" s="66"/>
      <c r="AC347" s="66"/>
      <c r="AD347" s="30"/>
      <c r="AE347" s="66">
        <v>93054</v>
      </c>
      <c r="AF347" s="66">
        <v>10541</v>
      </c>
      <c r="AG347" s="30"/>
      <c r="AH347" s="66">
        <v>88792</v>
      </c>
      <c r="AI347" s="66">
        <v>11047</v>
      </c>
      <c r="AJ347" s="76"/>
      <c r="AK347" s="75"/>
      <c r="AL347" s="7">
        <v>831</v>
      </c>
    </row>
    <row r="348" spans="1:38" x14ac:dyDescent="0.15">
      <c r="A348" s="7">
        <v>833</v>
      </c>
      <c r="B348" s="17">
        <f t="shared" si="48"/>
        <v>46.636363636363633</v>
      </c>
      <c r="C348" s="17">
        <f t="shared" si="49"/>
        <v>2.6003649635036497</v>
      </c>
      <c r="D348" s="17">
        <f t="shared" si="50"/>
        <v>-265.5</v>
      </c>
      <c r="E348" s="17">
        <f t="shared" si="51"/>
        <v>2.6984449639190973</v>
      </c>
      <c r="F348" s="17">
        <f t="shared" si="52"/>
        <v>-1284.2105263157894</v>
      </c>
      <c r="G348" s="17">
        <f t="shared" si="53"/>
        <v>3.7656258037964916</v>
      </c>
      <c r="H348" s="17">
        <f t="shared" si="54"/>
        <v>-1023.0769230769232</v>
      </c>
      <c r="I348" s="17">
        <f t="shared" si="55"/>
        <v>2.7395849425820074</v>
      </c>
      <c r="J348" s="18">
        <v>10.26</v>
      </c>
      <c r="K348" s="17">
        <v>0.22</v>
      </c>
      <c r="L348" s="17">
        <v>3.9456000000000002</v>
      </c>
      <c r="M348" s="18">
        <v>10.62</v>
      </c>
      <c r="N348" s="17">
        <v>-0.01</v>
      </c>
      <c r="O348" s="17">
        <v>3.9356</v>
      </c>
      <c r="P348" s="18">
        <v>14.64</v>
      </c>
      <c r="Q348" s="17">
        <v>-5.7000000000000002E-3</v>
      </c>
      <c r="R348" s="17">
        <v>3.8877999999999999</v>
      </c>
      <c r="S348" s="18">
        <v>10.64</v>
      </c>
      <c r="T348" s="17">
        <v>-7.7999999999999996E-3</v>
      </c>
      <c r="U348" s="17">
        <v>3.8837999999999999</v>
      </c>
      <c r="V348" s="28">
        <v>42458</v>
      </c>
      <c r="W348" s="7">
        <v>833</v>
      </c>
      <c r="X348" s="30"/>
      <c r="Y348" s="66">
        <v>44385</v>
      </c>
      <c r="Z348" s="66">
        <v>15059</v>
      </c>
      <c r="AA348" s="30"/>
      <c r="AB348" s="66">
        <v>45044</v>
      </c>
      <c r="AC348" s="66">
        <v>14838</v>
      </c>
      <c r="AD348" s="30"/>
      <c r="AE348" s="66">
        <v>50421</v>
      </c>
      <c r="AF348" s="66">
        <v>13256</v>
      </c>
      <c r="AG348" s="30"/>
      <c r="AH348" s="66">
        <v>51449</v>
      </c>
      <c r="AI348" s="66">
        <v>12992</v>
      </c>
      <c r="AJ348" s="76"/>
      <c r="AK348" s="75"/>
      <c r="AL348" s="7">
        <v>833</v>
      </c>
    </row>
    <row r="349" spans="1:38" x14ac:dyDescent="0.15">
      <c r="A349" s="7">
        <v>835</v>
      </c>
      <c r="B349" s="17">
        <f t="shared" si="48"/>
        <v>218.16666666666669</v>
      </c>
      <c r="C349" s="17">
        <f t="shared" si="49"/>
        <v>11.584070796460178</v>
      </c>
      <c r="D349" s="17">
        <f t="shared" si="50"/>
        <v>-53.739837398373986</v>
      </c>
      <c r="E349" s="17">
        <f t="shared" si="51"/>
        <v>9.8363095238095237</v>
      </c>
      <c r="F349" s="17">
        <f t="shared" si="52"/>
        <v>-22.270889487870619</v>
      </c>
      <c r="G349" s="17">
        <f t="shared" si="53"/>
        <v>11.875673733381245</v>
      </c>
      <c r="H349" s="17">
        <f t="shared" si="54"/>
        <v>-38.837866478276226</v>
      </c>
      <c r="I349" s="17">
        <f t="shared" si="55"/>
        <v>13.123265598424492</v>
      </c>
      <c r="J349" s="18">
        <v>13.09</v>
      </c>
      <c r="K349" s="17">
        <v>0.06</v>
      </c>
      <c r="L349" s="17">
        <v>1.1299999999999999</v>
      </c>
      <c r="M349" s="18">
        <v>13.22</v>
      </c>
      <c r="N349" s="17">
        <v>-6.1499999999999999E-2</v>
      </c>
      <c r="O349" s="17">
        <v>1.3440000000000001</v>
      </c>
      <c r="P349" s="18">
        <v>13.22</v>
      </c>
      <c r="Q349" s="17">
        <v>-0.29680000000000001</v>
      </c>
      <c r="R349" s="17">
        <v>1.1132</v>
      </c>
      <c r="S349" s="18">
        <v>14.66</v>
      </c>
      <c r="T349" s="17">
        <v>-0.28310000000000002</v>
      </c>
      <c r="U349" s="17">
        <v>1.1171</v>
      </c>
      <c r="V349" s="21">
        <v>42489</v>
      </c>
      <c r="W349" s="7">
        <v>835</v>
      </c>
      <c r="X349" s="30"/>
      <c r="Y349" s="66">
        <v>41342</v>
      </c>
      <c r="Z349" s="66">
        <v>7386</v>
      </c>
      <c r="AA349" s="30"/>
      <c r="AB349" s="66">
        <v>47907</v>
      </c>
      <c r="AC349" s="66">
        <v>6820</v>
      </c>
      <c r="AD349" s="30"/>
      <c r="AE349" s="66">
        <v>47854</v>
      </c>
      <c r="AF349" s="66">
        <v>6828</v>
      </c>
      <c r="AG349" s="30"/>
      <c r="AH349" s="66">
        <v>49983</v>
      </c>
      <c r="AI349" s="66">
        <v>6537</v>
      </c>
      <c r="AJ349" s="76"/>
      <c r="AK349" s="75"/>
      <c r="AL349" s="7">
        <v>835</v>
      </c>
    </row>
    <row r="350" spans="1:38" x14ac:dyDescent="0.15">
      <c r="A350" s="7">
        <v>836</v>
      </c>
      <c r="B350" s="17">
        <f t="shared" si="48"/>
        <v>182.18829516539441</v>
      </c>
      <c r="C350" s="17">
        <f t="shared" si="49"/>
        <v>5.149967632884989</v>
      </c>
      <c r="D350" s="17">
        <f t="shared" si="50"/>
        <v>135.56338028169014</v>
      </c>
      <c r="E350" s="17">
        <f t="shared" si="51"/>
        <v>5.640199238206856</v>
      </c>
      <c r="F350" s="17">
        <f t="shared" si="52"/>
        <v>164.36170212765956</v>
      </c>
      <c r="G350" s="17">
        <f t="shared" si="53"/>
        <v>4.511278195488722</v>
      </c>
      <c r="H350" s="17">
        <f t="shared" si="54"/>
        <v>250.93749999999997</v>
      </c>
      <c r="I350" s="17">
        <f t="shared" si="55"/>
        <v>5.84</v>
      </c>
      <c r="J350" s="18">
        <v>7.16</v>
      </c>
      <c r="K350" s="17">
        <v>3.9300000000000002E-2</v>
      </c>
      <c r="L350" s="17">
        <v>1.3903000000000001</v>
      </c>
      <c r="M350" s="18">
        <v>7.7</v>
      </c>
      <c r="N350" s="17">
        <v>1.4200000000000001E-2</v>
      </c>
      <c r="O350" s="17">
        <v>1.3652</v>
      </c>
      <c r="P350" s="18">
        <v>6.18</v>
      </c>
      <c r="Q350" s="17">
        <v>1.8800000000000001E-2</v>
      </c>
      <c r="R350" s="17">
        <v>1.3698999999999999</v>
      </c>
      <c r="S350" s="18">
        <v>8.0299999999999994</v>
      </c>
      <c r="T350" s="17">
        <v>2.4E-2</v>
      </c>
      <c r="U350" s="17">
        <v>1.375</v>
      </c>
      <c r="V350" s="21"/>
      <c r="W350" s="7">
        <v>836</v>
      </c>
      <c r="X350" s="48" t="s">
        <v>39</v>
      </c>
      <c r="Y350" s="66">
        <v>36792</v>
      </c>
      <c r="Z350" s="66">
        <v>36852</v>
      </c>
      <c r="AA350" s="48" t="s">
        <v>37</v>
      </c>
      <c r="AB350" s="66">
        <v>16965</v>
      </c>
      <c r="AC350" s="66">
        <v>71232</v>
      </c>
      <c r="AD350" s="48" t="s">
        <v>39</v>
      </c>
      <c r="AE350" s="66">
        <v>32813</v>
      </c>
      <c r="AF350" s="66">
        <v>36828</v>
      </c>
      <c r="AG350" s="48" t="s">
        <v>37</v>
      </c>
      <c r="AH350" s="66">
        <v>32282</v>
      </c>
      <c r="AI350" s="66">
        <v>37434</v>
      </c>
      <c r="AJ350" s="76"/>
      <c r="AK350" s="75"/>
      <c r="AL350" s="7">
        <v>836</v>
      </c>
    </row>
    <row r="351" spans="1:38" x14ac:dyDescent="0.15">
      <c r="A351" s="7">
        <v>837</v>
      </c>
      <c r="B351" s="17">
        <f t="shared" si="48"/>
        <v>-24.889932491928384</v>
      </c>
      <c r="C351" s="17">
        <f t="shared" si="49"/>
        <v>2.1054722415334197</v>
      </c>
      <c r="D351" s="17">
        <f t="shared" si="50"/>
        <v>-55.361305361305362</v>
      </c>
      <c r="E351" s="17">
        <f t="shared" si="51"/>
        <v>2.3892759236437713</v>
      </c>
      <c r="F351" s="17">
        <f t="shared" si="52"/>
        <v>-53.077889447236174</v>
      </c>
      <c r="G351" s="17">
        <f t="shared" si="53"/>
        <v>2.1399447919568462</v>
      </c>
      <c r="H351" s="17">
        <f t="shared" si="54"/>
        <v>-178.125</v>
      </c>
      <c r="I351" s="17">
        <f t="shared" si="55"/>
        <v>2.0465419202925776</v>
      </c>
      <c r="J351" s="18">
        <v>8.48</v>
      </c>
      <c r="K351" s="17">
        <v>-0.3407</v>
      </c>
      <c r="L351" s="17">
        <v>4.0275999999999996</v>
      </c>
      <c r="M351" s="18">
        <v>9.5</v>
      </c>
      <c r="N351" s="17">
        <v>-4.2900000000000001E-2</v>
      </c>
      <c r="O351" s="17">
        <v>3.9761000000000002</v>
      </c>
      <c r="P351" s="18">
        <v>8.4499999999999993</v>
      </c>
      <c r="Q351" s="17">
        <v>-7.9600000000000004E-2</v>
      </c>
      <c r="R351" s="17">
        <v>3.9487000000000001</v>
      </c>
      <c r="S351" s="18">
        <v>8.17</v>
      </c>
      <c r="T351" s="17">
        <v>-3.44E-2</v>
      </c>
      <c r="U351" s="17">
        <v>3.9921000000000002</v>
      </c>
      <c r="V351" s="21">
        <v>42485</v>
      </c>
      <c r="W351" s="7">
        <v>837</v>
      </c>
      <c r="X351" s="30"/>
      <c r="Y351" s="66"/>
      <c r="Z351" s="66"/>
      <c r="AA351" s="30"/>
      <c r="AB351" s="66"/>
      <c r="AC351" s="66"/>
      <c r="AD351" s="30"/>
      <c r="AE351" s="66"/>
      <c r="AF351" s="66"/>
      <c r="AG351" s="30"/>
      <c r="AH351" s="66"/>
      <c r="AI351" s="66"/>
      <c r="AJ351" s="76"/>
      <c r="AK351" s="75"/>
      <c r="AL351" s="7">
        <v>837</v>
      </c>
    </row>
    <row r="352" spans="1:38" x14ac:dyDescent="0.15">
      <c r="A352" s="7">
        <v>838</v>
      </c>
      <c r="B352" s="17">
        <f t="shared" si="48"/>
        <v>89.910979228486653</v>
      </c>
      <c r="C352" s="17">
        <f t="shared" si="49"/>
        <v>6.1323618700667879</v>
      </c>
      <c r="D352" s="17">
        <f t="shared" si="50"/>
        <v>268.52409638554212</v>
      </c>
      <c r="E352" s="17">
        <f t="shared" si="51"/>
        <v>12.755759049935612</v>
      </c>
      <c r="F352" s="17">
        <f t="shared" si="52"/>
        <v>63.026607538802658</v>
      </c>
      <c r="G352" s="17">
        <f t="shared" si="53"/>
        <v>7.727334511349734</v>
      </c>
      <c r="H352" s="17">
        <f t="shared" si="54"/>
        <v>98.144531250000014</v>
      </c>
      <c r="I352" s="17">
        <f t="shared" si="55"/>
        <v>6.8930041152263382</v>
      </c>
      <c r="J352" s="18">
        <v>9.09</v>
      </c>
      <c r="K352" s="17">
        <v>0.1011</v>
      </c>
      <c r="L352" s="17">
        <v>1.4823</v>
      </c>
      <c r="M352" s="18">
        <v>17.829999999999998</v>
      </c>
      <c r="N352" s="17">
        <v>1.66E-2</v>
      </c>
      <c r="O352" s="17">
        <v>1.3977999999999999</v>
      </c>
      <c r="P352" s="18">
        <v>11.37</v>
      </c>
      <c r="Q352" s="17">
        <v>9.0200000000000002E-2</v>
      </c>
      <c r="R352" s="17">
        <v>1.4714</v>
      </c>
      <c r="S352" s="18">
        <v>10.050000000000001</v>
      </c>
      <c r="T352" s="17">
        <v>7.6799999999999993E-2</v>
      </c>
      <c r="U352" s="17">
        <v>1.458</v>
      </c>
      <c r="V352" s="21"/>
      <c r="W352" s="7">
        <v>838</v>
      </c>
      <c r="X352" s="42"/>
      <c r="Y352" s="66">
        <v>103821</v>
      </c>
      <c r="Z352" s="66">
        <v>10600</v>
      </c>
      <c r="AA352" s="42"/>
      <c r="AB352" s="66"/>
      <c r="AC352" s="66"/>
      <c r="AD352" s="42"/>
      <c r="AE352" s="66">
        <v>105588</v>
      </c>
      <c r="AF352" s="66">
        <v>10422</v>
      </c>
      <c r="AG352" s="42"/>
      <c r="AH352" s="66">
        <v>93464</v>
      </c>
      <c r="AI352" s="66">
        <v>11774</v>
      </c>
      <c r="AJ352" s="76"/>
      <c r="AK352" s="75"/>
      <c r="AL352" s="7">
        <v>838</v>
      </c>
    </row>
    <row r="353" spans="1:38" x14ac:dyDescent="0.15">
      <c r="A353" s="7">
        <v>839</v>
      </c>
      <c r="B353" s="17">
        <f t="shared" si="48"/>
        <v>40.945584299732381</v>
      </c>
      <c r="C353" s="17">
        <f t="shared" si="49"/>
        <v>2.1550307526174937</v>
      </c>
      <c r="D353" s="17">
        <f t="shared" si="50"/>
        <v>80.090090090090101</v>
      </c>
      <c r="E353" s="17">
        <f t="shared" si="51"/>
        <v>4.2663467306538694</v>
      </c>
      <c r="F353" s="17">
        <f t="shared" si="52"/>
        <v>96.95177434030937</v>
      </c>
      <c r="G353" s="17">
        <f t="shared" si="53"/>
        <v>5.0303330736727805</v>
      </c>
      <c r="H353" s="17">
        <f t="shared" si="54"/>
        <v>150.13416815742397</v>
      </c>
      <c r="I353" s="17">
        <f t="shared" si="55"/>
        <v>6.7146714671467143</v>
      </c>
      <c r="J353" s="18">
        <v>9.18</v>
      </c>
      <c r="K353" s="17">
        <v>0.22420000000000001</v>
      </c>
      <c r="L353" s="17">
        <v>4.2598000000000003</v>
      </c>
      <c r="M353" s="18">
        <v>17.78</v>
      </c>
      <c r="N353" s="17">
        <v>5.5500000000000001E-2</v>
      </c>
      <c r="O353" s="17">
        <v>4.1675000000000004</v>
      </c>
      <c r="P353" s="18">
        <v>21.31</v>
      </c>
      <c r="Q353" s="17">
        <v>0.1099</v>
      </c>
      <c r="R353" s="17">
        <v>4.2363</v>
      </c>
      <c r="S353" s="18">
        <v>11.19</v>
      </c>
      <c r="T353" s="17">
        <v>5.5899999999999998E-2</v>
      </c>
      <c r="U353" s="17">
        <v>1.6665000000000001</v>
      </c>
      <c r="V353" s="28">
        <v>42447</v>
      </c>
      <c r="W353" s="7">
        <v>839</v>
      </c>
      <c r="X353" s="30"/>
      <c r="Y353" s="66"/>
      <c r="Z353" s="66"/>
      <c r="AA353" s="30"/>
      <c r="AB353" s="66"/>
      <c r="AC353" s="66"/>
      <c r="AD353" s="30"/>
      <c r="AE353" s="66"/>
      <c r="AF353" s="66"/>
      <c r="AG353" s="30"/>
      <c r="AH353" s="66"/>
      <c r="AI353" s="66"/>
      <c r="AJ353" s="76"/>
      <c r="AK353" s="75"/>
      <c r="AL353" s="7">
        <v>839</v>
      </c>
    </row>
    <row r="354" spans="1:38" x14ac:dyDescent="0.15">
      <c r="A354" s="7">
        <v>848</v>
      </c>
      <c r="B354" s="17">
        <f t="shared" si="48"/>
        <v>18.048387096774192</v>
      </c>
      <c r="C354" s="17">
        <f t="shared" si="49"/>
        <v>5.0246969016614278</v>
      </c>
      <c r="D354" s="17">
        <f t="shared" si="50"/>
        <v>10.023219814241486</v>
      </c>
      <c r="E354" s="17">
        <f t="shared" si="51"/>
        <v>5.0782322261872084</v>
      </c>
      <c r="F354" s="17">
        <f t="shared" si="52"/>
        <v>21.339285714285712</v>
      </c>
      <c r="G354" s="17">
        <f t="shared" si="53"/>
        <v>6.5009248177565002</v>
      </c>
      <c r="H354" s="17">
        <f t="shared" si="54"/>
        <v>22.036290322580644</v>
      </c>
      <c r="I354" s="17">
        <f t="shared" si="55"/>
        <v>5.6596934548467273</v>
      </c>
      <c r="J354" s="18">
        <v>11.19</v>
      </c>
      <c r="K354" s="17">
        <v>0.62</v>
      </c>
      <c r="L354" s="17">
        <v>2.2269999999999999</v>
      </c>
      <c r="M354" s="18">
        <v>12.95</v>
      </c>
      <c r="N354" s="17">
        <v>0.32300000000000001</v>
      </c>
      <c r="O354" s="17">
        <v>2.5501</v>
      </c>
      <c r="P354" s="18">
        <v>11.95</v>
      </c>
      <c r="Q354" s="17">
        <v>0.28000000000000003</v>
      </c>
      <c r="R354" s="17">
        <v>1.8382000000000001</v>
      </c>
      <c r="S354" s="18">
        <v>10.93</v>
      </c>
      <c r="T354" s="17">
        <v>0.372</v>
      </c>
      <c r="U354" s="17">
        <v>1.9312</v>
      </c>
      <c r="V354" s="28">
        <v>42488</v>
      </c>
      <c r="W354" s="7">
        <v>848</v>
      </c>
      <c r="X354" s="42"/>
      <c r="Y354" s="66">
        <v>60716</v>
      </c>
      <c r="Z354" s="66">
        <v>12397</v>
      </c>
      <c r="AA354" s="30"/>
      <c r="AB354" s="66">
        <v>53329</v>
      </c>
      <c r="AC354" s="66">
        <v>14115</v>
      </c>
      <c r="AD354" s="30"/>
      <c r="AE354" s="66">
        <v>48974</v>
      </c>
      <c r="AF354" s="66">
        <v>19081</v>
      </c>
      <c r="AG354" s="30"/>
      <c r="AH354" s="66">
        <v>56426</v>
      </c>
      <c r="AI354" s="66">
        <v>17342</v>
      </c>
      <c r="AJ354" s="76"/>
      <c r="AK354" s="75"/>
      <c r="AL354" s="7">
        <v>848</v>
      </c>
    </row>
    <row r="355" spans="1:38" x14ac:dyDescent="0.15">
      <c r="A355" s="7">
        <v>850</v>
      </c>
      <c r="B355" s="17">
        <f t="shared" si="48"/>
        <v>66.222222222222229</v>
      </c>
      <c r="C355" s="17">
        <f t="shared" si="49"/>
        <v>1.0684258645106932</v>
      </c>
      <c r="D355" s="17">
        <f t="shared" si="50"/>
        <v>97.986577181208048</v>
      </c>
      <c r="E355" s="17">
        <f t="shared" si="51"/>
        <v>1.1576047097068325</v>
      </c>
      <c r="F355" s="17">
        <f t="shared" si="52"/>
        <v>35.670731707317067</v>
      </c>
      <c r="G355" s="17">
        <f t="shared" si="53"/>
        <v>1.2105535437144335</v>
      </c>
      <c r="H355" s="17">
        <f t="shared" si="54"/>
        <v>66.136363636363626</v>
      </c>
      <c r="I355" s="17">
        <f t="shared" si="55"/>
        <v>1.2028521235920224</v>
      </c>
      <c r="J355" s="18">
        <v>5.96</v>
      </c>
      <c r="K355" s="17">
        <v>0.09</v>
      </c>
      <c r="L355" s="17">
        <v>5.5782999999999996</v>
      </c>
      <c r="M355" s="18">
        <v>5.84</v>
      </c>
      <c r="N355" s="17">
        <v>1.49E-2</v>
      </c>
      <c r="O355" s="17">
        <v>5.0449000000000002</v>
      </c>
      <c r="P355" s="18">
        <v>5.85</v>
      </c>
      <c r="Q355" s="17">
        <v>8.2000000000000003E-2</v>
      </c>
      <c r="R355" s="17">
        <v>4.8324999999999996</v>
      </c>
      <c r="S355" s="18">
        <v>5.82</v>
      </c>
      <c r="T355" s="17">
        <v>6.6000000000000003E-2</v>
      </c>
      <c r="U355" s="17">
        <v>4.8384999999999998</v>
      </c>
      <c r="V355" s="43">
        <v>42454</v>
      </c>
      <c r="W355" s="7">
        <v>850</v>
      </c>
      <c r="X355" s="30"/>
      <c r="Y355" s="66">
        <v>59245</v>
      </c>
      <c r="Z355" s="66">
        <v>15928</v>
      </c>
      <c r="AA355" s="30"/>
      <c r="AB355" s="66">
        <v>52839</v>
      </c>
      <c r="AC355" s="66">
        <v>17859</v>
      </c>
      <c r="AD355" s="30"/>
      <c r="AE355" s="66">
        <v>52916</v>
      </c>
      <c r="AF355" s="66">
        <v>17833</v>
      </c>
      <c r="AG355" s="30"/>
      <c r="AH355" s="66">
        <v>49304</v>
      </c>
      <c r="AI355" s="66">
        <v>19140</v>
      </c>
      <c r="AJ355" s="76"/>
      <c r="AK355" s="75"/>
      <c r="AL355" s="7">
        <v>850</v>
      </c>
    </row>
    <row r="356" spans="1:38" x14ac:dyDescent="0.15">
      <c r="A356" s="7">
        <v>851</v>
      </c>
      <c r="B356" s="17">
        <f t="shared" si="48"/>
        <v>80.747922437673125</v>
      </c>
      <c r="C356" s="17">
        <f t="shared" si="49"/>
        <v>2.6334214151816973</v>
      </c>
      <c r="D356" s="17">
        <f t="shared" si="50"/>
        <v>-148.12252964426878</v>
      </c>
      <c r="E356" s="17">
        <f t="shared" si="51"/>
        <v>3.3772670947392136</v>
      </c>
      <c r="F356" s="17">
        <f t="shared" si="52"/>
        <v>141.02844638949674</v>
      </c>
      <c r="G356" s="17">
        <f t="shared" si="53"/>
        <v>2.8643171414603792</v>
      </c>
      <c r="H356" s="17">
        <f t="shared" si="54"/>
        <v>139.3632416787265</v>
      </c>
      <c r="I356" s="17">
        <f t="shared" si="55"/>
        <v>2.8397027600849256</v>
      </c>
      <c r="J356" s="18">
        <v>11.66</v>
      </c>
      <c r="K356" s="17">
        <v>0.1444</v>
      </c>
      <c r="L356" s="17">
        <v>4.4276999999999997</v>
      </c>
      <c r="M356" s="18">
        <v>14.99</v>
      </c>
      <c r="N356" s="17">
        <v>-2.53E-2</v>
      </c>
      <c r="O356" s="17">
        <v>4.4385000000000003</v>
      </c>
      <c r="P356" s="18">
        <v>12.89</v>
      </c>
      <c r="Q356" s="17">
        <v>4.5699999999999998E-2</v>
      </c>
      <c r="R356" s="17">
        <v>4.5002000000000004</v>
      </c>
      <c r="S356" s="18">
        <v>12.84</v>
      </c>
      <c r="T356" s="17">
        <v>6.9099999999999995E-2</v>
      </c>
      <c r="U356" s="17">
        <v>4.5216000000000003</v>
      </c>
      <c r="V356" s="21">
        <v>42485</v>
      </c>
      <c r="W356" s="7">
        <v>851</v>
      </c>
      <c r="X356" s="30"/>
      <c r="Y356" s="66"/>
      <c r="Z356" s="66"/>
      <c r="AA356" s="30"/>
      <c r="AB356" s="66"/>
      <c r="AC356" s="66"/>
      <c r="AD356" s="30"/>
      <c r="AE356" s="66"/>
      <c r="AF356" s="66"/>
      <c r="AG356" s="30"/>
      <c r="AH356" s="66"/>
      <c r="AI356" s="66"/>
      <c r="AJ356" s="76"/>
      <c r="AK356" s="75"/>
      <c r="AL356" s="7">
        <v>851</v>
      </c>
    </row>
    <row r="357" spans="1:38" x14ac:dyDescent="0.15">
      <c r="A357" s="7">
        <v>852</v>
      </c>
      <c r="B357" s="17">
        <f t="shared" si="48"/>
        <v>1084</v>
      </c>
      <c r="C357" s="17">
        <f t="shared" si="49"/>
        <v>1.963768115942029</v>
      </c>
      <c r="D357" s="17">
        <f t="shared" si="50"/>
        <v>-19.404761904761905</v>
      </c>
      <c r="E357" s="17">
        <f t="shared" si="51"/>
        <v>3.0628159116105151</v>
      </c>
      <c r="F357" s="17">
        <f t="shared" si="52"/>
        <v>-19.565789473684209</v>
      </c>
      <c r="G357" s="17">
        <f t="shared" si="53"/>
        <v>2.8881076776662069</v>
      </c>
      <c r="H357" s="17">
        <f t="shared" si="54"/>
        <v>-14.250000000000002</v>
      </c>
      <c r="I357" s="17">
        <f t="shared" si="55"/>
        <v>2.9371084533398424</v>
      </c>
      <c r="J357" s="18">
        <v>10.84</v>
      </c>
      <c r="K357" s="17">
        <v>0.01</v>
      </c>
      <c r="L357" s="17">
        <v>5.52</v>
      </c>
      <c r="M357" s="18">
        <v>16.3</v>
      </c>
      <c r="N357" s="17">
        <v>-0.21</v>
      </c>
      <c r="O357" s="17">
        <v>5.3219000000000003</v>
      </c>
      <c r="P357" s="18">
        <v>14.87</v>
      </c>
      <c r="Q357" s="17">
        <v>-0.38</v>
      </c>
      <c r="R357" s="17">
        <v>5.1486999999999998</v>
      </c>
      <c r="S357" s="18">
        <v>10.83</v>
      </c>
      <c r="T357" s="17">
        <v>-0.56999999999999995</v>
      </c>
      <c r="U357" s="17">
        <v>3.6873</v>
      </c>
      <c r="V357" s="28">
        <v>42473</v>
      </c>
      <c r="W357" s="7">
        <v>852</v>
      </c>
      <c r="X357" s="48" t="s">
        <v>37</v>
      </c>
      <c r="Y357" s="66">
        <v>20162</v>
      </c>
      <c r="Z357" s="66">
        <v>22821</v>
      </c>
      <c r="AA357" s="48" t="s">
        <v>37</v>
      </c>
      <c r="AB357" s="66">
        <v>18208</v>
      </c>
      <c r="AC357" s="66">
        <v>25270</v>
      </c>
      <c r="AD357" s="48" t="s">
        <v>39</v>
      </c>
      <c r="AE357" s="66">
        <v>18732</v>
      </c>
      <c r="AF357" s="66">
        <v>24563</v>
      </c>
      <c r="AG357" s="48" t="s">
        <v>37</v>
      </c>
      <c r="AH357" s="66">
        <v>19840</v>
      </c>
      <c r="AI357" s="66">
        <v>30149</v>
      </c>
      <c r="AJ357" s="76"/>
      <c r="AK357" s="75"/>
      <c r="AL357" s="7">
        <v>852</v>
      </c>
    </row>
    <row r="358" spans="1:38" x14ac:dyDescent="0.15">
      <c r="A358" s="7">
        <v>856</v>
      </c>
      <c r="B358" s="17">
        <f t="shared" si="48"/>
        <v>-17.606741573033709</v>
      </c>
      <c r="C358" s="17">
        <f t="shared" si="49"/>
        <v>14.894021480847828</v>
      </c>
      <c r="D358" s="17">
        <f t="shared" si="50"/>
        <v>-29.15</v>
      </c>
      <c r="E358" s="17">
        <f t="shared" si="51"/>
        <v>12.272392379749501</v>
      </c>
      <c r="F358" s="17">
        <f t="shared" si="52"/>
        <v>-18.828125</v>
      </c>
      <c r="G358" s="17">
        <f t="shared" si="53"/>
        <v>7.517155333749221</v>
      </c>
      <c r="H358" s="17">
        <f t="shared" si="54"/>
        <v>41.85</v>
      </c>
      <c r="I358" s="17">
        <f t="shared" si="55"/>
        <v>9.6895186497186909</v>
      </c>
      <c r="J358" s="18">
        <v>15.67</v>
      </c>
      <c r="K358" s="17">
        <v>-0.89</v>
      </c>
      <c r="L358" s="17">
        <v>1.0521</v>
      </c>
      <c r="M358" s="18">
        <v>11.66</v>
      </c>
      <c r="N358" s="17">
        <v>-0.1</v>
      </c>
      <c r="O358" s="17">
        <v>0.95009999999999994</v>
      </c>
      <c r="P358" s="18">
        <v>12.05</v>
      </c>
      <c r="Q358" s="17">
        <v>-0.32</v>
      </c>
      <c r="R358" s="17">
        <v>1.603</v>
      </c>
      <c r="S358" s="18">
        <v>13.95</v>
      </c>
      <c r="T358" s="17">
        <v>0.25</v>
      </c>
      <c r="U358" s="17">
        <v>1.4397</v>
      </c>
      <c r="V358" s="21">
        <v>42446</v>
      </c>
      <c r="W358" s="7">
        <v>856</v>
      </c>
      <c r="X358" s="37" t="s">
        <v>37</v>
      </c>
      <c r="Y358" s="66">
        <v>13801</v>
      </c>
      <c r="Z358" s="66">
        <v>16448</v>
      </c>
      <c r="AA358" s="37" t="s">
        <v>39</v>
      </c>
      <c r="AB358" s="66">
        <v>14635</v>
      </c>
      <c r="AC358" s="66">
        <v>15510</v>
      </c>
      <c r="AD358" s="37" t="s">
        <v>37</v>
      </c>
      <c r="AE358" s="66">
        <v>12415</v>
      </c>
      <c r="AF358" s="66">
        <v>18284</v>
      </c>
      <c r="AG358" s="37" t="s">
        <v>37</v>
      </c>
      <c r="AH358" s="66">
        <v>11885</v>
      </c>
      <c r="AI358" s="66">
        <v>19100</v>
      </c>
      <c r="AJ358" s="76"/>
      <c r="AK358" s="75"/>
      <c r="AL358" s="7">
        <v>856</v>
      </c>
    </row>
    <row r="359" spans="1:38" x14ac:dyDescent="0.15">
      <c r="A359" s="7">
        <v>858</v>
      </c>
      <c r="B359" s="17">
        <f t="shared" si="48"/>
        <v>21.192378610940381</v>
      </c>
      <c r="C359" s="17">
        <f t="shared" si="49"/>
        <v>3.0207192605896007</v>
      </c>
      <c r="D359" s="17">
        <f t="shared" si="50"/>
        <v>9.1862745098039209</v>
      </c>
      <c r="E359" s="17">
        <f t="shared" si="51"/>
        <v>2.3080144179057909</v>
      </c>
      <c r="F359" s="17">
        <f t="shared" si="52"/>
        <v>15.8837890625</v>
      </c>
      <c r="G359" s="17">
        <f t="shared" si="53"/>
        <v>2.7950577398955181</v>
      </c>
      <c r="H359" s="17">
        <f t="shared" si="54"/>
        <v>18.616071428571427</v>
      </c>
      <c r="I359" s="17">
        <f t="shared" si="55"/>
        <v>2.7896708589777899</v>
      </c>
      <c r="J359" s="18">
        <v>34.479999999999997</v>
      </c>
      <c r="K359" s="17">
        <v>1.627</v>
      </c>
      <c r="L359" s="17">
        <v>11.4145</v>
      </c>
      <c r="M359" s="18">
        <v>28.11</v>
      </c>
      <c r="N359" s="17">
        <v>0.76500000000000001</v>
      </c>
      <c r="O359" s="17">
        <v>12.1793</v>
      </c>
      <c r="P359" s="18">
        <v>32.53</v>
      </c>
      <c r="Q359" s="17">
        <v>1.024</v>
      </c>
      <c r="R359" s="17">
        <v>11.638400000000001</v>
      </c>
      <c r="S359" s="18">
        <v>33.36</v>
      </c>
      <c r="T359" s="17">
        <v>1.3440000000000001</v>
      </c>
      <c r="U359" s="17">
        <v>11.958399999999999</v>
      </c>
      <c r="V359" s="28">
        <v>42460</v>
      </c>
      <c r="W359" s="7">
        <v>858</v>
      </c>
      <c r="X359" s="30"/>
      <c r="Y359" s="66"/>
      <c r="Z359" s="66"/>
      <c r="AA359" s="30"/>
      <c r="AB359" s="66"/>
      <c r="AC359" s="66"/>
      <c r="AD359" s="30"/>
      <c r="AE359" s="66"/>
      <c r="AF359" s="66"/>
      <c r="AG359" s="30"/>
      <c r="AH359" s="66"/>
      <c r="AI359" s="66"/>
      <c r="AJ359" s="76"/>
      <c r="AK359" s="75"/>
      <c r="AL359" s="7">
        <v>858</v>
      </c>
    </row>
    <row r="360" spans="1:38" x14ac:dyDescent="0.15">
      <c r="A360" s="7">
        <v>859</v>
      </c>
      <c r="B360" s="17">
        <f t="shared" si="48"/>
        <v>232.66129032258064</v>
      </c>
      <c r="C360" s="17">
        <f t="shared" si="49"/>
        <v>3.0110108020664823</v>
      </c>
      <c r="D360" s="17">
        <f t="shared" si="50"/>
        <v>-103.68217054263565</v>
      </c>
      <c r="E360" s="17">
        <f t="shared" si="51"/>
        <v>2.8478654317044607</v>
      </c>
      <c r="F360" s="17">
        <f t="shared" si="52"/>
        <v>-239.28571428571431</v>
      </c>
      <c r="G360" s="17">
        <f t="shared" si="53"/>
        <v>2.8507605573875119</v>
      </c>
      <c r="H360" s="17">
        <f t="shared" si="54"/>
        <v>-252.95031055900623</v>
      </c>
      <c r="I360" s="17">
        <f t="shared" si="55"/>
        <v>2.8953823184387328</v>
      </c>
      <c r="J360" s="18">
        <v>5.77</v>
      </c>
      <c r="K360" s="17">
        <v>2.4799999999999999E-2</v>
      </c>
      <c r="L360" s="17">
        <v>1.9162999999999999</v>
      </c>
      <c r="M360" s="18">
        <v>5.35</v>
      </c>
      <c r="N360" s="17">
        <v>-1.29E-2</v>
      </c>
      <c r="O360" s="17">
        <v>1.8786</v>
      </c>
      <c r="P360" s="18">
        <v>5.36</v>
      </c>
      <c r="Q360" s="17">
        <v>-1.12E-2</v>
      </c>
      <c r="R360" s="17">
        <v>1.8802000000000001</v>
      </c>
      <c r="S360" s="18">
        <v>5.43</v>
      </c>
      <c r="T360" s="17">
        <v>-1.61E-2</v>
      </c>
      <c r="U360" s="17">
        <v>1.8754</v>
      </c>
      <c r="V360" s="21"/>
      <c r="W360" s="7">
        <v>859</v>
      </c>
      <c r="X360" s="48"/>
      <c r="Y360" s="66">
        <v>53117</v>
      </c>
      <c r="Z360" s="66">
        <v>13921</v>
      </c>
      <c r="AA360" s="48"/>
      <c r="AB360" s="66">
        <v>56961</v>
      </c>
      <c r="AC360" s="66">
        <v>12981</v>
      </c>
      <c r="AD360" s="30"/>
      <c r="AE360" s="66">
        <v>60528</v>
      </c>
      <c r="AF360" s="66">
        <v>12216</v>
      </c>
      <c r="AG360" s="30"/>
      <c r="AH360" s="66">
        <v>52593</v>
      </c>
      <c r="AI360" s="66">
        <v>14060</v>
      </c>
      <c r="AJ360" s="76"/>
      <c r="AK360" s="75"/>
      <c r="AL360" s="7">
        <v>859</v>
      </c>
    </row>
    <row r="361" spans="1:38" x14ac:dyDescent="0.15">
      <c r="A361" s="7">
        <v>860</v>
      </c>
      <c r="B361" s="17">
        <f t="shared" si="48"/>
        <v>33.363663936912346</v>
      </c>
      <c r="C361" s="17">
        <f t="shared" si="49"/>
        <v>2.325286433010612</v>
      </c>
      <c r="D361" s="17">
        <f t="shared" si="50"/>
        <v>17.814127604166668</v>
      </c>
      <c r="E361" s="17">
        <f t="shared" si="51"/>
        <v>2.2408992260759182</v>
      </c>
      <c r="F361" s="17">
        <f t="shared" si="52"/>
        <v>29.416130628401781</v>
      </c>
      <c r="G361" s="17">
        <f t="shared" si="53"/>
        <v>2.4351281053515477</v>
      </c>
      <c r="H361" s="17">
        <f t="shared" si="54"/>
        <v>35.271676300578036</v>
      </c>
      <c r="I361" s="17">
        <f t="shared" si="55"/>
        <v>1.7615270031523886</v>
      </c>
      <c r="J361" s="18">
        <v>22</v>
      </c>
      <c r="K361" s="17">
        <v>0.65939999999999999</v>
      </c>
      <c r="L361" s="17">
        <v>9.4611999999999998</v>
      </c>
      <c r="M361" s="18">
        <v>21.89</v>
      </c>
      <c r="N361" s="17">
        <v>0.30719999999999997</v>
      </c>
      <c r="O361" s="17">
        <v>9.7683999999999997</v>
      </c>
      <c r="P361" s="18">
        <v>23.78</v>
      </c>
      <c r="Q361" s="17">
        <v>0.4042</v>
      </c>
      <c r="R361" s="17">
        <v>9.7653999999999996</v>
      </c>
      <c r="S361" s="18">
        <v>20.34</v>
      </c>
      <c r="T361" s="17">
        <v>0.4325</v>
      </c>
      <c r="U361" s="17">
        <v>11.546799999999999</v>
      </c>
      <c r="V361" s="22">
        <v>42454</v>
      </c>
      <c r="W361" s="7">
        <v>860</v>
      </c>
      <c r="X361" s="30"/>
      <c r="Y361" s="66">
        <v>32729</v>
      </c>
      <c r="Z361" s="66">
        <v>17433</v>
      </c>
      <c r="AA361" s="30"/>
      <c r="AB361" s="66">
        <v>28739</v>
      </c>
      <c r="AC361" s="66">
        <v>19854</v>
      </c>
      <c r="AD361" s="30"/>
      <c r="AE361" s="66">
        <v>32213</v>
      </c>
      <c r="AF361" s="66">
        <v>17713</v>
      </c>
      <c r="AG361" s="30"/>
      <c r="AH361" s="66">
        <v>42732</v>
      </c>
      <c r="AI361" s="66">
        <v>13353</v>
      </c>
      <c r="AJ361" s="76"/>
      <c r="AK361" s="75"/>
      <c r="AL361" s="7">
        <v>860</v>
      </c>
    </row>
    <row r="362" spans="1:38" x14ac:dyDescent="0.15">
      <c r="A362" s="7">
        <v>861</v>
      </c>
      <c r="B362" s="17">
        <f t="shared" si="48"/>
        <v>53.888888888888886</v>
      </c>
      <c r="C362" s="17">
        <f t="shared" si="49"/>
        <v>3.911290322580645</v>
      </c>
      <c r="D362" s="17">
        <f t="shared" si="50"/>
        <v>71.125</v>
      </c>
      <c r="E362" s="17">
        <f t="shared" si="51"/>
        <v>4.5302547770700636</v>
      </c>
      <c r="F362" s="17">
        <f t="shared" si="52"/>
        <v>61.750000000000007</v>
      </c>
      <c r="G362" s="17">
        <f t="shared" si="53"/>
        <v>3.5729784464053234</v>
      </c>
      <c r="H362" s="17">
        <f t="shared" si="54"/>
        <v>67.084775086505203</v>
      </c>
      <c r="I362" s="17">
        <f t="shared" si="55"/>
        <v>3.6989339629391145</v>
      </c>
      <c r="J362" s="18">
        <v>4.8499999999999996</v>
      </c>
      <c r="K362" s="17">
        <v>0.09</v>
      </c>
      <c r="L362" s="17">
        <v>1.24</v>
      </c>
      <c r="M362" s="18">
        <v>5.69</v>
      </c>
      <c r="N362" s="17">
        <v>0.02</v>
      </c>
      <c r="O362" s="17">
        <v>1.256</v>
      </c>
      <c r="P362" s="18">
        <v>4.9400000000000004</v>
      </c>
      <c r="Q362" s="17">
        <v>0.04</v>
      </c>
      <c r="R362" s="17">
        <v>1.3826000000000001</v>
      </c>
      <c r="S362" s="18">
        <v>5.17</v>
      </c>
      <c r="T362" s="17">
        <v>5.7799999999999997E-2</v>
      </c>
      <c r="U362" s="17">
        <v>1.3976999999999999</v>
      </c>
      <c r="V362" s="28">
        <v>42479</v>
      </c>
      <c r="W362" s="7">
        <v>861</v>
      </c>
      <c r="X362" s="48"/>
      <c r="Y362" s="66"/>
      <c r="Z362" s="66"/>
      <c r="AA362" s="48"/>
      <c r="AB362" s="66"/>
      <c r="AC362" s="66"/>
      <c r="AD362" s="30"/>
      <c r="AE362" s="66"/>
      <c r="AF362" s="66"/>
      <c r="AG362" s="30"/>
      <c r="AH362" s="66">
        <v>112388</v>
      </c>
      <c r="AI362" s="66">
        <v>20018</v>
      </c>
      <c r="AJ362" s="76"/>
      <c r="AK362" s="75"/>
      <c r="AL362" s="7">
        <v>861</v>
      </c>
    </row>
    <row r="363" spans="1:38" x14ac:dyDescent="0.15">
      <c r="A363" s="7">
        <v>862</v>
      </c>
      <c r="B363" s="17">
        <f t="shared" si="48"/>
        <v>425</v>
      </c>
      <c r="C363" s="17">
        <f t="shared" si="49"/>
        <v>2.1704713753128031</v>
      </c>
      <c r="D363" s="17">
        <f t="shared" si="50"/>
        <v>-10.858413132694938</v>
      </c>
      <c r="E363" s="17">
        <f t="shared" si="51"/>
        <v>2.3026435072705516</v>
      </c>
      <c r="F363" s="17">
        <f t="shared" si="52"/>
        <v>-26.928838951310862</v>
      </c>
      <c r="G363" s="17">
        <f t="shared" si="53"/>
        <v>2.5494645769803563</v>
      </c>
      <c r="H363" s="17">
        <f t="shared" si="54"/>
        <v>-77.383654937570938</v>
      </c>
      <c r="I363" s="17">
        <f t="shared" si="55"/>
        <v>3.1721105527638187</v>
      </c>
      <c r="J363" s="18">
        <v>8.5</v>
      </c>
      <c r="K363" s="17">
        <v>0.02</v>
      </c>
      <c r="L363" s="17">
        <v>3.9161999999999999</v>
      </c>
      <c r="M363" s="18">
        <v>6.35</v>
      </c>
      <c r="N363" s="17">
        <v>-0.1462</v>
      </c>
      <c r="O363" s="17">
        <v>2.7576999999999998</v>
      </c>
      <c r="P363" s="18">
        <v>7.19</v>
      </c>
      <c r="Q363" s="17">
        <v>-0.13350000000000001</v>
      </c>
      <c r="R363" s="17">
        <v>2.8201999999999998</v>
      </c>
      <c r="S363" s="18">
        <v>9.09</v>
      </c>
      <c r="T363" s="17">
        <v>-8.8099999999999998E-2</v>
      </c>
      <c r="U363" s="17">
        <v>2.8656000000000001</v>
      </c>
      <c r="V363" s="21"/>
      <c r="W363" s="7">
        <v>862</v>
      </c>
      <c r="X363" s="30" t="s">
        <v>41</v>
      </c>
      <c r="Y363" s="66">
        <v>25690</v>
      </c>
      <c r="Z363" s="66">
        <v>21083</v>
      </c>
      <c r="AA363" s="30"/>
      <c r="AB363" s="66">
        <v>31858</v>
      </c>
      <c r="AC363" s="66">
        <v>17001</v>
      </c>
      <c r="AD363" s="30"/>
      <c r="AE363" s="66">
        <v>30051</v>
      </c>
      <c r="AF363" s="66">
        <v>18023</v>
      </c>
      <c r="AG363" s="30"/>
      <c r="AH363" s="66">
        <v>27516</v>
      </c>
      <c r="AI363" s="66">
        <v>19684</v>
      </c>
      <c r="AJ363" s="76"/>
      <c r="AK363" s="75"/>
      <c r="AL363" s="7">
        <v>862</v>
      </c>
    </row>
    <row r="364" spans="1:38" x14ac:dyDescent="0.15">
      <c r="A364" s="7">
        <v>863</v>
      </c>
      <c r="B364" s="17">
        <f t="shared" si="48"/>
        <v>77.181818181818187</v>
      </c>
      <c r="C364" s="17">
        <f t="shared" si="49"/>
        <v>2.729903536977492</v>
      </c>
      <c r="D364" s="17">
        <f t="shared" si="50"/>
        <v>5.6569767441860472</v>
      </c>
      <c r="E364" s="17">
        <f t="shared" si="51"/>
        <v>2.7461052156242944</v>
      </c>
      <c r="F364" s="17">
        <f t="shared" si="52"/>
        <v>9.5833333333333321</v>
      </c>
      <c r="G364" s="17">
        <f t="shared" si="53"/>
        <v>2.0456718475529758</v>
      </c>
      <c r="H364" s="17">
        <f t="shared" si="54"/>
        <v>17.634146341463417</v>
      </c>
      <c r="I364" s="17">
        <f t="shared" si="55"/>
        <v>2.1860897566727897</v>
      </c>
      <c r="J364" s="18">
        <v>8.49</v>
      </c>
      <c r="K364" s="17">
        <v>0.11</v>
      </c>
      <c r="L364" s="17">
        <v>3.11</v>
      </c>
      <c r="M364" s="18">
        <v>9.73</v>
      </c>
      <c r="N364" s="17">
        <v>0.43</v>
      </c>
      <c r="O364" s="17">
        <v>3.5432000000000001</v>
      </c>
      <c r="P364" s="18">
        <v>9.1999999999999993</v>
      </c>
      <c r="Q364" s="17">
        <v>0.48</v>
      </c>
      <c r="R364" s="17">
        <v>4.4973000000000001</v>
      </c>
      <c r="S364" s="18">
        <v>9.64</v>
      </c>
      <c r="T364" s="17">
        <v>0.41</v>
      </c>
      <c r="U364" s="17">
        <v>4.4097</v>
      </c>
      <c r="V364" s="21">
        <v>42486</v>
      </c>
      <c r="W364" s="7">
        <v>863</v>
      </c>
      <c r="X364" s="48" t="s">
        <v>41</v>
      </c>
      <c r="Y364" s="66">
        <v>34978</v>
      </c>
      <c r="Z364" s="66">
        <v>27345</v>
      </c>
      <c r="AA364" s="48" t="s">
        <v>37</v>
      </c>
      <c r="AB364" s="66">
        <v>30756</v>
      </c>
      <c r="AC364" s="66">
        <v>31099</v>
      </c>
      <c r="AD364" s="48" t="s">
        <v>37</v>
      </c>
      <c r="AE364" s="66">
        <v>29877</v>
      </c>
      <c r="AF364" s="66">
        <v>46483</v>
      </c>
      <c r="AG364" s="48" t="s">
        <v>39</v>
      </c>
      <c r="AH364" s="66">
        <v>31452</v>
      </c>
      <c r="AI364" s="66">
        <v>43971</v>
      </c>
      <c r="AJ364" s="76"/>
      <c r="AK364" s="75"/>
      <c r="AL364" s="7">
        <v>863</v>
      </c>
    </row>
    <row r="365" spans="1:38" x14ac:dyDescent="0.15">
      <c r="A365" s="7">
        <v>868</v>
      </c>
      <c r="B365" s="17">
        <f t="shared" si="48"/>
        <v>110.83333333333334</v>
      </c>
      <c r="C365" s="17">
        <f t="shared" si="49"/>
        <v>3.614916286149163</v>
      </c>
      <c r="D365" s="17">
        <f t="shared" si="50"/>
        <v>184.25</v>
      </c>
      <c r="E365" s="17">
        <f t="shared" si="51"/>
        <v>3.9698357123619714</v>
      </c>
      <c r="F365" s="17">
        <f t="shared" si="52"/>
        <v>126.83333333333334</v>
      </c>
      <c r="G365" s="17">
        <f t="shared" si="53"/>
        <v>4.1108470181503893</v>
      </c>
      <c r="H365" s="17">
        <f t="shared" si="54"/>
        <v>126.74999999999999</v>
      </c>
      <c r="I365" s="17">
        <f t="shared" si="55"/>
        <v>3.6301149178391148</v>
      </c>
      <c r="J365" s="18">
        <v>6.65</v>
      </c>
      <c r="K365" s="17">
        <v>0.06</v>
      </c>
      <c r="L365" s="17">
        <v>1.8395999999999999</v>
      </c>
      <c r="M365" s="18">
        <v>7.37</v>
      </c>
      <c r="N365" s="17">
        <v>0.01</v>
      </c>
      <c r="O365" s="17">
        <v>1.8565</v>
      </c>
      <c r="P365" s="18">
        <v>7.61</v>
      </c>
      <c r="Q365" s="17">
        <v>0.03</v>
      </c>
      <c r="R365" s="17">
        <v>1.8512</v>
      </c>
      <c r="S365" s="18">
        <v>6.76</v>
      </c>
      <c r="T365" s="17">
        <v>0.04</v>
      </c>
      <c r="U365" s="17">
        <v>1.8622000000000001</v>
      </c>
      <c r="V365" s="21">
        <v>42443</v>
      </c>
      <c r="W365" s="7">
        <v>868</v>
      </c>
      <c r="X365" s="30"/>
      <c r="Y365" s="66"/>
      <c r="Z365" s="66"/>
      <c r="AA365" s="30"/>
      <c r="AB365" s="66"/>
      <c r="AC365" s="66"/>
      <c r="AD365" s="30"/>
      <c r="AE365" s="66">
        <v>65893</v>
      </c>
      <c r="AF365" s="66">
        <v>10555</v>
      </c>
      <c r="AG365" s="30"/>
      <c r="AH365" s="66">
        <v>61820</v>
      </c>
      <c r="AI365" s="66">
        <v>11251</v>
      </c>
      <c r="AJ365" s="76"/>
      <c r="AK365" s="75"/>
      <c r="AL365" s="7">
        <v>868</v>
      </c>
    </row>
    <row r="366" spans="1:38" x14ac:dyDescent="0.15">
      <c r="A366" s="7">
        <v>869</v>
      </c>
      <c r="B366" s="17">
        <f t="shared" si="48"/>
        <v>24</v>
      </c>
      <c r="C366" s="17">
        <f t="shared" si="49"/>
        <v>3.2623470774807433</v>
      </c>
      <c r="D366" s="17">
        <f t="shared" si="50"/>
        <v>11.689873417721518</v>
      </c>
      <c r="E366" s="17">
        <f t="shared" si="51"/>
        <v>3.1192738019843782</v>
      </c>
      <c r="F366" s="17">
        <f t="shared" si="52"/>
        <v>19.89108910891089</v>
      </c>
      <c r="G366" s="17">
        <f t="shared" si="53"/>
        <v>3.3321999319959197</v>
      </c>
      <c r="H366" s="17">
        <f t="shared" si="54"/>
        <v>22.950000000000003</v>
      </c>
      <c r="I366" s="17">
        <f t="shared" si="55"/>
        <v>3.1279548184304002</v>
      </c>
      <c r="J366" s="18">
        <v>36</v>
      </c>
      <c r="K366" s="17">
        <v>1.5</v>
      </c>
      <c r="L366" s="17">
        <v>11.035</v>
      </c>
      <c r="M366" s="18">
        <v>36.94</v>
      </c>
      <c r="N366" s="17">
        <v>0.79</v>
      </c>
      <c r="O366" s="17">
        <v>11.842499999999999</v>
      </c>
      <c r="P366" s="18">
        <v>40.18</v>
      </c>
      <c r="Q366" s="17">
        <v>1.01</v>
      </c>
      <c r="R366" s="17">
        <v>12.0581</v>
      </c>
      <c r="S366" s="18">
        <v>36.72</v>
      </c>
      <c r="T366" s="17">
        <v>1.2</v>
      </c>
      <c r="U366" s="17">
        <v>11.7393</v>
      </c>
      <c r="V366" s="21">
        <v>42488</v>
      </c>
      <c r="W366" s="7">
        <v>869</v>
      </c>
      <c r="X366" s="30"/>
      <c r="Y366" s="66">
        <v>36963</v>
      </c>
      <c r="Z366" s="66">
        <v>18544</v>
      </c>
      <c r="AA366" s="30"/>
      <c r="AB366" s="66">
        <v>36502</v>
      </c>
      <c r="AC366" s="66">
        <v>18778</v>
      </c>
      <c r="AD366" s="30"/>
      <c r="AE366" s="66">
        <v>36425</v>
      </c>
      <c r="AF366" s="66">
        <v>18818</v>
      </c>
      <c r="AG366" s="30"/>
      <c r="AH366" s="66">
        <v>41529</v>
      </c>
      <c r="AI366" s="66">
        <v>16506</v>
      </c>
      <c r="AJ366" s="76"/>
      <c r="AK366" s="75"/>
      <c r="AL366" s="7">
        <v>869</v>
      </c>
    </row>
    <row r="367" spans="1:38" x14ac:dyDescent="0.15">
      <c r="A367" s="7">
        <v>875</v>
      </c>
      <c r="B367" s="17">
        <f t="shared" si="48"/>
        <v>81.513647642679899</v>
      </c>
      <c r="C367" s="17">
        <f t="shared" si="49"/>
        <v>2.4895793861311106</v>
      </c>
      <c r="D367" s="17">
        <f t="shared" si="50"/>
        <v>18.218390804597703</v>
      </c>
      <c r="E367" s="17">
        <f t="shared" si="51"/>
        <v>2.3257520176082171</v>
      </c>
      <c r="F367" s="17">
        <f t="shared" si="52"/>
        <v>46.750000000000007</v>
      </c>
      <c r="G367" s="17">
        <f t="shared" si="53"/>
        <v>2.0756252774900106</v>
      </c>
      <c r="H367" s="17">
        <f t="shared" si="54"/>
        <v>119.62499999999999</v>
      </c>
      <c r="I367" s="17">
        <f t="shared" si="55"/>
        <v>2.3805081899929106</v>
      </c>
      <c r="J367" s="18">
        <v>6.57</v>
      </c>
      <c r="K367" s="17">
        <v>8.0600000000000005E-2</v>
      </c>
      <c r="L367" s="17">
        <v>2.6389999999999998</v>
      </c>
      <c r="M367" s="18">
        <v>6.34</v>
      </c>
      <c r="N367" s="17">
        <v>8.6999999999999994E-2</v>
      </c>
      <c r="O367" s="17">
        <v>2.726</v>
      </c>
      <c r="P367" s="18">
        <v>5.61</v>
      </c>
      <c r="Q367" s="17">
        <v>0.06</v>
      </c>
      <c r="R367" s="17">
        <v>2.7027999999999999</v>
      </c>
      <c r="S367" s="18">
        <v>6.38</v>
      </c>
      <c r="T367" s="17">
        <v>0.04</v>
      </c>
      <c r="U367" s="17">
        <v>2.6800999999999999</v>
      </c>
      <c r="V367" s="21">
        <v>42460</v>
      </c>
      <c r="W367" s="7">
        <v>875</v>
      </c>
      <c r="X367" s="30"/>
      <c r="Y367" s="66"/>
      <c r="Z367" s="66"/>
      <c r="AA367" s="30"/>
      <c r="AB367" s="66"/>
      <c r="AC367" s="66"/>
      <c r="AD367" s="30"/>
      <c r="AE367" s="66"/>
      <c r="AF367" s="66"/>
      <c r="AG367" s="30"/>
      <c r="AH367" s="66"/>
      <c r="AI367" s="66"/>
      <c r="AJ367" s="76"/>
      <c r="AK367" s="75"/>
      <c r="AL367" s="7">
        <v>875</v>
      </c>
    </row>
    <row r="368" spans="1:38" x14ac:dyDescent="0.15">
      <c r="A368" s="7">
        <v>876</v>
      </c>
      <c r="B368" s="17">
        <f t="shared" si="48"/>
        <v>9.4705882352941195</v>
      </c>
      <c r="C368" s="17">
        <f t="shared" si="49"/>
        <v>0.89206560283687963</v>
      </c>
      <c r="D368" s="17">
        <f t="shared" si="50"/>
        <v>3.7924528301886786</v>
      </c>
      <c r="E368" s="17">
        <f t="shared" si="51"/>
        <v>1.7394126237222129</v>
      </c>
      <c r="F368" s="17">
        <f t="shared" si="52"/>
        <v>12.235294117647058</v>
      </c>
      <c r="G368" s="17">
        <f t="shared" si="53"/>
        <v>1.7744790666922603</v>
      </c>
      <c r="H368" s="17">
        <f t="shared" si="54"/>
        <v>11.852941176470589</v>
      </c>
      <c r="I368" s="17">
        <f t="shared" si="55"/>
        <v>1.6614788398507556</v>
      </c>
      <c r="J368" s="18">
        <v>8.0500000000000007</v>
      </c>
      <c r="K368" s="17">
        <v>0.85</v>
      </c>
      <c r="L368" s="17">
        <v>9.0239999999999991</v>
      </c>
      <c r="M368" s="18">
        <v>16.079999999999998</v>
      </c>
      <c r="N368" s="17">
        <v>1.06</v>
      </c>
      <c r="O368" s="17">
        <v>9.2445000000000004</v>
      </c>
      <c r="P368" s="18">
        <v>8.32</v>
      </c>
      <c r="Q368" s="17">
        <v>0.34</v>
      </c>
      <c r="R368" s="17">
        <v>4.6886999999999999</v>
      </c>
      <c r="S368" s="18">
        <v>8.06</v>
      </c>
      <c r="T368" s="17">
        <v>0.51</v>
      </c>
      <c r="U368" s="17">
        <v>4.8510999999999997</v>
      </c>
      <c r="V368" s="21">
        <v>42489</v>
      </c>
      <c r="W368" s="7">
        <v>876</v>
      </c>
      <c r="X368" s="48"/>
      <c r="Y368" s="66">
        <v>71132</v>
      </c>
      <c r="Z368" s="66">
        <v>29299</v>
      </c>
      <c r="AA368" s="48"/>
      <c r="AB368" s="66">
        <v>71088</v>
      </c>
      <c r="AC368" s="66">
        <v>29317</v>
      </c>
      <c r="AD368" s="30" t="s">
        <v>41</v>
      </c>
      <c r="AE368" s="66">
        <v>82779</v>
      </c>
      <c r="AF368" s="66">
        <v>50354</v>
      </c>
      <c r="AG368" s="30"/>
      <c r="AH368" s="66">
        <v>88160</v>
      </c>
      <c r="AI368" s="66">
        <v>47280</v>
      </c>
      <c r="AJ368" s="76"/>
      <c r="AK368" s="75"/>
      <c r="AL368" s="7">
        <v>876</v>
      </c>
    </row>
    <row r="369" spans="1:38" x14ac:dyDescent="0.15">
      <c r="A369" s="7">
        <v>877</v>
      </c>
      <c r="B369" s="17">
        <f t="shared" si="48"/>
        <v>-11.816962789138451</v>
      </c>
      <c r="C369" s="17">
        <f t="shared" si="49"/>
        <v>0.96398391992780375</v>
      </c>
      <c r="D369" s="17">
        <f t="shared" si="50"/>
        <v>-7.4204545454545459</v>
      </c>
      <c r="E369" s="17">
        <f t="shared" si="51"/>
        <v>0.92359480637039981</v>
      </c>
      <c r="F369" s="17">
        <f t="shared" si="52"/>
        <v>-26.1864406779661</v>
      </c>
      <c r="G369" s="17">
        <f t="shared" si="53"/>
        <v>0.86463798530954872</v>
      </c>
      <c r="H369" s="17">
        <f t="shared" si="54"/>
        <v>1013.265306122449</v>
      </c>
      <c r="I369" s="17">
        <f t="shared" si="55"/>
        <v>0.99094379163236279</v>
      </c>
      <c r="J369" s="18">
        <v>7.05</v>
      </c>
      <c r="K369" s="17">
        <v>-0.59660000000000002</v>
      </c>
      <c r="L369" s="17">
        <v>7.3133999999999997</v>
      </c>
      <c r="M369" s="18">
        <v>6.53</v>
      </c>
      <c r="N369" s="17">
        <v>-0.22</v>
      </c>
      <c r="O369" s="17">
        <v>7.0701999999999998</v>
      </c>
      <c r="P369" s="18">
        <v>6.18</v>
      </c>
      <c r="Q369" s="17">
        <v>-0.11799999999999999</v>
      </c>
      <c r="R369" s="17">
        <v>7.1475</v>
      </c>
      <c r="S369" s="18">
        <v>6.62</v>
      </c>
      <c r="T369" s="17">
        <v>4.8999999999999998E-3</v>
      </c>
      <c r="U369" s="17">
        <v>6.6805000000000003</v>
      </c>
      <c r="V369" s="21">
        <v>42445</v>
      </c>
      <c r="W369" s="7">
        <v>877</v>
      </c>
      <c r="X369" s="30"/>
      <c r="Y369" s="66">
        <v>71874</v>
      </c>
      <c r="Z369" s="66">
        <v>12245</v>
      </c>
      <c r="AA369" s="30"/>
      <c r="AB369" s="66">
        <v>71187</v>
      </c>
      <c r="AC369" s="66">
        <v>12363</v>
      </c>
      <c r="AD369" s="30"/>
      <c r="AE369" s="66">
        <v>67207</v>
      </c>
      <c r="AF369" s="66">
        <v>13095</v>
      </c>
      <c r="AG369" s="30"/>
      <c r="AH369" s="66">
        <v>71588</v>
      </c>
      <c r="AI369" s="66">
        <v>12294</v>
      </c>
      <c r="AJ369" s="76"/>
      <c r="AK369" s="75"/>
      <c r="AL369" s="7">
        <v>877</v>
      </c>
    </row>
    <row r="370" spans="1:38" x14ac:dyDescent="0.15">
      <c r="A370" s="7">
        <v>878</v>
      </c>
      <c r="B370" s="17">
        <f t="shared" si="48"/>
        <v>656.1111111111112</v>
      </c>
      <c r="C370" s="17">
        <f t="shared" si="49"/>
        <v>3.1910294514995949</v>
      </c>
      <c r="D370" s="17">
        <f t="shared" si="50"/>
        <v>-47.333333333333336</v>
      </c>
      <c r="E370" s="17">
        <f t="shared" si="51"/>
        <v>2.9413287763450882</v>
      </c>
      <c r="F370" s="17">
        <f t="shared" si="52"/>
        <v>636.25</v>
      </c>
      <c r="G370" s="17">
        <f t="shared" si="53"/>
        <v>2.5870393900889455</v>
      </c>
      <c r="H370" s="17">
        <f t="shared" si="54"/>
        <v>257</v>
      </c>
      <c r="I370" s="17">
        <f t="shared" si="55"/>
        <v>2.5933400605449042</v>
      </c>
      <c r="J370" s="18">
        <v>11.81</v>
      </c>
      <c r="K370" s="17">
        <v>1.7999999999999999E-2</v>
      </c>
      <c r="L370" s="17">
        <v>3.7010000000000001</v>
      </c>
      <c r="M370" s="18">
        <v>11.36</v>
      </c>
      <c r="N370" s="17">
        <v>-0.06</v>
      </c>
      <c r="O370" s="17">
        <v>3.8622000000000001</v>
      </c>
      <c r="P370" s="18">
        <v>10.18</v>
      </c>
      <c r="Q370" s="17">
        <v>8.0000000000000002E-3</v>
      </c>
      <c r="R370" s="17">
        <v>3.9350000000000001</v>
      </c>
      <c r="S370" s="18">
        <v>10.28</v>
      </c>
      <c r="T370" s="17">
        <v>0.03</v>
      </c>
      <c r="U370" s="17">
        <v>3.964</v>
      </c>
      <c r="V370" s="28">
        <v>42461</v>
      </c>
      <c r="W370" s="7">
        <v>878</v>
      </c>
      <c r="X370" s="30"/>
      <c r="Y370" s="66"/>
      <c r="Z370" s="66"/>
      <c r="AA370" s="30"/>
      <c r="AB370" s="66"/>
      <c r="AC370" s="66"/>
      <c r="AD370" s="30"/>
      <c r="AE370" s="66"/>
      <c r="AF370" s="66"/>
      <c r="AG370" s="30"/>
      <c r="AH370" s="66"/>
      <c r="AI370" s="66"/>
      <c r="AJ370" s="76"/>
      <c r="AK370" s="75"/>
      <c r="AL370" s="7">
        <v>878</v>
      </c>
    </row>
    <row r="371" spans="1:38" x14ac:dyDescent="0.15">
      <c r="A371" s="7">
        <v>880</v>
      </c>
      <c r="B371" s="17">
        <f t="shared" si="48"/>
        <v>127.36363636363636</v>
      </c>
      <c r="C371" s="17">
        <f t="shared" si="49"/>
        <v>3.013680949922561</v>
      </c>
      <c r="D371" s="17">
        <f t="shared" si="50"/>
        <v>136.30705394190872</v>
      </c>
      <c r="E371" s="17">
        <f t="shared" si="51"/>
        <v>2.8103345025237401</v>
      </c>
      <c r="F371" s="17">
        <f t="shared" si="52"/>
        <v>121.44128113879003</v>
      </c>
      <c r="G371" s="17">
        <f t="shared" si="53"/>
        <v>2.8980891719745223</v>
      </c>
      <c r="H371" s="17">
        <f t="shared" si="54"/>
        <v>152.29083665338644</v>
      </c>
      <c r="I371" s="17">
        <f t="shared" si="55"/>
        <v>3.2325581395348832</v>
      </c>
      <c r="J371" s="18">
        <v>14.01</v>
      </c>
      <c r="K371" s="17">
        <v>0.11</v>
      </c>
      <c r="L371" s="17">
        <v>4.6487999999999996</v>
      </c>
      <c r="M371" s="18">
        <v>13.14</v>
      </c>
      <c r="N371" s="17">
        <v>2.41E-2</v>
      </c>
      <c r="O371" s="17">
        <v>4.6756000000000002</v>
      </c>
      <c r="P371" s="18">
        <v>13.65</v>
      </c>
      <c r="Q371" s="17">
        <v>5.62E-2</v>
      </c>
      <c r="R371" s="17">
        <v>4.71</v>
      </c>
      <c r="S371" s="18">
        <v>15.29</v>
      </c>
      <c r="T371" s="17">
        <v>7.5300000000000006E-2</v>
      </c>
      <c r="U371" s="17">
        <v>4.7300000000000004</v>
      </c>
      <c r="V371" s="21">
        <v>42459</v>
      </c>
      <c r="W371" s="7">
        <v>880</v>
      </c>
      <c r="X371" s="48" t="s">
        <v>37</v>
      </c>
      <c r="Y371" s="66">
        <v>15341</v>
      </c>
      <c r="Z371" s="66">
        <v>17997</v>
      </c>
      <c r="AA371" s="48" t="s">
        <v>39</v>
      </c>
      <c r="AB371" s="66">
        <v>15925</v>
      </c>
      <c r="AC371" s="66">
        <v>17337</v>
      </c>
      <c r="AD371" s="48" t="s">
        <v>43</v>
      </c>
      <c r="AE371" s="66">
        <v>20253</v>
      </c>
      <c r="AF371" s="66">
        <v>13632</v>
      </c>
      <c r="AG371" s="48" t="s">
        <v>37</v>
      </c>
      <c r="AH371" s="66">
        <v>15786</v>
      </c>
      <c r="AI371" s="66">
        <v>17490</v>
      </c>
      <c r="AJ371" s="76"/>
      <c r="AK371" s="75"/>
      <c r="AL371" s="7">
        <v>880</v>
      </c>
    </row>
    <row r="372" spans="1:38" x14ac:dyDescent="0.15">
      <c r="A372" s="7">
        <v>881</v>
      </c>
      <c r="B372" s="17">
        <f t="shared" si="48"/>
        <v>-10.30188679245283</v>
      </c>
      <c r="C372" s="17">
        <f t="shared" si="49"/>
        <v>10.201793721973093</v>
      </c>
      <c r="D372" s="17" t="e">
        <f t="shared" si="50"/>
        <v>#DIV/0!</v>
      </c>
      <c r="E372" s="17">
        <f t="shared" si="51"/>
        <v>6.4827946555198936</v>
      </c>
      <c r="F372" s="17">
        <f t="shared" si="52"/>
        <v>11035</v>
      </c>
      <c r="G372" s="17">
        <f t="shared" si="53"/>
        <v>8.2145382811627652</v>
      </c>
      <c r="H372" s="17">
        <f t="shared" si="54"/>
        <v>8587.5</v>
      </c>
      <c r="I372" s="17">
        <f t="shared" si="55"/>
        <v>8.5092152199762197</v>
      </c>
      <c r="J372" s="18">
        <v>27.3</v>
      </c>
      <c r="K372" s="17">
        <v>-2.65</v>
      </c>
      <c r="L372" s="17">
        <v>2.6760000000000002</v>
      </c>
      <c r="M372" s="18">
        <v>17.37</v>
      </c>
      <c r="N372" s="17">
        <v>0</v>
      </c>
      <c r="O372" s="17">
        <v>2.6793999999999998</v>
      </c>
      <c r="P372" s="18">
        <v>22.07</v>
      </c>
      <c r="Q372" s="17">
        <v>1E-3</v>
      </c>
      <c r="R372" s="17">
        <v>2.6867000000000001</v>
      </c>
      <c r="S372" s="18">
        <v>22.9</v>
      </c>
      <c r="T372" s="17">
        <v>2E-3</v>
      </c>
      <c r="U372" s="17">
        <v>2.6911999999999998</v>
      </c>
      <c r="V372" s="21">
        <v>42472</v>
      </c>
      <c r="W372" s="7">
        <v>881</v>
      </c>
      <c r="X372" s="30"/>
      <c r="Y372" s="66">
        <v>40210</v>
      </c>
      <c r="Z372" s="66">
        <v>7682</v>
      </c>
      <c r="AA372" s="30"/>
      <c r="AB372" s="66">
        <v>31752</v>
      </c>
      <c r="AC372" s="66">
        <v>9729</v>
      </c>
      <c r="AD372" s="30" t="s">
        <v>41</v>
      </c>
      <c r="AE372" s="66">
        <v>23891</v>
      </c>
      <c r="AF372" s="66">
        <v>12930</v>
      </c>
      <c r="AG372" s="30" t="s">
        <v>41</v>
      </c>
      <c r="AH372" s="66">
        <v>23153</v>
      </c>
      <c r="AI372" s="66">
        <v>13342</v>
      </c>
      <c r="AJ372" s="76"/>
      <c r="AK372" s="75"/>
      <c r="AL372" s="7">
        <v>881</v>
      </c>
    </row>
    <row r="373" spans="1:38" x14ac:dyDescent="0.15">
      <c r="A373" s="7">
        <v>882</v>
      </c>
      <c r="B373" s="17">
        <f t="shared" si="48"/>
        <v>46.068548387096776</v>
      </c>
      <c r="C373" s="17">
        <f t="shared" si="49"/>
        <v>1.6633303002729756</v>
      </c>
      <c r="D373" s="17">
        <f t="shared" si="50"/>
        <v>116.86746987951807</v>
      </c>
      <c r="E373" s="17">
        <f t="shared" si="51"/>
        <v>1.3870022163437477</v>
      </c>
      <c r="F373" s="17">
        <f t="shared" si="52"/>
        <v>98.550724637681157</v>
      </c>
      <c r="G373" s="17">
        <f t="shared" si="53"/>
        <v>1.4500479795287344</v>
      </c>
      <c r="H373" s="17">
        <f t="shared" si="54"/>
        <v>54.411764705882362</v>
      </c>
      <c r="I373" s="17">
        <f t="shared" si="55"/>
        <v>1.4302783244307</v>
      </c>
      <c r="J373" s="18">
        <v>4.57</v>
      </c>
      <c r="K373" s="17">
        <v>9.9199999999999997E-2</v>
      </c>
      <c r="L373" s="17">
        <v>2.7475000000000001</v>
      </c>
      <c r="M373" s="18">
        <v>3.88</v>
      </c>
      <c r="N373" s="17">
        <v>8.3000000000000001E-3</v>
      </c>
      <c r="O373" s="17">
        <v>2.7974000000000001</v>
      </c>
      <c r="P373" s="18">
        <v>4.08</v>
      </c>
      <c r="Q373" s="17">
        <v>2.07E-2</v>
      </c>
      <c r="R373" s="17">
        <v>2.8136999999999999</v>
      </c>
      <c r="S373" s="18">
        <v>4.07</v>
      </c>
      <c r="T373" s="17">
        <v>5.6099999999999997E-2</v>
      </c>
      <c r="U373" s="17">
        <v>2.8456000000000001</v>
      </c>
      <c r="V373" s="21">
        <v>42488</v>
      </c>
      <c r="W373" s="7">
        <v>882</v>
      </c>
      <c r="X373" s="48"/>
      <c r="Y373" s="66"/>
      <c r="Z373" s="66"/>
      <c r="AA373" s="30"/>
      <c r="AB373" s="66"/>
      <c r="AC373" s="66"/>
      <c r="AD373" s="30"/>
      <c r="AE373" s="66"/>
      <c r="AF373" s="66"/>
      <c r="AG373" s="30"/>
      <c r="AH373" s="66"/>
      <c r="AI373" s="66"/>
      <c r="AJ373" s="76"/>
      <c r="AK373" s="75"/>
      <c r="AL373" s="7">
        <v>882</v>
      </c>
    </row>
    <row r="374" spans="1:38" x14ac:dyDescent="0.15">
      <c r="A374" s="7">
        <v>883</v>
      </c>
      <c r="B374" s="17">
        <f t="shared" si="48"/>
        <v>15.793103448275863</v>
      </c>
      <c r="C374" s="17">
        <f t="shared" si="49"/>
        <v>1.3712574850299402</v>
      </c>
      <c r="D374" s="17">
        <f t="shared" si="50"/>
        <v>19.303278688524589</v>
      </c>
      <c r="E374" s="17">
        <f t="shared" si="51"/>
        <v>1.3865175154548131</v>
      </c>
      <c r="F374" s="17">
        <f t="shared" si="52"/>
        <v>11.574999999999999</v>
      </c>
      <c r="G374" s="17">
        <f t="shared" si="53"/>
        <v>1.3432359511445067</v>
      </c>
      <c r="H374" s="17">
        <f t="shared" si="54"/>
        <v>12.375</v>
      </c>
      <c r="I374" s="17">
        <f t="shared" si="55"/>
        <v>1.3057486857724268</v>
      </c>
      <c r="J374" s="18">
        <v>4.58</v>
      </c>
      <c r="K374" s="17">
        <v>0.28999999999999998</v>
      </c>
      <c r="L374" s="17">
        <v>3.34</v>
      </c>
      <c r="M374" s="18">
        <v>4.71</v>
      </c>
      <c r="N374" s="17">
        <v>6.0999999999999999E-2</v>
      </c>
      <c r="O374" s="17">
        <v>3.3969999999999998</v>
      </c>
      <c r="P374" s="18">
        <v>4.63</v>
      </c>
      <c r="Q374" s="17">
        <v>0.2</v>
      </c>
      <c r="R374" s="17">
        <v>3.4468999999999999</v>
      </c>
      <c r="S374" s="18">
        <v>4.62</v>
      </c>
      <c r="T374" s="17">
        <v>0.28000000000000003</v>
      </c>
      <c r="U374" s="17">
        <v>3.5381999999999998</v>
      </c>
      <c r="V374" s="21">
        <v>42481</v>
      </c>
      <c r="W374" s="7">
        <v>883</v>
      </c>
      <c r="X374" s="48"/>
      <c r="Y374" s="66">
        <v>169839</v>
      </c>
      <c r="Z374" s="66">
        <v>38315</v>
      </c>
      <c r="AA374" s="48"/>
      <c r="AB374" s="66">
        <v>159970</v>
      </c>
      <c r="AC374" s="66">
        <v>40679</v>
      </c>
      <c r="AD374" s="30"/>
      <c r="AE374" s="66">
        <v>149968</v>
      </c>
      <c r="AF374" s="66">
        <v>43392</v>
      </c>
      <c r="AG374" s="30"/>
      <c r="AH374" s="66">
        <v>141811</v>
      </c>
      <c r="AI374" s="66">
        <v>45888</v>
      </c>
      <c r="AJ374" s="76"/>
      <c r="AK374" s="75"/>
      <c r="AL374" s="7">
        <v>883</v>
      </c>
    </row>
    <row r="375" spans="1:38" x14ac:dyDescent="0.15">
      <c r="A375" s="7">
        <v>885</v>
      </c>
      <c r="B375" s="17">
        <f t="shared" si="48"/>
        <v>250.52631578947367</v>
      </c>
      <c r="C375" s="17">
        <f t="shared" si="49"/>
        <v>4.1288084137482377</v>
      </c>
      <c r="D375" s="17">
        <f t="shared" si="50"/>
        <v>-38.487208008898776</v>
      </c>
      <c r="E375" s="17">
        <f t="shared" si="51"/>
        <v>3.0619469026548676</v>
      </c>
      <c r="F375" s="17">
        <f t="shared" si="52"/>
        <v>2784.7826086956525</v>
      </c>
      <c r="G375" s="17">
        <f t="shared" si="53"/>
        <v>2.783693337389717</v>
      </c>
      <c r="H375" s="17">
        <f t="shared" si="54"/>
        <v>2521.666666666667</v>
      </c>
      <c r="I375" s="17">
        <f t="shared" si="55"/>
        <v>3.2850598171830563</v>
      </c>
      <c r="J375" s="18">
        <v>19.04</v>
      </c>
      <c r="K375" s="17">
        <v>7.5999999999999998E-2</v>
      </c>
      <c r="L375" s="17">
        <v>4.6115000000000004</v>
      </c>
      <c r="M375" s="18">
        <v>13.84</v>
      </c>
      <c r="N375" s="17">
        <v>-8.9899999999999994E-2</v>
      </c>
      <c r="O375" s="17">
        <v>4.5199999999999996</v>
      </c>
      <c r="P375" s="18">
        <v>12.81</v>
      </c>
      <c r="Q375" s="17">
        <v>2.3E-3</v>
      </c>
      <c r="R375" s="17">
        <v>4.6017999999999999</v>
      </c>
      <c r="S375" s="18">
        <v>15.13</v>
      </c>
      <c r="T375" s="17">
        <v>4.4999999999999997E-3</v>
      </c>
      <c r="U375" s="17">
        <v>4.6056999999999997</v>
      </c>
      <c r="V375" s="21">
        <v>42481</v>
      </c>
      <c r="W375" s="7">
        <v>885</v>
      </c>
      <c r="X375" s="42" t="s">
        <v>41</v>
      </c>
      <c r="Y375" s="66">
        <v>24029</v>
      </c>
      <c r="Z375" s="66">
        <v>19759</v>
      </c>
      <c r="AA375" s="42" t="s">
        <v>41</v>
      </c>
      <c r="AB375" s="66">
        <v>23906</v>
      </c>
      <c r="AC375" s="66">
        <v>19861</v>
      </c>
      <c r="AD375" s="42" t="s">
        <v>41</v>
      </c>
      <c r="AE375" s="66">
        <v>22059</v>
      </c>
      <c r="AF375" s="66">
        <v>21524</v>
      </c>
      <c r="AG375" s="42" t="s">
        <v>43</v>
      </c>
      <c r="AH375" s="66">
        <v>23748</v>
      </c>
      <c r="AI375" s="66">
        <v>19993</v>
      </c>
      <c r="AJ375" s="76"/>
      <c r="AK375" s="75"/>
      <c r="AL375" s="7">
        <v>885</v>
      </c>
    </row>
    <row r="376" spans="1:38" x14ac:dyDescent="0.15">
      <c r="A376" s="7">
        <v>886</v>
      </c>
      <c r="B376" s="17">
        <f t="shared" si="48"/>
        <v>-22.576419213973796</v>
      </c>
      <c r="C376" s="17">
        <f t="shared" si="49"/>
        <v>2.033271719038817</v>
      </c>
      <c r="D376" s="17">
        <f t="shared" si="50"/>
        <v>83.593749999999986</v>
      </c>
      <c r="E376" s="17">
        <f t="shared" si="51"/>
        <v>2.091232459054841</v>
      </c>
      <c r="F376" s="17">
        <f t="shared" si="52"/>
        <v>97.424242424242422</v>
      </c>
      <c r="G376" s="17">
        <f t="shared" si="53"/>
        <v>2.4981545514588754</v>
      </c>
      <c r="H376" s="17">
        <f t="shared" si="54"/>
        <v>87.65625</v>
      </c>
      <c r="I376" s="17">
        <f t="shared" si="55"/>
        <v>2.1673620769587392</v>
      </c>
      <c r="J376" s="18">
        <v>5.17</v>
      </c>
      <c r="K376" s="17">
        <v>-0.22900000000000001</v>
      </c>
      <c r="L376" s="17">
        <v>2.5427</v>
      </c>
      <c r="M376" s="18">
        <v>5.35</v>
      </c>
      <c r="N376" s="17">
        <v>1.6E-2</v>
      </c>
      <c r="O376" s="17">
        <v>2.5583</v>
      </c>
      <c r="P376" s="18">
        <v>6.43</v>
      </c>
      <c r="Q376" s="17">
        <v>3.3000000000000002E-2</v>
      </c>
      <c r="R376" s="17">
        <v>2.5739000000000001</v>
      </c>
      <c r="S376" s="18">
        <v>5.61</v>
      </c>
      <c r="T376" s="17">
        <v>4.8000000000000001E-2</v>
      </c>
      <c r="U376" s="17">
        <v>2.5884</v>
      </c>
      <c r="V376" s="28">
        <v>42489</v>
      </c>
      <c r="W376" s="7">
        <v>886</v>
      </c>
      <c r="X376" s="30"/>
      <c r="Y376" s="66">
        <v>79740</v>
      </c>
      <c r="Z376" s="66">
        <v>12400</v>
      </c>
      <c r="AA376" s="30"/>
      <c r="AB376" s="66">
        <v>82927</v>
      </c>
      <c r="AC376" s="66">
        <v>11924</v>
      </c>
      <c r="AD376" s="30"/>
      <c r="AE376" s="66">
        <v>84151</v>
      </c>
      <c r="AF376" s="66">
        <v>11750</v>
      </c>
      <c r="AG376" s="30"/>
      <c r="AH376" s="66">
        <v>81332</v>
      </c>
      <c r="AI376" s="66">
        <v>12158</v>
      </c>
      <c r="AJ376" s="76"/>
      <c r="AK376" s="75"/>
      <c r="AL376" s="7">
        <v>886</v>
      </c>
    </row>
    <row r="377" spans="1:38" x14ac:dyDescent="0.15">
      <c r="A377" s="7">
        <v>887</v>
      </c>
      <c r="B377" s="17">
        <f t="shared" si="48"/>
        <v>40.53125</v>
      </c>
      <c r="C377" s="17">
        <f t="shared" si="49"/>
        <v>7.8974608780368998</v>
      </c>
      <c r="D377" s="17">
        <f t="shared" si="50"/>
        <v>25.345238095238095</v>
      </c>
      <c r="E377" s="17">
        <f t="shared" si="51"/>
        <v>6.0948727491340069</v>
      </c>
      <c r="F377" s="17">
        <f t="shared" si="52"/>
        <v>26.963414634146343</v>
      </c>
      <c r="G377" s="17">
        <f t="shared" si="53"/>
        <v>4.508012885862251</v>
      </c>
      <c r="H377" s="17">
        <f t="shared" si="54"/>
        <v>26.636029411764703</v>
      </c>
      <c r="I377" s="17">
        <f t="shared" si="55"/>
        <v>4.4714769760595452</v>
      </c>
      <c r="J377" s="18">
        <v>25.94</v>
      </c>
      <c r="K377" s="17">
        <v>0.64</v>
      </c>
      <c r="L377" s="17">
        <v>3.2846000000000002</v>
      </c>
      <c r="M377" s="18">
        <v>21.29</v>
      </c>
      <c r="N377" s="17">
        <v>0.21</v>
      </c>
      <c r="O377" s="17">
        <v>3.4931000000000001</v>
      </c>
      <c r="P377" s="18">
        <v>22.11</v>
      </c>
      <c r="Q377" s="17">
        <v>0.41</v>
      </c>
      <c r="R377" s="17">
        <v>4.9046000000000003</v>
      </c>
      <c r="S377" s="18">
        <v>24.15</v>
      </c>
      <c r="T377" s="17">
        <v>0.68</v>
      </c>
      <c r="U377" s="17">
        <v>5.4009</v>
      </c>
      <c r="V377" s="21">
        <v>42480</v>
      </c>
      <c r="W377" s="7">
        <v>887</v>
      </c>
      <c r="X377" s="48" t="s">
        <v>43</v>
      </c>
      <c r="Y377" s="66">
        <v>51335</v>
      </c>
      <c r="Z377" s="66">
        <v>21729</v>
      </c>
      <c r="AA377" s="48" t="s">
        <v>41</v>
      </c>
      <c r="AB377" s="66">
        <v>39089</v>
      </c>
      <c r="AC377" s="66">
        <v>28537</v>
      </c>
      <c r="AD377" s="48" t="s">
        <v>41</v>
      </c>
      <c r="AE377" s="66">
        <v>37046</v>
      </c>
      <c r="AF377" s="66">
        <v>32789</v>
      </c>
      <c r="AG377" s="48" t="s">
        <v>37</v>
      </c>
      <c r="AH377" s="66">
        <v>28678</v>
      </c>
      <c r="AI377" s="66">
        <v>42356</v>
      </c>
      <c r="AJ377" s="76"/>
      <c r="AK377" s="75"/>
      <c r="AL377" s="7">
        <v>887</v>
      </c>
    </row>
    <row r="378" spans="1:38" x14ac:dyDescent="0.15">
      <c r="A378" s="7">
        <v>888</v>
      </c>
      <c r="B378" s="17">
        <f t="shared" si="48"/>
        <v>32.062298603651982</v>
      </c>
      <c r="C378" s="17">
        <f t="shared" si="49"/>
        <v>3.289709326353492</v>
      </c>
      <c r="D378" s="17">
        <f t="shared" si="50"/>
        <v>102.87828947368421</v>
      </c>
      <c r="E378" s="17">
        <f t="shared" si="51"/>
        <v>3.4181261783108829</v>
      </c>
      <c r="F378" s="17">
        <f t="shared" si="52"/>
        <v>53.41614906832298</v>
      </c>
      <c r="G378" s="17">
        <f t="shared" si="53"/>
        <v>3.3056943605513149</v>
      </c>
      <c r="H378" s="17">
        <f t="shared" si="54"/>
        <v>35.396941005098327</v>
      </c>
      <c r="I378" s="17">
        <f t="shared" si="55"/>
        <v>3.4068505034042218</v>
      </c>
      <c r="J378" s="18">
        <v>11.94</v>
      </c>
      <c r="K378" s="17">
        <v>0.37240000000000001</v>
      </c>
      <c r="L378" s="17">
        <v>3.6295000000000002</v>
      </c>
      <c r="M378" s="18">
        <v>12.51</v>
      </c>
      <c r="N378" s="17">
        <v>3.04E-2</v>
      </c>
      <c r="O378" s="17">
        <v>3.6598999999999999</v>
      </c>
      <c r="P378" s="18">
        <v>12.04</v>
      </c>
      <c r="Q378" s="17">
        <v>0.11269999999999999</v>
      </c>
      <c r="R378" s="17">
        <v>3.6421999999999999</v>
      </c>
      <c r="S378" s="18">
        <v>12.96</v>
      </c>
      <c r="T378" s="17">
        <v>0.27460000000000001</v>
      </c>
      <c r="U378" s="17">
        <v>3.8041</v>
      </c>
      <c r="V378" s="28">
        <v>42447</v>
      </c>
      <c r="W378" s="7">
        <v>888</v>
      </c>
      <c r="X378" s="48"/>
      <c r="Y378" s="66">
        <v>31313</v>
      </c>
      <c r="Z378" s="66">
        <v>16827</v>
      </c>
      <c r="AA378" s="48"/>
      <c r="AB378" s="66">
        <v>32313</v>
      </c>
      <c r="AC378" s="66">
        <v>16306</v>
      </c>
      <c r="AD378" s="30"/>
      <c r="AE378" s="66">
        <v>30569</v>
      </c>
      <c r="AF378" s="66">
        <v>17236</v>
      </c>
      <c r="AG378" s="30"/>
      <c r="AH378" s="66">
        <v>27030</v>
      </c>
      <c r="AI378" s="66">
        <v>19494</v>
      </c>
      <c r="AJ378" s="76"/>
      <c r="AK378" s="75"/>
      <c r="AL378" s="7">
        <v>888</v>
      </c>
    </row>
    <row r="379" spans="1:38" x14ac:dyDescent="0.15">
      <c r="A379" s="7">
        <v>889</v>
      </c>
      <c r="B379" s="17">
        <f t="shared" si="48"/>
        <v>61.821862348178136</v>
      </c>
      <c r="C379" s="17">
        <f t="shared" si="49"/>
        <v>4.2192810367218367</v>
      </c>
      <c r="D379" s="17">
        <f t="shared" si="50"/>
        <v>32.47422680412371</v>
      </c>
      <c r="E379" s="17">
        <f t="shared" si="51"/>
        <v>2.7268300600551858</v>
      </c>
      <c r="F379" s="17">
        <f t="shared" si="52"/>
        <v>26.386186770428015</v>
      </c>
      <c r="G379" s="17">
        <f t="shared" si="53"/>
        <v>2.8368238031741049</v>
      </c>
      <c r="H379" s="17">
        <f t="shared" si="54"/>
        <v>42.158804465250263</v>
      </c>
      <c r="I379" s="17">
        <f t="shared" si="55"/>
        <v>4.0317165142827625</v>
      </c>
      <c r="J379" s="18">
        <v>15.27</v>
      </c>
      <c r="K379" s="17">
        <v>0.247</v>
      </c>
      <c r="L379" s="17">
        <v>3.6191</v>
      </c>
      <c r="M379" s="18">
        <v>10.08</v>
      </c>
      <c r="N379" s="17">
        <v>7.7600000000000002E-2</v>
      </c>
      <c r="O379" s="17">
        <v>3.6966000000000001</v>
      </c>
      <c r="P379" s="18">
        <v>10.85</v>
      </c>
      <c r="Q379" s="17">
        <v>0.2056</v>
      </c>
      <c r="R379" s="17">
        <v>3.8247</v>
      </c>
      <c r="S379" s="18">
        <v>15.61</v>
      </c>
      <c r="T379" s="17">
        <v>0.2777</v>
      </c>
      <c r="U379" s="17">
        <v>3.8717999999999999</v>
      </c>
      <c r="V379" s="21">
        <v>42471</v>
      </c>
      <c r="W379" s="7">
        <v>889</v>
      </c>
      <c r="X379" s="48" t="s">
        <v>41</v>
      </c>
      <c r="Y379" s="66">
        <v>26864</v>
      </c>
      <c r="Z379" s="66">
        <v>23147</v>
      </c>
      <c r="AA379" s="48"/>
      <c r="AB379" s="66">
        <v>34512</v>
      </c>
      <c r="AC379" s="66">
        <v>18017</v>
      </c>
      <c r="AD379" s="48"/>
      <c r="AE379" s="66">
        <v>31173</v>
      </c>
      <c r="AF379" s="66">
        <v>19947</v>
      </c>
      <c r="AG379" s="30" t="s">
        <v>37</v>
      </c>
      <c r="AH379" s="66">
        <v>23772</v>
      </c>
      <c r="AI379" s="66">
        <v>26158</v>
      </c>
      <c r="AJ379" s="76"/>
      <c r="AK379" s="75"/>
      <c r="AL379" s="7">
        <v>889</v>
      </c>
    </row>
    <row r="380" spans="1:38" x14ac:dyDescent="0.15">
      <c r="A380" s="7">
        <v>890</v>
      </c>
      <c r="B380" s="17">
        <f t="shared" si="48"/>
        <v>842.46575342465758</v>
      </c>
      <c r="C380" s="17">
        <f t="shared" si="49"/>
        <v>4.4604003481288075</v>
      </c>
      <c r="D380" s="17">
        <f t="shared" si="50"/>
        <v>381.1320754716981</v>
      </c>
      <c r="E380" s="17">
        <f t="shared" si="51"/>
        <v>2.9244634261102465</v>
      </c>
      <c r="F380" s="17">
        <f t="shared" si="52"/>
        <v>51.011560693641613</v>
      </c>
      <c r="G380" s="17">
        <f t="shared" si="53"/>
        <v>5.8170832188959078</v>
      </c>
      <c r="H380" s="17">
        <f t="shared" si="54"/>
        <v>24.846368715083798</v>
      </c>
      <c r="I380" s="17">
        <f t="shared" si="55"/>
        <v>5.7164891309586929</v>
      </c>
      <c r="J380" s="18">
        <v>12.3</v>
      </c>
      <c r="K380" s="17">
        <v>1.46E-2</v>
      </c>
      <c r="L380" s="17">
        <v>2.7576000000000001</v>
      </c>
      <c r="M380" s="18">
        <v>8.08</v>
      </c>
      <c r="N380" s="17">
        <v>5.3E-3</v>
      </c>
      <c r="O380" s="17">
        <v>2.7629000000000001</v>
      </c>
      <c r="P380" s="18">
        <v>10.59</v>
      </c>
      <c r="Q380" s="17">
        <v>0.1038</v>
      </c>
      <c r="R380" s="17">
        <v>1.8205</v>
      </c>
      <c r="S380" s="18">
        <v>11.86</v>
      </c>
      <c r="T380" s="17">
        <v>0.35799999999999998</v>
      </c>
      <c r="U380" s="17">
        <v>2.0747</v>
      </c>
      <c r="V380" s="28">
        <v>42446</v>
      </c>
      <c r="W380" s="7">
        <v>890</v>
      </c>
      <c r="X380" s="42" t="s">
        <v>41</v>
      </c>
      <c r="Y380" s="66">
        <v>30153</v>
      </c>
      <c r="Z380" s="66">
        <v>12590</v>
      </c>
      <c r="AA380" s="42" t="s">
        <v>41</v>
      </c>
      <c r="AB380" s="66">
        <v>29242</v>
      </c>
      <c r="AC380" s="66">
        <v>12982</v>
      </c>
      <c r="AD380" s="42" t="s">
        <v>43</v>
      </c>
      <c r="AE380" s="66">
        <v>34023</v>
      </c>
      <c r="AF380" s="66">
        <v>11158</v>
      </c>
      <c r="AG380" s="42"/>
      <c r="AH380" s="66">
        <v>39001</v>
      </c>
      <c r="AI380" s="66">
        <v>9734</v>
      </c>
      <c r="AJ380" s="76"/>
      <c r="AK380" s="75"/>
      <c r="AL380" s="7">
        <v>890</v>
      </c>
    </row>
    <row r="381" spans="1:38" x14ac:dyDescent="0.15">
      <c r="A381" s="7">
        <v>892</v>
      </c>
      <c r="B381" s="17">
        <f t="shared" si="48"/>
        <v>4509.677419354839</v>
      </c>
      <c r="C381" s="17">
        <f t="shared" si="49"/>
        <v>1357.2815533980583</v>
      </c>
      <c r="D381" s="17">
        <f t="shared" si="50"/>
        <v>8510</v>
      </c>
      <c r="E381" s="17">
        <f t="shared" si="51"/>
        <v>1575.9259259259259</v>
      </c>
      <c r="F381" s="17">
        <f t="shared" si="52"/>
        <v>-17687.5</v>
      </c>
      <c r="G381" s="17">
        <f t="shared" si="53"/>
        <v>1415</v>
      </c>
      <c r="H381" s="17">
        <f t="shared" si="54"/>
        <v>-7542.8571428571431</v>
      </c>
      <c r="I381" s="17">
        <f t="shared" si="55"/>
        <v>1582.0224719101125</v>
      </c>
      <c r="J381" s="18">
        <v>13.98</v>
      </c>
      <c r="K381" s="17">
        <v>3.0999999999999999E-3</v>
      </c>
      <c r="L381" s="17">
        <v>1.03E-2</v>
      </c>
      <c r="M381" s="18">
        <v>17.02</v>
      </c>
      <c r="N381" s="17">
        <v>5.0000000000000001E-4</v>
      </c>
      <c r="O381" s="17">
        <v>1.0800000000000001E-2</v>
      </c>
      <c r="P381" s="18">
        <v>14.15</v>
      </c>
      <c r="Q381" s="17">
        <v>-4.0000000000000002E-4</v>
      </c>
      <c r="R381" s="17">
        <v>0.01</v>
      </c>
      <c r="S381" s="18">
        <v>14.08</v>
      </c>
      <c r="T381" s="17">
        <v>-1.4E-3</v>
      </c>
      <c r="U381" s="17">
        <v>8.8999999999999999E-3</v>
      </c>
      <c r="V381" s="28">
        <v>42459</v>
      </c>
      <c r="W381" s="7">
        <v>892</v>
      </c>
      <c r="X381" s="42" t="s">
        <v>41</v>
      </c>
      <c r="Y381" s="66">
        <v>23691</v>
      </c>
      <c r="Z381" s="66">
        <v>17469</v>
      </c>
      <c r="AA381" s="42" t="s">
        <v>41</v>
      </c>
      <c r="AB381" s="66">
        <v>23283</v>
      </c>
      <c r="AC381" s="66">
        <v>17775</v>
      </c>
      <c r="AD381" s="42" t="s">
        <v>43</v>
      </c>
      <c r="AE381" s="66">
        <v>26519</v>
      </c>
      <c r="AF381" s="66">
        <v>15606</v>
      </c>
      <c r="AG381" s="42" t="s">
        <v>43</v>
      </c>
      <c r="AH381" s="66">
        <v>30377</v>
      </c>
      <c r="AI381" s="66">
        <v>13625</v>
      </c>
      <c r="AJ381" s="76"/>
      <c r="AK381" s="75"/>
      <c r="AL381" s="7">
        <v>892</v>
      </c>
    </row>
    <row r="382" spans="1:38" x14ac:dyDescent="0.15">
      <c r="A382" s="7">
        <v>893</v>
      </c>
      <c r="B382" s="17">
        <f t="shared" si="48"/>
        <v>128.77777777777777</v>
      </c>
      <c r="C382" s="17">
        <f t="shared" si="49"/>
        <v>2.049731182795699</v>
      </c>
      <c r="D382" s="17">
        <f t="shared" si="50"/>
        <v>1084.4827586206898</v>
      </c>
      <c r="E382" s="17">
        <f t="shared" si="51"/>
        <v>2.2237935301396501</v>
      </c>
      <c r="F382" s="17">
        <f t="shared" si="52"/>
        <v>359.42857142857139</v>
      </c>
      <c r="G382" s="17">
        <f t="shared" si="53"/>
        <v>2.2365239652965441</v>
      </c>
      <c r="H382" s="17">
        <f t="shared" si="54"/>
        <v>345.24793388429754</v>
      </c>
      <c r="I382" s="17">
        <f t="shared" si="55"/>
        <v>1.9780180756050358</v>
      </c>
      <c r="J382" s="18">
        <v>11.59</v>
      </c>
      <c r="K382" s="17">
        <v>0.09</v>
      </c>
      <c r="L382" s="17">
        <v>5.6543999999999999</v>
      </c>
      <c r="M382" s="18">
        <v>12.58</v>
      </c>
      <c r="N382" s="17">
        <v>2.8999999999999998E-3</v>
      </c>
      <c r="O382" s="17">
        <v>5.657</v>
      </c>
      <c r="P382" s="18">
        <v>12.58</v>
      </c>
      <c r="Q382" s="17">
        <v>1.7500000000000002E-2</v>
      </c>
      <c r="R382" s="17">
        <v>5.6247999999999996</v>
      </c>
      <c r="S382" s="18">
        <v>11.14</v>
      </c>
      <c r="T382" s="17">
        <v>2.4199999999999999E-2</v>
      </c>
      <c r="U382" s="17">
        <v>5.6318999999999999</v>
      </c>
      <c r="V382" s="21">
        <v>42460</v>
      </c>
      <c r="W382" s="7">
        <v>893</v>
      </c>
      <c r="X382" s="48" t="s">
        <v>37</v>
      </c>
      <c r="Y382" s="66">
        <v>20745</v>
      </c>
      <c r="Z382" s="66">
        <v>36486</v>
      </c>
      <c r="AA382" s="48" t="s">
        <v>37</v>
      </c>
      <c r="AB382" s="66">
        <v>20032</v>
      </c>
      <c r="AC382" s="66">
        <v>37784</v>
      </c>
      <c r="AD382" s="48" t="s">
        <v>37</v>
      </c>
      <c r="AE382" s="66">
        <v>20004</v>
      </c>
      <c r="AF382" s="66">
        <v>27837</v>
      </c>
      <c r="AG382" s="48"/>
      <c r="AH382" s="66">
        <v>40163</v>
      </c>
      <c r="AI382" s="66">
        <v>18846</v>
      </c>
      <c r="AJ382" s="76"/>
      <c r="AK382" s="75"/>
      <c r="AL382" s="7">
        <v>893</v>
      </c>
    </row>
    <row r="383" spans="1:38" x14ac:dyDescent="0.15">
      <c r="A383" s="7">
        <v>895</v>
      </c>
      <c r="B383" s="17">
        <f t="shared" si="48"/>
        <v>16.234874340676388</v>
      </c>
      <c r="C383" s="17">
        <f t="shared" si="49"/>
        <v>4.1142475231954707</v>
      </c>
      <c r="D383" s="17">
        <f t="shared" si="50"/>
        <v>16.218500307314073</v>
      </c>
      <c r="E383" s="17">
        <f t="shared" si="51"/>
        <v>3.8929664736473275</v>
      </c>
      <c r="F383" s="17">
        <f t="shared" si="52"/>
        <v>16.017183185026081</v>
      </c>
      <c r="G383" s="17">
        <f t="shared" si="53"/>
        <v>4.6319712498336223</v>
      </c>
      <c r="H383" s="17">
        <f t="shared" si="54"/>
        <v>17.813632702376157</v>
      </c>
      <c r="I383" s="17">
        <f t="shared" si="55"/>
        <v>5.9603820304209405</v>
      </c>
      <c r="J383" s="18">
        <v>20.93</v>
      </c>
      <c r="K383" s="17">
        <v>1.2891999999999999</v>
      </c>
      <c r="L383" s="17">
        <v>5.0872000000000002</v>
      </c>
      <c r="M383" s="18">
        <v>21.11</v>
      </c>
      <c r="N383" s="17">
        <v>0.32540000000000002</v>
      </c>
      <c r="O383" s="17">
        <v>5.4226000000000001</v>
      </c>
      <c r="P383" s="18">
        <v>20.88</v>
      </c>
      <c r="Q383" s="17">
        <v>0.65180000000000005</v>
      </c>
      <c r="R383" s="17">
        <v>4.5077999999999996</v>
      </c>
      <c r="S383" s="18">
        <v>23.59</v>
      </c>
      <c r="T383" s="17">
        <v>0.99319999999999997</v>
      </c>
      <c r="U383" s="17">
        <v>3.9578000000000002</v>
      </c>
      <c r="V383" s="21">
        <v>42452</v>
      </c>
      <c r="W383" s="7">
        <v>895</v>
      </c>
      <c r="X383" s="30"/>
      <c r="Y383" s="66">
        <v>69227</v>
      </c>
      <c r="Z383" s="66">
        <v>47681</v>
      </c>
      <c r="AA383" s="48" t="s">
        <v>41</v>
      </c>
      <c r="AB383" s="66">
        <v>63188</v>
      </c>
      <c r="AC383" s="66">
        <v>52238</v>
      </c>
      <c r="AD383" s="30" t="s">
        <v>41</v>
      </c>
      <c r="AE383" s="66">
        <v>57841</v>
      </c>
      <c r="AF383" s="66">
        <v>57067</v>
      </c>
      <c r="AG383" s="30" t="s">
        <v>37</v>
      </c>
      <c r="AH383" s="66">
        <v>53364</v>
      </c>
      <c r="AI383" s="66">
        <v>61831</v>
      </c>
      <c r="AJ383" s="76"/>
      <c r="AK383" s="75"/>
      <c r="AL383" s="7">
        <v>895</v>
      </c>
    </row>
    <row r="384" spans="1:38" x14ac:dyDescent="0.15">
      <c r="A384" s="7">
        <v>897</v>
      </c>
      <c r="B384" s="17">
        <f t="shared" si="48"/>
        <v>-36.99222126188419</v>
      </c>
      <c r="C384" s="17">
        <f t="shared" si="49"/>
        <v>5.529001421005038</v>
      </c>
      <c r="D384" s="17">
        <f t="shared" si="50"/>
        <v>-386.66666666666663</v>
      </c>
      <c r="E384" s="17">
        <f t="shared" si="51"/>
        <v>6.0173777720140054</v>
      </c>
      <c r="F384" s="17">
        <f t="shared" si="52"/>
        <v>127.30263157894737</v>
      </c>
      <c r="G384" s="17">
        <f t="shared" si="53"/>
        <v>4.9030786773090078</v>
      </c>
      <c r="H384" s="17">
        <f t="shared" si="54"/>
        <v>101.00619195046438</v>
      </c>
      <c r="I384" s="17">
        <f t="shared" si="55"/>
        <v>5.395014262681384</v>
      </c>
      <c r="J384" s="18">
        <v>4.28</v>
      </c>
      <c r="K384" s="17">
        <v>-0.1157</v>
      </c>
      <c r="L384" s="17">
        <v>0.77410000000000001</v>
      </c>
      <c r="M384" s="18">
        <v>4.6399999999999997</v>
      </c>
      <c r="N384" s="17">
        <v>-3.0000000000000001E-3</v>
      </c>
      <c r="O384" s="17">
        <v>0.77110000000000001</v>
      </c>
      <c r="P384" s="18">
        <v>3.87</v>
      </c>
      <c r="Q384" s="17">
        <v>1.52E-2</v>
      </c>
      <c r="R384" s="17">
        <v>0.7893</v>
      </c>
      <c r="S384" s="18">
        <v>4.3499999999999996</v>
      </c>
      <c r="T384" s="17">
        <v>3.2300000000000002E-2</v>
      </c>
      <c r="U384" s="17">
        <v>0.80630000000000002</v>
      </c>
      <c r="V384" s="28">
        <v>42459</v>
      </c>
      <c r="W384" s="7">
        <v>897</v>
      </c>
      <c r="X384" s="30"/>
      <c r="Y384" s="66"/>
      <c r="Z384" s="66"/>
      <c r="AA384" s="30"/>
      <c r="AB384" s="66"/>
      <c r="AC384" s="66"/>
      <c r="AD384" s="30"/>
      <c r="AE384" s="66"/>
      <c r="AF384" s="66"/>
      <c r="AG384" s="30"/>
      <c r="AH384" s="66"/>
      <c r="AI384" s="66"/>
      <c r="AJ384" s="76"/>
      <c r="AK384" s="75"/>
      <c r="AL384" s="7">
        <v>897</v>
      </c>
    </row>
    <row r="385" spans="1:38" x14ac:dyDescent="0.15">
      <c r="A385" s="7">
        <v>898</v>
      </c>
      <c r="B385" s="17">
        <f t="shared" si="48"/>
        <v>-7.9370078740157481</v>
      </c>
      <c r="C385" s="17">
        <f t="shared" si="49"/>
        <v>0.84261209750225707</v>
      </c>
      <c r="D385" s="17">
        <f t="shared" si="50"/>
        <v>-11.941176470588234</v>
      </c>
      <c r="E385" s="17">
        <f t="shared" si="51"/>
        <v>0.68854405155600773</v>
      </c>
      <c r="F385" s="17">
        <f t="shared" si="52"/>
        <v>46.707317073170728</v>
      </c>
      <c r="G385" s="17">
        <f t="shared" si="53"/>
        <v>0.63584294845189671</v>
      </c>
      <c r="H385" s="17">
        <f t="shared" si="54"/>
        <v>25.111111111111107</v>
      </c>
      <c r="I385" s="17">
        <f t="shared" si="55"/>
        <v>0.73530607928942093</v>
      </c>
      <c r="J385" s="18">
        <v>5.04</v>
      </c>
      <c r="K385" s="17">
        <v>-0.63500000000000001</v>
      </c>
      <c r="L385" s="17">
        <v>5.9813999999999998</v>
      </c>
      <c r="M385" s="18">
        <v>4.0599999999999996</v>
      </c>
      <c r="N385" s="17">
        <v>-8.5000000000000006E-2</v>
      </c>
      <c r="O385" s="17">
        <v>5.8964999999999996</v>
      </c>
      <c r="P385" s="18">
        <v>3.83</v>
      </c>
      <c r="Q385" s="17">
        <v>4.1000000000000002E-2</v>
      </c>
      <c r="R385" s="17">
        <v>6.0235000000000003</v>
      </c>
      <c r="S385" s="18">
        <v>4.5199999999999996</v>
      </c>
      <c r="T385" s="17">
        <v>0.13500000000000001</v>
      </c>
      <c r="U385" s="17">
        <v>6.1471</v>
      </c>
      <c r="V385" s="21">
        <v>42458</v>
      </c>
      <c r="W385" s="7">
        <v>898</v>
      </c>
      <c r="X385" s="30" t="s">
        <v>41</v>
      </c>
      <c r="Y385" s="66">
        <v>119471</v>
      </c>
      <c r="Z385" s="66">
        <v>60557</v>
      </c>
      <c r="AA385" s="30" t="s">
        <v>41</v>
      </c>
      <c r="AB385" s="66">
        <v>116306</v>
      </c>
      <c r="AC385" s="66">
        <v>62204</v>
      </c>
      <c r="AD385" s="30" t="s">
        <v>41</v>
      </c>
      <c r="AE385" s="66">
        <v>113938</v>
      </c>
      <c r="AF385" s="66">
        <v>63497</v>
      </c>
      <c r="AG385" s="48" t="s">
        <v>41</v>
      </c>
      <c r="AH385" s="66">
        <v>112749</v>
      </c>
      <c r="AI385" s="66">
        <v>64167</v>
      </c>
      <c r="AJ385" s="76"/>
      <c r="AK385" s="75"/>
      <c r="AL385" s="7">
        <v>898</v>
      </c>
    </row>
    <row r="386" spans="1:38" x14ac:dyDescent="0.15">
      <c r="A386" s="7">
        <v>899</v>
      </c>
      <c r="B386" s="17">
        <f t="shared" si="48"/>
        <v>10.438202247191009</v>
      </c>
      <c r="C386" s="17">
        <f t="shared" si="49"/>
        <v>2.2898129205590196</v>
      </c>
      <c r="D386" s="17">
        <f t="shared" si="50"/>
        <v>14.162320730117338</v>
      </c>
      <c r="E386" s="17">
        <f t="shared" si="51"/>
        <v>1.7234540478362617</v>
      </c>
      <c r="F386" s="17">
        <f t="shared" si="52"/>
        <v>15.497521921463976</v>
      </c>
      <c r="G386" s="17">
        <f t="shared" si="53"/>
        <v>1.7114348265409232</v>
      </c>
      <c r="H386" s="17">
        <f t="shared" si="54"/>
        <v>16.63975155279503</v>
      </c>
      <c r="I386" s="17">
        <f t="shared" si="55"/>
        <v>1.8216682646212847</v>
      </c>
      <c r="J386" s="18">
        <v>9.2899999999999991</v>
      </c>
      <c r="K386" s="17">
        <v>0.89</v>
      </c>
      <c r="L386" s="17">
        <v>4.0571000000000002</v>
      </c>
      <c r="M386" s="18">
        <v>8.69</v>
      </c>
      <c r="N386" s="17">
        <v>0.15340000000000001</v>
      </c>
      <c r="O386" s="17">
        <v>5.0422000000000002</v>
      </c>
      <c r="P386" s="18">
        <v>8.1300000000000008</v>
      </c>
      <c r="Q386" s="17">
        <v>0.26229999999999998</v>
      </c>
      <c r="R386" s="17">
        <v>4.7504</v>
      </c>
      <c r="S386" s="18">
        <v>8.93</v>
      </c>
      <c r="T386" s="17">
        <v>0.40250000000000002</v>
      </c>
      <c r="U386" s="17">
        <v>4.9020999999999999</v>
      </c>
      <c r="V386" s="21">
        <v>42489</v>
      </c>
      <c r="W386" s="7">
        <v>899</v>
      </c>
      <c r="X386" s="30"/>
      <c r="Y386" s="66">
        <v>49532</v>
      </c>
      <c r="Z386" s="66">
        <v>13055</v>
      </c>
      <c r="AA386" s="30"/>
      <c r="AB386" s="66">
        <v>50012</v>
      </c>
      <c r="AC386" s="66">
        <v>19508</v>
      </c>
      <c r="AD386" s="30" t="s">
        <v>41</v>
      </c>
      <c r="AE386" s="66">
        <v>48689</v>
      </c>
      <c r="AF386" s="66">
        <v>20039</v>
      </c>
      <c r="AG386" s="30" t="s">
        <v>41</v>
      </c>
      <c r="AH386" s="66">
        <v>43359</v>
      </c>
      <c r="AI386" s="66">
        <v>22502</v>
      </c>
      <c r="AJ386" s="76"/>
      <c r="AK386" s="75"/>
      <c r="AL386" s="7">
        <v>899</v>
      </c>
    </row>
    <row r="387" spans="1:38" x14ac:dyDescent="0.15">
      <c r="A387" s="7">
        <v>900</v>
      </c>
      <c r="B387" s="17">
        <f t="shared" si="48"/>
        <v>14.410714285714285</v>
      </c>
      <c r="C387" s="17">
        <f t="shared" si="49"/>
        <v>1.172283556072051</v>
      </c>
      <c r="D387" s="17">
        <f t="shared" si="50"/>
        <v>15.029021558872305</v>
      </c>
      <c r="E387" s="17">
        <f t="shared" si="51"/>
        <v>1.0375522353884024</v>
      </c>
      <c r="F387" s="17">
        <f t="shared" si="52"/>
        <v>9.9586288416075668</v>
      </c>
      <c r="G387" s="17">
        <f t="shared" si="53"/>
        <v>0.94073639840326051</v>
      </c>
      <c r="H387" s="17">
        <f t="shared" si="54"/>
        <v>11.241579341317365</v>
      </c>
      <c r="I387" s="17">
        <f t="shared" si="55"/>
        <v>1.0885222732585003</v>
      </c>
      <c r="J387" s="18">
        <v>8.07</v>
      </c>
      <c r="K387" s="17">
        <v>0.56000000000000005</v>
      </c>
      <c r="L387" s="17">
        <v>6.8840000000000003</v>
      </c>
      <c r="M387" s="18">
        <v>7.25</v>
      </c>
      <c r="N387" s="17">
        <v>0.1206</v>
      </c>
      <c r="O387" s="17">
        <v>6.9875999999999996</v>
      </c>
      <c r="P387" s="18">
        <v>6.74</v>
      </c>
      <c r="Q387" s="17">
        <v>0.33839999999999998</v>
      </c>
      <c r="R387" s="17">
        <v>7.1646000000000001</v>
      </c>
      <c r="S387" s="18">
        <v>8.01</v>
      </c>
      <c r="T387" s="17">
        <v>0.53439999999999999</v>
      </c>
      <c r="U387" s="17">
        <v>7.3586</v>
      </c>
      <c r="V387" s="21">
        <v>42468</v>
      </c>
      <c r="W387" s="7">
        <v>900</v>
      </c>
      <c r="X387" s="30"/>
      <c r="Y387" s="66">
        <v>67909</v>
      </c>
      <c r="Z387" s="66">
        <v>14900</v>
      </c>
      <c r="AA387" s="30"/>
      <c r="AB387" s="66">
        <v>67305</v>
      </c>
      <c r="AC387" s="66">
        <v>15034</v>
      </c>
      <c r="AD387" s="30"/>
      <c r="AE387" s="66">
        <v>65854</v>
      </c>
      <c r="AF387" s="66">
        <v>15365</v>
      </c>
      <c r="AG387" s="30"/>
      <c r="AH387" s="66">
        <v>63115</v>
      </c>
      <c r="AI387" s="66">
        <v>16032</v>
      </c>
      <c r="AJ387" s="76"/>
      <c r="AK387" s="75"/>
      <c r="AL387" s="7">
        <v>900</v>
      </c>
    </row>
    <row r="388" spans="1:38" x14ac:dyDescent="0.15">
      <c r="A388" s="7">
        <v>901</v>
      </c>
      <c r="B388" s="17">
        <f t="shared" ref="B388:B451" si="56">J388/K388</f>
        <v>205.375</v>
      </c>
      <c r="C388" s="17">
        <f t="shared" ref="C388:C451" si="57">J388/L388</f>
        <v>7.6874488244239094</v>
      </c>
      <c r="D388" s="17">
        <f t="shared" ref="D388:D451" si="58">M388/(N388*4)</f>
        <v>500.99999999999994</v>
      </c>
      <c r="E388" s="17">
        <f t="shared" ref="E388:E451" si="59">M388/O388</f>
        <v>9.3191964285714288</v>
      </c>
      <c r="F388" s="17">
        <f t="shared" ref="F388:F451" si="60">P388/(Q388*2)</f>
        <v>787.25490196078431</v>
      </c>
      <c r="G388" s="17">
        <f t="shared" ref="G388:G451" si="61">P388/R388</f>
        <v>9.3339532721143783</v>
      </c>
      <c r="H388" s="17">
        <f t="shared" ref="H388:H451" si="62">S388/((T388/3)*4)</f>
        <v>300.2610208816705</v>
      </c>
      <c r="I388" s="17">
        <f t="shared" ref="I388:I451" si="63">S388/U388</f>
        <v>7.9086075717297639</v>
      </c>
      <c r="J388" s="18">
        <v>32.86</v>
      </c>
      <c r="K388" s="17">
        <v>0.16</v>
      </c>
      <c r="L388" s="17">
        <v>4.2744999999999997</v>
      </c>
      <c r="M388" s="18">
        <v>40.08</v>
      </c>
      <c r="N388" s="17">
        <v>0.02</v>
      </c>
      <c r="O388" s="17">
        <v>4.3007999999999997</v>
      </c>
      <c r="P388" s="18">
        <v>40.15</v>
      </c>
      <c r="Q388" s="17">
        <v>2.5499999999999998E-2</v>
      </c>
      <c r="R388" s="17">
        <v>4.3014999999999999</v>
      </c>
      <c r="S388" s="18">
        <v>34.51</v>
      </c>
      <c r="T388" s="17">
        <v>8.6199999999999999E-2</v>
      </c>
      <c r="U388" s="17">
        <v>4.3635999999999999</v>
      </c>
      <c r="V388" s="21">
        <v>42486</v>
      </c>
      <c r="W388" s="7">
        <v>901</v>
      </c>
      <c r="X388" s="30"/>
      <c r="Y388" s="66">
        <v>43570</v>
      </c>
      <c r="Z388" s="66">
        <v>7427</v>
      </c>
      <c r="AA388" s="30"/>
      <c r="AB388" s="66"/>
      <c r="AC388" s="66"/>
      <c r="AD388" s="30"/>
      <c r="AE388" s="66">
        <v>60647</v>
      </c>
      <c r="AF388" s="66">
        <v>5336</v>
      </c>
      <c r="AG388" s="30"/>
      <c r="AH388" s="66">
        <v>56444</v>
      </c>
      <c r="AI388" s="66">
        <v>5734</v>
      </c>
      <c r="AJ388" s="76"/>
      <c r="AK388" s="75"/>
      <c r="AL388" s="7">
        <v>901</v>
      </c>
    </row>
    <row r="389" spans="1:38" x14ac:dyDescent="0.15">
      <c r="A389" s="7">
        <v>902</v>
      </c>
      <c r="B389" s="17">
        <f t="shared" si="56"/>
        <v>9.5423728813559325</v>
      </c>
      <c r="C389" s="17">
        <f t="shared" si="57"/>
        <v>1.5836849507735582</v>
      </c>
      <c r="D389" s="17">
        <f t="shared" si="58"/>
        <v>19.916666666666664</v>
      </c>
      <c r="E389" s="17">
        <f t="shared" si="59"/>
        <v>3.5323202601206547</v>
      </c>
      <c r="F389" s="17">
        <f t="shared" si="60"/>
        <v>10.254098360655737</v>
      </c>
      <c r="G389" s="17">
        <f t="shared" si="61"/>
        <v>3.3233270461971682</v>
      </c>
      <c r="H389" s="17">
        <f t="shared" si="62"/>
        <v>23.04878048780488</v>
      </c>
      <c r="I389" s="17">
        <f t="shared" si="63"/>
        <v>3.2245681381957771</v>
      </c>
      <c r="J389" s="18">
        <v>11.26</v>
      </c>
      <c r="K389" s="17">
        <v>1.18</v>
      </c>
      <c r="L389" s="17">
        <v>7.11</v>
      </c>
      <c r="M389" s="18">
        <v>26.29</v>
      </c>
      <c r="N389" s="17">
        <v>0.33</v>
      </c>
      <c r="O389" s="17">
        <v>7.4427000000000003</v>
      </c>
      <c r="P389" s="18">
        <v>12.51</v>
      </c>
      <c r="Q389" s="17">
        <v>0.61</v>
      </c>
      <c r="R389" s="17">
        <v>3.7643</v>
      </c>
      <c r="S389" s="18">
        <v>12.6</v>
      </c>
      <c r="T389" s="17">
        <v>0.41</v>
      </c>
      <c r="U389" s="17">
        <v>3.9075000000000002</v>
      </c>
      <c r="V389" s="21">
        <v>42472</v>
      </c>
      <c r="W389" s="7">
        <v>902</v>
      </c>
      <c r="X389" s="48" t="s">
        <v>39</v>
      </c>
      <c r="Y389" s="66">
        <v>16756</v>
      </c>
      <c r="Z389" s="66">
        <v>39342</v>
      </c>
      <c r="AA389" s="48" t="s">
        <v>37</v>
      </c>
      <c r="AB389" s="66">
        <v>16221</v>
      </c>
      <c r="AC389" s="66">
        <v>40640</v>
      </c>
      <c r="AD389" s="48" t="s">
        <v>37</v>
      </c>
      <c r="AE389" s="66">
        <v>19326</v>
      </c>
      <c r="AF389" s="66">
        <v>68221</v>
      </c>
      <c r="AG389" s="48" t="s">
        <v>39</v>
      </c>
      <c r="AH389" s="66">
        <v>20701</v>
      </c>
      <c r="AI389" s="66">
        <v>63690</v>
      </c>
      <c r="AJ389" s="76"/>
      <c r="AK389" s="75"/>
      <c r="AL389" s="7">
        <v>902</v>
      </c>
    </row>
    <row r="390" spans="1:38" x14ac:dyDescent="0.15">
      <c r="A390" s="7">
        <v>903</v>
      </c>
      <c r="B390" s="17">
        <f t="shared" si="56"/>
        <v>39.81818181818182</v>
      </c>
      <c r="C390" s="17">
        <f t="shared" si="57"/>
        <v>1.9121627521173492</v>
      </c>
      <c r="D390" s="17">
        <f t="shared" si="58"/>
        <v>17.704081632653061</v>
      </c>
      <c r="E390" s="17">
        <f t="shared" si="59"/>
        <v>1.4833180156881185</v>
      </c>
      <c r="F390" s="17">
        <f t="shared" si="60"/>
        <v>29.306569343065689</v>
      </c>
      <c r="G390" s="17">
        <f t="shared" si="61"/>
        <v>1.7266589257300133</v>
      </c>
      <c r="H390" s="17">
        <f t="shared" si="62"/>
        <v>31.026315789473681</v>
      </c>
      <c r="I390" s="17">
        <f t="shared" si="63"/>
        <v>1.6713447307986733</v>
      </c>
      <c r="J390" s="18">
        <v>8.76</v>
      </c>
      <c r="K390" s="17">
        <v>0.22</v>
      </c>
      <c r="L390" s="17">
        <v>4.5811999999999999</v>
      </c>
      <c r="M390" s="18">
        <v>6.94</v>
      </c>
      <c r="N390" s="17">
        <v>9.8000000000000004E-2</v>
      </c>
      <c r="O390" s="17">
        <v>4.6787000000000001</v>
      </c>
      <c r="P390" s="18">
        <v>8.0299999999999994</v>
      </c>
      <c r="Q390" s="17">
        <v>0.13700000000000001</v>
      </c>
      <c r="R390" s="17">
        <v>4.6505999999999998</v>
      </c>
      <c r="S390" s="18">
        <v>7.86</v>
      </c>
      <c r="T390" s="17">
        <v>0.19</v>
      </c>
      <c r="U390" s="17">
        <v>4.7027999999999999</v>
      </c>
      <c r="V390" s="21">
        <v>42488</v>
      </c>
      <c r="W390" s="7">
        <v>903</v>
      </c>
      <c r="X390" s="30"/>
      <c r="Y390" s="66">
        <v>54712</v>
      </c>
      <c r="Z390" s="66">
        <v>14603</v>
      </c>
      <c r="AA390" s="30"/>
      <c r="AB390" s="66">
        <v>55570</v>
      </c>
      <c r="AC390" s="66">
        <v>14378</v>
      </c>
      <c r="AD390" s="30"/>
      <c r="AE390" s="66">
        <v>50429</v>
      </c>
      <c r="AF390" s="66">
        <v>15844</v>
      </c>
      <c r="AG390" s="30"/>
      <c r="AH390" s="66">
        <v>50353</v>
      </c>
      <c r="AI390" s="66">
        <v>15868</v>
      </c>
      <c r="AJ390" s="76"/>
      <c r="AK390" s="75"/>
      <c r="AL390" s="7">
        <v>903</v>
      </c>
    </row>
    <row r="391" spans="1:38" x14ac:dyDescent="0.15">
      <c r="A391" s="7">
        <v>905</v>
      </c>
      <c r="B391" s="17">
        <f t="shared" si="56"/>
        <v>20.938775510204081</v>
      </c>
      <c r="C391" s="17">
        <f t="shared" si="57"/>
        <v>1.9634860489149157</v>
      </c>
      <c r="D391" s="17">
        <f t="shared" si="58"/>
        <v>42.708333333333336</v>
      </c>
      <c r="E391" s="17">
        <f t="shared" si="59"/>
        <v>1.9376914061023103</v>
      </c>
      <c r="F391" s="17">
        <f t="shared" si="60"/>
        <v>32.5625</v>
      </c>
      <c r="G391" s="17">
        <f t="shared" si="61"/>
        <v>1.9506168217300961</v>
      </c>
      <c r="H391" s="17">
        <f t="shared" si="62"/>
        <v>35.543478260869563</v>
      </c>
      <c r="I391" s="17">
        <f t="shared" si="63"/>
        <v>2.0115154646785265</v>
      </c>
      <c r="J391" s="18">
        <v>10.26</v>
      </c>
      <c r="K391" s="17">
        <v>0.49</v>
      </c>
      <c r="L391" s="17">
        <v>5.2253999999999996</v>
      </c>
      <c r="M391" s="18">
        <v>10.25</v>
      </c>
      <c r="N391" s="17">
        <v>0.06</v>
      </c>
      <c r="O391" s="17">
        <v>5.2897999999999996</v>
      </c>
      <c r="P391" s="18">
        <v>10.42</v>
      </c>
      <c r="Q391" s="17">
        <v>0.16</v>
      </c>
      <c r="R391" s="17">
        <v>5.3418999999999999</v>
      </c>
      <c r="S391" s="18">
        <v>10.9</v>
      </c>
      <c r="T391" s="17">
        <v>0.23</v>
      </c>
      <c r="U391" s="17">
        <v>5.4188000000000001</v>
      </c>
      <c r="V391" s="28">
        <v>42447</v>
      </c>
      <c r="W391" s="7">
        <v>905</v>
      </c>
      <c r="X391" s="30"/>
      <c r="Y391" s="66">
        <v>51923</v>
      </c>
      <c r="Z391" s="66">
        <v>10226</v>
      </c>
      <c r="AA391" s="30"/>
      <c r="AB391" s="66">
        <v>52765</v>
      </c>
      <c r="AC391" s="66">
        <v>10063</v>
      </c>
      <c r="AD391" s="30"/>
      <c r="AE391" s="66">
        <v>47856</v>
      </c>
      <c r="AF391" s="66">
        <v>11095</v>
      </c>
      <c r="AG391" s="30"/>
      <c r="AH391" s="66">
        <v>45939</v>
      </c>
      <c r="AI391" s="66">
        <v>11559</v>
      </c>
      <c r="AJ391" s="76"/>
      <c r="AK391" s="75"/>
      <c r="AL391" s="7">
        <v>905</v>
      </c>
    </row>
    <row r="392" spans="1:38" x14ac:dyDescent="0.15">
      <c r="A392" s="7">
        <v>906</v>
      </c>
      <c r="B392" s="17">
        <f t="shared" si="56"/>
        <v>58.64</v>
      </c>
      <c r="C392" s="17">
        <f t="shared" si="57"/>
        <v>3.6168952926083091</v>
      </c>
      <c r="D392" s="17">
        <f t="shared" si="58"/>
        <v>38.03125</v>
      </c>
      <c r="E392" s="17">
        <f t="shared" si="59"/>
        <v>2.9460179133381748</v>
      </c>
      <c r="F392" s="17">
        <f t="shared" si="60"/>
        <v>32.972222222222221</v>
      </c>
      <c r="G392" s="17">
        <f t="shared" si="61"/>
        <v>2.8447490773139048</v>
      </c>
      <c r="H392" s="17">
        <f t="shared" si="62"/>
        <v>40.8125</v>
      </c>
      <c r="I392" s="17">
        <f t="shared" si="63"/>
        <v>3.0809879921677794</v>
      </c>
      <c r="J392" s="18">
        <v>14.66</v>
      </c>
      <c r="K392" s="17">
        <v>0.25</v>
      </c>
      <c r="L392" s="17">
        <v>4.0532000000000004</v>
      </c>
      <c r="M392" s="18">
        <v>12.17</v>
      </c>
      <c r="N392" s="17">
        <v>0.08</v>
      </c>
      <c r="O392" s="17">
        <v>4.1310000000000002</v>
      </c>
      <c r="P392" s="18">
        <v>11.87</v>
      </c>
      <c r="Q392" s="17">
        <v>0.18</v>
      </c>
      <c r="R392" s="17">
        <v>4.1726000000000001</v>
      </c>
      <c r="S392" s="18">
        <v>13.06</v>
      </c>
      <c r="T392" s="17">
        <v>0.24</v>
      </c>
      <c r="U392" s="17">
        <v>4.2389000000000001</v>
      </c>
      <c r="V392" s="28">
        <v>42468</v>
      </c>
      <c r="W392" s="7">
        <v>906</v>
      </c>
      <c r="X392" s="48" t="s">
        <v>41</v>
      </c>
      <c r="Y392" s="66">
        <v>21799</v>
      </c>
      <c r="Z392" s="66">
        <v>18025</v>
      </c>
      <c r="AA392" s="48" t="s">
        <v>43</v>
      </c>
      <c r="AB392" s="66">
        <v>22430</v>
      </c>
      <c r="AC392" s="66">
        <v>17518</v>
      </c>
      <c r="AD392" s="48" t="s">
        <v>41</v>
      </c>
      <c r="AE392" s="66">
        <v>19966</v>
      </c>
      <c r="AF392" s="66">
        <v>19680</v>
      </c>
      <c r="AG392" s="48" t="s">
        <v>43</v>
      </c>
      <c r="AH392" s="66">
        <v>20576</v>
      </c>
      <c r="AI392" s="66">
        <v>19097</v>
      </c>
      <c r="AJ392" s="76"/>
      <c r="AK392" s="75"/>
      <c r="AL392" s="7">
        <v>906</v>
      </c>
    </row>
    <row r="393" spans="1:38" x14ac:dyDescent="0.15">
      <c r="A393" s="7">
        <v>908</v>
      </c>
      <c r="B393" s="17">
        <f t="shared" si="56"/>
        <v>25.487804878048781</v>
      </c>
      <c r="C393" s="17">
        <f t="shared" si="57"/>
        <v>3.8450217087350058</v>
      </c>
      <c r="D393" s="17">
        <f t="shared" si="58"/>
        <v>74.618736383442254</v>
      </c>
      <c r="E393" s="17">
        <f t="shared" si="59"/>
        <v>5.0245727279395584</v>
      </c>
      <c r="F393" s="17">
        <f t="shared" si="60"/>
        <v>44.74074074074074</v>
      </c>
      <c r="G393" s="17">
        <f t="shared" si="61"/>
        <v>4.8770640720255152</v>
      </c>
      <c r="H393" s="17">
        <f t="shared" si="62"/>
        <v>44.84210526315789</v>
      </c>
      <c r="I393" s="17">
        <f t="shared" si="63"/>
        <v>4.4863946921527589</v>
      </c>
      <c r="J393" s="18">
        <v>10.45</v>
      </c>
      <c r="K393" s="17">
        <v>0.41</v>
      </c>
      <c r="L393" s="17">
        <v>2.7178</v>
      </c>
      <c r="M393" s="18">
        <v>13.7</v>
      </c>
      <c r="N393" s="17">
        <v>4.5900000000000003E-2</v>
      </c>
      <c r="O393" s="17">
        <v>2.7265999999999999</v>
      </c>
      <c r="P393" s="18">
        <v>12.08</v>
      </c>
      <c r="Q393" s="17">
        <v>0.13500000000000001</v>
      </c>
      <c r="R393" s="17">
        <v>2.4769000000000001</v>
      </c>
      <c r="S393" s="18">
        <v>11.36</v>
      </c>
      <c r="T393" s="17">
        <v>0.19</v>
      </c>
      <c r="U393" s="17">
        <v>2.5320999999999998</v>
      </c>
      <c r="V393" s="21">
        <v>42480</v>
      </c>
      <c r="W393" s="7">
        <v>908</v>
      </c>
      <c r="X393" s="48" t="s">
        <v>37</v>
      </c>
      <c r="Y393" s="66">
        <v>16173</v>
      </c>
      <c r="Z393" s="66">
        <v>49452</v>
      </c>
      <c r="AA393" s="48" t="s">
        <v>37</v>
      </c>
      <c r="AB393" s="66">
        <v>16064</v>
      </c>
      <c r="AC393" s="66">
        <v>49788</v>
      </c>
      <c r="AD393" s="48" t="s">
        <v>37</v>
      </c>
      <c r="AE393" s="66">
        <v>16064</v>
      </c>
      <c r="AF393" s="66">
        <v>49788</v>
      </c>
      <c r="AG393" s="48" t="s">
        <v>37</v>
      </c>
      <c r="AH393" s="66">
        <v>20820</v>
      </c>
      <c r="AI393" s="66">
        <v>42256</v>
      </c>
      <c r="AJ393" s="76"/>
      <c r="AK393" s="75"/>
      <c r="AL393" s="7">
        <v>908</v>
      </c>
    </row>
    <row r="394" spans="1:38" x14ac:dyDescent="0.15">
      <c r="A394" s="7">
        <v>909</v>
      </c>
      <c r="B394" s="17">
        <f t="shared" si="56"/>
        <v>157.19999999999999</v>
      </c>
      <c r="C394" s="17">
        <f t="shared" si="57"/>
        <v>6.3656610649929135</v>
      </c>
      <c r="D394" s="17">
        <f t="shared" si="58"/>
        <v>505</v>
      </c>
      <c r="E394" s="17">
        <f t="shared" si="59"/>
        <v>8.1576609320733375</v>
      </c>
      <c r="F394" s="17">
        <f t="shared" si="60"/>
        <v>171.16666666666666</v>
      </c>
      <c r="G394" s="17">
        <f t="shared" si="61"/>
        <v>8.125</v>
      </c>
      <c r="H394" s="17">
        <f t="shared" si="62"/>
        <v>172.987012987013</v>
      </c>
      <c r="I394" s="17">
        <f t="shared" si="63"/>
        <v>6.7967853042479911</v>
      </c>
      <c r="J394" s="18">
        <v>15.72</v>
      </c>
      <c r="K394" s="17">
        <v>0.1</v>
      </c>
      <c r="L394" s="17">
        <v>2.4695</v>
      </c>
      <c r="M394" s="18">
        <v>20.2</v>
      </c>
      <c r="N394" s="17">
        <v>0.01</v>
      </c>
      <c r="O394" s="17">
        <v>2.4762</v>
      </c>
      <c r="P394" s="18">
        <v>20.54</v>
      </c>
      <c r="Q394" s="17">
        <v>0.06</v>
      </c>
      <c r="R394" s="17">
        <v>2.528</v>
      </c>
      <c r="S394" s="18">
        <v>17.760000000000002</v>
      </c>
      <c r="T394" s="17">
        <v>7.6999999999999999E-2</v>
      </c>
      <c r="U394" s="17">
        <v>2.613</v>
      </c>
      <c r="V394" s="28">
        <v>42482</v>
      </c>
      <c r="W394" s="7">
        <v>909</v>
      </c>
      <c r="X394" s="48" t="s">
        <v>41</v>
      </c>
      <c r="Y394" s="66">
        <v>21097</v>
      </c>
      <c r="Z394" s="66">
        <v>13935</v>
      </c>
      <c r="AA394" s="48"/>
      <c r="AB394" s="66">
        <v>37211</v>
      </c>
      <c r="AC394" s="66">
        <v>7900</v>
      </c>
      <c r="AD394" s="48"/>
      <c r="AE394" s="66">
        <v>37592</v>
      </c>
      <c r="AF394" s="66">
        <v>7820</v>
      </c>
      <c r="AG394" s="48"/>
      <c r="AH394" s="66">
        <v>39828</v>
      </c>
      <c r="AI394" s="66">
        <v>7382</v>
      </c>
      <c r="AJ394" s="76"/>
      <c r="AK394" s="75"/>
      <c r="AL394" s="7">
        <v>909</v>
      </c>
    </row>
    <row r="395" spans="1:38" x14ac:dyDescent="0.15">
      <c r="A395" s="7">
        <v>910</v>
      </c>
      <c r="B395" s="17">
        <f t="shared" si="56"/>
        <v>31.833333333333336</v>
      </c>
      <c r="C395" s="17">
        <f t="shared" si="57"/>
        <v>4.3894927952565901</v>
      </c>
      <c r="D395" s="17">
        <f t="shared" si="58"/>
        <v>65.3125</v>
      </c>
      <c r="E395" s="17">
        <f t="shared" si="59"/>
        <v>3.3225835755813957</v>
      </c>
      <c r="F395" s="17">
        <f t="shared" si="60"/>
        <v>38.624999999999993</v>
      </c>
      <c r="G395" s="17">
        <f t="shared" si="61"/>
        <v>3.4339438122332857</v>
      </c>
      <c r="H395" s="17">
        <f t="shared" si="62"/>
        <v>26.716981132075471</v>
      </c>
      <c r="I395" s="17">
        <f t="shared" si="63"/>
        <v>3.891098699532161</v>
      </c>
      <c r="J395" s="18">
        <v>19.100000000000001</v>
      </c>
      <c r="K395" s="17">
        <v>0.6</v>
      </c>
      <c r="L395" s="17">
        <v>4.3513000000000002</v>
      </c>
      <c r="M395" s="18">
        <v>14.63</v>
      </c>
      <c r="N395" s="17">
        <v>5.6000000000000001E-2</v>
      </c>
      <c r="O395" s="17">
        <v>4.4032</v>
      </c>
      <c r="P395" s="18">
        <v>15.45</v>
      </c>
      <c r="Q395" s="17">
        <v>0.2</v>
      </c>
      <c r="R395" s="17">
        <v>4.4992000000000001</v>
      </c>
      <c r="S395" s="18">
        <v>18.88</v>
      </c>
      <c r="T395" s="17">
        <v>0.53</v>
      </c>
      <c r="U395" s="17">
        <v>4.8521000000000001</v>
      </c>
      <c r="V395" s="21">
        <v>42457</v>
      </c>
      <c r="W395" s="7">
        <v>910</v>
      </c>
      <c r="X395" s="48" t="s">
        <v>43</v>
      </c>
      <c r="Y395" s="66">
        <v>26220</v>
      </c>
      <c r="Z395" s="66">
        <v>20118</v>
      </c>
      <c r="AA395" s="48" t="s">
        <v>41</v>
      </c>
      <c r="AB395" s="66">
        <v>24523</v>
      </c>
      <c r="AC395" s="66">
        <v>21510</v>
      </c>
      <c r="AD395" s="48" t="s">
        <v>37</v>
      </c>
      <c r="AE395" s="66">
        <v>20315</v>
      </c>
      <c r="AF395" s="66">
        <v>25966</v>
      </c>
      <c r="AG395" s="48" t="s">
        <v>37</v>
      </c>
      <c r="AH395" s="66">
        <v>14894</v>
      </c>
      <c r="AI395" s="66">
        <v>35636</v>
      </c>
      <c r="AJ395" s="76"/>
      <c r="AK395" s="75"/>
      <c r="AL395" s="7">
        <v>910</v>
      </c>
    </row>
    <row r="396" spans="1:38" x14ac:dyDescent="0.15">
      <c r="A396" s="7">
        <v>911</v>
      </c>
      <c r="B396" s="17">
        <f t="shared" si="56"/>
        <v>94.263157894736835</v>
      </c>
      <c r="C396" s="17">
        <f t="shared" si="57"/>
        <v>3.644243682090099</v>
      </c>
      <c r="D396" s="17">
        <f t="shared" si="58"/>
        <v>-11.548611111111111</v>
      </c>
      <c r="E396" s="17">
        <f t="shared" si="59"/>
        <v>3.6454109033516739</v>
      </c>
      <c r="F396" s="17">
        <f t="shared" si="60"/>
        <v>-20.2258064516129</v>
      </c>
      <c r="G396" s="17">
        <f t="shared" si="61"/>
        <v>5.8385324518111545</v>
      </c>
      <c r="H396" s="17">
        <f t="shared" si="62"/>
        <v>-20.934374999999999</v>
      </c>
      <c r="I396" s="17">
        <f t="shared" si="63"/>
        <v>5.423457119957253</v>
      </c>
      <c r="J396" s="18">
        <v>17.91</v>
      </c>
      <c r="K396" s="17">
        <v>0.19</v>
      </c>
      <c r="L396" s="17">
        <v>4.9146000000000001</v>
      </c>
      <c r="M396" s="18">
        <v>16.63</v>
      </c>
      <c r="N396" s="17">
        <v>-0.36</v>
      </c>
      <c r="O396" s="17">
        <v>4.5618999999999996</v>
      </c>
      <c r="P396" s="18">
        <v>25.08</v>
      </c>
      <c r="Q396" s="17">
        <v>-0.62</v>
      </c>
      <c r="R396" s="17">
        <v>4.2956000000000003</v>
      </c>
      <c r="S396" s="18">
        <v>22.33</v>
      </c>
      <c r="T396" s="17">
        <v>-0.8</v>
      </c>
      <c r="U396" s="17">
        <v>4.1173000000000002</v>
      </c>
      <c r="V396" s="28">
        <v>42481</v>
      </c>
      <c r="W396" s="7">
        <v>911</v>
      </c>
      <c r="X396" s="30"/>
      <c r="Y396" s="66">
        <v>41542</v>
      </c>
      <c r="Z396" s="66">
        <v>7801</v>
      </c>
      <c r="AA396" s="30"/>
      <c r="AB396" s="66">
        <v>40202</v>
      </c>
      <c r="AC396" s="66">
        <v>8061</v>
      </c>
      <c r="AD396" s="30"/>
      <c r="AE396" s="66">
        <v>32736</v>
      </c>
      <c r="AF396" s="66">
        <v>9900</v>
      </c>
      <c r="AG396" s="30"/>
      <c r="AH396" s="66">
        <v>37326</v>
      </c>
      <c r="AI396" s="66">
        <v>8682</v>
      </c>
      <c r="AJ396" s="76"/>
      <c r="AK396" s="75"/>
      <c r="AL396" s="7">
        <v>911</v>
      </c>
    </row>
    <row r="397" spans="1:38" x14ac:dyDescent="0.15">
      <c r="A397" s="7">
        <v>912</v>
      </c>
      <c r="B397" s="17">
        <f t="shared" si="56"/>
        <v>423.71794871794873</v>
      </c>
      <c r="C397" s="17">
        <f t="shared" si="57"/>
        <v>10.384917517674785</v>
      </c>
      <c r="D397" s="17">
        <f t="shared" si="58"/>
        <v>-23.571428571428569</v>
      </c>
      <c r="E397" s="17">
        <f t="shared" si="59"/>
        <v>5.4513917568348882</v>
      </c>
      <c r="F397" s="17">
        <f t="shared" si="60"/>
        <v>-9.5322012175584749</v>
      </c>
      <c r="G397" s="17">
        <f t="shared" si="61"/>
        <v>6.1365511551155114</v>
      </c>
      <c r="H397" s="17">
        <f t="shared" si="62"/>
        <v>-11.87109375</v>
      </c>
      <c r="I397" s="17">
        <f t="shared" si="63"/>
        <v>15.751827087544706</v>
      </c>
      <c r="J397" s="18">
        <v>13.22</v>
      </c>
      <c r="K397" s="17">
        <v>3.1199999999999999E-2</v>
      </c>
      <c r="L397" s="17">
        <v>1.2729999999999999</v>
      </c>
      <c r="M397" s="18">
        <v>6.6</v>
      </c>
      <c r="N397" s="17">
        <v>-7.0000000000000007E-2</v>
      </c>
      <c r="O397" s="17">
        <v>1.2107000000000001</v>
      </c>
      <c r="P397" s="18">
        <v>5.95</v>
      </c>
      <c r="Q397" s="17">
        <v>-0.31209999999999999</v>
      </c>
      <c r="R397" s="17">
        <v>0.96960000000000002</v>
      </c>
      <c r="S397" s="18">
        <v>10.130000000000001</v>
      </c>
      <c r="T397" s="17">
        <v>-0.64</v>
      </c>
      <c r="U397" s="17">
        <v>0.6431</v>
      </c>
      <c r="V397" s="28">
        <v>42484</v>
      </c>
      <c r="W397" s="7">
        <v>912</v>
      </c>
      <c r="X397" s="30"/>
      <c r="Y397" s="66">
        <v>34492</v>
      </c>
      <c r="Z397" s="66">
        <v>16960</v>
      </c>
      <c r="AA397" s="30"/>
      <c r="AB397" s="66">
        <v>32850</v>
      </c>
      <c r="AC397" s="66">
        <v>17808</v>
      </c>
      <c r="AD397" s="30"/>
      <c r="AE397" s="66">
        <v>31301</v>
      </c>
      <c r="AF397" s="66">
        <v>18689</v>
      </c>
      <c r="AG397" s="30"/>
      <c r="AH397" s="66">
        <v>37385</v>
      </c>
      <c r="AI397" s="66">
        <v>15648</v>
      </c>
      <c r="AJ397" s="76"/>
      <c r="AK397" s="75"/>
      <c r="AL397" s="7">
        <v>912</v>
      </c>
    </row>
    <row r="398" spans="1:38" x14ac:dyDescent="0.15">
      <c r="A398" s="7">
        <v>913</v>
      </c>
      <c r="B398" s="17">
        <f t="shared" si="56"/>
        <v>-57.448275862068968</v>
      </c>
      <c r="C398" s="17">
        <f t="shared" si="57"/>
        <v>3.7773495068586329</v>
      </c>
      <c r="D398" s="17">
        <f t="shared" si="58"/>
        <v>28.549999999999997</v>
      </c>
      <c r="E398" s="17">
        <f t="shared" si="59"/>
        <v>2.6209492334526763</v>
      </c>
      <c r="F398" s="17">
        <f t="shared" si="60"/>
        <v>148.29268292682926</v>
      </c>
      <c r="G398" s="17">
        <f t="shared" si="61"/>
        <v>2.0187598572258652</v>
      </c>
      <c r="H398" s="17">
        <f t="shared" si="62"/>
        <v>116.43749999999999</v>
      </c>
      <c r="I398" s="17">
        <f t="shared" si="63"/>
        <v>3.9990555102391276</v>
      </c>
      <c r="J398" s="18">
        <v>16.66</v>
      </c>
      <c r="K398" s="17">
        <v>-0.28999999999999998</v>
      </c>
      <c r="L398" s="17">
        <v>4.4104999999999999</v>
      </c>
      <c r="M398" s="18">
        <v>11.42</v>
      </c>
      <c r="N398" s="17">
        <v>0.1</v>
      </c>
      <c r="O398" s="17">
        <v>4.3571999999999997</v>
      </c>
      <c r="P398" s="18">
        <v>12.16</v>
      </c>
      <c r="Q398" s="17">
        <v>4.1000000000000002E-2</v>
      </c>
      <c r="R398" s="17">
        <v>6.0235000000000003</v>
      </c>
      <c r="S398" s="18">
        <v>18.63</v>
      </c>
      <c r="T398" s="17">
        <v>0.12</v>
      </c>
      <c r="U398" s="17">
        <v>4.6585999999999999</v>
      </c>
      <c r="V398" s="21">
        <v>42487</v>
      </c>
      <c r="W398" s="7">
        <v>913</v>
      </c>
      <c r="X398" s="48"/>
      <c r="Y398" s="66">
        <v>46403</v>
      </c>
      <c r="Z398" s="66">
        <v>9773</v>
      </c>
      <c r="AA398" s="48" t="s">
        <v>41</v>
      </c>
      <c r="AB398" s="66">
        <v>42014</v>
      </c>
      <c r="AC398" s="66">
        <v>10794</v>
      </c>
      <c r="AD398" s="48" t="s">
        <v>41</v>
      </c>
      <c r="AE398" s="66">
        <v>113938</v>
      </c>
      <c r="AF398" s="66">
        <v>63497</v>
      </c>
      <c r="AG398" s="48" t="s">
        <v>37</v>
      </c>
      <c r="AH398" s="66">
        <v>20247</v>
      </c>
      <c r="AI398" s="66">
        <v>22400</v>
      </c>
      <c r="AJ398" s="76"/>
      <c r="AK398" s="75"/>
      <c r="AL398" s="7">
        <v>913</v>
      </c>
    </row>
    <row r="399" spans="1:38" x14ac:dyDescent="0.15">
      <c r="A399" s="7">
        <v>915</v>
      </c>
      <c r="B399" s="17">
        <f t="shared" si="56"/>
        <v>49.564705882352946</v>
      </c>
      <c r="C399" s="17">
        <f t="shared" si="57"/>
        <v>6.8909679740913994</v>
      </c>
      <c r="D399" s="17">
        <f t="shared" si="58"/>
        <v>29.701923076923077</v>
      </c>
      <c r="E399" s="17">
        <f t="shared" si="59"/>
        <v>4.8475432732294461</v>
      </c>
      <c r="F399" s="17">
        <f t="shared" si="60"/>
        <v>29.974576271186439</v>
      </c>
      <c r="G399" s="17">
        <f t="shared" si="61"/>
        <v>5.2781591356771917</v>
      </c>
      <c r="H399" s="17">
        <f t="shared" si="62"/>
        <v>37.803370786516851</v>
      </c>
      <c r="I399" s="17">
        <f t="shared" si="63"/>
        <v>6.4927922190702247</v>
      </c>
      <c r="J399" s="18">
        <v>42.13</v>
      </c>
      <c r="K399" s="17">
        <v>0.85</v>
      </c>
      <c r="L399" s="17">
        <v>6.1138000000000003</v>
      </c>
      <c r="M399" s="18">
        <v>30.89</v>
      </c>
      <c r="N399" s="17">
        <v>0.26</v>
      </c>
      <c r="O399" s="17">
        <v>6.3723000000000001</v>
      </c>
      <c r="P399" s="18">
        <v>35.369999999999997</v>
      </c>
      <c r="Q399" s="17">
        <v>0.59</v>
      </c>
      <c r="R399" s="17">
        <v>6.7012</v>
      </c>
      <c r="S399" s="18">
        <v>44.86</v>
      </c>
      <c r="T399" s="17">
        <v>0.89</v>
      </c>
      <c r="U399" s="17">
        <v>6.9092000000000002</v>
      </c>
      <c r="V399" s="21">
        <v>42488</v>
      </c>
      <c r="W399" s="7">
        <v>915</v>
      </c>
      <c r="X399" s="42" t="s">
        <v>43</v>
      </c>
      <c r="Y399" s="66">
        <v>16499</v>
      </c>
      <c r="Z399" s="66">
        <v>10925</v>
      </c>
      <c r="AA399" s="42" t="s">
        <v>41</v>
      </c>
      <c r="AB399" s="66">
        <v>14470</v>
      </c>
      <c r="AC399" s="66">
        <v>12457</v>
      </c>
      <c r="AD399" s="42" t="s">
        <v>41</v>
      </c>
      <c r="AE399" s="66">
        <v>14090</v>
      </c>
      <c r="AF399" s="66">
        <v>12793</v>
      </c>
      <c r="AG399" s="42" t="s">
        <v>37</v>
      </c>
      <c r="AH399" s="66">
        <v>12252</v>
      </c>
      <c r="AI399" s="66">
        <v>14712</v>
      </c>
      <c r="AJ399" s="76"/>
      <c r="AK399" s="75"/>
      <c r="AL399" s="7">
        <v>915</v>
      </c>
    </row>
    <row r="400" spans="1:38" x14ac:dyDescent="0.15">
      <c r="A400" s="7">
        <v>916</v>
      </c>
      <c r="B400" s="17">
        <f t="shared" si="56"/>
        <v>40.208667736757619</v>
      </c>
      <c r="C400" s="17">
        <f t="shared" si="57"/>
        <v>1.2234133476593976</v>
      </c>
      <c r="D400" s="17">
        <f t="shared" si="58"/>
        <v>24.547283702213278</v>
      </c>
      <c r="E400" s="17">
        <f t="shared" si="59"/>
        <v>1.1940590667743276</v>
      </c>
      <c r="F400" s="17">
        <f t="shared" si="60"/>
        <v>15.975765306122449</v>
      </c>
      <c r="G400" s="17">
        <f t="shared" si="61"/>
        <v>1.2255081822851692</v>
      </c>
      <c r="H400" s="17">
        <f t="shared" si="62"/>
        <v>15.03</v>
      </c>
      <c r="I400" s="17">
        <f t="shared" si="63"/>
        <v>1.181185901214193</v>
      </c>
      <c r="J400" s="18">
        <v>5.01</v>
      </c>
      <c r="K400" s="17">
        <v>0.1246</v>
      </c>
      <c r="L400" s="17">
        <v>4.0951000000000004</v>
      </c>
      <c r="M400" s="18">
        <v>4.88</v>
      </c>
      <c r="N400" s="17">
        <v>4.9700000000000001E-2</v>
      </c>
      <c r="O400" s="17">
        <v>4.0869</v>
      </c>
      <c r="P400" s="18">
        <v>5.01</v>
      </c>
      <c r="Q400" s="17">
        <v>0.15679999999999999</v>
      </c>
      <c r="R400" s="17">
        <v>4.0880999999999998</v>
      </c>
      <c r="S400" s="18">
        <v>5.01</v>
      </c>
      <c r="T400" s="17">
        <v>0.25</v>
      </c>
      <c r="U400" s="17">
        <v>4.2415000000000003</v>
      </c>
      <c r="V400" s="21">
        <v>42450</v>
      </c>
      <c r="W400" s="7">
        <v>916</v>
      </c>
      <c r="X400" s="30"/>
      <c r="Y400" s="66">
        <v>60655</v>
      </c>
      <c r="Z400" s="66">
        <v>17970</v>
      </c>
      <c r="AA400" s="30"/>
      <c r="AB400" s="66">
        <v>57646</v>
      </c>
      <c r="AC400" s="66">
        <v>18908</v>
      </c>
      <c r="AD400" s="30"/>
      <c r="AE400" s="66">
        <v>55175</v>
      </c>
      <c r="AF400" s="66">
        <v>19755</v>
      </c>
      <c r="AG400" s="30"/>
      <c r="AH400" s="66">
        <v>55175</v>
      </c>
      <c r="AI400" s="66">
        <v>19755</v>
      </c>
      <c r="AJ400" s="76"/>
      <c r="AK400" s="75"/>
      <c r="AL400" s="7">
        <v>916</v>
      </c>
    </row>
    <row r="401" spans="1:38" x14ac:dyDescent="0.15">
      <c r="A401" s="7">
        <v>917</v>
      </c>
      <c r="B401" s="17">
        <f t="shared" si="56"/>
        <v>53.296296296296298</v>
      </c>
      <c r="C401" s="17">
        <f t="shared" si="57"/>
        <v>1.9024577268340406</v>
      </c>
      <c r="D401" s="17">
        <f t="shared" si="58"/>
        <v>45.416666666666671</v>
      </c>
      <c r="E401" s="17">
        <f t="shared" si="59"/>
        <v>2.1948665628523871</v>
      </c>
      <c r="F401" s="17">
        <f t="shared" si="60"/>
        <v>82.65</v>
      </c>
      <c r="G401" s="17">
        <f t="shared" si="61"/>
        <v>2.1691205416896309</v>
      </c>
      <c r="H401" s="17">
        <f t="shared" si="62"/>
        <v>77.95</v>
      </c>
      <c r="I401" s="17">
        <f t="shared" si="63"/>
        <v>2.0564840586210082</v>
      </c>
      <c r="J401" s="18">
        <v>14.39</v>
      </c>
      <c r="K401" s="17">
        <v>0.27</v>
      </c>
      <c r="L401" s="17">
        <v>7.5639000000000003</v>
      </c>
      <c r="M401" s="18">
        <v>16.350000000000001</v>
      </c>
      <c r="N401" s="17">
        <v>0.09</v>
      </c>
      <c r="O401" s="17">
        <v>7.4492000000000003</v>
      </c>
      <c r="P401" s="18">
        <v>16.53</v>
      </c>
      <c r="Q401" s="17">
        <v>0.1</v>
      </c>
      <c r="R401" s="17">
        <v>7.6205999999999996</v>
      </c>
      <c r="S401" s="18">
        <v>15.59</v>
      </c>
      <c r="T401" s="17">
        <v>0.15</v>
      </c>
      <c r="U401" s="17">
        <v>7.5808999999999997</v>
      </c>
      <c r="V401" s="28">
        <v>42489</v>
      </c>
      <c r="W401" s="7">
        <v>917</v>
      </c>
      <c r="X401" s="48"/>
      <c r="Y401" s="66">
        <v>140496</v>
      </c>
      <c r="Z401" s="66">
        <v>10089</v>
      </c>
      <c r="AA401" s="48"/>
      <c r="AB401" s="66">
        <v>132409</v>
      </c>
      <c r="AC401" s="66">
        <v>10705</v>
      </c>
      <c r="AD401" s="30"/>
      <c r="AE401" s="66"/>
      <c r="AF401" s="66"/>
      <c r="AG401" s="48"/>
      <c r="AH401" s="66">
        <v>137618</v>
      </c>
      <c r="AI401" s="66">
        <v>10301</v>
      </c>
      <c r="AJ401" s="76"/>
      <c r="AK401" s="75"/>
      <c r="AL401" s="7">
        <v>917</v>
      </c>
    </row>
    <row r="402" spans="1:38" x14ac:dyDescent="0.15">
      <c r="A402" s="7">
        <v>918</v>
      </c>
      <c r="B402" s="17">
        <f t="shared" si="56"/>
        <v>-5.7769230769230768</v>
      </c>
      <c r="C402" s="17">
        <f t="shared" si="57"/>
        <v>6.7847140663113201</v>
      </c>
      <c r="D402" s="17">
        <f t="shared" si="58"/>
        <v>-8.8076923076923084</v>
      </c>
      <c r="E402" s="17">
        <f t="shared" si="59"/>
        <v>4.7046738572162301</v>
      </c>
      <c r="F402" s="17">
        <f t="shared" si="60"/>
        <v>-5.9339622641509431</v>
      </c>
      <c r="G402" s="17">
        <f t="shared" si="61"/>
        <v>11.374321880650994</v>
      </c>
      <c r="H402" s="17">
        <f t="shared" si="62"/>
        <v>-10.478260869565219</v>
      </c>
      <c r="I402" s="17">
        <f t="shared" si="63"/>
        <v>24.806999485331961</v>
      </c>
      <c r="J402" s="18">
        <v>7.51</v>
      </c>
      <c r="K402" s="17">
        <v>-1.3</v>
      </c>
      <c r="L402" s="17">
        <v>1.1069</v>
      </c>
      <c r="M402" s="18">
        <v>4.58</v>
      </c>
      <c r="N402" s="17">
        <v>-0.13</v>
      </c>
      <c r="O402" s="17">
        <v>0.97350000000000003</v>
      </c>
      <c r="P402" s="18">
        <v>6.29</v>
      </c>
      <c r="Q402" s="17">
        <v>-0.53</v>
      </c>
      <c r="R402" s="17">
        <v>0.55300000000000005</v>
      </c>
      <c r="S402" s="18">
        <v>9.64</v>
      </c>
      <c r="T402" s="17">
        <v>-0.69</v>
      </c>
      <c r="U402" s="17">
        <v>0.3886</v>
      </c>
      <c r="V402" s="21">
        <v>42489</v>
      </c>
      <c r="W402" s="7">
        <v>918</v>
      </c>
      <c r="X402" s="48"/>
      <c r="Y402" s="66">
        <v>69061</v>
      </c>
      <c r="Z402" s="66">
        <v>26124</v>
      </c>
      <c r="AA402" s="48"/>
      <c r="AB402" s="66">
        <v>68330</v>
      </c>
      <c r="AC402" s="66">
        <v>26404</v>
      </c>
      <c r="AD402" s="30"/>
      <c r="AE402" s="66">
        <v>66415</v>
      </c>
      <c r="AF402" s="66">
        <v>27165</v>
      </c>
      <c r="AG402" s="30"/>
      <c r="AH402" s="66"/>
      <c r="AI402" s="66"/>
      <c r="AJ402" s="76"/>
      <c r="AK402" s="75"/>
      <c r="AL402" s="7">
        <v>918</v>
      </c>
    </row>
    <row r="403" spans="1:38" x14ac:dyDescent="0.15">
      <c r="A403" s="7">
        <v>919</v>
      </c>
      <c r="B403" s="17">
        <f t="shared" si="56"/>
        <v>32.768224751755874</v>
      </c>
      <c r="C403" s="17">
        <f t="shared" si="57"/>
        <v>2.7900358807275123</v>
      </c>
      <c r="D403" s="17">
        <f t="shared" si="58"/>
        <v>33.280590717299575</v>
      </c>
      <c r="E403" s="17">
        <f t="shared" si="59"/>
        <v>2.5530021039003072</v>
      </c>
      <c r="F403" s="17">
        <f t="shared" si="60"/>
        <v>30.050505050505052</v>
      </c>
      <c r="G403" s="17">
        <f t="shared" si="61"/>
        <v>2.6732289092654238</v>
      </c>
      <c r="H403" s="17">
        <f t="shared" si="62"/>
        <v>35.023003614853764</v>
      </c>
      <c r="I403" s="17">
        <f t="shared" si="63"/>
        <v>2.8510091890373581</v>
      </c>
      <c r="J403" s="18">
        <v>13.53</v>
      </c>
      <c r="K403" s="17">
        <v>0.41289999999999999</v>
      </c>
      <c r="L403" s="17">
        <v>4.8494000000000002</v>
      </c>
      <c r="M403" s="18">
        <v>12.62</v>
      </c>
      <c r="N403" s="17">
        <v>9.4799999999999995E-2</v>
      </c>
      <c r="O403" s="17">
        <v>4.9432</v>
      </c>
      <c r="P403" s="18">
        <v>13.09</v>
      </c>
      <c r="Q403" s="17">
        <v>0.21779999999999999</v>
      </c>
      <c r="R403" s="17">
        <v>4.8967000000000001</v>
      </c>
      <c r="S403" s="18">
        <v>14.21</v>
      </c>
      <c r="T403" s="17">
        <v>0.30430000000000001</v>
      </c>
      <c r="U403" s="17">
        <v>4.9842000000000004</v>
      </c>
      <c r="V403" s="21">
        <v>42457</v>
      </c>
      <c r="W403" s="7">
        <v>919</v>
      </c>
      <c r="X403" s="30"/>
      <c r="Y403" s="66">
        <v>29761</v>
      </c>
      <c r="Z403" s="66">
        <v>16934</v>
      </c>
      <c r="AA403" s="30"/>
      <c r="AB403" s="66">
        <v>30386</v>
      </c>
      <c r="AC403" s="66">
        <v>16586</v>
      </c>
      <c r="AD403" s="30"/>
      <c r="AE403" s="66">
        <v>28994</v>
      </c>
      <c r="AF403" s="66">
        <v>17382</v>
      </c>
      <c r="AG403" s="48"/>
      <c r="AH403" s="66">
        <v>28689</v>
      </c>
      <c r="AI403" s="66">
        <v>17568</v>
      </c>
      <c r="AJ403" s="76"/>
      <c r="AK403" s="75"/>
      <c r="AL403" s="7">
        <v>919</v>
      </c>
    </row>
    <row r="404" spans="1:38" x14ac:dyDescent="0.15">
      <c r="A404" s="7">
        <v>920</v>
      </c>
      <c r="B404" s="17">
        <f t="shared" si="56"/>
        <v>72.349999999999994</v>
      </c>
      <c r="C404" s="17">
        <f t="shared" si="57"/>
        <v>6.7258529329738774</v>
      </c>
      <c r="D404" s="17">
        <f t="shared" si="58"/>
        <v>62.959039548022588</v>
      </c>
      <c r="E404" s="17">
        <f t="shared" si="59"/>
        <v>8.2029812292970181</v>
      </c>
      <c r="F404" s="17">
        <f t="shared" si="60"/>
        <v>73.553719008264466</v>
      </c>
      <c r="G404" s="17">
        <f t="shared" si="61"/>
        <v>7.9820627802690582</v>
      </c>
      <c r="H404" s="17">
        <f t="shared" si="62"/>
        <v>63.828947368421055</v>
      </c>
      <c r="I404" s="17">
        <f t="shared" si="63"/>
        <v>6.9818652849740941</v>
      </c>
      <c r="J404" s="18">
        <v>14.47</v>
      </c>
      <c r="K404" s="17">
        <v>0.2</v>
      </c>
      <c r="L404" s="17">
        <v>2.1514000000000002</v>
      </c>
      <c r="M404" s="18">
        <v>17.829999999999998</v>
      </c>
      <c r="N404" s="17">
        <v>7.0800000000000002E-2</v>
      </c>
      <c r="O404" s="17">
        <v>2.1736</v>
      </c>
      <c r="P404" s="18">
        <v>17.8</v>
      </c>
      <c r="Q404" s="17">
        <v>0.121</v>
      </c>
      <c r="R404" s="17">
        <v>2.23</v>
      </c>
      <c r="S404" s="18">
        <v>16.170000000000002</v>
      </c>
      <c r="T404" s="17">
        <v>0.19</v>
      </c>
      <c r="U404" s="17">
        <v>2.3159999999999998</v>
      </c>
      <c r="V404" s="28">
        <v>42459</v>
      </c>
      <c r="W404" s="7">
        <v>920</v>
      </c>
      <c r="X404" s="48" t="s">
        <v>37</v>
      </c>
      <c r="Y404" s="66">
        <v>20224</v>
      </c>
      <c r="Z404" s="66">
        <v>20866</v>
      </c>
      <c r="AA404" s="48" t="s">
        <v>43</v>
      </c>
      <c r="AB404" s="66">
        <v>20793</v>
      </c>
      <c r="AC404" s="66">
        <v>20295</v>
      </c>
      <c r="AD404" s="48" t="s">
        <v>41</v>
      </c>
      <c r="AE404" s="66">
        <v>20761</v>
      </c>
      <c r="AF404" s="66">
        <v>20326</v>
      </c>
      <c r="AG404" s="48" t="s">
        <v>43</v>
      </c>
      <c r="AH404" s="66">
        <v>27405</v>
      </c>
      <c r="AI404" s="66">
        <v>15399</v>
      </c>
      <c r="AJ404" s="76"/>
      <c r="AK404" s="75"/>
      <c r="AL404" s="7">
        <v>920</v>
      </c>
    </row>
    <row r="405" spans="1:38" x14ac:dyDescent="0.15">
      <c r="A405" s="7">
        <v>921</v>
      </c>
      <c r="B405" s="17">
        <f t="shared" si="56"/>
        <v>23.744186046511629</v>
      </c>
      <c r="C405" s="17">
        <f t="shared" si="57"/>
        <v>3.4404906321606687</v>
      </c>
      <c r="D405" s="17">
        <f t="shared" si="58"/>
        <v>17.272727272727273</v>
      </c>
      <c r="E405" s="17">
        <f t="shared" si="59"/>
        <v>2.4712232555114779</v>
      </c>
      <c r="F405" s="17">
        <f t="shared" si="60"/>
        <v>9.6707317073170742</v>
      </c>
      <c r="G405" s="17">
        <f t="shared" si="61"/>
        <v>2.4560968810976553</v>
      </c>
      <c r="H405" s="17">
        <f t="shared" si="62"/>
        <v>14.071428571428573</v>
      </c>
      <c r="I405" s="17">
        <f t="shared" si="63"/>
        <v>3.4702445612283848</v>
      </c>
      <c r="J405" s="18">
        <v>10.210000000000001</v>
      </c>
      <c r="K405" s="17">
        <v>0.43</v>
      </c>
      <c r="L405" s="17">
        <v>2.9676</v>
      </c>
      <c r="M405" s="18">
        <v>7.6</v>
      </c>
      <c r="N405" s="17">
        <v>0.11</v>
      </c>
      <c r="O405" s="17">
        <v>3.0754000000000001</v>
      </c>
      <c r="P405" s="18">
        <v>7.93</v>
      </c>
      <c r="Q405" s="17">
        <v>0.41</v>
      </c>
      <c r="R405" s="17">
        <v>3.2286999999999999</v>
      </c>
      <c r="S405" s="18">
        <v>11.82</v>
      </c>
      <c r="T405" s="17">
        <v>0.63</v>
      </c>
      <c r="U405" s="17">
        <v>3.4060999999999999</v>
      </c>
      <c r="V405" s="21">
        <v>42459</v>
      </c>
      <c r="W405" s="7">
        <v>921</v>
      </c>
      <c r="X405" s="48" t="s">
        <v>39</v>
      </c>
      <c r="Y405" s="66">
        <v>30441</v>
      </c>
      <c r="Z405" s="66">
        <v>44766</v>
      </c>
      <c r="AA405" s="48" t="s">
        <v>37</v>
      </c>
      <c r="AB405" s="66">
        <v>29099</v>
      </c>
      <c r="AC405" s="66">
        <v>46830</v>
      </c>
      <c r="AD405" s="48" t="s">
        <v>37</v>
      </c>
      <c r="AE405" s="66">
        <v>28478</v>
      </c>
      <c r="AF405" s="66">
        <v>47851</v>
      </c>
      <c r="AG405" s="48" t="s">
        <v>37</v>
      </c>
      <c r="AH405" s="66">
        <v>27956</v>
      </c>
      <c r="AI405" s="66">
        <v>48747</v>
      </c>
      <c r="AJ405" s="76"/>
      <c r="AK405" s="75"/>
      <c r="AL405" s="7">
        <v>921</v>
      </c>
    </row>
    <row r="406" spans="1:38" x14ac:dyDescent="0.15">
      <c r="A406" s="7">
        <v>922</v>
      </c>
      <c r="B406" s="17">
        <f t="shared" si="56"/>
        <v>-16.384615384615383</v>
      </c>
      <c r="C406" s="17">
        <f t="shared" si="57"/>
        <v>3.715008284642888</v>
      </c>
      <c r="D406" s="17">
        <f t="shared" si="58"/>
        <v>-39.541666666666671</v>
      </c>
      <c r="E406" s="17">
        <f t="shared" si="59"/>
        <v>2.8036278767467282</v>
      </c>
      <c r="F406" s="17">
        <f t="shared" si="60"/>
        <v>-11.279069767441859</v>
      </c>
      <c r="G406" s="17">
        <f t="shared" si="61"/>
        <v>3.2172470978441123</v>
      </c>
      <c r="H406" s="17">
        <f t="shared" si="62"/>
        <v>-13.308823529411764</v>
      </c>
      <c r="I406" s="17">
        <f t="shared" si="63"/>
        <v>3.0835803604892846</v>
      </c>
      <c r="J406" s="18">
        <v>12.78</v>
      </c>
      <c r="K406" s="17">
        <v>-0.78</v>
      </c>
      <c r="L406" s="17">
        <v>3.4401000000000002</v>
      </c>
      <c r="M406" s="18">
        <v>9.49</v>
      </c>
      <c r="N406" s="17">
        <v>-0.06</v>
      </c>
      <c r="O406" s="17">
        <v>3.3849</v>
      </c>
      <c r="P406" s="18">
        <v>9.6999999999999993</v>
      </c>
      <c r="Q406" s="17">
        <v>-0.43</v>
      </c>
      <c r="R406" s="17">
        <v>3.0150000000000001</v>
      </c>
      <c r="S406" s="18">
        <v>9.0500000000000007</v>
      </c>
      <c r="T406" s="17">
        <v>-0.51</v>
      </c>
      <c r="U406" s="17">
        <v>2.9348999999999998</v>
      </c>
      <c r="V406" s="21">
        <v>42447</v>
      </c>
      <c r="W406" s="7">
        <v>922</v>
      </c>
      <c r="X406" s="48"/>
      <c r="Y406" s="66">
        <v>43445</v>
      </c>
      <c r="Z406" s="66">
        <v>12513</v>
      </c>
      <c r="AA406" s="48"/>
      <c r="AB406" s="66">
        <v>40506</v>
      </c>
      <c r="AC406" s="66">
        <v>13421</v>
      </c>
      <c r="AD406" s="30"/>
      <c r="AE406" s="66">
        <v>37909</v>
      </c>
      <c r="AF406" s="66">
        <v>14341</v>
      </c>
      <c r="AG406" s="30"/>
      <c r="AH406" s="66">
        <v>34711</v>
      </c>
      <c r="AI406" s="66">
        <v>15663</v>
      </c>
      <c r="AJ406" s="76"/>
      <c r="AK406" s="75"/>
      <c r="AL406" s="7">
        <v>922</v>
      </c>
    </row>
    <row r="407" spans="1:38" x14ac:dyDescent="0.15">
      <c r="A407" s="7">
        <v>923</v>
      </c>
      <c r="B407" s="17">
        <f t="shared" si="56"/>
        <v>5987.5</v>
      </c>
      <c r="C407" s="17">
        <f t="shared" si="57"/>
        <v>11.258402670051238</v>
      </c>
      <c r="D407" s="17">
        <f t="shared" si="58"/>
        <v>577.77777777777783</v>
      </c>
      <c r="E407" s="17">
        <f t="shared" si="59"/>
        <v>6.8978586317983712</v>
      </c>
      <c r="F407" s="17">
        <f t="shared" si="60"/>
        <v>-171.73913043478262</v>
      </c>
      <c r="G407" s="17">
        <f t="shared" si="61"/>
        <v>7.6365393910101504</v>
      </c>
      <c r="H407" s="17">
        <f t="shared" si="62"/>
        <v>-75.190355329949256</v>
      </c>
      <c r="I407" s="17">
        <f t="shared" si="63"/>
        <v>8.0583465088998825</v>
      </c>
      <c r="J407" s="18">
        <v>23.95</v>
      </c>
      <c r="K407" s="17">
        <v>4.0000000000000001E-3</v>
      </c>
      <c r="L407" s="17">
        <v>2.1273</v>
      </c>
      <c r="M407" s="18">
        <v>14.56</v>
      </c>
      <c r="N407" s="17">
        <v>6.3E-3</v>
      </c>
      <c r="O407" s="17">
        <v>2.1107999999999998</v>
      </c>
      <c r="P407" s="18">
        <v>15.8</v>
      </c>
      <c r="Q407" s="17">
        <v>-4.5999999999999999E-2</v>
      </c>
      <c r="R407" s="17">
        <v>2.069</v>
      </c>
      <c r="S407" s="18">
        <v>15.8</v>
      </c>
      <c r="T407" s="17">
        <v>-0.15759999999999999</v>
      </c>
      <c r="U407" s="17">
        <v>1.9607000000000001</v>
      </c>
      <c r="V407" s="28">
        <v>42451</v>
      </c>
      <c r="W407" s="7">
        <v>923</v>
      </c>
      <c r="X407" s="48"/>
      <c r="Y407" s="66">
        <v>31588</v>
      </c>
      <c r="Z407" s="66">
        <v>6268</v>
      </c>
      <c r="AA407" s="48"/>
      <c r="AB407" s="66">
        <v>27797</v>
      </c>
      <c r="AC407" s="66">
        <v>7123</v>
      </c>
      <c r="AD407" s="48"/>
      <c r="AE407" s="66">
        <v>27616</v>
      </c>
      <c r="AF407" s="66">
        <v>7170</v>
      </c>
      <c r="AG407" s="30"/>
      <c r="AH407" s="66">
        <v>27609</v>
      </c>
      <c r="AI407" s="66">
        <v>7172</v>
      </c>
      <c r="AJ407" s="76"/>
      <c r="AK407" s="75"/>
      <c r="AL407" s="7">
        <v>923</v>
      </c>
    </row>
    <row r="408" spans="1:38" x14ac:dyDescent="0.15">
      <c r="A408" s="7">
        <v>925</v>
      </c>
      <c r="B408" s="17">
        <f t="shared" si="56"/>
        <v>223.36363636363637</v>
      </c>
      <c r="C408" s="17">
        <f t="shared" si="57"/>
        <v>6.5366606363733109</v>
      </c>
      <c r="D408" s="17">
        <f t="shared" si="58"/>
        <v>-75.73770491803279</v>
      </c>
      <c r="E408" s="17">
        <f t="shared" si="59"/>
        <v>4.9991884434345071</v>
      </c>
      <c r="F408" s="17">
        <f t="shared" si="60"/>
        <v>-276.50429799426934</v>
      </c>
      <c r="G408" s="17">
        <f t="shared" si="61"/>
        <v>5.1133955065705807</v>
      </c>
      <c r="H408" s="17">
        <f t="shared" si="62"/>
        <v>-215.65934065934064</v>
      </c>
      <c r="I408" s="17">
        <f t="shared" si="63"/>
        <v>6.3107966878366426</v>
      </c>
      <c r="J408" s="18">
        <v>24.57</v>
      </c>
      <c r="K408" s="17">
        <v>0.11</v>
      </c>
      <c r="L408" s="17">
        <v>3.7587999999999999</v>
      </c>
      <c r="M408" s="18">
        <v>18.48</v>
      </c>
      <c r="N408" s="17">
        <v>-6.0999999999999999E-2</v>
      </c>
      <c r="O408" s="17">
        <v>3.6966000000000001</v>
      </c>
      <c r="P408" s="18">
        <v>19.3</v>
      </c>
      <c r="Q408" s="17">
        <v>-3.49E-2</v>
      </c>
      <c r="R408" s="17">
        <v>3.7744</v>
      </c>
      <c r="S408" s="18">
        <v>23.55</v>
      </c>
      <c r="T408" s="17">
        <v>-8.1900000000000001E-2</v>
      </c>
      <c r="U408" s="17">
        <v>3.7317</v>
      </c>
      <c r="V408" s="21">
        <v>42475</v>
      </c>
      <c r="W408" s="7">
        <v>925</v>
      </c>
      <c r="X408" s="48" t="s">
        <v>43</v>
      </c>
      <c r="Y408" s="66">
        <v>30651</v>
      </c>
      <c r="Z408" s="66">
        <v>10573</v>
      </c>
      <c r="AA408" s="30" t="s">
        <v>41</v>
      </c>
      <c r="AB408" s="66">
        <v>30595</v>
      </c>
      <c r="AC408" s="66">
        <v>10592</v>
      </c>
      <c r="AD408" s="48" t="s">
        <v>43</v>
      </c>
      <c r="AE408" s="66">
        <v>31662</v>
      </c>
      <c r="AF408" s="66">
        <v>10116</v>
      </c>
      <c r="AG408" s="48" t="s">
        <v>41</v>
      </c>
      <c r="AH408" s="66">
        <v>24743</v>
      </c>
      <c r="AI408" s="66">
        <v>12946</v>
      </c>
      <c r="AJ408" s="76"/>
      <c r="AK408" s="75"/>
      <c r="AL408" s="7">
        <v>925</v>
      </c>
    </row>
    <row r="409" spans="1:38" x14ac:dyDescent="0.15">
      <c r="A409" s="7">
        <v>926</v>
      </c>
      <c r="B409" s="17">
        <f t="shared" si="56"/>
        <v>19.303030303030301</v>
      </c>
      <c r="C409" s="17">
        <f t="shared" si="57"/>
        <v>1.0067008028320374</v>
      </c>
      <c r="D409" s="17">
        <f t="shared" si="58"/>
        <v>10.741071428571427</v>
      </c>
      <c r="E409" s="17">
        <f t="shared" si="59"/>
        <v>1.1842999045078215</v>
      </c>
      <c r="F409" s="17">
        <f t="shared" si="60"/>
        <v>16.291666666666668</v>
      </c>
      <c r="G409" s="17">
        <f t="shared" si="61"/>
        <v>1.1755980717385421</v>
      </c>
      <c r="H409" s="17">
        <f t="shared" si="62"/>
        <v>13.157142857142858</v>
      </c>
      <c r="I409" s="17">
        <f t="shared" si="63"/>
        <v>1.1892656187958202</v>
      </c>
      <c r="J409" s="18">
        <v>12.74</v>
      </c>
      <c r="K409" s="17">
        <v>0.66</v>
      </c>
      <c r="L409" s="17">
        <v>12.655200000000001</v>
      </c>
      <c r="M409" s="18">
        <v>12.03</v>
      </c>
      <c r="N409" s="17">
        <v>0.28000000000000003</v>
      </c>
      <c r="O409" s="17">
        <v>10.1579</v>
      </c>
      <c r="P409" s="18">
        <v>11.73</v>
      </c>
      <c r="Q409" s="17">
        <v>0.36</v>
      </c>
      <c r="R409" s="17">
        <v>9.9779</v>
      </c>
      <c r="S409" s="18">
        <v>12.28</v>
      </c>
      <c r="T409" s="17">
        <v>0.7</v>
      </c>
      <c r="U409" s="17">
        <v>10.325699999999999</v>
      </c>
      <c r="V409" s="28">
        <v>42453</v>
      </c>
      <c r="W409" s="7">
        <v>926</v>
      </c>
      <c r="X409" s="30"/>
      <c r="Y409" s="66">
        <v>53516</v>
      </c>
      <c r="Z409" s="66">
        <v>13311</v>
      </c>
      <c r="AA409" s="30"/>
      <c r="AB409" s="66">
        <v>48144</v>
      </c>
      <c r="AC409" s="66">
        <v>19718</v>
      </c>
      <c r="AD409" s="30"/>
      <c r="AE409" s="66">
        <v>47767</v>
      </c>
      <c r="AF409" s="66">
        <v>19874</v>
      </c>
      <c r="AG409" s="30" t="s">
        <v>41</v>
      </c>
      <c r="AH409" s="66">
        <v>45334</v>
      </c>
      <c r="AI409" s="66">
        <v>20941</v>
      </c>
      <c r="AJ409" s="76"/>
      <c r="AK409" s="75"/>
      <c r="AL409" s="7">
        <v>926</v>
      </c>
    </row>
    <row r="410" spans="1:38" x14ac:dyDescent="0.15">
      <c r="A410" s="7">
        <v>927</v>
      </c>
      <c r="B410" s="17">
        <f t="shared" si="56"/>
        <v>602</v>
      </c>
      <c r="C410" s="17">
        <f t="shared" si="57"/>
        <v>6.2532460787368853</v>
      </c>
      <c r="D410" s="17">
        <f t="shared" si="58"/>
        <v>-16.375</v>
      </c>
      <c r="E410" s="17">
        <f t="shared" si="59"/>
        <v>7.6331429903274675</v>
      </c>
      <c r="F410" s="17">
        <f t="shared" si="60"/>
        <v>-8.1334563345633466</v>
      </c>
      <c r="G410" s="17">
        <f t="shared" si="61"/>
        <v>8.2967377666248439</v>
      </c>
      <c r="H410" s="17">
        <f t="shared" si="62"/>
        <v>-7.1331915716218832</v>
      </c>
      <c r="I410" s="17">
        <f t="shared" si="63"/>
        <v>11.043771043771043</v>
      </c>
      <c r="J410" s="18">
        <v>6.02</v>
      </c>
      <c r="K410" s="17">
        <v>0.01</v>
      </c>
      <c r="L410" s="17">
        <v>0.9627</v>
      </c>
      <c r="M410" s="18">
        <v>6.55</v>
      </c>
      <c r="N410" s="17">
        <v>-0.1</v>
      </c>
      <c r="O410" s="17">
        <v>0.85809999999999997</v>
      </c>
      <c r="P410" s="18">
        <v>5.29</v>
      </c>
      <c r="Q410" s="17">
        <v>-0.32519999999999999</v>
      </c>
      <c r="R410" s="17">
        <v>0.63759999999999994</v>
      </c>
      <c r="S410" s="18">
        <v>4.92</v>
      </c>
      <c r="T410" s="17">
        <v>-0.51729999999999998</v>
      </c>
      <c r="U410" s="17">
        <v>0.44550000000000001</v>
      </c>
      <c r="V410" s="28">
        <v>42461</v>
      </c>
      <c r="W410" s="7">
        <v>927</v>
      </c>
      <c r="X410" s="48" t="s">
        <v>41</v>
      </c>
      <c r="Y410" s="66">
        <v>45243</v>
      </c>
      <c r="Z410" s="66">
        <v>35257</v>
      </c>
      <c r="AA410" s="48" t="s">
        <v>41</v>
      </c>
      <c r="AB410" s="66">
        <v>42678</v>
      </c>
      <c r="AC410" s="66">
        <v>37376</v>
      </c>
      <c r="AD410" s="48"/>
      <c r="AE410" s="66">
        <v>57877</v>
      </c>
      <c r="AF410" s="66">
        <v>27561</v>
      </c>
      <c r="AG410" s="48"/>
      <c r="AH410" s="66">
        <v>53909</v>
      </c>
      <c r="AI410" s="66">
        <v>29590</v>
      </c>
      <c r="AJ410" s="76"/>
      <c r="AK410" s="75"/>
      <c r="AL410" s="7">
        <v>927</v>
      </c>
    </row>
    <row r="411" spans="1:38" x14ac:dyDescent="0.15">
      <c r="A411" s="7">
        <v>928</v>
      </c>
      <c r="B411" s="17">
        <f t="shared" si="56"/>
        <v>23.957906245729124</v>
      </c>
      <c r="C411" s="17">
        <f t="shared" si="57"/>
        <v>3.9768602540834843</v>
      </c>
      <c r="D411" s="17">
        <f t="shared" si="58"/>
        <v>20.003192848020433</v>
      </c>
      <c r="E411" s="17">
        <f t="shared" si="59"/>
        <v>2.6927126985150323</v>
      </c>
      <c r="F411" s="17">
        <f t="shared" si="60"/>
        <v>17.414174972314505</v>
      </c>
      <c r="G411" s="17">
        <f t="shared" si="61"/>
        <v>2.640915293376719</v>
      </c>
      <c r="H411" s="17">
        <f t="shared" si="62"/>
        <v>18.753264844158103</v>
      </c>
      <c r="I411" s="17">
        <f t="shared" si="63"/>
        <v>2.8794866653298574</v>
      </c>
      <c r="J411" s="18">
        <v>17.53</v>
      </c>
      <c r="K411" s="17">
        <v>0.73170000000000002</v>
      </c>
      <c r="L411" s="17">
        <v>4.4080000000000004</v>
      </c>
      <c r="M411" s="18">
        <v>12.53</v>
      </c>
      <c r="N411" s="17">
        <v>0.15659999999999999</v>
      </c>
      <c r="O411" s="17">
        <v>4.6532999999999998</v>
      </c>
      <c r="P411" s="18">
        <v>12.58</v>
      </c>
      <c r="Q411" s="17">
        <v>0.36120000000000002</v>
      </c>
      <c r="R411" s="17">
        <v>4.7634999999999996</v>
      </c>
      <c r="S411" s="18">
        <v>14.36</v>
      </c>
      <c r="T411" s="17">
        <v>0.57430000000000003</v>
      </c>
      <c r="U411" s="17">
        <v>4.9870000000000001</v>
      </c>
      <c r="V411" s="21">
        <v>42458</v>
      </c>
      <c r="W411" s="7">
        <v>928</v>
      </c>
      <c r="X411" s="48"/>
      <c r="Y411" s="66">
        <v>50926</v>
      </c>
      <c r="Z411" s="66">
        <v>12617</v>
      </c>
      <c r="AA411" s="48"/>
      <c r="AB411" s="66">
        <v>47878</v>
      </c>
      <c r="AC411" s="66">
        <v>13420</v>
      </c>
      <c r="AD411" s="48"/>
      <c r="AE411" s="66">
        <v>46320</v>
      </c>
      <c r="AF411" s="66">
        <v>13872</v>
      </c>
      <c r="AG411" s="30"/>
      <c r="AH411" s="66">
        <v>40678</v>
      </c>
      <c r="AI411" s="66">
        <v>15796</v>
      </c>
      <c r="AJ411" s="76"/>
      <c r="AK411" s="75"/>
      <c r="AL411" s="7">
        <v>928</v>
      </c>
    </row>
    <row r="412" spans="1:38" x14ac:dyDescent="0.15">
      <c r="A412" s="7">
        <v>929</v>
      </c>
      <c r="B412" s="17">
        <f t="shared" si="56"/>
        <v>52.091767881241566</v>
      </c>
      <c r="C412" s="17">
        <f t="shared" si="57"/>
        <v>4.7531092230020935</v>
      </c>
      <c r="D412" s="17">
        <f t="shared" si="58"/>
        <v>-23.251488095238095</v>
      </c>
      <c r="E412" s="17">
        <f t="shared" si="59"/>
        <v>3.1838210947250452</v>
      </c>
      <c r="F412" s="17">
        <f t="shared" si="60"/>
        <v>-42.911098198721675</v>
      </c>
      <c r="G412" s="17">
        <f t="shared" si="61"/>
        <v>3.7985752128179406</v>
      </c>
      <c r="H412" s="17">
        <f t="shared" si="62"/>
        <v>-130.19417475728156</v>
      </c>
      <c r="I412" s="17">
        <f t="shared" si="63"/>
        <v>4.5181179562338913</v>
      </c>
      <c r="J412" s="18">
        <v>19.3</v>
      </c>
      <c r="K412" s="17">
        <v>0.3705</v>
      </c>
      <c r="L412" s="17">
        <v>4.0605000000000002</v>
      </c>
      <c r="M412" s="18">
        <v>12.5</v>
      </c>
      <c r="N412" s="17">
        <v>-0.13439999999999999</v>
      </c>
      <c r="O412" s="17">
        <v>3.9260999999999999</v>
      </c>
      <c r="P412" s="18">
        <v>14.77</v>
      </c>
      <c r="Q412" s="17">
        <v>-0.1721</v>
      </c>
      <c r="R412" s="17">
        <v>3.8883000000000001</v>
      </c>
      <c r="S412" s="18">
        <v>17.88</v>
      </c>
      <c r="T412" s="17">
        <v>-0.10299999999999999</v>
      </c>
      <c r="U412" s="17">
        <v>3.9573999999999998</v>
      </c>
      <c r="V412" s="21">
        <v>42467</v>
      </c>
      <c r="W412" s="7">
        <v>929</v>
      </c>
      <c r="X412" s="30"/>
      <c r="Y412" s="66">
        <v>26978</v>
      </c>
      <c r="Z412" s="66">
        <v>6885</v>
      </c>
      <c r="AA412" s="42"/>
      <c r="AB412" s="66">
        <v>26951</v>
      </c>
      <c r="AC412" s="66">
        <v>6892</v>
      </c>
      <c r="AD412" s="30"/>
      <c r="AE412" s="66">
        <v>22143</v>
      </c>
      <c r="AF412" s="66">
        <v>8389</v>
      </c>
      <c r="AG412" s="30"/>
      <c r="AH412" s="66">
        <v>21307</v>
      </c>
      <c r="AI412" s="66">
        <v>8719</v>
      </c>
      <c r="AJ412" s="76"/>
      <c r="AK412" s="75"/>
      <c r="AL412" s="7">
        <v>929</v>
      </c>
    </row>
    <row r="413" spans="1:38" x14ac:dyDescent="0.15">
      <c r="A413" s="7">
        <v>930</v>
      </c>
      <c r="B413" s="17">
        <f t="shared" si="56"/>
        <v>-9.1428571428571423</v>
      </c>
      <c r="C413" s="17">
        <f t="shared" si="57"/>
        <v>9.0286174929463936</v>
      </c>
      <c r="D413" s="17">
        <f t="shared" si="58"/>
        <v>-100.234375</v>
      </c>
      <c r="E413" s="17">
        <f t="shared" si="59"/>
        <v>8.8093930238945344</v>
      </c>
      <c r="F413" s="17">
        <f t="shared" si="60"/>
        <v>422.30769230769232</v>
      </c>
      <c r="G413" s="17">
        <f t="shared" si="61"/>
        <v>7.3385910974468658</v>
      </c>
      <c r="H413" s="17">
        <f t="shared" si="62"/>
        <v>76.090909090909093</v>
      </c>
      <c r="I413" s="17">
        <f t="shared" si="63"/>
        <v>6.9959879638916753</v>
      </c>
      <c r="J413" s="18">
        <v>13.44</v>
      </c>
      <c r="K413" s="17">
        <v>-1.47</v>
      </c>
      <c r="L413" s="17">
        <v>1.4885999999999999</v>
      </c>
      <c r="M413" s="18">
        <v>12.83</v>
      </c>
      <c r="N413" s="17">
        <v>-3.2000000000000001E-2</v>
      </c>
      <c r="O413" s="17">
        <v>1.4563999999999999</v>
      </c>
      <c r="P413" s="18">
        <v>10.98</v>
      </c>
      <c r="Q413" s="17">
        <v>1.2999999999999999E-2</v>
      </c>
      <c r="R413" s="17">
        <v>1.4962</v>
      </c>
      <c r="S413" s="18">
        <v>11.16</v>
      </c>
      <c r="T413" s="17">
        <v>0.11</v>
      </c>
      <c r="U413" s="17">
        <v>1.5952</v>
      </c>
      <c r="V413" s="21">
        <v>42484</v>
      </c>
      <c r="W413" s="7">
        <v>930</v>
      </c>
      <c r="X413" s="30"/>
      <c r="Y413" s="66"/>
      <c r="Z413" s="66"/>
      <c r="AA413" s="30"/>
      <c r="AB413" s="66"/>
      <c r="AC413" s="66"/>
      <c r="AD413" s="30"/>
      <c r="AE413" s="66"/>
      <c r="AF413" s="66"/>
      <c r="AG413" s="30"/>
      <c r="AH413" s="66"/>
      <c r="AI413" s="66"/>
      <c r="AJ413" s="76"/>
      <c r="AK413" s="75"/>
      <c r="AL413" s="7">
        <v>930</v>
      </c>
    </row>
    <row r="414" spans="1:38" x14ac:dyDescent="0.15">
      <c r="A414" s="7">
        <v>931</v>
      </c>
      <c r="B414" s="17">
        <f t="shared" si="56"/>
        <v>37.829388119696297</v>
      </c>
      <c r="C414" s="17">
        <f t="shared" si="57"/>
        <v>7.104512665660125</v>
      </c>
      <c r="D414" s="17">
        <f t="shared" si="58"/>
        <v>-95.358649789029528</v>
      </c>
      <c r="E414" s="17">
        <f t="shared" si="59"/>
        <v>7.7390634363496273</v>
      </c>
      <c r="F414" s="17">
        <f t="shared" si="60"/>
        <v>-193.68932038834953</v>
      </c>
      <c r="G414" s="17">
        <f t="shared" si="61"/>
        <v>6.3656668793873648</v>
      </c>
      <c r="H414" s="17">
        <f t="shared" si="62"/>
        <v>737.5</v>
      </c>
      <c r="I414" s="17">
        <f t="shared" si="63"/>
        <v>6.5446478092068769</v>
      </c>
      <c r="J414" s="18">
        <v>8.4700000000000006</v>
      </c>
      <c r="K414" s="17">
        <v>0.22389999999999999</v>
      </c>
      <c r="L414" s="17">
        <v>1.1921999999999999</v>
      </c>
      <c r="M414" s="18">
        <v>9.0399999999999991</v>
      </c>
      <c r="N414" s="17">
        <v>-2.3699999999999999E-2</v>
      </c>
      <c r="O414" s="17">
        <v>1.1680999999999999</v>
      </c>
      <c r="P414" s="18">
        <v>7.98</v>
      </c>
      <c r="Q414" s="17">
        <v>-2.06E-2</v>
      </c>
      <c r="R414" s="17">
        <v>1.2536</v>
      </c>
      <c r="S414" s="18">
        <v>8.26</v>
      </c>
      <c r="T414" s="17">
        <v>8.3999999999999995E-3</v>
      </c>
      <c r="U414" s="17">
        <v>1.2621</v>
      </c>
      <c r="V414" s="21">
        <v>42475</v>
      </c>
      <c r="W414" s="7">
        <v>931</v>
      </c>
      <c r="X414" s="30"/>
      <c r="Y414" s="66"/>
      <c r="Z414" s="66"/>
      <c r="AA414" s="30"/>
      <c r="AB414" s="66"/>
      <c r="AC414" s="66"/>
      <c r="AD414" s="30"/>
      <c r="AE414" s="66"/>
      <c r="AF414" s="66"/>
      <c r="AG414" s="30"/>
      <c r="AH414" s="66"/>
      <c r="AI414" s="66"/>
      <c r="AJ414" s="76"/>
      <c r="AK414" s="75"/>
      <c r="AL414" s="7">
        <v>931</v>
      </c>
    </row>
    <row r="415" spans="1:38" x14ac:dyDescent="0.15">
      <c r="A415" s="7">
        <v>932</v>
      </c>
      <c r="B415" s="17">
        <f t="shared" si="56"/>
        <v>-6.1761108846310639</v>
      </c>
      <c r="C415" s="17">
        <f t="shared" si="57"/>
        <v>2.5117088738757407</v>
      </c>
      <c r="D415" s="17">
        <f t="shared" si="58"/>
        <v>-3.6519970414201191</v>
      </c>
      <c r="E415" s="17">
        <f t="shared" si="59"/>
        <v>1.8456219044949069</v>
      </c>
      <c r="F415" s="17">
        <f t="shared" si="60"/>
        <v>-7.3039940828402381</v>
      </c>
      <c r="G415" s="17">
        <f t="shared" si="61"/>
        <v>1.8456219044949069</v>
      </c>
      <c r="H415" s="17">
        <f t="shared" si="62"/>
        <v>-10.811554332874829</v>
      </c>
      <c r="I415" s="17">
        <f t="shared" si="63"/>
        <v>2.5542286132098466</v>
      </c>
      <c r="J415" s="18">
        <v>6.06</v>
      </c>
      <c r="K415" s="17">
        <v>-0.98119999999999996</v>
      </c>
      <c r="L415" s="17">
        <v>2.4127000000000001</v>
      </c>
      <c r="M415" s="18">
        <v>3.95</v>
      </c>
      <c r="N415" s="17">
        <v>-0.27039999999999997</v>
      </c>
      <c r="O415" s="17">
        <v>2.1402000000000001</v>
      </c>
      <c r="P415" s="18">
        <v>3.95</v>
      </c>
      <c r="Q415" s="17">
        <v>-0.27039999999999997</v>
      </c>
      <c r="R415" s="17">
        <v>2.1402000000000001</v>
      </c>
      <c r="S415" s="18">
        <v>5.24</v>
      </c>
      <c r="T415" s="17">
        <v>-0.36349999999999999</v>
      </c>
      <c r="U415" s="17">
        <v>2.0514999999999999</v>
      </c>
      <c r="V415" s="21">
        <v>42489</v>
      </c>
      <c r="W415" s="7">
        <v>932</v>
      </c>
      <c r="X415" s="30"/>
      <c r="Y415" s="66"/>
      <c r="Z415" s="66"/>
      <c r="AA415" s="30"/>
      <c r="AB415" s="66"/>
      <c r="AC415" s="66"/>
      <c r="AD415" s="30"/>
      <c r="AE415" s="66"/>
      <c r="AF415" s="66"/>
      <c r="AG415" s="30"/>
      <c r="AH415" s="66"/>
      <c r="AI415" s="66"/>
      <c r="AJ415" s="76"/>
      <c r="AK415" s="75"/>
      <c r="AL415" s="7">
        <v>932</v>
      </c>
    </row>
    <row r="416" spans="1:38" x14ac:dyDescent="0.15">
      <c r="A416" s="7">
        <v>933</v>
      </c>
      <c r="B416" s="17">
        <f t="shared" si="56"/>
        <v>-6.3061015793659809</v>
      </c>
      <c r="C416" s="17">
        <f t="shared" si="57"/>
        <v>2.0038271292919809</v>
      </c>
      <c r="D416" s="17">
        <f t="shared" si="58"/>
        <v>6.4932126696832579</v>
      </c>
      <c r="E416" s="17">
        <f t="shared" si="59"/>
        <v>1.9182568592721319</v>
      </c>
      <c r="F416" s="17">
        <f t="shared" si="60"/>
        <v>6.7647058823529402</v>
      </c>
      <c r="G416" s="17">
        <f t="shared" si="61"/>
        <v>1.4648748487357492</v>
      </c>
      <c r="H416" s="17">
        <f t="shared" si="62"/>
        <v>8.2931034482758612</v>
      </c>
      <c r="I416" s="17">
        <f t="shared" si="63"/>
        <v>1.4814586669951952</v>
      </c>
      <c r="J416" s="18">
        <v>5.55</v>
      </c>
      <c r="K416" s="17">
        <v>-0.88009999999999999</v>
      </c>
      <c r="L416" s="17">
        <v>2.7696999999999998</v>
      </c>
      <c r="M416" s="18">
        <v>5.74</v>
      </c>
      <c r="N416" s="17">
        <v>0.221</v>
      </c>
      <c r="O416" s="17">
        <v>2.9923000000000002</v>
      </c>
      <c r="P416" s="18">
        <v>4.5999999999999996</v>
      </c>
      <c r="Q416" s="17">
        <v>0.34</v>
      </c>
      <c r="R416" s="17">
        <v>3.1402000000000001</v>
      </c>
      <c r="S416" s="18">
        <v>4.8099999999999996</v>
      </c>
      <c r="T416" s="17">
        <v>0.435</v>
      </c>
      <c r="U416" s="17">
        <v>3.2467999999999999</v>
      </c>
      <c r="V416" s="21">
        <v>42471</v>
      </c>
      <c r="W416" s="7">
        <v>933</v>
      </c>
      <c r="X416" s="30"/>
      <c r="Y416" s="66"/>
      <c r="Z416" s="66"/>
      <c r="AA416" s="30"/>
      <c r="AB416" s="66"/>
      <c r="AC416" s="66"/>
      <c r="AD416" s="30"/>
      <c r="AE416" s="66"/>
      <c r="AF416" s="66"/>
      <c r="AG416" s="30"/>
      <c r="AH416" s="66"/>
      <c r="AI416" s="66"/>
      <c r="AJ416" s="76"/>
      <c r="AK416" s="75"/>
      <c r="AL416" s="7">
        <v>933</v>
      </c>
    </row>
    <row r="417" spans="1:38" x14ac:dyDescent="0.15">
      <c r="A417" s="7">
        <v>935</v>
      </c>
      <c r="B417" s="17">
        <f t="shared" si="56"/>
        <v>272.09090909090907</v>
      </c>
      <c r="C417" s="17">
        <f t="shared" si="57"/>
        <v>8.4117928107697928</v>
      </c>
      <c r="D417" s="17">
        <f t="shared" si="58"/>
        <v>-83.375</v>
      </c>
      <c r="E417" s="17">
        <f t="shared" si="59"/>
        <v>1.9474452554744526</v>
      </c>
      <c r="F417" s="17">
        <f t="shared" si="60"/>
        <v>168.25</v>
      </c>
      <c r="G417" s="17">
        <f t="shared" si="61"/>
        <v>1.9405438136155244</v>
      </c>
      <c r="H417" s="17">
        <f t="shared" si="62"/>
        <v>228.25000000000003</v>
      </c>
      <c r="I417" s="17">
        <f t="shared" si="63"/>
        <v>5.2050967760326108</v>
      </c>
      <c r="J417" s="18">
        <v>29.93</v>
      </c>
      <c r="K417" s="17">
        <v>0.11</v>
      </c>
      <c r="L417" s="17">
        <v>3.5581</v>
      </c>
      <c r="M417" s="18">
        <v>6.67</v>
      </c>
      <c r="N417" s="17">
        <v>-0.02</v>
      </c>
      <c r="O417" s="17">
        <v>3.4249999999999998</v>
      </c>
      <c r="P417" s="18">
        <v>6.73</v>
      </c>
      <c r="Q417" s="17">
        <v>0.02</v>
      </c>
      <c r="R417" s="17">
        <v>3.4681000000000002</v>
      </c>
      <c r="S417" s="18">
        <v>18.260000000000002</v>
      </c>
      <c r="T417" s="17">
        <v>0.06</v>
      </c>
      <c r="U417" s="17">
        <v>3.5081000000000002</v>
      </c>
      <c r="V417" s="21"/>
      <c r="W417" s="7">
        <v>935</v>
      </c>
      <c r="X417" s="30"/>
      <c r="Y417" s="66"/>
      <c r="Z417" s="66"/>
      <c r="AA417" s="42" t="s">
        <v>43</v>
      </c>
      <c r="AB417" s="66">
        <v>32819</v>
      </c>
      <c r="AC417" s="66">
        <v>23262</v>
      </c>
      <c r="AD417" s="42" t="s">
        <v>41</v>
      </c>
      <c r="AE417" s="66">
        <v>31861</v>
      </c>
      <c r="AF417" s="66">
        <v>23886</v>
      </c>
      <c r="AG417" s="42"/>
      <c r="AH417" s="66">
        <v>45150</v>
      </c>
      <c r="AI417" s="66">
        <v>16909</v>
      </c>
      <c r="AJ417" s="76"/>
      <c r="AK417" s="75"/>
      <c r="AL417" s="7">
        <v>935</v>
      </c>
    </row>
    <row r="418" spans="1:38" x14ac:dyDescent="0.15">
      <c r="A418" s="7">
        <v>936</v>
      </c>
      <c r="B418" s="17">
        <f t="shared" si="56"/>
        <v>14.397058823529409</v>
      </c>
      <c r="C418" s="17">
        <f t="shared" si="57"/>
        <v>1.7953420135705114</v>
      </c>
      <c r="D418" s="17">
        <f t="shared" si="58"/>
        <v>226.5</v>
      </c>
      <c r="E418" s="17">
        <f t="shared" si="59"/>
        <v>2.9695181907571286</v>
      </c>
      <c r="F418" s="17">
        <f t="shared" si="60"/>
        <v>58.714285714285715</v>
      </c>
      <c r="G418" s="17">
        <f t="shared" si="61"/>
        <v>2.6272892894812547</v>
      </c>
      <c r="H418" s="17">
        <f t="shared" si="62"/>
        <v>13.475409836065575</v>
      </c>
      <c r="I418" s="17">
        <f t="shared" si="63"/>
        <v>1.993524682600313</v>
      </c>
      <c r="J418" s="18">
        <v>9.7899999999999991</v>
      </c>
      <c r="K418" s="17">
        <v>0.68</v>
      </c>
      <c r="L418" s="17">
        <v>5.4530000000000003</v>
      </c>
      <c r="M418" s="18">
        <v>9.06</v>
      </c>
      <c r="N418" s="17">
        <v>0.01</v>
      </c>
      <c r="O418" s="17">
        <v>3.0510000000000002</v>
      </c>
      <c r="P418" s="18">
        <v>8.2200000000000006</v>
      </c>
      <c r="Q418" s="17">
        <v>7.0000000000000007E-2</v>
      </c>
      <c r="R418" s="17">
        <v>3.1286999999999998</v>
      </c>
      <c r="S418" s="18">
        <v>10.96</v>
      </c>
      <c r="T418" s="17">
        <v>0.61</v>
      </c>
      <c r="U418" s="17">
        <v>5.4977999999999998</v>
      </c>
      <c r="V418" s="21"/>
      <c r="W418" s="7">
        <v>936</v>
      </c>
      <c r="X418" s="30"/>
      <c r="Y418" s="66">
        <v>58613</v>
      </c>
      <c r="Z418" s="66">
        <v>15116</v>
      </c>
      <c r="AA418" s="30"/>
      <c r="AB418" s="66">
        <v>51614</v>
      </c>
      <c r="AC418" s="66">
        <v>17166</v>
      </c>
      <c r="AD418" s="30"/>
      <c r="AE418" s="66">
        <v>53272</v>
      </c>
      <c r="AF418" s="66">
        <v>16631</v>
      </c>
      <c r="AG418" s="30"/>
      <c r="AH418" s="66">
        <v>52406</v>
      </c>
      <c r="AI418" s="66">
        <v>16907</v>
      </c>
      <c r="AJ418" s="76"/>
      <c r="AK418" s="75"/>
      <c r="AL418" s="7">
        <v>936</v>
      </c>
    </row>
    <row r="419" spans="1:38" x14ac:dyDescent="0.15">
      <c r="A419" s="7">
        <v>937</v>
      </c>
      <c r="B419" s="17">
        <f t="shared" si="56"/>
        <v>67.670682730923701</v>
      </c>
      <c r="C419" s="17">
        <f t="shared" si="57"/>
        <v>1.2973514012935017</v>
      </c>
      <c r="D419" s="17">
        <f t="shared" si="58"/>
        <v>1097.9166666666667</v>
      </c>
      <c r="E419" s="17">
        <f t="shared" si="59"/>
        <v>1.0094625138872926</v>
      </c>
      <c r="F419" s="17">
        <f t="shared" si="60"/>
        <v>1023.0769230769232</v>
      </c>
      <c r="G419" s="17">
        <f t="shared" si="61"/>
        <v>1.0230179028132993</v>
      </c>
      <c r="H419" s="17">
        <f t="shared" si="62"/>
        <v>203.47826086956525</v>
      </c>
      <c r="I419" s="17">
        <f t="shared" si="63"/>
        <v>1.1884129735082942</v>
      </c>
      <c r="J419" s="18">
        <v>6.74</v>
      </c>
      <c r="K419" s="17">
        <v>9.9599999999999994E-2</v>
      </c>
      <c r="L419" s="17">
        <v>5.1951999999999998</v>
      </c>
      <c r="M419" s="18">
        <v>5.27</v>
      </c>
      <c r="N419" s="17">
        <v>1.1999999999999999E-3</v>
      </c>
      <c r="O419" s="17">
        <v>5.2206000000000001</v>
      </c>
      <c r="P419" s="18">
        <v>5.32</v>
      </c>
      <c r="Q419" s="17">
        <v>2.5999999999999999E-3</v>
      </c>
      <c r="R419" s="17">
        <v>5.2003000000000004</v>
      </c>
      <c r="S419" s="18">
        <v>6.24</v>
      </c>
      <c r="T419" s="17">
        <v>2.3E-2</v>
      </c>
      <c r="U419" s="17">
        <v>5.2507000000000001</v>
      </c>
      <c r="V419" s="21">
        <v>42451</v>
      </c>
      <c r="W419" s="7">
        <v>937</v>
      </c>
      <c r="X419" s="30"/>
      <c r="Y419" s="66">
        <v>98143</v>
      </c>
      <c r="Z419" s="66">
        <v>36004</v>
      </c>
      <c r="AA419" s="30"/>
      <c r="AB419" s="66">
        <v>86447</v>
      </c>
      <c r="AC419" s="66">
        <v>40875</v>
      </c>
      <c r="AD419" s="30"/>
      <c r="AE419" s="66">
        <v>83732</v>
      </c>
      <c r="AF419" s="66">
        <v>42201</v>
      </c>
      <c r="AG419" s="30"/>
      <c r="AH419" s="66">
        <v>78255</v>
      </c>
      <c r="AI419" s="66">
        <v>45154</v>
      </c>
      <c r="AJ419" s="76"/>
      <c r="AK419" s="75"/>
      <c r="AL419" s="7">
        <v>937</v>
      </c>
    </row>
    <row r="420" spans="1:38" x14ac:dyDescent="0.15">
      <c r="A420" s="7">
        <v>938</v>
      </c>
      <c r="B420" s="17">
        <f t="shared" si="56"/>
        <v>77.764227642276424</v>
      </c>
      <c r="C420" s="17">
        <f t="shared" si="57"/>
        <v>4.9598990562450309</v>
      </c>
      <c r="D420" s="17">
        <f t="shared" si="58"/>
        <v>83.072916666666657</v>
      </c>
      <c r="E420" s="17">
        <f t="shared" si="59"/>
        <v>6.6367078600257967</v>
      </c>
      <c r="F420" s="17">
        <f t="shared" si="60"/>
        <v>55.6489945155393</v>
      </c>
      <c r="G420" s="17">
        <f t="shared" si="61"/>
        <v>2.693233295583239</v>
      </c>
      <c r="H420" s="17">
        <f t="shared" si="62"/>
        <v>60.677419354838705</v>
      </c>
      <c r="I420" s="17">
        <f t="shared" si="63"/>
        <v>2.7418586040572515</v>
      </c>
      <c r="J420" s="18">
        <v>57.39</v>
      </c>
      <c r="K420" s="17">
        <v>0.73799999999999999</v>
      </c>
      <c r="L420" s="17">
        <v>11.5708</v>
      </c>
      <c r="M420" s="18">
        <v>63.8</v>
      </c>
      <c r="N420" s="17">
        <v>0.192</v>
      </c>
      <c r="O420" s="17">
        <v>9.6132000000000009</v>
      </c>
      <c r="P420" s="18">
        <v>60.88</v>
      </c>
      <c r="Q420" s="17">
        <v>0.54700000000000004</v>
      </c>
      <c r="R420" s="17">
        <v>22.604800000000001</v>
      </c>
      <c r="S420" s="18">
        <v>62.7</v>
      </c>
      <c r="T420" s="17">
        <v>0.77500000000000002</v>
      </c>
      <c r="U420" s="17">
        <v>22.867699999999999</v>
      </c>
      <c r="V420" s="21">
        <v>42488</v>
      </c>
      <c r="W420" s="7">
        <v>938</v>
      </c>
      <c r="X420" s="30"/>
      <c r="Y420" s="66">
        <v>30797</v>
      </c>
      <c r="Z420" s="66">
        <v>6691</v>
      </c>
      <c r="AA420" s="30"/>
      <c r="AB420" s="66">
        <v>38764</v>
      </c>
      <c r="AC420" s="66">
        <v>5316</v>
      </c>
      <c r="AD420" s="30" t="s">
        <v>41</v>
      </c>
      <c r="AE420" s="66">
        <v>34493</v>
      </c>
      <c r="AF420" s="66">
        <v>30217</v>
      </c>
      <c r="AG420" s="30" t="s">
        <v>37</v>
      </c>
      <c r="AH420" s="66">
        <v>31861</v>
      </c>
      <c r="AI420" s="66">
        <v>32714</v>
      </c>
      <c r="AJ420" s="76"/>
      <c r="AK420" s="75"/>
      <c r="AL420" s="7">
        <v>938</v>
      </c>
    </row>
    <row r="421" spans="1:38" x14ac:dyDescent="0.15">
      <c r="A421" s="7">
        <v>939</v>
      </c>
      <c r="B421" s="17">
        <f t="shared" si="56"/>
        <v>45.964285714285708</v>
      </c>
      <c r="C421" s="17">
        <f t="shared" si="57"/>
        <v>2.6319018404907975</v>
      </c>
      <c r="D421" s="17">
        <f t="shared" si="58"/>
        <v>37.916666666666664</v>
      </c>
      <c r="E421" s="17">
        <f t="shared" si="59"/>
        <v>1.835639649816436</v>
      </c>
      <c r="F421" s="17">
        <f t="shared" si="60"/>
        <v>63.928571428571416</v>
      </c>
      <c r="G421" s="17">
        <f t="shared" si="61"/>
        <v>1.7996461031126838</v>
      </c>
      <c r="H421" s="17">
        <f t="shared" si="62"/>
        <v>59.931818181818173</v>
      </c>
      <c r="I421" s="17">
        <f t="shared" si="63"/>
        <v>1.7519033762506475</v>
      </c>
      <c r="J421" s="18">
        <v>12.87</v>
      </c>
      <c r="K421" s="17">
        <v>0.28000000000000003</v>
      </c>
      <c r="L421" s="17">
        <v>4.8899999999999997</v>
      </c>
      <c r="M421" s="18">
        <v>9.1</v>
      </c>
      <c r="N421" s="17">
        <v>0.06</v>
      </c>
      <c r="O421" s="17">
        <v>4.9573999999999998</v>
      </c>
      <c r="P421" s="18">
        <v>8.9499999999999993</v>
      </c>
      <c r="Q421" s="17">
        <v>7.0000000000000007E-2</v>
      </c>
      <c r="R421" s="17">
        <v>4.9732000000000003</v>
      </c>
      <c r="S421" s="18">
        <v>8.7899999999999991</v>
      </c>
      <c r="T421" s="17">
        <v>0.11</v>
      </c>
      <c r="U421" s="17">
        <v>5.0174000000000003</v>
      </c>
      <c r="V421" s="21">
        <v>42454</v>
      </c>
      <c r="W421" s="7">
        <v>939</v>
      </c>
      <c r="X421" s="30"/>
      <c r="Y421" s="66">
        <v>71197</v>
      </c>
      <c r="Z421" s="66">
        <v>21170</v>
      </c>
      <c r="AA421" s="30"/>
      <c r="AB421" s="66">
        <v>66577</v>
      </c>
      <c r="AC421" s="66">
        <v>22639</v>
      </c>
      <c r="AD421" s="30"/>
      <c r="AE421" s="66">
        <v>63031</v>
      </c>
      <c r="AF421" s="66">
        <v>23913</v>
      </c>
      <c r="AG421" s="30"/>
      <c r="AH421" s="66">
        <v>62174</v>
      </c>
      <c r="AI421" s="66">
        <v>24243</v>
      </c>
      <c r="AJ421" s="76"/>
      <c r="AK421" s="75"/>
      <c r="AL421" s="7">
        <v>939</v>
      </c>
    </row>
    <row r="422" spans="1:38" x14ac:dyDescent="0.15">
      <c r="A422" s="7">
        <v>948</v>
      </c>
      <c r="B422" s="17">
        <f t="shared" si="56"/>
        <v>221.25</v>
      </c>
      <c r="C422" s="17">
        <f t="shared" si="57"/>
        <v>3.0565724943013053</v>
      </c>
      <c r="D422" s="17">
        <f t="shared" si="58"/>
        <v>-24.112499999999997</v>
      </c>
      <c r="E422" s="17">
        <f t="shared" si="59"/>
        <v>3.4512989336577684</v>
      </c>
      <c r="F422" s="17">
        <f t="shared" si="60"/>
        <v>-50.365153886280638</v>
      </c>
      <c r="G422" s="17">
        <f t="shared" si="61"/>
        <v>3.4735213699812921</v>
      </c>
      <c r="H422" s="17">
        <f t="shared" si="62"/>
        <v>-71.005025125628137</v>
      </c>
      <c r="I422" s="17">
        <f t="shared" si="63"/>
        <v>3.3934328788342731</v>
      </c>
      <c r="J422" s="18">
        <v>17.7</v>
      </c>
      <c r="K422" s="17">
        <v>0.08</v>
      </c>
      <c r="L422" s="17">
        <v>5.7907999999999999</v>
      </c>
      <c r="M422" s="18">
        <v>19.29</v>
      </c>
      <c r="N422" s="17">
        <v>-0.2</v>
      </c>
      <c r="O422" s="17">
        <v>5.5891999999999999</v>
      </c>
      <c r="P422" s="18">
        <v>19.309999999999999</v>
      </c>
      <c r="Q422" s="17">
        <v>-0.19170000000000001</v>
      </c>
      <c r="R422" s="17">
        <v>5.5591999999999997</v>
      </c>
      <c r="S422" s="18">
        <v>18.84</v>
      </c>
      <c r="T422" s="17">
        <v>-0.19900000000000001</v>
      </c>
      <c r="U422" s="17">
        <v>5.5518999999999998</v>
      </c>
      <c r="V422" s="21">
        <v>42450</v>
      </c>
      <c r="W422" s="7">
        <v>948</v>
      </c>
      <c r="X422" s="48"/>
      <c r="Y422" s="66"/>
      <c r="Z422" s="66"/>
      <c r="AA422" s="48"/>
      <c r="AB422" s="66"/>
      <c r="AC422" s="66"/>
      <c r="AD422" s="30"/>
      <c r="AE422" s="66">
        <v>46531</v>
      </c>
      <c r="AF422" s="66">
        <v>5299</v>
      </c>
      <c r="AG422" s="30"/>
      <c r="AH422" s="66">
        <v>39444</v>
      </c>
      <c r="AI422" s="66">
        <v>6252</v>
      </c>
      <c r="AJ422" s="76"/>
      <c r="AK422" s="75"/>
      <c r="AL422" s="7">
        <v>948</v>
      </c>
    </row>
    <row r="423" spans="1:38" x14ac:dyDescent="0.15">
      <c r="A423" s="7">
        <v>949</v>
      </c>
      <c r="B423" s="17">
        <f t="shared" si="56"/>
        <v>46.13670133729569</v>
      </c>
      <c r="C423" s="17">
        <f t="shared" si="57"/>
        <v>2.5408125690438195</v>
      </c>
      <c r="D423" s="17">
        <f t="shared" si="58"/>
        <v>118.95604395604396</v>
      </c>
      <c r="E423" s="17">
        <f t="shared" si="59"/>
        <v>1.7650415783466493</v>
      </c>
      <c r="F423" s="17">
        <f t="shared" si="60"/>
        <v>60.942249240121576</v>
      </c>
      <c r="G423" s="17">
        <f t="shared" si="61"/>
        <v>1.6387413158970165</v>
      </c>
      <c r="H423" s="17">
        <f t="shared" si="62"/>
        <v>38.257575757575758</v>
      </c>
      <c r="I423" s="17">
        <f t="shared" si="63"/>
        <v>1.4564646843365154</v>
      </c>
      <c r="J423" s="18">
        <v>6.21</v>
      </c>
      <c r="K423" s="17">
        <v>0.1346</v>
      </c>
      <c r="L423" s="17">
        <v>2.4441000000000002</v>
      </c>
      <c r="M423" s="18">
        <v>4.33</v>
      </c>
      <c r="N423" s="17">
        <v>9.1000000000000004E-3</v>
      </c>
      <c r="O423" s="17">
        <v>2.4531999999999998</v>
      </c>
      <c r="P423" s="18">
        <v>4.01</v>
      </c>
      <c r="Q423" s="17">
        <v>3.2899999999999999E-2</v>
      </c>
      <c r="R423" s="17">
        <v>2.4470000000000001</v>
      </c>
      <c r="S423" s="18">
        <v>5.05</v>
      </c>
      <c r="T423" s="17">
        <v>9.9000000000000005E-2</v>
      </c>
      <c r="U423" s="17">
        <v>3.4672999999999998</v>
      </c>
      <c r="V423" s="28">
        <v>42452</v>
      </c>
      <c r="W423" s="7">
        <v>949</v>
      </c>
      <c r="X423" s="30"/>
      <c r="Y423" s="66">
        <v>76719</v>
      </c>
      <c r="Z423" s="66">
        <v>13389</v>
      </c>
      <c r="AA423" s="30"/>
      <c r="AB423" s="66">
        <v>74616</v>
      </c>
      <c r="AC423" s="66">
        <v>13767</v>
      </c>
      <c r="AD423" s="30"/>
      <c r="AE423" s="66">
        <v>74616</v>
      </c>
      <c r="AF423" s="66">
        <v>13767</v>
      </c>
      <c r="AG423" s="30"/>
      <c r="AH423" s="66">
        <v>65279</v>
      </c>
      <c r="AI423" s="66">
        <v>15736</v>
      </c>
      <c r="AJ423" s="76"/>
      <c r="AK423" s="75"/>
      <c r="AL423" s="7">
        <v>949</v>
      </c>
    </row>
    <row r="424" spans="1:38" x14ac:dyDescent="0.15">
      <c r="A424" s="7">
        <v>950</v>
      </c>
      <c r="B424" s="17">
        <f t="shared" si="56"/>
        <v>-15.360655737704917</v>
      </c>
      <c r="C424" s="17">
        <f t="shared" si="57"/>
        <v>3.2893351119848346</v>
      </c>
      <c r="D424" s="17">
        <f t="shared" si="58"/>
        <v>-6.8981481481481479</v>
      </c>
      <c r="E424" s="17">
        <f t="shared" si="59"/>
        <v>2.8891646629954244</v>
      </c>
      <c r="F424" s="17">
        <f t="shared" si="60"/>
        <v>-7.1634615384615383</v>
      </c>
      <c r="G424" s="17">
        <f t="shared" si="61"/>
        <v>3.2040254601754685</v>
      </c>
      <c r="H424" s="17">
        <f t="shared" si="62"/>
        <v>-6.0733695652173907</v>
      </c>
      <c r="I424" s="17">
        <f t="shared" si="63"/>
        <v>3.8565068847706803</v>
      </c>
      <c r="J424" s="18">
        <v>9.3699999999999992</v>
      </c>
      <c r="K424" s="17">
        <v>-0.61</v>
      </c>
      <c r="L424" s="17">
        <v>2.8485999999999998</v>
      </c>
      <c r="M424" s="18">
        <v>7.45</v>
      </c>
      <c r="N424" s="17">
        <v>-0.27</v>
      </c>
      <c r="O424" s="17">
        <v>2.5785999999999998</v>
      </c>
      <c r="P424" s="18">
        <v>7.45</v>
      </c>
      <c r="Q424" s="17">
        <v>-0.52</v>
      </c>
      <c r="R424" s="17">
        <v>2.3252000000000002</v>
      </c>
      <c r="S424" s="18">
        <v>7.45</v>
      </c>
      <c r="T424" s="17">
        <v>-0.92</v>
      </c>
      <c r="U424" s="17">
        <v>1.9318</v>
      </c>
      <c r="V424" s="28">
        <v>42486</v>
      </c>
      <c r="W424" s="7">
        <v>950</v>
      </c>
      <c r="X424" s="48"/>
      <c r="Y424" s="66">
        <v>30350</v>
      </c>
      <c r="Z424" s="66">
        <v>19729</v>
      </c>
      <c r="AA424" s="48"/>
      <c r="AB424" s="66">
        <v>30326</v>
      </c>
      <c r="AC424" s="66">
        <v>19745</v>
      </c>
      <c r="AD424" s="30"/>
      <c r="AE424" s="66">
        <v>30342</v>
      </c>
      <c r="AF424" s="66">
        <v>19735</v>
      </c>
      <c r="AG424" s="30"/>
      <c r="AH424" s="66">
        <v>30356</v>
      </c>
      <c r="AI424" s="66">
        <v>19726</v>
      </c>
      <c r="AJ424" s="76"/>
      <c r="AK424" s="75"/>
      <c r="AL424" s="7">
        <v>950</v>
      </c>
    </row>
    <row r="425" spans="1:38" x14ac:dyDescent="0.15">
      <c r="A425" s="7">
        <v>951</v>
      </c>
      <c r="B425" s="17">
        <f t="shared" si="56"/>
        <v>20.378787878787875</v>
      </c>
      <c r="C425" s="17">
        <f t="shared" si="57"/>
        <v>1.2377718266567275</v>
      </c>
      <c r="D425" s="17">
        <f t="shared" si="58"/>
        <v>53.874999999999993</v>
      </c>
      <c r="E425" s="17">
        <f t="shared" si="59"/>
        <v>1.5742423273949211</v>
      </c>
      <c r="F425" s="17">
        <f t="shared" si="60"/>
        <v>19.916666666666668</v>
      </c>
      <c r="G425" s="17">
        <f t="shared" si="61"/>
        <v>1.3844037361523425</v>
      </c>
      <c r="H425" s="17">
        <f t="shared" si="62"/>
        <v>29.80147058823529</v>
      </c>
      <c r="I425" s="17">
        <f t="shared" si="63"/>
        <v>1.9289253130398778</v>
      </c>
      <c r="J425" s="18">
        <v>13.45</v>
      </c>
      <c r="K425" s="17">
        <v>0.66</v>
      </c>
      <c r="L425" s="17">
        <v>10.866300000000001</v>
      </c>
      <c r="M425" s="18">
        <v>17.239999999999998</v>
      </c>
      <c r="N425" s="17">
        <v>0.08</v>
      </c>
      <c r="O425" s="17">
        <v>10.9513</v>
      </c>
      <c r="P425" s="18">
        <v>9.56</v>
      </c>
      <c r="Q425" s="17">
        <v>0.24</v>
      </c>
      <c r="R425" s="17">
        <v>6.9055</v>
      </c>
      <c r="S425" s="18">
        <v>13.51</v>
      </c>
      <c r="T425" s="17">
        <v>0.34</v>
      </c>
      <c r="U425" s="17">
        <v>7.0038999999999998</v>
      </c>
      <c r="V425" s="28">
        <v>42459</v>
      </c>
      <c r="W425" s="7">
        <v>951</v>
      </c>
      <c r="X425" s="48" t="s">
        <v>41</v>
      </c>
      <c r="Y425" s="66">
        <v>23266</v>
      </c>
      <c r="Z425" s="66">
        <v>18027</v>
      </c>
      <c r="AA425" s="48" t="s">
        <v>41</v>
      </c>
      <c r="AB425" s="66">
        <v>22689</v>
      </c>
      <c r="AC425" s="66">
        <v>18485</v>
      </c>
      <c r="AD425" s="48" t="s">
        <v>37</v>
      </c>
      <c r="AE425" s="66">
        <v>25260</v>
      </c>
      <c r="AF425" s="66">
        <v>26566</v>
      </c>
      <c r="AG425" s="48" t="s">
        <v>37</v>
      </c>
      <c r="AH425" s="66">
        <v>20843</v>
      </c>
      <c r="AI425" s="66">
        <v>32197</v>
      </c>
      <c r="AJ425" s="76"/>
      <c r="AK425" s="75"/>
      <c r="AL425" s="7">
        <v>951</v>
      </c>
    </row>
    <row r="426" spans="1:38" x14ac:dyDescent="0.15">
      <c r="A426" s="7">
        <v>952</v>
      </c>
      <c r="B426" s="17">
        <f t="shared" si="56"/>
        <v>34.929078014184398</v>
      </c>
      <c r="C426" s="17">
        <f t="shared" si="57"/>
        <v>7.5815886699507393</v>
      </c>
      <c r="D426" s="17">
        <f t="shared" si="58"/>
        <v>56.902173913043484</v>
      </c>
      <c r="E426" s="17">
        <f t="shared" si="59"/>
        <v>9.8471667058546917</v>
      </c>
      <c r="F426" s="17">
        <f t="shared" si="60"/>
        <v>37.30088495575221</v>
      </c>
      <c r="G426" s="17">
        <f t="shared" si="61"/>
        <v>7.4572073068247162</v>
      </c>
      <c r="H426" s="17">
        <f t="shared" si="62"/>
        <v>32.222782258064512</v>
      </c>
      <c r="I426" s="17">
        <f t="shared" si="63"/>
        <v>8.4205950922669608</v>
      </c>
      <c r="J426" s="18">
        <v>19.7</v>
      </c>
      <c r="K426" s="17">
        <v>0.56399999999999995</v>
      </c>
      <c r="L426" s="17">
        <v>2.5983999999999998</v>
      </c>
      <c r="M426" s="18">
        <v>20.94</v>
      </c>
      <c r="N426" s="17">
        <v>9.1999999999999998E-2</v>
      </c>
      <c r="O426" s="17">
        <v>2.1265000000000001</v>
      </c>
      <c r="P426" s="18">
        <v>16.86</v>
      </c>
      <c r="Q426" s="17">
        <v>0.22600000000000001</v>
      </c>
      <c r="R426" s="17">
        <v>2.2608999999999999</v>
      </c>
      <c r="S426" s="18">
        <v>21.31</v>
      </c>
      <c r="T426" s="17">
        <v>0.496</v>
      </c>
      <c r="U426" s="17">
        <v>2.5306999999999999</v>
      </c>
      <c r="V426" s="21"/>
      <c r="W426" s="7">
        <v>952</v>
      </c>
      <c r="X426" s="30"/>
      <c r="Y426" s="66">
        <v>32642</v>
      </c>
      <c r="Z426" s="66">
        <v>7711</v>
      </c>
      <c r="AA426" s="30"/>
      <c r="AB426" s="66">
        <v>32341</v>
      </c>
      <c r="AC426" s="66">
        <v>7782</v>
      </c>
      <c r="AD426" s="30"/>
      <c r="AE426" s="66">
        <v>47812</v>
      </c>
      <c r="AF426" s="66">
        <v>5264</v>
      </c>
      <c r="AG426" s="30"/>
      <c r="AH426" s="66">
        <v>31261</v>
      </c>
      <c r="AI426" s="66">
        <v>8051</v>
      </c>
      <c r="AJ426" s="76"/>
      <c r="AK426" s="75"/>
      <c r="AL426" s="7">
        <v>952</v>
      </c>
    </row>
    <row r="427" spans="1:38" x14ac:dyDescent="0.15">
      <c r="A427" s="7">
        <v>953</v>
      </c>
      <c r="B427" s="17">
        <f t="shared" si="56"/>
        <v>-34.640116158473347</v>
      </c>
      <c r="C427" s="17">
        <f t="shared" si="57"/>
        <v>-55.115511551155116</v>
      </c>
      <c r="D427" s="17">
        <f t="shared" si="58"/>
        <v>35.496183206106871</v>
      </c>
      <c r="E427" s="17">
        <f t="shared" si="59"/>
        <v>43.45794392523365</v>
      </c>
      <c r="F427" s="17">
        <f t="shared" si="60"/>
        <v>-46.618357487922701</v>
      </c>
      <c r="G427" s="17">
        <f t="shared" si="61"/>
        <v>445.87458745874585</v>
      </c>
      <c r="H427" s="17">
        <f t="shared" si="62"/>
        <v>-32.732033750363691</v>
      </c>
      <c r="I427" s="17">
        <f t="shared" si="63"/>
        <v>-90.361445783132524</v>
      </c>
      <c r="J427" s="18">
        <v>16.7</v>
      </c>
      <c r="K427" s="17">
        <v>-0.48209999999999997</v>
      </c>
      <c r="L427" s="17">
        <v>-0.30299999999999999</v>
      </c>
      <c r="M427" s="18">
        <v>11.16</v>
      </c>
      <c r="N427" s="17">
        <v>7.8600000000000003E-2</v>
      </c>
      <c r="O427" s="17">
        <v>0.25679999999999997</v>
      </c>
      <c r="P427" s="18">
        <v>13.51</v>
      </c>
      <c r="Q427" s="17">
        <v>-0.1449</v>
      </c>
      <c r="R427" s="17">
        <v>3.0300000000000001E-2</v>
      </c>
      <c r="S427" s="18">
        <v>15</v>
      </c>
      <c r="T427" s="17">
        <v>-0.34370000000000001</v>
      </c>
      <c r="U427" s="17">
        <v>-0.16600000000000001</v>
      </c>
      <c r="V427" s="28"/>
      <c r="W427" s="7">
        <v>953</v>
      </c>
      <c r="X427" s="48"/>
      <c r="Y427" s="66">
        <v>48359</v>
      </c>
      <c r="Z427" s="66">
        <v>6081</v>
      </c>
      <c r="AA427" s="48" t="s">
        <v>43</v>
      </c>
      <c r="AB427" s="66">
        <v>21474</v>
      </c>
      <c r="AC427" s="66">
        <v>13693</v>
      </c>
      <c r="AD427" s="48" t="s">
        <v>41</v>
      </c>
      <c r="AE427" s="66">
        <v>21268</v>
      </c>
      <c r="AF427" s="66">
        <v>13826</v>
      </c>
      <c r="AG427" s="48"/>
      <c r="AH427" s="66">
        <v>33922</v>
      </c>
      <c r="AI427" s="66">
        <v>8669</v>
      </c>
      <c r="AJ427" s="76"/>
      <c r="AK427" s="75"/>
      <c r="AL427" s="7">
        <v>953</v>
      </c>
    </row>
    <row r="428" spans="1:38" x14ac:dyDescent="0.15">
      <c r="A428" s="7">
        <v>955</v>
      </c>
      <c r="B428" s="17">
        <f t="shared" si="56"/>
        <v>-51.06666666666667</v>
      </c>
      <c r="C428" s="17">
        <f t="shared" si="57"/>
        <v>6.6510375965963364</v>
      </c>
      <c r="D428" s="17">
        <f t="shared" si="58"/>
        <v>-139.83333333333334</v>
      </c>
      <c r="E428" s="17">
        <f t="shared" si="59"/>
        <v>7.379716773682822</v>
      </c>
      <c r="F428" s="17">
        <f t="shared" si="60"/>
        <v>-195.20547945205482</v>
      </c>
      <c r="G428" s="17">
        <f t="shared" si="61"/>
        <v>7.5670413310912483</v>
      </c>
      <c r="H428" s="17">
        <f t="shared" si="62"/>
        <v>-183.76132930513594</v>
      </c>
      <c r="I428" s="17">
        <f t="shared" si="63"/>
        <v>7.2501340961916672</v>
      </c>
      <c r="J428" s="18">
        <v>7.66</v>
      </c>
      <c r="K428" s="17">
        <v>-0.15</v>
      </c>
      <c r="L428" s="17">
        <v>1.1516999999999999</v>
      </c>
      <c r="M428" s="18">
        <v>8.39</v>
      </c>
      <c r="N428" s="17">
        <v>-1.4999999999999999E-2</v>
      </c>
      <c r="O428" s="17">
        <v>1.1369</v>
      </c>
      <c r="P428" s="18">
        <v>8.5500000000000007</v>
      </c>
      <c r="Q428" s="17">
        <v>-2.1899999999999999E-2</v>
      </c>
      <c r="R428" s="17">
        <v>1.1298999999999999</v>
      </c>
      <c r="S428" s="18">
        <v>8.11</v>
      </c>
      <c r="T428" s="17">
        <v>-3.3099999999999997E-2</v>
      </c>
      <c r="U428" s="17">
        <v>1.1186</v>
      </c>
      <c r="V428" s="28">
        <v>42461</v>
      </c>
      <c r="W428" s="7">
        <v>955</v>
      </c>
      <c r="X428" s="30"/>
      <c r="Y428" s="66">
        <v>36608</v>
      </c>
      <c r="Z428" s="66">
        <v>14707</v>
      </c>
      <c r="AA428" s="30"/>
      <c r="AB428" s="66">
        <v>35836</v>
      </c>
      <c r="AC428" s="66">
        <v>15023</v>
      </c>
      <c r="AD428" s="30"/>
      <c r="AE428" s="66">
        <v>37368</v>
      </c>
      <c r="AF428" s="66">
        <v>14407</v>
      </c>
      <c r="AG428" s="30"/>
      <c r="AH428" s="66">
        <v>42831</v>
      </c>
      <c r="AI428" s="66">
        <v>12570</v>
      </c>
      <c r="AJ428" s="76"/>
      <c r="AK428" s="75"/>
      <c r="AL428" s="7">
        <v>955</v>
      </c>
    </row>
    <row r="429" spans="1:38" x14ac:dyDescent="0.15">
      <c r="A429" s="7">
        <v>957</v>
      </c>
      <c r="B429" s="17">
        <f t="shared" si="56"/>
        <v>10.044303797468354</v>
      </c>
      <c r="C429" s="17">
        <f t="shared" si="57"/>
        <v>2.2011095700416088</v>
      </c>
      <c r="D429" s="17">
        <f t="shared" si="58"/>
        <v>11.130434782608695</v>
      </c>
      <c r="E429" s="17">
        <f t="shared" si="59"/>
        <v>2.6688559625734651</v>
      </c>
      <c r="F429" s="17">
        <f t="shared" si="60"/>
        <v>23.163265306122447</v>
      </c>
      <c r="G429" s="17">
        <f t="shared" si="61"/>
        <v>5.8873875042145389</v>
      </c>
      <c r="H429" s="17">
        <f t="shared" si="62"/>
        <v>17.59090909090909</v>
      </c>
      <c r="I429" s="17">
        <f t="shared" si="63"/>
        <v>4.3673824724318049</v>
      </c>
      <c r="J429" s="18">
        <v>15.87</v>
      </c>
      <c r="K429" s="17">
        <v>1.58</v>
      </c>
      <c r="L429" s="17">
        <v>7.21</v>
      </c>
      <c r="M429" s="18">
        <v>20.48</v>
      </c>
      <c r="N429" s="17">
        <v>0.46</v>
      </c>
      <c r="O429" s="17">
        <v>7.6737000000000002</v>
      </c>
      <c r="P429" s="18">
        <v>45.4</v>
      </c>
      <c r="Q429" s="17">
        <v>0.98</v>
      </c>
      <c r="R429" s="17">
        <v>7.7114000000000003</v>
      </c>
      <c r="S429" s="18">
        <v>18.059999999999999</v>
      </c>
      <c r="T429" s="17">
        <v>0.77</v>
      </c>
      <c r="U429" s="17">
        <v>4.1352000000000002</v>
      </c>
      <c r="V429" s="21">
        <v>42489</v>
      </c>
      <c r="W429" s="7">
        <v>957</v>
      </c>
      <c r="X429" s="30" t="s">
        <v>41</v>
      </c>
      <c r="Y429" s="66">
        <v>25298</v>
      </c>
      <c r="Z429" s="66">
        <v>11718</v>
      </c>
      <c r="AA429" s="30" t="s">
        <v>41</v>
      </c>
      <c r="AB429" s="66">
        <v>25072</v>
      </c>
      <c r="AC429" s="66">
        <v>11824</v>
      </c>
      <c r="AD429" s="30"/>
      <c r="AE429" s="66">
        <v>34421</v>
      </c>
      <c r="AF429" s="66">
        <v>8612</v>
      </c>
      <c r="AG429" s="48"/>
      <c r="AH429" s="66"/>
      <c r="AI429" s="66"/>
      <c r="AJ429" s="76"/>
      <c r="AK429" s="75"/>
      <c r="AL429" s="7">
        <v>957</v>
      </c>
    </row>
    <row r="430" spans="1:38" x14ac:dyDescent="0.15">
      <c r="A430" s="7">
        <v>958</v>
      </c>
      <c r="B430" s="17">
        <f t="shared" si="56"/>
        <v>17.938271604938269</v>
      </c>
      <c r="C430" s="17">
        <f t="shared" si="57"/>
        <v>3.4439440625740692</v>
      </c>
      <c r="D430" s="17">
        <f t="shared" si="58"/>
        <v>234.99999999999997</v>
      </c>
      <c r="E430" s="17">
        <f t="shared" si="59"/>
        <v>8.276924770238292</v>
      </c>
      <c r="F430" s="17">
        <f t="shared" si="60"/>
        <v>15.738636363636363</v>
      </c>
      <c r="G430" s="17">
        <f t="shared" si="61"/>
        <v>2.9722305678355294</v>
      </c>
      <c r="H430" s="17">
        <f t="shared" si="62"/>
        <v>21.5625</v>
      </c>
      <c r="I430" s="17">
        <f t="shared" si="63"/>
        <v>3.1572722856961835</v>
      </c>
      <c r="J430" s="18">
        <v>14.53</v>
      </c>
      <c r="K430" s="17">
        <v>0.81</v>
      </c>
      <c r="L430" s="17">
        <v>4.2190000000000003</v>
      </c>
      <c r="M430" s="18">
        <v>15.04</v>
      </c>
      <c r="N430" s="17">
        <v>1.6E-2</v>
      </c>
      <c r="O430" s="17">
        <v>1.8170999999999999</v>
      </c>
      <c r="P430" s="18">
        <v>13.85</v>
      </c>
      <c r="Q430" s="17">
        <v>0.44</v>
      </c>
      <c r="R430" s="17">
        <v>4.6597999999999997</v>
      </c>
      <c r="S430" s="18">
        <v>14.95</v>
      </c>
      <c r="T430" s="17">
        <v>0.52</v>
      </c>
      <c r="U430" s="17">
        <v>4.7351000000000001</v>
      </c>
      <c r="V430" s="21">
        <v>42460</v>
      </c>
      <c r="W430" s="7">
        <v>958</v>
      </c>
      <c r="X430" s="48"/>
      <c r="Y430" s="66">
        <v>29321</v>
      </c>
      <c r="Z430" s="66">
        <v>18796</v>
      </c>
      <c r="AA430" s="48"/>
      <c r="AB430" s="66">
        <v>32587</v>
      </c>
      <c r="AC430" s="66">
        <v>16912</v>
      </c>
      <c r="AD430" s="48"/>
      <c r="AE430" s="66">
        <v>36019</v>
      </c>
      <c r="AF430" s="66">
        <v>15301</v>
      </c>
      <c r="AG430" s="48"/>
      <c r="AH430" s="66">
        <v>39490</v>
      </c>
      <c r="AI430" s="66">
        <v>13956</v>
      </c>
      <c r="AJ430" s="76"/>
      <c r="AK430" s="75"/>
      <c r="AL430" s="7">
        <v>958</v>
      </c>
    </row>
    <row r="431" spans="1:38" x14ac:dyDescent="0.15">
      <c r="A431" s="7">
        <v>959</v>
      </c>
      <c r="B431" s="17">
        <f t="shared" si="56"/>
        <v>-30.805025593299209</v>
      </c>
      <c r="C431" s="17">
        <f t="shared" si="57"/>
        <v>1.5023942990717836</v>
      </c>
      <c r="D431" s="17">
        <f t="shared" si="58"/>
        <v>-12.883771929824562</v>
      </c>
      <c r="E431" s="17">
        <f t="shared" si="59"/>
        <v>1.1300250048086171</v>
      </c>
      <c r="F431" s="17">
        <f t="shared" si="60"/>
        <v>596.77419354838719</v>
      </c>
      <c r="G431" s="17">
        <f t="shared" si="61"/>
        <v>0.89945546479968885</v>
      </c>
      <c r="H431" s="17">
        <f t="shared" si="62"/>
        <v>147.3938223938224</v>
      </c>
      <c r="I431" s="17">
        <f t="shared" si="63"/>
        <v>1.0955660783469652</v>
      </c>
      <c r="J431" s="18">
        <v>6.62</v>
      </c>
      <c r="K431" s="17">
        <v>-0.21490000000000001</v>
      </c>
      <c r="L431" s="17">
        <v>4.4062999999999999</v>
      </c>
      <c r="M431" s="18">
        <v>4.7</v>
      </c>
      <c r="N431" s="17">
        <v>-9.1200000000000003E-2</v>
      </c>
      <c r="O431" s="17">
        <v>4.1592000000000002</v>
      </c>
      <c r="P431" s="18">
        <v>3.7</v>
      </c>
      <c r="Q431" s="17">
        <v>3.0999999999999999E-3</v>
      </c>
      <c r="R431" s="17">
        <v>4.1135999999999999</v>
      </c>
      <c r="S431" s="46">
        <v>5.09</v>
      </c>
      <c r="T431" s="17">
        <v>2.5899999999999999E-2</v>
      </c>
      <c r="U431" s="17">
        <v>4.6459999999999999</v>
      </c>
      <c r="V431" s="21">
        <v>42459</v>
      </c>
      <c r="W431" s="7">
        <v>959</v>
      </c>
      <c r="X431" s="30"/>
      <c r="Y431" s="66">
        <v>164331</v>
      </c>
      <c r="Z431" s="66">
        <v>32187</v>
      </c>
      <c r="AA431" s="30"/>
      <c r="AB431" s="66">
        <v>150862</v>
      </c>
      <c r="AC431" s="66">
        <v>35061</v>
      </c>
      <c r="AD431" s="30"/>
      <c r="AE431" s="66">
        <v>153422</v>
      </c>
      <c r="AF431" s="66">
        <v>34476</v>
      </c>
      <c r="AH431" s="66">
        <v>138998</v>
      </c>
      <c r="AI431" s="66">
        <v>38054</v>
      </c>
      <c r="AJ431" s="76"/>
      <c r="AK431" s="75"/>
      <c r="AL431" s="7">
        <v>959</v>
      </c>
    </row>
    <row r="432" spans="1:38" x14ac:dyDescent="0.15">
      <c r="A432" s="7">
        <v>960</v>
      </c>
      <c r="B432" s="17">
        <f t="shared" si="56"/>
        <v>-9.81081283182532</v>
      </c>
      <c r="C432" s="17">
        <f t="shared" si="57"/>
        <v>2.502766014268818</v>
      </c>
      <c r="D432" s="17">
        <f t="shared" si="58"/>
        <v>-310.82474226804123</v>
      </c>
      <c r="E432" s="17">
        <f t="shared" si="59"/>
        <v>2.3068094873756695</v>
      </c>
      <c r="F432" s="17">
        <f t="shared" si="60"/>
        <v>1376.1904761904764</v>
      </c>
      <c r="G432" s="17">
        <f t="shared" si="61"/>
        <v>2.2014435070747083</v>
      </c>
      <c r="H432" s="17">
        <f t="shared" si="62"/>
        <v>243.75000000000003</v>
      </c>
      <c r="I432" s="17">
        <f t="shared" si="63"/>
        <v>2.3544060218461715</v>
      </c>
      <c r="J432" s="18">
        <v>13.12</v>
      </c>
      <c r="K432" s="17">
        <v>-1.3372999999999999</v>
      </c>
      <c r="L432" s="17">
        <v>5.2422000000000004</v>
      </c>
      <c r="M432" s="18">
        <v>12.06</v>
      </c>
      <c r="N432" s="17">
        <v>-9.7000000000000003E-3</v>
      </c>
      <c r="O432" s="17">
        <v>5.2279999999999998</v>
      </c>
      <c r="P432" s="18">
        <v>11.56</v>
      </c>
      <c r="Q432" s="17">
        <v>4.1999999999999997E-3</v>
      </c>
      <c r="R432" s="17">
        <v>5.2511000000000001</v>
      </c>
      <c r="S432" s="46">
        <v>12.48</v>
      </c>
      <c r="T432" s="17">
        <v>3.8399999999999997E-2</v>
      </c>
      <c r="U432" s="17">
        <v>5.3007</v>
      </c>
      <c r="V432" s="21">
        <v>42487</v>
      </c>
      <c r="W432" s="7">
        <v>960</v>
      </c>
      <c r="X432" s="30"/>
      <c r="Y432" s="66">
        <v>92024</v>
      </c>
      <c r="Z432" s="66">
        <v>15996</v>
      </c>
      <c r="AA432" s="30"/>
      <c r="AB432" s="66">
        <v>94482</v>
      </c>
      <c r="AC432" s="66">
        <v>15580</v>
      </c>
      <c r="AD432" s="30"/>
      <c r="AE432" s="66">
        <v>92757</v>
      </c>
      <c r="AF432" s="66">
        <v>15870</v>
      </c>
      <c r="AH432" s="66">
        <v>85290</v>
      </c>
      <c r="AI432" s="66">
        <v>17259</v>
      </c>
      <c r="AJ432" s="76"/>
      <c r="AK432" s="75"/>
      <c r="AL432" s="7">
        <v>960</v>
      </c>
    </row>
    <row r="433" spans="1:38" x14ac:dyDescent="0.15">
      <c r="A433" s="7">
        <v>961</v>
      </c>
      <c r="B433" s="17">
        <f t="shared" si="56"/>
        <v>34.666666666666671</v>
      </c>
      <c r="C433" s="17">
        <f t="shared" si="57"/>
        <v>1.3437213328681992</v>
      </c>
      <c r="D433" s="17">
        <f t="shared" si="58"/>
        <v>30.787401574803152</v>
      </c>
      <c r="E433" s="17">
        <f t="shared" si="59"/>
        <v>1.3255472967819035</v>
      </c>
      <c r="F433" s="17">
        <f t="shared" si="60"/>
        <v>27.581120943952804</v>
      </c>
      <c r="G433" s="17">
        <f t="shared" si="61"/>
        <v>1.4798206278026906</v>
      </c>
      <c r="H433" s="17">
        <f t="shared" si="62"/>
        <v>47.66949152542373</v>
      </c>
      <c r="I433" s="17">
        <f t="shared" si="63"/>
        <v>2.3677356554681541</v>
      </c>
      <c r="J433" s="18">
        <v>10.4</v>
      </c>
      <c r="K433" s="17">
        <v>0.3</v>
      </c>
      <c r="L433" s="17">
        <v>7.7397</v>
      </c>
      <c r="M433" s="18">
        <v>15.64</v>
      </c>
      <c r="N433" s="17">
        <v>0.127</v>
      </c>
      <c r="O433" s="17">
        <v>11.7989</v>
      </c>
      <c r="P433" s="18">
        <v>5.61</v>
      </c>
      <c r="Q433" s="17">
        <v>0.1017</v>
      </c>
      <c r="R433" s="17">
        <v>3.7909999999999999</v>
      </c>
      <c r="S433" s="85">
        <v>9</v>
      </c>
      <c r="T433" s="17">
        <v>0.1416</v>
      </c>
      <c r="U433" s="17">
        <v>3.8010999999999999</v>
      </c>
      <c r="V433" s="21">
        <v>42457</v>
      </c>
      <c r="W433" s="7">
        <v>961</v>
      </c>
      <c r="X433" s="48" t="s">
        <v>43</v>
      </c>
      <c r="Y433" s="66">
        <v>36108</v>
      </c>
      <c r="Z433" s="66">
        <v>32342</v>
      </c>
      <c r="AA433" s="48" t="s">
        <v>37</v>
      </c>
      <c r="AB433" s="66">
        <v>29790</v>
      </c>
      <c r="AC433" s="66">
        <v>39202</v>
      </c>
      <c r="AD433" s="48" t="s">
        <v>37</v>
      </c>
      <c r="AE433" s="66">
        <v>46317</v>
      </c>
      <c r="AF433" s="66">
        <v>80095</v>
      </c>
      <c r="AG433" s="48" t="s">
        <v>37</v>
      </c>
      <c r="AH433" s="66">
        <v>35740</v>
      </c>
      <c r="AI433" s="66">
        <v>103799</v>
      </c>
      <c r="AJ433" s="76"/>
      <c r="AK433" s="75"/>
      <c r="AL433" s="7">
        <v>961</v>
      </c>
    </row>
    <row r="434" spans="1:38" x14ac:dyDescent="0.15">
      <c r="A434" s="7">
        <v>962</v>
      </c>
      <c r="B434" s="17">
        <f t="shared" si="56"/>
        <v>180.24316109422492</v>
      </c>
      <c r="C434" s="17">
        <f t="shared" si="57"/>
        <v>3.521377672209026</v>
      </c>
      <c r="D434" s="17">
        <f t="shared" si="58"/>
        <v>-14.198659354052408</v>
      </c>
      <c r="E434" s="17">
        <f t="shared" si="59"/>
        <v>2.9763995784498452</v>
      </c>
      <c r="F434" s="17">
        <f t="shared" si="60"/>
        <v>-14.897698209718669</v>
      </c>
      <c r="G434" s="17">
        <f t="shared" si="61"/>
        <v>3.1219642916959769</v>
      </c>
      <c r="H434" s="17">
        <f t="shared" si="62"/>
        <v>-21.8903673705525</v>
      </c>
      <c r="I434" s="17">
        <f t="shared" si="63"/>
        <v>3.4143205197617759</v>
      </c>
      <c r="J434" s="18">
        <v>11.86</v>
      </c>
      <c r="K434" s="17">
        <v>6.5799999999999997E-2</v>
      </c>
      <c r="L434" s="17">
        <v>3.3679999999999999</v>
      </c>
      <c r="M434" s="18">
        <v>9.32</v>
      </c>
      <c r="N434" s="17">
        <v>-0.1641</v>
      </c>
      <c r="O434" s="17">
        <v>3.1313</v>
      </c>
      <c r="P434" s="18">
        <v>9.32</v>
      </c>
      <c r="Q434" s="17">
        <v>-0.31280000000000002</v>
      </c>
      <c r="R434" s="17">
        <v>2.9853000000000001</v>
      </c>
      <c r="S434" s="46">
        <v>10.09</v>
      </c>
      <c r="T434" s="17">
        <v>-0.34570000000000001</v>
      </c>
      <c r="U434" s="17">
        <v>2.9552</v>
      </c>
      <c r="V434" s="28"/>
      <c r="W434" s="7">
        <v>962</v>
      </c>
      <c r="X434" s="30" t="s">
        <v>41</v>
      </c>
      <c r="Y434" s="66">
        <v>36232</v>
      </c>
      <c r="Z434" s="66">
        <v>12167</v>
      </c>
      <c r="AA434" s="30" t="s">
        <v>41</v>
      </c>
      <c r="AB434" s="66">
        <v>38683</v>
      </c>
      <c r="AC434" s="66">
        <v>11396</v>
      </c>
      <c r="AD434" s="48" t="s">
        <v>43</v>
      </c>
      <c r="AE434" s="66">
        <v>38719</v>
      </c>
      <c r="AF434" s="66">
        <v>11385</v>
      </c>
      <c r="AG434" s="48" t="s">
        <v>43</v>
      </c>
      <c r="AH434" s="66">
        <v>38921</v>
      </c>
      <c r="AI434" s="66">
        <v>11326</v>
      </c>
      <c r="AJ434" s="76"/>
      <c r="AK434" s="75"/>
      <c r="AL434" s="7">
        <v>962</v>
      </c>
    </row>
    <row r="435" spans="1:38" x14ac:dyDescent="0.15">
      <c r="A435" s="7">
        <v>963</v>
      </c>
      <c r="B435" s="17">
        <f t="shared" si="56"/>
        <v>24.02333333333333</v>
      </c>
      <c r="C435" s="17">
        <f t="shared" si="57"/>
        <v>4.8128163690515935</v>
      </c>
      <c r="D435" s="17">
        <f t="shared" si="58"/>
        <v>18.850382666810393</v>
      </c>
      <c r="E435" s="17">
        <f t="shared" si="59"/>
        <v>4.9459096372763911</v>
      </c>
      <c r="F435" s="17">
        <f t="shared" si="60"/>
        <v>19.546430021460473</v>
      </c>
      <c r="G435" s="17">
        <f t="shared" si="61"/>
        <v>4.9226544355015411</v>
      </c>
      <c r="H435" s="17">
        <f t="shared" si="62"/>
        <v>20.702748312439731</v>
      </c>
      <c r="I435" s="17">
        <f t="shared" si="63"/>
        <v>4.7518260292164678</v>
      </c>
      <c r="J435" s="18">
        <v>72.069999999999993</v>
      </c>
      <c r="K435" s="17">
        <v>3</v>
      </c>
      <c r="L435" s="17">
        <v>14.974600000000001</v>
      </c>
      <c r="M435" s="18">
        <v>69.95</v>
      </c>
      <c r="N435" s="17">
        <v>0.92769999999999997</v>
      </c>
      <c r="O435" s="17">
        <v>14.143000000000001</v>
      </c>
      <c r="P435" s="18">
        <v>67.400000000000006</v>
      </c>
      <c r="Q435" s="17">
        <v>1.7241</v>
      </c>
      <c r="R435" s="17">
        <v>13.691800000000001</v>
      </c>
      <c r="S435" s="46">
        <v>68.7</v>
      </c>
      <c r="T435" s="17">
        <v>2.4887999999999999</v>
      </c>
      <c r="U435" s="17">
        <v>14.457599999999999</v>
      </c>
      <c r="V435" s="28"/>
      <c r="W435" s="7">
        <v>963</v>
      </c>
      <c r="X435" s="42" t="s">
        <v>37</v>
      </c>
      <c r="Y435" s="66">
        <v>10903</v>
      </c>
      <c r="Z435" s="66">
        <v>44580</v>
      </c>
      <c r="AA435" s="42" t="s">
        <v>39</v>
      </c>
      <c r="AB435" s="66">
        <v>10942</v>
      </c>
      <c r="AC435" s="66">
        <v>44421</v>
      </c>
      <c r="AD435" s="42" t="s">
        <v>37</v>
      </c>
      <c r="AE435" s="66">
        <v>10873</v>
      </c>
      <c r="AF435" s="66">
        <v>44703</v>
      </c>
      <c r="AG435" s="42" t="s">
        <v>39</v>
      </c>
      <c r="AH435" s="66">
        <v>12085</v>
      </c>
      <c r="AI435" s="66">
        <v>40220</v>
      </c>
      <c r="AJ435" s="76"/>
      <c r="AK435" s="75"/>
      <c r="AL435" s="7">
        <v>963</v>
      </c>
    </row>
    <row r="436" spans="1:38" x14ac:dyDescent="0.15">
      <c r="A436" s="7">
        <v>965</v>
      </c>
      <c r="B436" s="17">
        <f t="shared" si="56"/>
        <v>35.105263157894733</v>
      </c>
      <c r="C436" s="17">
        <f t="shared" si="57"/>
        <v>1.5267699773387966</v>
      </c>
      <c r="D436" s="17">
        <f t="shared" si="58"/>
        <v>16.53125</v>
      </c>
      <c r="E436" s="17">
        <f t="shared" si="59"/>
        <v>1.1895392502979469</v>
      </c>
      <c r="F436" s="17">
        <f t="shared" si="60"/>
        <v>26.90909090909091</v>
      </c>
      <c r="G436" s="17">
        <f t="shared" si="61"/>
        <v>1.3257787830604886</v>
      </c>
      <c r="H436" s="17">
        <f t="shared" si="62"/>
        <v>44.625</v>
      </c>
      <c r="I436" s="17">
        <f t="shared" si="63"/>
        <v>1.5972797029149235</v>
      </c>
      <c r="J436" s="18">
        <v>6.67</v>
      </c>
      <c r="K436" s="17">
        <v>0.19</v>
      </c>
      <c r="L436" s="17">
        <v>4.3686999999999996</v>
      </c>
      <c r="M436" s="18">
        <v>5.29</v>
      </c>
      <c r="N436" s="17">
        <v>0.08</v>
      </c>
      <c r="O436" s="17">
        <v>4.4470999999999998</v>
      </c>
      <c r="P436" s="18">
        <v>5.92</v>
      </c>
      <c r="Q436" s="17">
        <v>0.11</v>
      </c>
      <c r="R436" s="17">
        <v>4.4653</v>
      </c>
      <c r="S436" s="47">
        <v>7.14</v>
      </c>
      <c r="T436" s="17">
        <v>0.12</v>
      </c>
      <c r="U436" s="17">
        <v>4.4701000000000004</v>
      </c>
      <c r="V436" s="28">
        <v>42458</v>
      </c>
      <c r="W436" s="7">
        <v>965</v>
      </c>
      <c r="X436" s="48" t="s">
        <v>41</v>
      </c>
      <c r="Y436" s="66">
        <v>49799</v>
      </c>
      <c r="Z436" s="66">
        <v>20260</v>
      </c>
      <c r="AA436" s="48" t="s">
        <v>41</v>
      </c>
      <c r="AB436" s="66">
        <v>47553</v>
      </c>
      <c r="AC436" s="66">
        <v>21217</v>
      </c>
      <c r="AD436" s="30" t="s">
        <v>41</v>
      </c>
      <c r="AE436" s="66">
        <v>43195</v>
      </c>
      <c r="AF436" s="66">
        <v>23358</v>
      </c>
      <c r="AG436" s="1" t="s">
        <v>41</v>
      </c>
      <c r="AH436" s="66">
        <v>36185</v>
      </c>
      <c r="AI436" s="66">
        <v>27883</v>
      </c>
      <c r="AJ436" s="76"/>
      <c r="AK436" s="75"/>
      <c r="AL436" s="7">
        <v>965</v>
      </c>
    </row>
    <row r="437" spans="1:38" x14ac:dyDescent="0.15">
      <c r="A437" s="7">
        <v>966</v>
      </c>
      <c r="B437" s="17">
        <f t="shared" si="56"/>
        <v>3.5148975791433892</v>
      </c>
      <c r="C437" s="17">
        <f t="shared" si="57"/>
        <v>1.0401598126334641</v>
      </c>
      <c r="D437" s="17">
        <f t="shared" si="58"/>
        <v>5.593412833617263</v>
      </c>
      <c r="E437" s="17">
        <f t="shared" si="59"/>
        <v>1.8657953307761521</v>
      </c>
      <c r="F437" s="17">
        <f t="shared" si="60"/>
        <v>11.783901377810007</v>
      </c>
      <c r="G437" s="17">
        <f t="shared" si="61"/>
        <v>2.1317066771612225</v>
      </c>
      <c r="H437" s="17">
        <f t="shared" si="62"/>
        <v>9.75</v>
      </c>
      <c r="I437" s="17">
        <f t="shared" si="63"/>
        <v>1.9179934837400874</v>
      </c>
      <c r="J437" s="18">
        <v>6.04</v>
      </c>
      <c r="K437" s="17">
        <v>1.7183999999999999</v>
      </c>
      <c r="L437" s="17">
        <v>5.8068</v>
      </c>
      <c r="M437" s="18">
        <v>11.82</v>
      </c>
      <c r="N437" s="17">
        <v>0.52829999999999999</v>
      </c>
      <c r="O437" s="17">
        <v>6.3350999999999997</v>
      </c>
      <c r="P437" s="18">
        <v>6.5</v>
      </c>
      <c r="Q437" s="17">
        <v>0.27579999999999999</v>
      </c>
      <c r="R437" s="17">
        <v>3.0491999999999999</v>
      </c>
      <c r="S437" s="47">
        <v>6.24</v>
      </c>
      <c r="T437" s="17">
        <v>0.48</v>
      </c>
      <c r="U437" s="17">
        <v>3.2534000000000001</v>
      </c>
      <c r="V437" s="21">
        <v>42480</v>
      </c>
      <c r="W437" s="7">
        <v>966</v>
      </c>
      <c r="X437" s="30"/>
      <c r="Y437" s="66">
        <v>42092</v>
      </c>
      <c r="Z437" s="66">
        <v>13165</v>
      </c>
      <c r="AA437" s="30"/>
      <c r="AB437" s="66">
        <v>43074</v>
      </c>
      <c r="AC437" s="66">
        <v>12864</v>
      </c>
      <c r="AD437" s="30" t="s">
        <v>41</v>
      </c>
      <c r="AE437" s="66">
        <v>54391</v>
      </c>
      <c r="AF437" s="66">
        <v>20376</v>
      </c>
      <c r="AG437" s="1" t="s">
        <v>41</v>
      </c>
      <c r="AH437" s="66">
        <v>53218</v>
      </c>
      <c r="AI437" s="66">
        <v>20825</v>
      </c>
      <c r="AJ437" s="76"/>
      <c r="AK437" s="75"/>
      <c r="AL437" s="7">
        <v>966</v>
      </c>
    </row>
    <row r="438" spans="1:38" x14ac:dyDescent="0.15">
      <c r="A438" s="7">
        <v>967</v>
      </c>
      <c r="B438" s="17">
        <f t="shared" si="56"/>
        <v>43.6875</v>
      </c>
      <c r="C438" s="17">
        <f t="shared" si="57"/>
        <v>2.0162686050536518</v>
      </c>
      <c r="D438" s="17">
        <f t="shared" si="58"/>
        <v>47.925000000000004</v>
      </c>
      <c r="E438" s="17">
        <f t="shared" si="59"/>
        <v>2.8130778035394597</v>
      </c>
      <c r="F438" s="17">
        <f t="shared" si="60"/>
        <v>45.564681724845997</v>
      </c>
      <c r="G438" s="17">
        <f t="shared" si="61"/>
        <v>3.2311142174850023</v>
      </c>
      <c r="H438" s="17">
        <f t="shared" si="62"/>
        <v>35.104477611940297</v>
      </c>
      <c r="I438" s="17">
        <f t="shared" si="63"/>
        <v>3.2952945379652396</v>
      </c>
      <c r="J438" s="18">
        <v>13.98</v>
      </c>
      <c r="K438" s="17">
        <v>0.32</v>
      </c>
      <c r="L438" s="17">
        <v>6.9336000000000002</v>
      </c>
      <c r="M438" s="18">
        <v>19.170000000000002</v>
      </c>
      <c r="N438" s="17">
        <v>0.1</v>
      </c>
      <c r="O438" s="17">
        <v>6.8146000000000004</v>
      </c>
      <c r="P438" s="18">
        <v>22.19</v>
      </c>
      <c r="Q438" s="17">
        <v>0.24349999999999999</v>
      </c>
      <c r="R438" s="17">
        <v>6.8676000000000004</v>
      </c>
      <c r="S438" s="47">
        <v>15.68</v>
      </c>
      <c r="T438" s="17">
        <v>0.33500000000000002</v>
      </c>
      <c r="U438" s="17">
        <v>4.7583000000000002</v>
      </c>
      <c r="V438" s="21">
        <v>42472</v>
      </c>
      <c r="W438" s="7">
        <v>967</v>
      </c>
      <c r="X438" s="48" t="s">
        <v>37</v>
      </c>
      <c r="Y438" s="66">
        <v>12199</v>
      </c>
      <c r="Z438" s="66">
        <v>39751</v>
      </c>
      <c r="AA438" s="48" t="s">
        <v>39</v>
      </c>
      <c r="AB438" s="66">
        <v>13258</v>
      </c>
      <c r="AC438" s="66">
        <v>36575</v>
      </c>
      <c r="AD438" s="48" t="s">
        <v>39</v>
      </c>
      <c r="AE438" s="66">
        <v>14139</v>
      </c>
      <c r="AF438" s="66">
        <v>34296</v>
      </c>
      <c r="AG438" s="48" t="s">
        <v>37</v>
      </c>
      <c r="AH438" s="66">
        <v>19322</v>
      </c>
      <c r="AI438" s="66">
        <v>37646</v>
      </c>
      <c r="AJ438" s="76"/>
      <c r="AK438" s="75"/>
      <c r="AL438" s="7">
        <v>967</v>
      </c>
    </row>
    <row r="439" spans="1:38" x14ac:dyDescent="0.15">
      <c r="A439" s="7">
        <v>968</v>
      </c>
      <c r="B439" s="17">
        <f t="shared" si="56"/>
        <v>-3.4052883669050589</v>
      </c>
      <c r="C439" s="17">
        <f t="shared" si="57"/>
        <v>24.702522608281772</v>
      </c>
      <c r="D439" s="17">
        <f t="shared" si="58"/>
        <v>-4.4675830939679937</v>
      </c>
      <c r="E439" s="17">
        <f t="shared" si="59"/>
        <v>-177.75510204081633</v>
      </c>
      <c r="F439" s="17">
        <f t="shared" si="60"/>
        <v>-4.0186398449755467</v>
      </c>
      <c r="G439" s="17">
        <f t="shared" si="61"/>
        <v>-13.801299318649978</v>
      </c>
      <c r="H439" s="17">
        <f t="shared" si="62"/>
        <v>-4.613846801346801</v>
      </c>
      <c r="I439" s="17">
        <f t="shared" si="63"/>
        <v>-9.1449426485922842</v>
      </c>
      <c r="J439" s="18">
        <v>10.38</v>
      </c>
      <c r="K439" s="17">
        <v>-3.0482</v>
      </c>
      <c r="L439" s="17">
        <v>0.42020000000000002</v>
      </c>
      <c r="M439" s="18">
        <v>8.7100000000000009</v>
      </c>
      <c r="N439" s="17">
        <v>-0.4874</v>
      </c>
      <c r="O439" s="17">
        <v>-4.9000000000000002E-2</v>
      </c>
      <c r="P439" s="18">
        <v>8.7100000000000009</v>
      </c>
      <c r="Q439" s="17">
        <v>-1.0837000000000001</v>
      </c>
      <c r="R439" s="17">
        <v>-0.63109999999999999</v>
      </c>
      <c r="S439" s="47">
        <v>8.77</v>
      </c>
      <c r="T439" s="17">
        <v>-1.4256</v>
      </c>
      <c r="U439" s="17">
        <v>-0.95899999999999996</v>
      </c>
      <c r="V439" s="21">
        <v>42485</v>
      </c>
      <c r="W439" s="7">
        <v>968</v>
      </c>
      <c r="X439" s="30"/>
      <c r="Y439" s="66">
        <v>40147</v>
      </c>
      <c r="Z439" s="66">
        <v>12796</v>
      </c>
      <c r="AA439" s="30"/>
      <c r="AB439" s="66">
        <v>40149</v>
      </c>
      <c r="AC439" s="66">
        <v>12796</v>
      </c>
      <c r="AD439" s="30"/>
      <c r="AE439" s="66">
        <v>40149</v>
      </c>
      <c r="AF439" s="66">
        <v>12796</v>
      </c>
      <c r="AH439" s="66">
        <v>34815</v>
      </c>
      <c r="AI439" s="66">
        <v>14756</v>
      </c>
      <c r="AJ439" s="76"/>
      <c r="AK439" s="75"/>
      <c r="AL439" s="7">
        <v>968</v>
      </c>
    </row>
    <row r="440" spans="1:38" x14ac:dyDescent="0.15">
      <c r="A440" s="7">
        <v>969</v>
      </c>
      <c r="B440" s="17">
        <f t="shared" si="56"/>
        <v>103.84236453201969</v>
      </c>
      <c r="C440" s="17">
        <f t="shared" si="57"/>
        <v>2.8187093841093249</v>
      </c>
      <c r="D440" s="17">
        <f t="shared" si="58"/>
        <v>160.84337349397589</v>
      </c>
      <c r="E440" s="17">
        <f t="shared" si="59"/>
        <v>2.5052779732582686</v>
      </c>
      <c r="F440" s="17">
        <f t="shared" si="60"/>
        <v>523.50746268656712</v>
      </c>
      <c r="G440" s="17">
        <f t="shared" si="61"/>
        <v>3.1754294638209264</v>
      </c>
      <c r="H440" s="17">
        <f t="shared" si="62"/>
        <v>124.23822714681441</v>
      </c>
      <c r="I440" s="17">
        <f t="shared" si="63"/>
        <v>2.6522963652895131</v>
      </c>
      <c r="J440" s="18">
        <v>10.54</v>
      </c>
      <c r="K440" s="17">
        <v>0.10150000000000001</v>
      </c>
      <c r="L440" s="17">
        <v>3.7393000000000001</v>
      </c>
      <c r="M440" s="18">
        <v>10.68</v>
      </c>
      <c r="N440" s="17">
        <v>1.66E-2</v>
      </c>
      <c r="O440" s="17">
        <v>4.2629999999999999</v>
      </c>
      <c r="P440" s="18">
        <v>14.03</v>
      </c>
      <c r="Q440" s="17">
        <v>1.34E-2</v>
      </c>
      <c r="R440" s="17">
        <v>4.4183000000000003</v>
      </c>
      <c r="S440" s="47">
        <v>11.96</v>
      </c>
      <c r="T440" s="17">
        <v>7.22E-2</v>
      </c>
      <c r="U440" s="17">
        <v>4.5092999999999996</v>
      </c>
      <c r="V440" s="21">
        <v>42460</v>
      </c>
      <c r="W440" s="7">
        <v>969</v>
      </c>
      <c r="X440" s="30"/>
      <c r="Y440" s="66">
        <v>60603</v>
      </c>
      <c r="Z440" s="66">
        <v>14236</v>
      </c>
      <c r="AA440" s="30"/>
      <c r="AB440" s="66">
        <v>57196</v>
      </c>
      <c r="AC440" s="66">
        <v>17280</v>
      </c>
      <c r="AD440" s="30"/>
      <c r="AE440" s="66">
        <v>68538</v>
      </c>
      <c r="AF440" s="66">
        <v>14969</v>
      </c>
      <c r="AH440" s="66">
        <v>68141</v>
      </c>
      <c r="AI440" s="66">
        <v>15057</v>
      </c>
      <c r="AJ440" s="76"/>
      <c r="AK440" s="75"/>
      <c r="AL440" s="7">
        <v>969</v>
      </c>
    </row>
    <row r="441" spans="1:38" x14ac:dyDescent="0.15">
      <c r="A441" s="7">
        <v>970</v>
      </c>
      <c r="B441" s="17">
        <f t="shared" si="56"/>
        <v>51.34615384615384</v>
      </c>
      <c r="C441" s="17">
        <f t="shared" si="57"/>
        <v>3.6509325603019196</v>
      </c>
      <c r="D441" s="17">
        <f t="shared" si="58"/>
        <v>49.872881355932208</v>
      </c>
      <c r="E441" s="17">
        <f t="shared" si="59"/>
        <v>3.1679810513282911</v>
      </c>
      <c r="F441" s="17">
        <f t="shared" si="60"/>
        <v>51.821428571428562</v>
      </c>
      <c r="G441" s="17">
        <f t="shared" si="61"/>
        <v>3.9058924870117635</v>
      </c>
      <c r="H441" s="17">
        <f t="shared" si="62"/>
        <v>53.986175115207374</v>
      </c>
      <c r="I441" s="17">
        <f t="shared" si="63"/>
        <v>4.1225685555174323</v>
      </c>
      <c r="J441" s="18">
        <v>13.35</v>
      </c>
      <c r="K441" s="17">
        <v>0.26</v>
      </c>
      <c r="L441" s="17">
        <v>3.6566000000000001</v>
      </c>
      <c r="M441" s="18">
        <v>11.77</v>
      </c>
      <c r="N441" s="17">
        <v>5.8999999999999997E-2</v>
      </c>
      <c r="O441" s="17">
        <v>3.7153</v>
      </c>
      <c r="P441" s="18">
        <v>14.51</v>
      </c>
      <c r="Q441" s="17">
        <v>0.14000000000000001</v>
      </c>
      <c r="R441" s="17">
        <v>3.7149000000000001</v>
      </c>
      <c r="S441" s="47">
        <v>15.62</v>
      </c>
      <c r="T441" s="17">
        <v>0.217</v>
      </c>
      <c r="U441" s="17">
        <v>3.7888999999999999</v>
      </c>
      <c r="V441" s="21">
        <v>42452</v>
      </c>
      <c r="W441" s="7">
        <v>970</v>
      </c>
      <c r="X441" s="30"/>
      <c r="Y441" s="66">
        <v>80777</v>
      </c>
      <c r="Z441" s="66">
        <v>13186</v>
      </c>
      <c r="AA441" s="30"/>
      <c r="AB441" s="66">
        <v>85960</v>
      </c>
      <c r="AC441" s="66">
        <v>12391</v>
      </c>
      <c r="AD441" s="30"/>
      <c r="AE441" s="66">
        <v>96666</v>
      </c>
      <c r="AF441" s="66">
        <v>11019</v>
      </c>
      <c r="AH441" s="66">
        <v>80324</v>
      </c>
      <c r="AI441" s="66">
        <v>13261</v>
      </c>
      <c r="AJ441" s="76"/>
      <c r="AK441" s="75"/>
      <c r="AL441" s="7">
        <v>970</v>
      </c>
    </row>
    <row r="442" spans="1:38" x14ac:dyDescent="0.15">
      <c r="A442" s="7">
        <v>971</v>
      </c>
      <c r="B442" s="17">
        <f t="shared" si="56"/>
        <v>94.6</v>
      </c>
      <c r="C442" s="17">
        <f t="shared" si="57"/>
        <v>3.4429546811081506</v>
      </c>
      <c r="D442" s="17">
        <f t="shared" si="58"/>
        <v>86.187499999999986</v>
      </c>
      <c r="E442" s="17">
        <f t="shared" si="59"/>
        <v>6.9877625478223413</v>
      </c>
      <c r="F442" s="17">
        <f t="shared" si="60"/>
        <v>113.27272727272728</v>
      </c>
      <c r="G442" s="17">
        <f t="shared" si="61"/>
        <v>6.3885969185018077</v>
      </c>
      <c r="H442" s="17">
        <f t="shared" si="62"/>
        <v>163.41796875</v>
      </c>
      <c r="I442" s="17">
        <f t="shared" si="63"/>
        <v>4.1266553229266849</v>
      </c>
      <c r="J442" s="18">
        <v>23.65</v>
      </c>
      <c r="K442" s="17">
        <v>0.25</v>
      </c>
      <c r="L442" s="17">
        <v>6.8691000000000004</v>
      </c>
      <c r="M442" s="18">
        <v>27.58</v>
      </c>
      <c r="N442" s="17">
        <v>0.08</v>
      </c>
      <c r="O442" s="17">
        <v>3.9468999999999999</v>
      </c>
      <c r="P442" s="18">
        <v>24.92</v>
      </c>
      <c r="Q442" s="17">
        <v>0.11</v>
      </c>
      <c r="R442" s="17">
        <v>3.9007000000000001</v>
      </c>
      <c r="S442" s="47">
        <v>27.89</v>
      </c>
      <c r="T442" s="17">
        <v>0.128</v>
      </c>
      <c r="U442" s="17">
        <v>6.7584999999999997</v>
      </c>
      <c r="V442" s="28"/>
      <c r="W442" s="7">
        <v>971</v>
      </c>
      <c r="X442" s="48" t="s">
        <v>39</v>
      </c>
      <c r="Y442" s="66">
        <v>20699</v>
      </c>
      <c r="Z442" s="66">
        <v>24700</v>
      </c>
      <c r="AA442" s="48" t="s">
        <v>39</v>
      </c>
      <c r="AB442" s="66">
        <v>19892</v>
      </c>
      <c r="AC442" s="66">
        <v>21664</v>
      </c>
      <c r="AD442" s="48" t="s">
        <v>37</v>
      </c>
      <c r="AE442" s="66">
        <v>19813</v>
      </c>
      <c r="AF442" s="66">
        <v>21750</v>
      </c>
      <c r="AG442" s="48" t="s">
        <v>37</v>
      </c>
      <c r="AH442" s="66">
        <v>15677</v>
      </c>
      <c r="AI442" s="66">
        <v>32613</v>
      </c>
      <c r="AJ442" s="76"/>
      <c r="AK442" s="75"/>
      <c r="AL442" s="7">
        <v>971</v>
      </c>
    </row>
    <row r="443" spans="1:38" x14ac:dyDescent="0.15">
      <c r="A443" s="7">
        <v>972</v>
      </c>
      <c r="B443" s="17">
        <f t="shared" si="56"/>
        <v>-111.82108626198082</v>
      </c>
      <c r="C443" s="17">
        <f t="shared" si="57"/>
        <v>4.9648911270302865</v>
      </c>
      <c r="D443" s="17">
        <f t="shared" si="58"/>
        <v>-66.838487972508588</v>
      </c>
      <c r="E443" s="17">
        <f t="shared" si="59"/>
        <v>5.6389070087700226</v>
      </c>
      <c r="F443" s="17">
        <f t="shared" si="60"/>
        <v>-39.633286318758813</v>
      </c>
      <c r="G443" s="17">
        <f t="shared" si="61"/>
        <v>4.2015550239234454</v>
      </c>
      <c r="H443" s="17">
        <f t="shared" si="62"/>
        <v>-36.96111580726965</v>
      </c>
      <c r="I443" s="17">
        <f t="shared" si="63"/>
        <v>4.5172787850612117</v>
      </c>
      <c r="J443" s="18">
        <v>7</v>
      </c>
      <c r="K443" s="17">
        <v>-6.2600000000000003E-2</v>
      </c>
      <c r="L443" s="17">
        <v>1.4098999999999999</v>
      </c>
      <c r="M443" s="18">
        <v>7.78</v>
      </c>
      <c r="N443" s="17">
        <v>-2.9100000000000001E-2</v>
      </c>
      <c r="O443" s="17">
        <v>1.3796999999999999</v>
      </c>
      <c r="P443" s="18">
        <v>5.62</v>
      </c>
      <c r="Q443" s="17">
        <v>-7.0900000000000005E-2</v>
      </c>
      <c r="R443" s="17">
        <v>1.3375999999999999</v>
      </c>
      <c r="S443" s="47">
        <v>5.83</v>
      </c>
      <c r="T443" s="17">
        <v>-0.1183</v>
      </c>
      <c r="U443" s="17">
        <v>1.2906</v>
      </c>
      <c r="V443" s="21">
        <v>42475</v>
      </c>
      <c r="W443" s="7">
        <v>972</v>
      </c>
      <c r="X443" s="30"/>
      <c r="Y443" s="66">
        <v>59333</v>
      </c>
      <c r="Z443" s="66">
        <v>12999</v>
      </c>
      <c r="AA443" s="30"/>
      <c r="AB443" s="66">
        <v>72870</v>
      </c>
      <c r="AC443" s="66">
        <v>10584</v>
      </c>
      <c r="AD443" s="30"/>
      <c r="AE443" s="66">
        <v>68877</v>
      </c>
      <c r="AF443" s="66">
        <v>11197</v>
      </c>
      <c r="AH443" s="66">
        <v>66002</v>
      </c>
      <c r="AI443" s="66">
        <v>11686</v>
      </c>
      <c r="AJ443" s="76"/>
      <c r="AK443" s="75"/>
      <c r="AL443" s="7">
        <v>972</v>
      </c>
    </row>
    <row r="444" spans="1:38" x14ac:dyDescent="0.15">
      <c r="A444" s="7">
        <v>973</v>
      </c>
      <c r="B444" s="17">
        <f t="shared" si="56"/>
        <v>83.333333333333343</v>
      </c>
      <c r="C444" s="17">
        <f t="shared" si="57"/>
        <v>3.5334024309808729</v>
      </c>
      <c r="D444" s="17">
        <f t="shared" si="58"/>
        <v>134.61538461538461</v>
      </c>
      <c r="E444" s="17">
        <f t="shared" si="59"/>
        <v>4.2231297568219794</v>
      </c>
      <c r="F444" s="17">
        <f t="shared" si="60"/>
        <v>153.52941176470586</v>
      </c>
      <c r="G444" s="17">
        <f t="shared" si="61"/>
        <v>4.919191443245535</v>
      </c>
      <c r="H444" s="17">
        <f t="shared" si="62"/>
        <v>112.77272727272727</v>
      </c>
      <c r="I444" s="17">
        <f t="shared" si="63"/>
        <v>3.8599766627771293</v>
      </c>
      <c r="J444" s="18">
        <v>7.5</v>
      </c>
      <c r="K444" s="17">
        <v>0.09</v>
      </c>
      <c r="L444" s="17">
        <v>2.1225999999999998</v>
      </c>
      <c r="M444" s="18">
        <v>9.1</v>
      </c>
      <c r="N444" s="17">
        <v>1.6899999999999998E-2</v>
      </c>
      <c r="O444" s="17">
        <v>2.1547999999999998</v>
      </c>
      <c r="P444" s="18">
        <v>10.44</v>
      </c>
      <c r="Q444" s="17">
        <v>3.4000000000000002E-2</v>
      </c>
      <c r="R444" s="17">
        <v>2.1223000000000001</v>
      </c>
      <c r="S444" s="47">
        <v>8.27</v>
      </c>
      <c r="T444" s="17">
        <v>5.5E-2</v>
      </c>
      <c r="U444" s="17">
        <v>2.1425000000000001</v>
      </c>
      <c r="V444" s="21">
        <v>42447</v>
      </c>
      <c r="W444" s="7">
        <v>973</v>
      </c>
      <c r="X444" s="30"/>
      <c r="Y444" s="66">
        <v>86940</v>
      </c>
      <c r="Z444" s="66">
        <v>11127</v>
      </c>
      <c r="AA444" s="30"/>
      <c r="AB444" s="66"/>
      <c r="AC444" s="66"/>
      <c r="AD444" s="30"/>
      <c r="AE444" s="66"/>
      <c r="AF444" s="66"/>
      <c r="AH444" s="66"/>
      <c r="AI444" s="66"/>
      <c r="AJ444" s="76"/>
      <c r="AK444" s="75"/>
      <c r="AL444" s="7">
        <v>973</v>
      </c>
    </row>
    <row r="445" spans="1:38" x14ac:dyDescent="0.15">
      <c r="A445" s="7">
        <v>975</v>
      </c>
      <c r="B445" s="17">
        <f t="shared" si="56"/>
        <v>77.006400787789275</v>
      </c>
      <c r="C445" s="17">
        <f t="shared" si="57"/>
        <v>4.4669122897209608</v>
      </c>
      <c r="D445" s="17">
        <f t="shared" si="58"/>
        <v>164.39790575916231</v>
      </c>
      <c r="E445" s="17">
        <f t="shared" si="59"/>
        <v>3.8020281519600423</v>
      </c>
      <c r="F445" s="17">
        <f t="shared" si="60"/>
        <v>91.575091575091577</v>
      </c>
      <c r="G445" s="17">
        <f t="shared" si="61"/>
        <v>4.4489263257800449</v>
      </c>
      <c r="H445" s="17">
        <f t="shared" si="62"/>
        <v>74.208443271767806</v>
      </c>
      <c r="I445" s="17">
        <f t="shared" si="63"/>
        <v>4.3509789702683106</v>
      </c>
      <c r="J445" s="18">
        <v>15.64</v>
      </c>
      <c r="K445" s="17">
        <v>0.2031</v>
      </c>
      <c r="L445" s="17">
        <v>3.5013000000000001</v>
      </c>
      <c r="M445" s="18">
        <v>12.56</v>
      </c>
      <c r="N445" s="17">
        <v>1.9099999999999999E-2</v>
      </c>
      <c r="O445" s="17">
        <v>3.3035000000000001</v>
      </c>
      <c r="P445" s="18">
        <v>15</v>
      </c>
      <c r="Q445" s="17">
        <v>8.1900000000000001E-2</v>
      </c>
      <c r="R445" s="17">
        <v>3.3715999999999999</v>
      </c>
      <c r="S445" s="47">
        <v>15</v>
      </c>
      <c r="T445" s="17">
        <v>0.15160000000000001</v>
      </c>
      <c r="U445" s="17">
        <v>3.4474999999999998</v>
      </c>
      <c r="V445" s="21"/>
      <c r="W445" s="7">
        <v>975</v>
      </c>
      <c r="X445" s="48" t="s">
        <v>39</v>
      </c>
      <c r="Y445" s="66">
        <v>30878</v>
      </c>
      <c r="Z445" s="66">
        <v>35029</v>
      </c>
      <c r="AA445" s="48" t="s">
        <v>37</v>
      </c>
      <c r="AB445" s="66">
        <v>31316</v>
      </c>
      <c r="AC445" s="66">
        <v>34538</v>
      </c>
      <c r="AD445" s="48" t="s">
        <v>37</v>
      </c>
      <c r="AE445" s="66">
        <v>27518</v>
      </c>
      <c r="AF445" s="66">
        <v>39305</v>
      </c>
      <c r="AG445" s="48" t="s">
        <v>37</v>
      </c>
      <c r="AH445" s="66">
        <v>27494</v>
      </c>
      <c r="AI445" s="66">
        <v>39340</v>
      </c>
      <c r="AJ445" s="76"/>
      <c r="AK445" s="75"/>
      <c r="AL445" s="7">
        <v>975</v>
      </c>
    </row>
    <row r="446" spans="1:38" x14ac:dyDescent="0.15">
      <c r="A446" s="7">
        <v>976</v>
      </c>
      <c r="B446" s="17">
        <f t="shared" si="56"/>
        <v>325.33333333333331</v>
      </c>
      <c r="C446" s="17">
        <f t="shared" si="57"/>
        <v>24.021658872754124</v>
      </c>
      <c r="D446" s="17">
        <f t="shared" si="58"/>
        <v>480.97826086956519</v>
      </c>
      <c r="E446" s="17">
        <f t="shared" si="59"/>
        <v>3.9787798408488064</v>
      </c>
      <c r="F446" s="17">
        <f t="shared" si="60"/>
        <v>89.959839357429729</v>
      </c>
      <c r="G446" s="17">
        <f t="shared" si="61"/>
        <v>3.9553260053856008</v>
      </c>
      <c r="H446" s="17">
        <f t="shared" si="62"/>
        <v>93.031704095112289</v>
      </c>
      <c r="I446" s="17">
        <f t="shared" si="63"/>
        <v>4.098289106145252</v>
      </c>
      <c r="J446" s="18">
        <v>9.76</v>
      </c>
      <c r="K446" s="17">
        <v>0.03</v>
      </c>
      <c r="L446" s="17">
        <v>0.40629999999999999</v>
      </c>
      <c r="M446" s="18">
        <v>8.85</v>
      </c>
      <c r="N446" s="17">
        <v>4.5999999999999999E-3</v>
      </c>
      <c r="O446" s="17">
        <v>2.2242999999999999</v>
      </c>
      <c r="P446" s="18">
        <v>8.9600000000000009</v>
      </c>
      <c r="Q446" s="17">
        <v>4.9799999999999997E-2</v>
      </c>
      <c r="R446" s="17">
        <v>2.2652999999999999</v>
      </c>
      <c r="S446" s="47">
        <v>9.39</v>
      </c>
      <c r="T446" s="17">
        <v>7.5700000000000003E-2</v>
      </c>
      <c r="U446" s="17">
        <v>2.2911999999999999</v>
      </c>
      <c r="V446" s="28">
        <v>42459</v>
      </c>
      <c r="W446" s="7">
        <v>976</v>
      </c>
      <c r="X446" s="30"/>
      <c r="Y446" s="66">
        <v>42270</v>
      </c>
      <c r="Z446" s="66">
        <v>13878</v>
      </c>
      <c r="AA446" s="30" t="s">
        <v>41</v>
      </c>
      <c r="AB446" s="66">
        <v>40365</v>
      </c>
      <c r="AC446" s="66">
        <v>39531</v>
      </c>
      <c r="AD446" s="30" t="s">
        <v>37</v>
      </c>
      <c r="AE446" s="66">
        <v>37244</v>
      </c>
      <c r="AF446" s="66">
        <v>42843</v>
      </c>
      <c r="AG446" s="30" t="s">
        <v>37</v>
      </c>
      <c r="AH446" s="66">
        <v>33575</v>
      </c>
      <c r="AI446" s="66">
        <v>47526</v>
      </c>
      <c r="AJ446" s="76"/>
      <c r="AK446" s="75"/>
      <c r="AL446" s="7">
        <v>976</v>
      </c>
    </row>
    <row r="447" spans="1:38" x14ac:dyDescent="0.15">
      <c r="A447" s="7">
        <v>977</v>
      </c>
      <c r="B447" s="17">
        <f t="shared" si="56"/>
        <v>45.289468062379832</v>
      </c>
      <c r="C447" s="17">
        <f t="shared" si="57"/>
        <v>7.184492341060051</v>
      </c>
      <c r="D447" s="17">
        <f t="shared" si="58"/>
        <v>52.828241123038808</v>
      </c>
      <c r="E447" s="17">
        <f t="shared" si="59"/>
        <v>6.4807779972648536</v>
      </c>
      <c r="F447" s="17">
        <f t="shared" si="60"/>
        <v>44.786096256684495</v>
      </c>
      <c r="G447" s="17">
        <f t="shared" si="61"/>
        <v>5.7814156455708687</v>
      </c>
      <c r="H447" s="17">
        <f t="shared" si="62"/>
        <v>55.897435897435898</v>
      </c>
      <c r="I447" s="17">
        <f t="shared" si="63"/>
        <v>6.2775964676521401</v>
      </c>
      <c r="J447" s="18">
        <v>21.2</v>
      </c>
      <c r="K447" s="17">
        <v>0.46810000000000002</v>
      </c>
      <c r="L447" s="17">
        <v>2.9508000000000001</v>
      </c>
      <c r="M447" s="18">
        <v>25.59</v>
      </c>
      <c r="N447" s="17">
        <v>0.1211</v>
      </c>
      <c r="O447" s="17">
        <v>3.9485999999999999</v>
      </c>
      <c r="P447" s="18">
        <v>23.45</v>
      </c>
      <c r="Q447" s="17">
        <v>0.26179999999999998</v>
      </c>
      <c r="R447" s="17">
        <v>4.0560999999999998</v>
      </c>
      <c r="S447" s="47">
        <v>26.16</v>
      </c>
      <c r="T447" s="17">
        <v>0.35099999999999998</v>
      </c>
      <c r="U447" s="17">
        <v>4.1672000000000002</v>
      </c>
      <c r="V447" s="21">
        <v>42485</v>
      </c>
      <c r="W447" s="7">
        <v>977</v>
      </c>
      <c r="X447" s="48"/>
      <c r="Y447" s="66">
        <v>91528</v>
      </c>
      <c r="Z447" s="66">
        <v>10485</v>
      </c>
      <c r="AA447" s="48"/>
      <c r="AB447" s="66">
        <v>94827</v>
      </c>
      <c r="AC447" s="66">
        <v>10537</v>
      </c>
      <c r="AD447" s="30"/>
      <c r="AE447" s="66">
        <v>98863</v>
      </c>
      <c r="AF447" s="66">
        <v>10107</v>
      </c>
      <c r="AG447" s="30"/>
      <c r="AH447" s="66">
        <v>80132</v>
      </c>
      <c r="AI447" s="66">
        <v>12470</v>
      </c>
      <c r="AJ447" s="76"/>
      <c r="AK447" s="75"/>
      <c r="AL447" s="7">
        <v>977</v>
      </c>
    </row>
    <row r="448" spans="1:38" x14ac:dyDescent="0.15">
      <c r="A448" s="7">
        <v>978</v>
      </c>
      <c r="B448" s="17">
        <f t="shared" si="56"/>
        <v>136.98795180722891</v>
      </c>
      <c r="C448" s="17">
        <f t="shared" si="57"/>
        <v>2.768444119795471</v>
      </c>
      <c r="D448" s="17">
        <f t="shared" si="58"/>
        <v>-97.5</v>
      </c>
      <c r="E448" s="17">
        <f t="shared" si="59"/>
        <v>2.8698275650616889</v>
      </c>
      <c r="F448" s="17">
        <f t="shared" si="60"/>
        <v>404.23076923076923</v>
      </c>
      <c r="G448" s="17">
        <f t="shared" si="61"/>
        <v>2.5823730312784101</v>
      </c>
      <c r="H448" s="17">
        <f t="shared" si="62"/>
        <v>61.094890510948908</v>
      </c>
      <c r="I448" s="17">
        <f t="shared" si="63"/>
        <v>2.6611980160244184</v>
      </c>
      <c r="J448" s="18">
        <v>11.37</v>
      </c>
      <c r="K448" s="17">
        <v>8.3000000000000004E-2</v>
      </c>
      <c r="L448" s="17">
        <v>4.1070000000000002</v>
      </c>
      <c r="M448" s="18">
        <v>11.7</v>
      </c>
      <c r="N448" s="17">
        <v>-0.03</v>
      </c>
      <c r="O448" s="17">
        <v>4.0769000000000002</v>
      </c>
      <c r="P448" s="18">
        <v>10.51</v>
      </c>
      <c r="Q448" s="17">
        <v>1.2999999999999999E-2</v>
      </c>
      <c r="R448" s="17">
        <v>4.0698999999999996</v>
      </c>
      <c r="S448" s="47">
        <v>11.16</v>
      </c>
      <c r="T448" s="17">
        <v>0.13700000000000001</v>
      </c>
      <c r="U448" s="17">
        <v>4.1936</v>
      </c>
      <c r="V448" s="28">
        <v>42459</v>
      </c>
      <c r="W448" s="7">
        <v>978</v>
      </c>
      <c r="X448" s="48" t="s">
        <v>41</v>
      </c>
      <c r="Y448" s="66">
        <v>26230</v>
      </c>
      <c r="Z448" s="66">
        <v>13728</v>
      </c>
      <c r="AA448" s="48" t="s">
        <v>43</v>
      </c>
      <c r="AB448" s="66">
        <v>30490</v>
      </c>
      <c r="AC448" s="66">
        <v>11810</v>
      </c>
      <c r="AD448" s="48" t="s">
        <v>41</v>
      </c>
      <c r="AE448" s="66">
        <v>28170</v>
      </c>
      <c r="AF448" s="66">
        <v>12783</v>
      </c>
      <c r="AG448" s="30" t="s">
        <v>43</v>
      </c>
      <c r="AH448" s="66">
        <v>29637</v>
      </c>
      <c r="AI448" s="66">
        <v>12150</v>
      </c>
      <c r="AJ448" s="76"/>
      <c r="AK448" s="75"/>
      <c r="AL448" s="7">
        <v>978</v>
      </c>
    </row>
    <row r="449" spans="1:38" x14ac:dyDescent="0.15">
      <c r="A449" s="7">
        <v>979</v>
      </c>
      <c r="B449" s="17">
        <f t="shared" si="56"/>
        <v>44.000000000000007</v>
      </c>
      <c r="C449" s="17">
        <f t="shared" si="57"/>
        <v>2.0787401574803148</v>
      </c>
      <c r="D449" s="17">
        <f t="shared" si="58"/>
        <v>302.94117647058823</v>
      </c>
      <c r="E449" s="17">
        <f t="shared" si="59"/>
        <v>0.97505561603635171</v>
      </c>
      <c r="F449" s="17">
        <f t="shared" si="60"/>
        <v>342.5</v>
      </c>
      <c r="G449" s="17">
        <f t="shared" si="61"/>
        <v>1.6823233253515075</v>
      </c>
      <c r="H449" s="17">
        <f t="shared" si="62"/>
        <v>67.351973684210535</v>
      </c>
      <c r="I449" s="17">
        <f t="shared" si="63"/>
        <v>1.6649387083002989</v>
      </c>
      <c r="J449" s="18">
        <v>2.64</v>
      </c>
      <c r="K449" s="17">
        <v>0.06</v>
      </c>
      <c r="L449" s="17">
        <v>1.27</v>
      </c>
      <c r="M449" s="18">
        <v>2.06</v>
      </c>
      <c r="N449" s="17">
        <v>1.6999999999999999E-3</v>
      </c>
      <c r="O449" s="17">
        <v>2.1126999999999998</v>
      </c>
      <c r="P449" s="18">
        <v>2.74</v>
      </c>
      <c r="Q449" s="17">
        <v>4.0000000000000001E-3</v>
      </c>
      <c r="R449" s="17">
        <v>1.6287</v>
      </c>
      <c r="S449" s="47">
        <v>2.73</v>
      </c>
      <c r="T449" s="17">
        <v>3.04E-2</v>
      </c>
      <c r="U449" s="17">
        <v>1.6396999999999999</v>
      </c>
      <c r="V449" s="21">
        <v>42486</v>
      </c>
      <c r="W449" s="7">
        <v>979</v>
      </c>
      <c r="X449" s="30"/>
      <c r="Y449" s="66"/>
      <c r="Z449" s="66"/>
      <c r="AA449" s="30"/>
      <c r="AB449" s="66"/>
      <c r="AC449" s="66"/>
      <c r="AD449" s="48"/>
      <c r="AE449" s="66">
        <v>182480</v>
      </c>
      <c r="AF449" s="66">
        <v>32843</v>
      </c>
      <c r="AG449" s="48"/>
      <c r="AH449" s="66">
        <v>175464</v>
      </c>
      <c r="AI449" s="66">
        <v>34157</v>
      </c>
      <c r="AJ449" s="76"/>
      <c r="AK449" s="75"/>
      <c r="AL449" s="7">
        <v>979</v>
      </c>
    </row>
    <row r="450" spans="1:38" x14ac:dyDescent="0.15">
      <c r="A450" s="7">
        <v>980</v>
      </c>
      <c r="B450" s="17">
        <f t="shared" si="56"/>
        <v>90.1875</v>
      </c>
      <c r="C450" s="17">
        <f t="shared" si="57"/>
        <v>3.5370247812339142</v>
      </c>
      <c r="D450" s="17">
        <f t="shared" si="58"/>
        <v>31</v>
      </c>
      <c r="E450" s="17">
        <f t="shared" si="59"/>
        <v>1.5623818763702342</v>
      </c>
      <c r="F450" s="17">
        <f t="shared" si="60"/>
        <v>79.571428571428569</v>
      </c>
      <c r="G450" s="17">
        <f t="shared" si="61"/>
        <v>2.7947116228895412</v>
      </c>
      <c r="H450" s="17">
        <f t="shared" si="62"/>
        <v>98.812499999999986</v>
      </c>
      <c r="I450" s="17">
        <f t="shared" si="63"/>
        <v>2.6353953092963942</v>
      </c>
      <c r="J450" s="18">
        <v>14.43</v>
      </c>
      <c r="K450" s="17">
        <v>0.16</v>
      </c>
      <c r="L450" s="17">
        <v>4.0796999999999999</v>
      </c>
      <c r="M450" s="18">
        <v>6.2</v>
      </c>
      <c r="N450" s="17">
        <v>0.05</v>
      </c>
      <c r="O450" s="17">
        <v>3.9683000000000002</v>
      </c>
      <c r="P450" s="18">
        <v>11.14</v>
      </c>
      <c r="Q450" s="17">
        <v>7.0000000000000007E-2</v>
      </c>
      <c r="R450" s="17">
        <v>3.9861</v>
      </c>
      <c r="S450" s="47">
        <v>10.54</v>
      </c>
      <c r="T450" s="17">
        <v>0.08</v>
      </c>
      <c r="U450" s="17">
        <v>3.9994000000000001</v>
      </c>
      <c r="V450" s="21"/>
      <c r="W450" s="7">
        <v>980</v>
      </c>
      <c r="X450" s="42"/>
      <c r="Y450" s="66"/>
      <c r="Z450" s="66"/>
      <c r="AA450" s="30"/>
      <c r="AB450" s="66"/>
      <c r="AC450" s="66"/>
      <c r="AD450" s="30"/>
      <c r="AE450" s="66"/>
      <c r="AF450" s="66"/>
      <c r="AG450" s="30"/>
      <c r="AH450" s="66"/>
      <c r="AI450" s="66"/>
      <c r="AJ450" s="76"/>
      <c r="AK450" s="75"/>
      <c r="AL450" s="7">
        <v>980</v>
      </c>
    </row>
    <row r="451" spans="1:38" x14ac:dyDescent="0.15">
      <c r="A451" s="7">
        <v>981</v>
      </c>
      <c r="B451" s="17">
        <f t="shared" si="56"/>
        <v>49.599999999999994</v>
      </c>
      <c r="C451" s="17">
        <f t="shared" si="57"/>
        <v>4.9547974626642022</v>
      </c>
      <c r="D451" s="17">
        <f t="shared" si="58"/>
        <v>120.24999999999999</v>
      </c>
      <c r="E451" s="17">
        <f t="shared" si="59"/>
        <v>4.7593133132142675</v>
      </c>
      <c r="F451" s="17">
        <f t="shared" si="60"/>
        <v>46.95</v>
      </c>
      <c r="G451" s="17">
        <f t="shared" si="61"/>
        <v>4.463564196415839</v>
      </c>
      <c r="H451" s="17">
        <f t="shared" si="62"/>
        <v>35.321428571428577</v>
      </c>
      <c r="I451" s="17">
        <f t="shared" si="63"/>
        <v>4.4805871426629817</v>
      </c>
      <c r="J451" s="18">
        <v>9.92</v>
      </c>
      <c r="K451" s="17">
        <v>0.2</v>
      </c>
      <c r="L451" s="17">
        <v>2.0021</v>
      </c>
      <c r="M451" s="18">
        <v>9.6199999999999992</v>
      </c>
      <c r="N451" s="17">
        <v>0.02</v>
      </c>
      <c r="O451" s="17">
        <v>2.0213000000000001</v>
      </c>
      <c r="P451" s="18">
        <v>9.39</v>
      </c>
      <c r="Q451" s="17">
        <v>0.1</v>
      </c>
      <c r="R451" s="17">
        <v>2.1036999999999999</v>
      </c>
      <c r="S451" s="47">
        <v>9.89</v>
      </c>
      <c r="T451" s="17">
        <v>0.21</v>
      </c>
      <c r="U451" s="17">
        <v>2.2073</v>
      </c>
      <c r="V451" s="28">
        <v>42450</v>
      </c>
      <c r="W451" s="7">
        <v>981</v>
      </c>
      <c r="X451" s="48" t="s">
        <v>37</v>
      </c>
      <c r="Y451" s="66">
        <v>13296</v>
      </c>
      <c r="Z451" s="66">
        <v>193818</v>
      </c>
      <c r="AA451" s="48" t="s">
        <v>39</v>
      </c>
      <c r="AB451" s="66">
        <v>23601</v>
      </c>
      <c r="AC451" s="66">
        <v>109190</v>
      </c>
      <c r="AD451" s="48" t="s">
        <v>37</v>
      </c>
      <c r="AE451" s="66">
        <v>13782</v>
      </c>
      <c r="AF451" s="66">
        <v>186984</v>
      </c>
      <c r="AG451" s="48" t="s">
        <v>39</v>
      </c>
      <c r="AH451" s="66">
        <v>42615</v>
      </c>
      <c r="AI451" s="66">
        <v>60472</v>
      </c>
      <c r="AJ451" s="76"/>
      <c r="AK451" s="75"/>
      <c r="AL451" s="7">
        <v>981</v>
      </c>
    </row>
    <row r="452" spans="1:38" x14ac:dyDescent="0.15">
      <c r="A452" s="7">
        <v>982</v>
      </c>
      <c r="B452" s="17">
        <f t="shared" ref="B452:B515" si="64">J452/K452</f>
        <v>-19.0625</v>
      </c>
      <c r="C452" s="17">
        <f t="shared" ref="C452:C515" si="65">J452/L452</f>
        <v>4.9066924066924065</v>
      </c>
      <c r="D452" s="17">
        <f t="shared" ref="D452:D515" si="66">M452/(N452*4)</f>
        <v>-41.1</v>
      </c>
      <c r="E452" s="17">
        <f t="shared" ref="E452:E515" si="67">M452/O452</f>
        <v>4.5369246053648311</v>
      </c>
      <c r="F452" s="17">
        <f t="shared" ref="F452:F515" si="68">P452/(Q452*2)</f>
        <v>-18.84375</v>
      </c>
      <c r="G452" s="17">
        <f t="shared" ref="G452:G515" si="69">P452/R452</f>
        <v>3.5460158776830348</v>
      </c>
      <c r="H452" s="17">
        <f t="shared" ref="H452:H515" si="70">S452/((T452/3)*4)</f>
        <v>-22.83156127588137</v>
      </c>
      <c r="I452" s="17">
        <f t="shared" ref="I452:I515" si="71">S452/U452</f>
        <v>3.2292532351893626</v>
      </c>
      <c r="J452" s="18">
        <v>9.15</v>
      </c>
      <c r="K452" s="17">
        <v>-0.48</v>
      </c>
      <c r="L452" s="17">
        <v>1.8648</v>
      </c>
      <c r="M452" s="18">
        <v>8.2200000000000006</v>
      </c>
      <c r="N452" s="17">
        <v>-0.05</v>
      </c>
      <c r="O452" s="17">
        <v>1.8118000000000001</v>
      </c>
      <c r="P452" s="18">
        <v>6.03</v>
      </c>
      <c r="Q452" s="17">
        <v>-0.16</v>
      </c>
      <c r="R452" s="17">
        <v>1.7004999999999999</v>
      </c>
      <c r="S452" s="47">
        <v>5.44</v>
      </c>
      <c r="T452" s="17">
        <v>-0.1787</v>
      </c>
      <c r="U452" s="17">
        <v>1.6846000000000001</v>
      </c>
      <c r="V452" s="21">
        <v>42489</v>
      </c>
      <c r="W452" s="7">
        <v>982</v>
      </c>
      <c r="X452" s="48" t="s">
        <v>39</v>
      </c>
      <c r="Y452" s="66">
        <v>27474</v>
      </c>
      <c r="Z452" s="66">
        <v>65700</v>
      </c>
      <c r="AA452" s="48" t="s">
        <v>43</v>
      </c>
      <c r="AB452" s="66">
        <v>46139</v>
      </c>
      <c r="AC452" s="66">
        <v>39121</v>
      </c>
      <c r="AD452" s="48" t="s">
        <v>41</v>
      </c>
      <c r="AE452" s="66">
        <v>44107</v>
      </c>
      <c r="AF452" s="66">
        <v>40924</v>
      </c>
      <c r="AG452" s="48" t="s">
        <v>37</v>
      </c>
      <c r="AH452" s="66">
        <v>39569</v>
      </c>
      <c r="AI452" s="66">
        <v>45618</v>
      </c>
      <c r="AJ452" s="76"/>
      <c r="AK452" s="75"/>
      <c r="AL452" s="7">
        <v>982</v>
      </c>
    </row>
    <row r="453" spans="1:38" x14ac:dyDescent="0.15">
      <c r="A453" s="7">
        <v>983</v>
      </c>
      <c r="B453" s="17">
        <f t="shared" si="64"/>
        <v>188.83928571428572</v>
      </c>
      <c r="C453" s="17">
        <f t="shared" si="65"/>
        <v>1.4249621020717536</v>
      </c>
      <c r="D453" s="17">
        <f t="shared" si="66"/>
        <v>122.24025974025975</v>
      </c>
      <c r="E453" s="17">
        <f t="shared" si="67"/>
        <v>1.4605477538986733</v>
      </c>
      <c r="F453" s="17">
        <f t="shared" si="68"/>
        <v>117.43515850144092</v>
      </c>
      <c r="G453" s="17">
        <f t="shared" si="69"/>
        <v>1.5624400904873281</v>
      </c>
      <c r="H453" s="17">
        <f t="shared" si="70"/>
        <v>111.56832298136646</v>
      </c>
      <c r="I453" s="17">
        <f t="shared" si="71"/>
        <v>1.8171816612606462</v>
      </c>
      <c r="J453" s="18">
        <v>8.4600000000000009</v>
      </c>
      <c r="K453" s="17">
        <v>4.48E-2</v>
      </c>
      <c r="L453" s="17">
        <v>5.9370000000000003</v>
      </c>
      <c r="M453" s="18">
        <v>7.53</v>
      </c>
      <c r="N453" s="17">
        <v>1.54E-2</v>
      </c>
      <c r="O453" s="17">
        <v>5.1555999999999997</v>
      </c>
      <c r="P453" s="18">
        <v>8.15</v>
      </c>
      <c r="Q453" s="17">
        <v>3.4700000000000002E-2</v>
      </c>
      <c r="R453" s="17">
        <v>5.2161999999999997</v>
      </c>
      <c r="S453" s="47">
        <v>9.58</v>
      </c>
      <c r="T453" s="17">
        <v>6.4399999999999999E-2</v>
      </c>
      <c r="U453" s="17">
        <v>5.2718999999999996</v>
      </c>
      <c r="V453" s="21">
        <v>42450</v>
      </c>
      <c r="W453" s="7">
        <v>983</v>
      </c>
      <c r="X453" s="30"/>
      <c r="Y453" s="66"/>
      <c r="Z453" s="66"/>
      <c r="AA453" s="30"/>
      <c r="AB453" s="66"/>
      <c r="AC453" s="66"/>
      <c r="AD453" s="30"/>
      <c r="AE453" s="66"/>
      <c r="AF453" s="66"/>
      <c r="AG453" s="30"/>
      <c r="AH453" s="66"/>
      <c r="AI453" s="66"/>
      <c r="AJ453" s="76"/>
      <c r="AK453" s="75"/>
      <c r="AL453" s="7">
        <v>983</v>
      </c>
    </row>
    <row r="454" spans="1:38" x14ac:dyDescent="0.15">
      <c r="A454" s="7">
        <v>985</v>
      </c>
      <c r="B454" s="17">
        <f t="shared" si="64"/>
        <v>-236.15384615384613</v>
      </c>
      <c r="C454" s="17">
        <f t="shared" si="65"/>
        <v>8.255129204872409</v>
      </c>
      <c r="D454" s="17">
        <f t="shared" si="66"/>
        <v>954.16666666666663</v>
      </c>
      <c r="E454" s="17">
        <f t="shared" si="67"/>
        <v>6.1354624370378303</v>
      </c>
      <c r="F454" s="17">
        <f t="shared" si="68"/>
        <v>164.86666666666667</v>
      </c>
      <c r="G454" s="17">
        <f t="shared" si="69"/>
        <v>6.4949049269881289</v>
      </c>
      <c r="H454" s="17">
        <f t="shared" si="70"/>
        <v>128.99068322981367</v>
      </c>
      <c r="I454" s="17">
        <f t="shared" si="71"/>
        <v>7.1018209797383944</v>
      </c>
      <c r="J454" s="18">
        <v>30.7</v>
      </c>
      <c r="K454" s="17">
        <v>-0.13</v>
      </c>
      <c r="L454" s="17">
        <v>3.7189000000000001</v>
      </c>
      <c r="M454" s="18">
        <v>22.9</v>
      </c>
      <c r="N454" s="17">
        <v>6.0000000000000001E-3</v>
      </c>
      <c r="O454" s="17">
        <v>3.7324000000000002</v>
      </c>
      <c r="P454" s="18">
        <v>24.73</v>
      </c>
      <c r="Q454" s="17">
        <v>7.4999999999999997E-2</v>
      </c>
      <c r="R454" s="17">
        <v>3.8075999999999999</v>
      </c>
      <c r="S454" s="47">
        <v>27.69</v>
      </c>
      <c r="T454" s="17">
        <v>0.161</v>
      </c>
      <c r="U454" s="17">
        <v>3.899</v>
      </c>
      <c r="V454" s="21">
        <v>42454</v>
      </c>
      <c r="W454" s="7">
        <v>985</v>
      </c>
      <c r="X454" s="48" t="s">
        <v>37</v>
      </c>
      <c r="Y454" s="66">
        <v>5692</v>
      </c>
      <c r="Z454" s="66">
        <v>22775</v>
      </c>
      <c r="AA454" s="48" t="s">
        <v>39</v>
      </c>
      <c r="AB454" s="66">
        <v>7370</v>
      </c>
      <c r="AC454" s="66">
        <v>17590</v>
      </c>
      <c r="AD454" s="48" t="s">
        <v>39</v>
      </c>
      <c r="AE454" s="66">
        <v>8692</v>
      </c>
      <c r="AF454" s="66">
        <v>14914</v>
      </c>
      <c r="AG454" s="48" t="s">
        <v>37</v>
      </c>
      <c r="AH454" s="66">
        <v>7967</v>
      </c>
      <c r="AI454" s="66">
        <v>16272</v>
      </c>
      <c r="AJ454" s="76"/>
      <c r="AK454" s="75"/>
      <c r="AL454" s="7">
        <v>985</v>
      </c>
    </row>
    <row r="455" spans="1:38" x14ac:dyDescent="0.15">
      <c r="A455" s="7">
        <v>987</v>
      </c>
      <c r="B455" s="17">
        <f t="shared" si="64"/>
        <v>22.640625</v>
      </c>
      <c r="C455" s="17">
        <f t="shared" si="65"/>
        <v>2.3394362104039521</v>
      </c>
      <c r="D455" s="17">
        <f t="shared" si="66"/>
        <v>37.323529411764703</v>
      </c>
      <c r="E455" s="17">
        <f t="shared" si="67"/>
        <v>3.0749100425253517</v>
      </c>
      <c r="F455" s="17">
        <f t="shared" si="68"/>
        <v>48.134328358208954</v>
      </c>
      <c r="G455" s="17">
        <f t="shared" si="69"/>
        <v>2.3663646035880692</v>
      </c>
      <c r="H455" s="17">
        <f t="shared" si="70"/>
        <v>47.249999999999993</v>
      </c>
      <c r="I455" s="17">
        <f t="shared" si="71"/>
        <v>2.6140607241435299</v>
      </c>
      <c r="J455" s="18">
        <v>14.49</v>
      </c>
      <c r="K455" s="17">
        <v>0.64</v>
      </c>
      <c r="L455" s="17">
        <v>6.1938000000000004</v>
      </c>
      <c r="M455" s="18">
        <v>25.38</v>
      </c>
      <c r="N455" s="17">
        <v>0.17</v>
      </c>
      <c r="O455" s="17">
        <v>8.2538999999999998</v>
      </c>
      <c r="P455" s="18">
        <v>12.9</v>
      </c>
      <c r="Q455" s="17">
        <v>0.13400000000000001</v>
      </c>
      <c r="R455" s="17">
        <v>5.4513999999999996</v>
      </c>
      <c r="S455" s="47">
        <v>14.49</v>
      </c>
      <c r="T455" s="17">
        <v>0.23</v>
      </c>
      <c r="U455" s="17">
        <v>5.5430999999999999</v>
      </c>
      <c r="V455" s="28">
        <v>42459</v>
      </c>
      <c r="W455" s="7">
        <v>987</v>
      </c>
      <c r="X455" s="48" t="s">
        <v>41</v>
      </c>
      <c r="Y455" s="66">
        <v>26920</v>
      </c>
      <c r="Z455" s="66">
        <v>13334</v>
      </c>
      <c r="AA455" s="48" t="s">
        <v>37</v>
      </c>
      <c r="AB455" s="66">
        <v>38423</v>
      </c>
      <c r="AC455" s="66">
        <v>38585</v>
      </c>
      <c r="AD455" s="48" t="s">
        <v>37</v>
      </c>
      <c r="AE455" s="66">
        <v>39714</v>
      </c>
      <c r="AF455" s="66">
        <v>55996</v>
      </c>
      <c r="AG455" s="48" t="s">
        <v>37</v>
      </c>
      <c r="AH455" s="66">
        <v>39269</v>
      </c>
      <c r="AI455" s="66">
        <v>56631</v>
      </c>
      <c r="AJ455" s="76"/>
      <c r="AK455" s="75"/>
      <c r="AL455" s="7">
        <v>987</v>
      </c>
    </row>
    <row r="456" spans="1:38" x14ac:dyDescent="0.15">
      <c r="A456" s="7">
        <v>988</v>
      </c>
      <c r="B456" s="17">
        <f t="shared" si="64"/>
        <v>92.058823529411754</v>
      </c>
      <c r="C456" s="17">
        <f t="shared" si="65"/>
        <v>4.7308122487228319</v>
      </c>
      <c r="D456" s="17">
        <f t="shared" si="66"/>
        <v>95.399999999999991</v>
      </c>
      <c r="E456" s="17">
        <f t="shared" si="67"/>
        <v>5.6660925342994588</v>
      </c>
      <c r="F456" s="17">
        <f t="shared" si="68"/>
        <v>77.115384615384613</v>
      </c>
      <c r="G456" s="17">
        <f t="shared" si="69"/>
        <v>5.868578955070979</v>
      </c>
      <c r="H456" s="17">
        <f t="shared" si="70"/>
        <v>67.89473684210526</v>
      </c>
      <c r="I456" s="17">
        <f t="shared" si="71"/>
        <v>4.9459397285484243</v>
      </c>
      <c r="J456" s="18">
        <v>15.65</v>
      </c>
      <c r="K456" s="17">
        <v>0.17</v>
      </c>
      <c r="L456" s="17">
        <v>3.3081</v>
      </c>
      <c r="M456" s="18">
        <v>19.079999999999998</v>
      </c>
      <c r="N456" s="17">
        <v>0.05</v>
      </c>
      <c r="O456" s="17">
        <v>3.3673999999999999</v>
      </c>
      <c r="P456" s="18">
        <v>20.05</v>
      </c>
      <c r="Q456" s="17">
        <v>0.13</v>
      </c>
      <c r="R456" s="17">
        <v>3.4165000000000001</v>
      </c>
      <c r="S456" s="47">
        <v>17.2</v>
      </c>
      <c r="T456" s="17">
        <v>0.19</v>
      </c>
      <c r="U456" s="17">
        <v>3.4775999999999998</v>
      </c>
      <c r="V456" s="28">
        <v>42458</v>
      </c>
      <c r="W456" s="7">
        <v>988</v>
      </c>
      <c r="X456" s="48"/>
      <c r="Y456" s="66"/>
      <c r="Z456" s="66"/>
      <c r="AA456" s="30"/>
      <c r="AB456" s="66"/>
      <c r="AC456" s="66"/>
      <c r="AD456" s="30"/>
      <c r="AE456" s="66">
        <v>79353</v>
      </c>
      <c r="AF456" s="66">
        <v>11229</v>
      </c>
      <c r="AG456" s="30"/>
      <c r="AH456" s="66"/>
      <c r="AI456" s="66"/>
      <c r="AJ456" s="76"/>
      <c r="AK456" s="75"/>
      <c r="AL456" s="7">
        <v>988</v>
      </c>
    </row>
    <row r="457" spans="1:38" x14ac:dyDescent="0.15">
      <c r="A457" s="7">
        <v>989</v>
      </c>
      <c r="B457" s="17">
        <f t="shared" si="64"/>
        <v>21.077669902912621</v>
      </c>
      <c r="C457" s="17">
        <f t="shared" si="65"/>
        <v>4.3336793356755035</v>
      </c>
      <c r="D457" s="17">
        <f t="shared" si="66"/>
        <v>37.235294117647058</v>
      </c>
      <c r="E457" s="17">
        <f t="shared" si="67"/>
        <v>4.885107368177346</v>
      </c>
      <c r="F457" s="17">
        <f t="shared" si="68"/>
        <v>32.593758946464355</v>
      </c>
      <c r="G457" s="17">
        <f t="shared" si="69"/>
        <v>5.2253534055443369</v>
      </c>
      <c r="H457" s="17">
        <f t="shared" si="70"/>
        <v>34.514150943396224</v>
      </c>
      <c r="I457" s="17">
        <f t="shared" si="71"/>
        <v>5.3702358147830109</v>
      </c>
      <c r="J457" s="18">
        <v>21.71</v>
      </c>
      <c r="K457" s="17">
        <v>1.03</v>
      </c>
      <c r="L457" s="17">
        <v>5.0095999999999998</v>
      </c>
      <c r="M457" s="18">
        <v>25.32</v>
      </c>
      <c r="N457" s="17">
        <v>0.17</v>
      </c>
      <c r="O457" s="17">
        <v>5.1830999999999996</v>
      </c>
      <c r="P457" s="18">
        <v>22.77</v>
      </c>
      <c r="Q457" s="17">
        <v>0.3493</v>
      </c>
      <c r="R457" s="17">
        <v>4.3575999999999997</v>
      </c>
      <c r="S457" s="47">
        <v>24.39</v>
      </c>
      <c r="T457" s="17">
        <v>0.53</v>
      </c>
      <c r="U457" s="17">
        <v>4.5416999999999996</v>
      </c>
      <c r="V457" s="28">
        <v>42481</v>
      </c>
      <c r="W457" s="7">
        <v>989</v>
      </c>
      <c r="X457" s="48" t="s">
        <v>37</v>
      </c>
      <c r="Y457" s="66">
        <v>18226</v>
      </c>
      <c r="Z457" s="66">
        <v>41477</v>
      </c>
      <c r="AA457" s="48" t="s">
        <v>37</v>
      </c>
      <c r="AB457" s="66">
        <v>17192</v>
      </c>
      <c r="AC457" s="66">
        <v>43971</v>
      </c>
      <c r="AD457" s="48" t="s">
        <v>37</v>
      </c>
      <c r="AE457" s="66">
        <v>19368</v>
      </c>
      <c r="AF457" s="66">
        <v>44886</v>
      </c>
      <c r="AG457" s="48" t="s">
        <v>37</v>
      </c>
      <c r="AH457" s="66">
        <v>19204</v>
      </c>
      <c r="AI457" s="66">
        <v>45269</v>
      </c>
      <c r="AJ457" s="76"/>
      <c r="AK457" s="75"/>
      <c r="AL457" s="7">
        <v>989</v>
      </c>
    </row>
    <row r="458" spans="1:38" x14ac:dyDescent="0.15">
      <c r="A458" s="7">
        <v>990</v>
      </c>
      <c r="B458" s="17">
        <f t="shared" si="64"/>
        <v>50</v>
      </c>
      <c r="C458" s="17">
        <f t="shared" si="65"/>
        <v>2.4857784788947845</v>
      </c>
      <c r="D458" s="17">
        <f t="shared" si="66"/>
        <v>-84.271523178807939</v>
      </c>
      <c r="E458" s="17">
        <f t="shared" si="67"/>
        <v>2.4512400674211414</v>
      </c>
      <c r="F458" s="17">
        <f t="shared" si="68"/>
        <v>-131.27786032689451</v>
      </c>
      <c r="G458" s="17">
        <f t="shared" si="69"/>
        <v>2.8580671249494545</v>
      </c>
      <c r="H458" s="17">
        <f t="shared" si="70"/>
        <v>-217.89867109634548</v>
      </c>
      <c r="I458" s="17">
        <f t="shared" si="71"/>
        <v>2.8251599147121533</v>
      </c>
      <c r="J458" s="18">
        <v>15.6</v>
      </c>
      <c r="K458" s="17">
        <v>0.312</v>
      </c>
      <c r="L458" s="17">
        <v>6.2756999999999996</v>
      </c>
      <c r="M458" s="18">
        <v>15.27</v>
      </c>
      <c r="N458" s="17">
        <v>-4.53E-2</v>
      </c>
      <c r="O458" s="17">
        <v>6.2294999999999998</v>
      </c>
      <c r="P458" s="18">
        <v>17.670000000000002</v>
      </c>
      <c r="Q458" s="17">
        <v>-6.7299999999999999E-2</v>
      </c>
      <c r="R458" s="17">
        <v>6.1825000000000001</v>
      </c>
      <c r="S458" s="47">
        <v>17.489999999999998</v>
      </c>
      <c r="T458" s="17">
        <v>-6.0199999999999997E-2</v>
      </c>
      <c r="U458" s="17">
        <v>6.1908000000000003</v>
      </c>
      <c r="V458" s="21">
        <v>42460</v>
      </c>
      <c r="W458" s="7">
        <v>990</v>
      </c>
      <c r="X458" s="42" t="s">
        <v>39</v>
      </c>
      <c r="Y458" s="66">
        <v>14602</v>
      </c>
      <c r="Z458" s="66">
        <v>26550</v>
      </c>
      <c r="AA458" s="42" t="s">
        <v>39</v>
      </c>
      <c r="AB458" s="66">
        <v>16070</v>
      </c>
      <c r="AC458" s="66">
        <v>24124</v>
      </c>
      <c r="AD458" s="42" t="s">
        <v>43</v>
      </c>
      <c r="AE458" s="66">
        <v>27565</v>
      </c>
      <c r="AF458" s="66">
        <v>14064</v>
      </c>
      <c r="AG458" s="42" t="s">
        <v>41</v>
      </c>
      <c r="AH458" s="66">
        <v>21829</v>
      </c>
      <c r="AI458" s="66">
        <v>17760</v>
      </c>
      <c r="AJ458" s="76"/>
      <c r="AK458" s="75"/>
      <c r="AL458" s="7">
        <v>990</v>
      </c>
    </row>
    <row r="459" spans="1:38" x14ac:dyDescent="0.15">
      <c r="A459" s="7">
        <v>993</v>
      </c>
      <c r="B459" s="17">
        <f t="shared" si="64"/>
        <v>236.83333333333334</v>
      </c>
      <c r="C459" s="17">
        <f t="shared" si="65"/>
        <v>3.5290319376148611</v>
      </c>
      <c r="D459" s="17">
        <f t="shared" si="66"/>
        <v>57.480314960629919</v>
      </c>
      <c r="E459" s="17">
        <f t="shared" si="67"/>
        <v>2.1551406007823455</v>
      </c>
      <c r="F459" s="17">
        <f t="shared" si="68"/>
        <v>20.496750232126278</v>
      </c>
      <c r="G459" s="17">
        <f t="shared" si="69"/>
        <v>2.0815652993870817</v>
      </c>
      <c r="H459" s="17">
        <f t="shared" si="70"/>
        <v>22.620892746435217</v>
      </c>
      <c r="I459" s="17">
        <f t="shared" si="71"/>
        <v>2.2371930469971493</v>
      </c>
      <c r="J459" s="18">
        <v>14.21</v>
      </c>
      <c r="K459" s="17">
        <v>0.06</v>
      </c>
      <c r="L459" s="17">
        <v>4.0266000000000002</v>
      </c>
      <c r="M459" s="18">
        <v>8.76</v>
      </c>
      <c r="N459" s="17">
        <v>3.8100000000000002E-2</v>
      </c>
      <c r="O459" s="17">
        <v>4.0647000000000002</v>
      </c>
      <c r="P459" s="18">
        <v>8.83</v>
      </c>
      <c r="Q459" s="17">
        <v>0.21540000000000001</v>
      </c>
      <c r="R459" s="17">
        <v>4.242</v>
      </c>
      <c r="S459" s="47">
        <v>9.73</v>
      </c>
      <c r="T459" s="17">
        <v>0.3226</v>
      </c>
      <c r="U459" s="17">
        <v>4.3491999999999997</v>
      </c>
      <c r="V459" s="21">
        <v>42461</v>
      </c>
      <c r="W459" s="7">
        <v>993</v>
      </c>
      <c r="X459" s="48" t="s">
        <v>41</v>
      </c>
      <c r="Y459" s="66">
        <v>31675</v>
      </c>
      <c r="Z459" s="66">
        <v>11775</v>
      </c>
      <c r="AA459" s="48" t="s">
        <v>41</v>
      </c>
      <c r="AB459" s="66">
        <v>30625</v>
      </c>
      <c r="AC459" s="66">
        <v>12179</v>
      </c>
      <c r="AD459" s="48" t="s">
        <v>41</v>
      </c>
      <c r="AE459" s="66">
        <v>29808</v>
      </c>
      <c r="AF459" s="66">
        <v>12513</v>
      </c>
      <c r="AG459" s="30" t="s">
        <v>41</v>
      </c>
      <c r="AH459" s="66">
        <v>28345</v>
      </c>
      <c r="AI459" s="66">
        <v>13159</v>
      </c>
      <c r="AJ459" s="76"/>
      <c r="AK459" s="75"/>
      <c r="AL459" s="7">
        <v>993</v>
      </c>
    </row>
    <row r="460" spans="1:38" x14ac:dyDescent="0.15">
      <c r="A460" s="7">
        <v>995</v>
      </c>
      <c r="B460" s="17">
        <f t="shared" si="64"/>
        <v>445</v>
      </c>
      <c r="C460" s="17">
        <f t="shared" si="65"/>
        <v>24.578845622756148</v>
      </c>
      <c r="D460" s="17">
        <f t="shared" si="66"/>
        <v>-183.75</v>
      </c>
      <c r="E460" s="17">
        <f t="shared" si="67"/>
        <v>20.910384068278805</v>
      </c>
      <c r="F460" s="17">
        <f t="shared" si="68"/>
        <v>-55.818181818181813</v>
      </c>
      <c r="G460" s="17">
        <f t="shared" si="69"/>
        <v>19.860908943878375</v>
      </c>
      <c r="H460" s="17">
        <f t="shared" si="70"/>
        <v>-18.381147540983605</v>
      </c>
      <c r="I460" s="17">
        <f t="shared" si="71"/>
        <v>131.25548726953468</v>
      </c>
      <c r="J460" s="18">
        <v>17.8</v>
      </c>
      <c r="K460" s="17">
        <v>0.04</v>
      </c>
      <c r="L460" s="17">
        <v>0.72419999999999995</v>
      </c>
      <c r="M460" s="18">
        <v>14.7</v>
      </c>
      <c r="N460" s="17">
        <v>-0.02</v>
      </c>
      <c r="O460" s="17">
        <v>0.70299999999999996</v>
      </c>
      <c r="P460" s="18">
        <v>12.28</v>
      </c>
      <c r="Q460" s="17">
        <v>-0.11</v>
      </c>
      <c r="R460" s="17">
        <v>0.61829999999999996</v>
      </c>
      <c r="S460" s="47">
        <v>14.95</v>
      </c>
      <c r="T460" s="17">
        <v>-0.61</v>
      </c>
      <c r="U460" s="17">
        <v>0.1139</v>
      </c>
      <c r="V460" s="21">
        <v>42488</v>
      </c>
      <c r="W460" s="7">
        <v>995</v>
      </c>
      <c r="X460" s="48" t="s">
        <v>37</v>
      </c>
      <c r="Y460" s="66">
        <v>10830</v>
      </c>
      <c r="Z460" s="66">
        <v>16381</v>
      </c>
      <c r="AA460" s="48" t="s">
        <v>37</v>
      </c>
      <c r="AB460" s="66">
        <v>9959</v>
      </c>
      <c r="AC460" s="66">
        <v>17813</v>
      </c>
      <c r="AD460" s="48" t="s">
        <v>43</v>
      </c>
      <c r="AE460" s="66">
        <v>15870</v>
      </c>
      <c r="AF460" s="66">
        <v>11178</v>
      </c>
      <c r="AG460" s="48" t="s">
        <v>37</v>
      </c>
      <c r="AH460" s="66">
        <v>11127</v>
      </c>
      <c r="AI460" s="66">
        <v>15944</v>
      </c>
      <c r="AJ460" s="76"/>
      <c r="AK460" s="75"/>
      <c r="AL460" s="7">
        <v>995</v>
      </c>
    </row>
    <row r="461" spans="1:38" x14ac:dyDescent="0.15">
      <c r="A461" s="7">
        <v>996</v>
      </c>
      <c r="B461" s="17">
        <f t="shared" si="64"/>
        <v>565.42056074766356</v>
      </c>
      <c r="C461" s="17">
        <f t="shared" si="65"/>
        <v>9.4738490447854691</v>
      </c>
      <c r="D461" s="17">
        <f t="shared" si="66"/>
        <v>449.77678571428567</v>
      </c>
      <c r="E461" s="17">
        <f t="shared" si="67"/>
        <v>7.8536072027127091</v>
      </c>
      <c r="F461" s="17">
        <f t="shared" si="68"/>
        <v>225.27233115468408</v>
      </c>
      <c r="G461" s="17">
        <f t="shared" si="69"/>
        <v>7.9529285082490482</v>
      </c>
      <c r="H461" s="17">
        <f t="shared" si="70"/>
        <v>250.00000000000003</v>
      </c>
      <c r="I461" s="17">
        <f t="shared" si="71"/>
        <v>8.4328614492311225</v>
      </c>
      <c r="J461" s="18">
        <v>24.2</v>
      </c>
      <c r="K461" s="17">
        <v>4.2799999999999998E-2</v>
      </c>
      <c r="L461" s="17">
        <v>2.5543999999999998</v>
      </c>
      <c r="M461" s="18">
        <v>20.149999999999999</v>
      </c>
      <c r="N461" s="17">
        <v>1.12E-2</v>
      </c>
      <c r="O461" s="17">
        <v>2.5657000000000001</v>
      </c>
      <c r="P461" s="18">
        <v>20.68</v>
      </c>
      <c r="Q461" s="17">
        <v>4.5900000000000003E-2</v>
      </c>
      <c r="R461" s="17">
        <v>2.6002999999999998</v>
      </c>
      <c r="S461" s="47">
        <v>22.1</v>
      </c>
      <c r="T461" s="17">
        <v>6.6299999999999998E-2</v>
      </c>
      <c r="U461" s="17">
        <v>2.6206999999999998</v>
      </c>
      <c r="V461" s="21">
        <v>42454</v>
      </c>
      <c r="W461" s="7">
        <v>996</v>
      </c>
      <c r="X461" s="30"/>
      <c r="Y461" s="66">
        <v>42555</v>
      </c>
      <c r="Z461" s="66">
        <v>5404</v>
      </c>
      <c r="AA461" s="30"/>
      <c r="AB461" s="66">
        <v>41311</v>
      </c>
      <c r="AC461" s="66">
        <v>5567</v>
      </c>
      <c r="AD461" s="30"/>
      <c r="AE461" s="66">
        <v>38487</v>
      </c>
      <c r="AF461" s="66">
        <v>5976</v>
      </c>
      <c r="AG461" s="30"/>
      <c r="AH461" s="66">
        <v>36460</v>
      </c>
      <c r="AI461" s="66">
        <v>6308</v>
      </c>
      <c r="AJ461" s="76"/>
      <c r="AK461" s="75"/>
      <c r="AL461" s="7">
        <v>996</v>
      </c>
    </row>
    <row r="462" spans="1:38" x14ac:dyDescent="0.15">
      <c r="A462" s="7">
        <v>997</v>
      </c>
      <c r="B462" s="17">
        <f t="shared" si="64"/>
        <v>52.513513513513516</v>
      </c>
      <c r="C462" s="17">
        <f t="shared" si="65"/>
        <v>8.3501654561863408</v>
      </c>
      <c r="D462" s="17">
        <f t="shared" si="66"/>
        <v>60.607142857142847</v>
      </c>
      <c r="E462" s="17">
        <f t="shared" si="67"/>
        <v>7.1090444472372321</v>
      </c>
      <c r="F462" s="17">
        <f t="shared" si="68"/>
        <v>40.08</v>
      </c>
      <c r="G462" s="17">
        <f t="shared" si="69"/>
        <v>7.9936178699640994</v>
      </c>
      <c r="H462" s="17">
        <f t="shared" si="70"/>
        <v>35.743421052631575</v>
      </c>
      <c r="I462" s="17">
        <f t="shared" si="71"/>
        <v>7.3791867003504192</v>
      </c>
      <c r="J462" s="18">
        <v>19.43</v>
      </c>
      <c r="K462" s="17">
        <v>0.37</v>
      </c>
      <c r="L462" s="17">
        <v>2.3269000000000002</v>
      </c>
      <c r="M462" s="18">
        <v>16.97</v>
      </c>
      <c r="N462" s="17">
        <v>7.0000000000000007E-2</v>
      </c>
      <c r="O462" s="17">
        <v>2.3871000000000002</v>
      </c>
      <c r="P462" s="18">
        <v>20.04</v>
      </c>
      <c r="Q462" s="17">
        <v>0.25</v>
      </c>
      <c r="R462" s="17">
        <v>2.5070000000000001</v>
      </c>
      <c r="S462" s="47">
        <v>18.11</v>
      </c>
      <c r="T462" s="17">
        <v>0.38</v>
      </c>
      <c r="U462" s="17">
        <v>2.4542000000000002</v>
      </c>
      <c r="V462" s="21">
        <v>42458</v>
      </c>
      <c r="W462" s="7">
        <v>997</v>
      </c>
      <c r="X462" s="30"/>
      <c r="Y462" s="66"/>
      <c r="Z462" s="66"/>
      <c r="AA462" s="30"/>
      <c r="AB462" s="66"/>
      <c r="AC462" s="66"/>
      <c r="AD462" s="30"/>
      <c r="AE462" s="66"/>
      <c r="AF462" s="66"/>
      <c r="AG462" s="30"/>
      <c r="AH462" s="66"/>
      <c r="AI462" s="66"/>
      <c r="AJ462" s="76"/>
      <c r="AK462" s="75"/>
      <c r="AL462" s="7">
        <v>997</v>
      </c>
    </row>
    <row r="463" spans="1:38" x14ac:dyDescent="0.15">
      <c r="A463" s="7">
        <v>998</v>
      </c>
      <c r="B463" s="17">
        <f t="shared" si="64"/>
        <v>43.734693877551024</v>
      </c>
      <c r="C463" s="17">
        <f t="shared" si="65"/>
        <v>9.0666779488915221</v>
      </c>
      <c r="D463" s="17">
        <f t="shared" si="66"/>
        <v>33.84988797610157</v>
      </c>
      <c r="E463" s="17">
        <f t="shared" si="67"/>
        <v>4.08793686583991</v>
      </c>
      <c r="F463" s="17">
        <f t="shared" si="68"/>
        <v>74.198592650508203</v>
      </c>
      <c r="G463" s="17">
        <f t="shared" si="69"/>
        <v>4.4915635279361998</v>
      </c>
      <c r="H463" s="17">
        <f t="shared" si="70"/>
        <v>182.62867647058823</v>
      </c>
      <c r="I463" s="17">
        <f t="shared" si="71"/>
        <v>4.7512015494607969</v>
      </c>
      <c r="J463" s="18">
        <v>21.43</v>
      </c>
      <c r="K463" s="17">
        <v>0.49</v>
      </c>
      <c r="L463" s="17">
        <v>2.3635999999999999</v>
      </c>
      <c r="M463" s="18">
        <v>18.13</v>
      </c>
      <c r="N463" s="17">
        <v>0.13389999999999999</v>
      </c>
      <c r="O463" s="17">
        <v>4.4349999999999996</v>
      </c>
      <c r="P463" s="18">
        <v>18.98</v>
      </c>
      <c r="Q463" s="17">
        <v>0.12790000000000001</v>
      </c>
      <c r="R463" s="17">
        <v>4.2256999999999998</v>
      </c>
      <c r="S463" s="47">
        <v>19.87</v>
      </c>
      <c r="T463" s="17">
        <v>8.1600000000000006E-2</v>
      </c>
      <c r="U463" s="17">
        <v>4.1821000000000002</v>
      </c>
      <c r="V463" s="28">
        <v>42488</v>
      </c>
      <c r="W463" s="7">
        <v>998</v>
      </c>
      <c r="X463" s="30"/>
      <c r="Y463" s="66">
        <v>54075</v>
      </c>
      <c r="Z463" s="66">
        <v>18420</v>
      </c>
      <c r="AA463" s="30" t="s">
        <v>41</v>
      </c>
      <c r="AB463" s="66">
        <v>58185</v>
      </c>
      <c r="AC463" s="66">
        <v>21589</v>
      </c>
      <c r="AD463" s="30" t="s">
        <v>41</v>
      </c>
      <c r="AE463" s="66">
        <v>51210</v>
      </c>
      <c r="AF463" s="66">
        <v>24530</v>
      </c>
      <c r="AG463" s="30" t="s">
        <v>41</v>
      </c>
      <c r="AH463" s="66">
        <v>50616</v>
      </c>
      <c r="AI463" s="66">
        <v>24818</v>
      </c>
      <c r="AJ463" s="76"/>
      <c r="AK463" s="75"/>
      <c r="AL463" s="7">
        <v>998</v>
      </c>
    </row>
    <row r="464" spans="1:38" x14ac:dyDescent="0.15">
      <c r="A464" s="7">
        <v>999</v>
      </c>
      <c r="B464" s="17">
        <f t="shared" si="64"/>
        <v>20.270491803278688</v>
      </c>
      <c r="C464" s="17">
        <f t="shared" si="65"/>
        <v>2.8100037497017278</v>
      </c>
      <c r="D464" s="17">
        <f t="shared" si="66"/>
        <v>18.109375</v>
      </c>
      <c r="E464" s="17">
        <f t="shared" si="67"/>
        <v>2.8780730072013907</v>
      </c>
      <c r="F464" s="17">
        <f t="shared" si="68"/>
        <v>18.630769230769229</v>
      </c>
      <c r="G464" s="17">
        <f t="shared" si="69"/>
        <v>2.9398912410176732</v>
      </c>
      <c r="H464" s="17">
        <f t="shared" si="70"/>
        <v>21.522471910112358</v>
      </c>
      <c r="I464" s="17">
        <f t="shared" si="71"/>
        <v>3.0157399426135627</v>
      </c>
      <c r="J464" s="18">
        <v>24.73</v>
      </c>
      <c r="K464" s="17">
        <v>1.22</v>
      </c>
      <c r="L464" s="17">
        <v>8.8007000000000009</v>
      </c>
      <c r="M464" s="18">
        <v>23.18</v>
      </c>
      <c r="N464" s="17">
        <v>0.32</v>
      </c>
      <c r="O464" s="17">
        <v>8.0540000000000003</v>
      </c>
      <c r="P464" s="18">
        <v>24.22</v>
      </c>
      <c r="Q464" s="17">
        <v>0.65</v>
      </c>
      <c r="R464" s="17">
        <v>8.2384000000000004</v>
      </c>
      <c r="S464" s="47">
        <v>25.54</v>
      </c>
      <c r="T464" s="17">
        <v>0.89</v>
      </c>
      <c r="U464" s="17">
        <v>8.4688999999999997</v>
      </c>
      <c r="V464" s="28"/>
      <c r="W464" s="7">
        <v>999</v>
      </c>
      <c r="X464" s="48" t="s">
        <v>39</v>
      </c>
      <c r="Y464" s="66">
        <v>23242</v>
      </c>
      <c r="Z464" s="66">
        <v>42118</v>
      </c>
      <c r="AA464" s="48" t="s">
        <v>37</v>
      </c>
      <c r="AB464" s="66">
        <v>24612</v>
      </c>
      <c r="AC464" s="66">
        <v>39773</v>
      </c>
      <c r="AD464" s="48" t="s">
        <v>37</v>
      </c>
      <c r="AE464" s="66">
        <v>23707</v>
      </c>
      <c r="AF464" s="66">
        <v>41292</v>
      </c>
      <c r="AG464" s="48" t="s">
        <v>37</v>
      </c>
      <c r="AH464" s="66">
        <v>22503</v>
      </c>
      <c r="AI464" s="66">
        <v>43501</v>
      </c>
      <c r="AJ464" s="76"/>
      <c r="AK464" s="75"/>
      <c r="AL464" s="7">
        <v>999</v>
      </c>
    </row>
    <row r="465" spans="1:38" x14ac:dyDescent="0.15">
      <c r="A465" s="7">
        <v>1696</v>
      </c>
      <c r="B465" s="17">
        <f t="shared" si="64"/>
        <v>28.236707720036051</v>
      </c>
      <c r="C465" s="17">
        <f t="shared" si="65"/>
        <v>2.9516123967720667</v>
      </c>
      <c r="D465" s="17">
        <f t="shared" si="66"/>
        <v>32.64331210191083</v>
      </c>
      <c r="E465" s="17">
        <f t="shared" si="67"/>
        <v>3.1418587542913192</v>
      </c>
      <c r="F465" s="17">
        <f t="shared" si="68"/>
        <v>36.303191489361701</v>
      </c>
      <c r="G465" s="17">
        <f t="shared" si="69"/>
        <v>3.6719459295874106</v>
      </c>
      <c r="H465" s="17">
        <f t="shared" si="70"/>
        <v>35.674157303370791</v>
      </c>
      <c r="I465" s="17">
        <f t="shared" si="71"/>
        <v>3.3445256435578381</v>
      </c>
      <c r="J465" s="18">
        <v>9.4</v>
      </c>
      <c r="K465" s="17">
        <v>0.33289999999999997</v>
      </c>
      <c r="L465" s="17">
        <v>3.1846999999999999</v>
      </c>
      <c r="M465" s="18">
        <v>10.25</v>
      </c>
      <c r="N465" s="17">
        <v>7.85E-2</v>
      </c>
      <c r="O465" s="17">
        <v>3.2624</v>
      </c>
      <c r="P465" s="18">
        <v>10.92</v>
      </c>
      <c r="Q465" s="17">
        <v>0.15040000000000001</v>
      </c>
      <c r="R465" s="17">
        <v>2.9739</v>
      </c>
      <c r="S465" s="47">
        <v>10.16</v>
      </c>
      <c r="T465" s="17">
        <v>0.21360000000000001</v>
      </c>
      <c r="U465" s="17">
        <v>3.0377999999999998</v>
      </c>
      <c r="V465" s="21">
        <v>42468</v>
      </c>
      <c r="W465" s="7">
        <v>1696</v>
      </c>
      <c r="X465" s="30"/>
      <c r="Y465" s="66">
        <v>110096</v>
      </c>
      <c r="Z465" s="66">
        <v>10400</v>
      </c>
      <c r="AA465" s="30"/>
      <c r="AB465" s="66"/>
      <c r="AC465" s="66"/>
      <c r="AD465" s="30"/>
      <c r="AE465" s="66">
        <v>110698</v>
      </c>
      <c r="AF465" s="66">
        <v>10344</v>
      </c>
      <c r="AG465" s="30"/>
      <c r="AH465" s="66">
        <v>107913</v>
      </c>
      <c r="AI465" s="66">
        <v>10611</v>
      </c>
      <c r="AJ465" s="76"/>
      <c r="AK465" s="75"/>
      <c r="AL465" s="7">
        <v>1696</v>
      </c>
    </row>
    <row r="466" spans="1:38" x14ac:dyDescent="0.15">
      <c r="A466" s="7">
        <v>1896</v>
      </c>
      <c r="B466" s="17">
        <f t="shared" si="64"/>
        <v>15.289445547579044</v>
      </c>
      <c r="C466" s="17">
        <f t="shared" si="65"/>
        <v>2.2050886661526596</v>
      </c>
      <c r="D466" s="17">
        <f t="shared" si="66"/>
        <v>25.930583501006037</v>
      </c>
      <c r="E466" s="17">
        <f t="shared" si="67"/>
        <v>2.2225096466834815</v>
      </c>
      <c r="F466" s="17">
        <f t="shared" si="68"/>
        <v>11.450584484590859</v>
      </c>
      <c r="G466" s="17">
        <f t="shared" si="69"/>
        <v>1.7452218982831227</v>
      </c>
      <c r="H466" s="17">
        <f t="shared" si="70"/>
        <v>10.542309490416081</v>
      </c>
      <c r="I466" s="17">
        <f t="shared" si="71"/>
        <v>1.7409094418281479</v>
      </c>
      <c r="J466" s="18">
        <v>10.01</v>
      </c>
      <c r="K466" s="17">
        <v>0.65469999999999995</v>
      </c>
      <c r="L466" s="17">
        <v>4.5395000000000003</v>
      </c>
      <c r="M466" s="18">
        <v>10.31</v>
      </c>
      <c r="N466" s="17">
        <v>9.9400000000000002E-2</v>
      </c>
      <c r="O466" s="17">
        <v>4.6388999999999996</v>
      </c>
      <c r="P466" s="18">
        <v>8.6199999999999992</v>
      </c>
      <c r="Q466" s="17">
        <v>0.37640000000000001</v>
      </c>
      <c r="R466" s="17">
        <v>4.9391999999999996</v>
      </c>
      <c r="S466" s="47">
        <v>9.02</v>
      </c>
      <c r="T466" s="17">
        <v>0.64170000000000005</v>
      </c>
      <c r="U466" s="17">
        <v>5.1811999999999996</v>
      </c>
      <c r="V466" s="21">
        <v>42461</v>
      </c>
      <c r="W466" s="7">
        <v>1896</v>
      </c>
      <c r="X466" s="48" t="s">
        <v>39</v>
      </c>
      <c r="Y466" s="66">
        <v>28332</v>
      </c>
      <c r="Z466" s="66">
        <v>30187</v>
      </c>
      <c r="AA466" s="48" t="s">
        <v>43</v>
      </c>
      <c r="AB466" s="66">
        <v>41513</v>
      </c>
      <c r="AC466" s="66">
        <v>20602</v>
      </c>
      <c r="AD466" s="48" t="s">
        <v>43</v>
      </c>
      <c r="AE466" s="66">
        <v>42110</v>
      </c>
      <c r="AF466" s="66">
        <v>20310</v>
      </c>
      <c r="AG466" s="48" t="s">
        <v>41</v>
      </c>
      <c r="AH466" s="66">
        <v>40489</v>
      </c>
      <c r="AI466" s="66">
        <v>21124</v>
      </c>
      <c r="AJ466" s="76"/>
      <c r="AK466" s="75"/>
      <c r="AL466" s="7">
        <v>1896</v>
      </c>
    </row>
    <row r="467" spans="1:38" x14ac:dyDescent="0.15">
      <c r="A467" s="7">
        <v>1979</v>
      </c>
      <c r="B467" s="17">
        <f t="shared" si="64"/>
        <v>18.625</v>
      </c>
      <c r="C467" s="17">
        <f t="shared" si="65"/>
        <v>2.6017524922217286</v>
      </c>
      <c r="D467" s="17">
        <f t="shared" si="66"/>
        <v>37.625</v>
      </c>
      <c r="E467" s="17">
        <f t="shared" si="67"/>
        <v>2.5088351003534042</v>
      </c>
      <c r="F467" s="17">
        <f t="shared" si="68"/>
        <v>14.84375</v>
      </c>
      <c r="G467" s="17">
        <f t="shared" si="69"/>
        <v>2.3239505528556053</v>
      </c>
      <c r="H467" s="17">
        <f t="shared" si="70"/>
        <v>16.880281690140844</v>
      </c>
      <c r="I467" s="17">
        <f t="shared" si="71"/>
        <v>2.5126576307431052</v>
      </c>
      <c r="J467" s="18">
        <v>16.39</v>
      </c>
      <c r="K467" s="17">
        <v>0.88</v>
      </c>
      <c r="L467" s="17">
        <v>6.2995999999999999</v>
      </c>
      <c r="M467" s="18">
        <v>15.05</v>
      </c>
      <c r="N467" s="17">
        <v>0.1</v>
      </c>
      <c r="O467" s="17">
        <v>5.9988000000000001</v>
      </c>
      <c r="P467" s="18">
        <v>14.25</v>
      </c>
      <c r="Q467" s="17">
        <v>0.48</v>
      </c>
      <c r="R467" s="17">
        <v>6.1318000000000001</v>
      </c>
      <c r="S467" s="47">
        <v>15.98</v>
      </c>
      <c r="T467" s="17">
        <v>0.71</v>
      </c>
      <c r="U467" s="17">
        <v>6.3597999999999999</v>
      </c>
      <c r="V467" s="21">
        <v>42457</v>
      </c>
      <c r="W467" s="7">
        <v>1979</v>
      </c>
      <c r="X467" s="48"/>
      <c r="Y467" s="66"/>
      <c r="Z467" s="66"/>
      <c r="AA467" s="48"/>
      <c r="AB467" s="66">
        <v>158605</v>
      </c>
      <c r="AC467" s="66">
        <v>49835</v>
      </c>
      <c r="AD467" s="48" t="s">
        <v>41</v>
      </c>
      <c r="AE467" s="66">
        <v>150754</v>
      </c>
      <c r="AF467" s="66">
        <v>52430</v>
      </c>
      <c r="AG467" s="48" t="s">
        <v>41</v>
      </c>
      <c r="AH467" s="66">
        <v>123906</v>
      </c>
      <c r="AI467" s="66">
        <v>63791</v>
      </c>
      <c r="AJ467" s="76"/>
      <c r="AK467" s="75"/>
      <c r="AL467" s="7">
        <v>1979</v>
      </c>
    </row>
    <row r="468" spans="1:38" x14ac:dyDescent="0.15">
      <c r="A468" s="7">
        <v>2001</v>
      </c>
      <c r="B468" s="17">
        <f t="shared" si="64"/>
        <v>52.972972972972975</v>
      </c>
      <c r="C468" s="17">
        <f t="shared" si="65"/>
        <v>3.028055864540848</v>
      </c>
      <c r="D468" s="17">
        <f t="shared" si="66"/>
        <v>37.857142857142854</v>
      </c>
      <c r="E468" s="17">
        <f t="shared" si="67"/>
        <v>3.2046437101309064</v>
      </c>
      <c r="F468" s="17">
        <f t="shared" si="68"/>
        <v>22.478723404255319</v>
      </c>
      <c r="G468" s="17">
        <f t="shared" si="69"/>
        <v>3.1296285324960009</v>
      </c>
      <c r="H468" s="17">
        <f t="shared" si="70"/>
        <v>21.55769230769231</v>
      </c>
      <c r="I468" s="17">
        <f t="shared" si="71"/>
        <v>3.1773926106489423</v>
      </c>
      <c r="J468" s="18">
        <v>19.600000000000001</v>
      </c>
      <c r="K468" s="17">
        <v>0.37</v>
      </c>
      <c r="L468" s="17">
        <v>6.4728000000000003</v>
      </c>
      <c r="M468" s="18">
        <v>21.2</v>
      </c>
      <c r="N468" s="17">
        <v>0.14000000000000001</v>
      </c>
      <c r="O468" s="17">
        <v>6.6154000000000002</v>
      </c>
      <c r="P468" s="18">
        <v>21.13</v>
      </c>
      <c r="Q468" s="17">
        <v>0.47</v>
      </c>
      <c r="R468" s="17">
        <v>6.7515999999999998</v>
      </c>
      <c r="S468" s="47">
        <v>22.42</v>
      </c>
      <c r="T468" s="17">
        <v>0.78</v>
      </c>
      <c r="U468" s="17">
        <v>7.0560999999999998</v>
      </c>
      <c r="V468" s="28">
        <v>42487</v>
      </c>
      <c r="W468" s="7">
        <v>2001</v>
      </c>
      <c r="X468" s="30" t="s">
        <v>41</v>
      </c>
      <c r="Y468" s="66">
        <v>39477</v>
      </c>
      <c r="Z468" s="66">
        <v>27583</v>
      </c>
      <c r="AA468" s="30" t="s">
        <v>41</v>
      </c>
      <c r="AB468" s="66">
        <v>36727</v>
      </c>
      <c r="AC468" s="66">
        <v>29649</v>
      </c>
      <c r="AD468" s="48" t="s">
        <v>41</v>
      </c>
      <c r="AE468" s="66">
        <v>35751</v>
      </c>
      <c r="AF468" s="66">
        <v>30458</v>
      </c>
      <c r="AG468" s="48" t="s">
        <v>43</v>
      </c>
      <c r="AH468" s="66">
        <v>36256</v>
      </c>
      <c r="AI468" s="66">
        <v>30034</v>
      </c>
      <c r="AJ468" s="76"/>
      <c r="AK468" s="75"/>
      <c r="AL468" s="7">
        <v>2001</v>
      </c>
    </row>
    <row r="469" spans="1:38" x14ac:dyDescent="0.15">
      <c r="A469" s="7">
        <v>2002</v>
      </c>
      <c r="B469" s="17">
        <f t="shared" si="64"/>
        <v>12.814245810055866</v>
      </c>
      <c r="C469" s="17">
        <f t="shared" si="65"/>
        <v>1.7174813393546575</v>
      </c>
      <c r="D469" s="17">
        <f t="shared" si="66"/>
        <v>41.022222222222226</v>
      </c>
      <c r="E469" s="17">
        <f t="shared" si="67"/>
        <v>5.3995553995553998</v>
      </c>
      <c r="F469" s="17">
        <f t="shared" si="68"/>
        <v>82.74647887323944</v>
      </c>
      <c r="G469" s="17">
        <f t="shared" si="69"/>
        <v>5.2385198395006691</v>
      </c>
      <c r="H469" s="17">
        <f t="shared" si="70"/>
        <v>23.494825964252115</v>
      </c>
      <c r="I469" s="17">
        <f t="shared" si="71"/>
        <v>4.3520878259164872</v>
      </c>
      <c r="J469" s="18">
        <v>7.34</v>
      </c>
      <c r="K469" s="17">
        <v>0.57279999999999998</v>
      </c>
      <c r="L469" s="17">
        <v>4.2736999999999998</v>
      </c>
      <c r="M469" s="18">
        <v>18.46</v>
      </c>
      <c r="N469" s="17">
        <v>0.1125</v>
      </c>
      <c r="O469" s="17">
        <v>3.4188000000000001</v>
      </c>
      <c r="P469" s="18">
        <v>18.8</v>
      </c>
      <c r="Q469" s="17">
        <v>0.11360000000000001</v>
      </c>
      <c r="R469" s="17">
        <v>3.5888</v>
      </c>
      <c r="S469" s="47">
        <v>6.66</v>
      </c>
      <c r="T469" s="17">
        <v>0.21260000000000001</v>
      </c>
      <c r="U469" s="17">
        <v>1.5303</v>
      </c>
      <c r="V469" s="21">
        <v>42488</v>
      </c>
      <c r="W469" s="7">
        <v>2002</v>
      </c>
      <c r="X469" s="48"/>
      <c r="Y469" s="66">
        <v>60284</v>
      </c>
      <c r="Z469" s="66">
        <v>16124</v>
      </c>
      <c r="AA469" s="48"/>
      <c r="AB469" s="66">
        <v>55379</v>
      </c>
      <c r="AC469" s="66">
        <v>17552</v>
      </c>
      <c r="AD469" s="48"/>
      <c r="AE469" s="66">
        <v>70057</v>
      </c>
      <c r="AF469" s="66">
        <v>13874</v>
      </c>
      <c r="AG469" s="48" t="s">
        <v>41</v>
      </c>
      <c r="AH469" s="66">
        <v>69804</v>
      </c>
      <c r="AI469" s="66">
        <v>34624</v>
      </c>
      <c r="AJ469" s="76"/>
      <c r="AK469" s="75"/>
      <c r="AL469" s="7">
        <v>2002</v>
      </c>
    </row>
    <row r="470" spans="1:38" x14ac:dyDescent="0.15">
      <c r="A470" s="7">
        <v>2003</v>
      </c>
      <c r="B470" s="17">
        <f t="shared" si="64"/>
        <v>23.491803278688526</v>
      </c>
      <c r="C470" s="17">
        <f t="shared" si="65"/>
        <v>3.1683212098432421</v>
      </c>
      <c r="D470" s="17">
        <f t="shared" si="66"/>
        <v>181.5</v>
      </c>
      <c r="E470" s="17">
        <f t="shared" si="67"/>
        <v>3.207918167156397</v>
      </c>
      <c r="F470" s="17">
        <f t="shared" si="68"/>
        <v>24.421875</v>
      </c>
      <c r="G470" s="17">
        <f t="shared" si="69"/>
        <v>3.3494053359048537</v>
      </c>
      <c r="H470" s="17">
        <f t="shared" si="70"/>
        <v>19.941964285714285</v>
      </c>
      <c r="I470" s="17">
        <f t="shared" si="71"/>
        <v>3.6539070302741776</v>
      </c>
      <c r="J470" s="18">
        <v>14.33</v>
      </c>
      <c r="K470" s="17">
        <v>0.61</v>
      </c>
      <c r="L470" s="17">
        <v>4.5228999999999999</v>
      </c>
      <c r="M470" s="18">
        <v>14.52</v>
      </c>
      <c r="N470" s="17">
        <v>0.02</v>
      </c>
      <c r="O470" s="17">
        <v>4.5263</v>
      </c>
      <c r="P470" s="18">
        <v>15.63</v>
      </c>
      <c r="Q470" s="17">
        <v>0.32</v>
      </c>
      <c r="R470" s="17">
        <v>4.6665000000000001</v>
      </c>
      <c r="S470" s="47">
        <v>14.89</v>
      </c>
      <c r="T470" s="17">
        <v>0.56000000000000005</v>
      </c>
      <c r="U470" s="17">
        <v>4.0750900000000003</v>
      </c>
      <c r="V470" s="28">
        <v>42459</v>
      </c>
      <c r="W470" s="7">
        <v>2003</v>
      </c>
      <c r="X470" s="42" t="s">
        <v>43</v>
      </c>
      <c r="Y470" s="66">
        <v>26983</v>
      </c>
      <c r="Z470" s="66">
        <v>15111</v>
      </c>
      <c r="AA470" s="42" t="s">
        <v>41</v>
      </c>
      <c r="AB470" s="66">
        <v>23521</v>
      </c>
      <c r="AC470" s="66">
        <v>17495</v>
      </c>
      <c r="AD470" s="42" t="s">
        <v>41</v>
      </c>
      <c r="AE470" s="66">
        <v>21307</v>
      </c>
      <c r="AF470" s="66">
        <v>20211</v>
      </c>
      <c r="AG470" s="42" t="s">
        <v>37</v>
      </c>
      <c r="AH470" s="66">
        <v>19567</v>
      </c>
      <c r="AI470" s="66">
        <v>22923</v>
      </c>
      <c r="AJ470" s="76"/>
      <c r="AK470" s="75"/>
      <c r="AL470" s="7">
        <v>2003</v>
      </c>
    </row>
    <row r="471" spans="1:38" x14ac:dyDescent="0.15">
      <c r="A471" s="7">
        <v>2004</v>
      </c>
      <c r="B471" s="17">
        <f t="shared" si="64"/>
        <v>26.676470588235293</v>
      </c>
      <c r="C471" s="17">
        <f t="shared" si="65"/>
        <v>1.9380341880341883</v>
      </c>
      <c r="D471" s="17">
        <f t="shared" si="66"/>
        <v>31.8125</v>
      </c>
      <c r="E471" s="17">
        <f t="shared" si="67"/>
        <v>2.1378470326347179</v>
      </c>
      <c r="F471" s="17">
        <f t="shared" si="68"/>
        <v>22.824999999999999</v>
      </c>
      <c r="G471" s="17">
        <f t="shared" si="69"/>
        <v>1.9575471698113212</v>
      </c>
      <c r="H471" s="17">
        <f t="shared" si="70"/>
        <v>23.85</v>
      </c>
      <c r="I471" s="17">
        <f t="shared" si="71"/>
        <v>1.9965677451760075</v>
      </c>
      <c r="J471" s="18">
        <v>9.07</v>
      </c>
      <c r="K471" s="17">
        <v>0.34</v>
      </c>
      <c r="L471" s="17">
        <v>4.68</v>
      </c>
      <c r="M471" s="18">
        <v>10.18</v>
      </c>
      <c r="N471" s="17">
        <v>0.08</v>
      </c>
      <c r="O471" s="17">
        <v>4.7618</v>
      </c>
      <c r="P471" s="18">
        <v>9.1300000000000008</v>
      </c>
      <c r="Q471" s="17">
        <v>0.2</v>
      </c>
      <c r="R471" s="17">
        <v>4.6639999999999997</v>
      </c>
      <c r="S471" s="47">
        <v>9.5399999999999991</v>
      </c>
      <c r="T471" s="17">
        <v>0.3</v>
      </c>
      <c r="U471" s="17">
        <v>4.7782</v>
      </c>
      <c r="V471" s="28">
        <v>42474</v>
      </c>
      <c r="W471" s="7">
        <v>2004</v>
      </c>
      <c r="X471" s="48"/>
      <c r="Y471" s="66"/>
      <c r="Z471" s="66"/>
      <c r="AA471" s="48"/>
      <c r="AB471" s="66"/>
      <c r="AC471" s="66"/>
      <c r="AD471" s="30"/>
      <c r="AE471" s="66"/>
      <c r="AF471" s="66"/>
      <c r="AG471" s="30"/>
      <c r="AH471" s="66"/>
      <c r="AI471" s="66"/>
      <c r="AJ471" s="76"/>
      <c r="AK471" s="75"/>
      <c r="AL471" s="7">
        <v>2004</v>
      </c>
    </row>
    <row r="472" spans="1:38" x14ac:dyDescent="0.15">
      <c r="A472" s="7">
        <v>2005</v>
      </c>
      <c r="B472" s="17">
        <f t="shared" si="64"/>
        <v>404.92957746478874</v>
      </c>
      <c r="C472" s="17">
        <f t="shared" si="65"/>
        <v>1.4534516316574404</v>
      </c>
      <c r="D472" s="17">
        <f t="shared" si="66"/>
        <v>-23.897637795275593</v>
      </c>
      <c r="E472" s="17">
        <f t="shared" si="67"/>
        <v>1.5594491830233277</v>
      </c>
      <c r="F472" s="17">
        <f t="shared" si="68"/>
        <v>295.5</v>
      </c>
      <c r="G472" s="17">
        <f t="shared" si="69"/>
        <v>1.4954075048708282</v>
      </c>
      <c r="H472" s="17">
        <f t="shared" si="70"/>
        <v>347.72727272727269</v>
      </c>
      <c r="I472" s="17">
        <f t="shared" si="71"/>
        <v>1.5490141486749855</v>
      </c>
      <c r="J472" s="18">
        <v>5.75</v>
      </c>
      <c r="K472" s="17">
        <v>1.4200000000000001E-2</v>
      </c>
      <c r="L472" s="17">
        <v>3.9561000000000002</v>
      </c>
      <c r="M472" s="18">
        <v>6.07</v>
      </c>
      <c r="N472" s="17">
        <v>-6.3500000000000001E-2</v>
      </c>
      <c r="O472" s="17">
        <v>3.8923999999999999</v>
      </c>
      <c r="P472" s="18">
        <v>5.91</v>
      </c>
      <c r="Q472" s="17">
        <v>0.01</v>
      </c>
      <c r="R472" s="17">
        <v>3.9521000000000002</v>
      </c>
      <c r="S472" s="47">
        <v>6.12</v>
      </c>
      <c r="T472" s="17">
        <v>1.32E-2</v>
      </c>
      <c r="U472" s="17">
        <v>3.9508999999999999</v>
      </c>
      <c r="V472" s="21">
        <v>42488</v>
      </c>
      <c r="W472" s="7">
        <v>2005</v>
      </c>
      <c r="X472" s="48"/>
      <c r="Y472" s="66">
        <v>81100</v>
      </c>
      <c r="Z472" s="66">
        <v>17218</v>
      </c>
      <c r="AA472" s="48"/>
      <c r="AB472" s="66">
        <v>78336</v>
      </c>
      <c r="AC472" s="66">
        <v>17825</v>
      </c>
      <c r="AD472" s="48"/>
      <c r="AE472" s="66">
        <v>78284</v>
      </c>
      <c r="AF472" s="66">
        <v>17837</v>
      </c>
      <c r="AG472" s="30"/>
      <c r="AH472" s="66">
        <v>84106</v>
      </c>
      <c r="AI472" s="66">
        <v>16603</v>
      </c>
      <c r="AJ472" s="76"/>
      <c r="AK472" s="75"/>
      <c r="AL472" s="7">
        <v>2005</v>
      </c>
    </row>
    <row r="473" spans="1:38" x14ac:dyDescent="0.15">
      <c r="A473" s="7">
        <v>2006</v>
      </c>
      <c r="B473" s="17">
        <f t="shared" si="64"/>
        <v>373.33333333333331</v>
      </c>
      <c r="C473" s="17">
        <f t="shared" si="65"/>
        <v>5.8842072081538292</v>
      </c>
      <c r="D473" s="17">
        <f t="shared" si="66"/>
        <v>183.75</v>
      </c>
      <c r="E473" s="17">
        <f t="shared" si="67"/>
        <v>7.6431133988457338</v>
      </c>
      <c r="F473" s="17">
        <f t="shared" si="68"/>
        <v>96.642857142857125</v>
      </c>
      <c r="G473" s="17">
        <f t="shared" si="69"/>
        <v>6.8662775945191576</v>
      </c>
      <c r="H473" s="17">
        <f t="shared" si="70"/>
        <v>77.1875</v>
      </c>
      <c r="I473" s="17">
        <f t="shared" si="71"/>
        <v>6.1093247588424431</v>
      </c>
      <c r="J473" s="18">
        <v>11.2</v>
      </c>
      <c r="K473" s="17">
        <v>0.03</v>
      </c>
      <c r="L473" s="17">
        <v>1.9034</v>
      </c>
      <c r="M473" s="18">
        <v>14.7</v>
      </c>
      <c r="N473" s="17">
        <v>0.02</v>
      </c>
      <c r="O473" s="17">
        <v>1.9233</v>
      </c>
      <c r="P473" s="18">
        <v>13.53</v>
      </c>
      <c r="Q473" s="17">
        <v>7.0000000000000007E-2</v>
      </c>
      <c r="R473" s="17">
        <v>1.9704999999999999</v>
      </c>
      <c r="S473" s="47">
        <v>12.35</v>
      </c>
      <c r="T473" s="17">
        <v>0.12</v>
      </c>
      <c r="U473" s="17">
        <v>2.0215000000000001</v>
      </c>
      <c r="V473" s="21">
        <v>42475</v>
      </c>
      <c r="W473" s="7">
        <v>2006</v>
      </c>
      <c r="X473" s="48" t="s">
        <v>41</v>
      </c>
      <c r="Y473" s="66">
        <v>40223</v>
      </c>
      <c r="Z473" s="66">
        <v>11315</v>
      </c>
      <c r="AA473" s="48" t="s">
        <v>41</v>
      </c>
      <c r="AB473" s="66">
        <v>40170</v>
      </c>
      <c r="AC473" s="66">
        <v>11330</v>
      </c>
      <c r="AD473" s="30" t="s">
        <v>43</v>
      </c>
      <c r="AE473" s="66">
        <v>41442</v>
      </c>
      <c r="AF473" s="66">
        <v>10983</v>
      </c>
      <c r="AG473" s="30" t="s">
        <v>43</v>
      </c>
      <c r="AH473" s="66">
        <v>41467</v>
      </c>
      <c r="AI473" s="66">
        <v>10976</v>
      </c>
      <c r="AJ473" s="76"/>
      <c r="AK473" s="75"/>
      <c r="AL473" s="7">
        <v>2006</v>
      </c>
    </row>
    <row r="474" spans="1:38" x14ac:dyDescent="0.15">
      <c r="A474" s="7">
        <v>2007</v>
      </c>
      <c r="B474" s="17">
        <f t="shared" si="64"/>
        <v>35.277284389184921</v>
      </c>
      <c r="C474" s="17">
        <f t="shared" si="65"/>
        <v>5.6811861363166845</v>
      </c>
      <c r="D474" s="17">
        <f t="shared" si="66"/>
        <v>33.527190332326285</v>
      </c>
      <c r="E474" s="17">
        <f t="shared" si="67"/>
        <v>6.6947184266883841</v>
      </c>
      <c r="F474" s="17">
        <f t="shared" si="68"/>
        <v>35.584768812330012</v>
      </c>
      <c r="G474" s="17">
        <f t="shared" si="69"/>
        <v>7.5977545489740619</v>
      </c>
      <c r="H474" s="17">
        <f t="shared" si="70"/>
        <v>43.16232771822358</v>
      </c>
      <c r="I474" s="17">
        <f t="shared" si="71"/>
        <v>8.6410669119337769</v>
      </c>
      <c r="J474" s="18">
        <v>35.75</v>
      </c>
      <c r="K474" s="17">
        <v>1.0134000000000001</v>
      </c>
      <c r="L474" s="17">
        <v>6.2927</v>
      </c>
      <c r="M474" s="18">
        <v>44.39</v>
      </c>
      <c r="N474" s="17">
        <v>0.33100000000000002</v>
      </c>
      <c r="O474" s="17">
        <v>6.6306000000000003</v>
      </c>
      <c r="P474" s="18">
        <v>31.4</v>
      </c>
      <c r="Q474" s="17">
        <v>0.44119999999999998</v>
      </c>
      <c r="R474" s="17">
        <v>4.1327999999999996</v>
      </c>
      <c r="S474" s="47">
        <v>37.58</v>
      </c>
      <c r="T474" s="17">
        <v>0.65300000000000002</v>
      </c>
      <c r="U474" s="17">
        <v>4.3490000000000002</v>
      </c>
      <c r="V474" s="28">
        <v>42457</v>
      </c>
      <c r="W474" s="7">
        <v>2007</v>
      </c>
      <c r="X474" s="30"/>
      <c r="Y474" s="66">
        <v>35393</v>
      </c>
      <c r="Z474" s="66">
        <v>16424</v>
      </c>
      <c r="AA474" s="30"/>
      <c r="AB474" s="66">
        <v>34530</v>
      </c>
      <c r="AC474" s="66">
        <v>16834</v>
      </c>
      <c r="AD474" s="30" t="s">
        <v>41</v>
      </c>
      <c r="AE474" s="66">
        <v>39849</v>
      </c>
      <c r="AF474" s="66">
        <v>23340</v>
      </c>
      <c r="AG474" s="30" t="s">
        <v>43</v>
      </c>
      <c r="AH474" s="66">
        <v>45024</v>
      </c>
      <c r="AI474" s="66">
        <v>20658</v>
      </c>
      <c r="AJ474" s="76"/>
      <c r="AK474" s="75"/>
      <c r="AL474" s="7">
        <v>2007</v>
      </c>
    </row>
    <row r="475" spans="1:38" x14ac:dyDescent="0.15">
      <c r="A475" s="7">
        <v>2008</v>
      </c>
      <c r="B475" s="17">
        <f t="shared" si="64"/>
        <v>31.83098591549296</v>
      </c>
      <c r="C475" s="17">
        <f t="shared" si="65"/>
        <v>5.0702203078027557</v>
      </c>
      <c r="D475" s="17">
        <f t="shared" si="66"/>
        <v>50.56818181818182</v>
      </c>
      <c r="E475" s="17">
        <f t="shared" si="67"/>
        <v>4.9060680896101605</v>
      </c>
      <c r="F475" s="17">
        <f t="shared" si="68"/>
        <v>30.052631578947366</v>
      </c>
      <c r="G475" s="17">
        <f t="shared" si="69"/>
        <v>4.95219097591119</v>
      </c>
      <c r="H475" s="17">
        <f t="shared" si="70"/>
        <v>27.127118644067799</v>
      </c>
      <c r="I475" s="17">
        <f t="shared" si="71"/>
        <v>4.3976425009273381</v>
      </c>
      <c r="J475" s="18">
        <v>22.6</v>
      </c>
      <c r="K475" s="17">
        <v>0.71</v>
      </c>
      <c r="L475" s="17">
        <v>4.4573999999999998</v>
      </c>
      <c r="M475" s="18">
        <v>22.25</v>
      </c>
      <c r="N475" s="17">
        <v>0.11</v>
      </c>
      <c r="O475" s="17">
        <v>4.5351999999999997</v>
      </c>
      <c r="P475" s="18">
        <v>22.84</v>
      </c>
      <c r="Q475" s="17">
        <v>0.38</v>
      </c>
      <c r="R475" s="17">
        <v>4.6120999999999999</v>
      </c>
      <c r="S475" s="47">
        <v>21.34</v>
      </c>
      <c r="T475" s="17">
        <v>0.59</v>
      </c>
      <c r="U475" s="17">
        <v>4.8525999999999998</v>
      </c>
      <c r="V475" s="21">
        <v>42485</v>
      </c>
      <c r="W475" s="7">
        <v>2008</v>
      </c>
      <c r="X475" s="30"/>
      <c r="Y475" s="66">
        <v>93280</v>
      </c>
      <c r="Z475" s="66">
        <v>11400</v>
      </c>
      <c r="AA475" s="30"/>
      <c r="AB475" s="66">
        <v>87862</v>
      </c>
      <c r="AC475" s="66">
        <v>12103</v>
      </c>
      <c r="AD475" s="30"/>
      <c r="AE475" s="66">
        <v>82073</v>
      </c>
      <c r="AF475" s="66">
        <v>12992</v>
      </c>
      <c r="AG475" s="30"/>
      <c r="AH475" s="66">
        <v>89375</v>
      </c>
      <c r="AI475" s="66">
        <v>11931</v>
      </c>
      <c r="AJ475" s="76"/>
      <c r="AK475" s="75"/>
      <c r="AL475" s="7">
        <v>2008</v>
      </c>
    </row>
    <row r="476" spans="1:38" x14ac:dyDescent="0.15">
      <c r="A476" s="7">
        <v>2009</v>
      </c>
      <c r="B476" s="17">
        <f t="shared" si="64"/>
        <v>53.592592592592588</v>
      </c>
      <c r="C476" s="17">
        <f t="shared" si="65"/>
        <v>3.0239070467274098</v>
      </c>
      <c r="D476" s="17">
        <f t="shared" si="66"/>
        <v>64</v>
      </c>
      <c r="E476" s="17">
        <f t="shared" si="67"/>
        <v>3.171522372034441</v>
      </c>
      <c r="F476" s="17">
        <f t="shared" si="68"/>
        <v>62.807692307692299</v>
      </c>
      <c r="G476" s="17">
        <f t="shared" si="69"/>
        <v>3.3459000942507062</v>
      </c>
      <c r="H476" s="17">
        <f t="shared" si="70"/>
        <v>71.208333333333329</v>
      </c>
      <c r="I476" s="17">
        <f t="shared" si="71"/>
        <v>3.4764742976870973</v>
      </c>
      <c r="J476" s="72">
        <v>14.47</v>
      </c>
      <c r="K476" s="17">
        <v>0.27</v>
      </c>
      <c r="L476" s="17">
        <v>4.7851999999999997</v>
      </c>
      <c r="M476" s="18">
        <v>15.36</v>
      </c>
      <c r="N476" s="17">
        <v>0.06</v>
      </c>
      <c r="O476" s="17">
        <v>4.8430999999999997</v>
      </c>
      <c r="P476" s="18">
        <v>16.329999999999998</v>
      </c>
      <c r="Q476" s="17">
        <v>0.13</v>
      </c>
      <c r="R476" s="17">
        <v>4.8806000000000003</v>
      </c>
      <c r="S476" s="47">
        <v>17.09</v>
      </c>
      <c r="T476" s="17">
        <v>0.18</v>
      </c>
      <c r="U476" s="17">
        <v>4.9158999999999997</v>
      </c>
      <c r="V476" s="21">
        <v>42475</v>
      </c>
      <c r="W476" s="7">
        <v>2009</v>
      </c>
      <c r="X476" s="48"/>
      <c r="Y476" s="66">
        <v>45440</v>
      </c>
      <c r="Z476" s="66">
        <v>8028</v>
      </c>
      <c r="AA476" s="48"/>
      <c r="AB476" s="66">
        <v>38920</v>
      </c>
      <c r="AC476" s="66">
        <v>9373</v>
      </c>
      <c r="AD476" s="30"/>
      <c r="AE476" s="66">
        <v>40287</v>
      </c>
      <c r="AF476" s="66">
        <v>9055</v>
      </c>
      <c r="AG476" s="30"/>
      <c r="AH476" s="66">
        <v>39501</v>
      </c>
      <c r="AI476" s="66">
        <v>9236</v>
      </c>
      <c r="AJ476" s="76"/>
      <c r="AK476" s="75"/>
      <c r="AL476" s="7">
        <v>2009</v>
      </c>
    </row>
    <row r="477" spans="1:38" x14ac:dyDescent="0.15">
      <c r="A477" s="7">
        <v>2010</v>
      </c>
      <c r="B477" s="17">
        <f t="shared" si="64"/>
        <v>94</v>
      </c>
      <c r="C477" s="17">
        <f t="shared" si="65"/>
        <v>5.6329588014981278</v>
      </c>
      <c r="D477" s="17">
        <f t="shared" si="66"/>
        <v>203.75</v>
      </c>
      <c r="E477" s="17">
        <f t="shared" si="67"/>
        <v>4.8513348611565821</v>
      </c>
      <c r="F477" s="17">
        <f t="shared" si="68"/>
        <v>70.678571428571416</v>
      </c>
      <c r="G477" s="17">
        <f t="shared" si="69"/>
        <v>5.8673545020605413</v>
      </c>
      <c r="H477" s="17">
        <f t="shared" si="70"/>
        <v>81.666666666666671</v>
      </c>
      <c r="I477" s="17">
        <f t="shared" si="71"/>
        <v>5.7435897435897436</v>
      </c>
      <c r="J477" s="18">
        <v>18.8</v>
      </c>
      <c r="K477" s="17">
        <v>0.2</v>
      </c>
      <c r="L477" s="17">
        <v>3.3374999999999999</v>
      </c>
      <c r="M477" s="18">
        <v>16.3</v>
      </c>
      <c r="N477" s="17">
        <v>0.02</v>
      </c>
      <c r="O477" s="17">
        <v>3.3599000000000001</v>
      </c>
      <c r="P477" s="18">
        <v>19.79</v>
      </c>
      <c r="Q477" s="17">
        <v>0.14000000000000001</v>
      </c>
      <c r="R477" s="17">
        <v>3.3729</v>
      </c>
      <c r="S477" s="47">
        <v>19.600000000000001</v>
      </c>
      <c r="T477" s="17">
        <v>0.18</v>
      </c>
      <c r="U477" s="17">
        <v>3.4125000000000001</v>
      </c>
      <c r="V477" s="28">
        <v>42468</v>
      </c>
      <c r="W477" s="7">
        <v>2010</v>
      </c>
      <c r="X477" s="48" t="s">
        <v>37</v>
      </c>
      <c r="Y477" s="66">
        <v>16548</v>
      </c>
      <c r="Z477" s="66">
        <v>196870</v>
      </c>
      <c r="AA477" s="48" t="s">
        <v>39</v>
      </c>
      <c r="AB477" s="66">
        <v>17794</v>
      </c>
      <c r="AC477" s="66">
        <v>183085</v>
      </c>
      <c r="AD477" s="48" t="s">
        <v>37</v>
      </c>
      <c r="AE477" s="66">
        <v>15375</v>
      </c>
      <c r="AF477" s="66">
        <v>211890</v>
      </c>
      <c r="AG477" s="48" t="s">
        <v>37</v>
      </c>
      <c r="AH477" s="66">
        <v>15010</v>
      </c>
      <c r="AI477" s="66">
        <v>217043</v>
      </c>
      <c r="AJ477" s="76"/>
      <c r="AK477" s="75"/>
      <c r="AL477" s="7">
        <v>2010</v>
      </c>
    </row>
    <row r="478" spans="1:38" x14ac:dyDescent="0.15">
      <c r="A478" s="7">
        <v>2011</v>
      </c>
      <c r="B478" s="17">
        <f t="shared" si="64"/>
        <v>95.199999999999989</v>
      </c>
      <c r="C478" s="17">
        <f t="shared" si="65"/>
        <v>2.1678242058522144</v>
      </c>
      <c r="D478" s="17">
        <f t="shared" si="66"/>
        <v>77</v>
      </c>
      <c r="E478" s="17">
        <f t="shared" si="67"/>
        <v>2.538374369012053</v>
      </c>
      <c r="F478" s="17">
        <f t="shared" si="68"/>
        <v>80.571428571428555</v>
      </c>
      <c r="G478" s="17">
        <f t="shared" si="69"/>
        <v>2.2973523421588591</v>
      </c>
      <c r="H478" s="17">
        <f t="shared" si="70"/>
        <v>127.62500000000001</v>
      </c>
      <c r="I478" s="17">
        <f t="shared" si="71"/>
        <v>2.090200012283252</v>
      </c>
      <c r="J478" s="18">
        <v>9.52</v>
      </c>
      <c r="K478" s="17">
        <v>0.1</v>
      </c>
      <c r="L478" s="17">
        <v>4.3914999999999997</v>
      </c>
      <c r="M478" s="18">
        <v>12.32</v>
      </c>
      <c r="N478" s="17">
        <v>0.04</v>
      </c>
      <c r="O478" s="17">
        <v>4.8535000000000004</v>
      </c>
      <c r="P478" s="18">
        <v>11.28</v>
      </c>
      <c r="Q478" s="17">
        <v>7.0000000000000007E-2</v>
      </c>
      <c r="R478" s="17">
        <v>4.91</v>
      </c>
      <c r="S478" s="47">
        <v>10.210000000000001</v>
      </c>
      <c r="T478" s="17">
        <v>0.06</v>
      </c>
      <c r="U478" s="17">
        <v>4.8846999999999996</v>
      </c>
      <c r="V478" s="28">
        <v>42453</v>
      </c>
      <c r="W478" s="7">
        <v>2011</v>
      </c>
      <c r="X478" s="30"/>
      <c r="Y478" s="66">
        <v>72466</v>
      </c>
      <c r="Z478" s="66">
        <v>11638</v>
      </c>
      <c r="AA478" s="30"/>
      <c r="AB478" s="66">
        <v>80731</v>
      </c>
      <c r="AC478" s="66">
        <v>11361</v>
      </c>
      <c r="AD478" s="30"/>
      <c r="AE478" s="66">
        <v>71557</v>
      </c>
      <c r="AF478" s="66">
        <v>12817</v>
      </c>
      <c r="AG478" s="30"/>
      <c r="AH478" s="66">
        <v>63125</v>
      </c>
      <c r="AI478" s="66">
        <v>14530</v>
      </c>
      <c r="AJ478" s="76"/>
      <c r="AK478" s="75"/>
      <c r="AL478" s="7">
        <v>2011</v>
      </c>
    </row>
    <row r="479" spans="1:38" x14ac:dyDescent="0.15">
      <c r="A479" s="7">
        <v>2012</v>
      </c>
      <c r="B479" s="17">
        <f t="shared" si="64"/>
        <v>317</v>
      </c>
      <c r="C479" s="17">
        <f t="shared" si="65"/>
        <v>5.0247671884287701</v>
      </c>
      <c r="D479" s="17">
        <f t="shared" si="66"/>
        <v>-217.75000000000003</v>
      </c>
      <c r="E479" s="17">
        <f t="shared" si="67"/>
        <v>3.4697048161574315</v>
      </c>
      <c r="F479" s="17">
        <f t="shared" si="68"/>
        <v>-435.50000000000006</v>
      </c>
      <c r="G479" s="17">
        <f t="shared" si="69"/>
        <v>3.4601938662005409</v>
      </c>
      <c r="H479" s="17">
        <f t="shared" si="70"/>
        <v>-232.24999999999997</v>
      </c>
      <c r="I479" s="17">
        <f t="shared" si="71"/>
        <v>3.7315231362467864</v>
      </c>
      <c r="J479" s="18">
        <v>12.68</v>
      </c>
      <c r="K479" s="17">
        <v>0.04</v>
      </c>
      <c r="L479" s="17">
        <v>2.5234999999999999</v>
      </c>
      <c r="M479" s="18">
        <v>8.7100000000000009</v>
      </c>
      <c r="N479" s="17">
        <v>-0.01</v>
      </c>
      <c r="O479" s="17">
        <v>2.5103</v>
      </c>
      <c r="P479" s="18">
        <v>8.7100000000000009</v>
      </c>
      <c r="Q479" s="17">
        <v>-0.01</v>
      </c>
      <c r="R479" s="17">
        <v>2.5171999999999999</v>
      </c>
      <c r="S479" s="47">
        <v>9.2899999999999991</v>
      </c>
      <c r="T479" s="17">
        <v>-0.03</v>
      </c>
      <c r="U479" s="17">
        <v>2.4895999999999998</v>
      </c>
      <c r="V479" s="28">
        <v>42457</v>
      </c>
      <c r="W479" s="7">
        <v>2012</v>
      </c>
      <c r="X479" s="48" t="s">
        <v>41</v>
      </c>
      <c r="Y479" s="66">
        <v>33610</v>
      </c>
      <c r="Z479" s="66">
        <v>13913</v>
      </c>
      <c r="AA479" s="48" t="s">
        <v>41</v>
      </c>
      <c r="AB479" s="66">
        <v>31661</v>
      </c>
      <c r="AC479" s="66">
        <v>14769</v>
      </c>
      <c r="AD479" s="48" t="s">
        <v>41</v>
      </c>
      <c r="AE479" s="66">
        <v>31631</v>
      </c>
      <c r="AF479" s="66">
        <v>14783</v>
      </c>
      <c r="AG479" s="48" t="s">
        <v>41</v>
      </c>
      <c r="AH479" s="66">
        <v>26783</v>
      </c>
      <c r="AI479" s="66">
        <v>17460</v>
      </c>
      <c r="AJ479" s="76"/>
      <c r="AK479" s="75"/>
      <c r="AL479" s="7">
        <v>2012</v>
      </c>
    </row>
    <row r="480" spans="1:38" x14ac:dyDescent="0.15">
      <c r="A480" s="7">
        <v>2013</v>
      </c>
      <c r="B480" s="17">
        <f t="shared" si="64"/>
        <v>34.509433962264147</v>
      </c>
      <c r="C480" s="17">
        <f t="shared" si="65"/>
        <v>3.2861403571813574</v>
      </c>
      <c r="D480" s="17">
        <f t="shared" si="66"/>
        <v>-163.41666666666666</v>
      </c>
      <c r="E480" s="17">
        <f t="shared" si="67"/>
        <v>2.9684685366555152</v>
      </c>
      <c r="F480" s="17">
        <f t="shared" si="68"/>
        <v>76.158192090395488</v>
      </c>
      <c r="G480" s="17">
        <f t="shared" si="69"/>
        <v>3.053711800285436</v>
      </c>
      <c r="H480" s="17">
        <f t="shared" si="70"/>
        <v>81.600000000000009</v>
      </c>
      <c r="I480" s="17">
        <f t="shared" si="71"/>
        <v>3.6367688022284126</v>
      </c>
      <c r="J480" s="18">
        <v>18.29</v>
      </c>
      <c r="K480" s="17">
        <v>0.53</v>
      </c>
      <c r="L480" s="17">
        <v>5.5658000000000003</v>
      </c>
      <c r="M480" s="18">
        <v>19.61</v>
      </c>
      <c r="N480" s="17">
        <v>-0.03</v>
      </c>
      <c r="O480" s="17">
        <v>6.6060999999999996</v>
      </c>
      <c r="P480" s="18">
        <v>13.48</v>
      </c>
      <c r="Q480" s="17">
        <v>8.8499999999999995E-2</v>
      </c>
      <c r="R480" s="17">
        <v>4.4142999999999999</v>
      </c>
      <c r="S480" s="47">
        <v>16.32</v>
      </c>
      <c r="T480" s="17">
        <v>0.15</v>
      </c>
      <c r="U480" s="17">
        <v>4.4874999999999998</v>
      </c>
      <c r="V480" s="28">
        <v>42443</v>
      </c>
      <c r="W480" s="7">
        <v>2013</v>
      </c>
      <c r="X480" s="48"/>
      <c r="Y480" s="66">
        <v>61054</v>
      </c>
      <c r="Z480" s="66">
        <v>15251</v>
      </c>
      <c r="AA480" s="48"/>
      <c r="AB480" s="66">
        <v>56469</v>
      </c>
      <c r="AC480" s="66">
        <v>18934</v>
      </c>
      <c r="AD480" s="30"/>
      <c r="AE480" s="66">
        <v>60145</v>
      </c>
      <c r="AF480" s="66">
        <v>26666</v>
      </c>
      <c r="AG480" s="30"/>
      <c r="AH480" s="66">
        <v>61614</v>
      </c>
      <c r="AI480" s="66">
        <v>26030</v>
      </c>
      <c r="AJ480" s="76"/>
      <c r="AK480" s="75"/>
      <c r="AL480" s="7">
        <v>2013</v>
      </c>
    </row>
    <row r="481" spans="1:38" x14ac:dyDescent="0.15">
      <c r="A481" s="7">
        <v>2014</v>
      </c>
      <c r="B481" s="17">
        <f t="shared" si="64"/>
        <v>26.666666666666668</v>
      </c>
      <c r="C481" s="17">
        <f t="shared" si="65"/>
        <v>3.1110246937585067</v>
      </c>
      <c r="D481" s="17">
        <f t="shared" si="66"/>
        <v>32.458333333333336</v>
      </c>
      <c r="E481" s="17">
        <f t="shared" si="67"/>
        <v>3.348593289917682</v>
      </c>
      <c r="F481" s="17">
        <f t="shared" si="68"/>
        <v>30.67307692307692</v>
      </c>
      <c r="G481" s="17">
        <f t="shared" si="69"/>
        <v>3.3240939499406035</v>
      </c>
      <c r="H481" s="17">
        <f t="shared" si="70"/>
        <v>27.49431818181818</v>
      </c>
      <c r="I481" s="17">
        <f t="shared" si="71"/>
        <v>3.2446241425783997</v>
      </c>
      <c r="J481" s="18">
        <v>16</v>
      </c>
      <c r="K481" s="17">
        <v>0.6</v>
      </c>
      <c r="L481" s="17">
        <v>5.1429999999999998</v>
      </c>
      <c r="M481" s="18">
        <v>15.58</v>
      </c>
      <c r="N481" s="17">
        <v>0.12</v>
      </c>
      <c r="O481" s="17">
        <v>4.6527000000000003</v>
      </c>
      <c r="P481" s="18">
        <v>15.95</v>
      </c>
      <c r="Q481" s="17">
        <v>0.26</v>
      </c>
      <c r="R481" s="17">
        <v>4.7983000000000002</v>
      </c>
      <c r="S481" s="47">
        <v>16.13</v>
      </c>
      <c r="T481" s="17">
        <v>0.44</v>
      </c>
      <c r="U481" s="17">
        <v>4.9713000000000003</v>
      </c>
      <c r="V481" s="21"/>
      <c r="W481" s="7">
        <v>2014</v>
      </c>
      <c r="X481" s="42" t="s">
        <v>37</v>
      </c>
      <c r="Y481" s="66">
        <v>17931</v>
      </c>
      <c r="Z481" s="66">
        <v>18724</v>
      </c>
      <c r="AA481" s="42" t="s">
        <v>41</v>
      </c>
      <c r="AB481" s="66">
        <v>23504</v>
      </c>
      <c r="AC481" s="66">
        <v>14284</v>
      </c>
      <c r="AD481" s="42" t="s">
        <v>41</v>
      </c>
      <c r="AE481" s="66">
        <v>21402</v>
      </c>
      <c r="AF481" s="66">
        <v>15687</v>
      </c>
      <c r="AG481" s="42" t="s">
        <v>41</v>
      </c>
      <c r="AH481" s="66">
        <v>19078</v>
      </c>
      <c r="AI481" s="66">
        <v>17599</v>
      </c>
      <c r="AJ481" s="76"/>
      <c r="AK481" s="75"/>
      <c r="AL481" s="7">
        <v>2014</v>
      </c>
    </row>
    <row r="482" spans="1:38" x14ac:dyDescent="0.15">
      <c r="A482" s="7">
        <v>2015</v>
      </c>
      <c r="B482" s="17">
        <f t="shared" si="64"/>
        <v>32.629629629629626</v>
      </c>
      <c r="C482" s="17">
        <f t="shared" si="65"/>
        <v>10.716457851842842</v>
      </c>
      <c r="D482" s="17">
        <f t="shared" si="66"/>
        <v>-256.5</v>
      </c>
      <c r="E482" s="17">
        <f t="shared" si="67"/>
        <v>12.530532486565706</v>
      </c>
      <c r="F482" s="17">
        <f t="shared" si="68"/>
        <v>-119.75</v>
      </c>
      <c r="G482" s="17">
        <f t="shared" si="69"/>
        <v>12.211599745060548</v>
      </c>
      <c r="H482" s="17">
        <f t="shared" si="70"/>
        <v>-97.928571428571431</v>
      </c>
      <c r="I482" s="17">
        <f t="shared" si="71"/>
        <v>12.101151860188006</v>
      </c>
      <c r="J482" s="18">
        <v>8.81</v>
      </c>
      <c r="K482" s="17">
        <v>0.27</v>
      </c>
      <c r="L482" s="17">
        <v>0.82210000000000005</v>
      </c>
      <c r="M482" s="18">
        <v>10.26</v>
      </c>
      <c r="N482" s="17">
        <v>-0.01</v>
      </c>
      <c r="O482" s="17">
        <v>0.81879999999999997</v>
      </c>
      <c r="P482" s="18">
        <v>9.58</v>
      </c>
      <c r="Q482" s="17">
        <v>-0.04</v>
      </c>
      <c r="R482" s="17">
        <v>0.78449999999999998</v>
      </c>
      <c r="S482" s="47">
        <v>9.14</v>
      </c>
      <c r="T482" s="17">
        <v>-7.0000000000000007E-2</v>
      </c>
      <c r="U482" s="17">
        <v>0.75529999999999997</v>
      </c>
      <c r="V482" s="21">
        <v>42485</v>
      </c>
      <c r="W482" s="7">
        <v>2015</v>
      </c>
      <c r="X482" s="48" t="s">
        <v>43</v>
      </c>
      <c r="Y482" s="66">
        <v>20442</v>
      </c>
      <c r="Z482" s="66">
        <v>19601</v>
      </c>
      <c r="AA482" s="48" t="s">
        <v>43</v>
      </c>
      <c r="AB482" s="66">
        <v>26039</v>
      </c>
      <c r="AC482" s="66">
        <v>15388</v>
      </c>
      <c r="AD482" s="48" t="s">
        <v>41</v>
      </c>
      <c r="AE482" s="66">
        <v>22737</v>
      </c>
      <c r="AF482" s="66">
        <v>17623</v>
      </c>
      <c r="AG482" s="48" t="s">
        <v>41</v>
      </c>
      <c r="AH482" s="66">
        <v>21887</v>
      </c>
      <c r="AI482" s="66">
        <v>18308</v>
      </c>
      <c r="AJ482" s="76"/>
      <c r="AK482" s="75"/>
      <c r="AL482" s="7">
        <v>2015</v>
      </c>
    </row>
    <row r="483" spans="1:38" x14ac:dyDescent="0.15">
      <c r="A483" s="7">
        <v>2016</v>
      </c>
      <c r="B483" s="17">
        <f t="shared" si="64"/>
        <v>117.1358629130967</v>
      </c>
      <c r="C483" s="17">
        <f t="shared" si="65"/>
        <v>4.5649685174585004</v>
      </c>
      <c r="D483" s="17">
        <f t="shared" si="66"/>
        <v>-55.652680652680658</v>
      </c>
      <c r="E483" s="17">
        <f t="shared" si="67"/>
        <v>4.6503700818075577</v>
      </c>
      <c r="F483" s="17">
        <f t="shared" si="68"/>
        <v>24.999999999999996</v>
      </c>
      <c r="G483" s="17">
        <f t="shared" si="69"/>
        <v>3.652281570569508</v>
      </c>
      <c r="H483" s="17">
        <f t="shared" si="70"/>
        <v>63.240418118466899</v>
      </c>
      <c r="I483" s="17">
        <f t="shared" si="71"/>
        <v>4.3775154886265994</v>
      </c>
      <c r="J483" s="18">
        <v>9.57</v>
      </c>
      <c r="K483" s="17">
        <v>8.1699999999999995E-2</v>
      </c>
      <c r="L483" s="17">
        <v>2.0964</v>
      </c>
      <c r="M483" s="18">
        <v>9.5500000000000007</v>
      </c>
      <c r="N483" s="17">
        <v>-4.2900000000000001E-2</v>
      </c>
      <c r="O483" s="17">
        <v>2.0535999999999999</v>
      </c>
      <c r="P483" s="18">
        <v>8.26</v>
      </c>
      <c r="Q483" s="17">
        <v>0.16520000000000001</v>
      </c>
      <c r="R483" s="17">
        <v>2.2616000000000001</v>
      </c>
      <c r="S483" s="47">
        <v>9.68</v>
      </c>
      <c r="T483" s="17">
        <v>0.1148</v>
      </c>
      <c r="U483" s="17">
        <v>2.2113</v>
      </c>
      <c r="V483" s="21">
        <v>42488</v>
      </c>
      <c r="W483" s="7">
        <v>2016</v>
      </c>
      <c r="X483" s="48" t="s">
        <v>39</v>
      </c>
      <c r="Y483" s="66">
        <v>22479</v>
      </c>
      <c r="Z483" s="66">
        <v>35993</v>
      </c>
      <c r="AA483" s="48" t="s">
        <v>39</v>
      </c>
      <c r="AB483" s="66">
        <v>23719</v>
      </c>
      <c r="AC483" s="66">
        <v>34111</v>
      </c>
      <c r="AD483" s="48" t="s">
        <v>37</v>
      </c>
      <c r="AE483" s="66">
        <v>22156</v>
      </c>
      <c r="AF483" s="66">
        <v>36518</v>
      </c>
      <c r="AG483" s="48" t="s">
        <v>39</v>
      </c>
      <c r="AH483" s="66">
        <v>22822</v>
      </c>
      <c r="AI483" s="66">
        <v>35452</v>
      </c>
      <c r="AJ483" s="76"/>
      <c r="AK483" s="75"/>
      <c r="AL483" s="7">
        <v>2016</v>
      </c>
    </row>
    <row r="484" spans="1:38" x14ac:dyDescent="0.15">
      <c r="A484" s="7">
        <v>2017</v>
      </c>
      <c r="B484" s="17">
        <f t="shared" si="64"/>
        <v>85.067385444743934</v>
      </c>
      <c r="C484" s="17">
        <f t="shared" si="65"/>
        <v>6.6517725414155038</v>
      </c>
      <c r="D484" s="17">
        <f t="shared" si="66"/>
        <v>158.40336134453781</v>
      </c>
      <c r="E484" s="17">
        <f t="shared" si="67"/>
        <v>6.2791472351765485</v>
      </c>
      <c r="F484" s="17">
        <f t="shared" si="68"/>
        <v>91.603053435114504</v>
      </c>
      <c r="G484" s="17">
        <f t="shared" si="69"/>
        <v>5.9247068504422966</v>
      </c>
      <c r="H484" s="17">
        <f t="shared" si="70"/>
        <v>96.974123539232053</v>
      </c>
      <c r="I484" s="17">
        <f t="shared" si="71"/>
        <v>6.2606094899361402</v>
      </c>
      <c r="J484" s="18">
        <v>15.78</v>
      </c>
      <c r="K484" s="17">
        <v>0.1855</v>
      </c>
      <c r="L484" s="17">
        <v>2.3723000000000001</v>
      </c>
      <c r="M484" s="18">
        <v>15.08</v>
      </c>
      <c r="N484" s="17">
        <v>2.3800000000000002E-2</v>
      </c>
      <c r="O484" s="17">
        <v>2.4016000000000002</v>
      </c>
      <c r="P484" s="18">
        <v>14.4</v>
      </c>
      <c r="Q484" s="17">
        <v>7.8600000000000003E-2</v>
      </c>
      <c r="R484" s="17">
        <v>2.4304999999999999</v>
      </c>
      <c r="S484" s="47">
        <v>15.49</v>
      </c>
      <c r="T484" s="17">
        <v>0.1198</v>
      </c>
      <c r="U484" s="17">
        <v>2.4742000000000002</v>
      </c>
      <c r="V484" s="21">
        <v>42486</v>
      </c>
      <c r="W484" s="7">
        <v>2017</v>
      </c>
      <c r="X484" s="48"/>
      <c r="Y484" s="66">
        <v>40123</v>
      </c>
      <c r="Z484" s="66">
        <v>8637</v>
      </c>
      <c r="AA484" s="48"/>
      <c r="AB484" s="66">
        <v>44955</v>
      </c>
      <c r="AC484" s="66">
        <v>7708</v>
      </c>
      <c r="AD484" s="30"/>
      <c r="AE484" s="66">
        <v>43232</v>
      </c>
      <c r="AF484" s="66">
        <v>8016</v>
      </c>
      <c r="AG484" s="30"/>
      <c r="AH484" s="66">
        <v>37290</v>
      </c>
      <c r="AI484" s="66">
        <v>9293</v>
      </c>
      <c r="AJ484" s="76"/>
      <c r="AK484" s="75"/>
      <c r="AL484" s="7">
        <v>2017</v>
      </c>
    </row>
    <row r="485" spans="1:38" x14ac:dyDescent="0.15">
      <c r="A485" s="7">
        <v>2018</v>
      </c>
      <c r="B485" s="17">
        <f t="shared" si="64"/>
        <v>78.230769230769226</v>
      </c>
      <c r="C485" s="17">
        <f t="shared" si="65"/>
        <v>4.2069992553983617</v>
      </c>
      <c r="D485" s="17">
        <f t="shared" si="66"/>
        <v>270.76167076167076</v>
      </c>
      <c r="E485" s="17">
        <f t="shared" si="67"/>
        <v>17.950075334935047</v>
      </c>
      <c r="F485" s="17">
        <f t="shared" si="68"/>
        <v>101.71306209850107</v>
      </c>
      <c r="G485" s="17">
        <f t="shared" si="69"/>
        <v>7.3717700007759763</v>
      </c>
      <c r="H485" s="17">
        <f t="shared" si="70"/>
        <v>68.622174381054904</v>
      </c>
      <c r="I485" s="17">
        <f t="shared" si="71"/>
        <v>6.3527653213751867</v>
      </c>
      <c r="J485" s="18">
        <v>10.17</v>
      </c>
      <c r="K485" s="17">
        <v>0.13</v>
      </c>
      <c r="L485" s="17">
        <v>2.4174000000000002</v>
      </c>
      <c r="M485" s="18">
        <v>44.08</v>
      </c>
      <c r="N485" s="17">
        <v>4.07E-2</v>
      </c>
      <c r="O485" s="17">
        <v>2.4557000000000002</v>
      </c>
      <c r="P485" s="18">
        <v>9.5</v>
      </c>
      <c r="Q485" s="17">
        <v>4.6699999999999998E-2</v>
      </c>
      <c r="R485" s="17">
        <v>1.2887</v>
      </c>
      <c r="S485" s="47">
        <v>8.5</v>
      </c>
      <c r="T485" s="17">
        <v>9.2899999999999996E-2</v>
      </c>
      <c r="U485" s="17">
        <v>1.3380000000000001</v>
      </c>
      <c r="V485" s="28">
        <v>42447</v>
      </c>
      <c r="W485" s="7">
        <v>2018</v>
      </c>
      <c r="X485" s="48" t="s">
        <v>37</v>
      </c>
      <c r="Y485" s="66">
        <v>27628</v>
      </c>
      <c r="Z485" s="66">
        <v>43392</v>
      </c>
      <c r="AA485" s="48" t="s">
        <v>37</v>
      </c>
      <c r="AB485" s="66">
        <v>27619</v>
      </c>
      <c r="AC485" s="66">
        <v>43406</v>
      </c>
      <c r="AD485" s="48"/>
      <c r="AE485" s="66"/>
      <c r="AF485" s="66"/>
      <c r="AG485" s="48"/>
      <c r="AH485" s="66"/>
      <c r="AI485" s="66"/>
      <c r="AJ485" s="76"/>
      <c r="AK485" s="75"/>
      <c r="AL485" s="7">
        <v>2018</v>
      </c>
    </row>
    <row r="486" spans="1:38" x14ac:dyDescent="0.15">
      <c r="A486" s="7">
        <v>2019</v>
      </c>
      <c r="B486" s="17">
        <f t="shared" si="64"/>
        <v>18.646341463414632</v>
      </c>
      <c r="C486" s="17">
        <f t="shared" si="65"/>
        <v>1.3942079731553416</v>
      </c>
      <c r="D486" s="17">
        <f t="shared" si="66"/>
        <v>43.370967741935488</v>
      </c>
      <c r="E486" s="17">
        <f t="shared" si="67"/>
        <v>7.9055682954077726</v>
      </c>
      <c r="F486" s="17">
        <f t="shared" si="68"/>
        <v>23.303030303030305</v>
      </c>
      <c r="G486" s="17">
        <f t="shared" si="69"/>
        <v>5.3262224684859403</v>
      </c>
      <c r="H486" s="17">
        <f t="shared" si="70"/>
        <v>21.045918367346939</v>
      </c>
      <c r="I486" s="17">
        <f t="shared" si="71"/>
        <v>4.5148579871942207</v>
      </c>
      <c r="J486" s="18">
        <v>15.29</v>
      </c>
      <c r="K486" s="17">
        <v>0.82</v>
      </c>
      <c r="L486" s="17">
        <v>10.966799999999999</v>
      </c>
      <c r="M486" s="18">
        <v>53.78</v>
      </c>
      <c r="N486" s="17">
        <v>0.31</v>
      </c>
      <c r="O486" s="17">
        <v>6.8028000000000004</v>
      </c>
      <c r="P486" s="18">
        <v>15.38</v>
      </c>
      <c r="Q486" s="17">
        <v>0.33</v>
      </c>
      <c r="R486" s="17">
        <v>2.8875999999999999</v>
      </c>
      <c r="S486" s="47">
        <v>13.75</v>
      </c>
      <c r="T486" s="17">
        <v>0.49</v>
      </c>
      <c r="U486" s="17">
        <v>3.0455000000000001</v>
      </c>
      <c r="V486" s="28">
        <v>42460</v>
      </c>
      <c r="W486" s="7">
        <v>2019</v>
      </c>
      <c r="X486" s="48" t="s">
        <v>43</v>
      </c>
      <c r="Y486" s="66">
        <v>23018</v>
      </c>
      <c r="Z486" s="66">
        <v>19129</v>
      </c>
      <c r="AA486" s="48" t="s">
        <v>43</v>
      </c>
      <c r="AB486" s="66">
        <v>26012</v>
      </c>
      <c r="AC486" s="66">
        <v>16927</v>
      </c>
      <c r="AD486" s="48" t="s">
        <v>41</v>
      </c>
      <c r="AE486" s="66">
        <v>48357</v>
      </c>
      <c r="AF486" s="66">
        <v>22763</v>
      </c>
      <c r="AG486" s="48"/>
      <c r="AH486" s="66">
        <v>67833</v>
      </c>
      <c r="AI486" s="66">
        <v>16228</v>
      </c>
      <c r="AJ486" s="76"/>
      <c r="AK486" s="75"/>
      <c r="AL486" s="7">
        <v>2019</v>
      </c>
    </row>
    <row r="487" spans="1:38" x14ac:dyDescent="0.15">
      <c r="A487" s="7">
        <v>2020</v>
      </c>
      <c r="B487" s="17">
        <f t="shared" si="64"/>
        <v>19.517241379310345</v>
      </c>
      <c r="C487" s="17">
        <f t="shared" si="65"/>
        <v>1.6318998947626393</v>
      </c>
      <c r="D487" s="17">
        <f t="shared" si="66"/>
        <v>36.061246040126711</v>
      </c>
      <c r="E487" s="17">
        <f t="shared" si="67"/>
        <v>3.8337940809138238</v>
      </c>
      <c r="F487" s="17">
        <f t="shared" si="68"/>
        <v>28.581330868761551</v>
      </c>
      <c r="G487" s="17">
        <f t="shared" si="69"/>
        <v>3.430393788130893</v>
      </c>
      <c r="H487" s="17">
        <f t="shared" si="70"/>
        <v>29.057716836734699</v>
      </c>
      <c r="I487" s="17">
        <f t="shared" si="71"/>
        <v>3.2809462086843815</v>
      </c>
      <c r="J487" s="18">
        <v>11.32</v>
      </c>
      <c r="K487" s="17">
        <v>0.57999999999999996</v>
      </c>
      <c r="L487" s="17">
        <v>6.9367000000000001</v>
      </c>
      <c r="M487" s="18">
        <v>27.32</v>
      </c>
      <c r="N487" s="17">
        <v>0.18940000000000001</v>
      </c>
      <c r="O487" s="17">
        <v>7.1261000000000001</v>
      </c>
      <c r="P487" s="18">
        <v>12.37</v>
      </c>
      <c r="Q487" s="17">
        <v>0.21640000000000001</v>
      </c>
      <c r="R487" s="17">
        <v>3.6059999999999999</v>
      </c>
      <c r="S487" s="47">
        <v>12.15</v>
      </c>
      <c r="T487" s="17">
        <v>0.31359999999999999</v>
      </c>
      <c r="U487" s="17">
        <v>3.7031999999999998</v>
      </c>
      <c r="V487" s="28">
        <v>42478</v>
      </c>
      <c r="W487" s="7">
        <v>2020</v>
      </c>
      <c r="X487" s="48" t="s">
        <v>37</v>
      </c>
      <c r="Y487" s="66">
        <v>12847</v>
      </c>
      <c r="Z487" s="66">
        <v>24876</v>
      </c>
      <c r="AA487" s="48" t="s">
        <v>39</v>
      </c>
      <c r="AB487" s="66">
        <v>17250</v>
      </c>
      <c r="AC487" s="66">
        <v>18526</v>
      </c>
      <c r="AD487" s="48" t="s">
        <v>37</v>
      </c>
      <c r="AE487" s="66">
        <v>23139</v>
      </c>
      <c r="AF487" s="66">
        <v>27623</v>
      </c>
      <c r="AG487" s="48" t="s">
        <v>43</v>
      </c>
      <c r="AH487" s="66">
        <v>28731</v>
      </c>
      <c r="AI487" s="66">
        <v>22247</v>
      </c>
      <c r="AJ487" s="76"/>
      <c r="AK487" s="75"/>
      <c r="AL487" s="7">
        <v>2020</v>
      </c>
    </row>
    <row r="488" spans="1:38" x14ac:dyDescent="0.15">
      <c r="A488" s="7">
        <v>2021</v>
      </c>
      <c r="B488" s="17">
        <f t="shared" si="64"/>
        <v>-14.274193548387096</v>
      </c>
      <c r="C488" s="17">
        <f t="shared" si="65"/>
        <v>5.9817505914160183</v>
      </c>
      <c r="D488" s="17">
        <f t="shared" si="66"/>
        <v>-70</v>
      </c>
      <c r="E488" s="17">
        <f t="shared" si="67"/>
        <v>5.7883131201764062</v>
      </c>
      <c r="F488" s="17">
        <f t="shared" si="68"/>
        <v>-62.642857142857132</v>
      </c>
      <c r="G488" s="17">
        <f t="shared" si="69"/>
        <v>6.2207405305717121</v>
      </c>
      <c r="H488" s="17">
        <f t="shared" si="70"/>
        <v>-56.25</v>
      </c>
      <c r="I488" s="17">
        <f t="shared" si="71"/>
        <v>6.0048038430744599</v>
      </c>
      <c r="J488" s="18">
        <v>8.85</v>
      </c>
      <c r="K488" s="17">
        <v>-0.62</v>
      </c>
      <c r="L488" s="17">
        <v>1.4795</v>
      </c>
      <c r="M488" s="18">
        <v>8.4</v>
      </c>
      <c r="N488" s="17">
        <v>-0.03</v>
      </c>
      <c r="O488" s="17">
        <v>1.4512</v>
      </c>
      <c r="P488" s="18">
        <v>8.77</v>
      </c>
      <c r="Q488" s="17">
        <v>-7.0000000000000007E-2</v>
      </c>
      <c r="R488" s="17">
        <v>1.4097999999999999</v>
      </c>
      <c r="S488" s="47">
        <v>8.25</v>
      </c>
      <c r="T488" s="17">
        <v>-0.11</v>
      </c>
      <c r="U488" s="17">
        <v>1.3738999999999999</v>
      </c>
      <c r="V488" s="28">
        <v>42488</v>
      </c>
      <c r="W488" s="7">
        <v>2021</v>
      </c>
      <c r="X488" s="48" t="s">
        <v>41</v>
      </c>
      <c r="Y488" s="66">
        <v>30774</v>
      </c>
      <c r="Z488" s="66">
        <v>22350</v>
      </c>
      <c r="AA488" s="48" t="s">
        <v>41</v>
      </c>
      <c r="AB488" s="66">
        <v>29869</v>
      </c>
      <c r="AC488" s="66">
        <v>23027</v>
      </c>
      <c r="AD488" s="30" t="s">
        <v>41</v>
      </c>
      <c r="AE488" s="66">
        <v>29366</v>
      </c>
      <c r="AF488" s="66">
        <v>23422</v>
      </c>
      <c r="AG488" s="30" t="s">
        <v>41</v>
      </c>
      <c r="AH488" s="66">
        <v>29008</v>
      </c>
      <c r="AI488" s="66">
        <v>23711</v>
      </c>
      <c r="AJ488" s="76"/>
      <c r="AK488" s="75"/>
      <c r="AL488" s="7">
        <v>2021</v>
      </c>
    </row>
    <row r="489" spans="1:38" x14ac:dyDescent="0.15">
      <c r="A489" s="7">
        <v>2022</v>
      </c>
      <c r="B489" s="17">
        <f t="shared" si="64"/>
        <v>48.030739673390968</v>
      </c>
      <c r="C489" s="17">
        <f t="shared" si="65"/>
        <v>6.1162079510703364</v>
      </c>
      <c r="D489" s="17">
        <f t="shared" si="66"/>
        <v>45.61926605504587</v>
      </c>
      <c r="E489" s="17">
        <f t="shared" si="67"/>
        <v>5.8733205374280235</v>
      </c>
      <c r="F489" s="17">
        <f t="shared" si="68"/>
        <v>39.550853749072012</v>
      </c>
      <c r="G489" s="17">
        <f t="shared" si="69"/>
        <v>6.2146398366870805</v>
      </c>
      <c r="H489" s="17">
        <f t="shared" si="70"/>
        <v>44.295933734939759</v>
      </c>
      <c r="I489" s="17">
        <f t="shared" si="71"/>
        <v>6.6023176856814167</v>
      </c>
      <c r="J489" s="18">
        <v>20</v>
      </c>
      <c r="K489" s="17">
        <v>0.41639999999999999</v>
      </c>
      <c r="L489" s="17">
        <v>3.27</v>
      </c>
      <c r="M489" s="18">
        <v>19.89</v>
      </c>
      <c r="N489" s="17">
        <v>0.109</v>
      </c>
      <c r="O489" s="17">
        <v>3.3864999999999998</v>
      </c>
      <c r="P489" s="18">
        <v>21.31</v>
      </c>
      <c r="Q489" s="17">
        <v>0.26939999999999997</v>
      </c>
      <c r="R489" s="17">
        <v>3.4289999999999998</v>
      </c>
      <c r="S489" s="47">
        <v>23.53</v>
      </c>
      <c r="T489" s="17">
        <v>0.39839999999999998</v>
      </c>
      <c r="U489" s="17">
        <v>3.5638999999999998</v>
      </c>
      <c r="V489" s="21">
        <v>42480</v>
      </c>
      <c r="W489" s="7">
        <v>2022</v>
      </c>
      <c r="X489" s="48"/>
      <c r="Y489" s="66">
        <v>42801</v>
      </c>
      <c r="Z489" s="66">
        <v>11975</v>
      </c>
      <c r="AA489" s="48"/>
      <c r="AB489" s="66">
        <v>43478</v>
      </c>
      <c r="AC489" s="66">
        <v>11789</v>
      </c>
      <c r="AD489" s="30"/>
      <c r="AE489" s="66">
        <v>45250</v>
      </c>
      <c r="AF489" s="66">
        <v>11327</v>
      </c>
      <c r="AG489" s="30"/>
      <c r="AH489" s="66">
        <v>45213</v>
      </c>
      <c r="AI489" s="66">
        <v>11337</v>
      </c>
      <c r="AJ489" s="76"/>
      <c r="AK489" s="75"/>
      <c r="AL489" s="7">
        <v>2022</v>
      </c>
    </row>
    <row r="490" spans="1:38" x14ac:dyDescent="0.15">
      <c r="A490" s="7">
        <v>2023</v>
      </c>
      <c r="B490" s="17">
        <f t="shared" si="64"/>
        <v>230.66666666666669</v>
      </c>
      <c r="C490" s="17">
        <f t="shared" si="65"/>
        <v>3.1857103397477209</v>
      </c>
      <c r="D490" s="17">
        <f t="shared" si="66"/>
        <v>132.25</v>
      </c>
      <c r="E490" s="17">
        <f t="shared" si="67"/>
        <v>3.6691944881161564</v>
      </c>
      <c r="F490" s="17">
        <f t="shared" si="68"/>
        <v>123.78571428571426</v>
      </c>
      <c r="G490" s="17">
        <f t="shared" si="69"/>
        <v>3.9703085981351234</v>
      </c>
      <c r="H490" s="17">
        <f t="shared" si="70"/>
        <v>214.56521739130432</v>
      </c>
      <c r="I490" s="17">
        <f t="shared" si="71"/>
        <v>3.3773379596361917</v>
      </c>
      <c r="J490" s="18">
        <v>13.84</v>
      </c>
      <c r="K490" s="17">
        <v>0.06</v>
      </c>
      <c r="L490" s="17">
        <v>4.3444000000000003</v>
      </c>
      <c r="M490" s="18">
        <v>15.87</v>
      </c>
      <c r="N490" s="17">
        <v>0.03</v>
      </c>
      <c r="O490" s="17">
        <v>4.3251999999999997</v>
      </c>
      <c r="P490" s="18">
        <v>17.329999999999998</v>
      </c>
      <c r="Q490" s="17">
        <v>7.0000000000000007E-2</v>
      </c>
      <c r="R490" s="17">
        <v>4.3648999999999996</v>
      </c>
      <c r="S490" s="47">
        <v>16.45</v>
      </c>
      <c r="T490" s="17">
        <v>5.7500000000000002E-2</v>
      </c>
      <c r="U490" s="17">
        <v>4.8707000000000003</v>
      </c>
      <c r="V490" s="21">
        <v>42478</v>
      </c>
      <c r="W490" s="7">
        <v>2023</v>
      </c>
      <c r="X490" s="48"/>
      <c r="Y490" s="66">
        <v>74325</v>
      </c>
      <c r="Z490" s="66">
        <v>10182</v>
      </c>
      <c r="AA490" s="48" t="s">
        <v>47</v>
      </c>
      <c r="AB490" s="66">
        <v>74325</v>
      </c>
      <c r="AC490" s="66">
        <v>10182</v>
      </c>
      <c r="AD490" s="30"/>
      <c r="AE490" s="66">
        <v>65343</v>
      </c>
      <c r="AF490" s="66">
        <v>11581</v>
      </c>
      <c r="AG490" s="30"/>
      <c r="AH490" s="66">
        <v>64486</v>
      </c>
      <c r="AI490" s="66">
        <v>11736</v>
      </c>
      <c r="AJ490" s="76"/>
      <c r="AK490" s="75"/>
      <c r="AL490" s="7">
        <v>2023</v>
      </c>
    </row>
    <row r="491" spans="1:38" x14ac:dyDescent="0.15">
      <c r="A491" s="7">
        <v>2024</v>
      </c>
      <c r="B491" s="17">
        <f t="shared" si="64"/>
        <v>95.416666666666657</v>
      </c>
      <c r="C491" s="17">
        <f t="shared" si="65"/>
        <v>2.7732700365732552</v>
      </c>
      <c r="D491" s="17">
        <f t="shared" si="66"/>
        <v>-71.5625</v>
      </c>
      <c r="E491" s="17">
        <f t="shared" si="67"/>
        <v>2.816104675471605</v>
      </c>
      <c r="F491" s="17">
        <f t="shared" si="68"/>
        <v>-271.5</v>
      </c>
      <c r="G491" s="17">
        <f t="shared" si="69"/>
        <v>1.708138035169398</v>
      </c>
      <c r="H491" s="17">
        <f t="shared" si="70"/>
        <v>-203.24999999999997</v>
      </c>
      <c r="I491" s="17">
        <f t="shared" si="71"/>
        <v>1.5715383388665787</v>
      </c>
      <c r="J491" s="18">
        <v>11.45</v>
      </c>
      <c r="K491" s="17">
        <v>0.12</v>
      </c>
      <c r="L491" s="17">
        <v>4.1287000000000003</v>
      </c>
      <c r="M491" s="18">
        <v>11.45</v>
      </c>
      <c r="N491" s="17">
        <v>-0.04</v>
      </c>
      <c r="O491" s="17">
        <v>4.0659000000000001</v>
      </c>
      <c r="P491" s="18">
        <v>10.86</v>
      </c>
      <c r="Q491" s="17">
        <v>-0.02</v>
      </c>
      <c r="R491" s="17">
        <v>6.3578000000000001</v>
      </c>
      <c r="S491" s="47">
        <v>10.84</v>
      </c>
      <c r="T491" s="17">
        <v>-0.04</v>
      </c>
      <c r="U491" s="17">
        <v>6.8977000000000004</v>
      </c>
      <c r="V491" s="21">
        <v>42460</v>
      </c>
      <c r="W491" s="7">
        <v>2024</v>
      </c>
      <c r="X491" s="30"/>
      <c r="Y491" s="66"/>
      <c r="Z491" s="66"/>
      <c r="AA491" s="30"/>
      <c r="AB491" s="66"/>
      <c r="AC491" s="66"/>
      <c r="AD491" s="30"/>
      <c r="AE491" s="66"/>
      <c r="AF491" s="66"/>
      <c r="AG491" s="30"/>
      <c r="AH491" s="66"/>
      <c r="AI491" s="66"/>
      <c r="AJ491" s="76"/>
      <c r="AK491" s="75"/>
      <c r="AL491" s="7">
        <v>2024</v>
      </c>
    </row>
    <row r="492" spans="1:38" x14ac:dyDescent="0.15">
      <c r="A492" s="7">
        <v>2025</v>
      </c>
      <c r="B492" s="17">
        <f t="shared" si="64"/>
        <v>46.666666666666664</v>
      </c>
      <c r="C492" s="17">
        <f t="shared" si="65"/>
        <v>5.5089192025183635</v>
      </c>
      <c r="D492" s="17">
        <f t="shared" si="66"/>
        <v>40.678571428571423</v>
      </c>
      <c r="E492" s="17">
        <f t="shared" si="67"/>
        <v>4.8301598744752132</v>
      </c>
      <c r="F492" s="17">
        <f t="shared" si="68"/>
        <v>42.568965517241388</v>
      </c>
      <c r="G492" s="17">
        <f t="shared" si="69"/>
        <v>5.2519623066941783</v>
      </c>
      <c r="H492" s="17">
        <f t="shared" si="70"/>
        <v>40.212765957446813</v>
      </c>
      <c r="I492" s="17">
        <f t="shared" si="71"/>
        <v>5.1639344262295079</v>
      </c>
      <c r="J492" s="18">
        <v>25.2</v>
      </c>
      <c r="K492" s="17">
        <v>0.54</v>
      </c>
      <c r="L492" s="17">
        <v>4.5743999999999998</v>
      </c>
      <c r="M492" s="18">
        <v>22.78</v>
      </c>
      <c r="N492" s="17">
        <v>0.14000000000000001</v>
      </c>
      <c r="O492" s="17">
        <v>4.7161999999999997</v>
      </c>
      <c r="P492" s="18">
        <v>24.69</v>
      </c>
      <c r="Q492" s="17">
        <v>0.28999999999999998</v>
      </c>
      <c r="R492" s="17">
        <v>4.7011000000000003</v>
      </c>
      <c r="S492" s="47">
        <v>25.2</v>
      </c>
      <c r="T492" s="17">
        <v>0.47</v>
      </c>
      <c r="U492" s="17">
        <v>4.88</v>
      </c>
      <c r="V492" s="21">
        <v>42450</v>
      </c>
      <c r="W492" s="7">
        <v>2025</v>
      </c>
      <c r="X492" s="48"/>
      <c r="Y492" s="66">
        <v>44512</v>
      </c>
      <c r="Z492" s="66">
        <v>9637</v>
      </c>
      <c r="AA492" s="48" t="s">
        <v>41</v>
      </c>
      <c r="AB492" s="66">
        <v>42186</v>
      </c>
      <c r="AC492" s="66">
        <v>10169</v>
      </c>
      <c r="AD492" s="48" t="s">
        <v>41</v>
      </c>
      <c r="AE492" s="66">
        <v>38601</v>
      </c>
      <c r="AF492" s="66">
        <v>11113</v>
      </c>
      <c r="AG492" s="30" t="s">
        <v>41</v>
      </c>
      <c r="AH492" s="66">
        <v>35461</v>
      </c>
      <c r="AI492" s="66">
        <v>12098</v>
      </c>
      <c r="AJ492" s="76"/>
      <c r="AK492" s="75"/>
      <c r="AL492" s="7">
        <v>2025</v>
      </c>
    </row>
    <row r="493" spans="1:38" x14ac:dyDescent="0.15">
      <c r="A493" s="7">
        <v>2026</v>
      </c>
      <c r="B493" s="17">
        <f t="shared" si="64"/>
        <v>50.217391304347828</v>
      </c>
      <c r="C493" s="17">
        <f t="shared" si="65"/>
        <v>2.5027627900929601</v>
      </c>
      <c r="D493" s="17">
        <f t="shared" si="66"/>
        <v>79.5</v>
      </c>
      <c r="E493" s="17">
        <f t="shared" si="67"/>
        <v>2.731254831229065</v>
      </c>
      <c r="F493" s="17">
        <f t="shared" si="68"/>
        <v>52.375</v>
      </c>
      <c r="G493" s="17">
        <f t="shared" si="69"/>
        <v>2.41758664461284</v>
      </c>
      <c r="H493" s="17">
        <f t="shared" si="70"/>
        <v>38.659090909090907</v>
      </c>
      <c r="I493" s="17">
        <f t="shared" si="71"/>
        <v>2.1396630125096698</v>
      </c>
      <c r="J493" s="18">
        <v>11.55</v>
      </c>
      <c r="K493" s="17">
        <v>0.23</v>
      </c>
      <c r="L493" s="17">
        <v>4.6148999999999996</v>
      </c>
      <c r="M493" s="18">
        <v>12.72</v>
      </c>
      <c r="N493" s="17">
        <v>0.04</v>
      </c>
      <c r="O493" s="17">
        <v>4.6571999999999996</v>
      </c>
      <c r="P493" s="18">
        <v>12.57</v>
      </c>
      <c r="Q493" s="17">
        <v>0.12</v>
      </c>
      <c r="R493" s="17">
        <v>5.1993999999999998</v>
      </c>
      <c r="S493" s="47">
        <v>11.34</v>
      </c>
      <c r="T493" s="17">
        <v>0.22</v>
      </c>
      <c r="U493" s="17">
        <v>5.2999000000000001</v>
      </c>
      <c r="V493" s="28">
        <v>42485</v>
      </c>
      <c r="W493" s="7">
        <v>2026</v>
      </c>
      <c r="X493" s="48" t="s">
        <v>43</v>
      </c>
      <c r="Y493" s="66">
        <v>21195</v>
      </c>
      <c r="Z493" s="66">
        <v>16708</v>
      </c>
      <c r="AA493" s="48" t="s">
        <v>41</v>
      </c>
      <c r="AB493" s="66">
        <v>19261</v>
      </c>
      <c r="AC493" s="66">
        <v>18386</v>
      </c>
      <c r="AD493" s="48" t="s">
        <v>37</v>
      </c>
      <c r="AE493" s="66">
        <v>19736</v>
      </c>
      <c r="AF493" s="66">
        <v>21285</v>
      </c>
      <c r="AG493" s="48" t="s">
        <v>43</v>
      </c>
      <c r="AH493" s="66">
        <v>20716</v>
      </c>
      <c r="AI493" s="66">
        <v>20279</v>
      </c>
      <c r="AJ493" s="76"/>
      <c r="AK493" s="75"/>
      <c r="AL493" s="7">
        <v>2026</v>
      </c>
    </row>
    <row r="494" spans="1:38" x14ac:dyDescent="0.15">
      <c r="A494" s="7">
        <v>2027</v>
      </c>
      <c r="B494" s="17">
        <f t="shared" si="64"/>
        <v>1.8900662251655629</v>
      </c>
      <c r="C494" s="17">
        <f t="shared" si="65"/>
        <v>12.741071428571427</v>
      </c>
      <c r="D494" s="17">
        <f t="shared" si="66"/>
        <v>48.891001267427121</v>
      </c>
      <c r="E494" s="17">
        <f t="shared" si="67"/>
        <v>24.202023370716024</v>
      </c>
      <c r="F494" s="17">
        <f t="shared" si="68"/>
        <v>18.344444444444445</v>
      </c>
      <c r="G494" s="17">
        <f t="shared" si="69"/>
        <v>26.633327956121956</v>
      </c>
      <c r="H494" s="17">
        <f t="shared" si="70"/>
        <v>28.905405405405403</v>
      </c>
      <c r="I494" s="17">
        <f t="shared" si="71"/>
        <v>18.694284216046146</v>
      </c>
      <c r="J494" s="18">
        <v>14.27</v>
      </c>
      <c r="K494" s="17">
        <v>7.55</v>
      </c>
      <c r="L494" s="17">
        <v>1.1200000000000001</v>
      </c>
      <c r="M494" s="18">
        <v>30.86</v>
      </c>
      <c r="N494" s="17">
        <v>0.1578</v>
      </c>
      <c r="O494" s="17">
        <v>1.2750999999999999</v>
      </c>
      <c r="P494" s="18">
        <v>16.510000000000002</v>
      </c>
      <c r="Q494" s="17">
        <v>0.45</v>
      </c>
      <c r="R494" s="17">
        <v>0.61990000000000001</v>
      </c>
      <c r="S494" s="47">
        <v>14.26</v>
      </c>
      <c r="T494" s="17">
        <v>0.37</v>
      </c>
      <c r="U494" s="17">
        <v>0.76280000000000003</v>
      </c>
      <c r="V494" s="28">
        <v>42460</v>
      </c>
      <c r="W494" s="7">
        <v>2027</v>
      </c>
      <c r="X494" s="48" t="s">
        <v>37</v>
      </c>
      <c r="Y494" s="66">
        <v>61043</v>
      </c>
      <c r="Z494" s="66">
        <v>67426</v>
      </c>
      <c r="AA494" s="30" t="s">
        <v>37</v>
      </c>
      <c r="AB494" s="66">
        <v>50842</v>
      </c>
      <c r="AC494" s="66">
        <v>80954</v>
      </c>
      <c r="AD494" s="48" t="s">
        <v>37</v>
      </c>
      <c r="AE494" s="66">
        <v>43993</v>
      </c>
      <c r="AF494" s="66">
        <v>198596</v>
      </c>
      <c r="AG494" s="30" t="s">
        <v>37</v>
      </c>
      <c r="AH494" s="66">
        <v>39762</v>
      </c>
      <c r="AI494" s="66">
        <v>219728</v>
      </c>
      <c r="AJ494" s="76"/>
      <c r="AK494" s="75"/>
      <c r="AL494" s="7">
        <v>2027</v>
      </c>
    </row>
    <row r="495" spans="1:38" x14ac:dyDescent="0.15">
      <c r="A495" s="7">
        <v>2028</v>
      </c>
      <c r="B495" s="17">
        <f t="shared" si="64"/>
        <v>21.606557377049182</v>
      </c>
      <c r="C495" s="17">
        <f t="shared" si="65"/>
        <v>2.1031803022324347</v>
      </c>
      <c r="D495" s="17">
        <f t="shared" si="66"/>
        <v>40.3125</v>
      </c>
      <c r="E495" s="17">
        <f t="shared" si="67"/>
        <v>2.031592043718601</v>
      </c>
      <c r="F495" s="17">
        <f t="shared" si="68"/>
        <v>2881.5789473684208</v>
      </c>
      <c r="G495" s="17">
        <f t="shared" si="69"/>
        <v>207.92981656602481</v>
      </c>
      <c r="H495" s="17">
        <f t="shared" si="70"/>
        <v>25.5234375</v>
      </c>
      <c r="I495" s="17">
        <f t="shared" si="71"/>
        <v>2.02100809145572</v>
      </c>
      <c r="J495" s="18">
        <v>13.18</v>
      </c>
      <c r="K495" s="17">
        <v>0.61</v>
      </c>
      <c r="L495" s="17">
        <v>6.2667000000000002</v>
      </c>
      <c r="M495" s="18">
        <v>12.9</v>
      </c>
      <c r="N495" s="17">
        <v>0.08</v>
      </c>
      <c r="O495" s="17">
        <v>6.3497000000000003</v>
      </c>
      <c r="P495" s="18">
        <v>1095</v>
      </c>
      <c r="Q495" s="17">
        <v>0.19</v>
      </c>
      <c r="R495" s="17">
        <v>5.2662000000000004</v>
      </c>
      <c r="S495" s="47">
        <v>10.89</v>
      </c>
      <c r="T495" s="17">
        <v>0.32</v>
      </c>
      <c r="U495" s="17">
        <v>5.3883999999999999</v>
      </c>
      <c r="V495" s="28">
        <v>42454</v>
      </c>
      <c r="W495" s="7">
        <v>2028</v>
      </c>
      <c r="X495" s="30"/>
      <c r="Y495" s="66">
        <v>47637</v>
      </c>
      <c r="Z495" s="66">
        <v>13149</v>
      </c>
      <c r="AA495" s="30"/>
      <c r="AB495" s="66">
        <v>48509</v>
      </c>
      <c r="AC495" s="66">
        <v>12912</v>
      </c>
      <c r="AD495" s="30"/>
      <c r="AE495" s="66">
        <v>48969</v>
      </c>
      <c r="AF495" s="66">
        <v>15427</v>
      </c>
      <c r="AG495" s="30"/>
      <c r="AH495" s="66">
        <v>46281</v>
      </c>
      <c r="AI495" s="66">
        <v>16324</v>
      </c>
      <c r="AJ495" s="76"/>
      <c r="AK495" s="75"/>
      <c r="AL495" s="7">
        <v>2028</v>
      </c>
    </row>
    <row r="496" spans="1:38" x14ac:dyDescent="0.15">
      <c r="A496" s="7">
        <v>2029</v>
      </c>
      <c r="B496" s="17">
        <f t="shared" si="64"/>
        <v>28.361111111111114</v>
      </c>
      <c r="C496" s="17">
        <f t="shared" si="65"/>
        <v>1.5365398507103301</v>
      </c>
      <c r="D496" s="17">
        <f t="shared" si="66"/>
        <v>29.25</v>
      </c>
      <c r="E496" s="17">
        <f t="shared" si="67"/>
        <v>1.5621986499517839</v>
      </c>
      <c r="F496" s="17">
        <f t="shared" si="68"/>
        <v>36.25</v>
      </c>
      <c r="G496" s="17">
        <f t="shared" si="69"/>
        <v>1.5180975172001197</v>
      </c>
      <c r="H496" s="17">
        <f t="shared" si="70"/>
        <v>35.04545454545454</v>
      </c>
      <c r="I496" s="17">
        <f t="shared" si="71"/>
        <v>1.5228952787283527</v>
      </c>
      <c r="J496" s="18">
        <v>10.210000000000001</v>
      </c>
      <c r="K496" s="17">
        <v>0.36</v>
      </c>
      <c r="L496" s="17">
        <v>6.6448</v>
      </c>
      <c r="M496" s="18">
        <v>10.53</v>
      </c>
      <c r="N496" s="17">
        <v>0.09</v>
      </c>
      <c r="O496" s="17">
        <v>6.7404999999999999</v>
      </c>
      <c r="P496" s="18">
        <v>10.15</v>
      </c>
      <c r="Q496" s="17">
        <v>0.14000000000000001</v>
      </c>
      <c r="R496" s="17">
        <v>6.6859999999999999</v>
      </c>
      <c r="S496" s="47">
        <v>10.28</v>
      </c>
      <c r="T496" s="17">
        <v>0.22</v>
      </c>
      <c r="U496" s="17">
        <v>6.7503000000000002</v>
      </c>
      <c r="V496" s="28">
        <v>42461</v>
      </c>
      <c r="W496" s="7">
        <v>2029</v>
      </c>
      <c r="X496" s="42"/>
      <c r="Y496" s="66">
        <v>50797</v>
      </c>
      <c r="Z496" s="66">
        <v>14876</v>
      </c>
      <c r="AA496" s="42"/>
      <c r="AB496" s="66">
        <v>46974</v>
      </c>
      <c r="AC496" s="66">
        <v>16086</v>
      </c>
      <c r="AD496" s="30"/>
      <c r="AE496" s="66">
        <v>42642</v>
      </c>
      <c r="AF496" s="66">
        <v>17721</v>
      </c>
      <c r="AG496" s="30"/>
      <c r="AH496" s="66">
        <v>45907</v>
      </c>
      <c r="AI496" s="66">
        <v>16461</v>
      </c>
      <c r="AJ496" s="76"/>
      <c r="AK496" s="75"/>
      <c r="AL496" s="7">
        <v>2029</v>
      </c>
    </row>
    <row r="497" spans="1:38" x14ac:dyDescent="0.15">
      <c r="A497" s="7">
        <v>2030</v>
      </c>
      <c r="B497" s="17">
        <f t="shared" si="64"/>
        <v>154.66666666666666</v>
      </c>
      <c r="C497" s="17">
        <f t="shared" si="65"/>
        <v>11.521080597904355</v>
      </c>
      <c r="D497" s="17">
        <f t="shared" si="66"/>
        <v>185.0625</v>
      </c>
      <c r="E497" s="17">
        <f t="shared" si="67"/>
        <v>14.181034482758619</v>
      </c>
      <c r="F497" s="17">
        <f t="shared" si="68"/>
        <v>154.44444444444446</v>
      </c>
      <c r="G497" s="17">
        <f t="shared" si="69"/>
        <v>14.53746797050672</v>
      </c>
      <c r="H497" s="17">
        <f t="shared" si="70"/>
        <v>167.1875</v>
      </c>
      <c r="I497" s="17">
        <f t="shared" si="71"/>
        <v>13.768787317274036</v>
      </c>
      <c r="J497" s="18">
        <v>23.2</v>
      </c>
      <c r="K497" s="17">
        <v>0.15</v>
      </c>
      <c r="L497" s="17">
        <v>2.0137</v>
      </c>
      <c r="M497" s="18">
        <v>29.61</v>
      </c>
      <c r="N497" s="17">
        <v>0.04</v>
      </c>
      <c r="O497" s="17">
        <v>2.0880000000000001</v>
      </c>
      <c r="P497" s="18">
        <v>27.8</v>
      </c>
      <c r="Q497" s="17">
        <v>0.09</v>
      </c>
      <c r="R497" s="17">
        <v>1.9123000000000001</v>
      </c>
      <c r="S497" s="47">
        <v>26.75</v>
      </c>
      <c r="T497" s="17">
        <v>0.12</v>
      </c>
      <c r="U497" s="17">
        <v>1.9428000000000001</v>
      </c>
      <c r="V497" s="28">
        <v>42460</v>
      </c>
      <c r="W497" s="7">
        <v>2030</v>
      </c>
      <c r="X497" s="30"/>
      <c r="Y497" s="66"/>
      <c r="Z497" s="66"/>
      <c r="AA497" s="30"/>
      <c r="AB497" s="66"/>
      <c r="AC497" s="66"/>
      <c r="AD497" s="30"/>
      <c r="AE497" s="66"/>
      <c r="AF497" s="66"/>
      <c r="AG497" s="30"/>
      <c r="AH497" s="66"/>
      <c r="AI497" s="66"/>
      <c r="AJ497" s="76"/>
      <c r="AK497" s="75"/>
      <c r="AL497" s="7">
        <v>2030</v>
      </c>
    </row>
    <row r="498" spans="1:38" x14ac:dyDescent="0.15">
      <c r="A498" s="7">
        <v>2031</v>
      </c>
      <c r="B498" s="17">
        <f t="shared" si="64"/>
        <v>19.331065759637188</v>
      </c>
      <c r="C498" s="17">
        <f t="shared" si="65"/>
        <v>0.83777608530083791</v>
      </c>
      <c r="D498" s="17">
        <f t="shared" si="66"/>
        <v>206.5</v>
      </c>
      <c r="E498" s="17">
        <f t="shared" si="67"/>
        <v>4.039712427250941</v>
      </c>
      <c r="F498" s="17">
        <f t="shared" si="68"/>
        <v>251.11111111111111</v>
      </c>
      <c r="G498" s="17">
        <f t="shared" si="69"/>
        <v>3.3905933538369211</v>
      </c>
      <c r="H498" s="17">
        <f t="shared" si="70"/>
        <v>223.77049180327867</v>
      </c>
      <c r="I498" s="17">
        <f t="shared" si="71"/>
        <v>2.7221058929105597</v>
      </c>
      <c r="J498" s="18">
        <v>3.41</v>
      </c>
      <c r="K498" s="17">
        <v>0.1764</v>
      </c>
      <c r="L498" s="17">
        <v>4.0702999999999996</v>
      </c>
      <c r="M498" s="18">
        <v>16.52</v>
      </c>
      <c r="N498" s="17">
        <v>0.02</v>
      </c>
      <c r="O498" s="17">
        <v>4.0894000000000004</v>
      </c>
      <c r="P498" s="18">
        <v>4.5199999999999996</v>
      </c>
      <c r="Q498" s="17">
        <v>8.9999999999999993E-3</v>
      </c>
      <c r="R498" s="17">
        <v>1.3331</v>
      </c>
      <c r="S498" s="47">
        <v>3.64</v>
      </c>
      <c r="T498" s="17">
        <v>1.2200000000000001E-2</v>
      </c>
      <c r="U498" s="17">
        <v>1.3371999999999999</v>
      </c>
      <c r="V498" s="21">
        <v>42467</v>
      </c>
      <c r="W498" s="7">
        <v>2031</v>
      </c>
      <c r="X498" s="48"/>
      <c r="Y498" s="66">
        <v>40906</v>
      </c>
      <c r="Z498" s="66">
        <v>17922</v>
      </c>
      <c r="AA498" s="30"/>
      <c r="AB498" s="66">
        <v>48905</v>
      </c>
      <c r="AC498" s="66">
        <v>14990</v>
      </c>
      <c r="AD498" s="30"/>
      <c r="AE498" s="66">
        <v>108456</v>
      </c>
      <c r="AF498" s="66">
        <v>20279</v>
      </c>
      <c r="AG498" s="30"/>
      <c r="AH498" s="66"/>
      <c r="AI498" s="66"/>
      <c r="AJ498" s="76"/>
      <c r="AK498" s="75"/>
      <c r="AL498" s="7">
        <v>2031</v>
      </c>
    </row>
    <row r="499" spans="1:38" x14ac:dyDescent="0.15">
      <c r="A499" s="7">
        <v>2032</v>
      </c>
      <c r="B499" s="17">
        <f t="shared" si="64"/>
        <v>24.661016949152543</v>
      </c>
      <c r="C499" s="17">
        <f t="shared" si="65"/>
        <v>4.9987832285955598</v>
      </c>
      <c r="D499" s="17">
        <f t="shared" si="66"/>
        <v>17.69406392694064</v>
      </c>
      <c r="E499" s="17">
        <f t="shared" si="67"/>
        <v>4.1826326299314589</v>
      </c>
      <c r="F499" s="17">
        <f t="shared" si="68"/>
        <v>23.028074866310163</v>
      </c>
      <c r="G499" s="17">
        <f t="shared" si="69"/>
        <v>5.5432194117268461</v>
      </c>
      <c r="H499" s="17">
        <f t="shared" si="70"/>
        <v>24.425847457627121</v>
      </c>
      <c r="I499" s="17">
        <f t="shared" si="71"/>
        <v>5.7797295874629651</v>
      </c>
      <c r="J499" s="18">
        <v>34.92</v>
      </c>
      <c r="K499" s="17">
        <v>1.4159999999999999</v>
      </c>
      <c r="L499" s="17">
        <v>6.9856999999999996</v>
      </c>
      <c r="M499" s="18">
        <v>31</v>
      </c>
      <c r="N499" s="17">
        <v>0.438</v>
      </c>
      <c r="O499" s="17">
        <v>7.4116</v>
      </c>
      <c r="P499" s="18">
        <v>34.450000000000003</v>
      </c>
      <c r="Q499" s="17">
        <v>0.748</v>
      </c>
      <c r="R499" s="17">
        <v>6.2148000000000003</v>
      </c>
      <c r="S499" s="47">
        <v>38.43</v>
      </c>
      <c r="T499" s="17">
        <v>1.18</v>
      </c>
      <c r="U499" s="17">
        <v>6.6490999999999998</v>
      </c>
      <c r="V499" s="28">
        <v>42459</v>
      </c>
      <c r="W499" s="7">
        <v>2032</v>
      </c>
      <c r="X499" s="42" t="s">
        <v>37</v>
      </c>
      <c r="Y499" s="66">
        <v>10222</v>
      </c>
      <c r="Z499" s="66">
        <v>61913</v>
      </c>
      <c r="AA499" s="42" t="s">
        <v>37</v>
      </c>
      <c r="AB499" s="66">
        <v>8764</v>
      </c>
      <c r="AC499" s="66">
        <v>72213</v>
      </c>
      <c r="AD499" s="42" t="s">
        <v>39</v>
      </c>
      <c r="AE499" s="66">
        <v>9341</v>
      </c>
      <c r="AF499" s="66">
        <v>67633</v>
      </c>
      <c r="AG499" s="42" t="s">
        <v>39</v>
      </c>
      <c r="AH499" s="66">
        <v>9471</v>
      </c>
      <c r="AI499" s="66">
        <v>66705</v>
      </c>
      <c r="AJ499" s="76"/>
      <c r="AK499" s="75"/>
      <c r="AL499" s="7">
        <v>2032</v>
      </c>
    </row>
    <row r="500" spans="1:38" x14ac:dyDescent="0.15">
      <c r="A500" s="7">
        <v>2033</v>
      </c>
      <c r="B500" s="17">
        <f t="shared" si="64"/>
        <v>27.195467422096318</v>
      </c>
      <c r="C500" s="17">
        <f t="shared" si="65"/>
        <v>2.8047759100913501</v>
      </c>
      <c r="D500" s="17">
        <f t="shared" si="66"/>
        <v>33.77057613168725</v>
      </c>
      <c r="E500" s="17">
        <f t="shared" si="67"/>
        <v>2.6486726377793914</v>
      </c>
      <c r="F500" s="17">
        <f t="shared" si="68"/>
        <v>23.088128186453019</v>
      </c>
      <c r="G500" s="17">
        <f t="shared" si="69"/>
        <v>2.5185714853215746</v>
      </c>
      <c r="H500" s="17">
        <f t="shared" si="70"/>
        <v>23.390189745660074</v>
      </c>
      <c r="I500" s="17">
        <f t="shared" si="71"/>
        <v>2.939553644475732</v>
      </c>
      <c r="J500" s="18">
        <v>14.4</v>
      </c>
      <c r="K500" s="17">
        <v>0.52949999999999997</v>
      </c>
      <c r="L500" s="17">
        <v>5.1341000000000001</v>
      </c>
      <c r="M500" s="18">
        <v>13.13</v>
      </c>
      <c r="N500" s="17">
        <v>9.7199999999999995E-2</v>
      </c>
      <c r="O500" s="17">
        <v>4.9572000000000003</v>
      </c>
      <c r="P500" s="18">
        <v>12.68</v>
      </c>
      <c r="Q500" s="17">
        <v>0.27460000000000001</v>
      </c>
      <c r="R500" s="17">
        <v>5.0346000000000002</v>
      </c>
      <c r="S500" s="47">
        <v>15.45</v>
      </c>
      <c r="T500" s="17">
        <v>0.49540000000000001</v>
      </c>
      <c r="U500" s="17">
        <v>5.2558999999999996</v>
      </c>
      <c r="V500" s="21"/>
      <c r="W500" s="7">
        <v>2033</v>
      </c>
      <c r="X500" s="48" t="s">
        <v>41</v>
      </c>
      <c r="Y500" s="66">
        <v>39508</v>
      </c>
      <c r="Z500" s="66">
        <v>10699</v>
      </c>
      <c r="AA500" s="48"/>
      <c r="AB500" s="66">
        <v>43263</v>
      </c>
      <c r="AC500" s="66">
        <v>9770</v>
      </c>
      <c r="AD500" s="30" t="s">
        <v>41</v>
      </c>
      <c r="AE500" s="66">
        <v>41773</v>
      </c>
      <c r="AF500" s="66">
        <v>10118</v>
      </c>
      <c r="AG500" s="30" t="s">
        <v>41</v>
      </c>
      <c r="AH500" s="66">
        <v>40206</v>
      </c>
      <c r="AI500" s="66">
        <v>10513</v>
      </c>
      <c r="AJ500" s="76"/>
      <c r="AK500" s="75"/>
      <c r="AL500" s="7">
        <v>2033</v>
      </c>
    </row>
    <row r="501" spans="1:38" x14ac:dyDescent="0.15">
      <c r="A501" s="7">
        <v>2034</v>
      </c>
      <c r="B501" s="17">
        <f t="shared" si="64"/>
        <v>77.297872340425528</v>
      </c>
      <c r="C501" s="17">
        <f t="shared" si="65"/>
        <v>6.3799522337735315</v>
      </c>
      <c r="D501" s="17">
        <f t="shared" si="66"/>
        <v>-9037.5</v>
      </c>
      <c r="E501" s="17">
        <f t="shared" si="67"/>
        <v>6.3485652067015552</v>
      </c>
      <c r="F501" s="17">
        <f t="shared" si="68"/>
        <v>224.87499999999997</v>
      </c>
      <c r="G501" s="17">
        <f t="shared" si="69"/>
        <v>4.4313619232948236</v>
      </c>
      <c r="H501" s="17">
        <f t="shared" si="70"/>
        <v>170.29687499999997</v>
      </c>
      <c r="I501" s="17">
        <f t="shared" si="71"/>
        <v>4.7162218298888776</v>
      </c>
      <c r="J501" s="18">
        <v>36.33</v>
      </c>
      <c r="K501" s="17">
        <v>0.47</v>
      </c>
      <c r="L501" s="17">
        <v>5.6943999999999999</v>
      </c>
      <c r="M501" s="18">
        <v>36.15</v>
      </c>
      <c r="N501" s="17">
        <v>-1E-3</v>
      </c>
      <c r="O501" s="17">
        <v>5.6942000000000004</v>
      </c>
      <c r="P501" s="18">
        <v>35.979999999999997</v>
      </c>
      <c r="Q501" s="17">
        <v>0.08</v>
      </c>
      <c r="R501" s="17">
        <v>8.1194000000000006</v>
      </c>
      <c r="S501" s="47">
        <v>36.33</v>
      </c>
      <c r="T501" s="17">
        <v>0.16</v>
      </c>
      <c r="U501" s="17">
        <v>7.7031999999999998</v>
      </c>
      <c r="V501" s="28">
        <v>42444</v>
      </c>
      <c r="W501" s="7">
        <v>2034</v>
      </c>
      <c r="X501" s="48" t="s">
        <v>37</v>
      </c>
      <c r="Y501" s="66">
        <v>7603</v>
      </c>
      <c r="Z501" s="66">
        <v>11037</v>
      </c>
      <c r="AA501" s="48" t="s">
        <v>39</v>
      </c>
      <c r="AB501" s="66">
        <v>8139</v>
      </c>
      <c r="AC501" s="66">
        <v>10310</v>
      </c>
      <c r="AD501" s="48" t="s">
        <v>37</v>
      </c>
      <c r="AE501" s="66">
        <v>7283</v>
      </c>
      <c r="AF501" s="66">
        <v>14834</v>
      </c>
      <c r="AG501" s="48" t="s">
        <v>37</v>
      </c>
      <c r="AH501" s="66">
        <v>7283</v>
      </c>
      <c r="AI501" s="66">
        <v>14835</v>
      </c>
      <c r="AJ501" s="76"/>
      <c r="AK501" s="75"/>
      <c r="AL501" s="7">
        <v>2034</v>
      </c>
    </row>
    <row r="502" spans="1:38" x14ac:dyDescent="0.15">
      <c r="A502" s="7">
        <v>2035</v>
      </c>
      <c r="B502" s="17">
        <f t="shared" si="64"/>
        <v>44.741379310344833</v>
      </c>
      <c r="C502" s="17">
        <f t="shared" si="65"/>
        <v>6.1005712673672328</v>
      </c>
      <c r="D502" s="17">
        <f t="shared" si="66"/>
        <v>34.17307692307692</v>
      </c>
      <c r="E502" s="17">
        <f t="shared" si="67"/>
        <v>4.0503270804367153</v>
      </c>
      <c r="F502" s="17">
        <f t="shared" si="68"/>
        <v>28.465116279069768</v>
      </c>
      <c r="G502" s="17">
        <f t="shared" si="69"/>
        <v>5.7129521586931151</v>
      </c>
      <c r="H502" s="17">
        <f t="shared" si="70"/>
        <v>36.564171122994651</v>
      </c>
      <c r="I502" s="17">
        <f t="shared" si="71"/>
        <v>6.2656067444044812</v>
      </c>
      <c r="J502" s="18">
        <v>25.95</v>
      </c>
      <c r="K502" s="17">
        <v>0.57999999999999996</v>
      </c>
      <c r="L502" s="17">
        <v>4.2537000000000003</v>
      </c>
      <c r="M502" s="18">
        <v>17.77</v>
      </c>
      <c r="N502" s="17">
        <v>0.13</v>
      </c>
      <c r="O502" s="17">
        <v>4.3872999999999998</v>
      </c>
      <c r="P502" s="18">
        <v>24.48</v>
      </c>
      <c r="Q502" s="17">
        <v>0.43</v>
      </c>
      <c r="R502" s="17">
        <v>4.2850000000000001</v>
      </c>
      <c r="S502" s="47">
        <v>27.35</v>
      </c>
      <c r="T502" s="17">
        <v>0.56100000000000005</v>
      </c>
      <c r="U502" s="17">
        <v>4.3651</v>
      </c>
      <c r="V502" s="21">
        <v>42486</v>
      </c>
      <c r="W502" s="7">
        <v>2035</v>
      </c>
      <c r="X502" s="48" t="s">
        <v>37</v>
      </c>
      <c r="Y502" s="66">
        <v>14048</v>
      </c>
      <c r="Z502" s="66">
        <v>25545</v>
      </c>
      <c r="AA502" s="48" t="s">
        <v>37</v>
      </c>
      <c r="AB502" s="66">
        <v>12777</v>
      </c>
      <c r="AC502" s="66">
        <v>28086</v>
      </c>
      <c r="AD502" s="48" t="s">
        <v>37</v>
      </c>
      <c r="AE502" s="66">
        <v>11307</v>
      </c>
      <c r="AF502" s="66">
        <v>31737</v>
      </c>
      <c r="AG502" s="48" t="s">
        <v>37</v>
      </c>
      <c r="AH502" s="66">
        <v>9427</v>
      </c>
      <c r="AI502" s="66">
        <v>38526</v>
      </c>
      <c r="AJ502" s="76"/>
      <c r="AK502" s="75"/>
      <c r="AL502" s="7">
        <v>2035</v>
      </c>
    </row>
    <row r="503" spans="1:38" x14ac:dyDescent="0.15">
      <c r="A503" s="7">
        <v>2036</v>
      </c>
      <c r="B503" s="17">
        <f t="shared" si="64"/>
        <v>42.577777777777776</v>
      </c>
      <c r="C503" s="17">
        <f t="shared" si="65"/>
        <v>8.0558358560376728</v>
      </c>
      <c r="D503" s="17">
        <f t="shared" si="66"/>
        <v>316.25</v>
      </c>
      <c r="E503" s="17">
        <f t="shared" si="67"/>
        <v>10.55089870303182</v>
      </c>
      <c r="F503" s="17">
        <f t="shared" si="68"/>
        <v>100.64488392089424</v>
      </c>
      <c r="G503" s="17">
        <f t="shared" si="69"/>
        <v>9.1739164511325342</v>
      </c>
      <c r="H503" s="17">
        <f t="shared" si="70"/>
        <v>88.539350822587821</v>
      </c>
      <c r="I503" s="17">
        <f t="shared" si="71"/>
        <v>10.031738834731355</v>
      </c>
      <c r="J503" s="18">
        <v>19.16</v>
      </c>
      <c r="K503" s="17">
        <v>0.45</v>
      </c>
      <c r="L503" s="17">
        <v>2.3784000000000001</v>
      </c>
      <c r="M503" s="18">
        <v>25.3</v>
      </c>
      <c r="N503" s="17">
        <v>0.02</v>
      </c>
      <c r="O503" s="17">
        <v>2.3978999999999999</v>
      </c>
      <c r="P503" s="18">
        <v>23.41</v>
      </c>
      <c r="Q503" s="17">
        <v>0.1163</v>
      </c>
      <c r="R503" s="17">
        <v>2.5518000000000001</v>
      </c>
      <c r="S503" s="47">
        <v>26.55</v>
      </c>
      <c r="T503" s="17">
        <v>0.22489999999999999</v>
      </c>
      <c r="U503" s="17">
        <v>2.6465999999999998</v>
      </c>
      <c r="V503" s="28">
        <v>42457</v>
      </c>
      <c r="W503" s="7">
        <v>2036</v>
      </c>
      <c r="X503" s="48"/>
      <c r="Y503" s="66">
        <v>38284</v>
      </c>
      <c r="Z503" s="66">
        <v>15552</v>
      </c>
      <c r="AA503" s="48"/>
      <c r="AB503" s="66">
        <v>43623</v>
      </c>
      <c r="AC503" s="66">
        <v>13649</v>
      </c>
      <c r="AD503" s="30"/>
      <c r="AE503" s="66">
        <v>43411</v>
      </c>
      <c r="AF503" s="66">
        <v>13409</v>
      </c>
      <c r="AG503" s="30" t="s">
        <v>41</v>
      </c>
      <c r="AH503" s="66">
        <v>28069</v>
      </c>
      <c r="AI503" s="66">
        <v>20738</v>
      </c>
      <c r="AJ503" s="76"/>
      <c r="AK503" s="75"/>
      <c r="AL503" s="7">
        <v>2036</v>
      </c>
    </row>
    <row r="504" spans="1:38" x14ac:dyDescent="0.15">
      <c r="A504" s="7">
        <v>2037</v>
      </c>
      <c r="B504" s="17">
        <f t="shared" si="64"/>
        <v>68.48</v>
      </c>
      <c r="C504" s="17">
        <f t="shared" si="65"/>
        <v>2.8419182948490231</v>
      </c>
      <c r="D504" s="17">
        <f t="shared" si="66"/>
        <v>-53.34375</v>
      </c>
      <c r="E504" s="17">
        <f t="shared" si="67"/>
        <v>2.8737373737373737</v>
      </c>
      <c r="F504" s="17">
        <f t="shared" si="68"/>
        <v>809</v>
      </c>
      <c r="G504" s="17">
        <f t="shared" si="69"/>
        <v>2.6959028275321995</v>
      </c>
      <c r="H504" s="17">
        <f t="shared" si="70"/>
        <v>218.75</v>
      </c>
      <c r="I504" s="17">
        <f t="shared" si="71"/>
        <v>2.8941884695531375</v>
      </c>
      <c r="J504" s="18">
        <v>17.12</v>
      </c>
      <c r="K504" s="17">
        <v>0.25</v>
      </c>
      <c r="L504" s="17">
        <v>6.0240999999999998</v>
      </c>
      <c r="M504" s="18">
        <v>17.07</v>
      </c>
      <c r="N504" s="17">
        <v>-0.08</v>
      </c>
      <c r="O504" s="17">
        <v>5.94</v>
      </c>
      <c r="P504" s="18">
        <v>16.18</v>
      </c>
      <c r="Q504" s="17">
        <v>0.01</v>
      </c>
      <c r="R504" s="17">
        <v>6.0016999999999996</v>
      </c>
      <c r="S504" s="47">
        <v>17.5</v>
      </c>
      <c r="T504" s="17">
        <v>0.06</v>
      </c>
      <c r="U504" s="17">
        <v>6.0465999999999998</v>
      </c>
      <c r="V504" s="21">
        <v>42460</v>
      </c>
      <c r="W504" s="7">
        <v>2037</v>
      </c>
      <c r="X504" s="48" t="s">
        <v>39</v>
      </c>
      <c r="Y504" s="66">
        <v>15289</v>
      </c>
      <c r="Z504" s="66">
        <v>21412</v>
      </c>
      <c r="AA504" s="48" t="s">
        <v>43</v>
      </c>
      <c r="AB504" s="66">
        <v>20174</v>
      </c>
      <c r="AC504" s="66">
        <v>16227</v>
      </c>
      <c r="AD504" s="48" t="s">
        <v>37</v>
      </c>
      <c r="AE504" s="66">
        <v>17514</v>
      </c>
      <c r="AF504" s="66">
        <v>18691</v>
      </c>
      <c r="AG504" s="48" t="s">
        <v>37</v>
      </c>
      <c r="AH504" s="66">
        <v>16638</v>
      </c>
      <c r="AI504" s="66">
        <v>19676</v>
      </c>
      <c r="AJ504" s="76"/>
      <c r="AK504" s="75"/>
      <c r="AL504" s="7">
        <v>2037</v>
      </c>
    </row>
    <row r="505" spans="1:38" x14ac:dyDescent="0.15">
      <c r="A505" s="7">
        <v>2038</v>
      </c>
      <c r="B505" s="17">
        <f t="shared" si="64"/>
        <v>31.812767984754647</v>
      </c>
      <c r="C505" s="17">
        <f t="shared" si="65"/>
        <v>5.1130381515725798</v>
      </c>
      <c r="D505" s="17">
        <f t="shared" si="66"/>
        <v>27.011363636363637</v>
      </c>
      <c r="E505" s="17">
        <f t="shared" si="67"/>
        <v>4.3729418474161559</v>
      </c>
      <c r="F505" s="17">
        <f t="shared" si="68"/>
        <v>40.76175040518639</v>
      </c>
      <c r="G505" s="17">
        <f t="shared" si="69"/>
        <v>5.4045342215536696</v>
      </c>
      <c r="H505" s="17">
        <f t="shared" si="70"/>
        <v>47.49184730481489</v>
      </c>
      <c r="I505" s="17">
        <f t="shared" si="71"/>
        <v>5.9432501530373409</v>
      </c>
      <c r="J505" s="18">
        <v>26.71</v>
      </c>
      <c r="K505" s="17">
        <v>0.83960000000000001</v>
      </c>
      <c r="L505" s="17">
        <v>5.2239000000000004</v>
      </c>
      <c r="M505" s="18">
        <v>23.77</v>
      </c>
      <c r="N505" s="17">
        <v>0.22</v>
      </c>
      <c r="O505" s="17">
        <v>5.4356999999999998</v>
      </c>
      <c r="P505" s="18">
        <v>30.18</v>
      </c>
      <c r="Q505" s="17">
        <v>0.37019999999999997</v>
      </c>
      <c r="R505" s="17">
        <v>5.5842000000000001</v>
      </c>
      <c r="S505" s="47">
        <v>33.01</v>
      </c>
      <c r="T505" s="17">
        <v>0.52129999999999999</v>
      </c>
      <c r="U505" s="17">
        <v>5.5541999999999998</v>
      </c>
      <c r="V505" s="21">
        <v>42488</v>
      </c>
      <c r="W505" s="7">
        <v>2038</v>
      </c>
      <c r="X505" s="48"/>
      <c r="Y505" s="66">
        <v>34582</v>
      </c>
      <c r="Z505" s="66">
        <v>19805</v>
      </c>
      <c r="AA505" s="48"/>
      <c r="AB505" s="66">
        <v>35791</v>
      </c>
      <c r="AC505" s="66">
        <v>19136</v>
      </c>
      <c r="AD505" s="48" t="s">
        <v>41</v>
      </c>
      <c r="AE505" s="66">
        <v>32277</v>
      </c>
      <c r="AF505" s="66">
        <v>21219</v>
      </c>
      <c r="AG505" s="48" t="s">
        <v>41</v>
      </c>
      <c r="AH505" s="66">
        <v>28184</v>
      </c>
      <c r="AI505" s="66">
        <v>24301</v>
      </c>
      <c r="AJ505" s="76"/>
      <c r="AK505" s="75"/>
      <c r="AL505" s="7">
        <v>2038</v>
      </c>
    </row>
    <row r="506" spans="1:38" x14ac:dyDescent="0.15">
      <c r="A506" s="7">
        <v>2039</v>
      </c>
      <c r="B506" s="17">
        <f t="shared" si="64"/>
        <v>13.932546087843003</v>
      </c>
      <c r="C506" s="17">
        <f t="shared" si="65"/>
        <v>2.3301743368238585</v>
      </c>
      <c r="D506" s="17">
        <f t="shared" si="66"/>
        <v>23.49555206698064</v>
      </c>
      <c r="E506" s="17">
        <f t="shared" si="67"/>
        <v>2.4843689481547062</v>
      </c>
      <c r="F506" s="17">
        <f t="shared" si="68"/>
        <v>28.650178784266984</v>
      </c>
      <c r="G506" s="17">
        <f t="shared" si="69"/>
        <v>2.7976199135836595</v>
      </c>
      <c r="H506" s="17">
        <f t="shared" si="70"/>
        <v>21.870554765291605</v>
      </c>
      <c r="I506" s="17">
        <f t="shared" si="71"/>
        <v>2.5728987993138936</v>
      </c>
      <c r="J506" s="18">
        <v>16.399999999999999</v>
      </c>
      <c r="K506" s="17">
        <v>1.1771</v>
      </c>
      <c r="L506" s="17">
        <v>7.0381</v>
      </c>
      <c r="M506" s="18">
        <v>17.96</v>
      </c>
      <c r="N506" s="17">
        <v>0.19109999999999999</v>
      </c>
      <c r="O506" s="17">
        <v>7.2291999999999996</v>
      </c>
      <c r="P506" s="18">
        <v>19.23</v>
      </c>
      <c r="Q506" s="17">
        <v>0.33560000000000001</v>
      </c>
      <c r="R506" s="17">
        <v>6.8737000000000004</v>
      </c>
      <c r="S506" s="47">
        <v>18.45</v>
      </c>
      <c r="T506" s="17">
        <v>0.63270000000000004</v>
      </c>
      <c r="U506" s="17">
        <v>7.1708999999999996</v>
      </c>
      <c r="V506" s="28">
        <v>42458</v>
      </c>
      <c r="W506" s="7">
        <v>2039</v>
      </c>
      <c r="X506" s="48" t="s">
        <v>43</v>
      </c>
      <c r="Y506" s="66">
        <v>17717</v>
      </c>
      <c r="Z506" s="66">
        <v>17237</v>
      </c>
      <c r="AA506" s="48" t="s">
        <v>43</v>
      </c>
      <c r="AB506" s="66">
        <v>17722</v>
      </c>
      <c r="AC506" s="66">
        <v>17232</v>
      </c>
      <c r="AD506" s="48" t="s">
        <v>37</v>
      </c>
      <c r="AE506" s="66">
        <v>16818</v>
      </c>
      <c r="AF506" s="66">
        <v>18159</v>
      </c>
      <c r="AG506" s="48" t="s">
        <v>37</v>
      </c>
      <c r="AH506" s="66">
        <v>16148</v>
      </c>
      <c r="AI506" s="66">
        <v>18912</v>
      </c>
      <c r="AJ506" s="76"/>
      <c r="AK506" s="75"/>
      <c r="AL506" s="7">
        <v>2039</v>
      </c>
    </row>
    <row r="507" spans="1:38" x14ac:dyDescent="0.15">
      <c r="A507" s="7">
        <v>2040</v>
      </c>
      <c r="B507" s="17">
        <f t="shared" si="64"/>
        <v>247.47596153846155</v>
      </c>
      <c r="C507" s="17">
        <f t="shared" si="65"/>
        <v>7.5905035759050357</v>
      </c>
      <c r="D507" s="17">
        <f t="shared" si="66"/>
        <v>136.86974789915965</v>
      </c>
      <c r="E507" s="17">
        <f t="shared" si="67"/>
        <v>4.7617307411197185</v>
      </c>
      <c r="F507" s="17">
        <f t="shared" si="68"/>
        <v>120.91666666666667</v>
      </c>
      <c r="G507" s="17">
        <f t="shared" si="69"/>
        <v>5.233354973670922</v>
      </c>
      <c r="H507" s="17">
        <f t="shared" si="70"/>
        <v>125.49246813441484</v>
      </c>
      <c r="I507" s="17">
        <f t="shared" si="71"/>
        <v>5.1589853519113973</v>
      </c>
      <c r="J507" s="18">
        <v>20.59</v>
      </c>
      <c r="K507" s="17">
        <v>8.3199999999999996E-2</v>
      </c>
      <c r="L507" s="17">
        <v>2.7126000000000001</v>
      </c>
      <c r="M507" s="18">
        <v>13.03</v>
      </c>
      <c r="N507" s="17">
        <v>2.3800000000000002E-2</v>
      </c>
      <c r="O507" s="17">
        <v>2.7364000000000002</v>
      </c>
      <c r="P507" s="18">
        <v>14.51</v>
      </c>
      <c r="Q507" s="17">
        <v>0.06</v>
      </c>
      <c r="R507" s="17">
        <v>2.7726000000000002</v>
      </c>
      <c r="S507" s="47">
        <v>14.44</v>
      </c>
      <c r="T507" s="17">
        <v>8.6300000000000002E-2</v>
      </c>
      <c r="U507" s="17">
        <v>2.7989999999999999</v>
      </c>
      <c r="V507" s="21">
        <v>42486</v>
      </c>
      <c r="W507" s="7">
        <v>2040</v>
      </c>
      <c r="X507" s="48" t="s">
        <v>41</v>
      </c>
      <c r="Y507" s="66">
        <v>21806</v>
      </c>
      <c r="Z507" s="66">
        <v>11275</v>
      </c>
      <c r="AA507" s="48"/>
      <c r="AB507" s="66">
        <v>29928</v>
      </c>
      <c r="AC507" s="66">
        <v>8215</v>
      </c>
      <c r="AD507" s="48"/>
      <c r="AE507" s="66">
        <v>27340</v>
      </c>
      <c r="AF507" s="66">
        <v>8993</v>
      </c>
      <c r="AG507" s="48" t="s">
        <v>41</v>
      </c>
      <c r="AH507" s="66">
        <v>24125</v>
      </c>
      <c r="AI507" s="66">
        <v>10192</v>
      </c>
      <c r="AJ507" s="76"/>
      <c r="AK507" s="75"/>
      <c r="AL507" s="7">
        <v>2040</v>
      </c>
    </row>
    <row r="508" spans="1:38" x14ac:dyDescent="0.15">
      <c r="A508" s="7">
        <v>2041</v>
      </c>
      <c r="B508" s="17">
        <f t="shared" si="64"/>
        <v>42.541685443893648</v>
      </c>
      <c r="C508" s="17">
        <f t="shared" si="65"/>
        <v>7.3463035019455249</v>
      </c>
      <c r="D508" s="17">
        <f t="shared" si="66"/>
        <v>25.225851285615011</v>
      </c>
      <c r="E508" s="17">
        <f t="shared" si="67"/>
        <v>5.3360773216713833</v>
      </c>
      <c r="F508" s="17">
        <f t="shared" si="68"/>
        <v>29.622569576820435</v>
      </c>
      <c r="G508" s="17">
        <f t="shared" si="69"/>
        <v>5.5217993817290267</v>
      </c>
      <c r="H508" s="17">
        <f t="shared" si="70"/>
        <v>49.185788304959281</v>
      </c>
      <c r="I508" s="17">
        <f t="shared" si="71"/>
        <v>6.2787895967684779</v>
      </c>
      <c r="J508" s="18">
        <v>18.88</v>
      </c>
      <c r="K508" s="17">
        <v>0.44379999999999997</v>
      </c>
      <c r="L508" s="17">
        <v>2.57</v>
      </c>
      <c r="M508" s="18">
        <v>14.52</v>
      </c>
      <c r="N508" s="17">
        <v>0.1439</v>
      </c>
      <c r="O508" s="17">
        <v>2.7210999999999999</v>
      </c>
      <c r="P508" s="18">
        <v>15.54</v>
      </c>
      <c r="Q508" s="17">
        <v>0.26229999999999998</v>
      </c>
      <c r="R508" s="17">
        <v>2.8142999999999998</v>
      </c>
      <c r="S508" s="47">
        <v>17.72</v>
      </c>
      <c r="T508" s="17">
        <v>0.2702</v>
      </c>
      <c r="U508" s="17">
        <v>2.8222</v>
      </c>
      <c r="V508" s="28">
        <v>42481</v>
      </c>
      <c r="W508" s="7">
        <v>2041</v>
      </c>
      <c r="X508" s="48"/>
      <c r="Y508" s="66">
        <v>56429</v>
      </c>
      <c r="Z508" s="66">
        <v>15594</v>
      </c>
      <c r="AA508" s="48"/>
      <c r="AB508" s="66">
        <v>51316</v>
      </c>
      <c r="AC508" s="66">
        <v>17148</v>
      </c>
      <c r="AD508" s="30" t="s">
        <v>41</v>
      </c>
      <c r="AE508" s="66">
        <v>43692</v>
      </c>
      <c r="AF508" s="66">
        <v>20140</v>
      </c>
      <c r="AG508" s="30" t="s">
        <v>41</v>
      </c>
      <c r="AH508" s="66">
        <v>35238</v>
      </c>
      <c r="AI508" s="66">
        <v>24973</v>
      </c>
      <c r="AJ508" s="76"/>
      <c r="AK508" s="75"/>
      <c r="AL508" s="7">
        <v>2041</v>
      </c>
    </row>
    <row r="509" spans="1:38" x14ac:dyDescent="0.15">
      <c r="A509" s="7">
        <v>2042</v>
      </c>
      <c r="B509" s="17">
        <f t="shared" si="64"/>
        <v>28.650000000000002</v>
      </c>
      <c r="C509" s="17">
        <f t="shared" si="65"/>
        <v>2.6102405247813416</v>
      </c>
      <c r="D509" s="17">
        <f t="shared" si="66"/>
        <v>20.854166666666668</v>
      </c>
      <c r="E509" s="17">
        <f t="shared" si="67"/>
        <v>2.2067414739533957</v>
      </c>
      <c r="F509" s="17">
        <f t="shared" si="68"/>
        <v>14.361111111111111</v>
      </c>
      <c r="G509" s="17">
        <f t="shared" si="69"/>
        <v>2.2288806018408742</v>
      </c>
      <c r="H509" s="17">
        <f t="shared" si="70"/>
        <v>18.09375</v>
      </c>
      <c r="I509" s="17">
        <f t="shared" si="71"/>
        <v>2.434000336304019</v>
      </c>
      <c r="J509" s="18">
        <v>11.46</v>
      </c>
      <c r="K509" s="17">
        <v>0.4</v>
      </c>
      <c r="L509" s="17">
        <v>4.3903999999999996</v>
      </c>
      <c r="M509" s="18">
        <v>10.01</v>
      </c>
      <c r="N509" s="17">
        <v>0.12</v>
      </c>
      <c r="O509" s="17">
        <v>4.5361000000000002</v>
      </c>
      <c r="P509" s="18">
        <v>10.34</v>
      </c>
      <c r="Q509" s="17">
        <v>0.36</v>
      </c>
      <c r="R509" s="17">
        <v>4.6391</v>
      </c>
      <c r="S509" s="47">
        <v>11.58</v>
      </c>
      <c r="T509" s="17">
        <v>0.48</v>
      </c>
      <c r="U509" s="17">
        <v>4.7576000000000001</v>
      </c>
      <c r="V509" s="28">
        <v>42451</v>
      </c>
      <c r="W509" s="7">
        <v>2042</v>
      </c>
      <c r="X509" s="48" t="s">
        <v>41</v>
      </c>
      <c r="Y509" s="66">
        <v>33982</v>
      </c>
      <c r="Z509" s="66">
        <v>24512</v>
      </c>
      <c r="AA509" s="48" t="s">
        <v>41</v>
      </c>
      <c r="AB509" s="66">
        <v>31429</v>
      </c>
      <c r="AC509" s="66">
        <v>26503</v>
      </c>
      <c r="AD509" s="48" t="s">
        <v>37</v>
      </c>
      <c r="AE509" s="66">
        <v>28815</v>
      </c>
      <c r="AF509" s="66">
        <v>28908</v>
      </c>
      <c r="AG509" s="48" t="s">
        <v>37</v>
      </c>
      <c r="AH509" s="66">
        <v>25956</v>
      </c>
      <c r="AI509" s="66">
        <v>32092</v>
      </c>
      <c r="AJ509" s="76"/>
      <c r="AK509" s="75"/>
      <c r="AL509" s="7">
        <v>2042</v>
      </c>
    </row>
    <row r="510" spans="1:38" x14ac:dyDescent="0.15">
      <c r="A510" s="7">
        <v>2043</v>
      </c>
      <c r="B510" s="17">
        <f t="shared" si="64"/>
        <v>57.85</v>
      </c>
      <c r="C510" s="17">
        <f t="shared" si="65"/>
        <v>6.2791707370020626</v>
      </c>
      <c r="D510" s="17">
        <f t="shared" si="66"/>
        <v>75.914634146341456</v>
      </c>
      <c r="E510" s="17">
        <f t="shared" si="67"/>
        <v>4.8938679245283012</v>
      </c>
      <c r="F510" s="17">
        <f t="shared" si="68"/>
        <v>41.791666666666664</v>
      </c>
      <c r="G510" s="17">
        <f t="shared" si="69"/>
        <v>5.8576184079892544</v>
      </c>
      <c r="H510" s="17">
        <f t="shared" si="70"/>
        <v>46.534090909090914</v>
      </c>
      <c r="I510" s="17">
        <f t="shared" si="71"/>
        <v>7.5456053067993372</v>
      </c>
      <c r="J510" s="18">
        <v>11.57</v>
      </c>
      <c r="K510" s="17">
        <v>0.2</v>
      </c>
      <c r="L510" s="17">
        <v>1.8426</v>
      </c>
      <c r="M510" s="18">
        <v>12.45</v>
      </c>
      <c r="N510" s="17">
        <v>4.1000000000000002E-2</v>
      </c>
      <c r="O510" s="17">
        <v>2.544</v>
      </c>
      <c r="P510" s="18">
        <v>10.029999999999999</v>
      </c>
      <c r="Q510" s="17">
        <v>0.12</v>
      </c>
      <c r="R510" s="17">
        <v>1.7122999999999999</v>
      </c>
      <c r="S510" s="47">
        <v>13.65</v>
      </c>
      <c r="T510" s="17">
        <v>0.22</v>
      </c>
      <c r="U510" s="17">
        <v>1.8089999999999999</v>
      </c>
      <c r="V510" s="21">
        <v>42459</v>
      </c>
      <c r="W510" s="7">
        <v>2043</v>
      </c>
      <c r="X510" s="42"/>
      <c r="Y510" s="66"/>
      <c r="Z510" s="66"/>
      <c r="AA510" s="42"/>
      <c r="AB510" s="66"/>
      <c r="AC510" s="66"/>
      <c r="AD510" s="42"/>
      <c r="AE510" s="66"/>
      <c r="AF510" s="66"/>
      <c r="AG510" s="42"/>
      <c r="AH510" s="66"/>
      <c r="AI510" s="66"/>
      <c r="AJ510" s="76"/>
      <c r="AK510" s="75"/>
      <c r="AL510" s="7">
        <v>2043</v>
      </c>
    </row>
    <row r="511" spans="1:38" x14ac:dyDescent="0.15">
      <c r="A511" s="7">
        <v>2044</v>
      </c>
      <c r="B511" s="17">
        <f t="shared" si="64"/>
        <v>52.72</v>
      </c>
      <c r="C511" s="17">
        <f t="shared" si="65"/>
        <v>5.2218700475435815</v>
      </c>
      <c r="D511" s="17">
        <f t="shared" si="66"/>
        <v>-70.159090909090907</v>
      </c>
      <c r="E511" s="17">
        <f t="shared" si="67"/>
        <v>12.767277389470202</v>
      </c>
      <c r="F511" s="17">
        <f t="shared" si="68"/>
        <v>-723.5</v>
      </c>
      <c r="G511" s="17">
        <f t="shared" si="69"/>
        <v>11.591764800128175</v>
      </c>
      <c r="H511" s="17">
        <f t="shared" si="70"/>
        <v>259.5</v>
      </c>
      <c r="I511" s="17">
        <f t="shared" si="71"/>
        <v>10.843845490872052</v>
      </c>
      <c r="J511" s="18">
        <v>13.18</v>
      </c>
      <c r="K511" s="17">
        <v>0.25</v>
      </c>
      <c r="L511" s="17">
        <v>2.524</v>
      </c>
      <c r="M511" s="18">
        <v>30.87</v>
      </c>
      <c r="N511" s="17">
        <v>-0.11</v>
      </c>
      <c r="O511" s="17">
        <v>2.4178999999999999</v>
      </c>
      <c r="P511" s="18">
        <v>14.47</v>
      </c>
      <c r="Q511" s="17">
        <v>-0.01</v>
      </c>
      <c r="R511" s="17">
        <v>1.2483</v>
      </c>
      <c r="S511" s="47">
        <v>13.84</v>
      </c>
      <c r="T511" s="17">
        <v>0.04</v>
      </c>
      <c r="U511" s="17">
        <v>1.2763</v>
      </c>
      <c r="V511" s="28">
        <v>42450</v>
      </c>
      <c r="W511" s="7">
        <v>2044</v>
      </c>
      <c r="X511" s="48" t="s">
        <v>37</v>
      </c>
      <c r="Y511" s="66">
        <v>21992</v>
      </c>
      <c r="Z511" s="66">
        <v>55053</v>
      </c>
      <c r="AA511" s="48" t="s">
        <v>37</v>
      </c>
      <c r="AB511" s="66">
        <v>21974</v>
      </c>
      <c r="AC511" s="66">
        <v>55098</v>
      </c>
      <c r="AD511" s="48" t="s">
        <v>37</v>
      </c>
      <c r="AE511" s="66">
        <v>28004</v>
      </c>
      <c r="AF511" s="66">
        <v>86469</v>
      </c>
      <c r="AG511" s="48" t="s">
        <v>39</v>
      </c>
      <c r="AH511" s="66">
        <v>46922</v>
      </c>
      <c r="AI511" s="66">
        <v>51607</v>
      </c>
      <c r="AJ511" s="76"/>
      <c r="AK511" s="75"/>
      <c r="AL511" s="7">
        <v>2044</v>
      </c>
    </row>
    <row r="512" spans="1:38" x14ac:dyDescent="0.15">
      <c r="A512" s="7">
        <v>2045</v>
      </c>
      <c r="B512" s="17">
        <f t="shared" si="64"/>
        <v>103.75</v>
      </c>
      <c r="C512" s="17">
        <f t="shared" si="65"/>
        <v>3.9565258842597002</v>
      </c>
      <c r="D512" s="17">
        <f t="shared" si="66"/>
        <v>432.79220779220776</v>
      </c>
      <c r="E512" s="17">
        <f t="shared" si="67"/>
        <v>4.2263792010145851</v>
      </c>
      <c r="F512" s="17">
        <f t="shared" si="68"/>
        <v>714</v>
      </c>
      <c r="G512" s="17">
        <f t="shared" si="69"/>
        <v>4.6401299756295691</v>
      </c>
      <c r="H512" s="17">
        <f t="shared" si="70"/>
        <v>118.87499999999999</v>
      </c>
      <c r="I512" s="17">
        <f t="shared" si="71"/>
        <v>4.028466132926674</v>
      </c>
      <c r="J512" s="18">
        <v>12.45</v>
      </c>
      <c r="K512" s="17">
        <v>0.12</v>
      </c>
      <c r="L512" s="17">
        <v>3.1467000000000001</v>
      </c>
      <c r="M512" s="18">
        <v>13.33</v>
      </c>
      <c r="N512" s="17">
        <v>7.7000000000000002E-3</v>
      </c>
      <c r="O512" s="17">
        <v>3.1539999999999999</v>
      </c>
      <c r="P512" s="18">
        <v>14.28</v>
      </c>
      <c r="Q512" s="17">
        <v>0.01</v>
      </c>
      <c r="R512" s="17">
        <v>3.0775000000000001</v>
      </c>
      <c r="S512" s="47">
        <v>12.68</v>
      </c>
      <c r="T512" s="17">
        <v>0.08</v>
      </c>
      <c r="U512" s="17">
        <v>3.1476000000000002</v>
      </c>
      <c r="V512" s="21">
        <v>42454</v>
      </c>
      <c r="W512" s="7">
        <v>2045</v>
      </c>
      <c r="X512" s="48" t="s">
        <v>43</v>
      </c>
      <c r="Y512" s="66">
        <v>31909</v>
      </c>
      <c r="Z512" s="66">
        <v>13065</v>
      </c>
      <c r="AA512" s="48" t="s">
        <v>41</v>
      </c>
      <c r="AB512" s="66">
        <v>29049</v>
      </c>
      <c r="AC512" s="66">
        <v>14351</v>
      </c>
      <c r="AD512" s="48"/>
      <c r="AE512" s="66">
        <v>63141</v>
      </c>
      <c r="AF512" s="66">
        <v>6602</v>
      </c>
      <c r="AG512" s="48"/>
      <c r="AH512" s="66">
        <v>52734</v>
      </c>
      <c r="AI512" s="66">
        <v>7906</v>
      </c>
      <c r="AJ512" s="76"/>
      <c r="AK512" s="75"/>
      <c r="AL512" s="7">
        <v>2045</v>
      </c>
    </row>
    <row r="513" spans="1:38" x14ac:dyDescent="0.15">
      <c r="A513" s="7">
        <v>2046</v>
      </c>
      <c r="B513" s="17">
        <f t="shared" si="64"/>
        <v>-22.596153846153847</v>
      </c>
      <c r="C513" s="17">
        <f t="shared" si="65"/>
        <v>3.2904869920748272</v>
      </c>
      <c r="D513" s="17">
        <f t="shared" si="66"/>
        <v>-48.872549019607852</v>
      </c>
      <c r="E513" s="17">
        <f t="shared" si="67"/>
        <v>2.7146980340902904</v>
      </c>
      <c r="F513" s="17">
        <f t="shared" si="68"/>
        <v>-51.138613861386133</v>
      </c>
      <c r="G513" s="17">
        <f t="shared" si="69"/>
        <v>2.7735266478721976</v>
      </c>
      <c r="H513" s="17">
        <f t="shared" si="70"/>
        <v>-66.469465648854964</v>
      </c>
      <c r="I513" s="17">
        <f t="shared" si="71"/>
        <v>3.1423390261726256</v>
      </c>
      <c r="J513" s="18">
        <v>11.75</v>
      </c>
      <c r="K513" s="17">
        <v>-0.52</v>
      </c>
      <c r="L513" s="17">
        <v>3.5709</v>
      </c>
      <c r="M513" s="18">
        <v>9.9700000000000006</v>
      </c>
      <c r="N513" s="17">
        <v>-5.0999999999999997E-2</v>
      </c>
      <c r="O513" s="17">
        <v>3.6726000000000001</v>
      </c>
      <c r="P513" s="18">
        <v>10.33</v>
      </c>
      <c r="Q513" s="17">
        <v>-0.10100000000000001</v>
      </c>
      <c r="R513" s="17">
        <v>3.7244999999999999</v>
      </c>
      <c r="S513" s="47">
        <v>11.61</v>
      </c>
      <c r="T513" s="17">
        <v>-0.13100000000000001</v>
      </c>
      <c r="U513" s="17">
        <v>3.6947000000000001</v>
      </c>
      <c r="V513" s="28">
        <v>42452</v>
      </c>
      <c r="W513" s="7">
        <v>2046</v>
      </c>
      <c r="X513" s="48" t="s">
        <v>41</v>
      </c>
      <c r="Y513" s="66">
        <v>27089</v>
      </c>
      <c r="Z513" s="66">
        <v>12572</v>
      </c>
      <c r="AA513" s="48" t="s">
        <v>41</v>
      </c>
      <c r="AB513" s="66">
        <v>27340</v>
      </c>
      <c r="AC513" s="66">
        <v>12933</v>
      </c>
      <c r="AD513" s="48" t="s">
        <v>41</v>
      </c>
      <c r="AE513" s="66">
        <v>26765</v>
      </c>
      <c r="AF513" s="66">
        <v>13211</v>
      </c>
      <c r="AG513" s="48" t="s">
        <v>43</v>
      </c>
      <c r="AH513" s="66">
        <v>27061</v>
      </c>
      <c r="AI513" s="66">
        <v>13067</v>
      </c>
      <c r="AJ513" s="76"/>
      <c r="AK513" s="75"/>
      <c r="AL513" s="7">
        <v>2046</v>
      </c>
    </row>
    <row r="514" spans="1:38" x14ac:dyDescent="0.15">
      <c r="A514" s="7">
        <v>2047</v>
      </c>
      <c r="B514" s="17">
        <f t="shared" si="64"/>
        <v>34.629629629629626</v>
      </c>
      <c r="C514" s="17">
        <f t="shared" si="65"/>
        <v>4.8591622492464399</v>
      </c>
      <c r="D514" s="17">
        <f t="shared" si="66"/>
        <v>71.25</v>
      </c>
      <c r="E514" s="17">
        <f t="shared" si="67"/>
        <v>5.7850400893128997</v>
      </c>
      <c r="F514" s="17">
        <f t="shared" si="68"/>
        <v>35.714285714285708</v>
      </c>
      <c r="G514" s="17">
        <f t="shared" si="69"/>
        <v>4.9751243781094532</v>
      </c>
      <c r="H514" s="17">
        <f t="shared" si="70"/>
        <v>42.1875</v>
      </c>
      <c r="I514" s="17">
        <f t="shared" si="71"/>
        <v>5.4550744314600204</v>
      </c>
      <c r="J514" s="18">
        <v>9.35</v>
      </c>
      <c r="K514" s="17">
        <v>0.27</v>
      </c>
      <c r="L514" s="17">
        <v>1.9241999999999999</v>
      </c>
      <c r="M514" s="18">
        <v>11.4</v>
      </c>
      <c r="N514" s="17">
        <v>0.04</v>
      </c>
      <c r="O514" s="17">
        <v>1.9705999999999999</v>
      </c>
      <c r="P514" s="18">
        <v>10</v>
      </c>
      <c r="Q514" s="17">
        <v>0.14000000000000001</v>
      </c>
      <c r="R514" s="17">
        <v>2.0099999999999998</v>
      </c>
      <c r="S514" s="47">
        <v>11.25</v>
      </c>
      <c r="T514" s="17">
        <v>0.2</v>
      </c>
      <c r="U514" s="17">
        <v>2.0623</v>
      </c>
      <c r="V514" s="21">
        <v>42487</v>
      </c>
      <c r="W514" s="7">
        <v>2047</v>
      </c>
      <c r="X514" s="48" t="s">
        <v>41</v>
      </c>
      <c r="Y514" s="66">
        <v>46216</v>
      </c>
      <c r="Z514" s="66">
        <v>27330</v>
      </c>
      <c r="AA514" s="48" t="s">
        <v>41</v>
      </c>
      <c r="AB514" s="66">
        <v>43142</v>
      </c>
      <c r="AC514" s="66">
        <v>29277</v>
      </c>
      <c r="AD514" s="48" t="s">
        <v>41</v>
      </c>
      <c r="AE514" s="66">
        <v>41313</v>
      </c>
      <c r="AF514" s="66">
        <v>30573</v>
      </c>
      <c r="AG514" s="48"/>
      <c r="AH514" s="66">
        <v>69720</v>
      </c>
      <c r="AI514" s="66">
        <v>18117</v>
      </c>
      <c r="AJ514" s="76"/>
      <c r="AK514" s="75"/>
      <c r="AL514" s="7">
        <v>2047</v>
      </c>
    </row>
    <row r="515" spans="1:38" x14ac:dyDescent="0.15">
      <c r="A515" s="7">
        <v>2048</v>
      </c>
      <c r="B515" s="17">
        <f t="shared" si="64"/>
        <v>73.800000000000011</v>
      </c>
      <c r="C515" s="17">
        <f t="shared" si="65"/>
        <v>2.5273972602739727</v>
      </c>
      <c r="D515" s="17">
        <f t="shared" si="66"/>
        <v>21.749999999999996</v>
      </c>
      <c r="E515" s="17">
        <f t="shared" si="67"/>
        <v>2.1075070855841669</v>
      </c>
      <c r="F515" s="17">
        <f t="shared" si="68"/>
        <v>19.381355932203391</v>
      </c>
      <c r="G515" s="17">
        <f t="shared" si="69"/>
        <v>2.7055483260380933</v>
      </c>
      <c r="H515" s="17">
        <f t="shared" si="70"/>
        <v>20.546511627906973</v>
      </c>
      <c r="I515" s="17">
        <f t="shared" si="71"/>
        <v>2.468592504112574</v>
      </c>
      <c r="J515" s="18">
        <v>22.14</v>
      </c>
      <c r="K515" s="17">
        <v>0.3</v>
      </c>
      <c r="L515" s="17">
        <v>8.76</v>
      </c>
      <c r="M515" s="18">
        <v>17.399999999999999</v>
      </c>
      <c r="N515" s="17">
        <v>0.2</v>
      </c>
      <c r="O515" s="17">
        <v>8.2561999999999998</v>
      </c>
      <c r="P515" s="18">
        <v>22.87</v>
      </c>
      <c r="Q515" s="17">
        <v>0.59</v>
      </c>
      <c r="R515" s="17">
        <v>8.4529999999999994</v>
      </c>
      <c r="S515" s="47">
        <v>23.56</v>
      </c>
      <c r="T515" s="17">
        <v>0.86</v>
      </c>
      <c r="U515" s="17">
        <v>9.5439000000000007</v>
      </c>
      <c r="V515" s="28">
        <v>42486</v>
      </c>
      <c r="W515" s="7">
        <v>2048</v>
      </c>
      <c r="X515" s="30"/>
      <c r="Y515" s="66">
        <v>34876</v>
      </c>
      <c r="Z515" s="66">
        <v>15198</v>
      </c>
      <c r="AA515" s="30"/>
      <c r="AB515" s="66">
        <v>34876</v>
      </c>
      <c r="AC515" s="66">
        <v>15198</v>
      </c>
      <c r="AD515" s="30"/>
      <c r="AE515" s="66">
        <v>32371</v>
      </c>
      <c r="AF515" s="66">
        <v>16374</v>
      </c>
      <c r="AG515" s="30"/>
      <c r="AH515" s="66">
        <v>28276</v>
      </c>
      <c r="AI515" s="66">
        <v>18745</v>
      </c>
      <c r="AJ515" s="76"/>
      <c r="AK515" s="75"/>
      <c r="AL515" s="7">
        <v>2048</v>
      </c>
    </row>
    <row r="516" spans="1:38" x14ac:dyDescent="0.15">
      <c r="A516" s="7">
        <v>2049</v>
      </c>
      <c r="B516" s="17">
        <f t="shared" ref="B516:B579" si="72">J516/K516</f>
        <v>59.576776994031469</v>
      </c>
      <c r="C516" s="17">
        <f t="shared" ref="C516:C579" si="73">J516/L516</f>
        <v>6.8897720142229657</v>
      </c>
      <c r="D516" s="17">
        <f t="shared" ref="D516:D579" si="74">M516/(N516*4)</f>
        <v>105.41062801932368</v>
      </c>
      <c r="E516" s="17">
        <f t="shared" ref="E516:E579" si="75">M516/O516</f>
        <v>9.0090834021469863</v>
      </c>
      <c r="F516" s="17">
        <f t="shared" ref="F516:F579" si="76">P516/(Q516*2)</f>
        <v>88.716188938231738</v>
      </c>
      <c r="G516" s="17">
        <f t="shared" ref="G516:G579" si="77">P516/R516</f>
        <v>8.9187872884451469</v>
      </c>
      <c r="H516" s="17">
        <f t="shared" ref="H516:H579" si="78">S516/((T516/3)*4)</f>
        <v>58.695652173913039</v>
      </c>
      <c r="I516" s="17">
        <f t="shared" ref="I516:I579" si="79">S516/U516</f>
        <v>6.9036319612590802</v>
      </c>
      <c r="J516" s="18">
        <v>32.94</v>
      </c>
      <c r="K516" s="17">
        <v>0.55289999999999995</v>
      </c>
      <c r="L516" s="17">
        <v>4.7809999999999997</v>
      </c>
      <c r="M516" s="18">
        <v>43.64</v>
      </c>
      <c r="N516" s="17">
        <v>0.10349999999999999</v>
      </c>
      <c r="O516" s="17">
        <v>4.8440000000000003</v>
      </c>
      <c r="P516" s="18">
        <v>43.95</v>
      </c>
      <c r="Q516" s="17">
        <v>0.2477</v>
      </c>
      <c r="R516" s="17">
        <v>4.9278000000000004</v>
      </c>
      <c r="S516" s="47">
        <v>35.64</v>
      </c>
      <c r="T516" s="17">
        <v>0.45540000000000003</v>
      </c>
      <c r="U516" s="17">
        <v>5.1624999999999996</v>
      </c>
      <c r="V516" s="28">
        <v>42454</v>
      </c>
      <c r="W516" s="7">
        <v>2049</v>
      </c>
      <c r="X516" s="42"/>
      <c r="Y516" s="66">
        <v>34842</v>
      </c>
      <c r="Z516" s="66">
        <v>17416</v>
      </c>
      <c r="AA516" s="42"/>
      <c r="AB516" s="66">
        <v>57087</v>
      </c>
      <c r="AC516" s="66">
        <v>10629</v>
      </c>
      <c r="AD516" s="42"/>
      <c r="AE516" s="66">
        <v>48211</v>
      </c>
      <c r="AF516" s="66">
        <v>12586</v>
      </c>
      <c r="AG516" s="42"/>
      <c r="AH516" s="66">
        <v>48347</v>
      </c>
      <c r="AI516" s="66">
        <v>12551</v>
      </c>
      <c r="AJ516" s="76"/>
      <c r="AK516" s="75"/>
      <c r="AL516" s="7">
        <v>2049</v>
      </c>
    </row>
    <row r="517" spans="1:38" x14ac:dyDescent="0.15">
      <c r="A517" s="7">
        <v>2050</v>
      </c>
      <c r="B517" s="17">
        <f t="shared" si="72"/>
        <v>32.470588235294116</v>
      </c>
      <c r="C517" s="17">
        <f t="shared" si="73"/>
        <v>4.2752584904929707</v>
      </c>
      <c r="D517" s="17">
        <f t="shared" si="74"/>
        <v>25.642857142857139</v>
      </c>
      <c r="E517" s="17">
        <f t="shared" si="75"/>
        <v>2.6894407611342097</v>
      </c>
      <c r="F517" s="17">
        <f t="shared" si="76"/>
        <v>21.931818181818183</v>
      </c>
      <c r="G517" s="17">
        <f t="shared" si="77"/>
        <v>3.544275902596687</v>
      </c>
      <c r="H517" s="17">
        <f t="shared" si="78"/>
        <v>21.081081081081081</v>
      </c>
      <c r="I517" s="17">
        <f t="shared" si="79"/>
        <v>3.6176429664672325</v>
      </c>
      <c r="J517" s="18">
        <v>11.04</v>
      </c>
      <c r="K517" s="17">
        <v>0.34</v>
      </c>
      <c r="L517" s="17">
        <v>2.5823</v>
      </c>
      <c r="M517" s="18">
        <v>7.18</v>
      </c>
      <c r="N517" s="17">
        <v>7.0000000000000007E-2</v>
      </c>
      <c r="O517" s="17">
        <v>2.6697000000000002</v>
      </c>
      <c r="P517" s="18">
        <v>9.65</v>
      </c>
      <c r="Q517" s="17">
        <v>0.22</v>
      </c>
      <c r="R517" s="17">
        <v>2.7227000000000001</v>
      </c>
      <c r="S517" s="47">
        <v>10.4</v>
      </c>
      <c r="T517" s="17">
        <v>0.37</v>
      </c>
      <c r="U517" s="17">
        <v>2.8748</v>
      </c>
      <c r="V517" s="28">
        <v>42449</v>
      </c>
      <c r="W517" s="7">
        <v>2050</v>
      </c>
      <c r="X517" s="48"/>
      <c r="Y517" s="66">
        <v>76679</v>
      </c>
      <c r="Z517" s="66">
        <v>23493</v>
      </c>
      <c r="AA517" s="48"/>
      <c r="AB517" s="66">
        <v>73815</v>
      </c>
      <c r="AC517" s="66">
        <v>24405</v>
      </c>
      <c r="AD517" s="30"/>
      <c r="AE517" s="66">
        <v>64916</v>
      </c>
      <c r="AF517" s="66">
        <v>27750</v>
      </c>
      <c r="AG517" s="30" t="s">
        <v>41</v>
      </c>
      <c r="AH517" s="66">
        <v>52776</v>
      </c>
      <c r="AI517" s="66">
        <v>34134</v>
      </c>
      <c r="AJ517" s="76"/>
      <c r="AK517" s="75"/>
      <c r="AL517" s="7">
        <v>2050</v>
      </c>
    </row>
    <row r="518" spans="1:38" x14ac:dyDescent="0.15">
      <c r="A518" s="7">
        <v>2051</v>
      </c>
      <c r="B518" s="17">
        <f t="shared" si="72"/>
        <v>16.852941176470587</v>
      </c>
      <c r="C518" s="17">
        <f t="shared" si="73"/>
        <v>2.9781317810319514</v>
      </c>
      <c r="D518" s="17">
        <f t="shared" si="74"/>
        <v>27.25</v>
      </c>
      <c r="E518" s="17">
        <f t="shared" si="75"/>
        <v>2.8759894459102906</v>
      </c>
      <c r="F518" s="17">
        <f t="shared" si="76"/>
        <v>21.855555555555558</v>
      </c>
      <c r="G518" s="17">
        <f t="shared" si="77"/>
        <v>2.9562499060673013</v>
      </c>
      <c r="H518" s="17">
        <f t="shared" si="78"/>
        <v>19.529220779220783</v>
      </c>
      <c r="I518" s="17">
        <f t="shared" si="79"/>
        <v>2.8690401236334497</v>
      </c>
      <c r="J518" s="18">
        <v>22.92</v>
      </c>
      <c r="K518" s="17">
        <v>1.36</v>
      </c>
      <c r="L518" s="17">
        <v>7.6961000000000004</v>
      </c>
      <c r="M518" s="18">
        <v>22.89</v>
      </c>
      <c r="N518" s="17">
        <v>0.21</v>
      </c>
      <c r="O518" s="17">
        <v>7.9589999999999996</v>
      </c>
      <c r="P518" s="18">
        <v>19.670000000000002</v>
      </c>
      <c r="Q518" s="17">
        <v>0.45</v>
      </c>
      <c r="R518" s="17">
        <v>6.6536999999999997</v>
      </c>
      <c r="S518" s="47">
        <v>20.05</v>
      </c>
      <c r="T518" s="17">
        <v>0.77</v>
      </c>
      <c r="U518" s="17">
        <v>6.9884000000000004</v>
      </c>
      <c r="V518" s="28">
        <v>42461</v>
      </c>
      <c r="W518" s="7">
        <v>2051</v>
      </c>
      <c r="X518" s="48" t="s">
        <v>37</v>
      </c>
      <c r="Y518" s="66">
        <v>26278</v>
      </c>
      <c r="Z518" s="66">
        <v>29432</v>
      </c>
      <c r="AA518" s="48" t="s">
        <v>39</v>
      </c>
      <c r="AB518" s="66">
        <v>26740</v>
      </c>
      <c r="AC518" s="66">
        <v>28923</v>
      </c>
      <c r="AD518" s="48" t="s">
        <v>37</v>
      </c>
      <c r="AE518" s="66">
        <v>22776</v>
      </c>
      <c r="AF518" s="66">
        <v>40734</v>
      </c>
      <c r="AG518" s="48" t="s">
        <v>37</v>
      </c>
      <c r="AH518" s="66">
        <v>22305</v>
      </c>
      <c r="AI518" s="66">
        <v>41594</v>
      </c>
      <c r="AJ518" s="76"/>
      <c r="AK518" s="75"/>
      <c r="AL518" s="7">
        <v>2051</v>
      </c>
    </row>
    <row r="519" spans="1:38" x14ac:dyDescent="0.15">
      <c r="A519" s="7">
        <v>2052</v>
      </c>
      <c r="B519" s="17">
        <f t="shared" si="72"/>
        <v>111.99999999999999</v>
      </c>
      <c r="C519" s="17">
        <f t="shared" si="73"/>
        <v>5.4281975476178932</v>
      </c>
      <c r="D519" s="17">
        <f t="shared" si="74"/>
        <v>-250.74999999999997</v>
      </c>
      <c r="E519" s="17">
        <f t="shared" si="75"/>
        <v>4.9024879026345367</v>
      </c>
      <c r="F519" s="17">
        <f t="shared" si="76"/>
        <v>-55.109890109890109</v>
      </c>
      <c r="G519" s="17">
        <f t="shared" si="77"/>
        <v>5.0862068965517242</v>
      </c>
      <c r="H519" s="17">
        <f t="shared" si="78"/>
        <v>-44.254429133858274</v>
      </c>
      <c r="I519" s="17">
        <f t="shared" si="79"/>
        <v>6.4448505697699421</v>
      </c>
      <c r="J519" s="18">
        <v>11.2</v>
      </c>
      <c r="K519" s="17">
        <v>0.1</v>
      </c>
      <c r="L519" s="17">
        <v>2.0632999999999999</v>
      </c>
      <c r="M519" s="18">
        <v>10.029999999999999</v>
      </c>
      <c r="N519" s="17">
        <v>-0.01</v>
      </c>
      <c r="O519" s="17">
        <v>2.0459000000000001</v>
      </c>
      <c r="P519" s="18">
        <v>10.029999999999999</v>
      </c>
      <c r="Q519" s="17">
        <v>-9.0999999999999998E-2</v>
      </c>
      <c r="R519" s="17">
        <v>1.972</v>
      </c>
      <c r="S519" s="47">
        <v>11.99</v>
      </c>
      <c r="T519" s="17">
        <v>-0.20319999999999999</v>
      </c>
      <c r="U519" s="17">
        <v>1.8604000000000001</v>
      </c>
      <c r="V519" s="21">
        <v>42460</v>
      </c>
      <c r="W519" s="7">
        <v>2052</v>
      </c>
      <c r="X519" s="30"/>
      <c r="Y519" s="66"/>
      <c r="Z519" s="66"/>
      <c r="AA519" s="30"/>
      <c r="AB519" s="66"/>
      <c r="AC519" s="66"/>
      <c r="AD519" s="30"/>
      <c r="AE519" s="66"/>
      <c r="AF519" s="66"/>
      <c r="AG519" s="30"/>
      <c r="AH519" s="66"/>
      <c r="AI519" s="66"/>
      <c r="AJ519" s="76"/>
      <c r="AK519" s="75"/>
      <c r="AL519" s="7">
        <v>2052</v>
      </c>
    </row>
    <row r="520" spans="1:38" x14ac:dyDescent="0.15">
      <c r="A520" s="7">
        <v>2053</v>
      </c>
      <c r="B520" s="17">
        <f t="shared" si="72"/>
        <v>39.155274433789025</v>
      </c>
      <c r="C520" s="17">
        <f t="shared" si="73"/>
        <v>2.8272143320172081</v>
      </c>
      <c r="D520" s="17">
        <f t="shared" si="74"/>
        <v>41.275862068965523</v>
      </c>
      <c r="E520" s="17">
        <f t="shared" si="75"/>
        <v>3.4518059260327303</v>
      </c>
      <c r="F520" s="17">
        <f t="shared" si="76"/>
        <v>42.872244035034733</v>
      </c>
      <c r="G520" s="17">
        <f t="shared" si="77"/>
        <v>3.8159115041868845</v>
      </c>
      <c r="H520" s="17">
        <f t="shared" si="78"/>
        <v>33.706545568430947</v>
      </c>
      <c r="I520" s="17">
        <f t="shared" si="79"/>
        <v>3.7044685959160493</v>
      </c>
      <c r="J520" s="18">
        <v>19.190000000000001</v>
      </c>
      <c r="K520" s="17">
        <v>0.49009999999999998</v>
      </c>
      <c r="L520" s="17">
        <v>6.7876000000000003</v>
      </c>
      <c r="M520" s="18">
        <v>23.94</v>
      </c>
      <c r="N520" s="17">
        <v>0.14499999999999999</v>
      </c>
      <c r="O520" s="17">
        <v>6.9355000000000002</v>
      </c>
      <c r="P520" s="18">
        <v>28.39</v>
      </c>
      <c r="Q520" s="17">
        <v>0.33110000000000001</v>
      </c>
      <c r="R520" s="17">
        <v>7.4398999999999997</v>
      </c>
      <c r="S520" s="47">
        <v>14.35</v>
      </c>
      <c r="T520" s="17">
        <v>0.31929999999999997</v>
      </c>
      <c r="U520" s="17">
        <v>3.8736999999999999</v>
      </c>
      <c r="V520" s="21">
        <v>42454</v>
      </c>
      <c r="W520" s="7">
        <v>2053</v>
      </c>
      <c r="X520" s="48" t="s">
        <v>43</v>
      </c>
      <c r="Y520" s="66">
        <v>17414</v>
      </c>
      <c r="Z520" s="66">
        <v>16031</v>
      </c>
      <c r="AA520" s="48" t="s">
        <v>43</v>
      </c>
      <c r="AB520" s="66">
        <v>19946</v>
      </c>
      <c r="AC520" s="66">
        <v>13996</v>
      </c>
      <c r="AD520" s="48" t="s">
        <v>43</v>
      </c>
      <c r="AE520" s="66">
        <v>21893</v>
      </c>
      <c r="AF520" s="66">
        <v>12751</v>
      </c>
      <c r="AG520" s="48" t="s">
        <v>37</v>
      </c>
      <c r="AH520" s="66">
        <v>18824</v>
      </c>
      <c r="AI520" s="66">
        <v>29661</v>
      </c>
      <c r="AJ520" s="76"/>
      <c r="AK520" s="75"/>
      <c r="AL520" s="7">
        <v>2053</v>
      </c>
    </row>
    <row r="521" spans="1:38" x14ac:dyDescent="0.15">
      <c r="A521" s="7">
        <v>2054</v>
      </c>
      <c r="B521" s="17">
        <f t="shared" si="72"/>
        <v>16.117647058823529</v>
      </c>
      <c r="C521" s="17">
        <f t="shared" si="73"/>
        <v>2.5910165484633567</v>
      </c>
      <c r="D521" s="17">
        <f t="shared" si="74"/>
        <v>-204.28571428571428</v>
      </c>
      <c r="E521" s="17">
        <f t="shared" si="75"/>
        <v>2.7578226700737667</v>
      </c>
      <c r="F521" s="17">
        <f t="shared" si="76"/>
        <v>22.828836424957842</v>
      </c>
      <c r="G521" s="17">
        <f t="shared" si="77"/>
        <v>2.581521739130435</v>
      </c>
      <c r="H521" s="17">
        <f t="shared" si="78"/>
        <v>27.515219480935599</v>
      </c>
      <c r="I521" s="17">
        <f t="shared" si="79"/>
        <v>2.6754211743813818</v>
      </c>
      <c r="J521" s="18">
        <v>10.96</v>
      </c>
      <c r="K521" s="17">
        <v>0.68</v>
      </c>
      <c r="L521" s="17">
        <v>4.2300000000000004</v>
      </c>
      <c r="M521" s="18">
        <v>11.44</v>
      </c>
      <c r="N521" s="17">
        <v>-1.4E-2</v>
      </c>
      <c r="O521" s="17">
        <v>4.1482000000000001</v>
      </c>
      <c r="P521" s="18">
        <v>10.83</v>
      </c>
      <c r="Q521" s="17">
        <v>0.23719999999999999</v>
      </c>
      <c r="R521" s="17">
        <v>4.1951999999999998</v>
      </c>
      <c r="S521" s="47">
        <v>11.45</v>
      </c>
      <c r="T521" s="17">
        <v>0.31209999999999999</v>
      </c>
      <c r="U521" s="17">
        <v>4.2797000000000001</v>
      </c>
      <c r="V521" s="21">
        <v>42485</v>
      </c>
      <c r="W521" s="7">
        <v>2054</v>
      </c>
      <c r="X521" s="48" t="s">
        <v>43</v>
      </c>
      <c r="Y521" s="66">
        <v>33790</v>
      </c>
      <c r="Z521" s="66">
        <v>12424</v>
      </c>
      <c r="AA521" s="48" t="s">
        <v>41</v>
      </c>
      <c r="AB521" s="66">
        <v>33771</v>
      </c>
      <c r="AC521" s="66">
        <v>12431</v>
      </c>
      <c r="AD521" s="48" t="s">
        <v>41</v>
      </c>
      <c r="AE521" s="66">
        <v>31640</v>
      </c>
      <c r="AF521" s="66">
        <v>13250</v>
      </c>
      <c r="AG521" s="48" t="s">
        <v>43</v>
      </c>
      <c r="AH521" s="66">
        <v>37666</v>
      </c>
      <c r="AI521" s="66">
        <v>11130</v>
      </c>
      <c r="AJ521" s="76"/>
      <c r="AK521" s="75"/>
      <c r="AL521" s="7">
        <v>2054</v>
      </c>
    </row>
    <row r="522" spans="1:38" x14ac:dyDescent="0.15">
      <c r="A522" s="7">
        <v>2055</v>
      </c>
      <c r="B522" s="17">
        <f t="shared" si="72"/>
        <v>122.0277920741122</v>
      </c>
      <c r="C522" s="17">
        <f t="shared" si="73"/>
        <v>6.2829583697697222</v>
      </c>
      <c r="D522" s="17">
        <f t="shared" si="74"/>
        <v>165.21739130434781</v>
      </c>
      <c r="E522" s="17">
        <f t="shared" si="75"/>
        <v>8.395139655988638</v>
      </c>
      <c r="F522" s="17">
        <f t="shared" si="76"/>
        <v>129.41673710904482</v>
      </c>
      <c r="G522" s="17">
        <f t="shared" si="77"/>
        <v>7.9396359487631596</v>
      </c>
      <c r="H522" s="17">
        <f t="shared" si="78"/>
        <v>141.1660777385159</v>
      </c>
      <c r="I522" s="17">
        <f t="shared" si="79"/>
        <v>8.1919311016558165</v>
      </c>
      <c r="J522" s="18">
        <v>23.71</v>
      </c>
      <c r="K522" s="17">
        <v>0.1943</v>
      </c>
      <c r="L522" s="17">
        <v>3.7736999999999998</v>
      </c>
      <c r="M522" s="18">
        <v>31.92</v>
      </c>
      <c r="N522" s="17">
        <v>4.8300000000000003E-2</v>
      </c>
      <c r="O522" s="17">
        <v>3.8022</v>
      </c>
      <c r="P522" s="18">
        <v>30.62</v>
      </c>
      <c r="Q522" s="17">
        <v>0.1183</v>
      </c>
      <c r="R522" s="17">
        <v>3.8565999999999998</v>
      </c>
      <c r="S522" s="47">
        <v>31.96</v>
      </c>
      <c r="T522" s="17">
        <v>0.16980000000000001</v>
      </c>
      <c r="U522" s="17">
        <v>3.9014000000000002</v>
      </c>
      <c r="V522" s="21">
        <v>42482</v>
      </c>
      <c r="W522" s="7">
        <v>2055</v>
      </c>
      <c r="X522" s="48" t="s">
        <v>43</v>
      </c>
      <c r="Y522" s="66">
        <v>40262</v>
      </c>
      <c r="Z522" s="66">
        <v>11189</v>
      </c>
      <c r="AA522" s="48"/>
      <c r="AB522" s="66">
        <v>46261</v>
      </c>
      <c r="AC522" s="66">
        <v>9738</v>
      </c>
      <c r="AD522" s="48" t="s">
        <v>41</v>
      </c>
      <c r="AE522" s="66">
        <v>44128</v>
      </c>
      <c r="AF522" s="66">
        <v>10209</v>
      </c>
      <c r="AG522" s="48" t="s">
        <v>41</v>
      </c>
      <c r="AH522" s="66">
        <v>39430</v>
      </c>
      <c r="AI522" s="66">
        <v>11426</v>
      </c>
      <c r="AJ522" s="76"/>
      <c r="AK522" s="75"/>
      <c r="AL522" s="7">
        <v>2055</v>
      </c>
    </row>
    <row r="523" spans="1:38" x14ac:dyDescent="0.15">
      <c r="A523" s="7">
        <v>2056</v>
      </c>
      <c r="B523" s="17">
        <f t="shared" si="72"/>
        <v>17.60759493670886</v>
      </c>
      <c r="C523" s="17">
        <f t="shared" si="73"/>
        <v>1.615750958299454</v>
      </c>
      <c r="D523" s="17">
        <f t="shared" si="74"/>
        <v>25.880434782608692</v>
      </c>
      <c r="E523" s="17">
        <f t="shared" si="75"/>
        <v>2.6807930914126796</v>
      </c>
      <c r="F523" s="17">
        <f t="shared" si="76"/>
        <v>34</v>
      </c>
      <c r="G523" s="17">
        <f t="shared" si="77"/>
        <v>3.7777777777777777</v>
      </c>
      <c r="H523" s="17">
        <f t="shared" si="78"/>
        <v>28.480263157894733</v>
      </c>
      <c r="I523" s="17">
        <f t="shared" si="79"/>
        <v>3.1079043721731638</v>
      </c>
      <c r="J523" s="18">
        <v>13.91</v>
      </c>
      <c r="K523" s="17">
        <v>0.79</v>
      </c>
      <c r="L523" s="17">
        <v>8.609</v>
      </c>
      <c r="M523" s="18">
        <v>23.81</v>
      </c>
      <c r="N523" s="17">
        <v>0.23</v>
      </c>
      <c r="O523" s="17">
        <v>8.8817000000000004</v>
      </c>
      <c r="P523" s="18">
        <v>17</v>
      </c>
      <c r="Q523" s="17">
        <v>0.25</v>
      </c>
      <c r="R523" s="17">
        <v>4.5</v>
      </c>
      <c r="S523" s="47">
        <v>14.43</v>
      </c>
      <c r="T523" s="17">
        <v>0.38</v>
      </c>
      <c r="U523" s="17">
        <v>4.6429999999999998</v>
      </c>
      <c r="V523" s="21">
        <v>42454</v>
      </c>
      <c r="W523" s="7">
        <v>2056</v>
      </c>
      <c r="X523" s="48" t="s">
        <v>43</v>
      </c>
      <c r="Y523" s="66">
        <v>35423</v>
      </c>
      <c r="Z523" s="66">
        <v>11599</v>
      </c>
      <c r="AA523" s="48" t="s">
        <v>41</v>
      </c>
      <c r="AB523" s="66">
        <v>34586</v>
      </c>
      <c r="AC523" s="66">
        <v>11880</v>
      </c>
      <c r="AD523" s="48"/>
      <c r="AE523" s="66">
        <v>59043</v>
      </c>
      <c r="AF523" s="66">
        <v>13918</v>
      </c>
      <c r="AG523" s="48"/>
      <c r="AH523" s="66">
        <v>61769</v>
      </c>
      <c r="AI523" s="66">
        <v>13304</v>
      </c>
      <c r="AJ523" s="76"/>
      <c r="AK523" s="75"/>
      <c r="AL523" s="7">
        <v>2056</v>
      </c>
    </row>
    <row r="524" spans="1:38" x14ac:dyDescent="0.15">
      <c r="A524" s="7">
        <v>2057</v>
      </c>
      <c r="B524" s="17">
        <f t="shared" si="72"/>
        <v>206.19684082624542</v>
      </c>
      <c r="C524" s="17">
        <f t="shared" si="73"/>
        <v>6.6146949912297792</v>
      </c>
      <c r="D524" s="17">
        <f t="shared" si="74"/>
        <v>299.25</v>
      </c>
      <c r="E524" s="17">
        <f t="shared" si="75"/>
        <v>4.6545086907493101</v>
      </c>
      <c r="F524" s="17">
        <f t="shared" si="76"/>
        <v>361.77884615384619</v>
      </c>
      <c r="G524" s="17">
        <f t="shared" si="77"/>
        <v>5.8408041293126862</v>
      </c>
      <c r="H524" s="17">
        <f t="shared" si="78"/>
        <v>274.3125</v>
      </c>
      <c r="I524" s="17">
        <f t="shared" si="79"/>
        <v>5.6338570548367226</v>
      </c>
      <c r="J524" s="18">
        <v>16.97</v>
      </c>
      <c r="K524" s="17">
        <v>8.2299999999999998E-2</v>
      </c>
      <c r="L524" s="17">
        <v>2.5655000000000001</v>
      </c>
      <c r="M524" s="18">
        <v>11.97</v>
      </c>
      <c r="N524" s="17">
        <v>0.01</v>
      </c>
      <c r="O524" s="17">
        <v>2.5716999999999999</v>
      </c>
      <c r="P524" s="18">
        <v>15.05</v>
      </c>
      <c r="Q524" s="17">
        <v>2.0799999999999999E-2</v>
      </c>
      <c r="R524" s="17">
        <v>2.5767000000000002</v>
      </c>
      <c r="S524" s="47">
        <v>14.63</v>
      </c>
      <c r="T524" s="17">
        <v>0.04</v>
      </c>
      <c r="U524" s="17">
        <v>2.5968</v>
      </c>
      <c r="V524" s="21">
        <v>42486</v>
      </c>
      <c r="W524" s="7">
        <v>2057</v>
      </c>
      <c r="X524" s="48"/>
      <c r="Y524" s="66">
        <v>21898</v>
      </c>
      <c r="Z524" s="66">
        <v>9105</v>
      </c>
      <c r="AA524" s="48" t="s">
        <v>41</v>
      </c>
      <c r="AB524" s="66">
        <v>19872</v>
      </c>
      <c r="AC524" s="66">
        <v>10033</v>
      </c>
      <c r="AD524" s="48"/>
      <c r="AE524" s="66">
        <v>28885</v>
      </c>
      <c r="AF524" s="66">
        <v>6902</v>
      </c>
      <c r="AG524" s="48"/>
      <c r="AH524" s="66">
        <v>24497</v>
      </c>
      <c r="AI524" s="66">
        <v>8139</v>
      </c>
      <c r="AJ524" s="76"/>
      <c r="AK524" s="75"/>
      <c r="AL524" s="7">
        <v>2057</v>
      </c>
    </row>
    <row r="525" spans="1:38" x14ac:dyDescent="0.15">
      <c r="A525" s="7">
        <v>2058</v>
      </c>
      <c r="B525" s="17">
        <f t="shared" si="72"/>
        <v>-373.5</v>
      </c>
      <c r="C525" s="17">
        <f t="shared" si="73"/>
        <v>23.499803381832479</v>
      </c>
      <c r="D525" s="17">
        <f t="shared" si="74"/>
        <v>-163.71621621621622</v>
      </c>
      <c r="E525" s="17">
        <f t="shared" si="75"/>
        <v>19.630559831483431</v>
      </c>
      <c r="F525" s="17">
        <f t="shared" si="76"/>
        <v>-760.33333333333337</v>
      </c>
      <c r="G525" s="17">
        <f t="shared" si="77"/>
        <v>18.152156613082923</v>
      </c>
      <c r="H525" s="17">
        <f t="shared" si="78"/>
        <v>-6057.5</v>
      </c>
      <c r="I525" s="17">
        <f t="shared" si="79"/>
        <v>19.09377462568952</v>
      </c>
      <c r="J525" s="18">
        <v>29.88</v>
      </c>
      <c r="K525" s="17">
        <v>-0.08</v>
      </c>
      <c r="L525" s="17">
        <v>1.2715000000000001</v>
      </c>
      <c r="M525" s="18">
        <v>24.23</v>
      </c>
      <c r="N525" s="17">
        <v>-3.6999999999999998E-2</v>
      </c>
      <c r="O525" s="17">
        <v>1.2343</v>
      </c>
      <c r="P525" s="18">
        <v>22.81</v>
      </c>
      <c r="Q525" s="17">
        <v>-1.4999999999999999E-2</v>
      </c>
      <c r="R525" s="17">
        <v>1.2565999999999999</v>
      </c>
      <c r="S525" s="47">
        <v>24.23</v>
      </c>
      <c r="T525" s="17">
        <v>-3.0000000000000001E-3</v>
      </c>
      <c r="U525" s="17">
        <v>1.2689999999999999</v>
      </c>
      <c r="V525" s="28">
        <v>42484</v>
      </c>
      <c r="W525" s="7">
        <v>2058</v>
      </c>
      <c r="X525" s="34" t="s">
        <v>43</v>
      </c>
      <c r="Y525" s="66">
        <v>13537</v>
      </c>
      <c r="Z525" s="66">
        <v>10596</v>
      </c>
      <c r="AA525" s="34" t="s">
        <v>41</v>
      </c>
      <c r="AB525" s="66">
        <v>12028</v>
      </c>
      <c r="AC525" s="66">
        <v>11926</v>
      </c>
      <c r="AD525" s="34" t="s">
        <v>43</v>
      </c>
      <c r="AE525" s="66">
        <v>12447</v>
      </c>
      <c r="AF525" s="66">
        <v>11524</v>
      </c>
      <c r="AG525" s="34" t="s">
        <v>37</v>
      </c>
      <c r="AH525" s="66">
        <v>10775</v>
      </c>
      <c r="AI525" s="66">
        <v>13313</v>
      </c>
      <c r="AJ525" s="76"/>
      <c r="AK525" s="75"/>
      <c r="AL525" s="7">
        <v>2058</v>
      </c>
    </row>
    <row r="526" spans="1:38" x14ac:dyDescent="0.15">
      <c r="A526" s="7">
        <v>2059</v>
      </c>
      <c r="B526" s="17">
        <f t="shared" si="72"/>
        <v>104.81611208406305</v>
      </c>
      <c r="C526" s="17">
        <f t="shared" si="73"/>
        <v>5.2206908583391485</v>
      </c>
      <c r="D526" s="17">
        <f t="shared" si="74"/>
        <v>-132.18562874251498</v>
      </c>
      <c r="E526" s="17">
        <f t="shared" si="75"/>
        <v>3.880636371626967</v>
      </c>
      <c r="F526" s="17">
        <f t="shared" si="76"/>
        <v>100.23419203747073</v>
      </c>
      <c r="G526" s="17">
        <f t="shared" si="77"/>
        <v>3.6653249978590394</v>
      </c>
      <c r="H526" s="17">
        <f t="shared" si="78"/>
        <v>74.912485414235704</v>
      </c>
      <c r="I526" s="17">
        <f t="shared" si="79"/>
        <v>3.5520146064152041</v>
      </c>
      <c r="J526" s="18">
        <v>11.97</v>
      </c>
      <c r="K526" s="17">
        <v>0.1142</v>
      </c>
      <c r="L526" s="17">
        <v>2.2928000000000002</v>
      </c>
      <c r="M526" s="18">
        <v>8.83</v>
      </c>
      <c r="N526" s="17">
        <v>-1.67E-2</v>
      </c>
      <c r="O526" s="17">
        <v>2.2753999999999999</v>
      </c>
      <c r="P526" s="18">
        <v>8.56</v>
      </c>
      <c r="Q526" s="17">
        <v>4.2700000000000002E-2</v>
      </c>
      <c r="R526" s="17">
        <v>2.3353999999999999</v>
      </c>
      <c r="S526" s="47">
        <v>8.56</v>
      </c>
      <c r="T526" s="17">
        <v>8.5699999999999998E-2</v>
      </c>
      <c r="U526" s="17">
        <v>2.4098999999999999</v>
      </c>
      <c r="V526" s="28">
        <v>42473</v>
      </c>
      <c r="W526" s="7">
        <v>2059</v>
      </c>
      <c r="X526" s="48" t="s">
        <v>41</v>
      </c>
      <c r="Y526" s="66">
        <v>29151</v>
      </c>
      <c r="Z526" s="66">
        <v>25069</v>
      </c>
      <c r="AA526" s="48"/>
      <c r="AB526" s="66">
        <v>40494</v>
      </c>
      <c r="AC526" s="66">
        <v>18046</v>
      </c>
      <c r="AD526" s="48" t="s">
        <v>41</v>
      </c>
      <c r="AE526" s="66">
        <v>34854</v>
      </c>
      <c r="AF526" s="66">
        <v>20967</v>
      </c>
      <c r="AG526" s="30" t="s">
        <v>41</v>
      </c>
      <c r="AH526" s="66">
        <v>34836</v>
      </c>
      <c r="AI526" s="66">
        <v>20978</v>
      </c>
      <c r="AJ526" s="76"/>
      <c r="AK526" s="75"/>
      <c r="AL526" s="7">
        <v>2059</v>
      </c>
    </row>
    <row r="527" spans="1:38" x14ac:dyDescent="0.15">
      <c r="A527" s="7">
        <v>2060</v>
      </c>
      <c r="B527" s="17">
        <f t="shared" si="72"/>
        <v>42.68292682926829</v>
      </c>
      <c r="C527" s="17">
        <f t="shared" si="73"/>
        <v>1.7771828190273964</v>
      </c>
      <c r="D527" s="17">
        <f t="shared" si="74"/>
        <v>54.024767801857585</v>
      </c>
      <c r="E527" s="17">
        <f t="shared" si="75"/>
        <v>1.598424475588532</v>
      </c>
      <c r="F527" s="17">
        <f t="shared" si="76"/>
        <v>40.222482435597186</v>
      </c>
      <c r="G527" s="17">
        <f t="shared" si="77"/>
        <v>1.4608318448583824</v>
      </c>
      <c r="H527" s="17">
        <f t="shared" si="78"/>
        <v>53.172138420585632</v>
      </c>
      <c r="I527" s="17">
        <f t="shared" si="79"/>
        <v>1.8333677520020191</v>
      </c>
      <c r="J527" s="18">
        <v>7.7</v>
      </c>
      <c r="K527" s="17">
        <v>0.1804</v>
      </c>
      <c r="L527" s="17">
        <v>4.3327</v>
      </c>
      <c r="M527" s="18">
        <v>6.98</v>
      </c>
      <c r="N527" s="17">
        <v>3.2300000000000002E-2</v>
      </c>
      <c r="O527" s="17">
        <v>4.3667999999999996</v>
      </c>
      <c r="P527" s="18">
        <v>6.87</v>
      </c>
      <c r="Q527" s="17">
        <v>8.5400000000000004E-2</v>
      </c>
      <c r="R527" s="17">
        <v>4.7027999999999999</v>
      </c>
      <c r="S527" s="47">
        <v>7.99</v>
      </c>
      <c r="T527" s="17">
        <v>0.11269999999999999</v>
      </c>
      <c r="U527" s="17">
        <v>4.3581000000000003</v>
      </c>
      <c r="V527" s="21">
        <v>42460</v>
      </c>
      <c r="W527" s="7">
        <v>2060</v>
      </c>
      <c r="X527" s="30"/>
      <c r="Y527" s="66"/>
      <c r="Z527" s="66"/>
      <c r="AA527" s="30"/>
      <c r="AB527" s="66"/>
      <c r="AC527" s="66"/>
      <c r="AD527" s="30"/>
      <c r="AE527" s="66">
        <v>58875</v>
      </c>
      <c r="AF527" s="66">
        <v>10210</v>
      </c>
      <c r="AG527" s="30"/>
      <c r="AH527" s="66"/>
      <c r="AI527" s="66"/>
      <c r="AJ527" s="76"/>
      <c r="AK527" s="75"/>
      <c r="AL527" s="7">
        <v>2060</v>
      </c>
    </row>
    <row r="528" spans="1:38" x14ac:dyDescent="0.15">
      <c r="A528" s="7">
        <v>2061</v>
      </c>
      <c r="B528" s="17">
        <f t="shared" si="72"/>
        <v>74.916666666666671</v>
      </c>
      <c r="C528" s="17">
        <f t="shared" si="73"/>
        <v>3.1035316049297474</v>
      </c>
      <c r="D528" s="17">
        <f t="shared" si="74"/>
        <v>-59.61538461538462</v>
      </c>
      <c r="E528" s="17">
        <f t="shared" si="75"/>
        <v>3.2352327280317259</v>
      </c>
      <c r="F528" s="17">
        <f t="shared" si="76"/>
        <v>115.33333333333334</v>
      </c>
      <c r="G528" s="17">
        <f t="shared" si="77"/>
        <v>2.4660560920851005</v>
      </c>
      <c r="H528" s="17">
        <f t="shared" si="78"/>
        <v>72.900000000000006</v>
      </c>
      <c r="I528" s="17">
        <f t="shared" si="79"/>
        <v>2.555832135469621</v>
      </c>
      <c r="J528" s="18">
        <v>8.99</v>
      </c>
      <c r="K528" s="17">
        <v>0.12</v>
      </c>
      <c r="L528" s="17">
        <v>2.8967000000000001</v>
      </c>
      <c r="M528" s="18">
        <v>6.2</v>
      </c>
      <c r="N528" s="17">
        <v>-2.5999999999999999E-2</v>
      </c>
      <c r="O528" s="17">
        <v>1.9164000000000001</v>
      </c>
      <c r="P528" s="18">
        <v>6.92</v>
      </c>
      <c r="Q528" s="17">
        <v>0.03</v>
      </c>
      <c r="R528" s="17">
        <v>2.8060999999999998</v>
      </c>
      <c r="S528" s="47">
        <v>7.29</v>
      </c>
      <c r="T528" s="17">
        <v>7.4999999999999997E-2</v>
      </c>
      <c r="U528" s="17">
        <v>2.8523000000000001</v>
      </c>
      <c r="V528" s="21"/>
      <c r="W528" s="7">
        <v>2061</v>
      </c>
      <c r="X528" s="48"/>
      <c r="Y528" s="66">
        <v>41738</v>
      </c>
      <c r="Z528" s="66">
        <v>13310</v>
      </c>
      <c r="AA528" s="48"/>
      <c r="AB528" s="66">
        <v>45650</v>
      </c>
      <c r="AC528" s="66">
        <v>9929</v>
      </c>
      <c r="AD528" s="48"/>
      <c r="AE528" s="66">
        <v>40980</v>
      </c>
      <c r="AF528" s="66">
        <v>13555</v>
      </c>
      <c r="AG528" s="30"/>
      <c r="AH528" s="66">
        <v>37337</v>
      </c>
      <c r="AI528" s="66">
        <v>14878</v>
      </c>
      <c r="AJ528" s="76"/>
      <c r="AK528" s="75"/>
      <c r="AL528" s="7">
        <v>2061</v>
      </c>
    </row>
    <row r="529" spans="1:38" x14ac:dyDescent="0.15">
      <c r="A529" s="7">
        <v>2062</v>
      </c>
      <c r="B529" s="17">
        <f t="shared" si="72"/>
        <v>24.990675121223425</v>
      </c>
      <c r="C529" s="17">
        <f t="shared" si="73"/>
        <v>2.2101269998350652</v>
      </c>
      <c r="D529" s="17">
        <f t="shared" si="74"/>
        <v>24.142156862745097</v>
      </c>
      <c r="E529" s="17">
        <f t="shared" si="75"/>
        <v>2.5340879855930023</v>
      </c>
      <c r="F529" s="17">
        <f t="shared" si="76"/>
        <v>26.90909090909091</v>
      </c>
      <c r="G529" s="17">
        <f t="shared" si="77"/>
        <v>2.716842588343277</v>
      </c>
      <c r="H529" s="17">
        <f t="shared" si="78"/>
        <v>32.42647058823529</v>
      </c>
      <c r="I529" s="17">
        <f t="shared" si="79"/>
        <v>3.2950775576078186</v>
      </c>
      <c r="J529" s="18">
        <v>6.7</v>
      </c>
      <c r="K529" s="17">
        <v>0.2681</v>
      </c>
      <c r="L529" s="17">
        <v>3.0314999999999999</v>
      </c>
      <c r="M529" s="18">
        <v>7.88</v>
      </c>
      <c r="N529" s="17">
        <v>8.1600000000000006E-2</v>
      </c>
      <c r="O529" s="17">
        <v>3.1095999999999999</v>
      </c>
      <c r="P529" s="18">
        <v>5.92</v>
      </c>
      <c r="Q529" s="17">
        <v>0.11</v>
      </c>
      <c r="R529" s="17">
        <v>2.1789999999999998</v>
      </c>
      <c r="S529" s="47">
        <v>7.35</v>
      </c>
      <c r="T529" s="17">
        <v>0.17</v>
      </c>
      <c r="U529" s="17">
        <v>2.2305999999999999</v>
      </c>
      <c r="V529" s="21">
        <v>42454</v>
      </c>
      <c r="W529" s="7">
        <v>2062</v>
      </c>
      <c r="X529" s="48"/>
      <c r="Y529" s="66">
        <v>47151</v>
      </c>
      <c r="Z529" s="66">
        <v>16701</v>
      </c>
      <c r="AA529" s="48"/>
      <c r="AB529" s="66">
        <v>43766</v>
      </c>
      <c r="AC529" s="66">
        <v>17993</v>
      </c>
      <c r="AD529" s="48" t="s">
        <v>41</v>
      </c>
      <c r="AE529" s="66">
        <v>43211</v>
      </c>
      <c r="AF529" s="66">
        <v>25514</v>
      </c>
      <c r="AG529" s="30" t="s">
        <v>41</v>
      </c>
      <c r="AH529" s="66">
        <v>37700</v>
      </c>
      <c r="AI529" s="66">
        <v>29244</v>
      </c>
      <c r="AJ529" s="76"/>
      <c r="AK529" s="75"/>
      <c r="AL529" s="7">
        <v>2062</v>
      </c>
    </row>
    <row r="530" spans="1:38" x14ac:dyDescent="0.15">
      <c r="A530" s="7">
        <v>2063</v>
      </c>
      <c r="B530" s="17">
        <f t="shared" si="72"/>
        <v>64.824864331524424</v>
      </c>
      <c r="C530" s="17">
        <f t="shared" si="73"/>
        <v>4.6536336591585217</v>
      </c>
      <c r="D530" s="17">
        <f t="shared" si="74"/>
        <v>375.25773195876286</v>
      </c>
      <c r="E530" s="17">
        <f t="shared" si="75"/>
        <v>5.1390653677820133</v>
      </c>
      <c r="F530" s="17">
        <f t="shared" si="76"/>
        <v>63.216039279869065</v>
      </c>
      <c r="G530" s="17">
        <f t="shared" si="77"/>
        <v>5.282773712644464</v>
      </c>
      <c r="H530" s="17">
        <f t="shared" si="78"/>
        <v>62.274704785581108</v>
      </c>
      <c r="I530" s="17">
        <f t="shared" si="79"/>
        <v>4.5089436382045225</v>
      </c>
      <c r="J530" s="18">
        <v>13.14</v>
      </c>
      <c r="K530" s="17">
        <v>0.20269999999999999</v>
      </c>
      <c r="L530" s="17">
        <v>2.8235999999999999</v>
      </c>
      <c r="M530" s="18">
        <v>14.56</v>
      </c>
      <c r="N530" s="17">
        <v>9.7000000000000003E-3</v>
      </c>
      <c r="O530" s="17">
        <v>2.8332000000000002</v>
      </c>
      <c r="P530" s="18">
        <v>15.45</v>
      </c>
      <c r="Q530" s="17">
        <v>0.1222</v>
      </c>
      <c r="R530" s="17">
        <v>2.9245999999999999</v>
      </c>
      <c r="S530" s="47">
        <v>13.36</v>
      </c>
      <c r="T530" s="17">
        <v>0.16089999999999999</v>
      </c>
      <c r="U530" s="17">
        <v>2.9630000000000001</v>
      </c>
      <c r="V530" s="21">
        <v>42480</v>
      </c>
      <c r="W530" s="7">
        <v>2063</v>
      </c>
      <c r="X530" s="48"/>
      <c r="Y530" s="66">
        <v>53839</v>
      </c>
      <c r="Z530" s="66">
        <v>11080</v>
      </c>
      <c r="AA530" s="48"/>
      <c r="AB530" s="66">
        <v>54410</v>
      </c>
      <c r="AC530" s="66">
        <v>10964</v>
      </c>
      <c r="AD530" s="48"/>
      <c r="AE530" s="66"/>
      <c r="AF530" s="66"/>
      <c r="AG530" s="30"/>
      <c r="AH530" s="66">
        <v>57476</v>
      </c>
      <c r="AI530" s="66">
        <v>10279</v>
      </c>
      <c r="AJ530" s="76"/>
      <c r="AK530" s="75"/>
      <c r="AL530" s="7">
        <v>2063</v>
      </c>
    </row>
    <row r="531" spans="1:38" x14ac:dyDescent="0.15">
      <c r="A531" s="7">
        <v>2064</v>
      </c>
      <c r="B531" s="17">
        <f t="shared" si="72"/>
        <v>36.6</v>
      </c>
      <c r="C531" s="17">
        <f t="shared" si="73"/>
        <v>2.7450000000000001</v>
      </c>
      <c r="D531" s="17">
        <f t="shared" si="74"/>
        <v>123.24999999999999</v>
      </c>
      <c r="E531" s="17">
        <f t="shared" si="75"/>
        <v>2.4473788721207304</v>
      </c>
      <c r="F531" s="17">
        <f t="shared" si="76"/>
        <v>-9.6</v>
      </c>
      <c r="G531" s="17">
        <f t="shared" si="77"/>
        <v>2.7366020524515391</v>
      </c>
      <c r="H531" s="17">
        <f t="shared" si="78"/>
        <v>-16.05681818181818</v>
      </c>
      <c r="I531" s="17">
        <f t="shared" si="79"/>
        <v>2.6691601496089765</v>
      </c>
      <c r="J531" s="18">
        <v>5.49</v>
      </c>
      <c r="K531" s="17">
        <v>0.15</v>
      </c>
      <c r="L531" s="17">
        <v>2</v>
      </c>
      <c r="M531" s="18">
        <v>4.93</v>
      </c>
      <c r="N531" s="17">
        <v>0.01</v>
      </c>
      <c r="O531" s="17">
        <v>2.0144000000000002</v>
      </c>
      <c r="P531" s="18">
        <v>4.8</v>
      </c>
      <c r="Q531" s="17">
        <v>-0.25</v>
      </c>
      <c r="R531" s="17">
        <v>1.754</v>
      </c>
      <c r="S531" s="47">
        <v>4.71</v>
      </c>
      <c r="T531" s="17">
        <v>-0.22</v>
      </c>
      <c r="U531" s="17">
        <v>1.7645999999999999</v>
      </c>
      <c r="V531" s="21">
        <v>42486</v>
      </c>
      <c r="W531" s="7">
        <v>2064</v>
      </c>
      <c r="X531" s="30"/>
      <c r="Y531" s="66"/>
      <c r="Z531" s="66"/>
      <c r="AA531" s="30"/>
      <c r="AB531" s="66"/>
      <c r="AC531" s="66"/>
      <c r="AD531" s="30"/>
      <c r="AE531" s="66"/>
      <c r="AF531" s="66"/>
      <c r="AG531" s="30"/>
      <c r="AH531" s="66"/>
      <c r="AI531" s="66"/>
      <c r="AJ531" s="76"/>
      <c r="AK531" s="75"/>
      <c r="AL531" s="7">
        <v>2064</v>
      </c>
    </row>
    <row r="532" spans="1:38" x14ac:dyDescent="0.15">
      <c r="A532" s="7">
        <v>2065</v>
      </c>
      <c r="B532" s="17">
        <f t="shared" si="72"/>
        <v>31.418554476806904</v>
      </c>
      <c r="C532" s="17">
        <f t="shared" si="73"/>
        <v>4.2868707683249925</v>
      </c>
      <c r="D532" s="17">
        <f t="shared" si="74"/>
        <v>56.531531531531535</v>
      </c>
      <c r="E532" s="17">
        <f t="shared" si="75"/>
        <v>4.6983508975534889</v>
      </c>
      <c r="F532" s="17">
        <f t="shared" si="76"/>
        <v>60.19184652278178</v>
      </c>
      <c r="G532" s="17">
        <f t="shared" si="77"/>
        <v>4.6289465919150201</v>
      </c>
      <c r="H532" s="17">
        <f t="shared" si="78"/>
        <v>38.261515601783067</v>
      </c>
      <c r="I532" s="17">
        <f t="shared" si="79"/>
        <v>3.7961853865290704</v>
      </c>
      <c r="J532" s="18">
        <v>23.3</v>
      </c>
      <c r="K532" s="17">
        <v>0.74160000000000004</v>
      </c>
      <c r="L532" s="17">
        <v>5.4352</v>
      </c>
      <c r="M532" s="18">
        <v>25.1</v>
      </c>
      <c r="N532" s="17">
        <v>0.111</v>
      </c>
      <c r="O532" s="17">
        <v>5.3422999999999998</v>
      </c>
      <c r="P532" s="18">
        <v>25.1</v>
      </c>
      <c r="Q532" s="17">
        <v>0.20849999999999999</v>
      </c>
      <c r="R532" s="17">
        <v>5.4223999999999997</v>
      </c>
      <c r="S532" s="47">
        <v>20.6</v>
      </c>
      <c r="T532" s="17">
        <v>0.40379999999999999</v>
      </c>
      <c r="U532" s="17">
        <v>5.4264999999999999</v>
      </c>
      <c r="V532" s="28">
        <v>42487</v>
      </c>
      <c r="W532" s="7">
        <v>2065</v>
      </c>
      <c r="X532" s="30"/>
      <c r="Y532" s="66">
        <v>75229</v>
      </c>
      <c r="Z532" s="66">
        <v>20797</v>
      </c>
      <c r="AA532" s="30"/>
      <c r="AB532" s="66">
        <v>75229</v>
      </c>
      <c r="AC532" s="66">
        <v>20797</v>
      </c>
      <c r="AD532" s="30"/>
      <c r="AE532" s="66">
        <v>75152</v>
      </c>
      <c r="AF532" s="66">
        <v>20818</v>
      </c>
      <c r="AG532" s="30"/>
      <c r="AH532" s="66">
        <v>77416</v>
      </c>
      <c r="AI532" s="66">
        <v>20279</v>
      </c>
      <c r="AJ532" s="76"/>
      <c r="AK532" s="75"/>
      <c r="AL532" s="7">
        <v>2065</v>
      </c>
    </row>
    <row r="533" spans="1:38" x14ac:dyDescent="0.15">
      <c r="A533" s="7">
        <v>2066</v>
      </c>
      <c r="B533" s="17">
        <f t="shared" si="72"/>
        <v>-54.781854955215252</v>
      </c>
      <c r="C533" s="17">
        <f t="shared" si="73"/>
        <v>11.844817892172175</v>
      </c>
      <c r="D533" s="17">
        <f t="shared" si="74"/>
        <v>188.59223300970874</v>
      </c>
      <c r="E533" s="17">
        <f t="shared" si="75"/>
        <v>9.5849010053660635</v>
      </c>
      <c r="F533" s="17">
        <f t="shared" si="76"/>
        <v>383.48416289592757</v>
      </c>
      <c r="G533" s="17">
        <f t="shared" si="77"/>
        <v>10.444910032043381</v>
      </c>
      <c r="H533" s="17">
        <f t="shared" si="78"/>
        <v>105.41736930860036</v>
      </c>
      <c r="I533" s="17">
        <f t="shared" si="79"/>
        <v>9.6958064328505795</v>
      </c>
      <c r="J533" s="18">
        <v>18.96</v>
      </c>
      <c r="K533" s="17">
        <v>-0.34610000000000002</v>
      </c>
      <c r="L533" s="17">
        <v>1.6007</v>
      </c>
      <c r="M533" s="18">
        <v>15.54</v>
      </c>
      <c r="N533" s="17">
        <v>2.06E-2</v>
      </c>
      <c r="O533" s="17">
        <v>1.6213</v>
      </c>
      <c r="P533" s="18">
        <v>16.95</v>
      </c>
      <c r="Q533" s="17">
        <v>2.2100000000000002E-2</v>
      </c>
      <c r="R533" s="17">
        <v>1.6228</v>
      </c>
      <c r="S533" s="47">
        <v>16.670000000000002</v>
      </c>
      <c r="T533" s="17">
        <v>0.1186</v>
      </c>
      <c r="U533" s="17">
        <v>1.7193000000000001</v>
      </c>
      <c r="V533" s="21">
        <v>42454</v>
      </c>
      <c r="W533" s="7">
        <v>2066</v>
      </c>
      <c r="X533" s="48"/>
      <c r="Y533" s="66">
        <v>35893</v>
      </c>
      <c r="Z533" s="66">
        <v>6435</v>
      </c>
      <c r="AA533" s="48"/>
      <c r="AB533" s="66">
        <v>37903</v>
      </c>
      <c r="AC533" s="66">
        <v>6094</v>
      </c>
      <c r="AD533" s="30"/>
      <c r="AE533" s="66">
        <v>35901</v>
      </c>
      <c r="AF533" s="66">
        <v>6434</v>
      </c>
      <c r="AG533" s="30"/>
      <c r="AH533" s="66">
        <v>34891</v>
      </c>
      <c r="AI533" s="66">
        <v>6621</v>
      </c>
      <c r="AJ533" s="76"/>
      <c r="AK533" s="75"/>
      <c r="AL533" s="7">
        <v>2066</v>
      </c>
    </row>
    <row r="534" spans="1:38" x14ac:dyDescent="0.15">
      <c r="A534" s="7">
        <v>2067</v>
      </c>
      <c r="B534" s="17">
        <f t="shared" si="72"/>
        <v>668</v>
      </c>
      <c r="C534" s="17">
        <f t="shared" si="73"/>
        <v>2.4921653484554542</v>
      </c>
      <c r="D534" s="17">
        <f t="shared" si="74"/>
        <v>11.05</v>
      </c>
      <c r="E534" s="17">
        <f t="shared" si="75"/>
        <v>2.3475674527299768</v>
      </c>
      <c r="F534" s="17">
        <f t="shared" si="76"/>
        <v>25.656250000000004</v>
      </c>
      <c r="G534" s="17">
        <f t="shared" si="77"/>
        <v>2.8931881453289638</v>
      </c>
      <c r="H534" s="17">
        <f t="shared" si="78"/>
        <v>33</v>
      </c>
      <c r="I534" s="17">
        <f t="shared" si="79"/>
        <v>2.4850859543224257</v>
      </c>
      <c r="J534" s="18">
        <v>6.68</v>
      </c>
      <c r="K534" s="17">
        <v>0.01</v>
      </c>
      <c r="L534" s="17">
        <v>2.6804000000000001</v>
      </c>
      <c r="M534" s="18">
        <v>6.63</v>
      </c>
      <c r="N534" s="17">
        <v>0.15</v>
      </c>
      <c r="O534" s="17">
        <v>2.8241999999999998</v>
      </c>
      <c r="P534" s="18">
        <v>8.2100000000000009</v>
      </c>
      <c r="Q534" s="17">
        <v>0.16</v>
      </c>
      <c r="R534" s="17">
        <v>2.8376999999999999</v>
      </c>
      <c r="S534" s="47">
        <v>7.04</v>
      </c>
      <c r="T534" s="17">
        <v>0.16</v>
      </c>
      <c r="U534" s="17">
        <v>2.8329</v>
      </c>
      <c r="V534" s="21">
        <v>42486</v>
      </c>
      <c r="W534" s="7">
        <v>2067</v>
      </c>
      <c r="X534" s="30"/>
      <c r="Y534" s="66"/>
      <c r="Z534" s="66"/>
      <c r="AA534" s="30"/>
      <c r="AB534" s="66"/>
      <c r="AC534" s="66"/>
      <c r="AD534" s="30"/>
      <c r="AE534" s="66"/>
      <c r="AF534" s="66"/>
      <c r="AG534" s="30"/>
      <c r="AH534" s="66"/>
      <c r="AI534" s="66"/>
      <c r="AJ534" s="76"/>
      <c r="AK534" s="75"/>
      <c r="AL534" s="7">
        <v>2067</v>
      </c>
    </row>
    <row r="535" spans="1:38" x14ac:dyDescent="0.15">
      <c r="A535" s="7">
        <v>2068</v>
      </c>
      <c r="B535" s="17">
        <f t="shared" si="72"/>
        <v>279.33333333333337</v>
      </c>
      <c r="C535" s="17">
        <f t="shared" si="73"/>
        <v>2.6036164792145655</v>
      </c>
      <c r="D535" s="17">
        <f t="shared" si="74"/>
        <v>-14.545454545454547</v>
      </c>
      <c r="E535" s="17">
        <f t="shared" si="75"/>
        <v>2.0615235947817685</v>
      </c>
      <c r="F535" s="17">
        <f t="shared" si="76"/>
        <v>-43.333333333333336</v>
      </c>
      <c r="G535" s="17">
        <f t="shared" si="77"/>
        <v>2.5107834932080086</v>
      </c>
      <c r="H535" s="17">
        <f t="shared" si="78"/>
        <v>-527.25</v>
      </c>
      <c r="I535" s="17">
        <f t="shared" si="79"/>
        <v>2.2010018785222294</v>
      </c>
      <c r="J535" s="18">
        <v>8.3800000000000008</v>
      </c>
      <c r="K535" s="17">
        <v>0.03</v>
      </c>
      <c r="L535" s="17">
        <v>3.2185999999999999</v>
      </c>
      <c r="M535" s="18">
        <v>6.4</v>
      </c>
      <c r="N535" s="17">
        <v>-0.11</v>
      </c>
      <c r="O535" s="17">
        <v>3.1044999999999998</v>
      </c>
      <c r="P535" s="18">
        <v>7.8</v>
      </c>
      <c r="Q535" s="17">
        <v>-0.09</v>
      </c>
      <c r="R535" s="17">
        <v>3.1065999999999998</v>
      </c>
      <c r="S535" s="47">
        <v>7.03</v>
      </c>
      <c r="T535" s="17">
        <v>-0.01</v>
      </c>
      <c r="U535" s="17">
        <v>3.194</v>
      </c>
      <c r="V535" s="28">
        <v>42488</v>
      </c>
      <c r="W535" s="7">
        <v>2068</v>
      </c>
      <c r="X535" s="48"/>
      <c r="Y535" s="66">
        <v>43065</v>
      </c>
      <c r="Z535" s="66">
        <v>14096</v>
      </c>
      <c r="AA535" s="30"/>
      <c r="AB535" s="66">
        <v>43374</v>
      </c>
      <c r="AC535" s="66">
        <v>13996</v>
      </c>
      <c r="AD535" s="30"/>
      <c r="AE535" s="66">
        <v>38250</v>
      </c>
      <c r="AF535" s="66">
        <v>15870</v>
      </c>
      <c r="AG535" s="30"/>
      <c r="AH535" s="66">
        <v>39112</v>
      </c>
      <c r="AI535" s="66">
        <v>15521</v>
      </c>
      <c r="AJ535" s="76"/>
      <c r="AK535" s="75"/>
      <c r="AL535" s="7">
        <v>2068</v>
      </c>
    </row>
    <row r="536" spans="1:38" x14ac:dyDescent="0.15">
      <c r="A536" s="7">
        <v>2069</v>
      </c>
      <c r="B536" s="17">
        <f t="shared" si="72"/>
        <v>-32.647058823529406</v>
      </c>
      <c r="C536" s="17">
        <f t="shared" si="73"/>
        <v>8.91279910069054</v>
      </c>
      <c r="D536" s="17">
        <f t="shared" si="74"/>
        <v>-246.25</v>
      </c>
      <c r="E536" s="17">
        <f t="shared" si="75"/>
        <v>7.9608825668794951</v>
      </c>
      <c r="F536" s="17">
        <f t="shared" si="76"/>
        <v>422.49999999999994</v>
      </c>
      <c r="G536" s="17">
        <f t="shared" si="77"/>
        <v>6.6883014088966268</v>
      </c>
      <c r="H536" s="17">
        <f t="shared" si="78"/>
        <v>179.63169642857144</v>
      </c>
      <c r="I536" s="17">
        <f t="shared" si="79"/>
        <v>7.7798723897911835</v>
      </c>
      <c r="J536" s="18">
        <v>11.1</v>
      </c>
      <c r="K536" s="17">
        <v>-0.34</v>
      </c>
      <c r="L536" s="17">
        <v>1.2454000000000001</v>
      </c>
      <c r="M536" s="18">
        <v>9.85</v>
      </c>
      <c r="N536" s="17">
        <v>-0.01</v>
      </c>
      <c r="O536" s="17">
        <v>1.2373000000000001</v>
      </c>
      <c r="P536" s="18">
        <v>8.4499999999999993</v>
      </c>
      <c r="Q536" s="17">
        <v>0.01</v>
      </c>
      <c r="R536" s="17">
        <v>1.2634000000000001</v>
      </c>
      <c r="S536" s="47">
        <v>10.73</v>
      </c>
      <c r="T536" s="17">
        <v>4.48E-2</v>
      </c>
      <c r="U536" s="17">
        <v>1.3792</v>
      </c>
      <c r="V536" s="28">
        <v>42460</v>
      </c>
      <c r="W536" s="7">
        <v>2069</v>
      </c>
      <c r="X536" s="30"/>
      <c r="Y536" s="66">
        <v>50446</v>
      </c>
      <c r="Z536" s="66">
        <v>14096</v>
      </c>
      <c r="AA536" s="30"/>
      <c r="AB536" s="66">
        <v>48672</v>
      </c>
      <c r="AC536" s="66">
        <v>14610</v>
      </c>
      <c r="AD536" s="30"/>
      <c r="AE536" s="66">
        <v>46899</v>
      </c>
      <c r="AF536" s="66">
        <v>15162</v>
      </c>
      <c r="AG536" s="30"/>
      <c r="AH536" s="66">
        <v>41235</v>
      </c>
      <c r="AI536" s="66">
        <v>17245</v>
      </c>
      <c r="AJ536" s="76"/>
      <c r="AK536" s="75"/>
      <c r="AL536" s="7">
        <v>2069</v>
      </c>
    </row>
    <row r="537" spans="1:38" x14ac:dyDescent="0.15">
      <c r="A537" s="7">
        <v>2070</v>
      </c>
      <c r="B537" s="17">
        <f t="shared" si="72"/>
        <v>-60.060579835569023</v>
      </c>
      <c r="C537" s="17">
        <f t="shared" si="73"/>
        <v>12.549728752260398</v>
      </c>
      <c r="D537" s="17">
        <f t="shared" si="74"/>
        <v>-602.14285714285711</v>
      </c>
      <c r="E537" s="17">
        <f t="shared" si="75"/>
        <v>15.345408209702375</v>
      </c>
      <c r="F537" s="17">
        <f t="shared" si="76"/>
        <v>257.12830957230142</v>
      </c>
      <c r="G537" s="17">
        <f t="shared" si="77"/>
        <v>21.848230509647834</v>
      </c>
      <c r="H537" s="17">
        <f t="shared" si="78"/>
        <v>161.16236162361622</v>
      </c>
      <c r="I537" s="17">
        <f t="shared" si="79"/>
        <v>14.695491251682366</v>
      </c>
      <c r="J537" s="18">
        <v>13.88</v>
      </c>
      <c r="K537" s="17">
        <v>-0.2311</v>
      </c>
      <c r="L537" s="17">
        <v>1.1060000000000001</v>
      </c>
      <c r="M537" s="18">
        <v>16.86</v>
      </c>
      <c r="N537" s="17">
        <v>-7.0000000000000001E-3</v>
      </c>
      <c r="O537" s="17">
        <v>1.0987</v>
      </c>
      <c r="P537" s="18">
        <v>25.25</v>
      </c>
      <c r="Q537" s="17">
        <v>4.9099999999999998E-2</v>
      </c>
      <c r="R537" s="17">
        <v>1.1556999999999999</v>
      </c>
      <c r="S537" s="47">
        <v>17.47</v>
      </c>
      <c r="T537" s="17">
        <v>8.1299999999999997E-2</v>
      </c>
      <c r="U537" s="17">
        <v>1.1888000000000001</v>
      </c>
      <c r="V537" s="21">
        <v>42485</v>
      </c>
      <c r="W537" s="7">
        <v>2070</v>
      </c>
      <c r="X537" s="48"/>
      <c r="Y537" s="66">
        <v>61400</v>
      </c>
      <c r="Z537" s="66">
        <v>10346</v>
      </c>
      <c r="AA537" s="48"/>
      <c r="AB537" s="66">
        <v>56401</v>
      </c>
      <c r="AC537" s="66">
        <v>11263</v>
      </c>
      <c r="AD537" s="48"/>
      <c r="AE537" s="66"/>
      <c r="AF537" s="66"/>
      <c r="AG537" s="30"/>
      <c r="AH537" s="66"/>
      <c r="AI537" s="66"/>
      <c r="AJ537" s="76"/>
      <c r="AK537" s="75"/>
      <c r="AL537" s="7">
        <v>2070</v>
      </c>
    </row>
    <row r="538" spans="1:38" x14ac:dyDescent="0.15">
      <c r="A538" s="7">
        <v>2071</v>
      </c>
      <c r="B538" s="17">
        <f t="shared" si="72"/>
        <v>31</v>
      </c>
      <c r="C538" s="17">
        <f t="shared" si="73"/>
        <v>7.4348631854355176</v>
      </c>
      <c r="D538" s="17">
        <f t="shared" si="74"/>
        <v>119.83870967741935</v>
      </c>
      <c r="E538" s="17">
        <f t="shared" si="75"/>
        <v>7.9639852082105156</v>
      </c>
      <c r="F538" s="17">
        <f t="shared" si="76"/>
        <v>55.810147299509005</v>
      </c>
      <c r="G538" s="17">
        <f t="shared" si="77"/>
        <v>11.161116111611163</v>
      </c>
      <c r="H538" s="17">
        <f t="shared" si="78"/>
        <v>48.667935299714557</v>
      </c>
      <c r="I538" s="17">
        <f t="shared" si="79"/>
        <v>10.411418975650713</v>
      </c>
      <c r="J538" s="18">
        <v>13.64</v>
      </c>
      <c r="K538" s="17">
        <v>0.44</v>
      </c>
      <c r="L538" s="17">
        <v>1.8346</v>
      </c>
      <c r="M538" s="18">
        <v>14.86</v>
      </c>
      <c r="N538" s="17">
        <v>3.1E-2</v>
      </c>
      <c r="O538" s="17">
        <v>1.8658999999999999</v>
      </c>
      <c r="P538" s="18">
        <v>13.64</v>
      </c>
      <c r="Q538" s="17">
        <v>0.1222</v>
      </c>
      <c r="R538" s="17">
        <v>1.2221</v>
      </c>
      <c r="S538" s="47">
        <v>13.64</v>
      </c>
      <c r="T538" s="17">
        <v>0.2102</v>
      </c>
      <c r="U538" s="17">
        <v>1.3101</v>
      </c>
      <c r="V538" s="21">
        <v>42488</v>
      </c>
      <c r="W538" s="7">
        <v>2071</v>
      </c>
      <c r="X538" s="30"/>
      <c r="Y538" s="66">
        <v>42436</v>
      </c>
      <c r="Z538" s="66">
        <v>12381</v>
      </c>
      <c r="AA538" s="30"/>
      <c r="AB538" s="66"/>
      <c r="AC538" s="66"/>
      <c r="AD538" s="30"/>
      <c r="AE538" s="66">
        <v>44551</v>
      </c>
      <c r="AF538" s="66">
        <v>11794</v>
      </c>
      <c r="AG538" s="30"/>
      <c r="AH538" s="66">
        <v>44521</v>
      </c>
      <c r="AI538" s="66">
        <v>11802</v>
      </c>
      <c r="AJ538" s="76"/>
      <c r="AK538" s="75"/>
      <c r="AL538" s="7">
        <v>2071</v>
      </c>
    </row>
    <row r="539" spans="1:38" x14ac:dyDescent="0.15">
      <c r="A539" s="7">
        <v>2072</v>
      </c>
      <c r="B539" s="17">
        <f t="shared" si="72"/>
        <v>-48.17275747508306</v>
      </c>
      <c r="C539" s="17">
        <f t="shared" si="73"/>
        <v>62.621464046642195</v>
      </c>
      <c r="D539" s="17">
        <f t="shared" si="74"/>
        <v>-87.07692307692308</v>
      </c>
      <c r="E539" s="17">
        <f t="shared" si="75"/>
        <v>56.855851330989452</v>
      </c>
      <c r="F539" s="17">
        <f t="shared" si="76"/>
        <v>53.649289099526072</v>
      </c>
      <c r="G539" s="17">
        <f t="shared" si="77"/>
        <v>33.600474918373408</v>
      </c>
      <c r="H539" s="17">
        <f t="shared" si="78"/>
        <v>97.41935483870968</v>
      </c>
      <c r="I539" s="17">
        <f t="shared" si="79"/>
        <v>37.237977805178787</v>
      </c>
      <c r="J539" s="18">
        <v>29</v>
      </c>
      <c r="K539" s="17">
        <v>-0.60199999999999998</v>
      </c>
      <c r="L539" s="17">
        <v>0.46310000000000001</v>
      </c>
      <c r="M539" s="18">
        <v>22.64</v>
      </c>
      <c r="N539" s="17">
        <v>-6.5000000000000002E-2</v>
      </c>
      <c r="O539" s="17">
        <v>0.3982</v>
      </c>
      <c r="P539" s="18">
        <v>22.64</v>
      </c>
      <c r="Q539" s="17">
        <v>0.21099999999999999</v>
      </c>
      <c r="R539" s="17">
        <v>0.67379999999999995</v>
      </c>
      <c r="S539" s="47">
        <v>24.16</v>
      </c>
      <c r="T539" s="17">
        <v>0.186</v>
      </c>
      <c r="U539" s="17">
        <v>0.64880000000000004</v>
      </c>
      <c r="V539" s="21">
        <v>42486</v>
      </c>
      <c r="W539" s="7">
        <v>2072</v>
      </c>
      <c r="X539" s="48"/>
      <c r="Y539" s="66">
        <v>25115</v>
      </c>
      <c r="Z539" s="66">
        <v>7007</v>
      </c>
      <c r="AA539" s="48"/>
      <c r="AB539" s="66">
        <v>21377</v>
      </c>
      <c r="AC539" s="66">
        <v>8233</v>
      </c>
      <c r="AD539" s="30"/>
      <c r="AE539" s="66">
        <v>21349</v>
      </c>
      <c r="AF539" s="66">
        <v>8243</v>
      </c>
      <c r="AG539" s="30"/>
      <c r="AH539" s="66">
        <v>26900</v>
      </c>
      <c r="AI539" s="66">
        <v>6543</v>
      </c>
      <c r="AJ539" s="76"/>
      <c r="AK539" s="75"/>
      <c r="AL539" s="7">
        <v>2072</v>
      </c>
    </row>
    <row r="540" spans="1:38" x14ac:dyDescent="0.15">
      <c r="A540" s="7">
        <v>2073</v>
      </c>
      <c r="B540" s="17">
        <f t="shared" si="72"/>
        <v>42.037037037037031</v>
      </c>
      <c r="C540" s="17">
        <f t="shared" si="73"/>
        <v>2.1785028790786947</v>
      </c>
      <c r="D540" s="17">
        <f t="shared" si="74"/>
        <v>-80.125</v>
      </c>
      <c r="E540" s="17">
        <f t="shared" si="75"/>
        <v>2.5276523590764803</v>
      </c>
      <c r="F540" s="17">
        <f t="shared" si="76"/>
        <v>301.25</v>
      </c>
      <c r="G540" s="17">
        <f t="shared" si="77"/>
        <v>2.370600617733273</v>
      </c>
      <c r="H540" s="17">
        <f t="shared" si="78"/>
        <v>-215.81249999999997</v>
      </c>
      <c r="I540" s="17">
        <f t="shared" si="79"/>
        <v>2.2997462486762972</v>
      </c>
      <c r="J540" s="18">
        <v>11.35</v>
      </c>
      <c r="K540" s="17">
        <v>0.27</v>
      </c>
      <c r="L540" s="17">
        <v>5.21</v>
      </c>
      <c r="M540" s="18">
        <v>12.82</v>
      </c>
      <c r="N540" s="17">
        <v>-0.04</v>
      </c>
      <c r="O540" s="17">
        <v>5.0719000000000003</v>
      </c>
      <c r="P540" s="18">
        <v>12.05</v>
      </c>
      <c r="Q540" s="17">
        <v>0.02</v>
      </c>
      <c r="R540" s="17">
        <v>5.0831</v>
      </c>
      <c r="S540" s="47">
        <v>11.51</v>
      </c>
      <c r="T540" s="17">
        <v>-0.04</v>
      </c>
      <c r="U540" s="17">
        <v>5.0049000000000001</v>
      </c>
      <c r="V540" s="21">
        <v>42487</v>
      </c>
      <c r="W540" s="7">
        <v>2073</v>
      </c>
      <c r="X540" s="30"/>
      <c r="Y540" s="66">
        <v>63597</v>
      </c>
      <c r="Z540" s="66">
        <v>12871</v>
      </c>
      <c r="AA540" s="30"/>
      <c r="AB540" s="66">
        <v>62113</v>
      </c>
      <c r="AC540" s="66">
        <v>13179</v>
      </c>
      <c r="AD540" s="30"/>
      <c r="AE540" s="66">
        <v>63354</v>
      </c>
      <c r="AF540" s="66">
        <v>12871</v>
      </c>
      <c r="AG540" s="30"/>
      <c r="AH540" s="66">
        <v>58692</v>
      </c>
      <c r="AI540" s="66">
        <v>13894</v>
      </c>
      <c r="AJ540" s="76"/>
      <c r="AK540" s="75"/>
      <c r="AL540" s="7">
        <v>2073</v>
      </c>
    </row>
    <row r="541" spans="1:38" x14ac:dyDescent="0.15">
      <c r="A541" s="7">
        <v>2074</v>
      </c>
      <c r="B541" s="17">
        <f t="shared" si="72"/>
        <v>38.737499999999997</v>
      </c>
      <c r="C541" s="17">
        <f t="shared" si="73"/>
        <v>9.0087209302325579</v>
      </c>
      <c r="D541" s="17">
        <f t="shared" si="74"/>
        <v>26.235714285714284</v>
      </c>
      <c r="E541" s="17">
        <f t="shared" si="75"/>
        <v>9.678779414477324</v>
      </c>
      <c r="F541" s="17">
        <f t="shared" si="76"/>
        <v>32.352459016393439</v>
      </c>
      <c r="G541" s="17">
        <f t="shared" si="77"/>
        <v>10.089726219995399</v>
      </c>
      <c r="H541" s="17">
        <f t="shared" si="78"/>
        <v>29.553571428571434</v>
      </c>
      <c r="I541" s="17">
        <f t="shared" si="79"/>
        <v>7.976288013880187</v>
      </c>
      <c r="J541" s="18">
        <v>30.99</v>
      </c>
      <c r="K541" s="17">
        <v>0.8</v>
      </c>
      <c r="L541" s="17">
        <v>3.44</v>
      </c>
      <c r="M541" s="18">
        <v>36.729999999999997</v>
      </c>
      <c r="N541" s="17">
        <v>0.35</v>
      </c>
      <c r="O541" s="17">
        <v>3.7949000000000002</v>
      </c>
      <c r="P541" s="18">
        <v>39.47</v>
      </c>
      <c r="Q541" s="17">
        <v>0.61</v>
      </c>
      <c r="R541" s="17">
        <v>3.9119000000000002</v>
      </c>
      <c r="S541" s="47">
        <v>33.1</v>
      </c>
      <c r="T541" s="17">
        <v>0.84</v>
      </c>
      <c r="U541" s="17">
        <v>4.1497999999999999</v>
      </c>
      <c r="V541" s="21">
        <v>42459</v>
      </c>
      <c r="W541" s="7">
        <v>2074</v>
      </c>
      <c r="X541" s="48" t="s">
        <v>43</v>
      </c>
      <c r="Y541" s="66">
        <v>41153</v>
      </c>
      <c r="Z541" s="66">
        <v>21294</v>
      </c>
      <c r="AA541" s="30" t="s">
        <v>41</v>
      </c>
      <c r="AB541" s="66">
        <v>39248</v>
      </c>
      <c r="AC541" s="66">
        <v>22328</v>
      </c>
      <c r="AD541" s="48"/>
      <c r="AE541" s="66">
        <v>52951</v>
      </c>
      <c r="AF541" s="66">
        <v>16550</v>
      </c>
      <c r="AG541" s="48"/>
      <c r="AH541" s="66">
        <v>56125</v>
      </c>
      <c r="AI541" s="66">
        <v>15614</v>
      </c>
      <c r="AJ541" s="76"/>
      <c r="AK541" s="75"/>
      <c r="AL541" s="7">
        <v>2074</v>
      </c>
    </row>
    <row r="542" spans="1:38" x14ac:dyDescent="0.15">
      <c r="A542" s="7">
        <v>2075</v>
      </c>
      <c r="B542" s="17">
        <f t="shared" si="72"/>
        <v>-435.67567567567573</v>
      </c>
      <c r="C542" s="17">
        <f t="shared" si="73"/>
        <v>15.421410121496224</v>
      </c>
      <c r="D542" s="17">
        <f t="shared" si="74"/>
        <v>1672.2222222222222</v>
      </c>
      <c r="E542" s="17">
        <f t="shared" si="75"/>
        <v>11.496228396829943</v>
      </c>
      <c r="F542" s="17">
        <f t="shared" si="76"/>
        <v>240.26845637583892</v>
      </c>
      <c r="G542" s="17">
        <f t="shared" si="77"/>
        <v>13.317213800799777</v>
      </c>
      <c r="H542" s="17">
        <f t="shared" si="78"/>
        <v>202.85234899328859</v>
      </c>
      <c r="I542" s="17">
        <f t="shared" si="79"/>
        <v>14.581637268204434</v>
      </c>
      <c r="J542" s="18">
        <v>16.12</v>
      </c>
      <c r="K542" s="17">
        <v>-3.6999999999999998E-2</v>
      </c>
      <c r="L542" s="17">
        <v>1.0452999999999999</v>
      </c>
      <c r="M542" s="18">
        <v>12.04</v>
      </c>
      <c r="N542" s="17">
        <v>1.8E-3</v>
      </c>
      <c r="O542" s="17">
        <v>1.0472999999999999</v>
      </c>
      <c r="P542" s="18">
        <v>14.32</v>
      </c>
      <c r="Q542" s="17">
        <v>2.98E-2</v>
      </c>
      <c r="R542" s="17">
        <v>1.0752999999999999</v>
      </c>
      <c r="S542" s="47">
        <v>16.12</v>
      </c>
      <c r="T542" s="17">
        <v>5.96E-2</v>
      </c>
      <c r="U542" s="17">
        <v>1.1054999999999999</v>
      </c>
      <c r="V542" s="21">
        <v>42457</v>
      </c>
      <c r="W542" s="7">
        <v>2075</v>
      </c>
      <c r="X542" s="48" t="s">
        <v>37</v>
      </c>
      <c r="Y542" s="66">
        <v>33156</v>
      </c>
      <c r="Z542" s="66">
        <v>66557</v>
      </c>
      <c r="AA542" s="48"/>
      <c r="AB542" s="66">
        <v>83010</v>
      </c>
      <c r="AC542" s="66">
        <v>26584</v>
      </c>
      <c r="AD542" s="48" t="s">
        <v>41</v>
      </c>
      <c r="AE542" s="66">
        <v>47619</v>
      </c>
      <c r="AF542" s="66">
        <v>46342</v>
      </c>
      <c r="AG542" s="48" t="s">
        <v>37</v>
      </c>
      <c r="AH542" s="66">
        <v>45000</v>
      </c>
      <c r="AI542" s="66">
        <v>49039</v>
      </c>
      <c r="AJ542" s="76"/>
      <c r="AK542" s="75"/>
      <c r="AL542" s="7">
        <v>2075</v>
      </c>
    </row>
    <row r="543" spans="1:38" x14ac:dyDescent="0.15">
      <c r="A543" s="7">
        <v>2076</v>
      </c>
      <c r="B543" s="17">
        <f t="shared" si="72"/>
        <v>83.880967141971482</v>
      </c>
      <c r="C543" s="17">
        <f t="shared" si="73"/>
        <v>5.0385431795330131</v>
      </c>
      <c r="D543" s="17">
        <f t="shared" si="74"/>
        <v>231.86619718309856</v>
      </c>
      <c r="E543" s="17">
        <f t="shared" si="75"/>
        <v>4.8743476812613347</v>
      </c>
      <c r="F543" s="17">
        <f t="shared" si="76"/>
        <v>163.72549019607843</v>
      </c>
      <c r="G543" s="17">
        <f t="shared" si="77"/>
        <v>6.252339947585174</v>
      </c>
      <c r="H543" s="17">
        <f t="shared" si="78"/>
        <v>115.60939060939062</v>
      </c>
      <c r="I543" s="17">
        <f t="shared" si="79"/>
        <v>5.6001161398032879</v>
      </c>
      <c r="J543" s="18">
        <v>13.53</v>
      </c>
      <c r="K543" s="17">
        <v>0.1613</v>
      </c>
      <c r="L543" s="17">
        <v>2.6852999999999998</v>
      </c>
      <c r="M543" s="18">
        <v>13.17</v>
      </c>
      <c r="N543" s="17">
        <v>1.4200000000000001E-2</v>
      </c>
      <c r="O543" s="17">
        <v>2.7019000000000002</v>
      </c>
      <c r="P543" s="18">
        <v>16.7</v>
      </c>
      <c r="Q543" s="17">
        <v>5.0999999999999997E-2</v>
      </c>
      <c r="R543" s="17">
        <v>2.6709999999999998</v>
      </c>
      <c r="S543" s="47">
        <v>15.43</v>
      </c>
      <c r="T543" s="17">
        <v>0.10009999999999999</v>
      </c>
      <c r="U543" s="17">
        <v>2.7553000000000001</v>
      </c>
      <c r="V543" s="21">
        <v>42450</v>
      </c>
      <c r="W543" s="7">
        <v>2076</v>
      </c>
      <c r="X543" s="30"/>
      <c r="Y543" s="66">
        <v>36835</v>
      </c>
      <c r="Z543" s="66">
        <v>9967</v>
      </c>
      <c r="AA543" s="48" t="s">
        <v>41</v>
      </c>
      <c r="AB543" s="66">
        <v>36556</v>
      </c>
      <c r="AC543" s="66">
        <v>10043</v>
      </c>
      <c r="AD543" s="48" t="s">
        <v>41</v>
      </c>
      <c r="AE543" s="66">
        <v>29394</v>
      </c>
      <c r="AF543" s="66">
        <v>12490</v>
      </c>
      <c r="AG543" s="30" t="s">
        <v>43</v>
      </c>
      <c r="AH543" s="66">
        <v>33029</v>
      </c>
      <c r="AI543" s="66">
        <v>11114</v>
      </c>
      <c r="AJ543" s="76"/>
      <c r="AK543" s="75"/>
      <c r="AL543" s="7">
        <v>2076</v>
      </c>
    </row>
    <row r="544" spans="1:38" x14ac:dyDescent="0.15">
      <c r="A544" s="7">
        <v>2077</v>
      </c>
      <c r="B544" s="17">
        <f t="shared" si="72"/>
        <v>-357.59999999999997</v>
      </c>
      <c r="C544" s="17">
        <f t="shared" si="73"/>
        <v>4.2270502848767109</v>
      </c>
      <c r="D544" s="17">
        <f t="shared" si="74"/>
        <v>493.82716049382719</v>
      </c>
      <c r="E544" s="17">
        <f t="shared" si="75"/>
        <v>3.7753657385559221</v>
      </c>
      <c r="F544" s="17">
        <f t="shared" si="76"/>
        <v>370</v>
      </c>
      <c r="G544" s="17">
        <f t="shared" si="77"/>
        <v>3.3914358606150414</v>
      </c>
      <c r="H544" s="17">
        <f t="shared" si="78"/>
        <v>343.875</v>
      </c>
      <c r="I544" s="17">
        <f t="shared" si="79"/>
        <v>2.7946666666666666</v>
      </c>
      <c r="J544" s="18">
        <v>17.88</v>
      </c>
      <c r="K544" s="17">
        <v>-0.05</v>
      </c>
      <c r="L544" s="17">
        <v>4.2298999999999998</v>
      </c>
      <c r="M544" s="18">
        <v>16</v>
      </c>
      <c r="N544" s="17">
        <v>8.0999999999999996E-3</v>
      </c>
      <c r="O544" s="17">
        <v>4.2380000000000004</v>
      </c>
      <c r="P544" s="18">
        <v>22.2</v>
      </c>
      <c r="Q544" s="17">
        <v>0.03</v>
      </c>
      <c r="R544" s="17">
        <v>6.5458999999999996</v>
      </c>
      <c r="S544" s="47">
        <v>18.34</v>
      </c>
      <c r="T544" s="17">
        <v>0.04</v>
      </c>
      <c r="U544" s="17">
        <v>6.5625</v>
      </c>
      <c r="V544" s="21">
        <v>42460</v>
      </c>
      <c r="W544" s="7">
        <v>2077</v>
      </c>
      <c r="X544" s="48" t="s">
        <v>39</v>
      </c>
      <c r="Y544" s="66">
        <v>20221</v>
      </c>
      <c r="Z544" s="66">
        <v>20275</v>
      </c>
      <c r="AA544" s="48" t="s">
        <v>37</v>
      </c>
      <c r="AB544" s="66">
        <v>17926</v>
      </c>
      <c r="AC544" s="66">
        <v>22871</v>
      </c>
      <c r="AD544" s="48" t="s">
        <v>37</v>
      </c>
      <c r="AE544" s="66">
        <v>14027</v>
      </c>
      <c r="AF544" s="66">
        <v>41373</v>
      </c>
      <c r="AG544" s="48" t="s">
        <v>39</v>
      </c>
      <c r="AH544" s="66">
        <v>16884</v>
      </c>
      <c r="AI544" s="66">
        <v>34373</v>
      </c>
      <c r="AJ544" s="76"/>
      <c r="AK544" s="75"/>
      <c r="AL544" s="7">
        <v>2077</v>
      </c>
    </row>
    <row r="545" spans="1:38" x14ac:dyDescent="0.15">
      <c r="A545" s="7">
        <v>2078</v>
      </c>
      <c r="B545" s="17">
        <f t="shared" si="72"/>
        <v>24.740740740740737</v>
      </c>
      <c r="C545" s="17">
        <f t="shared" si="73"/>
        <v>2.4255628177196802</v>
      </c>
      <c r="D545" s="17">
        <f t="shared" si="74"/>
        <v>19.125</v>
      </c>
      <c r="E545" s="17">
        <f t="shared" si="75"/>
        <v>1.6338589684262983</v>
      </c>
      <c r="F545" s="17">
        <f t="shared" si="76"/>
        <v>17.428571428571427</v>
      </c>
      <c r="G545" s="17">
        <f t="shared" si="77"/>
        <v>1.6831649018728656</v>
      </c>
      <c r="H545" s="17">
        <f t="shared" si="78"/>
        <v>18.721153846153847</v>
      </c>
      <c r="I545" s="17">
        <f t="shared" si="79"/>
        <v>2.1838616326805305</v>
      </c>
      <c r="J545" s="18">
        <v>6.68</v>
      </c>
      <c r="K545" s="17">
        <v>0.27</v>
      </c>
      <c r="L545" s="17">
        <v>2.754</v>
      </c>
      <c r="M545" s="18">
        <v>4.59</v>
      </c>
      <c r="N545" s="17">
        <v>0.06</v>
      </c>
      <c r="O545" s="17">
        <v>2.8092999999999999</v>
      </c>
      <c r="P545" s="18">
        <v>4.88</v>
      </c>
      <c r="Q545" s="17">
        <v>0.14000000000000001</v>
      </c>
      <c r="R545" s="17">
        <v>2.8993000000000002</v>
      </c>
      <c r="S545" s="47">
        <v>6.49</v>
      </c>
      <c r="T545" s="17">
        <v>0.26</v>
      </c>
      <c r="U545" s="17">
        <v>2.9718</v>
      </c>
      <c r="V545" s="21">
        <v>42485</v>
      </c>
      <c r="W545" s="7">
        <v>2078</v>
      </c>
      <c r="X545" s="48"/>
      <c r="Y545" s="66"/>
      <c r="Z545" s="66"/>
      <c r="AA545" s="30"/>
      <c r="AB545" s="66"/>
      <c r="AC545" s="66"/>
      <c r="AD545" s="30"/>
      <c r="AE545" s="66"/>
      <c r="AF545" s="66"/>
      <c r="AG545" s="30"/>
      <c r="AH545" s="66">
        <v>73106</v>
      </c>
      <c r="AI545" s="66">
        <v>34698</v>
      </c>
      <c r="AJ545" s="76"/>
      <c r="AK545" s="75"/>
      <c r="AL545" s="7">
        <v>2078</v>
      </c>
    </row>
    <row r="546" spans="1:38" x14ac:dyDescent="0.15">
      <c r="A546" s="7">
        <v>2079</v>
      </c>
      <c r="B546" s="17">
        <f t="shared" si="72"/>
        <v>295.80645161290323</v>
      </c>
      <c r="C546" s="17">
        <f t="shared" si="73"/>
        <v>5.2173418297678653</v>
      </c>
      <c r="D546" s="17">
        <f t="shared" si="74"/>
        <v>126.52777777777779</v>
      </c>
      <c r="E546" s="17">
        <f t="shared" si="75"/>
        <v>4.9871352712541741</v>
      </c>
      <c r="F546" s="17">
        <f t="shared" si="76"/>
        <v>78.661971830985919</v>
      </c>
      <c r="G546" s="17">
        <f t="shared" si="77"/>
        <v>5.7332033054457732</v>
      </c>
      <c r="H546" s="17">
        <f t="shared" si="78"/>
        <v>78.204545454545453</v>
      </c>
      <c r="I546" s="17">
        <f t="shared" si="79"/>
        <v>5.7728119180633151</v>
      </c>
      <c r="J546" s="18">
        <v>9.17</v>
      </c>
      <c r="K546" s="17">
        <v>3.1E-2</v>
      </c>
      <c r="L546" s="17">
        <v>1.7576000000000001</v>
      </c>
      <c r="M546" s="18">
        <v>9.11</v>
      </c>
      <c r="N546" s="17">
        <v>1.7999999999999999E-2</v>
      </c>
      <c r="O546" s="17">
        <v>1.8267</v>
      </c>
      <c r="P546" s="18">
        <v>11.17</v>
      </c>
      <c r="Q546" s="17">
        <v>7.0999999999999994E-2</v>
      </c>
      <c r="R546" s="17">
        <v>1.9482999999999999</v>
      </c>
      <c r="S546" s="47">
        <v>11.47</v>
      </c>
      <c r="T546" s="17">
        <v>0.11</v>
      </c>
      <c r="U546" s="17">
        <v>1.9869000000000001</v>
      </c>
      <c r="V546" s="21">
        <v>42451</v>
      </c>
      <c r="W546" s="7">
        <v>2079</v>
      </c>
      <c r="X546" s="48"/>
      <c r="Y546" s="66">
        <v>64376</v>
      </c>
      <c r="Z546" s="66">
        <v>11308</v>
      </c>
      <c r="AA546" s="48"/>
      <c r="AB546" s="66">
        <v>70661</v>
      </c>
      <c r="AC546" s="66">
        <v>10302</v>
      </c>
      <c r="AD546" s="30"/>
      <c r="AE546" s="66">
        <v>56940</v>
      </c>
      <c r="AF546" s="66">
        <v>12784</v>
      </c>
      <c r="AG546" s="30"/>
      <c r="AH546" s="66">
        <v>58678</v>
      </c>
      <c r="AI546" s="66">
        <v>12406</v>
      </c>
      <c r="AJ546" s="76"/>
      <c r="AK546" s="75"/>
      <c r="AL546" s="7">
        <v>2079</v>
      </c>
    </row>
    <row r="547" spans="1:38" x14ac:dyDescent="0.15">
      <c r="A547" s="7">
        <v>2080</v>
      </c>
      <c r="B547" s="17">
        <f t="shared" si="72"/>
        <v>23.335109216835374</v>
      </c>
      <c r="C547" s="17">
        <f t="shared" si="73"/>
        <v>2.4773405353431088</v>
      </c>
      <c r="D547" s="17">
        <f t="shared" si="74"/>
        <v>65.676795580110493</v>
      </c>
      <c r="E547" s="17">
        <f t="shared" si="75"/>
        <v>2.6664049795323277</v>
      </c>
      <c r="F547" s="17">
        <f t="shared" si="76"/>
        <v>26.330972987149227</v>
      </c>
      <c r="G547" s="17">
        <f t="shared" si="77"/>
        <v>2.0330059734737267</v>
      </c>
      <c r="H547" s="17">
        <f t="shared" si="78"/>
        <v>29.980189302223199</v>
      </c>
      <c r="I547" s="17">
        <f t="shared" si="79"/>
        <v>1.8225978040506632</v>
      </c>
      <c r="J547" s="18">
        <v>17.52</v>
      </c>
      <c r="K547" s="17">
        <v>0.75080000000000002</v>
      </c>
      <c r="L547" s="17">
        <v>7.0720999999999998</v>
      </c>
      <c r="M547" s="18">
        <v>19.02</v>
      </c>
      <c r="N547" s="17">
        <v>7.2400000000000006E-2</v>
      </c>
      <c r="O547" s="17">
        <v>7.1332000000000004</v>
      </c>
      <c r="P547" s="18">
        <v>20.079999999999998</v>
      </c>
      <c r="Q547" s="17">
        <v>0.38129999999999997</v>
      </c>
      <c r="R547" s="17">
        <v>9.8770000000000007</v>
      </c>
      <c r="S547" s="47">
        <v>18.16</v>
      </c>
      <c r="T547" s="17">
        <v>0.45429999999999998</v>
      </c>
      <c r="U547" s="17">
        <v>9.9638000000000009</v>
      </c>
      <c r="V547" s="28">
        <v>42445</v>
      </c>
      <c r="W547" s="7">
        <v>2080</v>
      </c>
      <c r="X547" s="42" t="s">
        <v>43</v>
      </c>
      <c r="Y547" s="66">
        <v>27505</v>
      </c>
      <c r="Z547" s="66">
        <v>14542</v>
      </c>
      <c r="AA547" s="42" t="s">
        <v>43</v>
      </c>
      <c r="AB547" s="66">
        <v>29383</v>
      </c>
      <c r="AC547" s="66">
        <v>13613</v>
      </c>
      <c r="AD547" s="42" t="s">
        <v>41</v>
      </c>
      <c r="AE547" s="66">
        <v>30854</v>
      </c>
      <c r="AF547" s="66">
        <v>26148</v>
      </c>
      <c r="AG547" s="42" t="s">
        <v>41</v>
      </c>
      <c r="AH547" s="66">
        <v>29058</v>
      </c>
      <c r="AI547" s="66">
        <v>27765</v>
      </c>
      <c r="AJ547" s="76"/>
      <c r="AK547" s="75"/>
      <c r="AL547" s="7">
        <v>2080</v>
      </c>
    </row>
    <row r="548" spans="1:38" x14ac:dyDescent="0.15">
      <c r="A548" s="7">
        <v>2081</v>
      </c>
      <c r="B548" s="17">
        <f t="shared" si="72"/>
        <v>10.758241758241757</v>
      </c>
      <c r="C548" s="17">
        <f t="shared" si="73"/>
        <v>2.002085932227653</v>
      </c>
      <c r="D548" s="17">
        <f t="shared" si="74"/>
        <v>16.223404255319149</v>
      </c>
      <c r="E548" s="17">
        <f t="shared" si="75"/>
        <v>3.3133523443713746</v>
      </c>
      <c r="F548" s="17">
        <f t="shared" si="76"/>
        <v>14.910714285714285</v>
      </c>
      <c r="G548" s="17">
        <f t="shared" si="77"/>
        <v>2.8889401453119592</v>
      </c>
      <c r="H548" s="17">
        <f t="shared" si="78"/>
        <v>17.503392130257797</v>
      </c>
      <c r="I548" s="17">
        <f t="shared" si="79"/>
        <v>3.2981783317353783</v>
      </c>
      <c r="J548" s="18">
        <v>9.7899999999999991</v>
      </c>
      <c r="K548" s="17">
        <v>0.91</v>
      </c>
      <c r="L548" s="17">
        <v>4.8898999999999999</v>
      </c>
      <c r="M548" s="18">
        <v>17.079999999999998</v>
      </c>
      <c r="N548" s="17">
        <v>0.26319999999999999</v>
      </c>
      <c r="O548" s="17">
        <v>5.1548999999999996</v>
      </c>
      <c r="P548" s="18">
        <v>10.02</v>
      </c>
      <c r="Q548" s="17">
        <v>0.33600000000000002</v>
      </c>
      <c r="R548" s="17">
        <v>3.4683999999999999</v>
      </c>
      <c r="S548" s="47">
        <v>12.04</v>
      </c>
      <c r="T548" s="17">
        <v>0.51590000000000003</v>
      </c>
      <c r="U548" s="17">
        <v>3.6505000000000001</v>
      </c>
      <c r="V548" s="28">
        <v>42487</v>
      </c>
      <c r="W548" s="7">
        <v>2081</v>
      </c>
      <c r="X548" s="48"/>
      <c r="Y548" s="66">
        <v>65332</v>
      </c>
      <c r="Z548" s="66">
        <v>26973</v>
      </c>
      <c r="AA548" s="48" t="s">
        <v>41</v>
      </c>
      <c r="AB548" s="66">
        <v>56825</v>
      </c>
      <c r="AC548" s="66">
        <v>31011</v>
      </c>
      <c r="AD548" s="48"/>
      <c r="AE548" s="66">
        <v>67026</v>
      </c>
      <c r="AF548" s="66">
        <v>39437</v>
      </c>
      <c r="AG548" s="30"/>
      <c r="AH548" s="66">
        <v>67273</v>
      </c>
      <c r="AI548" s="66">
        <v>39292</v>
      </c>
      <c r="AJ548" s="76"/>
      <c r="AK548" s="75"/>
      <c r="AL548" s="7">
        <v>2081</v>
      </c>
    </row>
    <row r="549" spans="1:38" x14ac:dyDescent="0.15">
      <c r="A549" s="7">
        <v>2082</v>
      </c>
      <c r="B549" s="17">
        <f t="shared" si="72"/>
        <v>74.884615384615373</v>
      </c>
      <c r="C549" s="17">
        <f t="shared" si="73"/>
        <v>3.4662014206619074</v>
      </c>
      <c r="D549" s="17">
        <f t="shared" si="74"/>
        <v>105</v>
      </c>
      <c r="E549" s="17">
        <f t="shared" si="75"/>
        <v>2.9697719639384834</v>
      </c>
      <c r="F549" s="17">
        <f t="shared" si="76"/>
        <v>49.625</v>
      </c>
      <c r="G549" s="17">
        <f t="shared" si="77"/>
        <v>2.7967101671333725</v>
      </c>
      <c r="H549" s="17">
        <f t="shared" si="78"/>
        <v>67.8125</v>
      </c>
      <c r="I549" s="17">
        <f t="shared" si="79"/>
        <v>3.7705687129676289</v>
      </c>
      <c r="J549" s="18">
        <v>19.47</v>
      </c>
      <c r="K549" s="17">
        <v>0.26</v>
      </c>
      <c r="L549" s="17">
        <v>5.6170999999999998</v>
      </c>
      <c r="M549" s="18">
        <v>16.8</v>
      </c>
      <c r="N549" s="17">
        <v>0.04</v>
      </c>
      <c r="O549" s="17">
        <v>5.657</v>
      </c>
      <c r="P549" s="18">
        <v>15.88</v>
      </c>
      <c r="Q549" s="17">
        <v>0.16</v>
      </c>
      <c r="R549" s="17">
        <v>5.6780999999999997</v>
      </c>
      <c r="S549" s="47">
        <v>21.7</v>
      </c>
      <c r="T549" s="17">
        <v>0.24</v>
      </c>
      <c r="U549" s="17">
        <v>5.7550999999999997</v>
      </c>
      <c r="V549" s="21">
        <v>42468</v>
      </c>
      <c r="W549" s="7">
        <v>2082</v>
      </c>
      <c r="X549" s="30" t="s">
        <v>41</v>
      </c>
      <c r="Y549" s="66">
        <v>21524</v>
      </c>
      <c r="Z549" s="66">
        <v>11057</v>
      </c>
      <c r="AA549" s="30" t="s">
        <v>43</v>
      </c>
      <c r="AB549" s="66">
        <v>23638</v>
      </c>
      <c r="AC549" s="66">
        <v>10068</v>
      </c>
      <c r="AD549" s="16" t="s">
        <v>41</v>
      </c>
      <c r="AE549" s="66">
        <v>19410</v>
      </c>
      <c r="AF549" s="66">
        <v>12261</v>
      </c>
      <c r="AG549" s="16" t="s">
        <v>41</v>
      </c>
      <c r="AH549" s="66">
        <v>19071</v>
      </c>
      <c r="AI549" s="66">
        <v>12480</v>
      </c>
      <c r="AJ549" s="76"/>
      <c r="AK549" s="75"/>
      <c r="AL549" s="7">
        <v>2082</v>
      </c>
    </row>
    <row r="550" spans="1:38" x14ac:dyDescent="0.15">
      <c r="A550" s="7">
        <v>2083</v>
      </c>
      <c r="B550" s="17">
        <f t="shared" si="72"/>
        <v>20.794117647058822</v>
      </c>
      <c r="C550" s="17">
        <f t="shared" si="73"/>
        <v>2.1479568585751179</v>
      </c>
      <c r="D550" s="17">
        <f t="shared" si="74"/>
        <v>15.052480916030532</v>
      </c>
      <c r="E550" s="17">
        <f t="shared" si="75"/>
        <v>1.8577947887531281</v>
      </c>
      <c r="F550" s="17">
        <f t="shared" si="76"/>
        <v>16.578947368421051</v>
      </c>
      <c r="G550" s="17">
        <f t="shared" si="77"/>
        <v>1.9179249878226983</v>
      </c>
      <c r="H550" s="17">
        <f t="shared" si="78"/>
        <v>17.916666666666664</v>
      </c>
      <c r="I550" s="17">
        <f t="shared" si="79"/>
        <v>1.9207289836514698</v>
      </c>
      <c r="J550" s="18">
        <v>7.07</v>
      </c>
      <c r="K550" s="17">
        <v>0.34</v>
      </c>
      <c r="L550" s="17">
        <v>3.2915000000000001</v>
      </c>
      <c r="M550" s="18">
        <v>6.31</v>
      </c>
      <c r="N550" s="17">
        <v>0.1048</v>
      </c>
      <c r="O550" s="17">
        <v>3.3965000000000001</v>
      </c>
      <c r="P550" s="18">
        <v>6.3</v>
      </c>
      <c r="Q550" s="17">
        <v>0.19</v>
      </c>
      <c r="R550" s="17">
        <v>3.2848000000000002</v>
      </c>
      <c r="S550" s="47">
        <v>6.45</v>
      </c>
      <c r="T550" s="17">
        <v>0.27</v>
      </c>
      <c r="U550" s="17">
        <v>3.3580999999999999</v>
      </c>
      <c r="V550" s="28">
        <v>42460</v>
      </c>
      <c r="W550" s="7">
        <v>2083</v>
      </c>
      <c r="X550" s="30"/>
      <c r="Y550" s="66">
        <v>89073</v>
      </c>
      <c r="Z550" s="66">
        <v>10193</v>
      </c>
      <c r="AA550" s="30"/>
      <c r="AB550" s="66">
        <v>80882</v>
      </c>
      <c r="AC550" s="66">
        <v>11226</v>
      </c>
      <c r="AD550" s="30"/>
      <c r="AE550" s="66">
        <v>77819</v>
      </c>
      <c r="AF550" s="66">
        <v>11668</v>
      </c>
      <c r="AG550" s="30"/>
      <c r="AH550" s="66">
        <v>71933</v>
      </c>
      <c r="AI550" s="66">
        <v>12623</v>
      </c>
      <c r="AJ550" s="76"/>
      <c r="AK550" s="75"/>
      <c r="AL550" s="7">
        <v>2083</v>
      </c>
    </row>
    <row r="551" spans="1:38" x14ac:dyDescent="0.15">
      <c r="A551" s="7">
        <v>2084</v>
      </c>
      <c r="B551" s="17">
        <f t="shared" si="72"/>
        <v>97.549909255898356</v>
      </c>
      <c r="C551" s="17">
        <f t="shared" si="73"/>
        <v>4.3997871730855813</v>
      </c>
      <c r="D551" s="17">
        <f t="shared" si="74"/>
        <v>162.7906976744186</v>
      </c>
      <c r="E551" s="17">
        <f t="shared" si="75"/>
        <v>4.5340458262488861</v>
      </c>
      <c r="F551" s="17">
        <f t="shared" si="76"/>
        <v>108.63453815261045</v>
      </c>
      <c r="G551" s="17">
        <f t="shared" si="77"/>
        <v>4.4168673715148792</v>
      </c>
      <c r="H551" s="17">
        <f t="shared" si="78"/>
        <v>62.481778425655982</v>
      </c>
      <c r="I551" s="17">
        <f t="shared" si="79"/>
        <v>4.5031912378851153</v>
      </c>
      <c r="J551" s="18">
        <v>10.75</v>
      </c>
      <c r="K551" s="17">
        <v>0.11020000000000001</v>
      </c>
      <c r="L551" s="17">
        <v>2.4432999999999998</v>
      </c>
      <c r="M551" s="18">
        <v>11.2</v>
      </c>
      <c r="N551" s="17">
        <v>1.72E-2</v>
      </c>
      <c r="O551" s="17">
        <v>2.4702000000000002</v>
      </c>
      <c r="P551" s="18">
        <v>10.82</v>
      </c>
      <c r="Q551" s="17">
        <v>4.9799999999999997E-2</v>
      </c>
      <c r="R551" s="17">
        <v>2.4497</v>
      </c>
      <c r="S551" s="47">
        <v>11.43</v>
      </c>
      <c r="T551" s="17">
        <v>0.13719999999999999</v>
      </c>
      <c r="U551" s="17">
        <v>2.5381999999999998</v>
      </c>
      <c r="V551" s="28">
        <v>42460</v>
      </c>
      <c r="W551" s="7">
        <v>2084</v>
      </c>
      <c r="X551" s="16" t="s">
        <v>41</v>
      </c>
      <c r="Y551" s="66">
        <v>39945</v>
      </c>
      <c r="Z551" s="66">
        <v>11423</v>
      </c>
      <c r="AA551" s="16" t="s">
        <v>43</v>
      </c>
      <c r="AB551" s="66">
        <v>45380</v>
      </c>
      <c r="AC551" s="66">
        <v>10055</v>
      </c>
      <c r="AD551" s="16"/>
      <c r="AE551" s="66">
        <v>46627</v>
      </c>
      <c r="AF551" s="66">
        <v>9786</v>
      </c>
      <c r="AG551" s="30" t="s">
        <v>41</v>
      </c>
      <c r="AH551" s="66">
        <v>37884</v>
      </c>
      <c r="AI551" s="66">
        <v>12045</v>
      </c>
      <c r="AJ551" s="76"/>
      <c r="AK551" s="75"/>
      <c r="AL551" s="7">
        <v>2084</v>
      </c>
    </row>
    <row r="552" spans="1:38" x14ac:dyDescent="0.15">
      <c r="A552" s="7">
        <v>2085</v>
      </c>
      <c r="B552" s="17">
        <f t="shared" si="72"/>
        <v>21.247311827956988</v>
      </c>
      <c r="C552" s="17">
        <f t="shared" si="73"/>
        <v>4.3905257076834197</v>
      </c>
      <c r="D552" s="17">
        <f t="shared" si="74"/>
        <v>49.5</v>
      </c>
      <c r="E552" s="17">
        <f t="shared" si="75"/>
        <v>7.5041057817829628</v>
      </c>
      <c r="F552" s="17">
        <f t="shared" si="76"/>
        <v>32.643372578807451</v>
      </c>
      <c r="G552" s="17">
        <f t="shared" si="77"/>
        <v>6.7666509211147856</v>
      </c>
      <c r="H552" s="17">
        <f t="shared" si="78"/>
        <v>39.5</v>
      </c>
      <c r="I552" s="17">
        <f t="shared" si="79"/>
        <v>7.6925957829294775</v>
      </c>
      <c r="J552" s="18">
        <v>19.760000000000002</v>
      </c>
      <c r="K552" s="17">
        <v>0.93</v>
      </c>
      <c r="L552" s="17">
        <v>4.5006000000000004</v>
      </c>
      <c r="M552" s="18">
        <v>35.64</v>
      </c>
      <c r="N552" s="17">
        <v>0.18</v>
      </c>
      <c r="O552" s="17">
        <v>4.7493999999999996</v>
      </c>
      <c r="P552" s="18">
        <v>17.190000000000001</v>
      </c>
      <c r="Q552" s="17">
        <v>0.26329999999999998</v>
      </c>
      <c r="R552" s="17">
        <v>2.5404</v>
      </c>
      <c r="S552" s="47">
        <v>20.54</v>
      </c>
      <c r="T552" s="17">
        <v>0.39</v>
      </c>
      <c r="U552" s="17">
        <v>2.6701000000000001</v>
      </c>
      <c r="V552" s="21">
        <v>42450</v>
      </c>
      <c r="W552" s="7">
        <v>2085</v>
      </c>
      <c r="X552" s="42" t="s">
        <v>37</v>
      </c>
      <c r="Y552" s="66">
        <v>23784</v>
      </c>
      <c r="Z552" s="66">
        <v>38311</v>
      </c>
      <c r="AA552" s="42" t="s">
        <v>37</v>
      </c>
      <c r="AB552" s="66">
        <v>15649</v>
      </c>
      <c r="AC552" s="66">
        <v>58227</v>
      </c>
      <c r="AD552" s="42" t="s">
        <v>37</v>
      </c>
      <c r="AE552" s="66">
        <v>20143</v>
      </c>
      <c r="AF552" s="66">
        <v>90473</v>
      </c>
      <c r="AG552" s="42" t="s">
        <v>39</v>
      </c>
      <c r="AH552" s="66">
        <v>20236</v>
      </c>
      <c r="AI552" s="66">
        <v>90057</v>
      </c>
      <c r="AJ552" s="76"/>
      <c r="AK552" s="75"/>
      <c r="AL552" s="7">
        <v>2085</v>
      </c>
    </row>
    <row r="553" spans="1:38" x14ac:dyDescent="0.15">
      <c r="A553" s="7">
        <v>2086</v>
      </c>
      <c r="B553" s="17">
        <f t="shared" si="72"/>
        <v>102.87253141831239</v>
      </c>
      <c r="C553" s="17">
        <f t="shared" si="73"/>
        <v>2.7557351031597177</v>
      </c>
      <c r="D553" s="17">
        <f t="shared" si="74"/>
        <v>786.63793103448279</v>
      </c>
      <c r="E553" s="17">
        <f t="shared" si="75"/>
        <v>2.236738895970193</v>
      </c>
      <c r="F553" s="17">
        <f t="shared" si="76"/>
        <v>28.745072273324574</v>
      </c>
      <c r="G553" s="17">
        <f t="shared" si="77"/>
        <v>2.1230649779201238</v>
      </c>
      <c r="H553" s="17">
        <f t="shared" si="78"/>
        <v>56.235107227958686</v>
      </c>
      <c r="I553" s="17">
        <f t="shared" si="79"/>
        <v>2.2857142857142856</v>
      </c>
      <c r="J553" s="18">
        <v>11.46</v>
      </c>
      <c r="K553" s="17">
        <v>0.1114</v>
      </c>
      <c r="L553" s="17">
        <v>4.1585999999999999</v>
      </c>
      <c r="M553" s="18">
        <v>18.25</v>
      </c>
      <c r="N553" s="17">
        <v>5.7999999999999996E-3</v>
      </c>
      <c r="O553" s="17">
        <v>8.1592000000000002</v>
      </c>
      <c r="P553" s="18">
        <v>8.75</v>
      </c>
      <c r="Q553" s="17">
        <v>0.1522</v>
      </c>
      <c r="R553" s="17">
        <v>4.1214000000000004</v>
      </c>
      <c r="S553" s="47">
        <v>9.44</v>
      </c>
      <c r="T553" s="17">
        <v>0.12590000000000001</v>
      </c>
      <c r="U553" s="17">
        <v>4.13</v>
      </c>
      <c r="V553" s="21"/>
      <c r="W553" s="7">
        <v>2086</v>
      </c>
      <c r="X553" s="30" t="s">
        <v>37</v>
      </c>
      <c r="Y553" s="66">
        <v>25683</v>
      </c>
      <c r="Z553" s="66">
        <v>26776</v>
      </c>
      <c r="AA553" s="16" t="s">
        <v>43</v>
      </c>
      <c r="AB553" s="66">
        <v>30496</v>
      </c>
      <c r="AC553" s="66">
        <v>11275</v>
      </c>
      <c r="AD553" s="16"/>
      <c r="AE553" s="66">
        <v>34626</v>
      </c>
      <c r="AF553" s="66">
        <v>19860</v>
      </c>
      <c r="AG553" s="30" t="s">
        <v>41</v>
      </c>
      <c r="AH553" s="66">
        <v>31721</v>
      </c>
      <c r="AI553" s="66">
        <v>21680</v>
      </c>
      <c r="AJ553" s="76"/>
      <c r="AK553" s="75"/>
      <c r="AL553" s="7">
        <v>2086</v>
      </c>
    </row>
    <row r="554" spans="1:38" x14ac:dyDescent="0.15">
      <c r="A554" s="7">
        <v>2087</v>
      </c>
      <c r="B554" s="17">
        <f t="shared" si="72"/>
        <v>31.042128603104214</v>
      </c>
      <c r="C554" s="17">
        <f t="shared" si="73"/>
        <v>1.7977297241768966</v>
      </c>
      <c r="D554" s="17">
        <f t="shared" si="74"/>
        <v>54.682539682539677</v>
      </c>
      <c r="E554" s="17">
        <f t="shared" si="75"/>
        <v>1.7564880436445214</v>
      </c>
      <c r="F554" s="17">
        <f t="shared" si="76"/>
        <v>30.206738131699847</v>
      </c>
      <c r="G554" s="17">
        <f t="shared" si="77"/>
        <v>1.7622227681861837</v>
      </c>
      <c r="H554" s="17">
        <f t="shared" si="78"/>
        <v>28.968978102189784</v>
      </c>
      <c r="I554" s="17">
        <f t="shared" si="79"/>
        <v>1.7973902459735627</v>
      </c>
      <c r="J554" s="18">
        <v>7</v>
      </c>
      <c r="K554" s="17">
        <v>0.22550000000000001</v>
      </c>
      <c r="L554" s="17">
        <v>3.8938000000000001</v>
      </c>
      <c r="M554" s="18">
        <v>6.89</v>
      </c>
      <c r="N554" s="17">
        <v>3.15E-2</v>
      </c>
      <c r="O554" s="17">
        <v>3.9226000000000001</v>
      </c>
      <c r="P554" s="18">
        <v>7.89</v>
      </c>
      <c r="Q554" s="17">
        <v>0.13059999999999999</v>
      </c>
      <c r="R554" s="17">
        <v>4.4772999999999996</v>
      </c>
      <c r="S554" s="47">
        <v>6.35</v>
      </c>
      <c r="T554" s="17">
        <v>0.16439999999999999</v>
      </c>
      <c r="U554" s="17">
        <v>3.5329000000000002</v>
      </c>
      <c r="V554" s="21">
        <v>42480</v>
      </c>
      <c r="W554" s="7">
        <v>2087</v>
      </c>
      <c r="X554" s="30"/>
      <c r="Y554" s="66">
        <v>41114</v>
      </c>
      <c r="Z554" s="66">
        <v>12641</v>
      </c>
      <c r="AA554" s="30"/>
      <c r="AB554" s="66">
        <v>42197</v>
      </c>
      <c r="AC554" s="66">
        <v>12317</v>
      </c>
      <c r="AD554" s="30"/>
      <c r="AE554" s="66">
        <v>36371</v>
      </c>
      <c r="AF554" s="66">
        <v>17274</v>
      </c>
      <c r="AG554" s="30" t="s">
        <v>41</v>
      </c>
      <c r="AH554" s="66">
        <v>35014</v>
      </c>
      <c r="AI554" s="66">
        <v>23328</v>
      </c>
      <c r="AJ554" s="76"/>
      <c r="AK554" s="75"/>
      <c r="AL554" s="7">
        <v>2087</v>
      </c>
    </row>
    <row r="555" spans="1:38" x14ac:dyDescent="0.15">
      <c r="A555" s="7">
        <v>2088</v>
      </c>
      <c r="B555" s="17">
        <f t="shared" si="72"/>
        <v>77.8</v>
      </c>
      <c r="C555" s="17">
        <f t="shared" si="73"/>
        <v>2.8397477077614903</v>
      </c>
      <c r="D555" s="17">
        <f t="shared" si="74"/>
        <v>119.2063492063492</v>
      </c>
      <c r="E555" s="17">
        <f t="shared" si="75"/>
        <v>2.1829174357260164</v>
      </c>
      <c r="F555" s="17">
        <f t="shared" si="76"/>
        <v>70.727272727272734</v>
      </c>
      <c r="G555" s="17">
        <f t="shared" si="77"/>
        <v>2.2685191934801945</v>
      </c>
      <c r="H555" s="17">
        <f t="shared" si="78"/>
        <v>47.916666666666664</v>
      </c>
      <c r="I555" s="17">
        <f t="shared" si="79"/>
        <v>2.4564251537935746</v>
      </c>
      <c r="J555" s="18">
        <v>19.45</v>
      </c>
      <c r="K555" s="17">
        <v>0.25</v>
      </c>
      <c r="L555" s="17">
        <v>6.8491999999999997</v>
      </c>
      <c r="M555" s="18">
        <v>15.02</v>
      </c>
      <c r="N555" s="17">
        <v>3.15E-2</v>
      </c>
      <c r="O555" s="17">
        <v>6.8807</v>
      </c>
      <c r="P555" s="18">
        <v>15.56</v>
      </c>
      <c r="Q555" s="17">
        <v>0.11</v>
      </c>
      <c r="R555" s="17">
        <v>6.8590999999999998</v>
      </c>
      <c r="S555" s="47">
        <v>17.25</v>
      </c>
      <c r="T555" s="17">
        <v>0.27</v>
      </c>
      <c r="U555" s="17">
        <v>7.0224000000000002</v>
      </c>
      <c r="V555" s="21">
        <v>42486</v>
      </c>
      <c r="W555" s="7">
        <v>2088</v>
      </c>
      <c r="X555" s="16" t="s">
        <v>41</v>
      </c>
      <c r="Y555" s="66">
        <v>15350</v>
      </c>
      <c r="Z555" s="66">
        <v>15242</v>
      </c>
      <c r="AA555" s="16" t="s">
        <v>43</v>
      </c>
      <c r="AB555" s="66">
        <v>18317</v>
      </c>
      <c r="AC555" s="66">
        <v>12773</v>
      </c>
      <c r="AD555" s="16" t="s">
        <v>41</v>
      </c>
      <c r="AE555" s="66">
        <v>15504</v>
      </c>
      <c r="AF555" s="66">
        <v>15091</v>
      </c>
      <c r="AG555" s="16" t="s">
        <v>37</v>
      </c>
      <c r="AH555" s="66">
        <v>14516</v>
      </c>
      <c r="AI555" s="66">
        <v>16119</v>
      </c>
      <c r="AJ555" s="76"/>
      <c r="AK555" s="75"/>
      <c r="AL555" s="7">
        <v>2088</v>
      </c>
    </row>
    <row r="556" spans="1:38" x14ac:dyDescent="0.15">
      <c r="A556" s="7">
        <v>2089</v>
      </c>
      <c r="B556" s="17">
        <f t="shared" si="72"/>
        <v>70.949999999999989</v>
      </c>
      <c r="C556" s="17">
        <f t="shared" si="73"/>
        <v>5.1697755756339259</v>
      </c>
      <c r="D556" s="17">
        <f t="shared" si="74"/>
        <v>-255.75757575757572</v>
      </c>
      <c r="E556" s="17">
        <f t="shared" si="75"/>
        <v>6.1870028955759997</v>
      </c>
      <c r="F556" s="17">
        <f t="shared" si="76"/>
        <v>147.8108581436077</v>
      </c>
      <c r="G556" s="17">
        <f t="shared" si="77"/>
        <v>6.0244833862735998</v>
      </c>
      <c r="H556" s="17">
        <f t="shared" si="78"/>
        <v>133.99784482758622</v>
      </c>
      <c r="I556" s="17">
        <f t="shared" si="79"/>
        <v>5.8949015146128128</v>
      </c>
      <c r="J556" s="18">
        <v>14.19</v>
      </c>
      <c r="K556" s="17">
        <v>0.2</v>
      </c>
      <c r="L556" s="17">
        <v>2.7448000000000001</v>
      </c>
      <c r="M556" s="18">
        <v>16.88</v>
      </c>
      <c r="N556" s="17">
        <v>-1.6500000000000001E-2</v>
      </c>
      <c r="O556" s="17">
        <v>2.7282999999999999</v>
      </c>
      <c r="P556" s="18">
        <v>16.88</v>
      </c>
      <c r="Q556" s="17">
        <v>5.7099999999999998E-2</v>
      </c>
      <c r="R556" s="17">
        <v>2.8018999999999998</v>
      </c>
      <c r="S556" s="47">
        <v>16.579999999999998</v>
      </c>
      <c r="T556" s="17">
        <v>9.2799999999999994E-2</v>
      </c>
      <c r="U556" s="17">
        <v>2.8126000000000002</v>
      </c>
      <c r="V556" s="28">
        <v>42454</v>
      </c>
      <c r="W556" s="7">
        <v>2089</v>
      </c>
      <c r="X556" s="16"/>
      <c r="Y556" s="66">
        <v>37134</v>
      </c>
      <c r="Z556" s="66">
        <v>18509</v>
      </c>
      <c r="AA556" s="16"/>
      <c r="AB556" s="66">
        <v>44590</v>
      </c>
      <c r="AC556" s="66">
        <v>15414</v>
      </c>
      <c r="AD556" s="30"/>
      <c r="AE556" s="66">
        <v>44557</v>
      </c>
      <c r="AF556" s="66">
        <v>15425</v>
      </c>
      <c r="AG556" s="30"/>
      <c r="AH556" s="66">
        <v>52753</v>
      </c>
      <c r="AI556" s="66">
        <v>13029</v>
      </c>
      <c r="AJ556" s="76"/>
      <c r="AK556" s="75"/>
      <c r="AL556" s="7">
        <v>2089</v>
      </c>
    </row>
    <row r="557" spans="1:38" x14ac:dyDescent="0.15">
      <c r="A557" s="7">
        <v>2090</v>
      </c>
      <c r="B557" s="17">
        <f t="shared" si="72"/>
        <v>39.719157472417258</v>
      </c>
      <c r="C557" s="17">
        <f t="shared" si="73"/>
        <v>5.1204689453040819</v>
      </c>
      <c r="D557" s="17">
        <f t="shared" si="74"/>
        <v>68.593238822246448</v>
      </c>
      <c r="E557" s="17">
        <f t="shared" si="75"/>
        <v>5.3048831913637517</v>
      </c>
      <c r="F557" s="17">
        <f t="shared" si="76"/>
        <v>70.397890699904124</v>
      </c>
      <c r="G557" s="17">
        <f t="shared" si="77"/>
        <v>6.2274712692421872</v>
      </c>
      <c r="H557" s="17">
        <f t="shared" si="78"/>
        <v>63.971948212083845</v>
      </c>
      <c r="I557" s="17">
        <f t="shared" si="79"/>
        <v>5.5778418368375435</v>
      </c>
      <c r="J557" s="18">
        <v>23.76</v>
      </c>
      <c r="K557" s="17">
        <v>0.59819999999999995</v>
      </c>
      <c r="L557" s="17">
        <v>4.6402000000000001</v>
      </c>
      <c r="M557" s="18">
        <v>25.16</v>
      </c>
      <c r="N557" s="17">
        <v>9.1700000000000004E-2</v>
      </c>
      <c r="O557" s="17">
        <v>4.7427999999999999</v>
      </c>
      <c r="P557" s="18">
        <v>29.37</v>
      </c>
      <c r="Q557" s="17">
        <v>0.20860000000000001</v>
      </c>
      <c r="R557" s="17">
        <v>4.7161999999999997</v>
      </c>
      <c r="S557" s="47">
        <v>27.67</v>
      </c>
      <c r="T557" s="17">
        <v>0.32440000000000002</v>
      </c>
      <c r="U557" s="17">
        <v>4.9607000000000001</v>
      </c>
      <c r="V557" s="21">
        <v>42457</v>
      </c>
      <c r="W557" s="7">
        <v>2090</v>
      </c>
      <c r="X557" s="16" t="s">
        <v>41</v>
      </c>
      <c r="Y557" s="66">
        <v>17529</v>
      </c>
      <c r="Z557" s="66">
        <v>13214</v>
      </c>
      <c r="AA557" s="16" t="s">
        <v>43</v>
      </c>
      <c r="AB557" s="66">
        <v>19475</v>
      </c>
      <c r="AC557" s="66">
        <v>11893</v>
      </c>
      <c r="AD557" s="16" t="s">
        <v>41</v>
      </c>
      <c r="AE557" s="66">
        <v>18410</v>
      </c>
      <c r="AF557" s="66">
        <v>12586</v>
      </c>
      <c r="AG557" s="16" t="s">
        <v>43</v>
      </c>
      <c r="AH557" s="66">
        <v>19060</v>
      </c>
      <c r="AI557" s="66">
        <v>12157</v>
      </c>
      <c r="AJ557" s="76"/>
      <c r="AK557" s="75"/>
      <c r="AL557" s="7">
        <v>2090</v>
      </c>
    </row>
    <row r="558" spans="1:38" x14ac:dyDescent="0.15">
      <c r="A558" s="7">
        <v>2091</v>
      </c>
      <c r="B558" s="17">
        <f t="shared" si="72"/>
        <v>19.791044776119403</v>
      </c>
      <c r="C558" s="17">
        <f t="shared" si="73"/>
        <v>2.7489841612073969</v>
      </c>
      <c r="D558" s="17">
        <f t="shared" si="74"/>
        <v>35.283333333333339</v>
      </c>
      <c r="E558" s="17">
        <f t="shared" si="75"/>
        <v>4.216627494721747</v>
      </c>
      <c r="F558" s="17">
        <f t="shared" si="76"/>
        <v>27.327586206896552</v>
      </c>
      <c r="G558" s="17">
        <f t="shared" si="77"/>
        <v>4.9698984071240435</v>
      </c>
      <c r="H558" s="17">
        <f t="shared" si="78"/>
        <v>24.49431818181818</v>
      </c>
      <c r="I558" s="17">
        <f t="shared" si="79"/>
        <v>4.2914737942362251</v>
      </c>
      <c r="J558" s="18">
        <v>13.26</v>
      </c>
      <c r="K558" s="17">
        <v>0.67</v>
      </c>
      <c r="L558" s="17">
        <v>4.8235999999999999</v>
      </c>
      <c r="M558" s="18">
        <v>21.17</v>
      </c>
      <c r="N558" s="17">
        <v>0.15</v>
      </c>
      <c r="O558" s="17">
        <v>5.0206</v>
      </c>
      <c r="P558" s="18">
        <v>15.85</v>
      </c>
      <c r="Q558" s="17">
        <v>0.28999999999999998</v>
      </c>
      <c r="R558" s="17">
        <v>3.1892</v>
      </c>
      <c r="S558" s="47">
        <v>14.37</v>
      </c>
      <c r="T558" s="17">
        <v>0.44</v>
      </c>
      <c r="U558" s="17">
        <v>3.3485</v>
      </c>
      <c r="V558" s="28">
        <v>42486</v>
      </c>
      <c r="W558" s="7">
        <v>2091</v>
      </c>
      <c r="X558" s="16"/>
      <c r="Y558" s="66">
        <v>36337</v>
      </c>
      <c r="Z558" s="66">
        <v>9907</v>
      </c>
      <c r="AA558" s="16"/>
      <c r="AB558" s="66">
        <v>40395</v>
      </c>
      <c r="AC558" s="66">
        <v>8911</v>
      </c>
      <c r="AD558" s="16"/>
      <c r="AE558" s="66">
        <v>49266</v>
      </c>
      <c r="AF558" s="66">
        <v>11084</v>
      </c>
      <c r="AG558" s="16"/>
      <c r="AH558" s="66">
        <v>48943</v>
      </c>
      <c r="AI558" s="66">
        <v>11158</v>
      </c>
      <c r="AJ558" s="76"/>
      <c r="AK558" s="75"/>
      <c r="AL558" s="7">
        <v>2091</v>
      </c>
    </row>
    <row r="559" spans="1:38" x14ac:dyDescent="0.15">
      <c r="A559" s="7">
        <v>2092</v>
      </c>
      <c r="B559" s="17">
        <f t="shared" si="72"/>
        <v>2200</v>
      </c>
      <c r="C559" s="17">
        <f t="shared" si="73"/>
        <v>1.6531861405618098</v>
      </c>
      <c r="D559" s="17">
        <f t="shared" si="74"/>
        <v>58.35820895522388</v>
      </c>
      <c r="E559" s="17">
        <f t="shared" si="75"/>
        <v>1.0630488567466898</v>
      </c>
      <c r="F559" s="17">
        <f t="shared" si="76"/>
        <v>24.088838268792713</v>
      </c>
      <c r="G559" s="17">
        <f t="shared" si="77"/>
        <v>1.2318713961209156</v>
      </c>
      <c r="H559" s="17">
        <f t="shared" si="78"/>
        <v>17.94478527607362</v>
      </c>
      <c r="I559" s="17">
        <f t="shared" si="79"/>
        <v>1.3725048565556464</v>
      </c>
      <c r="J559" s="18">
        <v>12.1</v>
      </c>
      <c r="K559" s="17">
        <v>5.4999999999999997E-3</v>
      </c>
      <c r="L559" s="17">
        <v>7.3192000000000004</v>
      </c>
      <c r="M559" s="18">
        <v>7.82</v>
      </c>
      <c r="N559" s="17">
        <v>3.3500000000000002E-2</v>
      </c>
      <c r="O559" s="17">
        <v>7.3562000000000003</v>
      </c>
      <c r="P559" s="18">
        <v>8.4600000000000009</v>
      </c>
      <c r="Q559" s="17">
        <v>0.17560000000000001</v>
      </c>
      <c r="R559" s="17">
        <v>6.8676000000000004</v>
      </c>
      <c r="S559" s="47">
        <v>9.75</v>
      </c>
      <c r="T559" s="17">
        <v>0.40749999999999997</v>
      </c>
      <c r="U559" s="17">
        <v>7.1037999999999997</v>
      </c>
      <c r="V559" s="21">
        <v>42449</v>
      </c>
      <c r="W559" s="7">
        <v>2092</v>
      </c>
      <c r="X559" s="30"/>
      <c r="Y559" s="66">
        <v>100138</v>
      </c>
      <c r="Z559" s="66">
        <v>13883</v>
      </c>
      <c r="AA559" s="30"/>
      <c r="AB559" s="66">
        <v>101880</v>
      </c>
      <c r="AC559" s="66">
        <v>13645</v>
      </c>
      <c r="AD559" s="30"/>
      <c r="AE559" s="66"/>
      <c r="AF559" s="66"/>
      <c r="AG559" s="30"/>
      <c r="AH559" s="66">
        <v>94575</v>
      </c>
      <c r="AI559" s="66">
        <v>22696</v>
      </c>
      <c r="AJ559" s="76"/>
      <c r="AK559" s="75"/>
      <c r="AL559" s="7">
        <v>2092</v>
      </c>
    </row>
    <row r="560" spans="1:38" x14ac:dyDescent="0.15">
      <c r="A560" s="7">
        <v>2093</v>
      </c>
      <c r="B560" s="17">
        <f t="shared" si="72"/>
        <v>228.24742268041237</v>
      </c>
      <c r="C560" s="17">
        <f t="shared" si="73"/>
        <v>7.147469008264463</v>
      </c>
      <c r="D560" s="17">
        <f t="shared" si="74"/>
        <v>77.676240208877289</v>
      </c>
      <c r="E560" s="17">
        <f t="shared" si="75"/>
        <v>7.5003151392915672</v>
      </c>
      <c r="F560" s="17">
        <f t="shared" si="76"/>
        <v>132.02127659574469</v>
      </c>
      <c r="G560" s="17">
        <f t="shared" si="77"/>
        <v>7.7766637423235991</v>
      </c>
      <c r="H560" s="17">
        <f t="shared" si="78"/>
        <v>146.50862068965517</v>
      </c>
      <c r="I560" s="17">
        <f t="shared" si="79"/>
        <v>7.0473347017478387</v>
      </c>
      <c r="J560" s="18">
        <v>11.07</v>
      </c>
      <c r="K560" s="17">
        <v>4.8500000000000001E-2</v>
      </c>
      <c r="L560" s="17">
        <v>1.5488</v>
      </c>
      <c r="M560" s="18">
        <v>11.9</v>
      </c>
      <c r="N560" s="17">
        <v>3.8300000000000001E-2</v>
      </c>
      <c r="O560" s="17">
        <v>1.5866</v>
      </c>
      <c r="P560" s="18">
        <v>12.41</v>
      </c>
      <c r="Q560" s="17">
        <v>4.7E-2</v>
      </c>
      <c r="R560" s="17">
        <v>1.5958000000000001</v>
      </c>
      <c r="S560" s="47">
        <v>11.33</v>
      </c>
      <c r="T560" s="17">
        <v>5.8000000000000003E-2</v>
      </c>
      <c r="U560" s="17">
        <v>1.6076999999999999</v>
      </c>
      <c r="V560" s="21">
        <v>42486</v>
      </c>
      <c r="W560" s="7">
        <v>2093</v>
      </c>
      <c r="X560" s="30"/>
      <c r="Y560" s="66">
        <v>66834</v>
      </c>
      <c r="Z560" s="66">
        <v>12942</v>
      </c>
      <c r="AA560" s="30"/>
      <c r="AB560" s="66">
        <v>63418</v>
      </c>
      <c r="AC560" s="66">
        <v>13639</v>
      </c>
      <c r="AD560" s="30"/>
      <c r="AE560" s="66">
        <v>61734</v>
      </c>
      <c r="AF560" s="66">
        <v>14011</v>
      </c>
      <c r="AG560" s="30"/>
      <c r="AH560" s="66">
        <v>59255</v>
      </c>
      <c r="AI560" s="66">
        <v>14598</v>
      </c>
      <c r="AJ560" s="76"/>
      <c r="AK560" s="75"/>
      <c r="AL560" s="7">
        <v>2093</v>
      </c>
    </row>
    <row r="561" spans="1:38" x14ac:dyDescent="0.15">
      <c r="A561" s="7">
        <v>2094</v>
      </c>
      <c r="B561" s="17">
        <f t="shared" si="72"/>
        <v>107.14285714285714</v>
      </c>
      <c r="C561" s="17">
        <f t="shared" si="73"/>
        <v>12.675877804537965</v>
      </c>
      <c r="D561" s="17">
        <f t="shared" si="74"/>
        <v>122.34042553191489</v>
      </c>
      <c r="E561" s="17">
        <f t="shared" si="75"/>
        <v>9.5242039007826413</v>
      </c>
      <c r="F561" s="17">
        <f t="shared" si="76"/>
        <v>84.205548549810857</v>
      </c>
      <c r="G561" s="17">
        <f t="shared" si="77"/>
        <v>5.4203786756498982</v>
      </c>
      <c r="H561" s="17">
        <f t="shared" si="78"/>
        <v>57.529940119760475</v>
      </c>
      <c r="I561" s="17">
        <f t="shared" si="79"/>
        <v>5.7864305718673776</v>
      </c>
      <c r="J561" s="18">
        <v>30</v>
      </c>
      <c r="K561" s="17">
        <v>0.28000000000000003</v>
      </c>
      <c r="L561" s="17">
        <v>2.3666999999999998</v>
      </c>
      <c r="M561" s="18">
        <v>23</v>
      </c>
      <c r="N561" s="17">
        <v>4.7E-2</v>
      </c>
      <c r="O561" s="17">
        <v>2.4148999999999998</v>
      </c>
      <c r="P561" s="18">
        <v>26.71</v>
      </c>
      <c r="Q561" s="17">
        <v>0.15859999999999999</v>
      </c>
      <c r="R561" s="17">
        <v>4.9276999999999997</v>
      </c>
      <c r="S561" s="47">
        <v>25.62</v>
      </c>
      <c r="T561" s="17">
        <v>0.33400000000000002</v>
      </c>
      <c r="U561" s="17">
        <v>4.4276</v>
      </c>
      <c r="V561" s="21">
        <v>42488</v>
      </c>
      <c r="W561" s="7">
        <v>2094</v>
      </c>
      <c r="X561" s="42" t="s">
        <v>37</v>
      </c>
      <c r="Y561" s="66">
        <v>14432</v>
      </c>
      <c r="Z561" s="66">
        <v>22305</v>
      </c>
      <c r="AA561" s="42" t="s">
        <v>39</v>
      </c>
      <c r="AB561" s="66">
        <v>15759</v>
      </c>
      <c r="AC561" s="66">
        <v>20427</v>
      </c>
      <c r="AD561" s="42" t="s">
        <v>37</v>
      </c>
      <c r="AE561" s="66">
        <v>13919</v>
      </c>
      <c r="AF561" s="66">
        <v>27102</v>
      </c>
      <c r="AG561" s="42" t="s">
        <v>39</v>
      </c>
      <c r="AH561" s="66">
        <v>14978</v>
      </c>
      <c r="AI561" s="66">
        <v>25187</v>
      </c>
      <c r="AJ561" s="76"/>
      <c r="AK561" s="75"/>
      <c r="AL561" s="7">
        <v>2094</v>
      </c>
    </row>
    <row r="562" spans="1:38" x14ac:dyDescent="0.15">
      <c r="A562" s="7">
        <v>2095</v>
      </c>
      <c r="B562" s="17">
        <f t="shared" si="72"/>
        <v>571.99999999999989</v>
      </c>
      <c r="C562" s="17">
        <f t="shared" si="73"/>
        <v>20.470347648261757</v>
      </c>
      <c r="D562" s="17">
        <f t="shared" si="74"/>
        <v>817.5</v>
      </c>
      <c r="E562" s="17">
        <f t="shared" si="75"/>
        <v>33.031971311682412</v>
      </c>
      <c r="F562" s="17">
        <f t="shared" si="76"/>
        <v>559.9</v>
      </c>
      <c r="G562" s="17">
        <f t="shared" si="77"/>
        <v>27.900139525612914</v>
      </c>
      <c r="H562" s="17">
        <f t="shared" si="78"/>
        <v>664.125</v>
      </c>
      <c r="I562" s="17">
        <f t="shared" si="79"/>
        <v>16.327095049322391</v>
      </c>
      <c r="J562" s="18">
        <v>40.04</v>
      </c>
      <c r="K562" s="17">
        <v>7.0000000000000007E-2</v>
      </c>
      <c r="L562" s="17">
        <v>1.956</v>
      </c>
      <c r="M562" s="18">
        <v>65.400000000000006</v>
      </c>
      <c r="N562" s="17">
        <v>0.02</v>
      </c>
      <c r="O562" s="17">
        <v>1.9799</v>
      </c>
      <c r="P562" s="18">
        <v>55.99</v>
      </c>
      <c r="Q562" s="17">
        <v>0.05</v>
      </c>
      <c r="R562" s="17">
        <v>2.0068000000000001</v>
      </c>
      <c r="S562" s="47">
        <v>53.13</v>
      </c>
      <c r="T562" s="17">
        <v>0.06</v>
      </c>
      <c r="U562" s="17">
        <v>3.2541000000000002</v>
      </c>
      <c r="V562" s="21">
        <v>42488</v>
      </c>
      <c r="W562" s="7">
        <v>2095</v>
      </c>
      <c r="X562" s="16"/>
      <c r="Y562" s="66"/>
      <c r="Z562" s="66"/>
      <c r="AA562" s="30"/>
      <c r="AB562" s="66">
        <v>50143</v>
      </c>
      <c r="AC562" s="66">
        <v>5039</v>
      </c>
      <c r="AD562" s="30"/>
      <c r="AE562" s="66"/>
      <c r="AF562" s="66"/>
      <c r="AG562" s="30"/>
      <c r="AH562" s="66">
        <v>47821</v>
      </c>
      <c r="AI562" s="66">
        <v>5285</v>
      </c>
      <c r="AJ562" s="76"/>
      <c r="AK562" s="75"/>
      <c r="AL562" s="7">
        <v>2095</v>
      </c>
    </row>
    <row r="563" spans="1:38" x14ac:dyDescent="0.15">
      <c r="A563" s="7">
        <v>2096</v>
      </c>
      <c r="B563" s="17">
        <f t="shared" si="72"/>
        <v>49.827586206896555</v>
      </c>
      <c r="C563" s="17">
        <f t="shared" si="73"/>
        <v>2.3414839661011455</v>
      </c>
      <c r="D563" s="17">
        <f t="shared" si="74"/>
        <v>-115.625</v>
      </c>
      <c r="E563" s="17">
        <f t="shared" si="75"/>
        <v>3.1740585056189414</v>
      </c>
      <c r="F563" s="17">
        <f t="shared" si="76"/>
        <v>186.25</v>
      </c>
      <c r="G563" s="17">
        <f t="shared" si="77"/>
        <v>2.5644114761716263</v>
      </c>
      <c r="H563" s="17">
        <f t="shared" si="78"/>
        <v>102.06818181818183</v>
      </c>
      <c r="I563" s="17">
        <f t="shared" si="79"/>
        <v>2.5605938798898449</v>
      </c>
      <c r="J563" s="18">
        <v>14.45</v>
      </c>
      <c r="K563" s="17">
        <v>0.28999999999999998</v>
      </c>
      <c r="L563" s="17">
        <v>6.1712999999999996</v>
      </c>
      <c r="M563" s="18">
        <v>18.5</v>
      </c>
      <c r="N563" s="17">
        <v>-0.04</v>
      </c>
      <c r="O563" s="17">
        <v>5.8285</v>
      </c>
      <c r="P563" s="18">
        <v>14.9</v>
      </c>
      <c r="Q563" s="17">
        <v>0.04</v>
      </c>
      <c r="R563" s="17">
        <v>5.8102999999999998</v>
      </c>
      <c r="S563" s="47">
        <v>14.97</v>
      </c>
      <c r="T563" s="17">
        <v>0.11</v>
      </c>
      <c r="U563" s="17">
        <v>5.8463000000000003</v>
      </c>
      <c r="V563" s="28">
        <v>42457</v>
      </c>
      <c r="W563" s="7">
        <v>2096</v>
      </c>
      <c r="X563" s="16" t="s">
        <v>37</v>
      </c>
      <c r="Y563" s="66">
        <v>11873</v>
      </c>
      <c r="Z563" s="66">
        <v>31271</v>
      </c>
      <c r="AA563" s="16" t="s">
        <v>39</v>
      </c>
      <c r="AB563" s="66">
        <v>12772</v>
      </c>
      <c r="AC563" s="66">
        <v>29070</v>
      </c>
      <c r="AD563" s="16" t="s">
        <v>39</v>
      </c>
      <c r="AE563" s="66">
        <v>15687</v>
      </c>
      <c r="AF563" s="66">
        <v>23668</v>
      </c>
      <c r="AG563" s="16" t="s">
        <v>39</v>
      </c>
      <c r="AH563" s="66">
        <v>16714</v>
      </c>
      <c r="AI563" s="66">
        <v>22214</v>
      </c>
      <c r="AJ563" s="76"/>
      <c r="AK563" s="75"/>
      <c r="AL563" s="7">
        <v>2096</v>
      </c>
    </row>
    <row r="564" spans="1:38" x14ac:dyDescent="0.15">
      <c r="A564" s="7">
        <v>2097</v>
      </c>
      <c r="B564" s="17">
        <f t="shared" si="72"/>
        <v>-231.26614987080103</v>
      </c>
      <c r="C564" s="17">
        <f t="shared" si="73"/>
        <v>2.8407287500793497</v>
      </c>
      <c r="D564" s="17">
        <f t="shared" si="74"/>
        <v>130.93220338983051</v>
      </c>
      <c r="E564" s="17">
        <f t="shared" si="75"/>
        <v>2.9251206967277779</v>
      </c>
      <c r="F564" s="17">
        <f t="shared" si="76"/>
        <v>219.87179487179483</v>
      </c>
      <c r="G564" s="17">
        <f t="shared" si="77"/>
        <v>3.2409448818897637</v>
      </c>
      <c r="H564" s="17">
        <f t="shared" si="78"/>
        <v>159.58149779735683</v>
      </c>
      <c r="I564" s="17">
        <f t="shared" si="79"/>
        <v>3.0203545633617859</v>
      </c>
      <c r="J564" s="18">
        <v>8.9499999999999993</v>
      </c>
      <c r="K564" s="17">
        <v>-3.8699999999999998E-2</v>
      </c>
      <c r="L564" s="17">
        <v>3.1505999999999998</v>
      </c>
      <c r="M564" s="18">
        <v>9.27</v>
      </c>
      <c r="N564" s="17">
        <v>1.77E-2</v>
      </c>
      <c r="O564" s="17">
        <v>3.1690999999999998</v>
      </c>
      <c r="P564" s="18">
        <v>10.29</v>
      </c>
      <c r="Q564" s="17">
        <v>2.3400000000000001E-2</v>
      </c>
      <c r="R564" s="17">
        <v>3.1749999999999998</v>
      </c>
      <c r="S564" s="47">
        <v>9.66</v>
      </c>
      <c r="T564" s="17">
        <v>4.5400000000000003E-2</v>
      </c>
      <c r="U564" s="17">
        <v>3.1983000000000001</v>
      </c>
      <c r="V564" s="21">
        <v>42487</v>
      </c>
      <c r="W564" s="7">
        <v>2097</v>
      </c>
      <c r="X564" s="30"/>
      <c r="Y564" s="66"/>
      <c r="Z564" s="66"/>
      <c r="AA564" s="30"/>
      <c r="AB564" s="66"/>
      <c r="AC564" s="66"/>
      <c r="AD564" s="30"/>
      <c r="AE564" s="66"/>
      <c r="AF564" s="66"/>
      <c r="AG564" s="30"/>
      <c r="AH564" s="66"/>
      <c r="AI564" s="66"/>
      <c r="AJ564" s="76"/>
      <c r="AK564" s="75"/>
      <c r="AL564" s="7">
        <v>2097</v>
      </c>
    </row>
    <row r="565" spans="1:38" x14ac:dyDescent="0.15">
      <c r="A565" s="7">
        <v>2098</v>
      </c>
      <c r="B565" s="17">
        <f t="shared" si="72"/>
        <v>83.869565217391298</v>
      </c>
      <c r="C565" s="17">
        <f t="shared" si="73"/>
        <v>6.6306888491681564</v>
      </c>
      <c r="D565" s="17">
        <f t="shared" si="74"/>
        <v>180.4411764705882</v>
      </c>
      <c r="E565" s="17">
        <f t="shared" si="75"/>
        <v>4.1934381408065615</v>
      </c>
      <c r="F565" s="17">
        <f t="shared" si="76"/>
        <v>33.011363636363633</v>
      </c>
      <c r="G565" s="17">
        <f t="shared" si="77"/>
        <v>3.866888519134775</v>
      </c>
      <c r="H565" s="17">
        <f t="shared" si="78"/>
        <v>38.28125</v>
      </c>
      <c r="I565" s="17">
        <f t="shared" si="79"/>
        <v>3.9894483162899754</v>
      </c>
      <c r="J565" s="18">
        <v>19.29</v>
      </c>
      <c r="K565" s="17">
        <v>0.23</v>
      </c>
      <c r="L565" s="17">
        <v>2.9091999999999998</v>
      </c>
      <c r="M565" s="18">
        <v>12.27</v>
      </c>
      <c r="N565" s="17">
        <v>1.7000000000000001E-2</v>
      </c>
      <c r="O565" s="17">
        <v>2.9260000000000002</v>
      </c>
      <c r="P565" s="18">
        <v>11.62</v>
      </c>
      <c r="Q565" s="17">
        <v>0.17599999999999999</v>
      </c>
      <c r="R565" s="17">
        <v>3.0049999999999999</v>
      </c>
      <c r="S565" s="47">
        <v>12.25</v>
      </c>
      <c r="T565" s="17">
        <v>0.24</v>
      </c>
      <c r="U565" s="17">
        <v>3.0706000000000002</v>
      </c>
      <c r="V565" s="21">
        <v>42487</v>
      </c>
      <c r="W565" s="7">
        <v>2098</v>
      </c>
      <c r="X565" s="16" t="s">
        <v>41</v>
      </c>
      <c r="Y565" s="66">
        <v>23340</v>
      </c>
      <c r="Z565" s="66">
        <v>15338</v>
      </c>
      <c r="AA565" s="16" t="s">
        <v>43</v>
      </c>
      <c r="AB565" s="66">
        <v>23730</v>
      </c>
      <c r="AC565" s="66">
        <v>15086</v>
      </c>
      <c r="AD565" s="16" t="s">
        <v>41</v>
      </c>
      <c r="AE565" s="66">
        <v>22826</v>
      </c>
      <c r="AF565" s="66">
        <v>15683</v>
      </c>
      <c r="AG565" s="16" t="s">
        <v>43</v>
      </c>
      <c r="AH565" s="66">
        <v>28627</v>
      </c>
      <c r="AI565" s="66">
        <v>12506</v>
      </c>
      <c r="AJ565" s="76"/>
      <c r="AK565" s="75"/>
      <c r="AL565" s="7">
        <v>2098</v>
      </c>
    </row>
    <row r="566" spans="1:38" x14ac:dyDescent="0.15">
      <c r="A566" s="7">
        <v>2099</v>
      </c>
      <c r="B566" s="17">
        <f t="shared" si="72"/>
        <v>11.943661971830988</v>
      </c>
      <c r="C566" s="17">
        <f t="shared" si="73"/>
        <v>1.7966101694915255</v>
      </c>
      <c r="D566" s="17">
        <f t="shared" si="74"/>
        <v>28.555555555555554</v>
      </c>
      <c r="E566" s="17">
        <f t="shared" si="75"/>
        <v>4.319509223076599</v>
      </c>
      <c r="F566" s="17">
        <f t="shared" si="76"/>
        <v>22.666666666666668</v>
      </c>
      <c r="G566" s="17">
        <f t="shared" si="77"/>
        <v>3.8159371492704821</v>
      </c>
      <c r="H566" s="17">
        <f t="shared" si="78"/>
        <v>24.625</v>
      </c>
      <c r="I566" s="17">
        <f t="shared" si="79"/>
        <v>3.2257008121561435</v>
      </c>
      <c r="J566" s="18">
        <v>8.48</v>
      </c>
      <c r="K566" s="17">
        <v>0.71</v>
      </c>
      <c r="L566" s="17">
        <v>4.72</v>
      </c>
      <c r="M566" s="18">
        <v>10.28</v>
      </c>
      <c r="N566" s="17">
        <v>0.09</v>
      </c>
      <c r="O566" s="17">
        <v>2.3799000000000001</v>
      </c>
      <c r="P566" s="18">
        <v>9.52</v>
      </c>
      <c r="Q566" s="17">
        <v>0.21</v>
      </c>
      <c r="R566" s="17">
        <v>2.4948000000000001</v>
      </c>
      <c r="S566" s="47">
        <v>9.85</v>
      </c>
      <c r="T566" s="17">
        <v>0.3</v>
      </c>
      <c r="U566" s="17">
        <v>3.0535999999999999</v>
      </c>
      <c r="V566" s="21">
        <v>42481</v>
      </c>
      <c r="W566" s="7">
        <v>2099</v>
      </c>
      <c r="X566" s="16"/>
      <c r="Y566" s="66">
        <v>59447</v>
      </c>
      <c r="Z566" s="66">
        <v>12780</v>
      </c>
      <c r="AA566" s="16"/>
      <c r="AB566" s="66"/>
      <c r="AC566" s="66"/>
      <c r="AD566" s="30"/>
      <c r="AE566" s="66">
        <v>73004</v>
      </c>
      <c r="AF566" s="66">
        <v>20860</v>
      </c>
      <c r="AG566" s="30"/>
      <c r="AH566" s="66">
        <v>56948</v>
      </c>
      <c r="AI566" s="66">
        <v>28496</v>
      </c>
      <c r="AJ566" s="76"/>
      <c r="AK566" s="75"/>
      <c r="AL566" s="7">
        <v>2099</v>
      </c>
    </row>
    <row r="567" spans="1:38" x14ac:dyDescent="0.15">
      <c r="A567" s="7">
        <v>2100</v>
      </c>
      <c r="B567" s="17">
        <f t="shared" si="72"/>
        <v>33.222222222222221</v>
      </c>
      <c r="C567" s="17">
        <f t="shared" si="73"/>
        <v>3.6742719043132759</v>
      </c>
      <c r="D567" s="17">
        <f t="shared" si="74"/>
        <v>22.999999999999996</v>
      </c>
      <c r="E567" s="17">
        <f t="shared" si="75"/>
        <v>3.6194822566685025</v>
      </c>
      <c r="F567" s="17">
        <f t="shared" si="76"/>
        <v>22.474999999999998</v>
      </c>
      <c r="G567" s="17">
        <f t="shared" si="77"/>
        <v>3.5663281497937165</v>
      </c>
      <c r="H567" s="17">
        <f t="shared" si="78"/>
        <v>21.68181818181818</v>
      </c>
      <c r="I567" s="17">
        <f t="shared" si="79"/>
        <v>3.5964713865641253</v>
      </c>
      <c r="J567" s="18">
        <v>8.9700000000000006</v>
      </c>
      <c r="K567" s="17">
        <v>0.27</v>
      </c>
      <c r="L567" s="17">
        <v>2.4413</v>
      </c>
      <c r="M567" s="18">
        <v>9.1999999999999993</v>
      </c>
      <c r="N567" s="17">
        <v>0.1</v>
      </c>
      <c r="O567" s="17">
        <v>2.5417999999999998</v>
      </c>
      <c r="P567" s="18">
        <v>8.99</v>
      </c>
      <c r="Q567" s="17">
        <v>0.2</v>
      </c>
      <c r="R567" s="17">
        <v>2.5207999999999999</v>
      </c>
      <c r="S567" s="47">
        <v>9.5399999999999991</v>
      </c>
      <c r="T567" s="17">
        <v>0.33</v>
      </c>
      <c r="U567" s="17">
        <v>2.6526000000000001</v>
      </c>
      <c r="V567" s="21">
        <v>42480</v>
      </c>
      <c r="W567" s="7">
        <v>2100</v>
      </c>
      <c r="X567" s="16"/>
      <c r="Y567" s="66">
        <v>73228</v>
      </c>
      <c r="Z567" s="66">
        <v>13155</v>
      </c>
      <c r="AA567" s="30"/>
      <c r="AB567" s="66">
        <v>67639</v>
      </c>
      <c r="AC567" s="66">
        <v>14243</v>
      </c>
      <c r="AD567" s="30"/>
      <c r="AE567" s="66">
        <v>67228</v>
      </c>
      <c r="AF567" s="66">
        <v>14330</v>
      </c>
      <c r="AG567" s="30"/>
      <c r="AH567" s="66">
        <v>63891</v>
      </c>
      <c r="AI567" s="66">
        <v>15079</v>
      </c>
      <c r="AJ567" s="76"/>
      <c r="AK567" s="75"/>
      <c r="AL567" s="7">
        <v>2100</v>
      </c>
    </row>
    <row r="568" spans="1:38" x14ac:dyDescent="0.15">
      <c r="A568" s="7">
        <v>2101</v>
      </c>
      <c r="B568" s="17">
        <f t="shared" si="72"/>
        <v>34.701492537313428</v>
      </c>
      <c r="C568" s="17">
        <f t="shared" si="73"/>
        <v>3.0601768979677795</v>
      </c>
      <c r="D568" s="17">
        <f t="shared" si="74"/>
        <v>33.387573964497037</v>
      </c>
      <c r="E568" s="17">
        <f t="shared" si="75"/>
        <v>2.9060335281847913</v>
      </c>
      <c r="F568" s="17">
        <f t="shared" si="76"/>
        <v>38.74551971326165</v>
      </c>
      <c r="G568" s="17">
        <f t="shared" si="77"/>
        <v>2.626846811819596</v>
      </c>
      <c r="H568" s="17">
        <f t="shared" si="78"/>
        <v>32.696933253156942</v>
      </c>
      <c r="I568" s="17">
        <f t="shared" si="79"/>
        <v>2.5673713658415664</v>
      </c>
      <c r="J568" s="18">
        <v>23.25</v>
      </c>
      <c r="K568" s="17">
        <v>0.67</v>
      </c>
      <c r="L568" s="17">
        <v>7.5975999999999999</v>
      </c>
      <c r="M568" s="18">
        <v>22.57</v>
      </c>
      <c r="N568" s="17">
        <v>0.16900000000000001</v>
      </c>
      <c r="O568" s="17">
        <v>7.7666000000000004</v>
      </c>
      <c r="P568" s="18">
        <v>21.62</v>
      </c>
      <c r="Q568" s="17">
        <v>0.27900000000000003</v>
      </c>
      <c r="R568" s="17">
        <v>8.2303999999999995</v>
      </c>
      <c r="S568" s="47">
        <v>21.75</v>
      </c>
      <c r="T568" s="17">
        <v>0.49890000000000001</v>
      </c>
      <c r="U568" s="17">
        <v>8.4717000000000002</v>
      </c>
      <c r="V568" s="21">
        <v>42478</v>
      </c>
      <c r="W568" s="7">
        <v>2101</v>
      </c>
      <c r="X568" s="42" t="s">
        <v>39</v>
      </c>
      <c r="Y568" s="66">
        <v>12743</v>
      </c>
      <c r="Z568" s="66">
        <v>15043</v>
      </c>
      <c r="AA568" s="42" t="s">
        <v>39</v>
      </c>
      <c r="AB568" s="66">
        <v>13394</v>
      </c>
      <c r="AC568" s="66">
        <v>14312</v>
      </c>
      <c r="AD568" s="42" t="s">
        <v>43</v>
      </c>
      <c r="AE568" s="66">
        <v>18646</v>
      </c>
      <c r="AF568" s="66">
        <v>13302</v>
      </c>
      <c r="AG568" s="42" t="s">
        <v>43</v>
      </c>
      <c r="AH568" s="66">
        <v>22370</v>
      </c>
      <c r="AI568" s="66">
        <v>11087</v>
      </c>
      <c r="AJ568" s="76"/>
      <c r="AK568" s="75"/>
      <c r="AL568" s="7">
        <v>2101</v>
      </c>
    </row>
    <row r="569" spans="1:38" x14ac:dyDescent="0.15">
      <c r="A569" s="7">
        <v>2102</v>
      </c>
      <c r="B569" s="17">
        <f t="shared" si="72"/>
        <v>18.925925925925927</v>
      </c>
      <c r="C569" s="17">
        <f t="shared" si="73"/>
        <v>1.2993287225386494</v>
      </c>
      <c r="D569" s="17">
        <f t="shared" si="74"/>
        <v>60.393258426966291</v>
      </c>
      <c r="E569" s="17">
        <f t="shared" si="75"/>
        <v>3.2361647684511565</v>
      </c>
      <c r="F569" s="17">
        <f t="shared" si="76"/>
        <v>55.892857142857139</v>
      </c>
      <c r="G569" s="17">
        <f t="shared" si="77"/>
        <v>3.0959446092977254</v>
      </c>
      <c r="H569" s="17">
        <f t="shared" si="78"/>
        <v>222.84946236559136</v>
      </c>
      <c r="I569" s="17">
        <f t="shared" si="79"/>
        <v>11.981500216794334</v>
      </c>
      <c r="J569" s="18">
        <v>5.1100000000000003</v>
      </c>
      <c r="K569" s="17">
        <v>0.27</v>
      </c>
      <c r="L569" s="17">
        <v>3.9327999999999999</v>
      </c>
      <c r="M569" s="18">
        <v>12.9</v>
      </c>
      <c r="N569" s="17">
        <v>5.3400000000000003E-2</v>
      </c>
      <c r="O569" s="17">
        <v>3.9862000000000002</v>
      </c>
      <c r="P569" s="18">
        <v>12.52</v>
      </c>
      <c r="Q569" s="17">
        <v>0.112</v>
      </c>
      <c r="R569" s="17">
        <v>4.0439999999999996</v>
      </c>
      <c r="S569" s="47">
        <v>16.579999999999998</v>
      </c>
      <c r="T569" s="17">
        <v>5.5800000000000002E-2</v>
      </c>
      <c r="U569" s="17">
        <v>1.3837999999999999</v>
      </c>
      <c r="V569" s="28">
        <v>42478</v>
      </c>
      <c r="W569" s="7">
        <v>2102</v>
      </c>
      <c r="X569" s="16"/>
      <c r="Y569" s="66">
        <v>54515</v>
      </c>
      <c r="Z569" s="66">
        <v>13367</v>
      </c>
      <c r="AA569" s="16"/>
      <c r="AB569" s="66">
        <v>60074</v>
      </c>
      <c r="AC569" s="66">
        <v>12130</v>
      </c>
      <c r="AD569" s="30"/>
      <c r="AE569" s="66">
        <v>40879</v>
      </c>
      <c r="AF569" s="66">
        <v>17826</v>
      </c>
      <c r="AG569" s="30"/>
      <c r="AH569" s="66">
        <v>40257</v>
      </c>
      <c r="AI569" s="66">
        <v>18102</v>
      </c>
      <c r="AJ569" s="76"/>
      <c r="AK569" s="75"/>
      <c r="AL569" s="7">
        <v>2102</v>
      </c>
    </row>
    <row r="570" spans="1:38" x14ac:dyDescent="0.15">
      <c r="A570" s="7">
        <v>2103</v>
      </c>
      <c r="B570" s="17">
        <f t="shared" si="72"/>
        <v>55.903225806451609</v>
      </c>
      <c r="C570" s="17">
        <f t="shared" si="73"/>
        <v>3.2631004161253268</v>
      </c>
      <c r="D570" s="17">
        <f t="shared" si="74"/>
        <v>190.75</v>
      </c>
      <c r="E570" s="17">
        <f t="shared" si="75"/>
        <v>5.7037133940084841</v>
      </c>
      <c r="F570" s="17">
        <f t="shared" si="76"/>
        <v>126.3125</v>
      </c>
      <c r="G570" s="17">
        <f t="shared" si="77"/>
        <v>5.7321950251013982</v>
      </c>
      <c r="H570" s="17">
        <f t="shared" si="78"/>
        <v>89.156249999999986</v>
      </c>
      <c r="I570" s="17">
        <f t="shared" si="79"/>
        <v>5.2713264231472756</v>
      </c>
      <c r="J570" s="18">
        <v>17.329999999999998</v>
      </c>
      <c r="K570" s="17">
        <v>0.31</v>
      </c>
      <c r="L570" s="17">
        <v>5.3109000000000002</v>
      </c>
      <c r="M570" s="18">
        <v>30.52</v>
      </c>
      <c r="N570" s="17">
        <v>0.04</v>
      </c>
      <c r="O570" s="17">
        <v>5.3509000000000002</v>
      </c>
      <c r="P570" s="18">
        <v>20.21</v>
      </c>
      <c r="Q570" s="17">
        <v>0.08</v>
      </c>
      <c r="R570" s="17">
        <v>3.5257000000000001</v>
      </c>
      <c r="S570" s="47">
        <v>19.02</v>
      </c>
      <c r="T570" s="17">
        <v>0.16</v>
      </c>
      <c r="U570" s="17">
        <v>3.6082000000000001</v>
      </c>
      <c r="V570" s="28">
        <v>42479</v>
      </c>
      <c r="W570" s="7">
        <v>2103</v>
      </c>
      <c r="X570" s="16" t="s">
        <v>37</v>
      </c>
      <c r="Y570" s="66">
        <v>11127</v>
      </c>
      <c r="Z570" s="66">
        <v>27421</v>
      </c>
      <c r="AA570" s="16" t="s">
        <v>39</v>
      </c>
      <c r="AB570" s="66">
        <v>14908</v>
      </c>
      <c r="AC570" s="66">
        <v>20466</v>
      </c>
      <c r="AD570" s="16" t="s">
        <v>37</v>
      </c>
      <c r="AE570" s="66">
        <v>13724</v>
      </c>
      <c r="AF570" s="66">
        <v>33348</v>
      </c>
      <c r="AG570" s="16" t="s">
        <v>39</v>
      </c>
      <c r="AH570" s="66">
        <v>13949</v>
      </c>
      <c r="AI570" s="66">
        <v>32811</v>
      </c>
      <c r="AJ570" s="76"/>
      <c r="AK570" s="75"/>
      <c r="AL570" s="7">
        <v>2103</v>
      </c>
    </row>
    <row r="571" spans="1:38" x14ac:dyDescent="0.15">
      <c r="A571" s="7">
        <v>2104</v>
      </c>
      <c r="B571" s="17">
        <f t="shared" si="72"/>
        <v>22.245283018867923</v>
      </c>
      <c r="C571" s="17">
        <f t="shared" si="73"/>
        <v>5.403052105769671</v>
      </c>
      <c r="D571" s="17">
        <f t="shared" si="74"/>
        <v>55.6875</v>
      </c>
      <c r="E571" s="17">
        <f t="shared" si="75"/>
        <v>7.9003369391736129</v>
      </c>
      <c r="F571" s="17">
        <f t="shared" si="76"/>
        <v>68.500000000000014</v>
      </c>
      <c r="G571" s="17">
        <f t="shared" si="77"/>
        <v>7.4734066733339395</v>
      </c>
      <c r="H571" s="17">
        <f t="shared" si="78"/>
        <v>56.791666666666671</v>
      </c>
      <c r="I571" s="17">
        <f t="shared" si="79"/>
        <v>6.0392573884531888</v>
      </c>
      <c r="J571" s="18">
        <v>11.79</v>
      </c>
      <c r="K571" s="17">
        <v>0.53</v>
      </c>
      <c r="L571" s="17">
        <v>2.1821000000000002</v>
      </c>
      <c r="M571" s="18">
        <v>17.82</v>
      </c>
      <c r="N571" s="17">
        <v>0.08</v>
      </c>
      <c r="O571" s="17">
        <v>2.2555999999999998</v>
      </c>
      <c r="P571" s="18">
        <v>16.440000000000001</v>
      </c>
      <c r="Q571" s="17">
        <v>0.12</v>
      </c>
      <c r="R571" s="17">
        <v>2.1998000000000002</v>
      </c>
      <c r="S571" s="47">
        <v>13.63</v>
      </c>
      <c r="T571" s="17">
        <v>0.18</v>
      </c>
      <c r="U571" s="17">
        <v>2.2568999999999999</v>
      </c>
      <c r="V571" s="21">
        <v>42485</v>
      </c>
      <c r="W571" s="7">
        <v>2104</v>
      </c>
      <c r="X571" s="30"/>
      <c r="Y571" s="66"/>
      <c r="Z571" s="66"/>
      <c r="AA571" s="30"/>
      <c r="AB571" s="66"/>
      <c r="AC571" s="66"/>
      <c r="AD571" s="30"/>
      <c r="AE571" s="66"/>
      <c r="AF571" s="66"/>
      <c r="AG571" s="30"/>
      <c r="AH571" s="66"/>
      <c r="AI571" s="66"/>
      <c r="AJ571" s="76"/>
      <c r="AK571" s="75"/>
      <c r="AL571" s="7">
        <v>2104</v>
      </c>
    </row>
    <row r="572" spans="1:38" x14ac:dyDescent="0.15">
      <c r="A572" s="7">
        <v>2105</v>
      </c>
      <c r="B572" s="17">
        <f t="shared" si="72"/>
        <v>-96.778523489932894</v>
      </c>
      <c r="C572" s="17">
        <f t="shared" si="73"/>
        <v>11.718813490451037</v>
      </c>
      <c r="D572" s="17">
        <f t="shared" si="74"/>
        <v>158.57142857142858</v>
      </c>
      <c r="E572" s="17">
        <f t="shared" si="75"/>
        <v>7.1371162192573552</v>
      </c>
      <c r="F572" s="17">
        <f t="shared" si="76"/>
        <v>97.799999999999983</v>
      </c>
      <c r="G572" s="17">
        <f t="shared" si="77"/>
        <v>7.634660421545667</v>
      </c>
      <c r="H572" s="17">
        <f t="shared" si="78"/>
        <v>135.625</v>
      </c>
      <c r="I572" s="17">
        <f t="shared" si="79"/>
        <v>8.3958833088292195</v>
      </c>
      <c r="J572" s="18">
        <v>14.42</v>
      </c>
      <c r="K572" s="17">
        <v>-0.14899999999999999</v>
      </c>
      <c r="L572" s="17">
        <v>1.2304999999999999</v>
      </c>
      <c r="M572" s="18">
        <v>8.8800000000000008</v>
      </c>
      <c r="N572" s="17">
        <v>1.4E-2</v>
      </c>
      <c r="O572" s="17">
        <v>1.2442</v>
      </c>
      <c r="P572" s="18">
        <v>9.7799999999999994</v>
      </c>
      <c r="Q572" s="17">
        <v>0.05</v>
      </c>
      <c r="R572" s="17">
        <v>1.2809999999999999</v>
      </c>
      <c r="S572" s="47">
        <v>10.85</v>
      </c>
      <c r="T572" s="17">
        <v>0.06</v>
      </c>
      <c r="U572" s="17">
        <v>1.2923</v>
      </c>
      <c r="V572" s="21">
        <v>42479</v>
      </c>
      <c r="W572" s="7">
        <v>2105</v>
      </c>
      <c r="X572" s="42" t="s">
        <v>43</v>
      </c>
      <c r="Y572" s="66">
        <v>33729</v>
      </c>
      <c r="Z572" s="66">
        <v>10925</v>
      </c>
      <c r="AA572" s="42" t="s">
        <v>41</v>
      </c>
      <c r="AB572" s="66">
        <v>32013</v>
      </c>
      <c r="AC572" s="66">
        <v>11510</v>
      </c>
      <c r="AD572" s="42" t="s">
        <v>41</v>
      </c>
      <c r="AE572" s="66">
        <v>30560</v>
      </c>
      <c r="AF572" s="66">
        <v>12058</v>
      </c>
      <c r="AG572" s="42" t="s">
        <v>43</v>
      </c>
      <c r="AH572" s="66">
        <v>30590</v>
      </c>
      <c r="AI572" s="66">
        <v>12046</v>
      </c>
      <c r="AJ572" s="76"/>
      <c r="AK572" s="75"/>
      <c r="AL572" s="7">
        <v>2105</v>
      </c>
    </row>
    <row r="573" spans="1:38" x14ac:dyDescent="0.15">
      <c r="A573" s="7">
        <v>2106</v>
      </c>
      <c r="B573" s="17">
        <f t="shared" si="72"/>
        <v>-13.223529411764707</v>
      </c>
      <c r="C573" s="17">
        <f t="shared" si="73"/>
        <v>2.3029955333360652</v>
      </c>
      <c r="D573" s="17">
        <f t="shared" si="74"/>
        <v>233.15789473684211</v>
      </c>
      <c r="E573" s="17">
        <f t="shared" si="75"/>
        <v>1.8118979938240045</v>
      </c>
      <c r="F573" s="17">
        <f t="shared" si="76"/>
        <v>62.264150943396231</v>
      </c>
      <c r="G573" s="17">
        <f t="shared" si="77"/>
        <v>2.3871719647952419</v>
      </c>
      <c r="H573" s="17">
        <f t="shared" si="78"/>
        <v>54.242700729927016</v>
      </c>
      <c r="I573" s="17">
        <f t="shared" si="79"/>
        <v>2.3564619378877065</v>
      </c>
      <c r="J573" s="18">
        <v>11.24</v>
      </c>
      <c r="K573" s="17">
        <v>-0.85</v>
      </c>
      <c r="L573" s="17">
        <v>4.8806000000000003</v>
      </c>
      <c r="M573" s="18">
        <v>8.86</v>
      </c>
      <c r="N573" s="17">
        <v>9.4999999999999998E-3</v>
      </c>
      <c r="O573" s="17">
        <v>4.8898999999999999</v>
      </c>
      <c r="P573" s="18">
        <v>11.88</v>
      </c>
      <c r="Q573" s="17">
        <v>9.5399999999999999E-2</v>
      </c>
      <c r="R573" s="17">
        <v>4.9766000000000004</v>
      </c>
      <c r="S573" s="47">
        <v>11.89</v>
      </c>
      <c r="T573" s="17">
        <v>0.16439999999999999</v>
      </c>
      <c r="U573" s="17">
        <v>5.0457000000000001</v>
      </c>
      <c r="V573" s="28">
        <v>42460</v>
      </c>
      <c r="W573" s="7">
        <v>2106</v>
      </c>
      <c r="X573" s="30"/>
      <c r="Y573" s="66">
        <v>65703</v>
      </c>
      <c r="Z573" s="66">
        <v>10742</v>
      </c>
      <c r="AA573" s="30"/>
      <c r="AB573" s="66">
        <v>62858</v>
      </c>
      <c r="AC573" s="66">
        <v>11228</v>
      </c>
      <c r="AD573" s="30"/>
      <c r="AE573" s="66"/>
      <c r="AF573" s="66"/>
      <c r="AG573" s="30"/>
      <c r="AH573" s="66">
        <v>61451</v>
      </c>
      <c r="AI573" s="66">
        <v>11486</v>
      </c>
      <c r="AJ573" s="76"/>
      <c r="AK573" s="75"/>
      <c r="AL573" s="7">
        <v>2106</v>
      </c>
    </row>
    <row r="574" spans="1:38" x14ac:dyDescent="0.15">
      <c r="A574" s="7">
        <v>2107</v>
      </c>
      <c r="B574" s="17">
        <f t="shared" si="72"/>
        <v>117.92857142857143</v>
      </c>
      <c r="C574" s="17">
        <f t="shared" si="73"/>
        <v>12.180007377351533</v>
      </c>
      <c r="D574" s="17">
        <f t="shared" si="74"/>
        <v>103.5625</v>
      </c>
      <c r="E574" s="17">
        <f t="shared" si="75"/>
        <v>12.152548588192154</v>
      </c>
      <c r="F574" s="17">
        <f t="shared" si="76"/>
        <v>114.28571428571428</v>
      </c>
      <c r="G574" s="17">
        <f t="shared" si="77"/>
        <v>12.392533498567115</v>
      </c>
      <c r="H574" s="17">
        <f t="shared" si="78"/>
        <v>93.75</v>
      </c>
      <c r="I574" s="17">
        <f t="shared" si="79"/>
        <v>11.206574523720583</v>
      </c>
      <c r="J574" s="18">
        <v>16.510000000000002</v>
      </c>
      <c r="K574" s="17">
        <v>0.14000000000000001</v>
      </c>
      <c r="L574" s="17">
        <v>1.3554999999999999</v>
      </c>
      <c r="M574" s="18">
        <v>16.57</v>
      </c>
      <c r="N574" s="17">
        <v>0.04</v>
      </c>
      <c r="O574" s="17">
        <v>1.3634999999999999</v>
      </c>
      <c r="P574" s="18">
        <v>16</v>
      </c>
      <c r="Q574" s="17">
        <v>7.0000000000000007E-2</v>
      </c>
      <c r="R574" s="17">
        <v>1.2910999999999999</v>
      </c>
      <c r="S574" s="47">
        <v>15</v>
      </c>
      <c r="T574" s="17">
        <v>0.12</v>
      </c>
      <c r="U574" s="17">
        <v>1.3385</v>
      </c>
      <c r="V574" s="21"/>
      <c r="W574" s="7">
        <v>2107</v>
      </c>
      <c r="X574" s="30"/>
      <c r="Y574" s="66">
        <v>43634</v>
      </c>
      <c r="Z574" s="66">
        <v>8268</v>
      </c>
      <c r="AA574" s="30"/>
      <c r="AB574" s="66">
        <v>48967</v>
      </c>
      <c r="AC574" s="66">
        <v>7367</v>
      </c>
      <c r="AD574" s="30"/>
      <c r="AE574" s="66">
        <v>47243</v>
      </c>
      <c r="AF574" s="66">
        <v>7636</v>
      </c>
      <c r="AG574" s="30"/>
      <c r="AH574" s="66">
        <v>46774</v>
      </c>
      <c r="AI574" s="66">
        <v>7713</v>
      </c>
      <c r="AJ574" s="76"/>
      <c r="AK574" s="75"/>
      <c r="AL574" s="7">
        <v>2107</v>
      </c>
    </row>
    <row r="575" spans="1:38" x14ac:dyDescent="0.15">
      <c r="A575" s="7">
        <v>2108</v>
      </c>
      <c r="B575" s="17">
        <f t="shared" si="72"/>
        <v>58.20000000000001</v>
      </c>
      <c r="C575" s="17">
        <f t="shared" si="73"/>
        <v>7.0306837400338251</v>
      </c>
      <c r="D575" s="17">
        <f t="shared" si="74"/>
        <v>26.470588235294116</v>
      </c>
      <c r="E575" s="17">
        <f t="shared" si="75"/>
        <v>5.872948546445234</v>
      </c>
      <c r="F575" s="17">
        <f t="shared" si="76"/>
        <v>30.833333333333332</v>
      </c>
      <c r="G575" s="17">
        <f t="shared" si="77"/>
        <v>8.215962441314554</v>
      </c>
      <c r="H575" s="17">
        <f t="shared" si="78"/>
        <v>25.797619047619051</v>
      </c>
      <c r="I575" s="17">
        <f t="shared" si="79"/>
        <v>6.4428851757150509</v>
      </c>
      <c r="J575" s="18">
        <v>20.37</v>
      </c>
      <c r="K575" s="17">
        <v>0.35</v>
      </c>
      <c r="L575" s="17">
        <v>2.8973</v>
      </c>
      <c r="M575" s="18">
        <v>18</v>
      </c>
      <c r="N575" s="17">
        <v>0.17</v>
      </c>
      <c r="O575" s="17">
        <v>3.0649000000000002</v>
      </c>
      <c r="P575" s="18">
        <v>25.9</v>
      </c>
      <c r="Q575" s="17">
        <v>0.42</v>
      </c>
      <c r="R575" s="17">
        <v>3.1524000000000001</v>
      </c>
      <c r="S575" s="47">
        <v>21.67</v>
      </c>
      <c r="T575" s="17">
        <v>0.63</v>
      </c>
      <c r="U575" s="17">
        <v>3.3633999999999999</v>
      </c>
      <c r="V575" s="28">
        <v>42458</v>
      </c>
      <c r="W575" s="7">
        <v>2108</v>
      </c>
      <c r="X575" s="42"/>
      <c r="Y575" s="66">
        <v>57614</v>
      </c>
      <c r="Z575" s="66">
        <v>10734</v>
      </c>
      <c r="AA575" s="42"/>
      <c r="AB575" s="66">
        <v>54506</v>
      </c>
      <c r="AC575" s="66">
        <v>11346</v>
      </c>
      <c r="AD575" s="30"/>
      <c r="AE575" s="66"/>
      <c r="AF575" s="66"/>
      <c r="AG575" s="30"/>
      <c r="AH575" s="66"/>
      <c r="AI575" s="66"/>
      <c r="AJ575" s="76"/>
      <c r="AK575" s="75"/>
      <c r="AL575" s="7">
        <v>2108</v>
      </c>
    </row>
    <row r="576" spans="1:38" x14ac:dyDescent="0.15">
      <c r="A576" s="7">
        <v>2109</v>
      </c>
      <c r="B576" s="17">
        <f t="shared" si="72"/>
        <v>200.99999999999997</v>
      </c>
      <c r="C576" s="17">
        <f t="shared" si="73"/>
        <v>1.8074726855806842</v>
      </c>
      <c r="D576" s="17">
        <f t="shared" si="74"/>
        <v>-19.621026894865526</v>
      </c>
      <c r="E576" s="17">
        <f t="shared" si="75"/>
        <v>2.3131800821503208</v>
      </c>
      <c r="F576" s="17">
        <f t="shared" si="76"/>
        <v>-25.192012288786479</v>
      </c>
      <c r="G576" s="17">
        <f t="shared" si="77"/>
        <v>2.4067212092306565</v>
      </c>
      <c r="H576" s="17">
        <f t="shared" si="78"/>
        <v>-27.54024144869215</v>
      </c>
      <c r="I576" s="17">
        <f t="shared" si="79"/>
        <v>2.7474595408355289</v>
      </c>
      <c r="J576" s="18">
        <v>8.0399999999999991</v>
      </c>
      <c r="K576" s="17">
        <v>0.04</v>
      </c>
      <c r="L576" s="17">
        <v>4.4481999999999999</v>
      </c>
      <c r="M576" s="18">
        <v>6.42</v>
      </c>
      <c r="N576" s="17">
        <v>-8.1799999999999998E-2</v>
      </c>
      <c r="O576" s="17">
        <v>2.7753999999999999</v>
      </c>
      <c r="P576" s="18">
        <v>6.56</v>
      </c>
      <c r="Q576" s="17">
        <v>-0.13020000000000001</v>
      </c>
      <c r="R576" s="17">
        <v>2.7256999999999998</v>
      </c>
      <c r="S576" s="47">
        <v>7.3</v>
      </c>
      <c r="T576" s="17">
        <v>-0.1988</v>
      </c>
      <c r="U576" s="17">
        <v>2.657</v>
      </c>
      <c r="V576" s="28"/>
      <c r="W576" s="7">
        <v>2109</v>
      </c>
      <c r="X576" s="30" t="s">
        <v>37</v>
      </c>
      <c r="Y576" s="66">
        <v>19975</v>
      </c>
      <c r="Z576" s="66">
        <v>35142</v>
      </c>
      <c r="AA576" s="30" t="s">
        <v>43</v>
      </c>
      <c r="AB576" s="66">
        <v>20371</v>
      </c>
      <c r="AC576" s="66">
        <v>17593</v>
      </c>
      <c r="AD576" s="30" t="s">
        <v>41</v>
      </c>
      <c r="AE576" s="66">
        <v>19893</v>
      </c>
      <c r="AF576" s="66">
        <v>18016</v>
      </c>
      <c r="AG576" s="30" t="s">
        <v>43</v>
      </c>
      <c r="AH576" s="66">
        <v>20019</v>
      </c>
      <c r="AI576" s="66">
        <v>17903</v>
      </c>
      <c r="AJ576" s="76"/>
      <c r="AK576" s="75"/>
      <c r="AL576" s="7">
        <v>2109</v>
      </c>
    </row>
    <row r="577" spans="1:38" x14ac:dyDescent="0.15">
      <c r="A577" s="7">
        <v>2110</v>
      </c>
      <c r="B577" s="17">
        <f t="shared" si="72"/>
        <v>-7.5862068965517242</v>
      </c>
      <c r="C577" s="17">
        <f t="shared" si="73"/>
        <v>4.2801556420233462</v>
      </c>
      <c r="D577" s="17">
        <f t="shared" si="74"/>
        <v>19.043209876543209</v>
      </c>
      <c r="E577" s="17">
        <f t="shared" si="75"/>
        <v>1.9495702730030333</v>
      </c>
      <c r="F577" s="17">
        <f t="shared" si="76"/>
        <v>5.5514705882352935</v>
      </c>
      <c r="G577" s="17">
        <f t="shared" si="77"/>
        <v>1.4660194174757282</v>
      </c>
      <c r="H577" s="17">
        <f t="shared" si="78"/>
        <v>9.2606707317073162</v>
      </c>
      <c r="I577" s="17">
        <f t="shared" si="79"/>
        <v>1.6059320353701574</v>
      </c>
      <c r="J577" s="18">
        <v>13.2</v>
      </c>
      <c r="K577" s="17">
        <v>-1.74</v>
      </c>
      <c r="L577" s="17">
        <v>3.0840000000000001</v>
      </c>
      <c r="M577" s="18">
        <v>6.17</v>
      </c>
      <c r="N577" s="17">
        <v>8.1000000000000003E-2</v>
      </c>
      <c r="O577" s="17">
        <v>3.1648000000000001</v>
      </c>
      <c r="P577" s="18">
        <v>6.04</v>
      </c>
      <c r="Q577" s="17">
        <v>0.54400000000000004</v>
      </c>
      <c r="R577" s="17">
        <v>4.12</v>
      </c>
      <c r="S577" s="47">
        <v>8.1</v>
      </c>
      <c r="T577" s="17">
        <v>0.65600000000000003</v>
      </c>
      <c r="U577" s="17">
        <v>5.0438000000000001</v>
      </c>
      <c r="V577" s="21">
        <v>42486</v>
      </c>
      <c r="W577" s="7">
        <v>2110</v>
      </c>
      <c r="X577" s="16"/>
      <c r="Y577" s="66">
        <v>27527</v>
      </c>
      <c r="Z577" s="66">
        <v>19424</v>
      </c>
      <c r="AA577" s="16" t="s">
        <v>41</v>
      </c>
      <c r="AB577" s="66">
        <v>25962</v>
      </c>
      <c r="AC577" s="66">
        <v>20595</v>
      </c>
      <c r="AD577" s="16" t="s">
        <v>37</v>
      </c>
      <c r="AE577" s="66">
        <v>26548</v>
      </c>
      <c r="AF577" s="66">
        <v>34567</v>
      </c>
      <c r="AG577" s="30" t="s">
        <v>37</v>
      </c>
      <c r="AH577" s="66">
        <v>27049</v>
      </c>
      <c r="AI577" s="66">
        <v>50782</v>
      </c>
      <c r="AJ577" s="76"/>
      <c r="AK577" s="75"/>
      <c r="AL577" s="7">
        <v>2110</v>
      </c>
    </row>
    <row r="578" spans="1:38" x14ac:dyDescent="0.15">
      <c r="A578" s="7">
        <v>2111</v>
      </c>
      <c r="B578" s="17">
        <f t="shared" si="72"/>
        <v>42.8</v>
      </c>
      <c r="C578" s="17">
        <f t="shared" si="73"/>
        <v>3.8722518773183747</v>
      </c>
      <c r="D578" s="17">
        <f t="shared" si="74"/>
        <v>53.090909090909086</v>
      </c>
      <c r="E578" s="17">
        <f t="shared" si="75"/>
        <v>4.1418439716312054</v>
      </c>
      <c r="F578" s="17">
        <f t="shared" si="76"/>
        <v>52.58</v>
      </c>
      <c r="G578" s="17">
        <f t="shared" si="77"/>
        <v>4.6443019414560034</v>
      </c>
      <c r="H578" s="17">
        <f t="shared" si="78"/>
        <v>52.75</v>
      </c>
      <c r="I578" s="17">
        <f t="shared" si="79"/>
        <v>3.6991584852734922</v>
      </c>
      <c r="J578" s="18">
        <v>21.4</v>
      </c>
      <c r="K578" s="17">
        <v>0.5</v>
      </c>
      <c r="L578" s="17">
        <v>5.5265000000000004</v>
      </c>
      <c r="M578" s="18">
        <v>23.36</v>
      </c>
      <c r="N578" s="17">
        <v>0.11</v>
      </c>
      <c r="O578" s="17">
        <v>5.64</v>
      </c>
      <c r="P578" s="18">
        <v>26.29</v>
      </c>
      <c r="Q578" s="17">
        <v>0.25</v>
      </c>
      <c r="R578" s="17">
        <v>5.6607000000000003</v>
      </c>
      <c r="S578" s="47">
        <v>25.32</v>
      </c>
      <c r="T578" s="17">
        <v>0.36</v>
      </c>
      <c r="U578" s="17">
        <v>6.8448000000000002</v>
      </c>
      <c r="V578" s="21">
        <v>42485</v>
      </c>
      <c r="W578" s="7">
        <v>2111</v>
      </c>
      <c r="X578" s="35" t="s">
        <v>41</v>
      </c>
      <c r="Y578" s="66">
        <v>19997</v>
      </c>
      <c r="Z578" s="66">
        <v>18057</v>
      </c>
      <c r="AA578" s="35" t="s">
        <v>43</v>
      </c>
      <c r="AB578" s="66">
        <v>21784</v>
      </c>
      <c r="AC578" s="66">
        <v>16575</v>
      </c>
      <c r="AD578" s="35" t="s">
        <v>43</v>
      </c>
      <c r="AE578" s="66">
        <v>25049</v>
      </c>
      <c r="AF578" s="66">
        <v>14415</v>
      </c>
      <c r="AG578" s="35" t="s">
        <v>41</v>
      </c>
      <c r="AH578" s="66">
        <v>24858</v>
      </c>
      <c r="AI578" s="66">
        <v>15360</v>
      </c>
      <c r="AJ578" s="76"/>
      <c r="AK578" s="75"/>
      <c r="AL578" s="7">
        <v>2111</v>
      </c>
    </row>
    <row r="579" spans="1:38" x14ac:dyDescent="0.15">
      <c r="A579" s="7">
        <v>2112</v>
      </c>
      <c r="B579" s="17">
        <f t="shared" si="72"/>
        <v>382.8</v>
      </c>
      <c r="C579" s="17">
        <f t="shared" si="73"/>
        <v>7.9657066755451975</v>
      </c>
      <c r="D579" s="17" t="e">
        <f t="shared" si="74"/>
        <v>#DIV/0!</v>
      </c>
      <c r="E579" s="17">
        <f t="shared" si="75"/>
        <v>7.9431681276224513</v>
      </c>
      <c r="F579" s="17">
        <f t="shared" si="76"/>
        <v>64.074999999999989</v>
      </c>
      <c r="G579" s="17">
        <f t="shared" si="77"/>
        <v>9.5434912123920164</v>
      </c>
      <c r="H579" s="17">
        <f t="shared" si="78"/>
        <v>164.83333333333334</v>
      </c>
      <c r="I579" s="17">
        <f t="shared" si="79"/>
        <v>7.6863293697054491</v>
      </c>
      <c r="J579" s="18">
        <v>19.14</v>
      </c>
      <c r="K579" s="17">
        <v>0.05</v>
      </c>
      <c r="L579" s="17">
        <v>2.4028</v>
      </c>
      <c r="M579" s="18">
        <v>19.12</v>
      </c>
      <c r="N579" s="17">
        <v>0</v>
      </c>
      <c r="O579" s="17">
        <v>2.4070999999999998</v>
      </c>
      <c r="P579" s="18">
        <v>25.63</v>
      </c>
      <c r="Q579" s="17">
        <v>0.2</v>
      </c>
      <c r="R579" s="17">
        <v>2.6856</v>
      </c>
      <c r="S579" s="47">
        <v>19.78</v>
      </c>
      <c r="T579" s="17">
        <v>0.09</v>
      </c>
      <c r="U579" s="17">
        <v>2.5733999999999999</v>
      </c>
      <c r="V579" s="21">
        <v>42488</v>
      </c>
      <c r="W579" s="7">
        <v>2112</v>
      </c>
      <c r="X579" s="16"/>
      <c r="Y579" s="66">
        <v>22083</v>
      </c>
      <c r="Z579" s="66">
        <v>9129</v>
      </c>
      <c r="AA579" s="16"/>
      <c r="AB579" s="66">
        <v>22074</v>
      </c>
      <c r="AC579" s="66">
        <v>9132</v>
      </c>
      <c r="AD579" s="16"/>
      <c r="AE579" s="66">
        <v>25476</v>
      </c>
      <c r="AF579" s="66">
        <v>7913</v>
      </c>
      <c r="AG579" s="30"/>
      <c r="AH579" s="66">
        <v>36471</v>
      </c>
      <c r="AI579" s="66">
        <v>5528</v>
      </c>
      <c r="AJ579" s="76"/>
      <c r="AK579" s="75"/>
      <c r="AL579" s="7">
        <v>2112</v>
      </c>
    </row>
    <row r="580" spans="1:38" x14ac:dyDescent="0.15">
      <c r="A580" s="7">
        <v>2113</v>
      </c>
      <c r="B580" s="17">
        <f t="shared" ref="B580:B643" si="80">J580/K580</f>
        <v>-507.00808625336924</v>
      </c>
      <c r="C580" s="17">
        <f t="shared" ref="C580:C643" si="81">J580/L580</f>
        <v>24.54652224977163</v>
      </c>
      <c r="D580" s="17">
        <f t="shared" ref="D580:D643" si="82">M580/(N580*4)</f>
        <v>1074.6268656716418</v>
      </c>
      <c r="E580" s="17">
        <f t="shared" ref="E580:E643" si="83">M580/O580</f>
        <v>37.262259024453357</v>
      </c>
      <c r="F580" s="17">
        <f t="shared" ref="F580:F643" si="84">P580/(Q580*2)</f>
        <v>158.71134020618555</v>
      </c>
      <c r="G580" s="17">
        <f t="shared" ref="G580:G643" si="85">P580/R580</f>
        <v>6.3907511571431534</v>
      </c>
      <c r="H580" s="17">
        <f t="shared" ref="H580:H643" si="86">S580/((T580/3)*4)</f>
        <v>181.68103448275863</v>
      </c>
      <c r="I580" s="17">
        <f t="shared" ref="I580:I643" si="87">S580/U580</f>
        <v>9.1367257356527407</v>
      </c>
      <c r="J580" s="18">
        <v>18.809999999999999</v>
      </c>
      <c r="K580" s="17">
        <v>-3.7100000000000001E-2</v>
      </c>
      <c r="L580" s="17">
        <v>0.76629999999999998</v>
      </c>
      <c r="M580" s="18">
        <v>28.8</v>
      </c>
      <c r="N580" s="17">
        <v>6.7000000000000002E-3</v>
      </c>
      <c r="O580" s="17">
        <v>0.77290000000000003</v>
      </c>
      <c r="P580" s="18">
        <v>30.79</v>
      </c>
      <c r="Q580" s="17">
        <v>9.7000000000000003E-2</v>
      </c>
      <c r="R580" s="17">
        <v>4.8178999999999998</v>
      </c>
      <c r="S580" s="47">
        <v>11.24</v>
      </c>
      <c r="T580" s="17">
        <v>4.6399999999999997E-2</v>
      </c>
      <c r="U580" s="17">
        <v>1.2302</v>
      </c>
      <c r="V580" s="21">
        <v>42443</v>
      </c>
      <c r="W580" s="7">
        <v>2113</v>
      </c>
      <c r="X580" s="30" t="s">
        <v>37</v>
      </c>
      <c r="Y580" s="66">
        <v>10256</v>
      </c>
      <c r="Z580" s="66">
        <v>11544</v>
      </c>
      <c r="AA580" s="30" t="s">
        <v>37</v>
      </c>
      <c r="AB580" s="66">
        <v>9896</v>
      </c>
      <c r="AC580" s="66">
        <v>11964</v>
      </c>
      <c r="AD580" s="16" t="s">
        <v>37</v>
      </c>
      <c r="AE580" s="66">
        <v>11220</v>
      </c>
      <c r="AF580" s="66">
        <v>16811</v>
      </c>
      <c r="AG580" s="30"/>
      <c r="AH580" s="66">
        <v>58546</v>
      </c>
      <c r="AI580" s="66">
        <v>12887</v>
      </c>
      <c r="AJ580" s="76"/>
      <c r="AK580" s="75"/>
      <c r="AL580" s="7">
        <v>2113</v>
      </c>
    </row>
    <row r="581" spans="1:38" x14ac:dyDescent="0.15">
      <c r="A581" s="7">
        <v>2114</v>
      </c>
      <c r="B581" s="17">
        <f t="shared" si="80"/>
        <v>316.57142857142856</v>
      </c>
      <c r="C581" s="17">
        <f t="shared" si="81"/>
        <v>7.3709419904204356</v>
      </c>
      <c r="D581" s="17">
        <f t="shared" si="82"/>
        <v>-69.972222222222229</v>
      </c>
      <c r="E581" s="17">
        <f t="shared" si="83"/>
        <v>8.6317376554843577</v>
      </c>
      <c r="F581" s="17">
        <f t="shared" si="84"/>
        <v>-151.44444444444446</v>
      </c>
      <c r="G581" s="17">
        <f t="shared" si="85"/>
        <v>9.3241209467779456</v>
      </c>
      <c r="H581" s="17">
        <f t="shared" si="86"/>
        <v>190.5</v>
      </c>
      <c r="I581" s="17">
        <f t="shared" si="87"/>
        <v>8.1774572615176577</v>
      </c>
      <c r="J581" s="18">
        <v>22.16</v>
      </c>
      <c r="K581" s="17">
        <v>7.0000000000000007E-2</v>
      </c>
      <c r="L581" s="17">
        <v>3.0064000000000002</v>
      </c>
      <c r="M581" s="18">
        <v>25.19</v>
      </c>
      <c r="N581" s="17">
        <v>-0.09</v>
      </c>
      <c r="O581" s="17">
        <v>2.9182999999999999</v>
      </c>
      <c r="P581" s="18">
        <v>27.26</v>
      </c>
      <c r="Q581" s="17">
        <v>-0.09</v>
      </c>
      <c r="R581" s="17">
        <v>2.9236</v>
      </c>
      <c r="S581" s="47">
        <v>25.4</v>
      </c>
      <c r="T581" s="17">
        <v>0.1</v>
      </c>
      <c r="U581" s="17">
        <v>3.1061000000000001</v>
      </c>
      <c r="V581" s="28">
        <v>42460</v>
      </c>
      <c r="W581" s="7">
        <v>2114</v>
      </c>
      <c r="X581" s="30"/>
      <c r="Y581" s="66">
        <v>33349</v>
      </c>
      <c r="Z581" s="66">
        <v>8151</v>
      </c>
      <c r="AA581" s="16"/>
      <c r="AB581" s="66">
        <v>29173</v>
      </c>
      <c r="AC581" s="66">
        <v>9318</v>
      </c>
      <c r="AD581" s="30"/>
      <c r="AE581" s="66">
        <v>35002</v>
      </c>
      <c r="AF581" s="66">
        <v>7766</v>
      </c>
      <c r="AG581" s="16"/>
      <c r="AH581" s="66">
        <v>41431</v>
      </c>
      <c r="AI581" s="66">
        <v>6561</v>
      </c>
      <c r="AJ581" s="76"/>
      <c r="AK581" s="75"/>
      <c r="AL581" s="7">
        <v>2114</v>
      </c>
    </row>
    <row r="582" spans="1:38" x14ac:dyDescent="0.15">
      <c r="A582" s="7">
        <v>2115</v>
      </c>
      <c r="B582" s="17">
        <f t="shared" si="80"/>
        <v>227.92207792207793</v>
      </c>
      <c r="C582" s="17">
        <f t="shared" si="81"/>
        <v>4.6259280411193604</v>
      </c>
      <c r="D582" s="17">
        <f t="shared" si="82"/>
        <v>-77.27272727272728</v>
      </c>
      <c r="E582" s="17">
        <f t="shared" si="83"/>
        <v>5.0084813855905725</v>
      </c>
      <c r="F582" s="17">
        <f t="shared" si="84"/>
        <v>-98.205128205128204</v>
      </c>
      <c r="G582" s="17">
        <f t="shared" si="85"/>
        <v>5.4216014721842116</v>
      </c>
      <c r="H582" s="17">
        <f t="shared" si="86"/>
        <v>-167.48007968127493</v>
      </c>
      <c r="I582" s="17">
        <f t="shared" si="87"/>
        <v>5.3330161750713616</v>
      </c>
      <c r="J582" s="18">
        <v>10.53</v>
      </c>
      <c r="K582" s="17">
        <v>4.6199999999999998E-2</v>
      </c>
      <c r="L582" s="17">
        <v>2.2763</v>
      </c>
      <c r="M582" s="18">
        <v>11.22</v>
      </c>
      <c r="N582" s="17">
        <v>-3.6299999999999999E-2</v>
      </c>
      <c r="O582" s="17">
        <v>2.2402000000000002</v>
      </c>
      <c r="P582" s="18">
        <v>11.49</v>
      </c>
      <c r="Q582" s="17">
        <v>-5.8500000000000003E-2</v>
      </c>
      <c r="R582" s="17">
        <v>2.1193</v>
      </c>
      <c r="S582" s="47">
        <v>11.21</v>
      </c>
      <c r="T582" s="17">
        <v>-5.0200000000000002E-2</v>
      </c>
      <c r="U582" s="17">
        <v>2.1019999999999999</v>
      </c>
      <c r="V582" s="21">
        <v>42467</v>
      </c>
      <c r="W582" s="7">
        <v>2115</v>
      </c>
      <c r="X582" s="16"/>
      <c r="Y582" s="66">
        <v>70308</v>
      </c>
      <c r="Z582" s="66">
        <v>5841</v>
      </c>
      <c r="AA582" s="16"/>
      <c r="AB582" s="66">
        <v>64427</v>
      </c>
      <c r="AC582" s="66">
        <v>6374</v>
      </c>
      <c r="AD582" s="30"/>
      <c r="AE582" s="66">
        <v>62911</v>
      </c>
      <c r="AF582" s="66">
        <v>6528</v>
      </c>
      <c r="AG582" s="30"/>
      <c r="AH582" s="66">
        <v>68184</v>
      </c>
      <c r="AI582" s="66">
        <v>6105</v>
      </c>
      <c r="AJ582" s="76"/>
      <c r="AK582" s="75"/>
      <c r="AL582" s="7">
        <v>2115</v>
      </c>
    </row>
    <row r="583" spans="1:38" x14ac:dyDescent="0.15">
      <c r="A583" s="7">
        <v>2116</v>
      </c>
      <c r="B583" s="17">
        <f t="shared" si="80"/>
        <v>23.928571428571427</v>
      </c>
      <c r="C583" s="17">
        <f t="shared" si="81"/>
        <v>4.9642499907383399</v>
      </c>
      <c r="D583" s="17">
        <f t="shared" si="82"/>
        <v>28.645833333333336</v>
      </c>
      <c r="E583" s="17">
        <f t="shared" si="83"/>
        <v>4.8927160801337939</v>
      </c>
      <c r="F583" s="17">
        <f t="shared" si="84"/>
        <v>32.304347826086953</v>
      </c>
      <c r="G583" s="17">
        <f t="shared" si="85"/>
        <v>5.0194223948657317</v>
      </c>
      <c r="H583" s="17">
        <f t="shared" si="86"/>
        <v>52.385204081632644</v>
      </c>
      <c r="I583" s="17">
        <f t="shared" si="87"/>
        <v>5.1549497307677825</v>
      </c>
      <c r="J583" s="18">
        <v>13.4</v>
      </c>
      <c r="K583" s="17">
        <v>0.56000000000000005</v>
      </c>
      <c r="L583" s="17">
        <v>2.6993</v>
      </c>
      <c r="M583" s="18">
        <v>13.75</v>
      </c>
      <c r="N583" s="17">
        <v>0.12</v>
      </c>
      <c r="O583" s="17">
        <v>2.8102999999999998</v>
      </c>
      <c r="P583" s="18">
        <v>14.86</v>
      </c>
      <c r="Q583" s="17">
        <v>0.23</v>
      </c>
      <c r="R583" s="17">
        <v>2.9605000000000001</v>
      </c>
      <c r="S583" s="47">
        <v>13.69</v>
      </c>
      <c r="T583" s="17">
        <v>0.19600000000000001</v>
      </c>
      <c r="U583" s="17">
        <v>2.6556999999999999</v>
      </c>
      <c r="V583" s="21">
        <v>42475</v>
      </c>
      <c r="W583" s="7">
        <v>2116</v>
      </c>
      <c r="X583" s="37" t="s">
        <v>41</v>
      </c>
      <c r="Y583" s="66">
        <v>22473</v>
      </c>
      <c r="Z583" s="66">
        <v>18151</v>
      </c>
      <c r="AA583" s="37" t="s">
        <v>41</v>
      </c>
      <c r="AB583" s="66">
        <v>22352</v>
      </c>
      <c r="AC583" s="66">
        <v>18250</v>
      </c>
      <c r="AD583" s="37" t="s">
        <v>41</v>
      </c>
      <c r="AE583" s="66">
        <v>21859</v>
      </c>
      <c r="AF583" s="66">
        <v>18942</v>
      </c>
      <c r="AG583" s="37" t="s">
        <v>41</v>
      </c>
      <c r="AH583" s="66">
        <v>21353</v>
      </c>
      <c r="AI583" s="66">
        <v>19422</v>
      </c>
      <c r="AJ583" s="76"/>
      <c r="AK583" s="75"/>
      <c r="AL583" s="7">
        <v>2116</v>
      </c>
    </row>
    <row r="584" spans="1:38" x14ac:dyDescent="0.15">
      <c r="A584" s="7">
        <v>2117</v>
      </c>
      <c r="B584" s="17">
        <f t="shared" si="80"/>
        <v>50.762711864406782</v>
      </c>
      <c r="C584" s="17">
        <f t="shared" si="81"/>
        <v>7.7103284934610237</v>
      </c>
      <c r="D584" s="17">
        <f t="shared" si="82"/>
        <v>61.578341013824883</v>
      </c>
      <c r="E584" s="17">
        <f t="shared" si="83"/>
        <v>7.9877456474631998</v>
      </c>
      <c r="F584" s="17">
        <f t="shared" si="84"/>
        <v>58.82572924457741</v>
      </c>
      <c r="G584" s="17">
        <f t="shared" si="85"/>
        <v>8.1669738584148899</v>
      </c>
      <c r="H584" s="17">
        <f t="shared" si="86"/>
        <v>53.021978021978029</v>
      </c>
      <c r="I584" s="17">
        <f t="shared" si="87"/>
        <v>7.248009613940213</v>
      </c>
      <c r="J584" s="18">
        <v>29.95</v>
      </c>
      <c r="K584" s="17">
        <v>0.59</v>
      </c>
      <c r="L584" s="17">
        <v>3.8843999999999999</v>
      </c>
      <c r="M584" s="18">
        <v>32.07</v>
      </c>
      <c r="N584" s="17">
        <v>0.13020000000000001</v>
      </c>
      <c r="O584" s="17">
        <v>4.0148999999999999</v>
      </c>
      <c r="P584" s="18">
        <v>31.46</v>
      </c>
      <c r="Q584" s="17">
        <v>0.26740000000000003</v>
      </c>
      <c r="R584" s="17">
        <v>3.8521000000000001</v>
      </c>
      <c r="S584" s="47">
        <v>28.95</v>
      </c>
      <c r="T584" s="17">
        <v>0.40949999999999998</v>
      </c>
      <c r="U584" s="17">
        <v>3.9942000000000002</v>
      </c>
      <c r="V584" s="28">
        <v>42485</v>
      </c>
      <c r="W584" s="7">
        <v>2117</v>
      </c>
      <c r="X584" s="16" t="s">
        <v>39</v>
      </c>
      <c r="Y584" s="66">
        <v>13071</v>
      </c>
      <c r="Z584" s="66">
        <v>27833</v>
      </c>
      <c r="AA584" s="16" t="s">
        <v>43</v>
      </c>
      <c r="AB584" s="66">
        <v>21904</v>
      </c>
      <c r="AC584" s="66">
        <v>16607</v>
      </c>
      <c r="AD584" s="16" t="s">
        <v>37</v>
      </c>
      <c r="AE584" s="66">
        <v>17422</v>
      </c>
      <c r="AF584" s="66">
        <v>20880</v>
      </c>
      <c r="AG584" s="16" t="s">
        <v>37</v>
      </c>
      <c r="AH584" s="66">
        <v>16573</v>
      </c>
      <c r="AI584" s="66">
        <v>21950</v>
      </c>
      <c r="AJ584" s="76"/>
      <c r="AK584" s="75"/>
      <c r="AL584" s="7">
        <v>2117</v>
      </c>
    </row>
    <row r="585" spans="1:38" x14ac:dyDescent="0.15">
      <c r="A585" s="7">
        <v>2118</v>
      </c>
      <c r="B585" s="17">
        <f t="shared" si="80"/>
        <v>90</v>
      </c>
      <c r="C585" s="17">
        <f t="shared" si="81"/>
        <v>1.8345818682158692</v>
      </c>
      <c r="D585" s="17">
        <f t="shared" si="82"/>
        <v>177.5</v>
      </c>
      <c r="E585" s="17">
        <f t="shared" si="83"/>
        <v>3.5991280985451413</v>
      </c>
      <c r="F585" s="17">
        <f t="shared" si="84"/>
        <v>245</v>
      </c>
      <c r="G585" s="17">
        <f t="shared" si="85"/>
        <v>2.6142163575252084</v>
      </c>
      <c r="H585" s="17">
        <f t="shared" si="86"/>
        <v>98.5625</v>
      </c>
      <c r="I585" s="17">
        <f t="shared" si="87"/>
        <v>2.7625470789174038</v>
      </c>
      <c r="J585" s="18">
        <v>7.2</v>
      </c>
      <c r="K585" s="17">
        <v>0.08</v>
      </c>
      <c r="L585" s="17">
        <v>3.9245999999999999</v>
      </c>
      <c r="M585" s="18">
        <v>14.2</v>
      </c>
      <c r="N585" s="17">
        <v>0.02</v>
      </c>
      <c r="O585" s="17">
        <v>3.9453999999999998</v>
      </c>
      <c r="P585" s="18">
        <v>14.7</v>
      </c>
      <c r="Q585" s="17">
        <v>0.03</v>
      </c>
      <c r="R585" s="17">
        <v>5.6231</v>
      </c>
      <c r="S585" s="47">
        <v>15.77</v>
      </c>
      <c r="T585" s="17">
        <v>0.12</v>
      </c>
      <c r="U585" s="17">
        <v>5.7084999999999999</v>
      </c>
      <c r="V585" s="28">
        <v>42488</v>
      </c>
      <c r="W585" s="7">
        <v>2118</v>
      </c>
      <c r="X585" s="30"/>
      <c r="Y585" s="66">
        <v>41072</v>
      </c>
      <c r="Z585" s="66">
        <v>12490</v>
      </c>
      <c r="AA585" s="30"/>
      <c r="AB585" s="66">
        <v>40708</v>
      </c>
      <c r="AC585" s="66">
        <v>12601</v>
      </c>
      <c r="AD585" s="30"/>
      <c r="AE585" s="66">
        <v>40014</v>
      </c>
      <c r="AF585" s="66">
        <v>16003</v>
      </c>
      <c r="AG585" s="30"/>
      <c r="AH585" s="66">
        <v>38497</v>
      </c>
      <c r="AI585" s="66">
        <v>16635</v>
      </c>
      <c r="AJ585" s="76"/>
      <c r="AK585" s="75"/>
      <c r="AL585" s="7">
        <v>2118</v>
      </c>
    </row>
    <row r="586" spans="1:38" x14ac:dyDescent="0.15">
      <c r="A586" s="7">
        <v>2119</v>
      </c>
      <c r="B586" s="17">
        <f t="shared" si="80"/>
        <v>-73.928571428571416</v>
      </c>
      <c r="C586" s="17">
        <f t="shared" si="81"/>
        <v>6.5390447308567099</v>
      </c>
      <c r="D586" s="17">
        <f t="shared" si="82"/>
        <v>168.47222222222226</v>
      </c>
      <c r="E586" s="17">
        <f t="shared" si="83"/>
        <v>7.5765146783260464</v>
      </c>
      <c r="F586" s="17">
        <f t="shared" si="84"/>
        <v>113.66666666666667</v>
      </c>
      <c r="G586" s="17">
        <f t="shared" si="85"/>
        <v>6.2938353636028062</v>
      </c>
      <c r="H586" s="17">
        <f t="shared" si="86"/>
        <v>88.21875</v>
      </c>
      <c r="I586" s="17">
        <f t="shared" si="87"/>
        <v>5.6676504246220558</v>
      </c>
      <c r="J586" s="18">
        <v>20.7</v>
      </c>
      <c r="K586" s="17">
        <v>-0.28000000000000003</v>
      </c>
      <c r="L586" s="17">
        <v>3.1656</v>
      </c>
      <c r="M586" s="18">
        <v>24.26</v>
      </c>
      <c r="N586" s="17">
        <v>3.5999999999999997E-2</v>
      </c>
      <c r="O586" s="17">
        <v>3.202</v>
      </c>
      <c r="P586" s="18">
        <v>20.46</v>
      </c>
      <c r="Q586" s="17">
        <v>0.09</v>
      </c>
      <c r="R586" s="17">
        <v>3.2507999999999999</v>
      </c>
      <c r="S586" s="47">
        <v>18.82</v>
      </c>
      <c r="T586" s="17">
        <v>0.16</v>
      </c>
      <c r="U586" s="17">
        <v>3.3206000000000002</v>
      </c>
      <c r="V586" s="21">
        <v>42457</v>
      </c>
      <c r="W586" s="7">
        <v>2119</v>
      </c>
      <c r="X586" s="16"/>
      <c r="Y586" s="66">
        <v>28814</v>
      </c>
      <c r="Z586" s="66">
        <v>7156</v>
      </c>
      <c r="AA586" s="16"/>
      <c r="AB586" s="66">
        <v>29346</v>
      </c>
      <c r="AC586" s="66">
        <v>7026</v>
      </c>
      <c r="AD586" s="16"/>
      <c r="AE586" s="66">
        <v>27758</v>
      </c>
      <c r="AF586" s="66">
        <v>7428</v>
      </c>
      <c r="AG586" s="16"/>
      <c r="AH586" s="66">
        <v>23482</v>
      </c>
      <c r="AI586" s="66">
        <v>8781</v>
      </c>
      <c r="AJ586" s="76"/>
      <c r="AK586" s="75"/>
      <c r="AL586" s="7">
        <v>2119</v>
      </c>
    </row>
    <row r="587" spans="1:38" x14ac:dyDescent="0.15">
      <c r="A587" s="7">
        <v>2120</v>
      </c>
      <c r="B587" s="17">
        <f t="shared" si="80"/>
        <v>152.72727272727272</v>
      </c>
      <c r="C587" s="17">
        <f t="shared" si="81"/>
        <v>13.386098642798332</v>
      </c>
      <c r="D587" s="17">
        <f t="shared" si="82"/>
        <v>86.321428571428569</v>
      </c>
      <c r="E587" s="17">
        <f t="shared" si="83"/>
        <v>8.8009321632742239</v>
      </c>
      <c r="F587" s="17">
        <f t="shared" si="84"/>
        <v>37.925925925925924</v>
      </c>
      <c r="G587" s="17">
        <f t="shared" si="85"/>
        <v>7.0987868284228774</v>
      </c>
      <c r="H587" s="17">
        <f t="shared" si="86"/>
        <v>92.560975609756099</v>
      </c>
      <c r="I587" s="17">
        <f t="shared" si="87"/>
        <v>16.710700132100396</v>
      </c>
      <c r="J587" s="18">
        <v>50.4</v>
      </c>
      <c r="K587" s="17">
        <v>0.33</v>
      </c>
      <c r="L587" s="17">
        <v>3.7650999999999999</v>
      </c>
      <c r="M587" s="18">
        <v>24.17</v>
      </c>
      <c r="N587" s="17">
        <v>7.0000000000000007E-2</v>
      </c>
      <c r="O587" s="17">
        <v>2.7463000000000002</v>
      </c>
      <c r="P587" s="18">
        <v>20.48</v>
      </c>
      <c r="Q587" s="17">
        <v>0.27</v>
      </c>
      <c r="R587" s="17">
        <v>2.8849999999999998</v>
      </c>
      <c r="S587" s="47">
        <v>50.6</v>
      </c>
      <c r="T587" s="17">
        <v>0.41</v>
      </c>
      <c r="U587" s="17">
        <v>3.028</v>
      </c>
      <c r="V587" s="28">
        <v>42478</v>
      </c>
      <c r="W587" s="7">
        <v>2120</v>
      </c>
      <c r="X587" s="16"/>
      <c r="Y587" s="66">
        <v>16172</v>
      </c>
      <c r="Z587" s="66">
        <v>9292</v>
      </c>
      <c r="AA587" s="16" t="s">
        <v>41</v>
      </c>
      <c r="AB587" s="66">
        <v>13344</v>
      </c>
      <c r="AC587" s="66">
        <v>11261</v>
      </c>
      <c r="AD587" s="16" t="s">
        <v>43</v>
      </c>
      <c r="AE587" s="66">
        <v>14299</v>
      </c>
      <c r="AF587" s="66">
        <v>10509</v>
      </c>
      <c r="AG587" s="30" t="s">
        <v>37</v>
      </c>
      <c r="AH587" s="66">
        <v>11094</v>
      </c>
      <c r="AI587" s="66">
        <v>13546</v>
      </c>
      <c r="AJ587" s="76"/>
      <c r="AK587" s="75"/>
      <c r="AL587" s="7">
        <v>2120</v>
      </c>
    </row>
    <row r="588" spans="1:38" x14ac:dyDescent="0.15">
      <c r="A588" s="7">
        <v>2121</v>
      </c>
      <c r="B588" s="17">
        <f t="shared" si="80"/>
        <v>20.123203285420946</v>
      </c>
      <c r="C588" s="17">
        <f t="shared" si="81"/>
        <v>1.8077845415974914</v>
      </c>
      <c r="D588" s="17">
        <f t="shared" si="82"/>
        <v>311.89903846153845</v>
      </c>
      <c r="E588" s="17">
        <f t="shared" si="83"/>
        <v>5.296566926562436</v>
      </c>
      <c r="F588" s="17">
        <f t="shared" si="84"/>
        <v>95.064724919093848</v>
      </c>
      <c r="G588" s="17">
        <f t="shared" si="85"/>
        <v>5.875</v>
      </c>
      <c r="H588" s="17">
        <f t="shared" si="86"/>
        <v>121.37989778534924</v>
      </c>
      <c r="I588" s="17">
        <f t="shared" si="87"/>
        <v>4.7547547547547548</v>
      </c>
      <c r="J588" s="18">
        <v>8.82</v>
      </c>
      <c r="K588" s="17">
        <v>0.43830000000000002</v>
      </c>
      <c r="L588" s="17">
        <v>4.8788999999999998</v>
      </c>
      <c r="M588" s="18">
        <v>25.95</v>
      </c>
      <c r="N588" s="17">
        <v>2.0799999999999999E-2</v>
      </c>
      <c r="O588" s="17">
        <v>4.8994</v>
      </c>
      <c r="P588" s="18">
        <v>11.75</v>
      </c>
      <c r="Q588" s="17">
        <v>6.1800000000000001E-2</v>
      </c>
      <c r="R588" s="17">
        <v>2</v>
      </c>
      <c r="S588" s="47">
        <v>9.5</v>
      </c>
      <c r="T588" s="17">
        <v>5.8700000000000002E-2</v>
      </c>
      <c r="U588" s="17">
        <v>1.998</v>
      </c>
      <c r="V588" s="28">
        <v>42486</v>
      </c>
      <c r="W588" s="7">
        <v>2121</v>
      </c>
      <c r="X588" s="16"/>
      <c r="Y588" s="66">
        <v>49075</v>
      </c>
      <c r="Z588" s="66">
        <v>9701</v>
      </c>
      <c r="AA588" s="16"/>
      <c r="AB588" s="66">
        <v>53095</v>
      </c>
      <c r="AC588" s="66">
        <v>8966</v>
      </c>
      <c r="AD588" s="16"/>
      <c r="AE588" s="66">
        <v>74861</v>
      </c>
      <c r="AF588" s="66">
        <v>15921</v>
      </c>
      <c r="AG588" s="16"/>
      <c r="AH588" s="66">
        <v>84978</v>
      </c>
      <c r="AI588" s="66">
        <v>14026</v>
      </c>
      <c r="AJ588" s="76"/>
      <c r="AK588" s="75"/>
      <c r="AL588" s="7">
        <v>2121</v>
      </c>
    </row>
    <row r="589" spans="1:38" x14ac:dyDescent="0.15">
      <c r="A589" s="7">
        <v>2122</v>
      </c>
      <c r="B589" s="17">
        <f t="shared" si="80"/>
        <v>317.25</v>
      </c>
      <c r="C589" s="17">
        <f t="shared" si="81"/>
        <v>3.1732933233308325</v>
      </c>
      <c r="D589" s="17">
        <f t="shared" si="82"/>
        <v>170.5</v>
      </c>
      <c r="E589" s="17">
        <f t="shared" si="83"/>
        <v>1.700366501284001</v>
      </c>
      <c r="F589" s="17">
        <f t="shared" si="84"/>
        <v>155.5</v>
      </c>
      <c r="G589" s="17">
        <f t="shared" si="85"/>
        <v>1.5612841687793366</v>
      </c>
      <c r="H589" s="17">
        <f t="shared" si="86"/>
        <v>251.24999999999997</v>
      </c>
      <c r="I589" s="17">
        <f t="shared" si="87"/>
        <v>2.0114583072727723</v>
      </c>
      <c r="J589" s="18">
        <v>12.69</v>
      </c>
      <c r="K589" s="17">
        <v>0.04</v>
      </c>
      <c r="L589" s="17">
        <v>3.9990000000000001</v>
      </c>
      <c r="M589" s="18">
        <v>6.82</v>
      </c>
      <c r="N589" s="17">
        <v>0.01</v>
      </c>
      <c r="O589" s="17">
        <v>4.0109000000000004</v>
      </c>
      <c r="P589" s="18">
        <v>6.22</v>
      </c>
      <c r="Q589" s="17">
        <v>0.02</v>
      </c>
      <c r="R589" s="17">
        <v>3.9839000000000002</v>
      </c>
      <c r="S589" s="47">
        <v>8.0399999999999991</v>
      </c>
      <c r="T589" s="17">
        <v>2.4E-2</v>
      </c>
      <c r="U589" s="17">
        <v>3.9971000000000001</v>
      </c>
      <c r="V589" s="28">
        <v>42486</v>
      </c>
      <c r="W589" s="7">
        <v>2122</v>
      </c>
      <c r="X589" s="30"/>
      <c r="Y589" s="66">
        <v>86923</v>
      </c>
      <c r="Z589" s="66">
        <v>13667</v>
      </c>
      <c r="AA589" s="30"/>
      <c r="AB589" s="66">
        <v>81526</v>
      </c>
      <c r="AC589" s="66">
        <v>14572</v>
      </c>
      <c r="AD589" s="30"/>
      <c r="AE589" s="66">
        <v>77561</v>
      </c>
      <c r="AF589" s="66">
        <v>15316</v>
      </c>
      <c r="AG589" s="30"/>
      <c r="AH589" s="66">
        <v>76655</v>
      </c>
      <c r="AI589" s="66">
        <v>15498</v>
      </c>
      <c r="AJ589" s="76"/>
      <c r="AK589" s="75"/>
      <c r="AL589" s="7">
        <v>2122</v>
      </c>
    </row>
    <row r="590" spans="1:38" x14ac:dyDescent="0.15">
      <c r="A590" s="7">
        <v>2123</v>
      </c>
      <c r="B590" s="17">
        <f t="shared" si="80"/>
        <v>93.75</v>
      </c>
      <c r="C590" s="17">
        <f t="shared" si="81"/>
        <v>2.6800071466857243</v>
      </c>
      <c r="D590" s="17">
        <f t="shared" si="82"/>
        <v>54.031249999999993</v>
      </c>
      <c r="E590" s="17">
        <f t="shared" si="83"/>
        <v>2.9848427303801399</v>
      </c>
      <c r="F590" s="17">
        <f t="shared" si="84"/>
        <v>61.147058823529406</v>
      </c>
      <c r="G590" s="17">
        <f t="shared" si="85"/>
        <v>3.4779262927212811</v>
      </c>
      <c r="H590" s="17">
        <f t="shared" si="86"/>
        <v>64.649999999999991</v>
      </c>
      <c r="I590" s="17">
        <f t="shared" si="87"/>
        <v>2.9009406182166955</v>
      </c>
      <c r="J590" s="18">
        <v>15</v>
      </c>
      <c r="K590" s="17">
        <v>0.16</v>
      </c>
      <c r="L590" s="17">
        <v>5.5970000000000004</v>
      </c>
      <c r="M590" s="18">
        <v>17.29</v>
      </c>
      <c r="N590" s="17">
        <v>0.08</v>
      </c>
      <c r="O590" s="17">
        <v>5.7926000000000002</v>
      </c>
      <c r="P590" s="18">
        <v>20.79</v>
      </c>
      <c r="Q590" s="17">
        <v>0.17</v>
      </c>
      <c r="R590" s="17">
        <v>5.9776999999999996</v>
      </c>
      <c r="S590" s="47">
        <v>17.239999999999998</v>
      </c>
      <c r="T590" s="17">
        <v>0.2</v>
      </c>
      <c r="U590" s="17">
        <v>5.9428999999999998</v>
      </c>
      <c r="V590" s="28">
        <v>42487</v>
      </c>
      <c r="W590" s="7">
        <v>2123</v>
      </c>
      <c r="X590" s="30" t="s">
        <v>41</v>
      </c>
      <c r="Y590" s="66">
        <v>40856</v>
      </c>
      <c r="Z590" s="66">
        <v>21088</v>
      </c>
      <c r="AA590" s="30"/>
      <c r="AB590" s="66">
        <v>50232</v>
      </c>
      <c r="AC590" s="66">
        <v>17152</v>
      </c>
      <c r="AD590" s="30" t="s">
        <v>41</v>
      </c>
      <c r="AE590" s="66">
        <v>42188</v>
      </c>
      <c r="AF590" s="66">
        <v>20422</v>
      </c>
      <c r="AG590" s="30"/>
      <c r="AH590" s="66">
        <v>50194</v>
      </c>
      <c r="AI590" s="66">
        <v>17165</v>
      </c>
      <c r="AJ590" s="76"/>
      <c r="AK590" s="75"/>
      <c r="AL590" s="7">
        <v>2123</v>
      </c>
    </row>
    <row r="591" spans="1:38" x14ac:dyDescent="0.15">
      <c r="A591" s="7">
        <v>2124</v>
      </c>
      <c r="B591" s="17">
        <f t="shared" si="80"/>
        <v>23.784313725490197</v>
      </c>
      <c r="C591" s="17">
        <f t="shared" si="81"/>
        <v>3.2224642686360978</v>
      </c>
      <c r="D591" s="17">
        <f t="shared" si="82"/>
        <v>28.838912133891213</v>
      </c>
      <c r="E591" s="17">
        <f t="shared" si="83"/>
        <v>6.8768551545234589</v>
      </c>
      <c r="F591" s="17">
        <f t="shared" si="84"/>
        <v>16.67710616974632</v>
      </c>
      <c r="G591" s="17">
        <f t="shared" si="85"/>
        <v>5.4814967316897425</v>
      </c>
      <c r="H591" s="17">
        <f t="shared" si="86"/>
        <v>15.142617449664431</v>
      </c>
      <c r="I591" s="17">
        <f t="shared" si="87"/>
        <v>5.0220264317180616</v>
      </c>
      <c r="J591" s="18">
        <v>12.13</v>
      </c>
      <c r="K591" s="17">
        <v>0.51</v>
      </c>
      <c r="L591" s="17">
        <v>3.7642000000000002</v>
      </c>
      <c r="M591" s="18">
        <v>27.57</v>
      </c>
      <c r="N591" s="17">
        <v>0.23899999999999999</v>
      </c>
      <c r="O591" s="17">
        <v>4.0091000000000001</v>
      </c>
      <c r="P591" s="18">
        <v>10.65</v>
      </c>
      <c r="Q591" s="17">
        <v>0.31929999999999997</v>
      </c>
      <c r="R591" s="17">
        <v>1.9429000000000001</v>
      </c>
      <c r="S591" s="47">
        <v>10.83</v>
      </c>
      <c r="T591" s="17">
        <v>0.53639999999999999</v>
      </c>
      <c r="U591" s="17">
        <v>2.1564999999999999</v>
      </c>
      <c r="V591" s="21">
        <v>42460</v>
      </c>
      <c r="W591" s="7">
        <v>2124</v>
      </c>
      <c r="X591" s="16" t="s">
        <v>37</v>
      </c>
      <c r="Y591" s="66">
        <v>10574</v>
      </c>
      <c r="Z591" s="66">
        <v>27369</v>
      </c>
      <c r="AA591" s="16" t="s">
        <v>37</v>
      </c>
      <c r="AB591" s="66">
        <v>8082</v>
      </c>
      <c r="AC591" s="66">
        <v>35807</v>
      </c>
      <c r="AD591" s="16"/>
      <c r="AE591" s="66">
        <v>33102</v>
      </c>
      <c r="AF591" s="66">
        <v>19233</v>
      </c>
      <c r="AG591" s="16" t="s">
        <v>41</v>
      </c>
      <c r="AH591" s="66">
        <v>30894</v>
      </c>
      <c r="AI591" s="66">
        <v>20609</v>
      </c>
      <c r="AJ591" s="76"/>
      <c r="AK591" s="75"/>
      <c r="AL591" s="7">
        <v>2124</v>
      </c>
    </row>
    <row r="592" spans="1:38" x14ac:dyDescent="0.15">
      <c r="A592" s="7">
        <v>2125</v>
      </c>
      <c r="B592" s="17">
        <f t="shared" si="80"/>
        <v>207.14285714285711</v>
      </c>
      <c r="C592" s="17">
        <f t="shared" si="81"/>
        <v>2.2754378256229995</v>
      </c>
      <c r="D592" s="17">
        <f t="shared" si="82"/>
        <v>4405</v>
      </c>
      <c r="E592" s="17">
        <f t="shared" si="83"/>
        <v>3.6896660035598368</v>
      </c>
      <c r="F592" s="17">
        <f t="shared" si="84"/>
        <v>10000</v>
      </c>
      <c r="G592" s="17">
        <f t="shared" si="85"/>
        <v>4.1880431368443096</v>
      </c>
      <c r="H592" s="17">
        <f t="shared" si="86"/>
        <v>247.85714285714283</v>
      </c>
      <c r="I592" s="17">
        <f t="shared" si="87"/>
        <v>4.3036980383239971</v>
      </c>
      <c r="J592" s="18">
        <v>14.5</v>
      </c>
      <c r="K592" s="17">
        <v>7.0000000000000007E-2</v>
      </c>
      <c r="L592" s="17">
        <v>6.3723999999999998</v>
      </c>
      <c r="M592" s="18">
        <v>17.62</v>
      </c>
      <c r="N592" s="17">
        <v>1E-3</v>
      </c>
      <c r="O592" s="17">
        <v>4.7755000000000001</v>
      </c>
      <c r="P592" s="18">
        <v>20</v>
      </c>
      <c r="Q592" s="17">
        <v>1E-3</v>
      </c>
      <c r="R592" s="17">
        <v>4.7755000000000001</v>
      </c>
      <c r="S592" s="47">
        <v>20.82</v>
      </c>
      <c r="T592" s="17">
        <v>6.3E-2</v>
      </c>
      <c r="U592" s="17">
        <v>4.8376999999999999</v>
      </c>
      <c r="V592" s="28">
        <v>42470</v>
      </c>
      <c r="W592" s="7">
        <v>2125</v>
      </c>
      <c r="X592" s="30" t="s">
        <v>43</v>
      </c>
      <c r="Y592" s="66">
        <v>13548</v>
      </c>
      <c r="Z592" s="66">
        <v>11946</v>
      </c>
      <c r="AA592" s="16" t="s">
        <v>37</v>
      </c>
      <c r="AB592" s="66">
        <v>14602</v>
      </c>
      <c r="AC592" s="66">
        <v>14792</v>
      </c>
      <c r="AD592" s="16" t="s">
        <v>43</v>
      </c>
      <c r="AE592" s="66">
        <v>18170</v>
      </c>
      <c r="AF592" s="66">
        <v>11888</v>
      </c>
      <c r="AG592" s="16" t="s">
        <v>41</v>
      </c>
      <c r="AH592" s="66">
        <v>17333</v>
      </c>
      <c r="AI592" s="66">
        <v>12462</v>
      </c>
      <c r="AJ592" s="76"/>
      <c r="AK592" s="75"/>
      <c r="AL592" s="7">
        <v>2125</v>
      </c>
    </row>
    <row r="593" spans="1:38" x14ac:dyDescent="0.15">
      <c r="A593" s="7">
        <v>2126</v>
      </c>
      <c r="B593" s="17">
        <f t="shared" si="80"/>
        <v>17</v>
      </c>
      <c r="C593" s="17">
        <f t="shared" si="81"/>
        <v>1.7130128873724964</v>
      </c>
      <c r="D593" s="17">
        <f t="shared" si="82"/>
        <v>23.234375</v>
      </c>
      <c r="E593" s="17">
        <f t="shared" si="83"/>
        <v>2.5606585042448038</v>
      </c>
      <c r="F593" s="17">
        <f t="shared" si="84"/>
        <v>27.5625</v>
      </c>
      <c r="G593" s="17">
        <f t="shared" si="85"/>
        <v>2.974504249291785</v>
      </c>
      <c r="H593" s="17">
        <f t="shared" si="86"/>
        <v>25.56</v>
      </c>
      <c r="I593" s="17">
        <f t="shared" si="87"/>
        <v>2.8022628601499799</v>
      </c>
      <c r="J593" s="18">
        <v>9.69</v>
      </c>
      <c r="K593" s="17">
        <v>0.56999999999999995</v>
      </c>
      <c r="L593" s="17">
        <v>5.6566999999999998</v>
      </c>
      <c r="M593" s="18">
        <v>14.87</v>
      </c>
      <c r="N593" s="17">
        <v>0.16</v>
      </c>
      <c r="O593" s="17">
        <v>5.8071000000000002</v>
      </c>
      <c r="P593" s="18">
        <v>8.82</v>
      </c>
      <c r="Q593" s="17">
        <v>0.16</v>
      </c>
      <c r="R593" s="17">
        <v>2.9651999999999998</v>
      </c>
      <c r="S593" s="47">
        <v>8.52</v>
      </c>
      <c r="T593" s="17">
        <v>0.25</v>
      </c>
      <c r="U593" s="17">
        <v>3.0404</v>
      </c>
      <c r="V593" s="28">
        <v>42475</v>
      </c>
      <c r="W593" s="7">
        <v>2126</v>
      </c>
      <c r="X593" s="16" t="s">
        <v>43</v>
      </c>
      <c r="Y593" s="66">
        <v>31871</v>
      </c>
      <c r="Z593" s="66">
        <v>11312</v>
      </c>
      <c r="AA593" s="16" t="s">
        <v>41</v>
      </c>
      <c r="AB593" s="66">
        <v>28574</v>
      </c>
      <c r="AC593" s="66">
        <v>12617</v>
      </c>
      <c r="AD593" s="16"/>
      <c r="AE593" s="66">
        <v>41392</v>
      </c>
      <c r="AF593" s="66">
        <v>17420</v>
      </c>
      <c r="AG593" s="16"/>
      <c r="AH593" s="66">
        <v>49377</v>
      </c>
      <c r="AI593" s="66">
        <v>14604</v>
      </c>
      <c r="AJ593" s="76"/>
      <c r="AK593" s="75"/>
      <c r="AL593" s="7">
        <v>2126</v>
      </c>
    </row>
    <row r="594" spans="1:38" x14ac:dyDescent="0.15">
      <c r="A594" s="7">
        <v>2127</v>
      </c>
      <c r="B594" s="17">
        <f t="shared" si="80"/>
        <v>19.457627118644069</v>
      </c>
      <c r="C594" s="17">
        <f t="shared" si="81"/>
        <v>4.1559569923614381</v>
      </c>
      <c r="D594" s="17">
        <f t="shared" si="82"/>
        <v>218.75</v>
      </c>
      <c r="E594" s="17">
        <f t="shared" si="83"/>
        <v>10.771882309491566</v>
      </c>
      <c r="F594" s="17">
        <f t="shared" si="84"/>
        <v>80.250000000000014</v>
      </c>
      <c r="G594" s="17">
        <f t="shared" si="85"/>
        <v>11.238184152176451</v>
      </c>
      <c r="H594" s="17">
        <f t="shared" si="86"/>
        <v>92.475000000000009</v>
      </c>
      <c r="I594" s="17">
        <f t="shared" si="87"/>
        <v>13.735100813189261</v>
      </c>
      <c r="J594" s="18">
        <v>11.48</v>
      </c>
      <c r="K594" s="17">
        <v>0.59</v>
      </c>
      <c r="L594" s="17">
        <v>2.7623000000000002</v>
      </c>
      <c r="M594" s="18">
        <v>17.5</v>
      </c>
      <c r="N594" s="17">
        <v>0.02</v>
      </c>
      <c r="O594" s="17">
        <v>1.6246</v>
      </c>
      <c r="P594" s="18">
        <v>9.6300000000000008</v>
      </c>
      <c r="Q594" s="17">
        <v>0.06</v>
      </c>
      <c r="R594" s="17">
        <v>0.8569</v>
      </c>
      <c r="S594" s="47">
        <v>12.33</v>
      </c>
      <c r="T594" s="17">
        <v>0.1</v>
      </c>
      <c r="U594" s="17">
        <v>0.89770000000000005</v>
      </c>
      <c r="V594" s="21">
        <v>42487</v>
      </c>
      <c r="W594" s="7">
        <v>2127</v>
      </c>
      <c r="X594" s="16" t="s">
        <v>37</v>
      </c>
      <c r="Y594" s="66">
        <v>18601</v>
      </c>
      <c r="Z594" s="66">
        <v>24001</v>
      </c>
      <c r="AA594" s="16" t="s">
        <v>37</v>
      </c>
      <c r="AB594" s="66">
        <v>14546</v>
      </c>
      <c r="AC594" s="66">
        <v>52875</v>
      </c>
      <c r="AD594" s="16" t="s">
        <v>37</v>
      </c>
      <c r="AE594" s="66">
        <v>16323</v>
      </c>
      <c r="AF594" s="66">
        <v>94239</v>
      </c>
      <c r="AG594" s="16" t="s">
        <v>39</v>
      </c>
      <c r="AH594" s="66">
        <v>34662</v>
      </c>
      <c r="AI594" s="66">
        <v>44379</v>
      </c>
      <c r="AJ594" s="76"/>
      <c r="AK594" s="75"/>
      <c r="AL594" s="7">
        <v>2127</v>
      </c>
    </row>
    <row r="595" spans="1:38" x14ac:dyDescent="0.15">
      <c r="A595" s="7">
        <v>2128</v>
      </c>
      <c r="B595" s="17">
        <f t="shared" si="80"/>
        <v>26.060606060606059</v>
      </c>
      <c r="C595" s="17">
        <f t="shared" si="81"/>
        <v>1.5920913786400577</v>
      </c>
      <c r="D595" s="17">
        <f t="shared" si="82"/>
        <v>13.333333333333334</v>
      </c>
      <c r="E595" s="17">
        <f t="shared" si="83"/>
        <v>1.4236142005516503</v>
      </c>
      <c r="F595" s="17">
        <f t="shared" si="84"/>
        <v>17.88095238095238</v>
      </c>
      <c r="G595" s="17">
        <f t="shared" si="85"/>
        <v>1.3491179535084252</v>
      </c>
      <c r="H595" s="17">
        <f t="shared" si="86"/>
        <v>20.724999999999998</v>
      </c>
      <c r="I595" s="17">
        <f t="shared" si="87"/>
        <v>1.4680621225805308</v>
      </c>
      <c r="J595" s="18">
        <v>8.6</v>
      </c>
      <c r="K595" s="17">
        <v>0.33</v>
      </c>
      <c r="L595" s="17">
        <v>5.4016999999999999</v>
      </c>
      <c r="M595" s="18">
        <v>8</v>
      </c>
      <c r="N595" s="17">
        <v>0.15</v>
      </c>
      <c r="O595" s="17">
        <v>5.6195000000000004</v>
      </c>
      <c r="P595" s="18">
        <v>7.51</v>
      </c>
      <c r="Q595" s="17">
        <v>0.21</v>
      </c>
      <c r="R595" s="17">
        <v>5.5666000000000002</v>
      </c>
      <c r="S595" s="47">
        <v>8.2899999999999991</v>
      </c>
      <c r="T595" s="17">
        <v>0.3</v>
      </c>
      <c r="U595" s="17">
        <v>5.6468999999999996</v>
      </c>
      <c r="V595" s="21">
        <v>42459</v>
      </c>
      <c r="W595" s="7">
        <v>2128</v>
      </c>
      <c r="X595" s="16" t="s">
        <v>43</v>
      </c>
      <c r="Y595" s="66">
        <v>50781</v>
      </c>
      <c r="Z595" s="66">
        <v>32184</v>
      </c>
      <c r="AA595" s="16" t="s">
        <v>43</v>
      </c>
      <c r="AB595" s="66">
        <v>50781</v>
      </c>
      <c r="AC595" s="66">
        <v>31719</v>
      </c>
      <c r="AD595" s="30" t="s">
        <v>41</v>
      </c>
      <c r="AE595" s="66">
        <v>49501</v>
      </c>
      <c r="AF595" s="66">
        <v>33017</v>
      </c>
      <c r="AG595" s="16" t="s">
        <v>41</v>
      </c>
      <c r="AH595" s="66">
        <v>46386</v>
      </c>
      <c r="AI595" s="66">
        <v>35234</v>
      </c>
      <c r="AJ595" s="76"/>
      <c r="AK595" s="75"/>
      <c r="AL595" s="7">
        <v>2128</v>
      </c>
    </row>
    <row r="596" spans="1:38" x14ac:dyDescent="0.15">
      <c r="A596" s="7">
        <v>2129</v>
      </c>
      <c r="B596" s="17">
        <f t="shared" si="80"/>
        <v>95.166858457997691</v>
      </c>
      <c r="C596" s="17">
        <f t="shared" si="81"/>
        <v>2.144598309216327</v>
      </c>
      <c r="D596" s="17">
        <f t="shared" si="82"/>
        <v>55.803571428571431</v>
      </c>
      <c r="E596" s="17">
        <f t="shared" si="83"/>
        <v>2.2454321494559641</v>
      </c>
      <c r="F596" s="17">
        <f t="shared" si="84"/>
        <v>43.677555321390933</v>
      </c>
      <c r="G596" s="17">
        <f t="shared" si="85"/>
        <v>2.097565912656242</v>
      </c>
      <c r="H596" s="17">
        <f t="shared" si="86"/>
        <v>46.776018099547514</v>
      </c>
      <c r="I596" s="17">
        <f t="shared" si="87"/>
        <v>2.0838057802303021</v>
      </c>
      <c r="J596" s="18">
        <v>8.27</v>
      </c>
      <c r="K596" s="17">
        <v>8.6900000000000005E-2</v>
      </c>
      <c r="L596" s="17">
        <v>3.8561999999999999</v>
      </c>
      <c r="M596" s="18">
        <v>8.75</v>
      </c>
      <c r="N596" s="17">
        <v>3.9199999999999999E-2</v>
      </c>
      <c r="O596" s="17">
        <v>3.8967999999999998</v>
      </c>
      <c r="P596" s="18">
        <v>8.2899999999999991</v>
      </c>
      <c r="Q596" s="17">
        <v>9.4899999999999998E-2</v>
      </c>
      <c r="R596" s="17">
        <v>3.9521999999999999</v>
      </c>
      <c r="S596" s="47">
        <v>8.27</v>
      </c>
      <c r="T596" s="17">
        <v>0.1326</v>
      </c>
      <c r="U596" s="17">
        <v>3.9687000000000001</v>
      </c>
      <c r="V596" s="21">
        <v>42486</v>
      </c>
      <c r="W596" s="7">
        <v>2129</v>
      </c>
      <c r="X596" s="16"/>
      <c r="Y596" s="66"/>
      <c r="Z596" s="66"/>
      <c r="AA596" s="16"/>
      <c r="AB596" s="66"/>
      <c r="AC596" s="66"/>
      <c r="AD596" s="16"/>
      <c r="AE596" s="66"/>
      <c r="AF596" s="66"/>
      <c r="AG596" s="16"/>
      <c r="AH596" s="66"/>
      <c r="AI596" s="66"/>
      <c r="AJ596" s="76"/>
      <c r="AK596" s="75"/>
      <c r="AL596" s="7">
        <v>2129</v>
      </c>
    </row>
    <row r="597" spans="1:38" x14ac:dyDescent="0.15">
      <c r="A597" s="7">
        <v>2130</v>
      </c>
      <c r="B597" s="17">
        <f t="shared" si="80"/>
        <v>14.12</v>
      </c>
      <c r="C597" s="17">
        <f t="shared" si="81"/>
        <v>4.7519687689304702</v>
      </c>
      <c r="D597" s="17">
        <f t="shared" si="82"/>
        <v>115.5</v>
      </c>
      <c r="E597" s="17">
        <f t="shared" si="83"/>
        <v>6.1967674870900673</v>
      </c>
      <c r="F597" s="17">
        <f t="shared" si="84"/>
        <v>200.99999999999997</v>
      </c>
      <c r="G597" s="17">
        <f t="shared" si="85"/>
        <v>5.3919924887666815</v>
      </c>
      <c r="H597" s="17">
        <f t="shared" si="86"/>
        <v>69</v>
      </c>
      <c r="I597" s="17">
        <f t="shared" si="87"/>
        <v>4.910922799759792</v>
      </c>
      <c r="J597" s="18">
        <v>14.12</v>
      </c>
      <c r="K597" s="17">
        <v>1</v>
      </c>
      <c r="L597" s="17">
        <v>2.9714</v>
      </c>
      <c r="M597" s="18">
        <v>18.48</v>
      </c>
      <c r="N597" s="17">
        <v>0.04</v>
      </c>
      <c r="O597" s="17">
        <v>2.9822000000000002</v>
      </c>
      <c r="P597" s="18">
        <v>16.079999999999998</v>
      </c>
      <c r="Q597" s="17">
        <v>0.04</v>
      </c>
      <c r="R597" s="17">
        <v>2.9822000000000002</v>
      </c>
      <c r="S597" s="47">
        <v>14.72</v>
      </c>
      <c r="T597" s="17">
        <v>0.16</v>
      </c>
      <c r="U597" s="17">
        <v>2.9973999999999998</v>
      </c>
      <c r="V597" s="21">
        <v>42471</v>
      </c>
      <c r="W597" s="7">
        <v>2130</v>
      </c>
      <c r="X597" s="30"/>
      <c r="Y597" s="66"/>
      <c r="Z597" s="66"/>
      <c r="AA597" s="30"/>
      <c r="AB597" s="66"/>
      <c r="AC597" s="66"/>
      <c r="AD597" s="30"/>
      <c r="AE597" s="66"/>
      <c r="AF597" s="66"/>
      <c r="AG597" s="30"/>
      <c r="AH597" s="66"/>
      <c r="AI597" s="66"/>
      <c r="AJ597" s="76"/>
      <c r="AK597" s="75"/>
      <c r="AL597" s="7">
        <v>2130</v>
      </c>
    </row>
    <row r="598" spans="1:38" x14ac:dyDescent="0.15">
      <c r="A598" s="7">
        <v>2131</v>
      </c>
      <c r="B598" s="17">
        <f t="shared" si="80"/>
        <v>83.94736842105263</v>
      </c>
      <c r="C598" s="17">
        <f t="shared" si="81"/>
        <v>4.2062236286919834</v>
      </c>
      <c r="D598" s="17">
        <f t="shared" si="82"/>
        <v>46.638888888888886</v>
      </c>
      <c r="E598" s="17">
        <f t="shared" si="83"/>
        <v>4.3260931179304833</v>
      </c>
      <c r="F598" s="17">
        <f t="shared" si="84"/>
        <v>47.472222222222221</v>
      </c>
      <c r="G598" s="17">
        <f t="shared" si="85"/>
        <v>4.3339335074683643</v>
      </c>
      <c r="H598" s="17">
        <f t="shared" si="86"/>
        <v>46.537250786988459</v>
      </c>
      <c r="I598" s="17">
        <f t="shared" si="87"/>
        <v>3.8053970569307984</v>
      </c>
      <c r="J598" s="18">
        <v>15.95</v>
      </c>
      <c r="K598" s="17">
        <v>0.19</v>
      </c>
      <c r="L598" s="17">
        <v>3.7919999999999998</v>
      </c>
      <c r="M598" s="18">
        <v>16.79</v>
      </c>
      <c r="N598" s="17">
        <v>0.09</v>
      </c>
      <c r="O598" s="17">
        <v>3.8811</v>
      </c>
      <c r="P598" s="18">
        <v>17.09</v>
      </c>
      <c r="Q598" s="17">
        <v>0.18</v>
      </c>
      <c r="R598" s="17">
        <v>3.9432999999999998</v>
      </c>
      <c r="S598" s="47">
        <v>17.739999999999998</v>
      </c>
      <c r="T598" s="17">
        <v>0.28589999999999999</v>
      </c>
      <c r="U598" s="17">
        <v>4.6618000000000004</v>
      </c>
      <c r="V598" s="21">
        <v>42466</v>
      </c>
      <c r="W598" s="7">
        <v>2131</v>
      </c>
      <c r="X598" s="16" t="s">
        <v>41</v>
      </c>
      <c r="Y598" s="66">
        <v>41086</v>
      </c>
      <c r="Z598" s="66">
        <v>36738</v>
      </c>
      <c r="AA598" s="16" t="s">
        <v>37</v>
      </c>
      <c r="AB598" s="66">
        <v>32224</v>
      </c>
      <c r="AC598" s="66">
        <v>46841</v>
      </c>
      <c r="AD598" s="16" t="s">
        <v>39</v>
      </c>
      <c r="AE598" s="66">
        <v>36909</v>
      </c>
      <c r="AF598" s="66">
        <v>40895</v>
      </c>
      <c r="AG598" s="16" t="s">
        <v>37</v>
      </c>
      <c r="AH598" s="66">
        <v>30557</v>
      </c>
      <c r="AI598" s="66">
        <v>52580</v>
      </c>
      <c r="AJ598" s="76"/>
      <c r="AK598" s="75"/>
      <c r="AL598" s="7">
        <v>2131</v>
      </c>
    </row>
    <row r="599" spans="1:38" x14ac:dyDescent="0.15">
      <c r="A599" s="7">
        <v>2132</v>
      </c>
      <c r="B599" s="17">
        <f t="shared" si="80"/>
        <v>109.66666666666667</v>
      </c>
      <c r="C599" s="17">
        <f t="shared" si="81"/>
        <v>2.6058373925785117</v>
      </c>
      <c r="D599" s="17">
        <f t="shared" si="82"/>
        <v>81.5</v>
      </c>
      <c r="E599" s="17">
        <f t="shared" si="83"/>
        <v>2.5584680583895776</v>
      </c>
      <c r="F599" s="17">
        <f t="shared" si="84"/>
        <v>44</v>
      </c>
      <c r="G599" s="17">
        <f t="shared" si="85"/>
        <v>2.5969426901965416</v>
      </c>
      <c r="H599" s="17">
        <f t="shared" si="86"/>
        <v>50.812499999999993</v>
      </c>
      <c r="I599" s="17">
        <f t="shared" si="87"/>
        <v>2.4534878457290299</v>
      </c>
      <c r="J599" s="18">
        <v>6.58</v>
      </c>
      <c r="K599" s="17">
        <v>0.06</v>
      </c>
      <c r="L599" s="17">
        <v>2.5251000000000001</v>
      </c>
      <c r="M599" s="18">
        <v>6.52</v>
      </c>
      <c r="N599" s="17">
        <v>0.02</v>
      </c>
      <c r="O599" s="17">
        <v>2.5484</v>
      </c>
      <c r="P599" s="18">
        <v>4.4000000000000004</v>
      </c>
      <c r="Q599" s="17">
        <v>0.05</v>
      </c>
      <c r="R599" s="17">
        <v>1.6942999999999999</v>
      </c>
      <c r="S599" s="47">
        <v>5.42</v>
      </c>
      <c r="T599" s="17">
        <v>0.08</v>
      </c>
      <c r="U599" s="17">
        <v>2.2090999999999998</v>
      </c>
      <c r="V599" s="21">
        <v>42460</v>
      </c>
      <c r="W599" s="7">
        <v>2132</v>
      </c>
      <c r="X599" s="30"/>
      <c r="Y599" s="66">
        <v>64161</v>
      </c>
      <c r="Z599" s="66">
        <v>11009</v>
      </c>
      <c r="AA599" s="30"/>
      <c r="AB599" s="66">
        <v>66382</v>
      </c>
      <c r="AC599" s="66">
        <v>10640</v>
      </c>
      <c r="AD599" s="30"/>
      <c r="AE599" s="66">
        <v>61231</v>
      </c>
      <c r="AF599" s="66">
        <v>17329</v>
      </c>
      <c r="AG599" s="30" t="s">
        <v>41</v>
      </c>
      <c r="AH599" s="66">
        <v>57344</v>
      </c>
      <c r="AI599" s="66">
        <v>21916</v>
      </c>
      <c r="AJ599" s="76"/>
      <c r="AK599" s="75"/>
      <c r="AL599" s="7">
        <v>2132</v>
      </c>
    </row>
    <row r="600" spans="1:38" x14ac:dyDescent="0.15">
      <c r="A600" s="7">
        <v>2133</v>
      </c>
      <c r="B600" s="17">
        <f t="shared" si="80"/>
        <v>-96.125</v>
      </c>
      <c r="C600" s="17">
        <f t="shared" si="81"/>
        <v>2.1841006560822516</v>
      </c>
      <c r="D600" s="17" t="e">
        <f t="shared" si="82"/>
        <v>#DIV/0!</v>
      </c>
      <c r="E600" s="17">
        <f t="shared" si="83"/>
        <v>2.0474229731648443</v>
      </c>
      <c r="F600" s="17">
        <f t="shared" si="84"/>
        <v>16.100000000000001</v>
      </c>
      <c r="G600" s="17">
        <f t="shared" si="85"/>
        <v>1.7696196966366233</v>
      </c>
      <c r="H600" s="17">
        <f t="shared" si="86"/>
        <v>27.500000000000004</v>
      </c>
      <c r="I600" s="17">
        <f t="shared" si="87"/>
        <v>2.1108034759724772</v>
      </c>
      <c r="J600" s="18">
        <v>7.69</v>
      </c>
      <c r="K600" s="17">
        <v>-0.08</v>
      </c>
      <c r="L600" s="17">
        <v>3.5209000000000001</v>
      </c>
      <c r="M600" s="18">
        <v>7.21</v>
      </c>
      <c r="N600" s="17">
        <v>0</v>
      </c>
      <c r="O600" s="17">
        <v>3.5215000000000001</v>
      </c>
      <c r="P600" s="18">
        <v>6.44</v>
      </c>
      <c r="Q600" s="17">
        <v>0.2</v>
      </c>
      <c r="R600" s="17">
        <v>3.6392000000000002</v>
      </c>
      <c r="S600" s="47">
        <v>7.7</v>
      </c>
      <c r="T600" s="17">
        <v>0.21</v>
      </c>
      <c r="U600" s="17">
        <v>3.6478999999999999</v>
      </c>
      <c r="V600" s="21">
        <v>42460</v>
      </c>
      <c r="W600" s="7">
        <v>2133</v>
      </c>
      <c r="X600" s="16"/>
      <c r="Y600" s="66">
        <v>48157</v>
      </c>
      <c r="Z600" s="66">
        <v>16075</v>
      </c>
      <c r="AA600" s="16"/>
      <c r="AB600" s="66">
        <v>49177</v>
      </c>
      <c r="AC600" s="66">
        <v>15741</v>
      </c>
      <c r="AD600" s="30"/>
      <c r="AE600" s="66">
        <v>51614</v>
      </c>
      <c r="AF600" s="66">
        <v>14998</v>
      </c>
      <c r="AG600" s="30"/>
      <c r="AH600" s="66">
        <v>52779</v>
      </c>
      <c r="AI600" s="66">
        <v>14668</v>
      </c>
      <c r="AJ600" s="76"/>
      <c r="AK600" s="75"/>
      <c r="AL600" s="7">
        <v>2133</v>
      </c>
    </row>
    <row r="601" spans="1:38" x14ac:dyDescent="0.15">
      <c r="A601" s="7">
        <v>2134</v>
      </c>
      <c r="B601" s="17">
        <f t="shared" si="80"/>
        <v>-80.05</v>
      </c>
      <c r="C601" s="17">
        <f t="shared" si="81"/>
        <v>7.5344722104569639</v>
      </c>
      <c r="D601" s="17">
        <f t="shared" si="82"/>
        <v>-49.714285714285708</v>
      </c>
      <c r="E601" s="17">
        <f t="shared" si="83"/>
        <v>6.7589220684632192</v>
      </c>
      <c r="F601" s="17">
        <f t="shared" si="84"/>
        <v>-60.416666666666671</v>
      </c>
      <c r="G601" s="17">
        <f t="shared" si="85"/>
        <v>7.2175211548033849</v>
      </c>
      <c r="H601" s="17">
        <f t="shared" si="86"/>
        <v>-56.875000000000007</v>
      </c>
      <c r="I601" s="17">
        <f t="shared" si="87"/>
        <v>7.0129469790382251</v>
      </c>
      <c r="J601" s="18">
        <v>16.010000000000002</v>
      </c>
      <c r="K601" s="17">
        <v>-0.2</v>
      </c>
      <c r="L601" s="17">
        <v>2.1248999999999998</v>
      </c>
      <c r="M601" s="18">
        <v>13.92</v>
      </c>
      <c r="N601" s="17">
        <v>-7.0000000000000007E-2</v>
      </c>
      <c r="O601" s="17">
        <v>2.0594999999999999</v>
      </c>
      <c r="P601" s="18">
        <v>14.5</v>
      </c>
      <c r="Q601" s="17">
        <v>-0.12</v>
      </c>
      <c r="R601" s="17">
        <v>2.0089999999999999</v>
      </c>
      <c r="S601" s="47">
        <v>13.65</v>
      </c>
      <c r="T601" s="17">
        <v>-0.18</v>
      </c>
      <c r="U601" s="17">
        <v>1.9463999999999999</v>
      </c>
      <c r="V601" s="21">
        <v>42488</v>
      </c>
      <c r="W601" s="7">
        <v>2134</v>
      </c>
      <c r="X601" s="16" t="s">
        <v>43</v>
      </c>
      <c r="Y601" s="66">
        <v>16397</v>
      </c>
      <c r="Z601" s="66">
        <v>14993</v>
      </c>
      <c r="AA601" s="16" t="s">
        <v>43</v>
      </c>
      <c r="AB601" s="66">
        <v>18472</v>
      </c>
      <c r="AC601" s="66">
        <v>13309</v>
      </c>
      <c r="AD601" s="16" t="s">
        <v>43</v>
      </c>
      <c r="AE601" s="66">
        <v>22066</v>
      </c>
      <c r="AF601" s="66">
        <v>11141</v>
      </c>
      <c r="AG601" s="16" t="s">
        <v>41</v>
      </c>
      <c r="AH601" s="66">
        <v>21145</v>
      </c>
      <c r="AI601" s="66">
        <v>11627</v>
      </c>
      <c r="AJ601" s="76"/>
      <c r="AK601" s="75"/>
      <c r="AL601" s="7">
        <v>2134</v>
      </c>
    </row>
    <row r="602" spans="1:38" x14ac:dyDescent="0.15">
      <c r="A602" s="7">
        <v>2135</v>
      </c>
      <c r="B602" s="17">
        <f t="shared" si="80"/>
        <v>121.33333333333334</v>
      </c>
      <c r="C602" s="17">
        <f t="shared" si="81"/>
        <v>2.563741372024229</v>
      </c>
      <c r="D602" s="17">
        <f t="shared" si="82"/>
        <v>98.375</v>
      </c>
      <c r="E602" s="17">
        <f t="shared" si="83"/>
        <v>2.800213485144992</v>
      </c>
      <c r="F602" s="17">
        <f t="shared" si="84"/>
        <v>97.124999999999986</v>
      </c>
      <c r="G602" s="17">
        <f t="shared" si="85"/>
        <v>2.7510267667469197</v>
      </c>
      <c r="H602" s="17">
        <f t="shared" si="86"/>
        <v>117.45</v>
      </c>
      <c r="I602" s="17">
        <f t="shared" si="87"/>
        <v>2.7665889336442655</v>
      </c>
      <c r="J602" s="18">
        <v>7.28</v>
      </c>
      <c r="K602" s="17">
        <v>0.06</v>
      </c>
      <c r="L602" s="17">
        <v>2.8395999999999999</v>
      </c>
      <c r="M602" s="18">
        <v>7.87</v>
      </c>
      <c r="N602" s="17">
        <v>0.02</v>
      </c>
      <c r="O602" s="17">
        <v>2.8105000000000002</v>
      </c>
      <c r="P602" s="18">
        <v>7.77</v>
      </c>
      <c r="Q602" s="17">
        <v>0.04</v>
      </c>
      <c r="R602" s="17">
        <v>2.8243999999999998</v>
      </c>
      <c r="S602" s="47">
        <v>7.83</v>
      </c>
      <c r="T602" s="17">
        <v>0.05</v>
      </c>
      <c r="U602" s="17">
        <v>2.8302</v>
      </c>
      <c r="V602" s="21"/>
      <c r="W602" s="7">
        <v>2135</v>
      </c>
      <c r="X602" s="16"/>
      <c r="Y602" s="66">
        <v>47329</v>
      </c>
      <c r="Z602" s="66">
        <v>18055</v>
      </c>
      <c r="AA602" s="30" t="s">
        <v>43</v>
      </c>
      <c r="AB602" s="66">
        <v>40307</v>
      </c>
      <c r="AC602" s="66">
        <v>21200</v>
      </c>
      <c r="AD602" s="30"/>
      <c r="AE602" s="66">
        <v>53105</v>
      </c>
      <c r="AF602" s="66">
        <v>16091</v>
      </c>
      <c r="AG602" s="30"/>
      <c r="AH602" s="66">
        <v>50707</v>
      </c>
      <c r="AI602" s="66">
        <v>16852</v>
      </c>
      <c r="AJ602" s="76"/>
      <c r="AK602" s="75"/>
      <c r="AL602" s="7">
        <v>2135</v>
      </c>
    </row>
    <row r="603" spans="1:38" x14ac:dyDescent="0.15">
      <c r="A603" s="7">
        <v>2136</v>
      </c>
      <c r="B603" s="17">
        <f t="shared" si="80"/>
        <v>87.607486090035408</v>
      </c>
      <c r="C603" s="17">
        <f t="shared" si="81"/>
        <v>7.3963359952171501</v>
      </c>
      <c r="D603" s="17">
        <f t="shared" si="82"/>
        <v>-50.531914893617028</v>
      </c>
      <c r="E603" s="17">
        <f t="shared" si="83"/>
        <v>6.8707810993249767</v>
      </c>
      <c r="F603" s="17">
        <f t="shared" si="84"/>
        <v>415.8730158730159</v>
      </c>
      <c r="G603" s="17">
        <f t="shared" si="85"/>
        <v>7.2619762553702598</v>
      </c>
      <c r="H603" s="17">
        <f t="shared" si="86"/>
        <v>129.26072234762981</v>
      </c>
      <c r="I603" s="17">
        <f t="shared" si="87"/>
        <v>6.8389466141168036</v>
      </c>
      <c r="J603" s="18">
        <v>17.32</v>
      </c>
      <c r="K603" s="17">
        <v>0.19769999999999999</v>
      </c>
      <c r="L603" s="17">
        <v>2.3416999999999999</v>
      </c>
      <c r="M603" s="18">
        <v>14.25</v>
      </c>
      <c r="N603" s="17">
        <v>-7.0499999999999993E-2</v>
      </c>
      <c r="O603" s="17">
        <v>2.0739999999999998</v>
      </c>
      <c r="P603" s="18">
        <v>15.72</v>
      </c>
      <c r="Q603" s="17">
        <v>1.89E-2</v>
      </c>
      <c r="R603" s="17">
        <v>2.1646999999999998</v>
      </c>
      <c r="S603" s="47">
        <v>15.27</v>
      </c>
      <c r="T603" s="17">
        <v>8.8599999999999998E-2</v>
      </c>
      <c r="U603" s="17">
        <v>2.2328000000000001</v>
      </c>
      <c r="V603" s="28"/>
      <c r="W603" s="7">
        <v>2136</v>
      </c>
      <c r="X603" s="37" t="s">
        <v>43</v>
      </c>
      <c r="Y603" s="66">
        <v>20239</v>
      </c>
      <c r="Z603" s="66">
        <v>10624</v>
      </c>
      <c r="AA603" s="37" t="s">
        <v>41</v>
      </c>
      <c r="AB603" s="66">
        <v>18642</v>
      </c>
      <c r="AC603" s="66">
        <v>11534</v>
      </c>
      <c r="AD603" s="37" t="s">
        <v>41</v>
      </c>
      <c r="AE603" s="66">
        <v>18642</v>
      </c>
      <c r="AF603" s="66">
        <v>11534</v>
      </c>
      <c r="AG603" s="37" t="s">
        <v>41</v>
      </c>
      <c r="AH603" s="66">
        <v>19845</v>
      </c>
      <c r="AI603" s="66">
        <v>10835</v>
      </c>
      <c r="AJ603" s="76"/>
      <c r="AK603" s="75"/>
      <c r="AL603" s="7">
        <v>2136</v>
      </c>
    </row>
    <row r="604" spans="1:38" x14ac:dyDescent="0.15">
      <c r="A604" s="7">
        <v>2137</v>
      </c>
      <c r="B604" s="17">
        <f t="shared" si="80"/>
        <v>322.70408163265307</v>
      </c>
      <c r="C604" s="17">
        <f t="shared" si="81"/>
        <v>7.1919949968730466</v>
      </c>
      <c r="D604" s="17">
        <f t="shared" si="82"/>
        <v>105.14925373134328</v>
      </c>
      <c r="E604" s="17">
        <f t="shared" si="83"/>
        <v>5.4899668809662963</v>
      </c>
      <c r="F604" s="17">
        <f t="shared" si="84"/>
        <v>36.75769397485913</v>
      </c>
      <c r="G604" s="17">
        <f t="shared" si="85"/>
        <v>6.1480461103458284</v>
      </c>
      <c r="H604" s="17">
        <f t="shared" si="86"/>
        <v>46.069692058346838</v>
      </c>
      <c r="I604" s="17">
        <f t="shared" si="87"/>
        <v>5.4610951008645534</v>
      </c>
      <c r="J604" s="18">
        <v>12.65</v>
      </c>
      <c r="K604" s="17">
        <v>3.9199999999999999E-2</v>
      </c>
      <c r="L604" s="17">
        <v>1.7588999999999999</v>
      </c>
      <c r="M604" s="18">
        <v>14.09</v>
      </c>
      <c r="N604" s="17">
        <v>3.3500000000000002E-2</v>
      </c>
      <c r="O604" s="17">
        <v>2.5665</v>
      </c>
      <c r="P604" s="18">
        <v>16.96</v>
      </c>
      <c r="Q604" s="17">
        <v>0.23069999999999999</v>
      </c>
      <c r="R604" s="17">
        <v>2.7585999999999999</v>
      </c>
      <c r="S604" s="47">
        <v>15.16</v>
      </c>
      <c r="T604" s="17">
        <v>0.24679999999999999</v>
      </c>
      <c r="U604" s="17">
        <v>2.7759999999999998</v>
      </c>
      <c r="V604" s="28">
        <v>42457</v>
      </c>
      <c r="W604" s="7">
        <v>2137</v>
      </c>
      <c r="X604" s="16" t="s">
        <v>39</v>
      </c>
      <c r="Y604" s="66">
        <v>21272</v>
      </c>
      <c r="Z604" s="66">
        <v>24003</v>
      </c>
      <c r="AA604" s="16"/>
      <c r="AB604" s="66">
        <v>29182</v>
      </c>
      <c r="AC604" s="66">
        <v>19792</v>
      </c>
      <c r="AD604" s="16"/>
      <c r="AE604" s="66">
        <v>40328</v>
      </c>
      <c r="AF604" s="66">
        <v>14296</v>
      </c>
      <c r="AG604" s="16"/>
      <c r="AH604" s="66">
        <v>35802</v>
      </c>
      <c r="AI604" s="66">
        <v>16099</v>
      </c>
      <c r="AJ604" s="76"/>
      <c r="AK604" s="75"/>
      <c r="AL604" s="7">
        <v>2137</v>
      </c>
    </row>
    <row r="605" spans="1:38" x14ac:dyDescent="0.15">
      <c r="A605" s="7">
        <v>2138</v>
      </c>
      <c r="B605" s="17">
        <f t="shared" si="80"/>
        <v>48.083333333333329</v>
      </c>
      <c r="C605" s="17">
        <f t="shared" si="81"/>
        <v>5.3236967553436871</v>
      </c>
      <c r="D605" s="17">
        <f t="shared" si="82"/>
        <v>34.700000000000003</v>
      </c>
      <c r="E605" s="17">
        <f t="shared" si="83"/>
        <v>4.138465666835625</v>
      </c>
      <c r="F605" s="17">
        <f t="shared" si="84"/>
        <v>37.770833333333336</v>
      </c>
      <c r="G605" s="17">
        <f t="shared" si="85"/>
        <v>5.4325352830132143</v>
      </c>
      <c r="H605" s="17">
        <f t="shared" si="86"/>
        <v>38.125</v>
      </c>
      <c r="I605" s="17">
        <f t="shared" si="87"/>
        <v>5.2806232866830181</v>
      </c>
      <c r="J605" s="18">
        <v>17.309999999999999</v>
      </c>
      <c r="K605" s="17">
        <v>0.36</v>
      </c>
      <c r="L605" s="17">
        <v>3.2515000000000001</v>
      </c>
      <c r="M605" s="18">
        <v>13.88</v>
      </c>
      <c r="N605" s="17">
        <v>0.1</v>
      </c>
      <c r="O605" s="17">
        <v>3.3538999999999999</v>
      </c>
      <c r="P605" s="18">
        <v>18.13</v>
      </c>
      <c r="Q605" s="17">
        <v>0.24</v>
      </c>
      <c r="R605" s="17">
        <v>3.3372999999999999</v>
      </c>
      <c r="S605" s="47">
        <v>18.3</v>
      </c>
      <c r="T605" s="17">
        <v>0.36</v>
      </c>
      <c r="U605" s="17">
        <v>3.4655</v>
      </c>
      <c r="V605" s="28">
        <v>42478</v>
      </c>
      <c r="W605" s="7">
        <v>2138</v>
      </c>
      <c r="X605" s="16"/>
      <c r="Y605" s="66">
        <v>62008</v>
      </c>
      <c r="Z605" s="66">
        <v>11949</v>
      </c>
      <c r="AA605" s="16"/>
      <c r="AB605" s="66">
        <v>58300</v>
      </c>
      <c r="AC605" s="66">
        <v>12709</v>
      </c>
      <c r="AD605" s="30"/>
      <c r="AE605" s="66">
        <v>43999</v>
      </c>
      <c r="AF605" s="66">
        <v>16839</v>
      </c>
      <c r="AG605" s="30"/>
      <c r="AH605" s="66">
        <v>37977</v>
      </c>
      <c r="AI605" s="66">
        <v>19510</v>
      </c>
      <c r="AJ605" s="76"/>
      <c r="AK605" s="75"/>
      <c r="AL605" s="7">
        <v>2138</v>
      </c>
    </row>
    <row r="606" spans="1:38" x14ac:dyDescent="0.15">
      <c r="A606" s="7">
        <v>2139</v>
      </c>
      <c r="B606" s="17">
        <f t="shared" si="80"/>
        <v>38.794117647058819</v>
      </c>
      <c r="C606" s="17">
        <f t="shared" si="81"/>
        <v>3.5753977934997696</v>
      </c>
      <c r="D606" s="17">
        <f t="shared" si="82"/>
        <v>66.642857142857139</v>
      </c>
      <c r="E606" s="17">
        <f t="shared" si="83"/>
        <v>3.5283439851756611</v>
      </c>
      <c r="F606" s="17">
        <f t="shared" si="84"/>
        <v>60.250000000000007</v>
      </c>
      <c r="G606" s="17">
        <f t="shared" si="85"/>
        <v>4.0919123889297646</v>
      </c>
      <c r="H606" s="17">
        <f t="shared" si="86"/>
        <v>39.028846153846153</v>
      </c>
      <c r="I606" s="17">
        <f t="shared" si="87"/>
        <v>3.6821336236222613</v>
      </c>
      <c r="J606" s="18">
        <v>13.19</v>
      </c>
      <c r="K606" s="17">
        <v>0.34</v>
      </c>
      <c r="L606" s="17">
        <v>3.6890999999999998</v>
      </c>
      <c r="M606" s="18">
        <v>18.66</v>
      </c>
      <c r="N606" s="17">
        <v>7.0000000000000007E-2</v>
      </c>
      <c r="O606" s="17">
        <v>5.2885999999999997</v>
      </c>
      <c r="P606" s="18">
        <v>14.46</v>
      </c>
      <c r="Q606" s="17">
        <v>0.12</v>
      </c>
      <c r="R606" s="17">
        <v>3.5337999999999998</v>
      </c>
      <c r="S606" s="47">
        <v>13.53</v>
      </c>
      <c r="T606" s="17">
        <v>0.26</v>
      </c>
      <c r="U606" s="17">
        <v>3.6745000000000001</v>
      </c>
      <c r="V606" s="21">
        <v>42450</v>
      </c>
      <c r="W606" s="7">
        <v>2139</v>
      </c>
      <c r="X606" s="30"/>
      <c r="Y606" s="66">
        <v>33006</v>
      </c>
      <c r="Z606" s="66">
        <v>7957</v>
      </c>
      <c r="AA606" s="30"/>
      <c r="AB606" s="66">
        <v>34582</v>
      </c>
      <c r="AC606" s="66">
        <v>7595</v>
      </c>
      <c r="AD606" s="30" t="s">
        <v>41</v>
      </c>
      <c r="AE606" s="66">
        <v>39912</v>
      </c>
      <c r="AF606" s="66">
        <v>11331</v>
      </c>
      <c r="AG606" s="30" t="s">
        <v>43</v>
      </c>
      <c r="AH606" s="66">
        <v>44981</v>
      </c>
      <c r="AI606" s="66">
        <v>10055</v>
      </c>
      <c r="AJ606" s="76"/>
      <c r="AK606" s="75"/>
      <c r="AL606" s="7">
        <v>2139</v>
      </c>
    </row>
    <row r="607" spans="1:38" x14ac:dyDescent="0.15">
      <c r="A607" s="7">
        <v>2140</v>
      </c>
      <c r="B607" s="17">
        <f t="shared" si="80"/>
        <v>33.799999999999997</v>
      </c>
      <c r="C607" s="17">
        <f t="shared" si="81"/>
        <v>3.0481343704204709</v>
      </c>
      <c r="D607" s="17">
        <f t="shared" si="82"/>
        <v>93.701799485861187</v>
      </c>
      <c r="E607" s="17">
        <f t="shared" si="83"/>
        <v>3.2585374575362058</v>
      </c>
      <c r="F607" s="17">
        <f t="shared" si="84"/>
        <v>57.8907435508346</v>
      </c>
      <c r="G607" s="17">
        <f t="shared" si="85"/>
        <v>3.3774511973794872</v>
      </c>
      <c r="H607" s="17">
        <f t="shared" si="86"/>
        <v>59.283387622149839</v>
      </c>
      <c r="I607" s="17">
        <f t="shared" si="87"/>
        <v>3.1856470845640521</v>
      </c>
      <c r="J607" s="18">
        <v>13.52</v>
      </c>
      <c r="K607" s="17">
        <v>0.4</v>
      </c>
      <c r="L607" s="17">
        <v>4.4355000000000002</v>
      </c>
      <c r="M607" s="18">
        <v>14.58</v>
      </c>
      <c r="N607" s="17">
        <v>3.8899999999999997E-2</v>
      </c>
      <c r="O607" s="17">
        <v>4.4744000000000002</v>
      </c>
      <c r="P607" s="18">
        <v>15.26</v>
      </c>
      <c r="Q607" s="17">
        <v>0.1318</v>
      </c>
      <c r="R607" s="17">
        <v>4.5182000000000002</v>
      </c>
      <c r="S607" s="47">
        <v>14.56</v>
      </c>
      <c r="T607" s="17">
        <v>0.1842</v>
      </c>
      <c r="U607" s="17">
        <v>4.5705</v>
      </c>
      <c r="V607" s="21">
        <v>42460</v>
      </c>
      <c r="W607" s="7">
        <v>2140</v>
      </c>
      <c r="X607" s="16" t="s">
        <v>39</v>
      </c>
      <c r="Y607" s="66">
        <v>16259</v>
      </c>
      <c r="Z607" s="66">
        <v>27433</v>
      </c>
      <c r="AA607" s="16" t="s">
        <v>37</v>
      </c>
      <c r="AB607" s="66">
        <v>14657</v>
      </c>
      <c r="AC607" s="66">
        <v>30431</v>
      </c>
      <c r="AD607" s="16" t="s">
        <v>39</v>
      </c>
      <c r="AE607" s="66">
        <v>18563</v>
      </c>
      <c r="AF607" s="66">
        <v>24028</v>
      </c>
      <c r="AG607" s="16" t="s">
        <v>37</v>
      </c>
      <c r="AH607" s="66">
        <v>15980</v>
      </c>
      <c r="AI607" s="66">
        <v>27912</v>
      </c>
      <c r="AJ607" s="76"/>
      <c r="AK607" s="75"/>
      <c r="AL607" s="7">
        <v>2140</v>
      </c>
    </row>
    <row r="608" spans="1:38" x14ac:dyDescent="0.15">
      <c r="A608" s="7">
        <v>2141</v>
      </c>
      <c r="B608" s="17">
        <f t="shared" si="80"/>
        <v>264.90765171503955</v>
      </c>
      <c r="C608" s="17">
        <f t="shared" si="81"/>
        <v>5.9268004722550174</v>
      </c>
      <c r="D608" s="17">
        <f t="shared" si="82"/>
        <v>1803.75</v>
      </c>
      <c r="E608" s="17">
        <f t="shared" si="83"/>
        <v>16.997467459803286</v>
      </c>
      <c r="F608" s="17">
        <f t="shared" si="84"/>
        <v>782.38341968911914</v>
      </c>
      <c r="G608" s="17">
        <f t="shared" si="85"/>
        <v>7.5462268865567221</v>
      </c>
      <c r="H608" s="17">
        <f t="shared" si="86"/>
        <v>3522.5</v>
      </c>
      <c r="I608" s="17">
        <f t="shared" si="87"/>
        <v>7.0270809435938348</v>
      </c>
      <c r="J608" s="18">
        <v>10.039999999999999</v>
      </c>
      <c r="K608" s="17">
        <v>3.7900000000000003E-2</v>
      </c>
      <c r="L608" s="17">
        <v>1.694</v>
      </c>
      <c r="M608" s="18">
        <v>28.86</v>
      </c>
      <c r="N608" s="17">
        <v>4.0000000000000001E-3</v>
      </c>
      <c r="O608" s="17">
        <v>1.6979</v>
      </c>
      <c r="P608" s="18">
        <v>30.2</v>
      </c>
      <c r="Q608" s="17">
        <v>1.9300000000000001E-2</v>
      </c>
      <c r="R608" s="17">
        <v>4.0019999999999998</v>
      </c>
      <c r="S608" s="47">
        <v>28.18</v>
      </c>
      <c r="T608" s="17">
        <v>6.0000000000000001E-3</v>
      </c>
      <c r="U608" s="17">
        <v>4.0102000000000002</v>
      </c>
      <c r="V608" s="21">
        <v>42488</v>
      </c>
      <c r="W608" s="7">
        <v>2141</v>
      </c>
      <c r="X608" s="16" t="s">
        <v>37</v>
      </c>
      <c r="Y608" s="66">
        <v>8761</v>
      </c>
      <c r="Z608" s="66">
        <v>20761</v>
      </c>
      <c r="AA608" s="16" t="s">
        <v>37</v>
      </c>
      <c r="AB608" s="66">
        <v>8085</v>
      </c>
      <c r="AC608" s="66">
        <v>22496</v>
      </c>
      <c r="AD608" s="16" t="s">
        <v>37</v>
      </c>
      <c r="AE608" s="66">
        <v>7868</v>
      </c>
      <c r="AF608" s="66">
        <v>41203</v>
      </c>
      <c r="AG608" s="16" t="s">
        <v>43</v>
      </c>
      <c r="AH608" s="66">
        <v>20148</v>
      </c>
      <c r="AI608" s="66">
        <v>16090</v>
      </c>
      <c r="AJ608" s="76"/>
      <c r="AK608" s="75"/>
      <c r="AL608" s="7">
        <v>2141</v>
      </c>
    </row>
    <row r="609" spans="1:38" x14ac:dyDescent="0.15">
      <c r="A609" s="7">
        <v>2142</v>
      </c>
      <c r="B609" s="17">
        <f t="shared" si="80"/>
        <v>9.9047619047619051</v>
      </c>
      <c r="C609" s="17">
        <f t="shared" si="81"/>
        <v>1.6155339805825242</v>
      </c>
      <c r="D609" s="17">
        <f t="shared" si="82"/>
        <v>6.4759615384615383</v>
      </c>
      <c r="E609" s="17">
        <f t="shared" si="83"/>
        <v>1.2391904323827048</v>
      </c>
      <c r="F609" s="17">
        <f t="shared" si="84"/>
        <v>6.9716981132075464</v>
      </c>
      <c r="G609" s="17">
        <f t="shared" si="85"/>
        <v>1.1748620848635156</v>
      </c>
      <c r="H609" s="17">
        <f t="shared" si="86"/>
        <v>7.2009202453987733</v>
      </c>
      <c r="I609" s="17">
        <f t="shared" si="87"/>
        <v>1.2143455724882832</v>
      </c>
      <c r="J609" s="18">
        <v>16.64</v>
      </c>
      <c r="K609" s="17">
        <v>1.68</v>
      </c>
      <c r="L609" s="17">
        <v>10.3</v>
      </c>
      <c r="M609" s="18">
        <v>13.47</v>
      </c>
      <c r="N609" s="17">
        <v>0.52</v>
      </c>
      <c r="O609" s="17">
        <v>10.87</v>
      </c>
      <c r="P609" s="18">
        <v>14.78</v>
      </c>
      <c r="Q609" s="17">
        <v>1.06</v>
      </c>
      <c r="R609" s="17">
        <v>12.5802</v>
      </c>
      <c r="S609" s="47">
        <v>15.65</v>
      </c>
      <c r="T609" s="17">
        <v>1.63</v>
      </c>
      <c r="U609" s="17">
        <v>12.887600000000001</v>
      </c>
      <c r="V609" s="21">
        <v>42488</v>
      </c>
      <c r="W609" s="7">
        <v>2142</v>
      </c>
      <c r="X609" s="30"/>
      <c r="Y609" s="66">
        <v>101252</v>
      </c>
      <c r="Z609" s="66">
        <v>38515</v>
      </c>
      <c r="AA609" s="30"/>
      <c r="AB609" s="66">
        <v>127720</v>
      </c>
      <c r="AC609" s="66">
        <v>30533</v>
      </c>
      <c r="AD609" s="30"/>
      <c r="AE609" s="66">
        <v>84823</v>
      </c>
      <c r="AF609" s="66">
        <v>45975</v>
      </c>
      <c r="AG609" s="30"/>
      <c r="AH609" s="66">
        <v>86763</v>
      </c>
      <c r="AI609" s="66">
        <v>44948</v>
      </c>
      <c r="AJ609" s="76"/>
      <c r="AK609" s="75"/>
      <c r="AL609" s="7">
        <v>2142</v>
      </c>
    </row>
    <row r="610" spans="1:38" x14ac:dyDescent="0.15">
      <c r="A610" s="7">
        <v>2143</v>
      </c>
      <c r="B610" s="17">
        <f t="shared" si="80"/>
        <v>61.942307692307693</v>
      </c>
      <c r="C610" s="17">
        <f t="shared" si="81"/>
        <v>22.324646520654284</v>
      </c>
      <c r="D610" s="17">
        <f t="shared" si="82"/>
        <v>78.944444444444457</v>
      </c>
      <c r="E610" s="17">
        <f t="shared" si="83"/>
        <v>18.583665729418687</v>
      </c>
      <c r="F610" s="17">
        <f t="shared" si="84"/>
        <v>48.8125</v>
      </c>
      <c r="G610" s="17">
        <f t="shared" si="85"/>
        <v>14.507739938080496</v>
      </c>
      <c r="H610" s="17">
        <f t="shared" si="86"/>
        <v>53.526536312849167</v>
      </c>
      <c r="I610" s="17">
        <f t="shared" si="87"/>
        <v>14.679689744326344</v>
      </c>
      <c r="J610" s="18">
        <v>32.21</v>
      </c>
      <c r="K610" s="17">
        <v>0.52</v>
      </c>
      <c r="L610" s="17">
        <v>1.4428000000000001</v>
      </c>
      <c r="M610" s="18">
        <v>28.42</v>
      </c>
      <c r="N610" s="17">
        <v>0.09</v>
      </c>
      <c r="O610" s="17">
        <v>1.5293000000000001</v>
      </c>
      <c r="P610" s="18">
        <v>23.43</v>
      </c>
      <c r="Q610" s="17">
        <v>0.24</v>
      </c>
      <c r="R610" s="17">
        <v>1.615</v>
      </c>
      <c r="S610" s="47">
        <v>25.55</v>
      </c>
      <c r="T610" s="17">
        <v>0.35799999999999998</v>
      </c>
      <c r="U610" s="17">
        <v>1.7404999999999999</v>
      </c>
      <c r="V610" s="21">
        <v>42486</v>
      </c>
      <c r="W610" s="7">
        <v>2143</v>
      </c>
      <c r="X610" s="16" t="s">
        <v>37</v>
      </c>
      <c r="Y610" s="66">
        <v>5158</v>
      </c>
      <c r="Z610" s="66">
        <v>120784</v>
      </c>
      <c r="AA610" s="16" t="s">
        <v>39</v>
      </c>
      <c r="AB610" s="66">
        <v>10424</v>
      </c>
      <c r="AC610" s="66">
        <v>106115</v>
      </c>
      <c r="AD610" s="16" t="s">
        <v>39</v>
      </c>
      <c r="AE610" s="66">
        <v>13055</v>
      </c>
      <c r="AF610" s="66">
        <v>84729</v>
      </c>
      <c r="AG610" s="16" t="s">
        <v>37</v>
      </c>
      <c r="AH610" s="66">
        <v>8965</v>
      </c>
      <c r="AI610" s="66">
        <v>123385</v>
      </c>
      <c r="AJ610" s="76"/>
      <c r="AK610" s="75"/>
      <c r="AL610" s="7">
        <v>2143</v>
      </c>
    </row>
    <row r="611" spans="1:38" x14ac:dyDescent="0.15">
      <c r="A611" s="7">
        <v>2144</v>
      </c>
      <c r="B611" s="17">
        <f t="shared" si="80"/>
        <v>31.859154929577468</v>
      </c>
      <c r="C611" s="17">
        <f t="shared" si="81"/>
        <v>2.3447460894983987</v>
      </c>
      <c r="D611" s="17">
        <f t="shared" si="82"/>
        <v>68.25</v>
      </c>
      <c r="E611" s="17">
        <f t="shared" si="83"/>
        <v>2.4240809802876928</v>
      </c>
      <c r="F611" s="17">
        <f t="shared" si="84"/>
        <v>31.70967741935484</v>
      </c>
      <c r="G611" s="17">
        <f t="shared" si="85"/>
        <v>2.1735044719357015</v>
      </c>
      <c r="H611" s="17">
        <f t="shared" si="86"/>
        <v>36.204545454545453</v>
      </c>
      <c r="I611" s="17">
        <f t="shared" si="87"/>
        <v>2.3004938913439044</v>
      </c>
      <c r="J611" s="18">
        <v>22.62</v>
      </c>
      <c r="K611" s="17">
        <v>0.71</v>
      </c>
      <c r="L611" s="17">
        <v>9.6471</v>
      </c>
      <c r="M611" s="18">
        <v>21.84</v>
      </c>
      <c r="N611" s="17">
        <v>0.08</v>
      </c>
      <c r="O611" s="17">
        <v>9.0096000000000007</v>
      </c>
      <c r="P611" s="18">
        <v>19.66</v>
      </c>
      <c r="Q611" s="17">
        <v>0.31</v>
      </c>
      <c r="R611" s="17">
        <v>9.0452999999999992</v>
      </c>
      <c r="S611" s="47">
        <v>21.24</v>
      </c>
      <c r="T611" s="17">
        <v>0.44</v>
      </c>
      <c r="U611" s="17">
        <v>9.2327999999999992</v>
      </c>
      <c r="V611" s="21">
        <v>42485</v>
      </c>
      <c r="W611" s="7">
        <v>2144</v>
      </c>
      <c r="X611" s="16"/>
      <c r="Y611" s="66">
        <v>27929</v>
      </c>
      <c r="Z611" s="66">
        <v>6328</v>
      </c>
      <c r="AA611" s="30"/>
      <c r="AB611" s="66">
        <v>28689</v>
      </c>
      <c r="AC611" s="66">
        <v>6161</v>
      </c>
      <c r="AD611" s="30"/>
      <c r="AE611" s="66">
        <v>26392</v>
      </c>
      <c r="AF611" s="66">
        <v>6697</v>
      </c>
      <c r="AG611" s="30"/>
      <c r="AH611" s="66">
        <v>22933</v>
      </c>
      <c r="AI611" s="66">
        <v>7708</v>
      </c>
      <c r="AJ611" s="76"/>
      <c r="AK611" s="75"/>
      <c r="AL611" s="7">
        <v>2144</v>
      </c>
    </row>
    <row r="612" spans="1:38" x14ac:dyDescent="0.15">
      <c r="A612" s="7">
        <v>2145</v>
      </c>
      <c r="B612" s="17">
        <f t="shared" si="80"/>
        <v>-22.703703703703702</v>
      </c>
      <c r="C612" s="17">
        <f t="shared" si="81"/>
        <v>1.3928019631009723</v>
      </c>
      <c r="D612" s="17">
        <f t="shared" si="82"/>
        <v>-57.055555555555557</v>
      </c>
      <c r="E612" s="17">
        <f t="shared" si="83"/>
        <v>4.7825277079258628</v>
      </c>
      <c r="F612" s="17">
        <f t="shared" si="84"/>
        <v>473.4848484848485</v>
      </c>
      <c r="G612" s="17">
        <f t="shared" si="85"/>
        <v>3.9933550571848446</v>
      </c>
      <c r="H612" s="17">
        <f t="shared" si="86"/>
        <v>164.17525773195877</v>
      </c>
      <c r="I612" s="17">
        <f t="shared" si="87"/>
        <v>4.0416217245098665</v>
      </c>
      <c r="J612" s="18">
        <v>6.13</v>
      </c>
      <c r="K612" s="17">
        <v>-0.27</v>
      </c>
      <c r="L612" s="17">
        <v>4.4012000000000002</v>
      </c>
      <c r="M612" s="18">
        <v>20.54</v>
      </c>
      <c r="N612" s="17">
        <v>-0.09</v>
      </c>
      <c r="O612" s="17">
        <v>4.2948000000000004</v>
      </c>
      <c r="P612" s="18">
        <v>6.25</v>
      </c>
      <c r="Q612" s="17">
        <v>6.6E-3</v>
      </c>
      <c r="R612" s="17">
        <v>1.5650999999999999</v>
      </c>
      <c r="S612" s="47">
        <v>6.37</v>
      </c>
      <c r="T612" s="17">
        <v>2.9100000000000001E-2</v>
      </c>
      <c r="U612" s="17">
        <v>1.5761000000000001</v>
      </c>
      <c r="V612" s="21">
        <v>42444</v>
      </c>
      <c r="W612" s="7">
        <v>2145</v>
      </c>
      <c r="X612" s="16"/>
      <c r="Y612" s="66"/>
      <c r="Z612" s="66"/>
      <c r="AA612" s="16"/>
      <c r="AB612" s="66">
        <v>53083</v>
      </c>
      <c r="AC612" s="66">
        <v>10090</v>
      </c>
      <c r="AD612" s="16"/>
      <c r="AE612" s="66"/>
      <c r="AF612" s="66"/>
      <c r="AG612" s="30"/>
      <c r="AH612" s="66"/>
      <c r="AI612" s="66"/>
      <c r="AJ612" s="76"/>
      <c r="AK612" s="75"/>
      <c r="AL612" s="7">
        <v>2145</v>
      </c>
    </row>
    <row r="613" spans="1:38" x14ac:dyDescent="0.15">
      <c r="A613" s="7">
        <v>2146</v>
      </c>
      <c r="B613" s="17">
        <f t="shared" si="80"/>
        <v>12.265625</v>
      </c>
      <c r="C613" s="17">
        <f t="shared" si="81"/>
        <v>1.65405929328473</v>
      </c>
      <c r="D613" s="17">
        <f t="shared" si="82"/>
        <v>22.6875</v>
      </c>
      <c r="E613" s="17">
        <f t="shared" si="83"/>
        <v>1.5069118684876914</v>
      </c>
      <c r="F613" s="17">
        <f t="shared" si="84"/>
        <v>11.2</v>
      </c>
      <c r="G613" s="17">
        <f t="shared" si="85"/>
        <v>1.4032743067156699</v>
      </c>
      <c r="H613" s="17">
        <f t="shared" si="86"/>
        <v>11.73</v>
      </c>
      <c r="I613" s="17">
        <f t="shared" si="87"/>
        <v>1.5675426463808209</v>
      </c>
      <c r="J613" s="18">
        <v>7.85</v>
      </c>
      <c r="K613" s="17">
        <v>0.64</v>
      </c>
      <c r="L613" s="17">
        <v>4.7458999999999998</v>
      </c>
      <c r="M613" s="18">
        <v>7.26</v>
      </c>
      <c r="N613" s="17">
        <v>0.08</v>
      </c>
      <c r="O613" s="17">
        <v>4.8178000000000001</v>
      </c>
      <c r="P613" s="18">
        <v>6.72</v>
      </c>
      <c r="Q613" s="17">
        <v>0.3</v>
      </c>
      <c r="R613" s="17">
        <v>4.7888000000000002</v>
      </c>
      <c r="S613" s="47">
        <v>7.82</v>
      </c>
      <c r="T613" s="17">
        <v>0.5</v>
      </c>
      <c r="U613" s="17">
        <v>4.9886999999999997</v>
      </c>
      <c r="V613" s="28">
        <v>42457</v>
      </c>
      <c r="W613" s="7">
        <v>2146</v>
      </c>
      <c r="X613" s="42"/>
      <c r="Y613" s="66">
        <v>94632</v>
      </c>
      <c r="Z613" s="66">
        <v>45948</v>
      </c>
      <c r="AA613" s="42"/>
      <c r="AB613" s="66">
        <v>91844</v>
      </c>
      <c r="AC613" s="66">
        <v>47342</v>
      </c>
      <c r="AD613" s="30" t="s">
        <v>41</v>
      </c>
      <c r="AE613" s="66">
        <v>85355</v>
      </c>
      <c r="AF613" s="66">
        <v>50942</v>
      </c>
      <c r="AG613" s="30" t="s">
        <v>41</v>
      </c>
      <c r="AH613" s="66">
        <v>82429</v>
      </c>
      <c r="AI613" s="66">
        <v>52750</v>
      </c>
      <c r="AJ613" s="76"/>
      <c r="AK613" s="75"/>
      <c r="AL613" s="7">
        <v>2146</v>
      </c>
    </row>
    <row r="614" spans="1:38" x14ac:dyDescent="0.15">
      <c r="A614" s="7">
        <v>2147</v>
      </c>
      <c r="B614" s="17">
        <f t="shared" si="80"/>
        <v>1355.3846153846155</v>
      </c>
      <c r="C614" s="17">
        <f t="shared" si="81"/>
        <v>5.4855079231655308</v>
      </c>
      <c r="D614" s="17">
        <f t="shared" si="82"/>
        <v>-93.867924528301884</v>
      </c>
      <c r="E614" s="17">
        <f t="shared" si="83"/>
        <v>6.307448494453249</v>
      </c>
      <c r="F614" s="17">
        <f t="shared" si="84"/>
        <v>-258.16666666666669</v>
      </c>
      <c r="G614" s="17">
        <f t="shared" si="85"/>
        <v>3.1672357740200789</v>
      </c>
      <c r="H614" s="17">
        <f t="shared" si="86"/>
        <v>26.662500000000001</v>
      </c>
      <c r="I614" s="17">
        <f t="shared" si="87"/>
        <v>3.1511068761495338</v>
      </c>
      <c r="J614" s="18">
        <v>17.62</v>
      </c>
      <c r="K614" s="17">
        <v>1.2999999999999999E-2</v>
      </c>
      <c r="L614" s="17">
        <v>3.2121</v>
      </c>
      <c r="M614" s="18">
        <v>19.899999999999999</v>
      </c>
      <c r="N614" s="17">
        <v>-5.2999999999999999E-2</v>
      </c>
      <c r="O614" s="17">
        <v>3.1549999999999998</v>
      </c>
      <c r="P614" s="18">
        <v>15.49</v>
      </c>
      <c r="Q614" s="17">
        <v>-0.03</v>
      </c>
      <c r="R614" s="17">
        <v>4.8906999999999998</v>
      </c>
      <c r="S614" s="47">
        <v>14.22</v>
      </c>
      <c r="T614" s="17">
        <v>0.4</v>
      </c>
      <c r="U614" s="17">
        <v>4.5126999999999997</v>
      </c>
      <c r="V614" s="28">
        <v>42485</v>
      </c>
      <c r="W614" s="7">
        <v>2147</v>
      </c>
      <c r="X614" s="42" t="s">
        <v>41</v>
      </c>
      <c r="Y614" s="66">
        <v>17308</v>
      </c>
      <c r="Z614" s="66">
        <v>14936</v>
      </c>
      <c r="AA614" s="42" t="s">
        <v>37</v>
      </c>
      <c r="AB614" s="66">
        <v>15378</v>
      </c>
      <c r="AC614" s="66">
        <v>16811</v>
      </c>
      <c r="AD614" s="42" t="s">
        <v>37</v>
      </c>
      <c r="AE614" s="66">
        <v>18602</v>
      </c>
      <c r="AF614" s="66">
        <v>66012</v>
      </c>
      <c r="AG614" s="42" t="s">
        <v>37</v>
      </c>
      <c r="AH614" s="66">
        <v>16895</v>
      </c>
      <c r="AI614" s="66">
        <v>83232</v>
      </c>
      <c r="AJ614" s="76"/>
      <c r="AK614" s="75"/>
      <c r="AL614" s="7">
        <v>2147</v>
      </c>
    </row>
    <row r="615" spans="1:38" x14ac:dyDescent="0.15">
      <c r="A615" s="7">
        <v>2148</v>
      </c>
      <c r="B615" s="17">
        <f t="shared" si="80"/>
        <v>-272.28571428571422</v>
      </c>
      <c r="C615" s="17">
        <f t="shared" si="81"/>
        <v>4.826538364142821</v>
      </c>
      <c r="D615" s="17">
        <f t="shared" si="82"/>
        <v>406.50000000000006</v>
      </c>
      <c r="E615" s="17">
        <f t="shared" si="83"/>
        <v>4.0842983095124463</v>
      </c>
      <c r="F615" s="17">
        <f t="shared" si="84"/>
        <v>110.83333333333333</v>
      </c>
      <c r="G615" s="17">
        <f t="shared" si="85"/>
        <v>4.9398306343782501</v>
      </c>
      <c r="H615" s="17">
        <f t="shared" si="86"/>
        <v>84.875000000000014</v>
      </c>
      <c r="I615" s="17">
        <f t="shared" si="87"/>
        <v>4.9160150593686653</v>
      </c>
      <c r="J615" s="18">
        <v>19.059999999999999</v>
      </c>
      <c r="K615" s="17">
        <v>-7.0000000000000007E-2</v>
      </c>
      <c r="L615" s="17">
        <v>3.9489999999999998</v>
      </c>
      <c r="M615" s="18">
        <v>16.260000000000002</v>
      </c>
      <c r="N615" s="17">
        <v>0.01</v>
      </c>
      <c r="O615" s="17">
        <v>3.9811000000000001</v>
      </c>
      <c r="P615" s="18">
        <v>19.95</v>
      </c>
      <c r="Q615" s="17">
        <v>0.09</v>
      </c>
      <c r="R615" s="17">
        <v>4.0385999999999997</v>
      </c>
      <c r="S615" s="47">
        <v>20.37</v>
      </c>
      <c r="T615" s="17">
        <v>0.18</v>
      </c>
      <c r="U615" s="17">
        <v>4.1436000000000002</v>
      </c>
      <c r="V615" s="28">
        <v>42458</v>
      </c>
      <c r="W615" s="7">
        <v>2148</v>
      </c>
      <c r="X615" s="30"/>
      <c r="Y615" s="66">
        <v>36846</v>
      </c>
      <c r="Z615" s="66">
        <v>6943</v>
      </c>
      <c r="AA615" s="30"/>
      <c r="AB615" s="66">
        <v>36204</v>
      </c>
      <c r="AC615" s="66">
        <v>7066</v>
      </c>
      <c r="AD615" s="30"/>
      <c r="AE615" s="66">
        <v>35024</v>
      </c>
      <c r="AF615" s="66">
        <v>7305</v>
      </c>
      <c r="AG615" s="30"/>
      <c r="AH615" s="66">
        <v>30445</v>
      </c>
      <c r="AI615" s="66">
        <v>8404</v>
      </c>
      <c r="AJ615" s="76"/>
      <c r="AK615" s="75"/>
      <c r="AL615" s="7">
        <v>2148</v>
      </c>
    </row>
    <row r="616" spans="1:38" x14ac:dyDescent="0.15">
      <c r="A616" s="7">
        <v>2149</v>
      </c>
      <c r="B616" s="17">
        <f t="shared" si="80"/>
        <v>-36.907894736842103</v>
      </c>
      <c r="C616" s="17">
        <f t="shared" si="81"/>
        <v>6.4136275294386653</v>
      </c>
      <c r="D616" s="17">
        <f t="shared" si="82"/>
        <v>-146.06666666666666</v>
      </c>
      <c r="E616" s="17">
        <f t="shared" si="83"/>
        <v>5.0488524287952812</v>
      </c>
      <c r="F616" s="17">
        <f t="shared" si="84"/>
        <v>555.40069686411152</v>
      </c>
      <c r="G616" s="17">
        <f t="shared" si="85"/>
        <v>7.2332894677133908</v>
      </c>
      <c r="H616" s="17">
        <f t="shared" si="86"/>
        <v>559.49023861171361</v>
      </c>
      <c r="I616" s="17">
        <f t="shared" si="87"/>
        <v>4.3242087791874662</v>
      </c>
      <c r="J616" s="18">
        <v>28.05</v>
      </c>
      <c r="K616" s="17">
        <v>-0.76</v>
      </c>
      <c r="L616" s="17">
        <v>4.3734999999999999</v>
      </c>
      <c r="M616" s="18">
        <v>21.91</v>
      </c>
      <c r="N616" s="17">
        <v>-3.7499999999999999E-2</v>
      </c>
      <c r="O616" s="17">
        <v>4.3395999999999999</v>
      </c>
      <c r="P616" s="18">
        <v>31.88</v>
      </c>
      <c r="Q616" s="17">
        <v>2.87E-2</v>
      </c>
      <c r="R616" s="17">
        <v>4.4074</v>
      </c>
      <c r="S616" s="47">
        <v>34.39</v>
      </c>
      <c r="T616" s="17">
        <v>4.6100000000000002E-2</v>
      </c>
      <c r="U616" s="17">
        <v>7.9528999999999996</v>
      </c>
      <c r="V616" s="21">
        <v>42485</v>
      </c>
      <c r="W616" s="7">
        <v>2149</v>
      </c>
      <c r="X616" s="30" t="s">
        <v>43</v>
      </c>
      <c r="Y616" s="66">
        <v>14291</v>
      </c>
      <c r="Z616" s="66">
        <v>12219</v>
      </c>
      <c r="AA616" s="30" t="s">
        <v>41</v>
      </c>
      <c r="AB616" s="66">
        <v>13458</v>
      </c>
      <c r="AC616" s="66">
        <v>12975</v>
      </c>
      <c r="AD616" s="16" t="s">
        <v>37</v>
      </c>
      <c r="AE616" s="66">
        <v>11508</v>
      </c>
      <c r="AF616" s="66">
        <v>15174</v>
      </c>
      <c r="AG616" s="16" t="s">
        <v>37</v>
      </c>
      <c r="AH616" s="66">
        <v>11055</v>
      </c>
      <c r="AI616" s="66">
        <v>19241</v>
      </c>
      <c r="AJ616" s="76"/>
      <c r="AK616" s="75"/>
      <c r="AL616" s="7">
        <v>2149</v>
      </c>
    </row>
    <row r="617" spans="1:38" x14ac:dyDescent="0.15">
      <c r="A617" s="7">
        <v>2150</v>
      </c>
      <c r="B617" s="17">
        <f t="shared" si="80"/>
        <v>61.296296296296298</v>
      </c>
      <c r="C617" s="17">
        <f t="shared" si="81"/>
        <v>6.6720419270308406</v>
      </c>
      <c r="D617" s="17">
        <f t="shared" si="82"/>
        <v>55.041666666666671</v>
      </c>
      <c r="E617" s="17">
        <f t="shared" si="83"/>
        <v>5.207142575584375</v>
      </c>
      <c r="F617" s="17">
        <f t="shared" si="84"/>
        <v>47.6</v>
      </c>
      <c r="G617" s="17">
        <f t="shared" si="85"/>
        <v>5.7520341577378549</v>
      </c>
      <c r="H617" s="17">
        <f t="shared" si="86"/>
        <v>44.740384615384613</v>
      </c>
      <c r="I617" s="17">
        <f t="shared" si="87"/>
        <v>5.9870300316528997</v>
      </c>
      <c r="J617" s="18">
        <v>16.55</v>
      </c>
      <c r="K617" s="17">
        <v>0.27</v>
      </c>
      <c r="L617" s="17">
        <v>2.4805000000000001</v>
      </c>
      <c r="M617" s="18">
        <v>13.21</v>
      </c>
      <c r="N617" s="17">
        <v>0.06</v>
      </c>
      <c r="O617" s="17">
        <v>2.5369000000000002</v>
      </c>
      <c r="P617" s="18">
        <v>14.28</v>
      </c>
      <c r="Q617" s="17">
        <v>0.15</v>
      </c>
      <c r="R617" s="17">
        <v>2.4826000000000001</v>
      </c>
      <c r="S617" s="47">
        <v>15.51</v>
      </c>
      <c r="T617" s="17">
        <v>0.26</v>
      </c>
      <c r="U617" s="17">
        <v>2.5905999999999998</v>
      </c>
      <c r="V617" s="21">
        <v>42478</v>
      </c>
      <c r="W617" s="7">
        <v>2150</v>
      </c>
      <c r="X617" s="16" t="s">
        <v>37</v>
      </c>
      <c r="Y617" s="66">
        <v>15212</v>
      </c>
      <c r="Z617" s="66">
        <v>16447</v>
      </c>
      <c r="AA617" s="16" t="s">
        <v>43</v>
      </c>
      <c r="AB617" s="66">
        <v>17618</v>
      </c>
      <c r="AC617" s="66">
        <v>14201</v>
      </c>
      <c r="AD617" s="16" t="s">
        <v>43</v>
      </c>
      <c r="AE617" s="66">
        <v>20829</v>
      </c>
      <c r="AF617" s="66">
        <v>12012</v>
      </c>
      <c r="AG617" s="16" t="s">
        <v>41</v>
      </c>
      <c r="AH617" s="66">
        <v>15845</v>
      </c>
      <c r="AI617" s="66">
        <v>15790</v>
      </c>
      <c r="AJ617" s="76"/>
      <c r="AK617" s="75"/>
      <c r="AL617" s="7">
        <v>2150</v>
      </c>
    </row>
    <row r="618" spans="1:38" x14ac:dyDescent="0.15">
      <c r="A618" s="7">
        <v>2151</v>
      </c>
      <c r="B618" s="17">
        <f t="shared" si="80"/>
        <v>167.89473684210526</v>
      </c>
      <c r="C618" s="17">
        <f t="shared" si="81"/>
        <v>3.5437750647099993</v>
      </c>
      <c r="D618" s="17">
        <f t="shared" si="82"/>
        <v>-257.75</v>
      </c>
      <c r="E618" s="17">
        <f t="shared" si="83"/>
        <v>4.6005220767051158</v>
      </c>
      <c r="F618" s="17">
        <f t="shared" si="84"/>
        <v>561</v>
      </c>
      <c r="G618" s="17">
        <f t="shared" si="85"/>
        <v>3.9992871145963287</v>
      </c>
      <c r="H618" s="17">
        <f t="shared" si="86"/>
        <v>207.68181818181819</v>
      </c>
      <c r="I618" s="17">
        <f t="shared" si="87"/>
        <v>3.5858074541473406</v>
      </c>
      <c r="J618" s="18">
        <v>31.9</v>
      </c>
      <c r="K618" s="17">
        <v>0.19</v>
      </c>
      <c r="L618" s="17">
        <v>9.0016999999999996</v>
      </c>
      <c r="M618" s="18">
        <v>41.24</v>
      </c>
      <c r="N618" s="17">
        <v>-0.04</v>
      </c>
      <c r="O618" s="17">
        <v>8.9641999999999999</v>
      </c>
      <c r="P618" s="18">
        <v>33.659999999999997</v>
      </c>
      <c r="Q618" s="17">
        <v>0.03</v>
      </c>
      <c r="R618" s="17">
        <v>8.4164999999999992</v>
      </c>
      <c r="S618" s="47">
        <v>30.46</v>
      </c>
      <c r="T618" s="17">
        <v>0.11</v>
      </c>
      <c r="U618" s="17">
        <v>8.4946000000000002</v>
      </c>
      <c r="V618" s="28">
        <v>42488</v>
      </c>
      <c r="W618" s="7">
        <v>2151</v>
      </c>
      <c r="X618" s="30"/>
      <c r="Y618" s="66">
        <v>40435</v>
      </c>
      <c r="Z618" s="66">
        <v>7263</v>
      </c>
      <c r="AA618" s="30"/>
      <c r="AB618" s="66">
        <v>43142</v>
      </c>
      <c r="AC618" s="66">
        <v>6807</v>
      </c>
      <c r="AD618" s="30"/>
      <c r="AE618" s="66"/>
      <c r="AF618" s="66"/>
      <c r="AG618" s="30"/>
      <c r="AH618" s="66"/>
      <c r="AI618" s="66"/>
      <c r="AJ618" s="76"/>
      <c r="AK618" s="75"/>
      <c r="AL618" s="7">
        <v>2151</v>
      </c>
    </row>
    <row r="619" spans="1:38" x14ac:dyDescent="0.15">
      <c r="A619" s="7">
        <v>2152</v>
      </c>
      <c r="B619" s="17">
        <f t="shared" si="80"/>
        <v>13.28</v>
      </c>
      <c r="C619" s="17">
        <f t="shared" si="81"/>
        <v>2.6403690154286621</v>
      </c>
      <c r="D619" s="17">
        <f t="shared" si="82"/>
        <v>35.117647058823522</v>
      </c>
      <c r="E619" s="17">
        <f t="shared" si="83"/>
        <v>3.2675624640814425</v>
      </c>
      <c r="F619" s="17">
        <f t="shared" si="84"/>
        <v>34.250000000000007</v>
      </c>
      <c r="G619" s="17">
        <f t="shared" si="85"/>
        <v>3.4247146071160741</v>
      </c>
      <c r="H619" s="17">
        <f t="shared" si="86"/>
        <v>33.954545454545453</v>
      </c>
      <c r="I619" s="17">
        <f t="shared" si="87"/>
        <v>2.9367825129737377</v>
      </c>
      <c r="J619" s="18">
        <v>13.28</v>
      </c>
      <c r="K619" s="17">
        <v>1</v>
      </c>
      <c r="L619" s="17">
        <v>5.0296000000000003</v>
      </c>
      <c r="M619" s="18">
        <v>23.88</v>
      </c>
      <c r="N619" s="17">
        <v>0.17</v>
      </c>
      <c r="O619" s="17">
        <v>7.3082000000000003</v>
      </c>
      <c r="P619" s="18">
        <v>16.440000000000001</v>
      </c>
      <c r="Q619" s="17">
        <v>0.24</v>
      </c>
      <c r="R619" s="17">
        <v>4.8003999999999998</v>
      </c>
      <c r="S619" s="47">
        <v>14.94</v>
      </c>
      <c r="T619" s="17">
        <v>0.33</v>
      </c>
      <c r="U619" s="17">
        <v>5.0872000000000002</v>
      </c>
      <c r="V619" s="21">
        <v>42468</v>
      </c>
      <c r="W619" s="7">
        <v>2152</v>
      </c>
      <c r="X619" s="16" t="s">
        <v>39</v>
      </c>
      <c r="Y619" s="66">
        <v>26860</v>
      </c>
      <c r="Z619" s="66">
        <v>33383</v>
      </c>
      <c r="AA619" s="16" t="s">
        <v>37</v>
      </c>
      <c r="AB619" s="66">
        <v>28174</v>
      </c>
      <c r="AC619" s="66">
        <v>38315</v>
      </c>
      <c r="AD619" s="16" t="s">
        <v>37</v>
      </c>
      <c r="AE619" s="66">
        <v>35471</v>
      </c>
      <c r="AF619" s="66">
        <v>45650</v>
      </c>
      <c r="AG619" s="16" t="s">
        <v>39</v>
      </c>
      <c r="AH619" s="66">
        <v>37885</v>
      </c>
      <c r="AI619" s="66">
        <v>42741</v>
      </c>
      <c r="AJ619" s="76"/>
      <c r="AK619" s="75"/>
      <c r="AL619" s="7">
        <v>2152</v>
      </c>
    </row>
    <row r="620" spans="1:38" x14ac:dyDescent="0.15">
      <c r="A620" s="7">
        <v>2153</v>
      </c>
      <c r="B620" s="17">
        <f t="shared" si="80"/>
        <v>20.82905982905983</v>
      </c>
      <c r="C620" s="17">
        <f t="shared" si="81"/>
        <v>1.8729153537558219</v>
      </c>
      <c r="D620" s="17">
        <f t="shared" si="82"/>
        <v>141.515625</v>
      </c>
      <c r="E620" s="17">
        <f t="shared" si="83"/>
        <v>6.9338539274230593</v>
      </c>
      <c r="F620" s="17">
        <f t="shared" si="84"/>
        <v>82.4375</v>
      </c>
      <c r="G620" s="17">
        <f t="shared" si="85"/>
        <v>5.934891673603456</v>
      </c>
      <c r="H620" s="17">
        <f t="shared" si="86"/>
        <v>73.260000000000005</v>
      </c>
      <c r="I620" s="17">
        <f t="shared" si="87"/>
        <v>5.37731486578733</v>
      </c>
      <c r="J620" s="18">
        <v>24.37</v>
      </c>
      <c r="K620" s="17">
        <v>1.17</v>
      </c>
      <c r="L620" s="17">
        <v>13.011799999999999</v>
      </c>
      <c r="M620" s="18">
        <v>90.57</v>
      </c>
      <c r="N620" s="17">
        <v>0.16</v>
      </c>
      <c r="O620" s="17">
        <v>13.061999999999999</v>
      </c>
      <c r="P620" s="18">
        <v>26.38</v>
      </c>
      <c r="Q620" s="17">
        <v>0.16</v>
      </c>
      <c r="R620" s="17">
        <v>4.4448999999999996</v>
      </c>
      <c r="S620" s="47">
        <v>24.42</v>
      </c>
      <c r="T620" s="17">
        <v>0.25</v>
      </c>
      <c r="U620" s="17">
        <v>4.5412999999999997</v>
      </c>
      <c r="V620" s="21">
        <v>42468</v>
      </c>
      <c r="W620" s="7">
        <v>2153</v>
      </c>
      <c r="X620" s="16" t="s">
        <v>37</v>
      </c>
      <c r="Y620" s="66">
        <v>6423</v>
      </c>
      <c r="Z620" s="66">
        <v>55362</v>
      </c>
      <c r="AA620" s="16" t="s">
        <v>39</v>
      </c>
      <c r="AB620" s="66">
        <v>13903</v>
      </c>
      <c r="AC620" s="66">
        <v>25576</v>
      </c>
      <c r="AD620" s="16" t="s">
        <v>37</v>
      </c>
      <c r="AE620" s="66">
        <v>25167</v>
      </c>
      <c r="AF620" s="66">
        <v>42388</v>
      </c>
      <c r="AG620" s="16" t="s">
        <v>39</v>
      </c>
      <c r="AH620" s="66">
        <v>28076</v>
      </c>
      <c r="AI620" s="66">
        <v>37996</v>
      </c>
      <c r="AJ620" s="76"/>
      <c r="AK620" s="75"/>
      <c r="AL620" s="7">
        <v>2153</v>
      </c>
    </row>
    <row r="621" spans="1:38" x14ac:dyDescent="0.15">
      <c r="A621" s="7">
        <v>2154</v>
      </c>
      <c r="B621" s="17">
        <f t="shared" si="80"/>
        <v>60.222222222222221</v>
      </c>
      <c r="C621" s="17">
        <f t="shared" si="81"/>
        <v>2.2677824267782425</v>
      </c>
      <c r="D621" s="17">
        <f t="shared" si="82"/>
        <v>131.25</v>
      </c>
      <c r="E621" s="17">
        <f t="shared" si="83"/>
        <v>2.1922498747285784</v>
      </c>
      <c r="F621" s="17">
        <f t="shared" si="84"/>
        <v>-30.1875</v>
      </c>
      <c r="G621" s="17">
        <f t="shared" si="85"/>
        <v>2.1058597837460762</v>
      </c>
      <c r="H621" s="17">
        <f t="shared" si="86"/>
        <v>-39.083333333333336</v>
      </c>
      <c r="I621" s="17">
        <f t="shared" si="87"/>
        <v>2.0473197136371577</v>
      </c>
      <c r="J621" s="18">
        <v>5.42</v>
      </c>
      <c r="K621" s="17">
        <v>0.09</v>
      </c>
      <c r="L621" s="17">
        <v>2.39</v>
      </c>
      <c r="M621" s="18">
        <v>5.25</v>
      </c>
      <c r="N621" s="17">
        <v>0.01</v>
      </c>
      <c r="O621" s="17">
        <v>2.3948</v>
      </c>
      <c r="P621" s="18">
        <v>4.83</v>
      </c>
      <c r="Q621" s="17">
        <v>-0.08</v>
      </c>
      <c r="R621" s="17">
        <v>2.2936000000000001</v>
      </c>
      <c r="S621" s="47">
        <v>4.6900000000000004</v>
      </c>
      <c r="T621" s="17">
        <v>-0.09</v>
      </c>
      <c r="U621" s="17">
        <v>2.2907999999999999</v>
      </c>
      <c r="V621" s="21">
        <v>42487</v>
      </c>
      <c r="W621" s="7">
        <v>2154</v>
      </c>
      <c r="X621" s="16"/>
      <c r="Y621" s="66"/>
      <c r="Z621" s="66"/>
      <c r="AA621" s="16"/>
      <c r="AB621" s="66"/>
      <c r="AC621" s="66"/>
      <c r="AD621" s="30"/>
      <c r="AE621" s="66"/>
      <c r="AF621" s="66"/>
      <c r="AG621" s="30"/>
      <c r="AH621" s="66"/>
      <c r="AI621" s="66"/>
      <c r="AJ621" s="76"/>
      <c r="AK621" s="75"/>
      <c r="AL621" s="7">
        <v>2154</v>
      </c>
    </row>
    <row r="622" spans="1:38" x14ac:dyDescent="0.15">
      <c r="A622" s="7">
        <v>2155</v>
      </c>
      <c r="B622" s="17">
        <f t="shared" si="80"/>
        <v>381.66666666666663</v>
      </c>
      <c r="C622" s="17">
        <f t="shared" si="81"/>
        <v>3.8243152972611885</v>
      </c>
      <c r="D622" s="17">
        <f t="shared" si="82"/>
        <v>-223.74999999999997</v>
      </c>
      <c r="E622" s="17">
        <f t="shared" si="83"/>
        <v>2.9940119760479038</v>
      </c>
      <c r="F622" s="17">
        <f t="shared" si="84"/>
        <v>154.94117647058823</v>
      </c>
      <c r="G622" s="17">
        <f t="shared" si="85"/>
        <v>4.3363735142076321</v>
      </c>
      <c r="H622" s="17">
        <f t="shared" si="86"/>
        <v>95.802337938363436</v>
      </c>
      <c r="I622" s="17">
        <f t="shared" si="87"/>
        <v>3.1710856087587387</v>
      </c>
      <c r="J622" s="18">
        <v>11.45</v>
      </c>
      <c r="K622" s="17">
        <v>0.03</v>
      </c>
      <c r="L622" s="17">
        <v>2.9940000000000002</v>
      </c>
      <c r="M622" s="18">
        <v>8.9499999999999993</v>
      </c>
      <c r="N622" s="17">
        <v>-0.01</v>
      </c>
      <c r="O622" s="17">
        <v>2.9893000000000001</v>
      </c>
      <c r="P622" s="18">
        <v>13.17</v>
      </c>
      <c r="Q622" s="17">
        <v>4.2500000000000003E-2</v>
      </c>
      <c r="R622" s="17">
        <v>3.0371000000000001</v>
      </c>
      <c r="S622" s="47">
        <v>12.02</v>
      </c>
      <c r="T622" s="17">
        <v>9.4100000000000003E-2</v>
      </c>
      <c r="U622" s="17">
        <v>3.7905000000000002</v>
      </c>
      <c r="V622" s="21">
        <v>42443</v>
      </c>
      <c r="W622" s="7">
        <v>2155</v>
      </c>
      <c r="X622" s="30"/>
      <c r="Y622" s="66">
        <v>82048</v>
      </c>
      <c r="Z622" s="66">
        <v>13795</v>
      </c>
      <c r="AA622" s="30"/>
      <c r="AB622" s="66">
        <v>94622</v>
      </c>
      <c r="AC622" s="66">
        <v>11961</v>
      </c>
      <c r="AD622" s="30"/>
      <c r="AE622" s="66">
        <v>99478</v>
      </c>
      <c r="AF622" s="66">
        <v>11378</v>
      </c>
      <c r="AG622" s="30"/>
      <c r="AH622" s="66"/>
      <c r="AI622" s="66"/>
      <c r="AJ622" s="76"/>
      <c r="AK622" s="75"/>
      <c r="AL622" s="7">
        <v>2155</v>
      </c>
    </row>
    <row r="623" spans="1:38" x14ac:dyDescent="0.15">
      <c r="A623" s="7">
        <v>2156</v>
      </c>
      <c r="B623" s="17">
        <f t="shared" si="80"/>
        <v>54.190476190476197</v>
      </c>
      <c r="C623" s="17">
        <f t="shared" si="81"/>
        <v>2.2763186846158465</v>
      </c>
      <c r="D623" s="17">
        <f t="shared" si="82"/>
        <v>84.4375</v>
      </c>
      <c r="E623" s="17">
        <f t="shared" si="83"/>
        <v>2.6801301380733218</v>
      </c>
      <c r="F623" s="17">
        <f t="shared" si="84"/>
        <v>78.333333333333329</v>
      </c>
      <c r="G623" s="17">
        <f t="shared" si="85"/>
        <v>3.6228160328879753</v>
      </c>
      <c r="H623" s="17">
        <f t="shared" si="86"/>
        <v>67.615384615384613</v>
      </c>
      <c r="I623" s="17">
        <f t="shared" si="87"/>
        <v>2.9726576370922744</v>
      </c>
      <c r="J623" s="18">
        <v>11.38</v>
      </c>
      <c r="K623" s="17">
        <v>0.21</v>
      </c>
      <c r="L623" s="17">
        <v>4.9992999999999999</v>
      </c>
      <c r="M623" s="18">
        <v>13.51</v>
      </c>
      <c r="N623" s="17">
        <v>0.04</v>
      </c>
      <c r="O623" s="17">
        <v>5.0407999999999999</v>
      </c>
      <c r="P623" s="18">
        <v>14.1</v>
      </c>
      <c r="Q623" s="17">
        <v>0.09</v>
      </c>
      <c r="R623" s="17">
        <v>3.8919999999999999</v>
      </c>
      <c r="S623" s="47">
        <v>11.72</v>
      </c>
      <c r="T623" s="17">
        <v>0.13</v>
      </c>
      <c r="U623" s="17">
        <v>3.9426000000000001</v>
      </c>
      <c r="V623" s="28">
        <v>42447</v>
      </c>
      <c r="W623" s="7">
        <v>2156</v>
      </c>
      <c r="X623" s="30"/>
      <c r="Y623" s="66">
        <v>48746</v>
      </c>
      <c r="Z623" s="66">
        <v>15348</v>
      </c>
      <c r="AA623" s="30"/>
      <c r="AB623" s="66">
        <v>50776</v>
      </c>
      <c r="AC623" s="66">
        <v>14734</v>
      </c>
      <c r="AD623" s="30"/>
      <c r="AE623" s="66">
        <v>71052</v>
      </c>
      <c r="AF623" s="66">
        <v>13688</v>
      </c>
      <c r="AG623" s="30"/>
      <c r="AH623" s="66">
        <v>72818</v>
      </c>
      <c r="AI623" s="66">
        <v>13357</v>
      </c>
      <c r="AJ623" s="76"/>
      <c r="AK623" s="75"/>
      <c r="AL623" s="7">
        <v>2156</v>
      </c>
    </row>
    <row r="624" spans="1:38" x14ac:dyDescent="0.15">
      <c r="A624" s="7">
        <v>2157</v>
      </c>
      <c r="B624" s="17">
        <f t="shared" si="80"/>
        <v>12.807692307692308</v>
      </c>
      <c r="C624" s="17">
        <f t="shared" si="81"/>
        <v>1.429429945054945</v>
      </c>
      <c r="D624" s="17">
        <f t="shared" si="82"/>
        <v>14.132352941176469</v>
      </c>
      <c r="E624" s="17">
        <f t="shared" si="83"/>
        <v>3.8430008197868553</v>
      </c>
      <c r="F624" s="17">
        <f t="shared" si="84"/>
        <v>12.890109890109891</v>
      </c>
      <c r="G624" s="17">
        <f t="shared" si="85"/>
        <v>4.2037737201426344</v>
      </c>
      <c r="H624" s="17">
        <f t="shared" si="86"/>
        <v>11.983333333333334</v>
      </c>
      <c r="I624" s="17">
        <f t="shared" si="87"/>
        <v>3.6305796808725512</v>
      </c>
      <c r="J624" s="18">
        <v>6.66</v>
      </c>
      <c r="K624" s="17">
        <v>0.52</v>
      </c>
      <c r="L624" s="17">
        <v>4.6592000000000002</v>
      </c>
      <c r="M624" s="18">
        <v>19.22</v>
      </c>
      <c r="N624" s="17">
        <v>0.34</v>
      </c>
      <c r="O624" s="17">
        <v>5.0012999999999996</v>
      </c>
      <c r="P624" s="18">
        <v>23.46</v>
      </c>
      <c r="Q624" s="17">
        <v>0.91</v>
      </c>
      <c r="R624" s="17">
        <v>5.5807000000000002</v>
      </c>
      <c r="S624" s="47">
        <v>7.19</v>
      </c>
      <c r="T624" s="17">
        <v>0.45</v>
      </c>
      <c r="U624" s="17">
        <v>1.9803999999999999</v>
      </c>
      <c r="V624" s="28">
        <v>42471</v>
      </c>
      <c r="W624" s="7">
        <v>2157</v>
      </c>
      <c r="X624" s="30" t="s">
        <v>39</v>
      </c>
      <c r="Y624" s="66">
        <v>23702</v>
      </c>
      <c r="Z624" s="66">
        <v>25523</v>
      </c>
      <c r="AA624" s="30" t="s">
        <v>37</v>
      </c>
      <c r="AB624" s="66">
        <v>20642</v>
      </c>
      <c r="AC624" s="66">
        <v>32539</v>
      </c>
      <c r="AD624" s="30" t="s">
        <v>43</v>
      </c>
      <c r="AE624" s="66">
        <v>27012</v>
      </c>
      <c r="AF624" s="66">
        <v>24858</v>
      </c>
      <c r="AG624" s="30"/>
      <c r="AH624" s="66">
        <v>74329</v>
      </c>
      <c r="AI624" s="66">
        <v>27102</v>
      </c>
      <c r="AJ624" s="76"/>
      <c r="AK624" s="75"/>
      <c r="AL624" s="7">
        <v>2157</v>
      </c>
    </row>
    <row r="625" spans="1:38" x14ac:dyDescent="0.15">
      <c r="A625" s="7">
        <v>2158</v>
      </c>
      <c r="B625" s="17">
        <f t="shared" si="80"/>
        <v>18.503866211113106</v>
      </c>
      <c r="C625" s="17">
        <f t="shared" si="81"/>
        <v>1.647770945426595</v>
      </c>
      <c r="D625" s="17">
        <f t="shared" si="82"/>
        <v>63.525091799265617</v>
      </c>
      <c r="E625" s="17">
        <f t="shared" si="83"/>
        <v>3.2815908444247732</v>
      </c>
      <c r="F625" s="17">
        <f t="shared" si="84"/>
        <v>40.452755905511808</v>
      </c>
      <c r="G625" s="17">
        <f t="shared" si="85"/>
        <v>3.5115199498761145</v>
      </c>
      <c r="H625" s="17">
        <f t="shared" si="86"/>
        <v>34.598765432098766</v>
      </c>
      <c r="I625" s="17">
        <f t="shared" si="87"/>
        <v>3.1120735126731631</v>
      </c>
      <c r="J625" s="18">
        <v>10.29</v>
      </c>
      <c r="K625" s="17">
        <v>0.55610000000000004</v>
      </c>
      <c r="L625" s="17">
        <v>6.2447999999999997</v>
      </c>
      <c r="M625" s="18">
        <v>20.76</v>
      </c>
      <c r="N625" s="17">
        <v>8.1699999999999995E-2</v>
      </c>
      <c r="O625" s="17">
        <v>6.3262</v>
      </c>
      <c r="P625" s="18">
        <v>12.33</v>
      </c>
      <c r="Q625" s="17">
        <v>0.15240000000000001</v>
      </c>
      <c r="R625" s="17">
        <v>3.5112999999999999</v>
      </c>
      <c r="S625" s="47">
        <v>11.21</v>
      </c>
      <c r="T625" s="17">
        <v>0.24299999999999999</v>
      </c>
      <c r="U625" s="17">
        <v>3.6021000000000001</v>
      </c>
      <c r="V625" s="21">
        <v>42459</v>
      </c>
      <c r="W625" s="7">
        <v>2158</v>
      </c>
      <c r="X625" s="42" t="s">
        <v>37</v>
      </c>
      <c r="Y625" s="66">
        <v>11697</v>
      </c>
      <c r="Z625" s="66">
        <v>25190</v>
      </c>
      <c r="AA625" s="42" t="s">
        <v>39</v>
      </c>
      <c r="AB625" s="66">
        <v>14544</v>
      </c>
      <c r="AC625" s="66">
        <v>20259</v>
      </c>
      <c r="AD625" s="42" t="s">
        <v>37</v>
      </c>
      <c r="AE625" s="66">
        <v>15173</v>
      </c>
      <c r="AF625" s="66">
        <v>34955</v>
      </c>
      <c r="AG625" s="42" t="s">
        <v>39</v>
      </c>
      <c r="AH625" s="66">
        <v>18273</v>
      </c>
      <c r="AI625" s="66">
        <v>29025</v>
      </c>
      <c r="AJ625" s="76"/>
      <c r="AK625" s="75"/>
      <c r="AL625" s="7">
        <v>2158</v>
      </c>
    </row>
    <row r="626" spans="1:38" x14ac:dyDescent="0.15">
      <c r="A626" s="7">
        <v>2159</v>
      </c>
      <c r="B626" s="17">
        <f t="shared" si="80"/>
        <v>103.22580645161291</v>
      </c>
      <c r="C626" s="17">
        <f t="shared" si="81"/>
        <v>4.6325115450873664</v>
      </c>
      <c r="D626" s="17">
        <f t="shared" si="82"/>
        <v>-46.791666666666671</v>
      </c>
      <c r="E626" s="17">
        <f t="shared" si="83"/>
        <v>3.3092677176955947</v>
      </c>
      <c r="F626" s="17">
        <f t="shared" si="84"/>
        <v>-63.475000000000001</v>
      </c>
      <c r="G626" s="17">
        <f t="shared" si="85"/>
        <v>4.1480827982812984</v>
      </c>
      <c r="H626" s="17">
        <f t="shared" si="86"/>
        <v>-345.75</v>
      </c>
      <c r="I626" s="17">
        <f t="shared" si="87"/>
        <v>4.412679673914778</v>
      </c>
      <c r="J626" s="18">
        <v>32</v>
      </c>
      <c r="K626" s="17">
        <v>0.31</v>
      </c>
      <c r="L626" s="17">
        <v>6.9077000000000002</v>
      </c>
      <c r="M626" s="18">
        <v>22.46</v>
      </c>
      <c r="N626" s="17">
        <v>-0.12</v>
      </c>
      <c r="O626" s="17">
        <v>6.7869999999999999</v>
      </c>
      <c r="P626" s="18">
        <v>25.39</v>
      </c>
      <c r="Q626" s="17">
        <v>-0.2</v>
      </c>
      <c r="R626" s="17">
        <v>6.1208999999999998</v>
      </c>
      <c r="S626" s="47">
        <v>27.66</v>
      </c>
      <c r="T626" s="17">
        <v>-0.06</v>
      </c>
      <c r="U626" s="17">
        <v>6.2683</v>
      </c>
      <c r="V626" s="28">
        <v>42444</v>
      </c>
      <c r="W626" s="7">
        <v>2159</v>
      </c>
      <c r="X626" s="16" t="s">
        <v>39</v>
      </c>
      <c r="Y626" s="66">
        <v>9758</v>
      </c>
      <c r="Z626" s="66">
        <v>14210</v>
      </c>
      <c r="AA626" s="16" t="s">
        <v>37</v>
      </c>
      <c r="AB626" s="66">
        <v>9359</v>
      </c>
      <c r="AC626" s="66">
        <v>14816</v>
      </c>
      <c r="AD626" s="16" t="s">
        <v>37</v>
      </c>
      <c r="AE626" s="66">
        <v>9036</v>
      </c>
      <c r="AF626" s="66">
        <v>15346</v>
      </c>
      <c r="AG626" s="16" t="s">
        <v>37</v>
      </c>
      <c r="AH626" s="66">
        <v>8624</v>
      </c>
      <c r="AI626" s="66">
        <v>16079</v>
      </c>
      <c r="AJ626" s="76"/>
      <c r="AK626" s="75"/>
      <c r="AL626" s="7">
        <v>2159</v>
      </c>
    </row>
    <row r="627" spans="1:38" x14ac:dyDescent="0.15">
      <c r="A627" s="7">
        <v>2160</v>
      </c>
      <c r="B627" s="17">
        <f t="shared" si="80"/>
        <v>47.699999999999996</v>
      </c>
      <c r="C627" s="17">
        <f t="shared" si="81"/>
        <v>2.5783783783783782</v>
      </c>
      <c r="D627" s="17">
        <f t="shared" si="82"/>
        <v>301.875</v>
      </c>
      <c r="E627" s="17">
        <f t="shared" si="83"/>
        <v>2.6069356362164351</v>
      </c>
      <c r="F627" s="17">
        <f t="shared" si="84"/>
        <v>76.84210526315789</v>
      </c>
      <c r="G627" s="17">
        <f t="shared" si="85"/>
        <v>2.0789330042480478</v>
      </c>
      <c r="H627" s="17">
        <f t="shared" si="86"/>
        <v>75.21844660194175</v>
      </c>
      <c r="I627" s="17">
        <f t="shared" si="87"/>
        <v>2.4158091674462114</v>
      </c>
      <c r="J627" s="18">
        <v>9.5399999999999991</v>
      </c>
      <c r="K627" s="17">
        <v>0.2</v>
      </c>
      <c r="L627" s="17">
        <v>3.7</v>
      </c>
      <c r="M627" s="18">
        <v>9.66</v>
      </c>
      <c r="N627" s="17">
        <v>8.0000000000000002E-3</v>
      </c>
      <c r="O627" s="17">
        <v>3.7054999999999998</v>
      </c>
      <c r="P627" s="18">
        <v>8.76</v>
      </c>
      <c r="Q627" s="17">
        <v>5.7000000000000002E-2</v>
      </c>
      <c r="R627" s="17">
        <v>4.2137000000000002</v>
      </c>
      <c r="S627" s="47">
        <v>10.33</v>
      </c>
      <c r="T627" s="17">
        <v>0.10299999999999999</v>
      </c>
      <c r="U627" s="17">
        <v>4.2759999999999998</v>
      </c>
      <c r="V627" s="21">
        <v>42475</v>
      </c>
      <c r="W627" s="7">
        <v>2160</v>
      </c>
      <c r="X627" s="16"/>
      <c r="Y627" s="66">
        <v>34600</v>
      </c>
      <c r="Z627" s="66">
        <v>18388</v>
      </c>
      <c r="AA627" s="16"/>
      <c r="AB627" s="66">
        <v>34589</v>
      </c>
      <c r="AC627" s="66">
        <v>18449</v>
      </c>
      <c r="AD627" s="30" t="s">
        <v>41</v>
      </c>
      <c r="AE627" s="66">
        <v>33940</v>
      </c>
      <c r="AF627" s="66">
        <v>21342</v>
      </c>
      <c r="AG627" s="30" t="s">
        <v>41</v>
      </c>
      <c r="AH627" s="66">
        <v>28672</v>
      </c>
      <c r="AI627" s="66">
        <v>25267</v>
      </c>
      <c r="AJ627" s="76"/>
      <c r="AK627" s="75"/>
      <c r="AL627" s="7">
        <v>2160</v>
      </c>
    </row>
    <row r="628" spans="1:38" x14ac:dyDescent="0.15">
      <c r="A628" s="7">
        <v>2161</v>
      </c>
      <c r="B628" s="17">
        <f t="shared" si="80"/>
        <v>576.5</v>
      </c>
      <c r="C628" s="17">
        <f t="shared" si="81"/>
        <v>5.3221935007385524</v>
      </c>
      <c r="D628" s="17">
        <f t="shared" si="82"/>
        <v>1965</v>
      </c>
      <c r="E628" s="17">
        <f t="shared" si="83"/>
        <v>7.2305781702773562</v>
      </c>
      <c r="F628" s="17">
        <f t="shared" si="84"/>
        <v>-1306.140350877193</v>
      </c>
      <c r="G628" s="17">
        <f t="shared" si="85"/>
        <v>6.8989482463049621</v>
      </c>
      <c r="H628" s="17">
        <f t="shared" si="86"/>
        <v>-413.34841628959271</v>
      </c>
      <c r="I628" s="17">
        <f t="shared" si="87"/>
        <v>5.688133376920562</v>
      </c>
      <c r="J628" s="18">
        <v>11.53</v>
      </c>
      <c r="K628" s="17">
        <v>0.02</v>
      </c>
      <c r="L628" s="17">
        <v>2.1663999999999999</v>
      </c>
      <c r="M628" s="18">
        <v>15.72</v>
      </c>
      <c r="N628" s="17">
        <v>2E-3</v>
      </c>
      <c r="O628" s="17">
        <v>2.1741000000000001</v>
      </c>
      <c r="P628" s="18">
        <v>14.89</v>
      </c>
      <c r="Q628" s="17">
        <v>-5.7000000000000002E-3</v>
      </c>
      <c r="R628" s="17">
        <v>2.1583000000000001</v>
      </c>
      <c r="S628" s="47">
        <v>12.18</v>
      </c>
      <c r="T628" s="17">
        <v>-2.2100000000000002E-2</v>
      </c>
      <c r="U628" s="17">
        <v>2.1413000000000002</v>
      </c>
      <c r="V628" s="21">
        <v>42488</v>
      </c>
      <c r="W628" s="7">
        <v>2161</v>
      </c>
      <c r="X628" s="30"/>
      <c r="Y628" s="66"/>
      <c r="Z628" s="66"/>
      <c r="AA628" s="30"/>
      <c r="AB628" s="66"/>
      <c r="AC628" s="66"/>
      <c r="AD628" s="30"/>
      <c r="AE628" s="66"/>
      <c r="AF628" s="66"/>
      <c r="AG628" s="30"/>
      <c r="AH628" s="66"/>
      <c r="AI628" s="66"/>
      <c r="AJ628" s="76"/>
      <c r="AK628" s="75"/>
      <c r="AL628" s="7">
        <v>2161</v>
      </c>
    </row>
    <row r="629" spans="1:38" x14ac:dyDescent="0.15">
      <c r="A629" s="7">
        <v>2162</v>
      </c>
      <c r="B629" s="17">
        <f t="shared" si="80"/>
        <v>300.4545454545455</v>
      </c>
      <c r="C629" s="17">
        <f t="shared" si="81"/>
        <v>5.3045501966134339</v>
      </c>
      <c r="D629" s="17">
        <f t="shared" si="82"/>
        <v>-99.574468085106375</v>
      </c>
      <c r="E629" s="17">
        <f t="shared" si="83"/>
        <v>7.6426880052257697</v>
      </c>
      <c r="F629" s="17">
        <f t="shared" si="84"/>
        <v>-729.5454545454545</v>
      </c>
      <c r="G629" s="17">
        <f t="shared" si="85"/>
        <v>6.6979655712050077</v>
      </c>
      <c r="H629" s="17">
        <f t="shared" si="86"/>
        <v>1979.9999999999998</v>
      </c>
      <c r="I629" s="17">
        <f t="shared" si="87"/>
        <v>6.7519181585677739</v>
      </c>
      <c r="J629" s="18">
        <v>6.61</v>
      </c>
      <c r="K629" s="17">
        <v>2.1999999999999999E-2</v>
      </c>
      <c r="L629" s="17">
        <v>1.2461</v>
      </c>
      <c r="M629" s="18">
        <v>9.36</v>
      </c>
      <c r="N629" s="17">
        <v>-2.35E-2</v>
      </c>
      <c r="O629" s="17">
        <v>1.2246999999999999</v>
      </c>
      <c r="P629" s="18">
        <v>6.42</v>
      </c>
      <c r="Q629" s="17">
        <v>-4.4000000000000003E-3</v>
      </c>
      <c r="R629" s="17">
        <v>0.95850000000000002</v>
      </c>
      <c r="S629" s="47">
        <v>6.6</v>
      </c>
      <c r="T629" s="17">
        <v>2.5000000000000001E-3</v>
      </c>
      <c r="U629" s="17">
        <v>0.97750000000000004</v>
      </c>
      <c r="V629" s="21">
        <v>42458</v>
      </c>
      <c r="W629" s="7">
        <v>2162</v>
      </c>
      <c r="X629" s="16"/>
      <c r="Y629" s="66"/>
      <c r="Z629" s="66"/>
      <c r="AA629" s="16"/>
      <c r="AB629" s="66"/>
      <c r="AC629" s="66"/>
      <c r="AD629" s="30"/>
      <c r="AE629" s="66">
        <v>71464</v>
      </c>
      <c r="AF629" s="66">
        <v>11924</v>
      </c>
      <c r="AG629" s="30"/>
      <c r="AH629" s="66">
        <v>71602</v>
      </c>
      <c r="AI629" s="66">
        <v>11901</v>
      </c>
      <c r="AJ629" s="76"/>
      <c r="AK629" s="75"/>
      <c r="AL629" s="7">
        <v>2162</v>
      </c>
    </row>
    <row r="630" spans="1:38" x14ac:dyDescent="0.15">
      <c r="A630" s="7">
        <v>2163</v>
      </c>
      <c r="B630" s="17">
        <f t="shared" si="80"/>
        <v>-33.241379310344833</v>
      </c>
      <c r="C630" s="17">
        <f t="shared" si="81"/>
        <v>10.659000442282176</v>
      </c>
      <c r="D630" s="17" t="e">
        <f t="shared" si="82"/>
        <v>#DIV/0!</v>
      </c>
      <c r="E630" s="17">
        <f t="shared" si="83"/>
        <v>8.8365896980461809</v>
      </c>
      <c r="F630" s="17">
        <f t="shared" si="84"/>
        <v>-358</v>
      </c>
      <c r="G630" s="17">
        <f t="shared" si="85"/>
        <v>7.9723861485357981</v>
      </c>
      <c r="H630" s="17">
        <f t="shared" si="86"/>
        <v>-598.5</v>
      </c>
      <c r="I630" s="17">
        <f t="shared" si="87"/>
        <v>8.875542208875542</v>
      </c>
      <c r="J630" s="18">
        <v>9.64</v>
      </c>
      <c r="K630" s="17">
        <v>-0.28999999999999998</v>
      </c>
      <c r="L630" s="17">
        <v>0.90439999999999998</v>
      </c>
      <c r="M630" s="18">
        <v>7.96</v>
      </c>
      <c r="N630" s="17">
        <v>0</v>
      </c>
      <c r="O630" s="17">
        <v>0.90080000000000005</v>
      </c>
      <c r="P630" s="18">
        <v>7.16</v>
      </c>
      <c r="Q630" s="17">
        <v>-0.01</v>
      </c>
      <c r="R630" s="17">
        <v>0.89810000000000001</v>
      </c>
      <c r="S630" s="47">
        <v>7.98</v>
      </c>
      <c r="T630" s="17">
        <v>-0.01</v>
      </c>
      <c r="U630" s="17">
        <v>0.89910000000000001</v>
      </c>
      <c r="V630" s="21">
        <v>42487</v>
      </c>
      <c r="W630" s="7">
        <v>2163</v>
      </c>
      <c r="X630" s="16"/>
      <c r="Y630" s="66">
        <v>62523</v>
      </c>
      <c r="Z630" s="66">
        <v>12852</v>
      </c>
      <c r="AA630" s="16"/>
      <c r="AB630" s="66">
        <v>68384</v>
      </c>
      <c r="AC630" s="66">
        <v>11750</v>
      </c>
      <c r="AD630" s="30"/>
      <c r="AE630" s="66">
        <v>70903</v>
      </c>
      <c r="AF630" s="66">
        <v>11333</v>
      </c>
      <c r="AG630" s="30"/>
      <c r="AH630" s="66">
        <v>61880</v>
      </c>
      <c r="AI630" s="66">
        <v>12986</v>
      </c>
      <c r="AJ630" s="76"/>
      <c r="AK630" s="75"/>
      <c r="AL630" s="7">
        <v>2163</v>
      </c>
    </row>
    <row r="631" spans="1:38" x14ac:dyDescent="0.15">
      <c r="A631" s="7">
        <v>2164</v>
      </c>
      <c r="B631" s="17">
        <f t="shared" si="80"/>
        <v>372.33333333333337</v>
      </c>
      <c r="C631" s="17">
        <f t="shared" si="81"/>
        <v>4.6122718639028815</v>
      </c>
      <c r="D631" s="17">
        <f t="shared" si="82"/>
        <v>-517.5</v>
      </c>
      <c r="E631" s="17">
        <f t="shared" si="83"/>
        <v>4.2819908154399897</v>
      </c>
      <c r="F631" s="17">
        <f t="shared" si="84"/>
        <v>569.5</v>
      </c>
      <c r="G631" s="17">
        <f t="shared" si="85"/>
        <v>4.6891724989707706</v>
      </c>
      <c r="H631" s="17">
        <f t="shared" si="86"/>
        <v>672.27272727272725</v>
      </c>
      <c r="I631" s="17">
        <f t="shared" si="87"/>
        <v>4.0522768370869642</v>
      </c>
      <c r="J631" s="18">
        <v>11.17</v>
      </c>
      <c r="K631" s="17">
        <v>0.03</v>
      </c>
      <c r="L631" s="17">
        <v>2.4218000000000002</v>
      </c>
      <c r="M631" s="18">
        <v>10.35</v>
      </c>
      <c r="N631" s="17">
        <v>-5.0000000000000001E-3</v>
      </c>
      <c r="O631" s="17">
        <v>2.4171</v>
      </c>
      <c r="P631" s="18">
        <v>11.39</v>
      </c>
      <c r="Q631" s="17">
        <v>0.01</v>
      </c>
      <c r="R631" s="17">
        <v>2.4289999999999998</v>
      </c>
      <c r="S631" s="47">
        <v>9.86</v>
      </c>
      <c r="T631" s="17">
        <v>1.0999999999999999E-2</v>
      </c>
      <c r="U631" s="17">
        <v>2.4331999999999998</v>
      </c>
      <c r="V631" s="21">
        <v>42480</v>
      </c>
      <c r="W631" s="7">
        <v>2164</v>
      </c>
      <c r="X631" s="16"/>
      <c r="Y631" s="66">
        <v>44731</v>
      </c>
      <c r="Z631" s="66">
        <v>9962</v>
      </c>
      <c r="AA631" s="16"/>
      <c r="AB631" s="66">
        <v>44696</v>
      </c>
      <c r="AC631" s="66">
        <v>9970</v>
      </c>
      <c r="AD631" s="16"/>
      <c r="AE631" s="66">
        <v>48270</v>
      </c>
      <c r="AF631" s="66">
        <v>9231</v>
      </c>
      <c r="AG631" s="30" t="s">
        <v>41</v>
      </c>
      <c r="AH631" s="66">
        <v>41721</v>
      </c>
      <c r="AI631" s="66">
        <v>10681</v>
      </c>
      <c r="AJ631" s="76"/>
      <c r="AK631" s="75"/>
      <c r="AL631" s="7">
        <v>2164</v>
      </c>
    </row>
    <row r="632" spans="1:38" x14ac:dyDescent="0.15">
      <c r="A632" s="7">
        <v>2165</v>
      </c>
      <c r="B632" s="17">
        <f t="shared" si="80"/>
        <v>45.10526315789474</v>
      </c>
      <c r="C632" s="17">
        <f t="shared" si="81"/>
        <v>4.330688766486432</v>
      </c>
      <c r="D632" s="17">
        <f t="shared" si="82"/>
        <v>32.75</v>
      </c>
      <c r="E632" s="17">
        <f t="shared" si="83"/>
        <v>3.8595629756935916</v>
      </c>
      <c r="F632" s="17">
        <f t="shared" si="84"/>
        <v>38.916666666666664</v>
      </c>
      <c r="G632" s="17">
        <f t="shared" si="85"/>
        <v>3.7728227500403944</v>
      </c>
      <c r="H632" s="17">
        <f t="shared" si="86"/>
        <v>49.442307692307693</v>
      </c>
      <c r="I632" s="17">
        <f t="shared" si="87"/>
        <v>3.4187011329184616</v>
      </c>
      <c r="J632" s="18">
        <v>8.57</v>
      </c>
      <c r="K632" s="17">
        <v>0.19</v>
      </c>
      <c r="L632" s="17">
        <v>1.9789000000000001</v>
      </c>
      <c r="M632" s="18">
        <v>7.86</v>
      </c>
      <c r="N632" s="17">
        <v>0.06</v>
      </c>
      <c r="O632" s="17">
        <v>2.0365000000000002</v>
      </c>
      <c r="P632" s="18">
        <v>9.34</v>
      </c>
      <c r="Q632" s="17">
        <v>0.12</v>
      </c>
      <c r="R632" s="17">
        <v>2.4756</v>
      </c>
      <c r="S632" s="47">
        <v>8.57</v>
      </c>
      <c r="T632" s="17">
        <v>0.13</v>
      </c>
      <c r="U632" s="17">
        <v>2.5068000000000001</v>
      </c>
      <c r="V632" s="28">
        <v>42488</v>
      </c>
      <c r="W632" s="7">
        <v>2165</v>
      </c>
      <c r="X632" s="30"/>
      <c r="Y632" s="66">
        <v>43770</v>
      </c>
      <c r="Z632" s="66">
        <v>12320</v>
      </c>
      <c r="AA632" s="30"/>
      <c r="AB632" s="66">
        <v>39802</v>
      </c>
      <c r="AC632" s="66">
        <v>13548</v>
      </c>
      <c r="AD632" s="30"/>
      <c r="AE632" s="66">
        <v>43203</v>
      </c>
      <c r="AF632" s="66">
        <v>14000</v>
      </c>
      <c r="AG632" s="30"/>
      <c r="AH632" s="66">
        <v>46168</v>
      </c>
      <c r="AI632" s="66">
        <v>13041</v>
      </c>
      <c r="AJ632" s="76"/>
      <c r="AK632" s="75"/>
      <c r="AL632" s="7">
        <v>2165</v>
      </c>
    </row>
    <row r="633" spans="1:38" x14ac:dyDescent="0.15">
      <c r="A633" s="7">
        <v>2166</v>
      </c>
      <c r="B633" s="17">
        <f t="shared" si="80"/>
        <v>72.764705882352928</v>
      </c>
      <c r="C633" s="17">
        <f t="shared" si="81"/>
        <v>6.795956488297989</v>
      </c>
      <c r="D633" s="17">
        <f t="shared" si="82"/>
        <v>80.9375</v>
      </c>
      <c r="E633" s="17">
        <f t="shared" si="83"/>
        <v>6.9698600645855748</v>
      </c>
      <c r="F633" s="17">
        <f t="shared" si="84"/>
        <v>95.25</v>
      </c>
      <c r="G633" s="17">
        <f t="shared" si="85"/>
        <v>6.2380614528188616</v>
      </c>
      <c r="H633" s="17">
        <f t="shared" si="86"/>
        <v>84.524999999999991</v>
      </c>
      <c r="I633" s="17">
        <f t="shared" si="87"/>
        <v>6.0293173550181898</v>
      </c>
      <c r="J633" s="18">
        <v>12.37</v>
      </c>
      <c r="K633" s="17">
        <v>0.17</v>
      </c>
      <c r="L633" s="17">
        <v>1.8202</v>
      </c>
      <c r="M633" s="18">
        <v>12.95</v>
      </c>
      <c r="N633" s="17">
        <v>0.04</v>
      </c>
      <c r="O633" s="17">
        <v>1.8580000000000001</v>
      </c>
      <c r="P633" s="18">
        <v>11.43</v>
      </c>
      <c r="Q633" s="17">
        <v>0.06</v>
      </c>
      <c r="R633" s="17">
        <v>1.8323</v>
      </c>
      <c r="S633" s="47">
        <v>11.27</v>
      </c>
      <c r="T633" s="17">
        <v>0.1</v>
      </c>
      <c r="U633" s="17">
        <v>1.8692</v>
      </c>
      <c r="V633" s="21">
        <v>42487</v>
      </c>
      <c r="W633" s="7">
        <v>2166</v>
      </c>
      <c r="X633" s="30"/>
      <c r="Y633" s="66">
        <v>79813</v>
      </c>
      <c r="Z633" s="66">
        <v>5478</v>
      </c>
      <c r="AA633" s="30"/>
      <c r="AB633" s="66">
        <v>74253</v>
      </c>
      <c r="AC633" s="66">
        <v>5889</v>
      </c>
      <c r="AD633" s="30"/>
      <c r="AE633" s="66">
        <v>73571</v>
      </c>
      <c r="AF633" s="66">
        <v>5943</v>
      </c>
      <c r="AG633" s="30"/>
      <c r="AH633" s="66">
        <v>70743</v>
      </c>
      <c r="AI633" s="66">
        <v>6181</v>
      </c>
      <c r="AJ633" s="76"/>
      <c r="AK633" s="75"/>
      <c r="AL633" s="7">
        <v>2166</v>
      </c>
    </row>
    <row r="634" spans="1:38" x14ac:dyDescent="0.15">
      <c r="A634" s="7">
        <v>2167</v>
      </c>
      <c r="B634" s="17">
        <f t="shared" si="80"/>
        <v>-30.111111111111111</v>
      </c>
      <c r="C634" s="17">
        <f t="shared" si="81"/>
        <v>8.0573229470178998</v>
      </c>
      <c r="D634" s="17">
        <f t="shared" si="82"/>
        <v>-113.5</v>
      </c>
      <c r="E634" s="17">
        <f t="shared" si="83"/>
        <v>5.7713087141676738</v>
      </c>
      <c r="F634" s="17">
        <f t="shared" si="84"/>
        <v>-273.75</v>
      </c>
      <c r="G634" s="17">
        <f t="shared" si="85"/>
        <v>6.5730235908517916</v>
      </c>
      <c r="H634" s="17">
        <f t="shared" si="86"/>
        <v>1565.9999999999998</v>
      </c>
      <c r="I634" s="17">
        <f t="shared" si="87"/>
        <v>6.0952825782344693</v>
      </c>
      <c r="J634" s="18">
        <v>13.55</v>
      </c>
      <c r="K634" s="17">
        <v>-0.45</v>
      </c>
      <c r="L634" s="17">
        <v>1.6817</v>
      </c>
      <c r="M634" s="18">
        <v>9.08</v>
      </c>
      <c r="N634" s="17">
        <v>-0.02</v>
      </c>
      <c r="O634" s="17">
        <v>1.5732999999999999</v>
      </c>
      <c r="P634" s="18">
        <v>10.95</v>
      </c>
      <c r="Q634" s="17">
        <v>-0.02</v>
      </c>
      <c r="R634" s="17">
        <v>1.6658999999999999</v>
      </c>
      <c r="S634" s="47">
        <v>10.44</v>
      </c>
      <c r="T634" s="17">
        <v>5.0000000000000001E-3</v>
      </c>
      <c r="U634" s="17">
        <v>1.7128000000000001</v>
      </c>
      <c r="V634" s="21">
        <v>42487</v>
      </c>
      <c r="W634" s="7">
        <v>2167</v>
      </c>
      <c r="X634" s="16"/>
      <c r="Y634" s="66"/>
      <c r="Z634" s="66"/>
      <c r="AA634" s="30"/>
      <c r="AB634" s="66"/>
      <c r="AC634" s="66"/>
      <c r="AD634" s="30"/>
      <c r="AE634" s="66">
        <v>57863</v>
      </c>
      <c r="AF634" s="66">
        <v>10731</v>
      </c>
      <c r="AG634" s="30"/>
      <c r="AH634" s="66">
        <v>56841</v>
      </c>
      <c r="AI634" s="66">
        <v>10924</v>
      </c>
      <c r="AJ634" s="76"/>
      <c r="AK634" s="75"/>
      <c r="AL634" s="7">
        <v>2167</v>
      </c>
    </row>
    <row r="635" spans="1:38" x14ac:dyDescent="0.15">
      <c r="A635" s="7">
        <v>2168</v>
      </c>
      <c r="B635" s="17">
        <f t="shared" si="80"/>
        <v>176.22222222222223</v>
      </c>
      <c r="C635" s="17">
        <f t="shared" si="81"/>
        <v>9.6695524935983403</v>
      </c>
      <c r="D635" s="17">
        <f t="shared" si="82"/>
        <v>-111.125</v>
      </c>
      <c r="E635" s="17">
        <f t="shared" si="83"/>
        <v>6.0603994819006068</v>
      </c>
      <c r="F635" s="17">
        <f t="shared" si="84"/>
        <v>-234.66666666666669</v>
      </c>
      <c r="G635" s="17">
        <f t="shared" si="85"/>
        <v>9.5225213039361556</v>
      </c>
      <c r="H635" s="17">
        <f t="shared" si="86"/>
        <v>1633.5937499999998</v>
      </c>
      <c r="I635" s="17">
        <f t="shared" si="87"/>
        <v>8.7750220319778425</v>
      </c>
      <c r="J635" s="18">
        <v>15.86</v>
      </c>
      <c r="K635" s="17">
        <v>0.09</v>
      </c>
      <c r="L635" s="17">
        <v>1.6402000000000001</v>
      </c>
      <c r="M635" s="18">
        <v>8.89</v>
      </c>
      <c r="N635" s="17">
        <v>-0.02</v>
      </c>
      <c r="O635" s="17">
        <v>1.4669000000000001</v>
      </c>
      <c r="P635" s="18">
        <v>14.08</v>
      </c>
      <c r="Q635" s="17">
        <v>-0.03</v>
      </c>
      <c r="R635" s="17">
        <v>1.4785999999999999</v>
      </c>
      <c r="S635" s="47">
        <v>13.94</v>
      </c>
      <c r="T635" s="17">
        <v>6.4000000000000003E-3</v>
      </c>
      <c r="U635" s="17">
        <v>1.5886</v>
      </c>
      <c r="V635" s="74"/>
      <c r="W635" s="7">
        <v>2168</v>
      </c>
      <c r="X635" s="30"/>
      <c r="Y635" s="66">
        <v>59352</v>
      </c>
      <c r="Z635" s="66">
        <v>13913</v>
      </c>
      <c r="AA635" s="30"/>
      <c r="AB635" s="66"/>
      <c r="AC635" s="66"/>
      <c r="AD635" s="30"/>
      <c r="AE635" s="66">
        <v>69156</v>
      </c>
      <c r="AF635" s="66">
        <v>11293</v>
      </c>
      <c r="AG635" s="30"/>
      <c r="AH635" s="66">
        <v>70336</v>
      </c>
      <c r="AI635" s="66">
        <v>11104</v>
      </c>
      <c r="AJ635" s="76"/>
      <c r="AK635" s="75"/>
      <c r="AL635" s="7">
        <v>2168</v>
      </c>
    </row>
    <row r="636" spans="1:38" x14ac:dyDescent="0.15">
      <c r="A636" s="7">
        <v>2169</v>
      </c>
      <c r="B636" s="17">
        <f t="shared" si="80"/>
        <v>64.516129032258064</v>
      </c>
      <c r="C636" s="17">
        <f t="shared" si="81"/>
        <v>6.2711444838683059</v>
      </c>
      <c r="D636" s="17">
        <f t="shared" si="82"/>
        <v>138.39009287925694</v>
      </c>
      <c r="E636" s="17">
        <f t="shared" si="83"/>
        <v>4.8745910577971641</v>
      </c>
      <c r="F636" s="17">
        <f t="shared" si="84"/>
        <v>55.138148327678138</v>
      </c>
      <c r="G636" s="17">
        <f t="shared" si="85"/>
        <v>6.0796365579903791</v>
      </c>
      <c r="H636" s="17">
        <f t="shared" si="86"/>
        <v>55.874574990555345</v>
      </c>
      <c r="I636" s="17">
        <f t="shared" si="87"/>
        <v>2.8860366754964946</v>
      </c>
      <c r="J636" s="18">
        <v>22.8</v>
      </c>
      <c r="K636" s="17">
        <v>0.35339999999999999</v>
      </c>
      <c r="L636" s="17">
        <v>3.6356999999999999</v>
      </c>
      <c r="M636" s="18">
        <v>17.88</v>
      </c>
      <c r="N636" s="17">
        <v>3.2300000000000002E-2</v>
      </c>
      <c r="O636" s="17">
        <v>3.6680000000000001</v>
      </c>
      <c r="P636" s="18">
        <v>22.75</v>
      </c>
      <c r="Q636" s="17">
        <v>0.20630000000000001</v>
      </c>
      <c r="R636" s="17">
        <v>3.742</v>
      </c>
      <c r="S636" s="47">
        <v>19.72</v>
      </c>
      <c r="T636" s="17">
        <v>0.26469999999999999</v>
      </c>
      <c r="U636" s="17">
        <v>6.8329000000000004</v>
      </c>
      <c r="V636" s="21">
        <v>42482</v>
      </c>
      <c r="W636" s="7">
        <v>2169</v>
      </c>
      <c r="X636" s="16"/>
      <c r="Y636" s="66">
        <v>38285</v>
      </c>
      <c r="Z636" s="66">
        <v>8256</v>
      </c>
      <c r="AA636" s="16"/>
      <c r="AB636" s="66">
        <v>33258</v>
      </c>
      <c r="AC636" s="66">
        <v>9504</v>
      </c>
      <c r="AD636" s="16" t="s">
        <v>41</v>
      </c>
      <c r="AE636" s="66">
        <v>29343</v>
      </c>
      <c r="AF636" s="66">
        <v>10772</v>
      </c>
      <c r="AG636" s="16" t="s">
        <v>41</v>
      </c>
      <c r="AH636" s="66">
        <v>32425</v>
      </c>
      <c r="AI636" s="66">
        <v>12148</v>
      </c>
      <c r="AJ636" s="76"/>
      <c r="AK636" s="75"/>
      <c r="AL636" s="7">
        <v>2169</v>
      </c>
    </row>
    <row r="637" spans="1:38" x14ac:dyDescent="0.15">
      <c r="A637" s="7">
        <v>2170</v>
      </c>
      <c r="B637" s="17">
        <f t="shared" si="80"/>
        <v>50.544069640914032</v>
      </c>
      <c r="C637" s="17">
        <f t="shared" si="81"/>
        <v>4.2677324513046671</v>
      </c>
      <c r="D637" s="17">
        <f t="shared" si="82"/>
        <v>110.73170731707317</v>
      </c>
      <c r="E637" s="17">
        <f t="shared" si="83"/>
        <v>4.1323442406589912</v>
      </c>
      <c r="F637" s="17">
        <f t="shared" si="84"/>
        <v>57.729138166894664</v>
      </c>
      <c r="G637" s="17">
        <f t="shared" si="85"/>
        <v>3.9441095378288704</v>
      </c>
      <c r="H637" s="17">
        <f t="shared" si="86"/>
        <v>50.880398671096351</v>
      </c>
      <c r="I637" s="17">
        <f t="shared" si="87"/>
        <v>4.60469940919136</v>
      </c>
      <c r="J637" s="18">
        <v>9.2899999999999991</v>
      </c>
      <c r="K637" s="17">
        <v>0.18379999999999999</v>
      </c>
      <c r="L637" s="17">
        <v>2.1768000000000001</v>
      </c>
      <c r="M637" s="18">
        <v>9.08</v>
      </c>
      <c r="N637" s="17">
        <v>2.0500000000000001E-2</v>
      </c>
      <c r="O637" s="17">
        <v>2.1972999999999998</v>
      </c>
      <c r="P637" s="18">
        <v>8.44</v>
      </c>
      <c r="Q637" s="17">
        <v>7.3099999999999998E-2</v>
      </c>
      <c r="R637" s="17">
        <v>2.1398999999999999</v>
      </c>
      <c r="S637" s="47">
        <v>10.210000000000001</v>
      </c>
      <c r="T637" s="17">
        <v>0.15049999999999999</v>
      </c>
      <c r="U637" s="17">
        <v>2.2172999999999998</v>
      </c>
      <c r="V637" s="21">
        <v>42488</v>
      </c>
      <c r="W637" s="7">
        <v>2170</v>
      </c>
      <c r="X637" s="16"/>
      <c r="Y637" s="66"/>
      <c r="Z637" s="66"/>
      <c r="AA637" s="30"/>
      <c r="AB637" s="66"/>
      <c r="AC637" s="66"/>
      <c r="AD637" s="16"/>
      <c r="AE637" s="66"/>
      <c r="AF637" s="66"/>
      <c r="AG637" s="30"/>
      <c r="AH637" s="66">
        <v>72812</v>
      </c>
      <c r="AI637" s="66">
        <v>12042</v>
      </c>
      <c r="AJ637" s="76"/>
      <c r="AK637" s="75"/>
      <c r="AL637" s="7">
        <v>2170</v>
      </c>
    </row>
    <row r="638" spans="1:38" x14ac:dyDescent="0.15">
      <c r="A638" s="7">
        <v>2171</v>
      </c>
      <c r="B638" s="17">
        <f t="shared" si="80"/>
        <v>88.055555555555557</v>
      </c>
      <c r="C638" s="17">
        <f t="shared" si="81"/>
        <v>4.239895139501912</v>
      </c>
      <c r="D638" s="17">
        <f t="shared" si="82"/>
        <v>77.794117647058826</v>
      </c>
      <c r="E638" s="17">
        <f t="shared" si="83"/>
        <v>4.188550766713294</v>
      </c>
      <c r="F638" s="17">
        <f t="shared" si="84"/>
        <v>47.861111111111114</v>
      </c>
      <c r="G638" s="17">
        <f t="shared" si="85"/>
        <v>4.4151185137732227</v>
      </c>
      <c r="H638" s="17">
        <f t="shared" si="86"/>
        <v>37.954545454545453</v>
      </c>
      <c r="I638" s="17">
        <f t="shared" si="87"/>
        <v>4.1224389039743272</v>
      </c>
      <c r="J638" s="18">
        <v>15.85</v>
      </c>
      <c r="K638" s="17">
        <v>0.18</v>
      </c>
      <c r="L638" s="17">
        <v>3.7383000000000002</v>
      </c>
      <c r="M638" s="18">
        <v>15.87</v>
      </c>
      <c r="N638" s="17">
        <v>5.0999999999999997E-2</v>
      </c>
      <c r="O638" s="17">
        <v>3.7888999999999999</v>
      </c>
      <c r="P638" s="18">
        <v>17.23</v>
      </c>
      <c r="Q638" s="17">
        <v>0.18</v>
      </c>
      <c r="R638" s="17">
        <v>3.9024999999999999</v>
      </c>
      <c r="S638" s="47">
        <v>16.7</v>
      </c>
      <c r="T638" s="17">
        <v>0.33</v>
      </c>
      <c r="U638" s="17">
        <v>4.0510000000000002</v>
      </c>
      <c r="V638" s="21">
        <v>42485</v>
      </c>
      <c r="W638" s="7">
        <v>2171</v>
      </c>
      <c r="X638" s="30" t="s">
        <v>41</v>
      </c>
      <c r="Y638" s="66">
        <v>29033</v>
      </c>
      <c r="Z638" s="66">
        <v>15317</v>
      </c>
      <c r="AA638" s="30" t="s">
        <v>43</v>
      </c>
      <c r="AB638" s="66">
        <v>35362</v>
      </c>
      <c r="AC638" s="66">
        <v>12576</v>
      </c>
      <c r="AD638" s="16" t="s">
        <v>43</v>
      </c>
      <c r="AE638" s="66">
        <v>35575</v>
      </c>
      <c r="AF638" s="66">
        <v>12500</v>
      </c>
      <c r="AG638" s="16" t="s">
        <v>41</v>
      </c>
      <c r="AH638" s="66">
        <v>34092</v>
      </c>
      <c r="AI638" s="66">
        <v>13045</v>
      </c>
      <c r="AJ638" s="76"/>
      <c r="AK638" s="75"/>
      <c r="AL638" s="7">
        <v>2171</v>
      </c>
    </row>
    <row r="639" spans="1:38" x14ac:dyDescent="0.15">
      <c r="A639" s="7">
        <v>2172</v>
      </c>
      <c r="B639" s="17">
        <f t="shared" si="80"/>
        <v>52.327365728900254</v>
      </c>
      <c r="C639" s="17">
        <f t="shared" si="81"/>
        <v>6.9762684124386256</v>
      </c>
      <c r="D639" s="17">
        <f t="shared" si="82"/>
        <v>65.677083333333329</v>
      </c>
      <c r="E639" s="17">
        <f t="shared" si="83"/>
        <v>8.3289299867899604</v>
      </c>
      <c r="F639" s="17">
        <f t="shared" si="84"/>
        <v>38.321428571428569</v>
      </c>
      <c r="G639" s="17">
        <f t="shared" si="85"/>
        <v>7.3222328374505254</v>
      </c>
      <c r="H639" s="17">
        <f t="shared" si="86"/>
        <v>28.686396677050887</v>
      </c>
      <c r="I639" s="17">
        <f t="shared" si="87"/>
        <v>6.8268874335845799</v>
      </c>
      <c r="J639" s="18">
        <v>10.23</v>
      </c>
      <c r="K639" s="17">
        <v>0.19550000000000001</v>
      </c>
      <c r="L639" s="17">
        <v>1.4663999999999999</v>
      </c>
      <c r="M639" s="18">
        <v>12.61</v>
      </c>
      <c r="N639" s="17">
        <v>4.8000000000000001E-2</v>
      </c>
      <c r="O639" s="17">
        <v>1.514</v>
      </c>
      <c r="P639" s="18">
        <v>10.73</v>
      </c>
      <c r="Q639" s="17">
        <v>0.14000000000000001</v>
      </c>
      <c r="R639" s="17">
        <v>1.4654</v>
      </c>
      <c r="S639" s="47">
        <v>11.05</v>
      </c>
      <c r="T639" s="17">
        <v>0.28889999999999999</v>
      </c>
      <c r="U639" s="17">
        <v>1.6186</v>
      </c>
      <c r="V639" s="21">
        <v>42445</v>
      </c>
      <c r="W639" s="7">
        <v>2172</v>
      </c>
      <c r="X639" s="30"/>
      <c r="Y639" s="66">
        <v>45878</v>
      </c>
      <c r="Z639" s="66">
        <v>15146</v>
      </c>
      <c r="AA639" s="30"/>
      <c r="AB639" s="66">
        <v>53448</v>
      </c>
      <c r="AC639" s="66">
        <v>13001</v>
      </c>
      <c r="AD639" s="30"/>
      <c r="AE639" s="66">
        <v>55546</v>
      </c>
      <c r="AF639" s="66">
        <v>12510</v>
      </c>
      <c r="AG639" s="30"/>
      <c r="AH639" s="66">
        <v>49394</v>
      </c>
      <c r="AI639" s="66">
        <v>14068</v>
      </c>
      <c r="AJ639" s="76"/>
      <c r="AK639" s="75"/>
      <c r="AL639" s="7">
        <v>2172</v>
      </c>
    </row>
    <row r="640" spans="1:38" x14ac:dyDescent="0.15">
      <c r="A640" s="7">
        <v>2173</v>
      </c>
      <c r="B640" s="17">
        <f t="shared" si="80"/>
        <v>-62.65625</v>
      </c>
      <c r="C640" s="17">
        <f t="shared" si="81"/>
        <v>9.8072784190960682</v>
      </c>
      <c r="D640" s="17">
        <f t="shared" si="82"/>
        <v>67.678571428571416</v>
      </c>
      <c r="E640" s="17">
        <f t="shared" si="83"/>
        <v>2.5231006843660957</v>
      </c>
      <c r="F640" s="17">
        <f t="shared" si="84"/>
        <v>71.749999999999986</v>
      </c>
      <c r="G640" s="17">
        <f t="shared" si="85"/>
        <v>2.6531259079263623</v>
      </c>
      <c r="H640" s="17">
        <f t="shared" si="86"/>
        <v>76.837499999999991</v>
      </c>
      <c r="I640" s="17">
        <f t="shared" si="87"/>
        <v>2.6976144083416713</v>
      </c>
      <c r="J640" s="18">
        <v>20.05</v>
      </c>
      <c r="K640" s="17">
        <v>-0.32</v>
      </c>
      <c r="L640" s="17">
        <v>2.0444</v>
      </c>
      <c r="M640" s="18">
        <v>18.95</v>
      </c>
      <c r="N640" s="17">
        <v>7.0000000000000007E-2</v>
      </c>
      <c r="O640" s="17">
        <v>7.5106000000000002</v>
      </c>
      <c r="P640" s="18">
        <v>20.09</v>
      </c>
      <c r="Q640" s="17">
        <v>0.14000000000000001</v>
      </c>
      <c r="R640" s="17">
        <v>7.5721999999999996</v>
      </c>
      <c r="S640" s="47">
        <v>20.49</v>
      </c>
      <c r="T640" s="17">
        <v>0.2</v>
      </c>
      <c r="U640" s="17">
        <v>7.5956000000000001</v>
      </c>
      <c r="V640" s="28">
        <v>42460</v>
      </c>
      <c r="W640" s="7">
        <v>2173</v>
      </c>
      <c r="X640" s="16" t="s">
        <v>43</v>
      </c>
      <c r="Y640" s="66">
        <v>15125</v>
      </c>
      <c r="Z640" s="66">
        <v>13368</v>
      </c>
      <c r="AA640" s="16" t="s">
        <v>37</v>
      </c>
      <c r="AB640" s="66">
        <v>15093</v>
      </c>
      <c r="AC640" s="66">
        <v>30270</v>
      </c>
      <c r="AD640" s="16" t="s">
        <v>37</v>
      </c>
      <c r="AE640" s="66">
        <v>10494</v>
      </c>
      <c r="AF640" s="66">
        <v>43536</v>
      </c>
      <c r="AG640" s="16" t="s">
        <v>37</v>
      </c>
      <c r="AH640" s="66">
        <v>9702</v>
      </c>
      <c r="AI640" s="66">
        <v>47090</v>
      </c>
      <c r="AJ640" s="76"/>
      <c r="AK640" s="75"/>
      <c r="AL640" s="7">
        <v>2173</v>
      </c>
    </row>
    <row r="641" spans="1:38" x14ac:dyDescent="0.15">
      <c r="A641" s="7">
        <v>2174</v>
      </c>
      <c r="B641" s="17">
        <f t="shared" si="80"/>
        <v>14.22043010752688</v>
      </c>
      <c r="C641" s="17">
        <f t="shared" si="81"/>
        <v>3.4703999160281307</v>
      </c>
      <c r="D641" s="17">
        <f t="shared" si="82"/>
        <v>77.223684210526315</v>
      </c>
      <c r="E641" s="17">
        <f t="shared" si="83"/>
        <v>15.010230179028133</v>
      </c>
      <c r="F641" s="17">
        <f t="shared" si="84"/>
        <v>59.259259259259252</v>
      </c>
      <c r="G641" s="17">
        <f t="shared" si="85"/>
        <v>11.66563377200977</v>
      </c>
      <c r="H641" s="17">
        <f t="shared" si="86"/>
        <v>47.946428571428577</v>
      </c>
      <c r="I641" s="17">
        <f t="shared" si="87"/>
        <v>9.2678885782334071</v>
      </c>
      <c r="J641" s="18">
        <v>26.45</v>
      </c>
      <c r="K641" s="17">
        <v>1.86</v>
      </c>
      <c r="L641" s="17">
        <v>7.6215999999999999</v>
      </c>
      <c r="M641" s="18">
        <v>117.38</v>
      </c>
      <c r="N641" s="17">
        <v>0.38</v>
      </c>
      <c r="O641" s="17">
        <v>7.82</v>
      </c>
      <c r="P641" s="18">
        <v>32</v>
      </c>
      <c r="Q641" s="17">
        <v>0.27</v>
      </c>
      <c r="R641" s="17">
        <v>2.7431000000000001</v>
      </c>
      <c r="S641" s="47">
        <v>26.85</v>
      </c>
      <c r="T641" s="17">
        <v>0.42</v>
      </c>
      <c r="U641" s="17">
        <v>2.8971</v>
      </c>
      <c r="V641" s="28">
        <v>42470</v>
      </c>
      <c r="W641" s="7">
        <v>2174</v>
      </c>
      <c r="X641" s="16" t="s">
        <v>37</v>
      </c>
      <c r="Y641" s="66">
        <v>12732</v>
      </c>
      <c r="Z641" s="66">
        <v>22549</v>
      </c>
      <c r="AA641" s="16" t="s">
        <v>43</v>
      </c>
      <c r="AB641" s="66">
        <v>20317</v>
      </c>
      <c r="AC641" s="66">
        <v>14131</v>
      </c>
      <c r="AD641" s="16"/>
      <c r="AE641" s="66">
        <v>57161</v>
      </c>
      <c r="AF641" s="66">
        <v>15068</v>
      </c>
      <c r="AG641" s="16"/>
      <c r="AH641" s="66">
        <v>47896</v>
      </c>
      <c r="AI641" s="66">
        <v>17983</v>
      </c>
      <c r="AJ641" s="76"/>
      <c r="AK641" s="75"/>
      <c r="AL641" s="7">
        <v>2174</v>
      </c>
    </row>
    <row r="642" spans="1:38" x14ac:dyDescent="0.15">
      <c r="A642" s="7">
        <v>2175</v>
      </c>
      <c r="B642" s="17">
        <f t="shared" si="80"/>
        <v>65.874730021598268</v>
      </c>
      <c r="C642" s="17">
        <f t="shared" si="81"/>
        <v>4.1069697296132714</v>
      </c>
      <c r="D642" s="17">
        <f t="shared" si="82"/>
        <v>925.53571428571422</v>
      </c>
      <c r="E642" s="17">
        <f t="shared" si="83"/>
        <v>8.3424542879217096</v>
      </c>
      <c r="F642" s="17">
        <f t="shared" si="84"/>
        <v>271.75707547169816</v>
      </c>
      <c r="G642" s="17">
        <f t="shared" si="85"/>
        <v>9.504268569307543</v>
      </c>
      <c r="H642" s="17">
        <f t="shared" si="86"/>
        <v>399.62349397590361</v>
      </c>
      <c r="I642" s="17">
        <f t="shared" si="87"/>
        <v>9.4690076008992623</v>
      </c>
      <c r="J642" s="18">
        <v>15.25</v>
      </c>
      <c r="K642" s="17">
        <v>0.23150000000000001</v>
      </c>
      <c r="L642" s="17">
        <v>3.7132000000000001</v>
      </c>
      <c r="M642" s="18">
        <v>51.83</v>
      </c>
      <c r="N642" s="17">
        <v>1.4E-2</v>
      </c>
      <c r="O642" s="17">
        <v>6.2127999999999997</v>
      </c>
      <c r="P642" s="18">
        <v>46.09</v>
      </c>
      <c r="Q642" s="17">
        <v>8.48E-2</v>
      </c>
      <c r="R642" s="17">
        <v>4.8494000000000002</v>
      </c>
      <c r="S642" s="47">
        <v>17.690000000000001</v>
      </c>
      <c r="T642" s="17">
        <v>3.32E-2</v>
      </c>
      <c r="U642" s="17">
        <v>1.8682000000000001</v>
      </c>
      <c r="V642" s="21">
        <v>42485</v>
      </c>
      <c r="W642" s="7">
        <v>2175</v>
      </c>
      <c r="X642" s="16"/>
      <c r="Y642" s="66">
        <v>40674</v>
      </c>
      <c r="Z642" s="66">
        <v>5668</v>
      </c>
      <c r="AA642" s="16"/>
      <c r="AB642" s="66">
        <v>39909</v>
      </c>
      <c r="AC642" s="66">
        <v>5777</v>
      </c>
      <c r="AD642" s="16"/>
      <c r="AE642" s="66">
        <v>39217</v>
      </c>
      <c r="AF642" s="66">
        <v>7392</v>
      </c>
      <c r="AG642" s="16"/>
      <c r="AH642" s="66">
        <v>39143</v>
      </c>
      <c r="AI642" s="66">
        <v>19257</v>
      </c>
      <c r="AJ642" s="76"/>
      <c r="AK642" s="75"/>
      <c r="AL642" s="7">
        <v>2175</v>
      </c>
    </row>
    <row r="643" spans="1:38" x14ac:dyDescent="0.15">
      <c r="A643" s="7">
        <v>2176</v>
      </c>
      <c r="B643" s="17">
        <f t="shared" si="80"/>
        <v>85.214285714285708</v>
      </c>
      <c r="C643" s="17">
        <f t="shared" si="81"/>
        <v>4.7037022434254618</v>
      </c>
      <c r="D643" s="17">
        <f t="shared" si="82"/>
        <v>118.75</v>
      </c>
      <c r="E643" s="17">
        <f t="shared" si="83"/>
        <v>4.2192754266861243</v>
      </c>
      <c r="F643" s="17">
        <f t="shared" si="84"/>
        <v>96.25</v>
      </c>
      <c r="G643" s="17">
        <f t="shared" si="85"/>
        <v>4.884237234379956</v>
      </c>
      <c r="H643" s="17">
        <f t="shared" si="86"/>
        <v>76.3125</v>
      </c>
      <c r="I643" s="17">
        <f t="shared" si="87"/>
        <v>3.8225533779976208</v>
      </c>
      <c r="J643" s="18">
        <v>11.93</v>
      </c>
      <c r="K643" s="17">
        <v>0.14000000000000001</v>
      </c>
      <c r="L643" s="17">
        <v>2.5363000000000002</v>
      </c>
      <c r="M643" s="18">
        <v>13.3</v>
      </c>
      <c r="N643" s="17">
        <v>2.8000000000000001E-2</v>
      </c>
      <c r="O643" s="17">
        <v>3.1522000000000001</v>
      </c>
      <c r="P643" s="18">
        <v>15.4</v>
      </c>
      <c r="Q643" s="17">
        <v>0.08</v>
      </c>
      <c r="R643" s="17">
        <v>3.153</v>
      </c>
      <c r="S643" s="47">
        <v>12.21</v>
      </c>
      <c r="T643" s="17">
        <v>0.12</v>
      </c>
      <c r="U643" s="17">
        <v>3.1941999999999999</v>
      </c>
      <c r="V643" s="21"/>
      <c r="W643" s="7">
        <v>2176</v>
      </c>
      <c r="X643" s="37"/>
      <c r="Y643" s="66">
        <v>129107</v>
      </c>
      <c r="Z643" s="66">
        <v>11380</v>
      </c>
      <c r="AA643" s="37"/>
      <c r="AB643" s="66"/>
      <c r="AC643" s="66"/>
      <c r="AD643" s="30"/>
      <c r="AE643" s="66">
        <v>133465</v>
      </c>
      <c r="AF643" s="66">
        <v>11007</v>
      </c>
      <c r="AG643" s="30"/>
      <c r="AH643" s="66">
        <v>137920</v>
      </c>
      <c r="AI643" s="66">
        <v>10652</v>
      </c>
      <c r="AJ643" s="76"/>
      <c r="AK643" s="75"/>
      <c r="AL643" s="7">
        <v>2176</v>
      </c>
    </row>
    <row r="644" spans="1:38" x14ac:dyDescent="0.15">
      <c r="A644" s="7">
        <v>2177</v>
      </c>
      <c r="B644" s="17">
        <f t="shared" ref="B644:B707" si="88">J644/K644</f>
        <v>85.111111111111114</v>
      </c>
      <c r="C644" s="17">
        <f t="shared" ref="C644:C707" si="89">J644/L644</f>
        <v>3.5262164526078354</v>
      </c>
      <c r="D644" s="17">
        <f t="shared" ref="D644:D707" si="90">M644/(N644*4)</f>
        <v>47.8125</v>
      </c>
      <c r="E644" s="17">
        <f t="shared" ref="E644:E707" si="91">M644/O644</f>
        <v>3.4512316159884509</v>
      </c>
      <c r="F644" s="17">
        <f t="shared" ref="F644:F707" si="92">P644/(Q644*2)</f>
        <v>66.285329744279935</v>
      </c>
      <c r="G644" s="17">
        <f t="shared" ref="G644:G707" si="93">P644/R644</f>
        <v>4.3844030980147775</v>
      </c>
      <c r="H644" s="17">
        <f t="shared" ref="H644:H707" si="94">S644/((T644/3)*4)</f>
        <v>139.28571428571428</v>
      </c>
      <c r="I644" s="17">
        <f t="shared" ref="I644:I707" si="95">S644/U644</f>
        <v>3.6951813752030316</v>
      </c>
      <c r="J644" s="18">
        <v>7.66</v>
      </c>
      <c r="K644" s="17">
        <v>0.09</v>
      </c>
      <c r="L644" s="17">
        <v>2.1722999999999999</v>
      </c>
      <c r="M644" s="18">
        <v>7.65</v>
      </c>
      <c r="N644" s="17">
        <v>0.04</v>
      </c>
      <c r="O644" s="17">
        <v>2.2166000000000001</v>
      </c>
      <c r="P644" s="18">
        <v>9.85</v>
      </c>
      <c r="Q644" s="17">
        <v>7.4300000000000005E-2</v>
      </c>
      <c r="R644" s="17">
        <v>2.2465999999999999</v>
      </c>
      <c r="S644" s="47">
        <v>8.19</v>
      </c>
      <c r="T644" s="17">
        <v>4.41E-2</v>
      </c>
      <c r="U644" s="17">
        <v>2.2164000000000001</v>
      </c>
      <c r="V644" s="28">
        <v>42488</v>
      </c>
      <c r="W644" s="7">
        <v>2177</v>
      </c>
      <c r="X644" s="30"/>
      <c r="Y644" s="66"/>
      <c r="Z644" s="66"/>
      <c r="AA644" s="30"/>
      <c r="AB644" s="66"/>
      <c r="AC644" s="66"/>
      <c r="AD644" s="30"/>
      <c r="AE644" s="66"/>
      <c r="AF644" s="66"/>
      <c r="AG644" s="30"/>
      <c r="AH644" s="66"/>
      <c r="AI644" s="66"/>
      <c r="AJ644" s="76"/>
      <c r="AK644" s="75"/>
      <c r="AL644" s="7">
        <v>2177</v>
      </c>
    </row>
    <row r="645" spans="1:38" x14ac:dyDescent="0.15">
      <c r="A645" s="7">
        <v>2178</v>
      </c>
      <c r="B645" s="17">
        <f t="shared" si="88"/>
        <v>61.6</v>
      </c>
      <c r="C645" s="17">
        <f t="shared" si="89"/>
        <v>5.8484714222419143</v>
      </c>
      <c r="D645" s="17">
        <f t="shared" si="90"/>
        <v>260.25</v>
      </c>
      <c r="E645" s="17">
        <f t="shared" si="91"/>
        <v>6.5327894571697529</v>
      </c>
      <c r="F645" s="17">
        <f t="shared" si="92"/>
        <v>109.8</v>
      </c>
      <c r="G645" s="17">
        <f t="shared" si="93"/>
        <v>6.9476082004555808</v>
      </c>
      <c r="H645" s="17">
        <f t="shared" si="94"/>
        <v>137.4</v>
      </c>
      <c r="I645" s="17">
        <f t="shared" si="95"/>
        <v>5.7908711594386144</v>
      </c>
      <c r="J645" s="18">
        <v>9.24</v>
      </c>
      <c r="K645" s="17">
        <v>0.15</v>
      </c>
      <c r="L645" s="17">
        <v>1.5799000000000001</v>
      </c>
      <c r="M645" s="18">
        <v>10.41</v>
      </c>
      <c r="N645" s="17">
        <v>0.01</v>
      </c>
      <c r="O645" s="17">
        <v>1.5934999999999999</v>
      </c>
      <c r="P645" s="18">
        <v>10.98</v>
      </c>
      <c r="Q645" s="17">
        <v>0.05</v>
      </c>
      <c r="R645" s="17">
        <v>1.5804</v>
      </c>
      <c r="S645" s="47">
        <v>9.16</v>
      </c>
      <c r="T645" s="17">
        <v>0.05</v>
      </c>
      <c r="U645" s="17">
        <v>1.5818000000000001</v>
      </c>
      <c r="V645" s="21">
        <v>42475</v>
      </c>
      <c r="W645" s="7">
        <v>2178</v>
      </c>
      <c r="X645" s="30"/>
      <c r="Y645" s="66"/>
      <c r="Z645" s="66"/>
      <c r="AA645" s="30"/>
      <c r="AB645" s="66"/>
      <c r="AC645" s="66"/>
      <c r="AD645" s="30"/>
      <c r="AE645" s="66"/>
      <c r="AF645" s="66"/>
      <c r="AG645" s="30"/>
      <c r="AH645" s="66"/>
      <c r="AI645" s="66"/>
      <c r="AJ645" s="76"/>
      <c r="AK645" s="75"/>
      <c r="AL645" s="7">
        <v>2178</v>
      </c>
    </row>
    <row r="646" spans="1:38" x14ac:dyDescent="0.15">
      <c r="A646" s="7">
        <v>2179</v>
      </c>
      <c r="B646" s="17">
        <f t="shared" si="88"/>
        <v>38.606382978723403</v>
      </c>
      <c r="C646" s="17">
        <f t="shared" si="89"/>
        <v>6.4357664751365542</v>
      </c>
      <c r="D646" s="17">
        <f t="shared" si="90"/>
        <v>32.488186114140312</v>
      </c>
      <c r="E646" s="17">
        <f t="shared" si="91"/>
        <v>6.0288711255017029</v>
      </c>
      <c r="F646" s="17">
        <f t="shared" si="92"/>
        <v>32.907930720145849</v>
      </c>
      <c r="G646" s="17">
        <f t="shared" si="93"/>
        <v>6.9376381281829538</v>
      </c>
      <c r="H646" s="17">
        <f t="shared" si="94"/>
        <v>32.402055234425177</v>
      </c>
      <c r="I646" s="17">
        <f t="shared" si="95"/>
        <v>6.1821245309029633</v>
      </c>
      <c r="J646" s="18">
        <v>36.29</v>
      </c>
      <c r="K646" s="17">
        <v>0.94</v>
      </c>
      <c r="L646" s="17">
        <v>5.6387999999999998</v>
      </c>
      <c r="M646" s="18">
        <v>35.75</v>
      </c>
      <c r="N646" s="17">
        <v>0.27510000000000001</v>
      </c>
      <c r="O646" s="17">
        <v>5.9298000000000002</v>
      </c>
      <c r="P646" s="18">
        <v>43.32</v>
      </c>
      <c r="Q646" s="17">
        <v>0.65820000000000001</v>
      </c>
      <c r="R646" s="17">
        <v>6.2442000000000002</v>
      </c>
      <c r="S646" s="47">
        <v>40.36</v>
      </c>
      <c r="T646" s="17">
        <v>0.93420000000000003</v>
      </c>
      <c r="U646" s="17">
        <v>6.5285000000000002</v>
      </c>
      <c r="V646" s="28">
        <v>42445</v>
      </c>
      <c r="W646" s="7">
        <v>2179</v>
      </c>
      <c r="X646" s="16"/>
      <c r="Y646" s="66">
        <v>43499</v>
      </c>
      <c r="Z646" s="66">
        <v>13851</v>
      </c>
      <c r="AA646" s="16"/>
      <c r="AB646" s="66">
        <v>40405</v>
      </c>
      <c r="AC646" s="66">
        <v>14911</v>
      </c>
      <c r="AD646" s="30"/>
      <c r="AE646" s="66">
        <v>30424</v>
      </c>
      <c r="AF646" s="66">
        <v>19803</v>
      </c>
      <c r="AG646" s="30"/>
      <c r="AH646" s="66">
        <v>31857</v>
      </c>
      <c r="AI646" s="66">
        <v>18913</v>
      </c>
      <c r="AJ646" s="76"/>
      <c r="AK646" s="75"/>
      <c r="AL646" s="7">
        <v>2179</v>
      </c>
    </row>
    <row r="647" spans="1:38" x14ac:dyDescent="0.15">
      <c r="A647" s="7">
        <v>2180</v>
      </c>
      <c r="B647" s="17">
        <f t="shared" si="88"/>
        <v>54.07692307692308</v>
      </c>
      <c r="C647" s="17">
        <f t="shared" si="89"/>
        <v>8.4398823458791057</v>
      </c>
      <c r="D647" s="17">
        <f t="shared" si="90"/>
        <v>52.714285714285715</v>
      </c>
      <c r="E647" s="17">
        <f t="shared" si="91"/>
        <v>13.158989598811292</v>
      </c>
      <c r="F647" s="17">
        <f t="shared" si="92"/>
        <v>62.021739130434781</v>
      </c>
      <c r="G647" s="17">
        <f t="shared" si="93"/>
        <v>13.942918580783894</v>
      </c>
      <c r="H647" s="17">
        <f t="shared" si="94"/>
        <v>100.125</v>
      </c>
      <c r="I647" s="17">
        <f t="shared" si="95"/>
        <v>16.740619272692197</v>
      </c>
      <c r="J647" s="18">
        <v>28.12</v>
      </c>
      <c r="K647" s="17">
        <v>0.52</v>
      </c>
      <c r="L647" s="17">
        <v>3.3317999999999999</v>
      </c>
      <c r="M647" s="18">
        <v>44.28</v>
      </c>
      <c r="N647" s="17">
        <v>0.21</v>
      </c>
      <c r="O647" s="17">
        <v>3.3650000000000002</v>
      </c>
      <c r="P647" s="18">
        <v>28.53</v>
      </c>
      <c r="Q647" s="17">
        <v>0.23</v>
      </c>
      <c r="R647" s="17">
        <v>2.0461999999999998</v>
      </c>
      <c r="S647" s="47">
        <v>34.71</v>
      </c>
      <c r="T647" s="17">
        <v>0.26</v>
      </c>
      <c r="U647" s="17">
        <v>2.0733999999999999</v>
      </c>
      <c r="V647" s="21">
        <v>42487</v>
      </c>
      <c r="W647" s="7">
        <v>2180</v>
      </c>
      <c r="X647" s="16" t="s">
        <v>37</v>
      </c>
      <c r="Y647" s="66">
        <v>9434</v>
      </c>
      <c r="Z647" s="66">
        <v>60329</v>
      </c>
      <c r="AA647" s="16" t="s">
        <v>37</v>
      </c>
      <c r="AB647" s="66">
        <v>9214</v>
      </c>
      <c r="AC647" s="66">
        <v>61770</v>
      </c>
      <c r="AD647" s="16" t="s">
        <v>37</v>
      </c>
      <c r="AE647" s="66">
        <v>12299</v>
      </c>
      <c r="AF647" s="66">
        <v>80983</v>
      </c>
      <c r="AG647" s="16" t="s">
        <v>37</v>
      </c>
      <c r="AH647" s="66">
        <v>11261</v>
      </c>
      <c r="AI647" s="66">
        <v>88448</v>
      </c>
      <c r="AJ647" s="76"/>
      <c r="AK647" s="75"/>
      <c r="AL647" s="7">
        <v>2180</v>
      </c>
    </row>
    <row r="648" spans="1:38" x14ac:dyDescent="0.15">
      <c r="A648" s="7">
        <v>2181</v>
      </c>
      <c r="B648" s="17">
        <f t="shared" si="88"/>
        <v>-20.542231491136601</v>
      </c>
      <c r="C648" s="17">
        <f t="shared" si="89"/>
        <v>2.357657900248332</v>
      </c>
      <c r="D648" s="17">
        <f t="shared" si="90"/>
        <v>-55.172413793103452</v>
      </c>
      <c r="E648" s="17">
        <f t="shared" si="91"/>
        <v>2.9104138244656661</v>
      </c>
      <c r="F648" s="17">
        <f t="shared" si="92"/>
        <v>-57.252440725244078</v>
      </c>
      <c r="G648" s="17">
        <f t="shared" si="93"/>
        <v>2.5101660195065278</v>
      </c>
      <c r="H648" s="17">
        <f t="shared" si="94"/>
        <v>-29.327386692381868</v>
      </c>
      <c r="I648" s="17">
        <f t="shared" si="95"/>
        <v>2.5868393352684125</v>
      </c>
      <c r="J648" s="18">
        <v>7.88</v>
      </c>
      <c r="K648" s="17">
        <v>-0.3836</v>
      </c>
      <c r="L648" s="17">
        <v>3.3422999999999998</v>
      </c>
      <c r="M648" s="18">
        <v>9.6</v>
      </c>
      <c r="N648" s="17">
        <v>-4.3499999999999997E-2</v>
      </c>
      <c r="O648" s="17">
        <v>3.2985000000000002</v>
      </c>
      <c r="P648" s="18">
        <v>8.2100000000000009</v>
      </c>
      <c r="Q648" s="17">
        <v>-7.17E-2</v>
      </c>
      <c r="R648" s="17">
        <v>3.2707000000000002</v>
      </c>
      <c r="S648" s="47">
        <v>8.11</v>
      </c>
      <c r="T648" s="17">
        <v>-0.2074</v>
      </c>
      <c r="U648" s="17">
        <v>3.1351</v>
      </c>
      <c r="V648" s="21">
        <v>42467</v>
      </c>
      <c r="W648" s="7">
        <v>2181</v>
      </c>
      <c r="X648" s="30" t="s">
        <v>41</v>
      </c>
      <c r="Y648" s="66">
        <v>54181</v>
      </c>
      <c r="Z648" s="66">
        <v>21429</v>
      </c>
      <c r="AA648" s="16"/>
      <c r="AB648" s="66">
        <v>73055</v>
      </c>
      <c r="AC648" s="66">
        <v>15892</v>
      </c>
      <c r="AD648" s="30"/>
      <c r="AE648" s="66">
        <v>70812</v>
      </c>
      <c r="AF648" s="66">
        <v>16396</v>
      </c>
      <c r="AG648" s="30"/>
      <c r="AH648" s="66">
        <v>63553</v>
      </c>
      <c r="AI648" s="66">
        <v>18269</v>
      </c>
      <c r="AJ648" s="76"/>
      <c r="AK648" s="75"/>
      <c r="AL648" s="7">
        <v>2181</v>
      </c>
    </row>
    <row r="649" spans="1:38" x14ac:dyDescent="0.15">
      <c r="A649" s="7">
        <v>2182</v>
      </c>
      <c r="B649" s="17">
        <f t="shared" si="88"/>
        <v>177.91586998087953</v>
      </c>
      <c r="C649" s="17">
        <f t="shared" si="89"/>
        <v>5.8568056648308415</v>
      </c>
      <c r="D649" s="17">
        <f t="shared" si="90"/>
        <v>53.636363636363633</v>
      </c>
      <c r="E649" s="17">
        <f t="shared" si="91"/>
        <v>3.4426588218132306</v>
      </c>
      <c r="F649" s="17">
        <f t="shared" si="92"/>
        <v>45.979667282809608</v>
      </c>
      <c r="G649" s="17">
        <f t="shared" si="93"/>
        <v>4.8705271917372359</v>
      </c>
      <c r="H649" s="17">
        <f t="shared" si="94"/>
        <v>42.334710743801651</v>
      </c>
      <c r="I649" s="17">
        <f t="shared" si="95"/>
        <v>4.8414536175038982</v>
      </c>
      <c r="J649" s="18">
        <v>18.61</v>
      </c>
      <c r="K649" s="17">
        <v>0.1046</v>
      </c>
      <c r="L649" s="17">
        <v>3.1775000000000002</v>
      </c>
      <c r="M649" s="18">
        <v>14.16</v>
      </c>
      <c r="N649" s="17">
        <v>6.6000000000000003E-2</v>
      </c>
      <c r="O649" s="17">
        <v>4.1131000000000002</v>
      </c>
      <c r="P649" s="18">
        <v>19.899999999999999</v>
      </c>
      <c r="Q649" s="17">
        <v>0.21640000000000001</v>
      </c>
      <c r="R649" s="17">
        <v>4.0857999999999999</v>
      </c>
      <c r="S649" s="47">
        <v>20.49</v>
      </c>
      <c r="T649" s="17">
        <v>0.36299999999999999</v>
      </c>
      <c r="U649" s="17">
        <v>4.2321999999999997</v>
      </c>
      <c r="V649" s="21">
        <v>42459</v>
      </c>
      <c r="W649" s="7">
        <v>2182</v>
      </c>
      <c r="X649" s="30"/>
      <c r="Y649" s="66">
        <v>37465</v>
      </c>
      <c r="Z649" s="66">
        <v>7687</v>
      </c>
      <c r="AA649" s="30"/>
      <c r="AB649" s="66">
        <v>37509</v>
      </c>
      <c r="AC649" s="66">
        <v>8616</v>
      </c>
      <c r="AD649" s="30" t="s">
        <v>41</v>
      </c>
      <c r="AE649" s="66">
        <v>31993</v>
      </c>
      <c r="AF649" s="66">
        <v>10102</v>
      </c>
      <c r="AG649" s="30"/>
      <c r="AH649" s="66">
        <v>32738</v>
      </c>
      <c r="AI649" s="66">
        <v>9873</v>
      </c>
      <c r="AJ649" s="76"/>
      <c r="AK649" s="75"/>
      <c r="AL649" s="7">
        <v>2182</v>
      </c>
    </row>
    <row r="650" spans="1:38" x14ac:dyDescent="0.15">
      <c r="A650" s="7">
        <v>2183</v>
      </c>
      <c r="B650" s="17">
        <f t="shared" si="88"/>
        <v>22.625</v>
      </c>
      <c r="C650" s="17">
        <f t="shared" si="89"/>
        <v>2.2527848652685289</v>
      </c>
      <c r="D650" s="17">
        <f t="shared" si="90"/>
        <v>46.015625</v>
      </c>
      <c r="E650" s="17">
        <f t="shared" si="91"/>
        <v>5.8971945773844086</v>
      </c>
      <c r="F650" s="17">
        <f t="shared" si="92"/>
        <v>47.733333333333334</v>
      </c>
      <c r="G650" s="17">
        <f t="shared" si="93"/>
        <v>5.8391779481324422</v>
      </c>
      <c r="H650" s="17">
        <f t="shared" si="94"/>
        <v>40.535714285714292</v>
      </c>
      <c r="I650" s="17">
        <f t="shared" si="95"/>
        <v>4.4859886960989686</v>
      </c>
      <c r="J650" s="18">
        <v>10.86</v>
      </c>
      <c r="K650" s="17">
        <v>0.48</v>
      </c>
      <c r="L650" s="17">
        <v>4.8207000000000004</v>
      </c>
      <c r="M650" s="18">
        <v>29.45</v>
      </c>
      <c r="N650" s="17">
        <v>0.16</v>
      </c>
      <c r="O650" s="17">
        <v>4.9939</v>
      </c>
      <c r="P650" s="18">
        <v>14.32</v>
      </c>
      <c r="Q650" s="17">
        <v>0.15</v>
      </c>
      <c r="R650" s="17">
        <v>2.4523999999999999</v>
      </c>
      <c r="S650" s="47">
        <v>11.35</v>
      </c>
      <c r="T650" s="17">
        <v>0.21</v>
      </c>
      <c r="U650" s="17">
        <v>2.5301</v>
      </c>
      <c r="V650" s="21">
        <v>42486</v>
      </c>
      <c r="W650" s="7">
        <v>2183</v>
      </c>
      <c r="X650" s="16"/>
      <c r="Y650" s="66">
        <v>98760</v>
      </c>
      <c r="Z650" s="66">
        <v>10595</v>
      </c>
      <c r="AA650" s="30"/>
      <c r="AB650" s="66">
        <v>104452</v>
      </c>
      <c r="AC650" s="66">
        <v>10017</v>
      </c>
      <c r="AD650" s="16"/>
      <c r="AE650" s="66"/>
      <c r="AF650" s="66"/>
      <c r="AG650" s="16"/>
      <c r="AH650" s="66"/>
      <c r="AI650" s="66"/>
      <c r="AJ650" s="76"/>
      <c r="AK650" s="75"/>
      <c r="AL650" s="7">
        <v>2183</v>
      </c>
    </row>
    <row r="651" spans="1:38" x14ac:dyDescent="0.15">
      <c r="A651" s="7">
        <v>2184</v>
      </c>
      <c r="B651" s="17">
        <f t="shared" si="88"/>
        <v>58.49109918055948</v>
      </c>
      <c r="C651" s="17">
        <f t="shared" si="89"/>
        <v>5.6004978220286246</v>
      </c>
      <c r="D651" s="17">
        <f t="shared" si="90"/>
        <v>165.68509615384616</v>
      </c>
      <c r="E651" s="17">
        <f t="shared" si="91"/>
        <v>7.3761939160446266</v>
      </c>
      <c r="F651" s="17">
        <f t="shared" si="92"/>
        <v>289.75770925110129</v>
      </c>
      <c r="G651" s="17">
        <f t="shared" si="93"/>
        <v>5.6952982942246075</v>
      </c>
      <c r="H651" s="17">
        <f t="shared" si="94"/>
        <v>376.17449664429535</v>
      </c>
      <c r="I651" s="17">
        <f t="shared" si="95"/>
        <v>4.8529188943483623</v>
      </c>
      <c r="J651" s="18">
        <v>20.7</v>
      </c>
      <c r="K651" s="17">
        <v>0.35389999999999999</v>
      </c>
      <c r="L651" s="17">
        <v>3.6960999999999999</v>
      </c>
      <c r="M651" s="18">
        <v>27.57</v>
      </c>
      <c r="N651" s="17">
        <v>4.1599999999999998E-2</v>
      </c>
      <c r="O651" s="17">
        <v>3.7376999999999998</v>
      </c>
      <c r="P651" s="18">
        <v>26.31</v>
      </c>
      <c r="Q651" s="17">
        <v>4.5400000000000003E-2</v>
      </c>
      <c r="R651" s="17">
        <v>4.6196000000000002</v>
      </c>
      <c r="S651" s="47">
        <v>22.42</v>
      </c>
      <c r="T651" s="17">
        <v>4.4699999999999997E-2</v>
      </c>
      <c r="U651" s="17">
        <v>4.6199000000000003</v>
      </c>
      <c r="V651" s="21">
        <v>42460</v>
      </c>
      <c r="W651" s="7">
        <v>2184</v>
      </c>
      <c r="X651" s="16" t="s">
        <v>43</v>
      </c>
      <c r="Y651" s="66">
        <v>21691</v>
      </c>
      <c r="Z651" s="66">
        <v>10142</v>
      </c>
      <c r="AA651" s="16"/>
      <c r="AB651" s="66">
        <v>22033</v>
      </c>
      <c r="AC651" s="66">
        <v>9985</v>
      </c>
      <c r="AD651" s="16"/>
      <c r="AE651" s="66">
        <v>24598</v>
      </c>
      <c r="AF651" s="66">
        <v>9732</v>
      </c>
      <c r="AG651" s="16"/>
      <c r="AH651" s="66">
        <v>26667</v>
      </c>
      <c r="AI651" s="66">
        <v>8977</v>
      </c>
      <c r="AJ651" s="76"/>
      <c r="AK651" s="75"/>
      <c r="AL651" s="7">
        <v>2184</v>
      </c>
    </row>
    <row r="652" spans="1:38" x14ac:dyDescent="0.15">
      <c r="A652" s="7">
        <v>2185</v>
      </c>
      <c r="B652" s="17">
        <f t="shared" si="88"/>
        <v>26.820603907637654</v>
      </c>
      <c r="C652" s="17">
        <f t="shared" si="89"/>
        <v>2.1299104309189647</v>
      </c>
      <c r="D652" s="17">
        <f t="shared" si="90"/>
        <v>36.903499469777309</v>
      </c>
      <c r="E652" s="17">
        <f t="shared" si="91"/>
        <v>2.4144031637006975</v>
      </c>
      <c r="F652" s="17">
        <f t="shared" si="92"/>
        <v>28.984517304189438</v>
      </c>
      <c r="G652" s="17">
        <f t="shared" si="93"/>
        <v>2.8510638297872344</v>
      </c>
      <c r="H652" s="17">
        <f t="shared" si="94"/>
        <v>36.800731261425959</v>
      </c>
      <c r="I652" s="17">
        <f t="shared" si="95"/>
        <v>2.9765997560164137</v>
      </c>
      <c r="J652" s="18">
        <v>12.08</v>
      </c>
      <c r="K652" s="17">
        <v>0.45040000000000002</v>
      </c>
      <c r="L652" s="17">
        <v>5.6715999999999998</v>
      </c>
      <c r="M652" s="18">
        <v>13.92</v>
      </c>
      <c r="N652" s="17">
        <v>9.4299999999999995E-2</v>
      </c>
      <c r="O652" s="17">
        <v>5.7653999999999996</v>
      </c>
      <c r="P652" s="18">
        <v>12.73</v>
      </c>
      <c r="Q652" s="17">
        <v>0.21959999999999999</v>
      </c>
      <c r="R652" s="17">
        <v>4.4649999999999999</v>
      </c>
      <c r="S652" s="47">
        <v>13.42</v>
      </c>
      <c r="T652" s="17">
        <v>0.27350000000000002</v>
      </c>
      <c r="U652" s="17">
        <v>4.5084999999999997</v>
      </c>
      <c r="V652" s="21">
        <v>42457</v>
      </c>
      <c r="W652" s="7">
        <v>2185</v>
      </c>
      <c r="X652" s="30"/>
      <c r="Y652" s="66">
        <v>47816</v>
      </c>
      <c r="Z652" s="66">
        <v>17141</v>
      </c>
      <c r="AA652" s="30"/>
      <c r="AB652" s="66">
        <v>48925</v>
      </c>
      <c r="AC652" s="66">
        <v>16753</v>
      </c>
      <c r="AD652" s="30" t="s">
        <v>41</v>
      </c>
      <c r="AE652" s="66">
        <v>52018</v>
      </c>
      <c r="AF652" s="66">
        <v>20484</v>
      </c>
      <c r="AG652" s="30" t="s">
        <v>41</v>
      </c>
      <c r="AH652" s="66">
        <v>46376</v>
      </c>
      <c r="AI652" s="66">
        <v>22976</v>
      </c>
      <c r="AJ652" s="76"/>
      <c r="AK652" s="75"/>
      <c r="AL652" s="7">
        <v>2185</v>
      </c>
    </row>
    <row r="653" spans="1:38" x14ac:dyDescent="0.15">
      <c r="A653" s="7">
        <v>2186</v>
      </c>
      <c r="B653" s="17">
        <f t="shared" si="88"/>
        <v>51.752528816749006</v>
      </c>
      <c r="C653" s="17">
        <f t="shared" si="89"/>
        <v>4.9312980521372696</v>
      </c>
      <c r="D653" s="17">
        <f t="shared" si="90"/>
        <v>43.290441176470587</v>
      </c>
      <c r="E653" s="17">
        <f t="shared" si="91"/>
        <v>4.1224480864751314</v>
      </c>
      <c r="F653" s="17">
        <f t="shared" si="92"/>
        <v>42.754255783500653</v>
      </c>
      <c r="G653" s="17">
        <f t="shared" si="93"/>
        <v>4.3821581961345739</v>
      </c>
      <c r="H653" s="17">
        <f t="shared" si="94"/>
        <v>37.428639391056137</v>
      </c>
      <c r="I653" s="17">
        <f t="shared" si="95"/>
        <v>4.5005041079434545</v>
      </c>
      <c r="J653" s="18">
        <v>22</v>
      </c>
      <c r="K653" s="17">
        <v>0.42509999999999998</v>
      </c>
      <c r="L653" s="17">
        <v>4.4612999999999996</v>
      </c>
      <c r="M653" s="18">
        <v>18.84</v>
      </c>
      <c r="N653" s="17">
        <v>0.10879999999999999</v>
      </c>
      <c r="O653" s="17">
        <v>4.5701000000000001</v>
      </c>
      <c r="P653" s="18">
        <v>19.59</v>
      </c>
      <c r="Q653" s="17">
        <v>0.2291</v>
      </c>
      <c r="R653" s="17">
        <v>4.4703999999999997</v>
      </c>
      <c r="S653" s="47">
        <v>20.98</v>
      </c>
      <c r="T653" s="17">
        <v>0.4204</v>
      </c>
      <c r="U653" s="17">
        <v>4.6616999999999997</v>
      </c>
      <c r="V653" s="21">
        <v>42457</v>
      </c>
      <c r="W653" s="7">
        <v>2186</v>
      </c>
      <c r="X653" s="16" t="s">
        <v>41</v>
      </c>
      <c r="Y653" s="66">
        <v>21254</v>
      </c>
      <c r="Z653" s="66">
        <v>14513</v>
      </c>
      <c r="AA653" s="16" t="s">
        <v>43</v>
      </c>
      <c r="AB653" s="66">
        <v>22201</v>
      </c>
      <c r="AC653" s="66">
        <v>13894</v>
      </c>
      <c r="AD653" s="16" t="s">
        <v>41</v>
      </c>
      <c r="AE653" s="66">
        <v>21791</v>
      </c>
      <c r="AF653" s="66">
        <v>14155</v>
      </c>
      <c r="AG653" s="16" t="s">
        <v>43</v>
      </c>
      <c r="AH653" s="66">
        <v>22219</v>
      </c>
      <c r="AI653" s="66">
        <v>13883</v>
      </c>
      <c r="AJ653" s="76"/>
      <c r="AK653" s="75"/>
      <c r="AL653" s="7">
        <v>2186</v>
      </c>
    </row>
    <row r="654" spans="1:38" x14ac:dyDescent="0.15">
      <c r="A654" s="7">
        <v>2187</v>
      </c>
      <c r="B654" s="17">
        <f t="shared" si="88"/>
        <v>19.342465753424658</v>
      </c>
      <c r="C654" s="17">
        <f t="shared" si="89"/>
        <v>1.907798735340215</v>
      </c>
      <c r="D654" s="17">
        <f t="shared" si="90"/>
        <v>24.589285714285712</v>
      </c>
      <c r="E654" s="17">
        <f t="shared" si="91"/>
        <v>1.8262115063260922</v>
      </c>
      <c r="F654" s="17">
        <f t="shared" si="92"/>
        <v>23.692307692307693</v>
      </c>
      <c r="G654" s="17">
        <f t="shared" si="93"/>
        <v>1.6733673802021081</v>
      </c>
      <c r="H654" s="17">
        <f t="shared" si="94"/>
        <v>28.897058823529409</v>
      </c>
      <c r="I654" s="17">
        <f t="shared" si="95"/>
        <v>1.7707249158567739</v>
      </c>
      <c r="J654" s="18">
        <v>14.12</v>
      </c>
      <c r="K654" s="17">
        <v>0.73</v>
      </c>
      <c r="L654" s="17">
        <v>7.4012000000000002</v>
      </c>
      <c r="M654" s="18">
        <v>13.77</v>
      </c>
      <c r="N654" s="17">
        <v>0.14000000000000001</v>
      </c>
      <c r="O654" s="17">
        <v>7.5401999999999996</v>
      </c>
      <c r="P654" s="18">
        <v>12.32</v>
      </c>
      <c r="Q654" s="17">
        <v>0.26</v>
      </c>
      <c r="R654" s="17">
        <v>7.3624000000000001</v>
      </c>
      <c r="S654" s="47">
        <v>13.1</v>
      </c>
      <c r="T654" s="17">
        <v>0.34</v>
      </c>
      <c r="U654" s="17">
        <v>7.3981000000000003</v>
      </c>
      <c r="V654" s="28">
        <v>42447</v>
      </c>
      <c r="W654" s="7">
        <v>2187</v>
      </c>
      <c r="X654" s="42" t="s">
        <v>41</v>
      </c>
      <c r="Y654" s="66">
        <v>20106</v>
      </c>
      <c r="Z654" s="66">
        <v>17030</v>
      </c>
      <c r="AA654" s="42" t="s">
        <v>41</v>
      </c>
      <c r="AB654" s="66">
        <v>18597</v>
      </c>
      <c r="AC654" s="66">
        <v>18412</v>
      </c>
      <c r="AD654" s="42" t="s">
        <v>43</v>
      </c>
      <c r="AE654" s="66">
        <v>22980</v>
      </c>
      <c r="AF654" s="66">
        <v>14900</v>
      </c>
      <c r="AG654" s="42" t="s">
        <v>41</v>
      </c>
      <c r="AH654" s="66">
        <v>19588</v>
      </c>
      <c r="AI654" s="66">
        <v>17481</v>
      </c>
      <c r="AJ654" s="76"/>
      <c r="AK654" s="75"/>
      <c r="AL654" s="7">
        <v>2187</v>
      </c>
    </row>
    <row r="655" spans="1:38" x14ac:dyDescent="0.15">
      <c r="A655" s="7">
        <v>2188</v>
      </c>
      <c r="B655" s="17">
        <f t="shared" si="88"/>
        <v>489.16666666666669</v>
      </c>
      <c r="C655" s="17">
        <f t="shared" si="89"/>
        <v>4.402411951760965</v>
      </c>
      <c r="D655" s="17">
        <f t="shared" si="90"/>
        <v>279.25</v>
      </c>
      <c r="E655" s="17">
        <f t="shared" si="91"/>
        <v>5.0053773077612478</v>
      </c>
      <c r="F655" s="17">
        <f t="shared" si="92"/>
        <v>361.625</v>
      </c>
      <c r="G655" s="17">
        <f t="shared" si="93"/>
        <v>4.313146673822942</v>
      </c>
      <c r="H655" s="17">
        <f t="shared" si="94"/>
        <v>235.83333333333334</v>
      </c>
      <c r="I655" s="17">
        <f t="shared" si="95"/>
        <v>4.1878773529063578</v>
      </c>
      <c r="J655" s="18">
        <v>29.35</v>
      </c>
      <c r="K655" s="17">
        <v>0.06</v>
      </c>
      <c r="L655" s="17">
        <v>6.6668000000000003</v>
      </c>
      <c r="M655" s="18">
        <v>33.51</v>
      </c>
      <c r="N655" s="17">
        <v>0.03</v>
      </c>
      <c r="O655" s="17">
        <v>6.6947999999999999</v>
      </c>
      <c r="P655" s="18">
        <v>28.93</v>
      </c>
      <c r="Q655" s="17">
        <v>0.04</v>
      </c>
      <c r="R655" s="17">
        <v>6.7073999999999998</v>
      </c>
      <c r="S655" s="47">
        <v>28.3</v>
      </c>
      <c r="T655" s="17">
        <v>0.09</v>
      </c>
      <c r="U655" s="17">
        <v>6.7576000000000001</v>
      </c>
      <c r="V655" s="28">
        <v>42472</v>
      </c>
      <c r="W655" s="7">
        <v>2188</v>
      </c>
      <c r="X655" s="16" t="s">
        <v>37</v>
      </c>
      <c r="Y655" s="66">
        <v>9214</v>
      </c>
      <c r="Z655" s="66">
        <v>32514</v>
      </c>
      <c r="AA655" s="16" t="s">
        <v>39</v>
      </c>
      <c r="AB655" s="66">
        <v>9437</v>
      </c>
      <c r="AC655" s="66">
        <v>31745</v>
      </c>
      <c r="AD655" s="16" t="s">
        <v>43</v>
      </c>
      <c r="AE655" s="66">
        <v>17729</v>
      </c>
      <c r="AF655" s="66">
        <v>16898</v>
      </c>
      <c r="AG655" s="16" t="s">
        <v>41</v>
      </c>
      <c r="AH655" s="66">
        <v>17658</v>
      </c>
      <c r="AI655" s="66">
        <v>16966</v>
      </c>
      <c r="AJ655" s="76"/>
      <c r="AK655" s="75"/>
      <c r="AL655" s="7">
        <v>2188</v>
      </c>
    </row>
    <row r="656" spans="1:38" x14ac:dyDescent="0.15">
      <c r="A656" s="7">
        <v>2189</v>
      </c>
      <c r="B656" s="17">
        <f t="shared" si="88"/>
        <v>273</v>
      </c>
      <c r="C656" s="17">
        <f t="shared" si="89"/>
        <v>8.32</v>
      </c>
      <c r="D656" s="17">
        <f t="shared" si="90"/>
        <v>-8837.5</v>
      </c>
      <c r="E656" s="17">
        <f t="shared" si="91"/>
        <v>13.47385272145144</v>
      </c>
      <c r="F656" s="17">
        <f t="shared" si="92"/>
        <v>471.00000000000006</v>
      </c>
      <c r="G656" s="17">
        <f t="shared" si="93"/>
        <v>10.730558930741191</v>
      </c>
      <c r="H656" s="17">
        <f t="shared" si="94"/>
        <v>257.25</v>
      </c>
      <c r="I656" s="17">
        <f t="shared" si="95"/>
        <v>8.9757009345794412</v>
      </c>
      <c r="J656" s="18">
        <v>21.84</v>
      </c>
      <c r="K656" s="17">
        <v>0.08</v>
      </c>
      <c r="L656" s="17">
        <v>2.625</v>
      </c>
      <c r="M656" s="18">
        <v>35.35</v>
      </c>
      <c r="N656" s="17">
        <v>-1E-3</v>
      </c>
      <c r="O656" s="17">
        <v>2.6236000000000002</v>
      </c>
      <c r="P656" s="18">
        <v>28.26</v>
      </c>
      <c r="Q656" s="17">
        <v>0.03</v>
      </c>
      <c r="R656" s="17">
        <v>2.6335999999999999</v>
      </c>
      <c r="S656" s="47">
        <v>24.01</v>
      </c>
      <c r="T656" s="17">
        <v>7.0000000000000007E-2</v>
      </c>
      <c r="U656" s="17">
        <v>2.6749999999999998</v>
      </c>
      <c r="V656" s="21">
        <v>42452</v>
      </c>
      <c r="W656" s="7">
        <v>2189</v>
      </c>
      <c r="X656" s="42"/>
      <c r="Y656" s="66">
        <v>25131</v>
      </c>
      <c r="Z656" s="66">
        <v>7928</v>
      </c>
      <c r="AA656" s="42"/>
      <c r="AB656" s="66">
        <v>37148</v>
      </c>
      <c r="AC656" s="66">
        <v>5363</v>
      </c>
      <c r="AD656" s="42"/>
      <c r="AE656" s="66">
        <v>39060</v>
      </c>
      <c r="AF656" s="66">
        <v>5100</v>
      </c>
      <c r="AG656" s="42"/>
      <c r="AH656" s="66"/>
      <c r="AI656" s="66"/>
      <c r="AJ656" s="76"/>
      <c r="AK656" s="75"/>
      <c r="AL656" s="7">
        <v>2189</v>
      </c>
    </row>
    <row r="657" spans="1:38" x14ac:dyDescent="0.15">
      <c r="A657" s="7">
        <v>2190</v>
      </c>
      <c r="B657" s="17">
        <f t="shared" si="88"/>
        <v>123</v>
      </c>
      <c r="C657" s="17">
        <f t="shared" si="89"/>
        <v>6.5068771872711002</v>
      </c>
      <c r="D657" s="17">
        <f t="shared" si="90"/>
        <v>278.28746177370027</v>
      </c>
      <c r="E657" s="17">
        <f t="shared" si="91"/>
        <v>7.3576972833117722</v>
      </c>
      <c r="F657" s="17">
        <f t="shared" si="92"/>
        <v>119.08602150537635</v>
      </c>
      <c r="G657" s="17">
        <f t="shared" si="93"/>
        <v>7.1309281876898929</v>
      </c>
      <c r="H657" s="17">
        <f t="shared" si="94"/>
        <v>100.81730769230769</v>
      </c>
      <c r="I657" s="17">
        <f t="shared" si="95"/>
        <v>6.8778903866968415</v>
      </c>
      <c r="J657" s="18">
        <v>31.98</v>
      </c>
      <c r="K657" s="17">
        <v>0.26</v>
      </c>
      <c r="L657" s="17">
        <v>4.9147999999999996</v>
      </c>
      <c r="M657" s="18">
        <v>36.4</v>
      </c>
      <c r="N657" s="17">
        <v>3.27E-2</v>
      </c>
      <c r="O657" s="17">
        <v>4.9471999999999996</v>
      </c>
      <c r="P657" s="18">
        <v>35.44</v>
      </c>
      <c r="Q657" s="17">
        <v>0.14879999999999999</v>
      </c>
      <c r="R657" s="17">
        <v>4.9699</v>
      </c>
      <c r="S657" s="47">
        <v>34.950000000000003</v>
      </c>
      <c r="T657" s="17">
        <v>0.26</v>
      </c>
      <c r="U657" s="17">
        <v>5.0815000000000001</v>
      </c>
      <c r="V657" s="28">
        <v>42444</v>
      </c>
      <c r="W657" s="7">
        <v>2190</v>
      </c>
      <c r="X657" s="30"/>
      <c r="Y657" s="66">
        <v>56448</v>
      </c>
      <c r="Z657" s="66">
        <v>6115</v>
      </c>
      <c r="AA657" s="30"/>
      <c r="AB657" s="66">
        <v>55622</v>
      </c>
      <c r="AC657" s="66">
        <v>6205</v>
      </c>
      <c r="AD657" s="30"/>
      <c r="AE657" s="66">
        <v>55622</v>
      </c>
      <c r="AF657" s="66">
        <v>6205</v>
      </c>
      <c r="AG657" s="30"/>
      <c r="AH657" s="66">
        <v>56640</v>
      </c>
      <c r="AI657" s="66">
        <v>6094</v>
      </c>
      <c r="AJ657" s="76"/>
      <c r="AK657" s="75"/>
      <c r="AL657" s="7">
        <v>2190</v>
      </c>
    </row>
    <row r="658" spans="1:38" x14ac:dyDescent="0.15">
      <c r="A658" s="7">
        <v>2191</v>
      </c>
      <c r="B658" s="17">
        <f t="shared" si="88"/>
        <v>18.589285714285712</v>
      </c>
      <c r="C658" s="17">
        <f t="shared" si="89"/>
        <v>3.302036414388124</v>
      </c>
      <c r="D658" s="17">
        <f t="shared" si="90"/>
        <v>16.166666666666668</v>
      </c>
      <c r="E658" s="17">
        <f t="shared" si="91"/>
        <v>3.4897316744116327</v>
      </c>
      <c r="F658" s="17">
        <f t="shared" si="92"/>
        <v>21.462962962962962</v>
      </c>
      <c r="G658" s="17">
        <f t="shared" si="93"/>
        <v>3.6063227332130188</v>
      </c>
      <c r="H658" s="17">
        <f t="shared" si="94"/>
        <v>22.874999999999996</v>
      </c>
      <c r="I658" s="17">
        <f t="shared" si="95"/>
        <v>3.1292434895440415</v>
      </c>
      <c r="J658" s="18">
        <v>10.41</v>
      </c>
      <c r="K658" s="17">
        <v>0.56000000000000005</v>
      </c>
      <c r="L658" s="17">
        <v>3.1526000000000001</v>
      </c>
      <c r="M658" s="18">
        <v>11.64</v>
      </c>
      <c r="N658" s="17">
        <v>0.18</v>
      </c>
      <c r="O658" s="17">
        <v>3.3355000000000001</v>
      </c>
      <c r="P658" s="18">
        <v>11.59</v>
      </c>
      <c r="Q658" s="17">
        <v>0.27</v>
      </c>
      <c r="R658" s="17">
        <v>3.2138</v>
      </c>
      <c r="S658" s="47">
        <v>10.37</v>
      </c>
      <c r="T658" s="17">
        <v>0.34</v>
      </c>
      <c r="U658" s="17">
        <v>3.3138999999999998</v>
      </c>
      <c r="V658" s="28">
        <v>42475</v>
      </c>
      <c r="W658" s="7">
        <v>2191</v>
      </c>
      <c r="X658" s="30"/>
      <c r="Y658" s="66">
        <v>111638</v>
      </c>
      <c r="Z658" s="66">
        <v>11783</v>
      </c>
      <c r="AA658" s="16"/>
      <c r="AB658" s="66">
        <v>98663</v>
      </c>
      <c r="AC658" s="66">
        <v>13333</v>
      </c>
      <c r="AD658" s="30"/>
      <c r="AE658" s="66">
        <v>94689</v>
      </c>
      <c r="AF658" s="66">
        <v>13892</v>
      </c>
      <c r="AG658" s="30"/>
      <c r="AH658" s="66">
        <v>86075</v>
      </c>
      <c r="AI658" s="66">
        <v>15283</v>
      </c>
      <c r="AJ658" s="76"/>
      <c r="AK658" s="75"/>
      <c r="AL658" s="7">
        <v>2191</v>
      </c>
    </row>
    <row r="659" spans="1:38" x14ac:dyDescent="0.15">
      <c r="A659" s="7">
        <v>2192</v>
      </c>
      <c r="B659" s="17">
        <f t="shared" si="88"/>
        <v>364.66666666666669</v>
      </c>
      <c r="C659" s="17">
        <f t="shared" si="89"/>
        <v>6.968152866242038</v>
      </c>
      <c r="D659" s="17">
        <f t="shared" si="90"/>
        <v>3533.0357142857142</v>
      </c>
      <c r="E659" s="17">
        <f t="shared" si="91"/>
        <v>14.02495215141419</v>
      </c>
      <c r="F659" s="17">
        <f t="shared" si="92"/>
        <v>4618.75</v>
      </c>
      <c r="G659" s="17">
        <f t="shared" si="93"/>
        <v>13.090303610018776</v>
      </c>
      <c r="H659" s="17">
        <f t="shared" si="94"/>
        <v>5175</v>
      </c>
      <c r="I659" s="17">
        <f t="shared" si="95"/>
        <v>9.7796045638154627</v>
      </c>
      <c r="J659" s="18">
        <v>21.88</v>
      </c>
      <c r="K659" s="17">
        <v>0.06</v>
      </c>
      <c r="L659" s="17">
        <v>3.14</v>
      </c>
      <c r="M659" s="18">
        <v>39.57</v>
      </c>
      <c r="N659" s="17">
        <v>2.8E-3</v>
      </c>
      <c r="O659" s="17">
        <v>2.8214000000000001</v>
      </c>
      <c r="P659" s="18">
        <v>36.950000000000003</v>
      </c>
      <c r="Q659" s="17">
        <v>4.0000000000000001E-3</v>
      </c>
      <c r="R659" s="17">
        <v>2.8227000000000002</v>
      </c>
      <c r="S659" s="47">
        <v>27.6</v>
      </c>
      <c r="T659" s="17">
        <v>4.0000000000000001E-3</v>
      </c>
      <c r="U659" s="17">
        <v>2.8222</v>
      </c>
      <c r="V659" s="28">
        <v>42485</v>
      </c>
      <c r="W659" s="7">
        <v>2192</v>
      </c>
      <c r="X659" s="30" t="s">
        <v>39</v>
      </c>
      <c r="Y659" s="66">
        <v>11756</v>
      </c>
      <c r="Z659" s="66">
        <v>14724</v>
      </c>
      <c r="AA659" s="30" t="s">
        <v>43</v>
      </c>
      <c r="AB659" s="66">
        <v>24403</v>
      </c>
      <c r="AC659" s="66">
        <v>10640</v>
      </c>
      <c r="AD659" s="16"/>
      <c r="AE659" s="66">
        <v>35374</v>
      </c>
      <c r="AF659" s="66">
        <v>7340</v>
      </c>
      <c r="AG659" s="16"/>
      <c r="AH659" s="66">
        <v>38248</v>
      </c>
      <c r="AI659" s="66">
        <v>6789</v>
      </c>
      <c r="AJ659" s="76"/>
      <c r="AK659" s="75"/>
      <c r="AL659" s="7">
        <v>2192</v>
      </c>
    </row>
    <row r="660" spans="1:38" x14ac:dyDescent="0.15">
      <c r="A660" s="7">
        <v>2193</v>
      </c>
      <c r="B660" s="17">
        <f t="shared" si="88"/>
        <v>204.09090909090909</v>
      </c>
      <c r="C660" s="17">
        <f t="shared" si="89"/>
        <v>5.2387175059504365</v>
      </c>
      <c r="D660" s="17">
        <f t="shared" si="90"/>
        <v>130.25</v>
      </c>
      <c r="E660" s="17">
        <f t="shared" si="91"/>
        <v>3.6276284640022283</v>
      </c>
      <c r="F660" s="17">
        <f t="shared" si="92"/>
        <v>102.5625</v>
      </c>
      <c r="G660" s="17">
        <f t="shared" si="93"/>
        <v>3.7704202375755353</v>
      </c>
      <c r="H660" s="17">
        <f t="shared" si="94"/>
        <v>84.078947368421055</v>
      </c>
      <c r="I660" s="17">
        <f t="shared" si="95"/>
        <v>2.1688660801564028</v>
      </c>
      <c r="J660" s="18">
        <v>22.45</v>
      </c>
      <c r="K660" s="17">
        <v>0.11</v>
      </c>
      <c r="L660" s="17">
        <v>4.2854000000000001</v>
      </c>
      <c r="M660" s="18">
        <v>15.63</v>
      </c>
      <c r="N660" s="17">
        <v>0.03</v>
      </c>
      <c r="O660" s="17">
        <v>4.3086000000000002</v>
      </c>
      <c r="P660" s="18">
        <v>16.41</v>
      </c>
      <c r="Q660" s="17">
        <v>0.08</v>
      </c>
      <c r="R660" s="17">
        <v>4.3522999999999996</v>
      </c>
      <c r="S660" s="47">
        <v>21.3</v>
      </c>
      <c r="T660" s="17">
        <v>0.19</v>
      </c>
      <c r="U660" s="17">
        <v>9.8208000000000002</v>
      </c>
      <c r="V660" s="21">
        <v>42485</v>
      </c>
      <c r="W660" s="7">
        <v>2193</v>
      </c>
      <c r="X660" s="16"/>
      <c r="Y660" s="66">
        <v>16942</v>
      </c>
      <c r="Z660" s="66">
        <v>9443</v>
      </c>
      <c r="AA660" s="30"/>
      <c r="AB660" s="66">
        <v>16214</v>
      </c>
      <c r="AC660" s="66">
        <v>9868</v>
      </c>
      <c r="AD660" s="16"/>
      <c r="AE660" s="66">
        <v>16756</v>
      </c>
      <c r="AF660" s="66">
        <v>9548</v>
      </c>
      <c r="AG660" s="16" t="s">
        <v>37</v>
      </c>
      <c r="AH660" s="66">
        <v>12417</v>
      </c>
      <c r="AI660" s="66">
        <v>21077</v>
      </c>
      <c r="AJ660" s="76"/>
      <c r="AK660" s="75"/>
      <c r="AL660" s="7">
        <v>2193</v>
      </c>
    </row>
    <row r="661" spans="1:38" x14ac:dyDescent="0.15">
      <c r="A661" s="7">
        <v>2194</v>
      </c>
      <c r="B661" s="17">
        <f t="shared" si="88"/>
        <v>98.92307692307692</v>
      </c>
      <c r="C661" s="17">
        <f t="shared" si="89"/>
        <v>3.4999863919658165</v>
      </c>
      <c r="D661" s="17">
        <f t="shared" si="90"/>
        <v>151.46341463414635</v>
      </c>
      <c r="E661" s="17">
        <f t="shared" si="91"/>
        <v>3.361481000324781</v>
      </c>
      <c r="F661" s="17">
        <f t="shared" si="92"/>
        <v>173.17073170731706</v>
      </c>
      <c r="G661" s="17">
        <f t="shared" si="93"/>
        <v>3.4529341835080514</v>
      </c>
      <c r="H661" s="17">
        <f t="shared" si="94"/>
        <v>-955.41044776119406</v>
      </c>
      <c r="I661" s="17">
        <f t="shared" si="95"/>
        <v>4.4720985066806387</v>
      </c>
      <c r="J661" s="18">
        <v>12.86</v>
      </c>
      <c r="K661" s="17">
        <v>0.13</v>
      </c>
      <c r="L661" s="17">
        <v>3.6743000000000001</v>
      </c>
      <c r="M661" s="18">
        <v>12.42</v>
      </c>
      <c r="N661" s="17">
        <v>2.0500000000000001E-2</v>
      </c>
      <c r="O661" s="17">
        <v>3.6947999999999999</v>
      </c>
      <c r="P661" s="18">
        <v>12.78</v>
      </c>
      <c r="Q661" s="17">
        <v>3.6900000000000002E-2</v>
      </c>
      <c r="R661" s="17">
        <v>3.7012</v>
      </c>
      <c r="S661" s="47">
        <v>17.07</v>
      </c>
      <c r="T661" s="17">
        <v>-1.34E-2</v>
      </c>
      <c r="U661" s="17">
        <v>3.8170000000000002</v>
      </c>
      <c r="V661" s="21">
        <v>42486</v>
      </c>
      <c r="W661" s="7">
        <v>2194</v>
      </c>
      <c r="X661" s="30"/>
      <c r="Y661" s="66">
        <v>33537</v>
      </c>
      <c r="Z661" s="66">
        <v>16575</v>
      </c>
      <c r="AA661" s="30"/>
      <c r="AB661" s="66">
        <v>31826</v>
      </c>
      <c r="AC661" s="66">
        <v>17466</v>
      </c>
      <c r="AD661" s="16"/>
      <c r="AE661" s="66">
        <v>29341</v>
      </c>
      <c r="AF661" s="66">
        <v>18945</v>
      </c>
      <c r="AG661" s="30" t="s">
        <v>37</v>
      </c>
      <c r="AH661" s="66">
        <v>19364</v>
      </c>
      <c r="AI661" s="66">
        <v>29161</v>
      </c>
      <c r="AJ661" s="76"/>
      <c r="AK661" s="75"/>
      <c r="AL661" s="7">
        <v>2194</v>
      </c>
    </row>
    <row r="662" spans="1:38" x14ac:dyDescent="0.15">
      <c r="A662" s="7">
        <v>2195</v>
      </c>
      <c r="B662" s="17">
        <f t="shared" si="88"/>
        <v>23.583333333333336</v>
      </c>
      <c r="C662" s="17">
        <f t="shared" si="89"/>
        <v>2.2210014126510753</v>
      </c>
      <c r="D662" s="17">
        <f t="shared" si="90"/>
        <v>64.625360230547557</v>
      </c>
      <c r="E662" s="17">
        <f t="shared" si="91"/>
        <v>4.1566907119356182</v>
      </c>
      <c r="F662" s="17">
        <f t="shared" si="92"/>
        <v>51.208333333333329</v>
      </c>
      <c r="G662" s="17">
        <f t="shared" si="93"/>
        <v>3.7728319263238679</v>
      </c>
      <c r="H662" s="17">
        <f t="shared" si="94"/>
        <v>43.930785123966942</v>
      </c>
      <c r="I662" s="17">
        <f t="shared" si="95"/>
        <v>3.4078615218175261</v>
      </c>
      <c r="J662" s="18">
        <v>11.32</v>
      </c>
      <c r="K662" s="17">
        <v>0.48</v>
      </c>
      <c r="L662" s="17">
        <v>5.0968</v>
      </c>
      <c r="M662" s="18">
        <v>26.91</v>
      </c>
      <c r="N662" s="17">
        <v>0.1041</v>
      </c>
      <c r="O662" s="17">
        <v>6.4739000000000004</v>
      </c>
      <c r="P662" s="18">
        <v>12.29</v>
      </c>
      <c r="Q662" s="17">
        <v>0.12</v>
      </c>
      <c r="R662" s="17">
        <v>3.2574999999999998</v>
      </c>
      <c r="S662" s="47">
        <v>11.34</v>
      </c>
      <c r="T662" s="17">
        <v>0.19359999999999999</v>
      </c>
      <c r="U662" s="17">
        <v>3.3275999999999999</v>
      </c>
      <c r="V662" s="21">
        <v>42488</v>
      </c>
      <c r="W662" s="7">
        <v>2195</v>
      </c>
      <c r="X662" s="16"/>
      <c r="Y662" s="66">
        <v>66037</v>
      </c>
      <c r="Z662" s="66">
        <v>13200</v>
      </c>
      <c r="AA662" s="30"/>
      <c r="AB662" s="66">
        <v>87579</v>
      </c>
      <c r="AC662" s="66">
        <v>10907</v>
      </c>
      <c r="AD662" s="30"/>
      <c r="AE662" s="66"/>
      <c r="AF662" s="66"/>
      <c r="AG662" s="30"/>
      <c r="AH662" s="66">
        <v>62804</v>
      </c>
      <c r="AI662" s="66">
        <v>13880</v>
      </c>
      <c r="AJ662" s="76"/>
      <c r="AK662" s="75"/>
      <c r="AL662" s="7">
        <v>2195</v>
      </c>
    </row>
    <row r="663" spans="1:38" x14ac:dyDescent="0.15">
      <c r="A663" s="7">
        <v>2196</v>
      </c>
      <c r="B663" s="17">
        <f t="shared" si="88"/>
        <v>72.606060606060609</v>
      </c>
      <c r="C663" s="17">
        <f t="shared" si="89"/>
        <v>2.8729705748339289</v>
      </c>
      <c r="D663" s="17">
        <f t="shared" si="90"/>
        <v>95.607613469985367</v>
      </c>
      <c r="E663" s="17">
        <f t="shared" si="91"/>
        <v>3.1028379325501003</v>
      </c>
      <c r="F663" s="17">
        <f t="shared" si="92"/>
        <v>89.973684210526315</v>
      </c>
      <c r="G663" s="17">
        <f t="shared" si="93"/>
        <v>4.0280870415532695</v>
      </c>
      <c r="H663" s="17">
        <f t="shared" si="94"/>
        <v>77.866071428571431</v>
      </c>
      <c r="I663" s="17">
        <f t="shared" si="95"/>
        <v>3.3877565290354159</v>
      </c>
      <c r="J663" s="18">
        <v>23.96</v>
      </c>
      <c r="K663" s="17">
        <v>0.33</v>
      </c>
      <c r="L663" s="17">
        <v>8.3398000000000003</v>
      </c>
      <c r="M663" s="18">
        <v>26.12</v>
      </c>
      <c r="N663" s="17">
        <v>6.83E-2</v>
      </c>
      <c r="O663" s="17">
        <v>8.4181000000000008</v>
      </c>
      <c r="P663" s="18">
        <v>34.19</v>
      </c>
      <c r="Q663" s="17">
        <v>0.19</v>
      </c>
      <c r="R663" s="17">
        <v>8.4878999999999998</v>
      </c>
      <c r="S663" s="47">
        <v>29.07</v>
      </c>
      <c r="T663" s="17">
        <v>0.28000000000000003</v>
      </c>
      <c r="U663" s="17">
        <v>8.5808999999999997</v>
      </c>
      <c r="V663" s="21">
        <v>42485</v>
      </c>
      <c r="W663" s="7">
        <v>2196</v>
      </c>
      <c r="X663" s="16" t="s">
        <v>37</v>
      </c>
      <c r="Y663" s="66">
        <v>13343</v>
      </c>
      <c r="Z663" s="66">
        <v>19882</v>
      </c>
      <c r="AA663" s="16" t="s">
        <v>39</v>
      </c>
      <c r="AB663" s="66">
        <v>13795</v>
      </c>
      <c r="AC663" s="66">
        <v>19226</v>
      </c>
      <c r="AD663" s="16" t="s">
        <v>43</v>
      </c>
      <c r="AE663" s="66">
        <v>17338</v>
      </c>
      <c r="AF663" s="66">
        <v>15297</v>
      </c>
      <c r="AG663" s="16"/>
      <c r="AH663" s="66">
        <v>28805</v>
      </c>
      <c r="AI663" s="66">
        <v>9208</v>
      </c>
      <c r="AJ663" s="76"/>
      <c r="AK663" s="75"/>
      <c r="AL663" s="7">
        <v>2196</v>
      </c>
    </row>
    <row r="664" spans="1:38" x14ac:dyDescent="0.15">
      <c r="A664" s="7">
        <v>2197</v>
      </c>
      <c r="B664" s="17">
        <f t="shared" si="88"/>
        <v>85.84210526315789</v>
      </c>
      <c r="C664" s="17">
        <f t="shared" si="89"/>
        <v>5.767530676473708</v>
      </c>
      <c r="D664" s="17">
        <f t="shared" si="90"/>
        <v>552.25</v>
      </c>
      <c r="E664" s="17">
        <f t="shared" si="91"/>
        <v>7.7707812994688155</v>
      </c>
      <c r="F664" s="17">
        <f t="shared" si="92"/>
        <v>480.49999999999994</v>
      </c>
      <c r="G664" s="17">
        <f t="shared" si="93"/>
        <v>6.8535159035800888</v>
      </c>
      <c r="H664" s="17">
        <f t="shared" si="94"/>
        <v>193.71428571428569</v>
      </c>
      <c r="I664" s="17">
        <f t="shared" si="95"/>
        <v>3.4857715739955268</v>
      </c>
      <c r="J664" s="18">
        <v>16.309999999999999</v>
      </c>
      <c r="K664" s="17">
        <v>0.19</v>
      </c>
      <c r="L664" s="17">
        <v>2.8279000000000001</v>
      </c>
      <c r="M664" s="18">
        <v>22.09</v>
      </c>
      <c r="N664" s="17">
        <v>0.01</v>
      </c>
      <c r="O664" s="17">
        <v>2.8426999999999998</v>
      </c>
      <c r="P664" s="18">
        <v>19.22</v>
      </c>
      <c r="Q664" s="17">
        <v>0.02</v>
      </c>
      <c r="R664" s="17">
        <v>2.8043999999999998</v>
      </c>
      <c r="S664" s="47">
        <v>18.079999999999998</v>
      </c>
      <c r="T664" s="17">
        <v>7.0000000000000007E-2</v>
      </c>
      <c r="U664" s="17">
        <v>5.1867999999999999</v>
      </c>
      <c r="V664" s="21">
        <v>42487</v>
      </c>
      <c r="W664" s="7">
        <v>2197</v>
      </c>
      <c r="X664" s="16"/>
      <c r="Y664" s="66">
        <v>66967</v>
      </c>
      <c r="Z664" s="66">
        <v>6361</v>
      </c>
      <c r="AA664" s="16"/>
      <c r="AB664" s="66">
        <v>70338</v>
      </c>
      <c r="AC664" s="66">
        <v>6056</v>
      </c>
      <c r="AD664" s="16"/>
      <c r="AE664" s="66">
        <v>65648</v>
      </c>
      <c r="AF664" s="66">
        <v>6489</v>
      </c>
      <c r="AG664" s="30"/>
      <c r="AH664" s="66"/>
      <c r="AI664" s="66"/>
      <c r="AJ664" s="76"/>
      <c r="AK664" s="75"/>
      <c r="AL664" s="7">
        <v>2197</v>
      </c>
    </row>
    <row r="665" spans="1:38" x14ac:dyDescent="0.15">
      <c r="A665" s="7">
        <v>2198</v>
      </c>
      <c r="B665" s="17">
        <f t="shared" si="88"/>
        <v>103.44299923488904</v>
      </c>
      <c r="C665" s="17">
        <f t="shared" si="89"/>
        <v>7.3803155194060803</v>
      </c>
      <c r="D665" s="17">
        <f t="shared" si="90"/>
        <v>150.98684210526315</v>
      </c>
      <c r="E665" s="17">
        <f t="shared" si="91"/>
        <v>4.9699528991391908</v>
      </c>
      <c r="F665" s="17">
        <f t="shared" si="92"/>
        <v>164.64968152866243</v>
      </c>
      <c r="G665" s="17">
        <f t="shared" si="93"/>
        <v>5.5492942628669564</v>
      </c>
      <c r="H665" s="17">
        <f t="shared" si="94"/>
        <v>239.17910447761193</v>
      </c>
      <c r="I665" s="17">
        <f t="shared" si="95"/>
        <v>6.8479247903423959</v>
      </c>
      <c r="J665" s="18">
        <v>13.52</v>
      </c>
      <c r="K665" s="17">
        <v>0.13070000000000001</v>
      </c>
      <c r="L665" s="17">
        <v>1.8319000000000001</v>
      </c>
      <c r="M665" s="18">
        <v>9.18</v>
      </c>
      <c r="N665" s="17">
        <v>1.52E-2</v>
      </c>
      <c r="O665" s="17">
        <v>1.8471</v>
      </c>
      <c r="P665" s="18">
        <v>10.34</v>
      </c>
      <c r="Q665" s="17">
        <v>3.1399999999999997E-2</v>
      </c>
      <c r="R665" s="17">
        <v>1.8633</v>
      </c>
      <c r="S665" s="47">
        <v>12.82</v>
      </c>
      <c r="T665" s="17">
        <v>4.02E-2</v>
      </c>
      <c r="U665" s="17">
        <v>1.8721000000000001</v>
      </c>
      <c r="V665" s="28">
        <v>42474</v>
      </c>
      <c r="W665" s="7">
        <v>2198</v>
      </c>
      <c r="X665" s="30"/>
      <c r="Y665" s="66">
        <v>42719</v>
      </c>
      <c r="Z665" s="66">
        <v>11880</v>
      </c>
      <c r="AA665" s="30"/>
      <c r="AB665" s="66">
        <v>41381</v>
      </c>
      <c r="AC665" s="66">
        <v>12264</v>
      </c>
      <c r="AD665" s="30"/>
      <c r="AE665" s="66">
        <v>34800</v>
      </c>
      <c r="AF665" s="66">
        <v>14583</v>
      </c>
      <c r="AG665" s="30" t="s">
        <v>41</v>
      </c>
      <c r="AH665" s="66">
        <v>25331</v>
      </c>
      <c r="AI665" s="66">
        <v>20035</v>
      </c>
      <c r="AJ665" s="76"/>
      <c r="AK665" s="75"/>
      <c r="AL665" s="7">
        <v>2198</v>
      </c>
    </row>
    <row r="666" spans="1:38" x14ac:dyDescent="0.15">
      <c r="A666" s="7">
        <v>2199</v>
      </c>
      <c r="B666" s="17">
        <f t="shared" si="88"/>
        <v>251.71428571428569</v>
      </c>
      <c r="C666" s="17">
        <f t="shared" si="89"/>
        <v>9.3474801061007966</v>
      </c>
      <c r="D666" s="17">
        <f t="shared" si="90"/>
        <v>-51.672535211267608</v>
      </c>
      <c r="E666" s="17">
        <f t="shared" si="91"/>
        <v>10.159810765591645</v>
      </c>
      <c r="F666" s="17">
        <f t="shared" si="92"/>
        <v>-34.533898305084747</v>
      </c>
      <c r="G666" s="17">
        <f t="shared" si="93"/>
        <v>11.494326559394832</v>
      </c>
      <c r="H666" s="17">
        <f t="shared" si="94"/>
        <v>-29.761578514661554</v>
      </c>
      <c r="I666" s="17">
        <f t="shared" si="95"/>
        <v>9.962160302717578</v>
      </c>
      <c r="J666" s="18">
        <v>17.62</v>
      </c>
      <c r="K666" s="17">
        <v>7.0000000000000007E-2</v>
      </c>
      <c r="L666" s="17">
        <v>1.885</v>
      </c>
      <c r="M666" s="18">
        <v>17.61</v>
      </c>
      <c r="N666" s="17">
        <v>-8.5199999999999998E-2</v>
      </c>
      <c r="O666" s="17">
        <v>1.7333000000000001</v>
      </c>
      <c r="P666" s="18">
        <v>17.93</v>
      </c>
      <c r="Q666" s="17">
        <v>-0.2596</v>
      </c>
      <c r="R666" s="17">
        <v>1.5599000000000001</v>
      </c>
      <c r="S666" s="47">
        <v>14.48</v>
      </c>
      <c r="T666" s="17">
        <v>-0.3649</v>
      </c>
      <c r="U666" s="17">
        <v>1.4535</v>
      </c>
      <c r="V666" s="28"/>
      <c r="W666" s="7">
        <v>2199</v>
      </c>
      <c r="X666" s="30" t="s">
        <v>37</v>
      </c>
      <c r="Y666" s="66">
        <v>10803</v>
      </c>
      <c r="Z666" s="66">
        <v>22535</v>
      </c>
      <c r="AA666" s="30" t="s">
        <v>37</v>
      </c>
      <c r="AB666" s="66">
        <v>12873</v>
      </c>
      <c r="AC666" s="66">
        <v>18911</v>
      </c>
      <c r="AD666" s="16" t="s">
        <v>37</v>
      </c>
      <c r="AE666" s="66">
        <v>12534</v>
      </c>
      <c r="AF666" s="66">
        <v>19422</v>
      </c>
      <c r="AG666" s="16" t="s">
        <v>39</v>
      </c>
      <c r="AH666" s="66">
        <v>15219</v>
      </c>
      <c r="AI666" s="66">
        <v>15996</v>
      </c>
      <c r="AJ666" s="76"/>
      <c r="AK666" s="75"/>
      <c r="AL666" s="7">
        <v>2199</v>
      </c>
    </row>
    <row r="667" spans="1:38" x14ac:dyDescent="0.15">
      <c r="A667" s="7">
        <v>2200</v>
      </c>
      <c r="B667" s="17">
        <f t="shared" si="88"/>
        <v>390.33333333333337</v>
      </c>
      <c r="C667" s="17">
        <f t="shared" si="89"/>
        <v>5.2813169466681709</v>
      </c>
      <c r="D667" s="17">
        <f t="shared" si="90"/>
        <v>1127</v>
      </c>
      <c r="E667" s="17">
        <f t="shared" si="91"/>
        <v>5.076576576576576</v>
      </c>
      <c r="F667" s="17">
        <f t="shared" si="92"/>
        <v>68.832116788321159</v>
      </c>
      <c r="G667" s="17">
        <f t="shared" si="93"/>
        <v>4.1260118136075254</v>
      </c>
      <c r="H667" s="17">
        <f t="shared" si="94"/>
        <v>92.045454545454547</v>
      </c>
      <c r="I667" s="17">
        <f t="shared" si="95"/>
        <v>4.9660276106807455</v>
      </c>
      <c r="J667" s="18">
        <v>23.42</v>
      </c>
      <c r="K667" s="17">
        <v>0.06</v>
      </c>
      <c r="L667" s="17">
        <v>4.4344999999999999</v>
      </c>
      <c r="M667" s="18">
        <v>22.54</v>
      </c>
      <c r="N667" s="17">
        <v>5.0000000000000001E-3</v>
      </c>
      <c r="O667" s="17">
        <v>4.4400000000000004</v>
      </c>
      <c r="P667" s="18">
        <v>18.86</v>
      </c>
      <c r="Q667" s="17">
        <v>0.13700000000000001</v>
      </c>
      <c r="R667" s="17">
        <v>4.5709999999999997</v>
      </c>
      <c r="S667" s="47">
        <v>22.95</v>
      </c>
      <c r="T667" s="17">
        <v>0.187</v>
      </c>
      <c r="U667" s="17">
        <v>4.6214000000000004</v>
      </c>
      <c r="V667" s="21">
        <v>42487</v>
      </c>
      <c r="W667" s="7">
        <v>2200</v>
      </c>
      <c r="X667" s="16" t="s">
        <v>41</v>
      </c>
      <c r="Y667" s="66">
        <v>14116</v>
      </c>
      <c r="Z667" s="66">
        <v>13044</v>
      </c>
      <c r="AA667" s="16" t="s">
        <v>43</v>
      </c>
      <c r="AB667" s="66">
        <v>14746</v>
      </c>
      <c r="AC667" s="66">
        <v>12486</v>
      </c>
      <c r="AD667" s="16" t="s">
        <v>43</v>
      </c>
      <c r="AE667" s="66">
        <v>16512</v>
      </c>
      <c r="AF667" s="66">
        <v>11151</v>
      </c>
      <c r="AG667" s="30"/>
      <c r="AH667" s="66">
        <v>18643</v>
      </c>
      <c r="AI667" s="66">
        <v>9877</v>
      </c>
      <c r="AJ667" s="76"/>
      <c r="AK667" s="75"/>
      <c r="AL667" s="7">
        <v>2200</v>
      </c>
    </row>
    <row r="668" spans="1:38" x14ac:dyDescent="0.15">
      <c r="A668" s="7">
        <v>2201</v>
      </c>
      <c r="B668" s="17">
        <f t="shared" si="88"/>
        <v>305.71428571428567</v>
      </c>
      <c r="C668" s="17">
        <f t="shared" si="89"/>
        <v>6.2158708028349015</v>
      </c>
      <c r="D668" s="17">
        <f t="shared" si="90"/>
        <v>400.25000000000006</v>
      </c>
      <c r="E668" s="17">
        <f t="shared" si="91"/>
        <v>4.6404452044868272</v>
      </c>
      <c r="F668" s="17">
        <f t="shared" si="92"/>
        <v>309.34782608695656</v>
      </c>
      <c r="G668" s="17">
        <f t="shared" si="93"/>
        <v>4.1200996004400947</v>
      </c>
      <c r="H668" s="17">
        <f t="shared" si="94"/>
        <v>413.25</v>
      </c>
      <c r="I668" s="17">
        <f t="shared" si="95"/>
        <v>4.7770424529665059</v>
      </c>
      <c r="J668" s="18">
        <v>21.4</v>
      </c>
      <c r="K668" s="17">
        <v>7.0000000000000007E-2</v>
      </c>
      <c r="L668" s="17">
        <v>3.4428000000000001</v>
      </c>
      <c r="M668" s="18">
        <v>16.010000000000002</v>
      </c>
      <c r="N668" s="17">
        <v>0.01</v>
      </c>
      <c r="O668" s="17">
        <v>3.4500999999999999</v>
      </c>
      <c r="P668" s="18">
        <v>14.23</v>
      </c>
      <c r="Q668" s="17">
        <v>2.3E-2</v>
      </c>
      <c r="R668" s="17">
        <v>3.4538000000000002</v>
      </c>
      <c r="S668" s="47">
        <v>16.53</v>
      </c>
      <c r="T668" s="17">
        <v>0.03</v>
      </c>
      <c r="U668" s="17">
        <v>3.4603000000000002</v>
      </c>
      <c r="V668" s="21">
        <v>42486</v>
      </c>
      <c r="W668" s="7">
        <v>2201</v>
      </c>
      <c r="X668" s="16" t="s">
        <v>41</v>
      </c>
      <c r="Y668" s="66">
        <v>17105</v>
      </c>
      <c r="Z668" s="66">
        <v>14951</v>
      </c>
      <c r="AA668" s="16" t="s">
        <v>41</v>
      </c>
      <c r="AB668" s="66">
        <v>17089</v>
      </c>
      <c r="AC668" s="66">
        <v>14965</v>
      </c>
      <c r="AD668" s="16" t="s">
        <v>43</v>
      </c>
      <c r="AE668" s="66">
        <v>22642</v>
      </c>
      <c r="AF668" s="66">
        <v>11295</v>
      </c>
      <c r="AG668" s="16" t="s">
        <v>41</v>
      </c>
      <c r="AH668" s="66">
        <v>17014</v>
      </c>
      <c r="AI668" s="66">
        <v>15031</v>
      </c>
      <c r="AJ668" s="76"/>
      <c r="AK668" s="75"/>
      <c r="AL668" s="7">
        <v>2201</v>
      </c>
    </row>
    <row r="669" spans="1:38" x14ac:dyDescent="0.15">
      <c r="A669" s="7">
        <v>2202</v>
      </c>
      <c r="B669" s="17">
        <f t="shared" si="88"/>
        <v>16.261167078502186</v>
      </c>
      <c r="C669" s="17">
        <f t="shared" si="89"/>
        <v>2.7924208052486414</v>
      </c>
      <c r="D669" s="17">
        <f t="shared" si="90"/>
        <v>30.317577548005914</v>
      </c>
      <c r="E669" s="17">
        <f t="shared" si="91"/>
        <v>2.6228356015590064</v>
      </c>
      <c r="F669" s="17">
        <f t="shared" si="92"/>
        <v>14.270892284474627</v>
      </c>
      <c r="G669" s="17">
        <f t="shared" si="93"/>
        <v>2.3006508119944047</v>
      </c>
      <c r="H669" s="17">
        <f t="shared" si="94"/>
        <v>15.026833631484795</v>
      </c>
      <c r="I669" s="17">
        <f t="shared" si="95"/>
        <v>2.242627077433565</v>
      </c>
      <c r="J669" s="18">
        <v>17.11</v>
      </c>
      <c r="K669" s="17">
        <v>1.0522</v>
      </c>
      <c r="L669" s="17">
        <v>6.1273</v>
      </c>
      <c r="M669" s="18">
        <v>16.420000000000002</v>
      </c>
      <c r="N669" s="17">
        <v>0.13539999999999999</v>
      </c>
      <c r="O669" s="17">
        <v>6.2603999999999997</v>
      </c>
      <c r="P669" s="18">
        <v>15.13</v>
      </c>
      <c r="Q669" s="17">
        <v>0.53010000000000002</v>
      </c>
      <c r="R669" s="17">
        <v>6.5763999999999996</v>
      </c>
      <c r="S669" s="47">
        <v>15.68</v>
      </c>
      <c r="T669" s="17">
        <v>0.78259999999999996</v>
      </c>
      <c r="U669" s="17">
        <v>6.9917999999999996</v>
      </c>
      <c r="V669" s="21">
        <v>42459</v>
      </c>
      <c r="W669" s="7">
        <v>2202</v>
      </c>
      <c r="X669" s="30"/>
      <c r="Y669" s="66"/>
      <c r="Z669" s="66"/>
      <c r="AA669" s="30"/>
      <c r="AB669" s="66"/>
      <c r="AC669" s="66"/>
      <c r="AD669" s="30"/>
      <c r="AE669" s="66"/>
      <c r="AF669" s="66"/>
      <c r="AG669" s="30"/>
      <c r="AH669" s="66"/>
      <c r="AI669" s="66"/>
      <c r="AJ669" s="76"/>
      <c r="AK669" s="75"/>
      <c r="AL669" s="7">
        <v>2202</v>
      </c>
    </row>
    <row r="670" spans="1:38" x14ac:dyDescent="0.15">
      <c r="A670" s="7">
        <v>2203</v>
      </c>
      <c r="B670" s="17">
        <f t="shared" si="88"/>
        <v>29.502196193265011</v>
      </c>
      <c r="C670" s="17">
        <f t="shared" si="89"/>
        <v>3.5352427738058689</v>
      </c>
      <c r="D670" s="17">
        <f t="shared" si="90"/>
        <v>23.558897243107769</v>
      </c>
      <c r="E670" s="17">
        <f t="shared" si="91"/>
        <v>3.1922570785753699</v>
      </c>
      <c r="F670" s="17">
        <f t="shared" si="92"/>
        <v>21.998867497168742</v>
      </c>
      <c r="G670" s="17">
        <f t="shared" si="93"/>
        <v>3.2381746197124395</v>
      </c>
      <c r="H670" s="17">
        <f t="shared" si="94"/>
        <v>23.315080033698401</v>
      </c>
      <c r="I670" s="17">
        <f t="shared" si="95"/>
        <v>2.9877332901501963</v>
      </c>
      <c r="J670" s="18">
        <v>8.06</v>
      </c>
      <c r="K670" s="17">
        <v>0.2732</v>
      </c>
      <c r="L670" s="17">
        <v>2.2799</v>
      </c>
      <c r="M670" s="18">
        <v>7.52</v>
      </c>
      <c r="N670" s="17">
        <v>7.9799999999999996E-2</v>
      </c>
      <c r="O670" s="17">
        <v>2.3557000000000001</v>
      </c>
      <c r="P670" s="18">
        <v>7.77</v>
      </c>
      <c r="Q670" s="17">
        <v>0.17660000000000001</v>
      </c>
      <c r="R670" s="17">
        <v>2.3995000000000002</v>
      </c>
      <c r="S670" s="47">
        <v>7.38</v>
      </c>
      <c r="T670" s="17">
        <v>0.2374</v>
      </c>
      <c r="U670" s="17">
        <v>2.4701</v>
      </c>
      <c r="V670" s="28">
        <v>42488</v>
      </c>
      <c r="W670" s="7">
        <v>2203</v>
      </c>
      <c r="X670" s="30" t="s">
        <v>43</v>
      </c>
      <c r="Y670" s="66">
        <v>54802</v>
      </c>
      <c r="Z670" s="66">
        <v>30498</v>
      </c>
      <c r="AA670" s="30" t="s">
        <v>41</v>
      </c>
      <c r="AB670" s="66">
        <v>47461</v>
      </c>
      <c r="AC670" s="66">
        <v>35216</v>
      </c>
      <c r="AD670" s="16" t="s">
        <v>43</v>
      </c>
      <c r="AE670" s="66">
        <v>51185</v>
      </c>
      <c r="AF670" s="66">
        <v>32654</v>
      </c>
      <c r="AG670" s="16" t="s">
        <v>41</v>
      </c>
      <c r="AH670" s="66">
        <v>47116</v>
      </c>
      <c r="AI670" s="66">
        <v>35474</v>
      </c>
      <c r="AJ670" s="76"/>
      <c r="AK670" s="75"/>
      <c r="AL670" s="7">
        <v>2203</v>
      </c>
    </row>
    <row r="671" spans="1:38" x14ac:dyDescent="0.15">
      <c r="A671" s="7">
        <v>2204</v>
      </c>
      <c r="B671" s="17">
        <f t="shared" si="88"/>
        <v>222.00000000000003</v>
      </c>
      <c r="C671" s="17">
        <f t="shared" si="89"/>
        <v>0.65585393955508298</v>
      </c>
      <c r="D671" s="17">
        <f t="shared" si="90"/>
        <v>186.5</v>
      </c>
      <c r="E671" s="17">
        <f t="shared" si="91"/>
        <v>1.1004897621997993</v>
      </c>
      <c r="F671" s="17">
        <f t="shared" si="92"/>
        <v>101</v>
      </c>
      <c r="G671" s="17">
        <f t="shared" si="93"/>
        <v>1.1882352941176471</v>
      </c>
      <c r="H671" s="17">
        <f t="shared" si="94"/>
        <v>106.41891891891892</v>
      </c>
      <c r="I671" s="17">
        <f t="shared" si="95"/>
        <v>1.2290764368488822</v>
      </c>
      <c r="J671" s="18">
        <v>4.4400000000000004</v>
      </c>
      <c r="K671" s="17">
        <v>0.02</v>
      </c>
      <c r="L671" s="17">
        <v>6.7698</v>
      </c>
      <c r="M671" s="18">
        <v>7.46</v>
      </c>
      <c r="N671" s="17">
        <v>0.01</v>
      </c>
      <c r="O671" s="17">
        <v>6.7788000000000004</v>
      </c>
      <c r="P671" s="18">
        <v>4.04</v>
      </c>
      <c r="Q671" s="17">
        <v>0.02</v>
      </c>
      <c r="R671" s="17">
        <v>3.4</v>
      </c>
      <c r="S671" s="47">
        <v>4.2</v>
      </c>
      <c r="T671" s="17">
        <v>2.9600000000000001E-2</v>
      </c>
      <c r="U671" s="17">
        <v>3.4171999999999998</v>
      </c>
      <c r="V671" s="21">
        <v>42487</v>
      </c>
      <c r="W671" s="7">
        <v>2204</v>
      </c>
      <c r="X671" s="30" t="s">
        <v>41</v>
      </c>
      <c r="Y671" s="66">
        <v>41991</v>
      </c>
      <c r="Z671" s="66">
        <v>22997</v>
      </c>
      <c r="AA671" s="16" t="s">
        <v>41</v>
      </c>
      <c r="AB671" s="66">
        <v>39476</v>
      </c>
      <c r="AC671" s="66">
        <v>24462</v>
      </c>
      <c r="AD671" s="16" t="s">
        <v>37</v>
      </c>
      <c r="AE671" s="66">
        <v>42177</v>
      </c>
      <c r="AF671" s="66">
        <v>45792</v>
      </c>
      <c r="AG671" s="16" t="s">
        <v>43</v>
      </c>
      <c r="AH671" s="66">
        <v>44372</v>
      </c>
      <c r="AI671" s="66">
        <v>43527</v>
      </c>
      <c r="AJ671" s="76"/>
      <c r="AK671" s="75"/>
      <c r="AL671" s="7">
        <v>2204</v>
      </c>
    </row>
    <row r="672" spans="1:38" x14ac:dyDescent="0.15">
      <c r="A672" s="7">
        <v>2205</v>
      </c>
      <c r="B672" s="17">
        <f t="shared" si="88"/>
        <v>-66.900790166812996</v>
      </c>
      <c r="C672" s="17">
        <f t="shared" si="89"/>
        <v>3.923284850045051</v>
      </c>
      <c r="D672" s="17">
        <f t="shared" si="90"/>
        <v>-52.014652014652007</v>
      </c>
      <c r="E672" s="17">
        <f t="shared" si="91"/>
        <v>2.9661736099325036</v>
      </c>
      <c r="F672" s="17">
        <f t="shared" si="92"/>
        <v>-92.260061919504636</v>
      </c>
      <c r="G672" s="17">
        <f t="shared" si="93"/>
        <v>3.1205413825150199</v>
      </c>
      <c r="H672" s="17">
        <f t="shared" si="94"/>
        <v>-130.57680988816949</v>
      </c>
      <c r="I672" s="17">
        <f t="shared" si="95"/>
        <v>3.8926174496644292</v>
      </c>
      <c r="J672" s="18">
        <v>30.48</v>
      </c>
      <c r="K672" s="17">
        <v>-0.4556</v>
      </c>
      <c r="L672" s="17">
        <v>7.7690000000000001</v>
      </c>
      <c r="M672" s="18">
        <v>22.72</v>
      </c>
      <c r="N672" s="17">
        <v>-0.10920000000000001</v>
      </c>
      <c r="O672" s="17">
        <v>7.6597</v>
      </c>
      <c r="P672" s="18">
        <v>23.84</v>
      </c>
      <c r="Q672" s="17">
        <v>-0.12920000000000001</v>
      </c>
      <c r="R672" s="17">
        <v>7.6397000000000004</v>
      </c>
      <c r="S672" s="47">
        <v>29.58</v>
      </c>
      <c r="T672" s="17">
        <v>-0.1699</v>
      </c>
      <c r="U672" s="17">
        <v>7.5990000000000002</v>
      </c>
      <c r="V672" s="21">
        <v>42453</v>
      </c>
      <c r="W672" s="7">
        <v>2205</v>
      </c>
      <c r="X672" s="30" t="s">
        <v>37</v>
      </c>
      <c r="Y672" s="66">
        <v>8001</v>
      </c>
      <c r="Z672" s="66">
        <v>14517</v>
      </c>
      <c r="AA672" s="30"/>
      <c r="AB672" s="66">
        <v>11661</v>
      </c>
      <c r="AC672" s="66">
        <v>9960</v>
      </c>
      <c r="AD672" s="16"/>
      <c r="AE672" s="66">
        <v>13911</v>
      </c>
      <c r="AF672" s="66">
        <v>8349</v>
      </c>
      <c r="AG672" s="30"/>
      <c r="AH672" s="66">
        <v>16169</v>
      </c>
      <c r="AI672" s="66">
        <v>7184</v>
      </c>
      <c r="AJ672" s="76"/>
      <c r="AK672" s="75"/>
      <c r="AL672" s="7">
        <v>2205</v>
      </c>
    </row>
    <row r="673" spans="1:38" x14ac:dyDescent="0.15">
      <c r="A673" s="7">
        <v>2206</v>
      </c>
      <c r="B673" s="17">
        <f t="shared" si="88"/>
        <v>43.5</v>
      </c>
      <c r="C673" s="17">
        <f t="shared" si="89"/>
        <v>4.0723404255319151</v>
      </c>
      <c r="D673" s="17">
        <f t="shared" si="90"/>
        <v>25.216666666666669</v>
      </c>
      <c r="E673" s="17">
        <f t="shared" si="91"/>
        <v>3.1149633533723136</v>
      </c>
      <c r="F673" s="17">
        <f t="shared" si="92"/>
        <v>25.954545454545453</v>
      </c>
      <c r="G673" s="17">
        <f t="shared" si="93"/>
        <v>2.8983790734662112</v>
      </c>
      <c r="H673" s="17">
        <f t="shared" si="94"/>
        <v>25.83</v>
      </c>
      <c r="I673" s="17">
        <f t="shared" si="95"/>
        <v>3.0439086473874002</v>
      </c>
      <c r="J673" s="18">
        <v>19.14</v>
      </c>
      <c r="K673" s="17">
        <v>0.44</v>
      </c>
      <c r="L673" s="17">
        <v>4.7</v>
      </c>
      <c r="M673" s="18">
        <v>15.13</v>
      </c>
      <c r="N673" s="17">
        <v>0.15</v>
      </c>
      <c r="O673" s="17">
        <v>4.8571999999999997</v>
      </c>
      <c r="P673" s="18">
        <v>17.13</v>
      </c>
      <c r="Q673" s="17">
        <v>0.33</v>
      </c>
      <c r="R673" s="17">
        <v>5.9101999999999997</v>
      </c>
      <c r="S673" s="47">
        <v>17.22</v>
      </c>
      <c r="T673" s="17">
        <v>0.5</v>
      </c>
      <c r="U673" s="17">
        <v>5.6571999999999996</v>
      </c>
      <c r="V673" s="28">
        <v>42457</v>
      </c>
      <c r="W673" s="7">
        <v>2206</v>
      </c>
      <c r="X673" s="16" t="s">
        <v>43</v>
      </c>
      <c r="Y673" s="66">
        <v>23127</v>
      </c>
      <c r="Z673" s="66">
        <v>19447</v>
      </c>
      <c r="AA673" s="16" t="s">
        <v>41</v>
      </c>
      <c r="AB673" s="66">
        <v>21635</v>
      </c>
      <c r="AC673" s="66">
        <v>20789</v>
      </c>
      <c r="AD673" s="16" t="s">
        <v>37</v>
      </c>
      <c r="AE673" s="66">
        <v>20381</v>
      </c>
      <c r="AF673" s="66">
        <v>22164</v>
      </c>
      <c r="AG673" s="16" t="s">
        <v>37</v>
      </c>
      <c r="AH673" s="66">
        <v>18318</v>
      </c>
      <c r="AI673" s="66">
        <v>26598</v>
      </c>
      <c r="AJ673" s="76"/>
      <c r="AK673" s="75"/>
      <c r="AL673" s="7">
        <v>2206</v>
      </c>
    </row>
    <row r="674" spans="1:38" x14ac:dyDescent="0.15">
      <c r="A674" s="7">
        <v>2207</v>
      </c>
      <c r="B674" s="17">
        <f t="shared" si="88"/>
        <v>-26.142857142857142</v>
      </c>
      <c r="C674" s="17">
        <f t="shared" si="89"/>
        <v>11.045873573309921</v>
      </c>
      <c r="D674" s="17">
        <f t="shared" si="90"/>
        <v>-59.500000000000007</v>
      </c>
      <c r="E674" s="17">
        <f t="shared" si="91"/>
        <v>12.276478679504816</v>
      </c>
      <c r="F674" s="17">
        <f t="shared" si="92"/>
        <v>-56.368421052631582</v>
      </c>
      <c r="G674" s="17">
        <f t="shared" si="93"/>
        <v>13.149171270718233</v>
      </c>
      <c r="H674" s="17">
        <f t="shared" si="94"/>
        <v>-51.822580645161295</v>
      </c>
      <c r="I674" s="17">
        <f t="shared" si="95"/>
        <v>14.593268837716311</v>
      </c>
      <c r="J674" s="18">
        <v>20.13</v>
      </c>
      <c r="K674" s="17">
        <v>-0.77</v>
      </c>
      <c r="L674" s="17">
        <v>1.8224</v>
      </c>
      <c r="M674" s="18">
        <v>21.42</v>
      </c>
      <c r="N674" s="17">
        <v>-0.09</v>
      </c>
      <c r="O674" s="17">
        <v>1.7447999999999999</v>
      </c>
      <c r="P674" s="18">
        <v>21.42</v>
      </c>
      <c r="Q674" s="17">
        <v>-0.19</v>
      </c>
      <c r="R674" s="17">
        <v>1.629</v>
      </c>
      <c r="S674" s="47">
        <v>21.42</v>
      </c>
      <c r="T674" s="17">
        <v>-0.31</v>
      </c>
      <c r="U674" s="17">
        <v>1.4678</v>
      </c>
      <c r="V674" s="21">
        <v>42487</v>
      </c>
      <c r="W674" s="7">
        <v>2207</v>
      </c>
      <c r="X674" s="16"/>
      <c r="Y674" s="66">
        <v>26759</v>
      </c>
      <c r="Z674" s="66">
        <v>8938</v>
      </c>
      <c r="AA674" s="16"/>
      <c r="AB674" s="66">
        <v>26706</v>
      </c>
      <c r="AC674" s="66">
        <v>8955</v>
      </c>
      <c r="AD674" s="16"/>
      <c r="AE674" s="66">
        <v>26686</v>
      </c>
      <c r="AF674" s="66">
        <v>8962</v>
      </c>
      <c r="AG674" s="30"/>
      <c r="AH674" s="66">
        <v>26680</v>
      </c>
      <c r="AI674" s="66">
        <v>8965</v>
      </c>
      <c r="AJ674" s="76"/>
      <c r="AK674" s="75"/>
      <c r="AL674" s="7">
        <v>2207</v>
      </c>
    </row>
    <row r="675" spans="1:38" x14ac:dyDescent="0.15">
      <c r="A675" s="7">
        <v>2208</v>
      </c>
      <c r="B675" s="17">
        <f t="shared" si="88"/>
        <v>55.482758620689658</v>
      </c>
      <c r="C675" s="17">
        <f t="shared" si="89"/>
        <v>3.3234874930287317</v>
      </c>
      <c r="D675" s="17">
        <f t="shared" si="90"/>
        <v>25.743913435527503</v>
      </c>
      <c r="E675" s="17">
        <f t="shared" si="91"/>
        <v>4.5110702929035567</v>
      </c>
      <c r="F675" s="17">
        <f t="shared" si="92"/>
        <v>44.337899543379002</v>
      </c>
      <c r="G675" s="17">
        <f t="shared" si="93"/>
        <v>3.8760154082589868</v>
      </c>
      <c r="H675" s="17">
        <f t="shared" si="94"/>
        <v>66.34615384615384</v>
      </c>
      <c r="I675" s="17">
        <f t="shared" si="95"/>
        <v>3.6805152721380994</v>
      </c>
      <c r="J675" s="18">
        <v>16.09</v>
      </c>
      <c r="K675" s="17">
        <v>0.28999999999999998</v>
      </c>
      <c r="L675" s="17">
        <v>4.8413000000000004</v>
      </c>
      <c r="M675" s="18">
        <v>22.84</v>
      </c>
      <c r="N675" s="17">
        <v>0.2218</v>
      </c>
      <c r="O675" s="17">
        <v>5.0631000000000004</v>
      </c>
      <c r="P675" s="18">
        <v>19.420000000000002</v>
      </c>
      <c r="Q675" s="17">
        <v>0.219</v>
      </c>
      <c r="R675" s="17">
        <v>5.0103</v>
      </c>
      <c r="S675" s="47">
        <v>18.399999999999999</v>
      </c>
      <c r="T675" s="17">
        <v>0.20799999999999999</v>
      </c>
      <c r="U675" s="17">
        <v>4.9992999999999999</v>
      </c>
      <c r="V675" s="21">
        <v>42457</v>
      </c>
      <c r="W675" s="7">
        <v>2208</v>
      </c>
      <c r="X675" s="16" t="s">
        <v>37</v>
      </c>
      <c r="Y675" s="66">
        <v>15771</v>
      </c>
      <c r="Z675" s="66">
        <v>20296</v>
      </c>
      <c r="AA675" s="16" t="s">
        <v>37</v>
      </c>
      <c r="AB675" s="66">
        <v>14969</v>
      </c>
      <c r="AC675" s="66">
        <v>21384</v>
      </c>
      <c r="AD675" s="16"/>
      <c r="AE675" s="66">
        <v>39555</v>
      </c>
      <c r="AF675" s="66">
        <v>8092</v>
      </c>
      <c r="AG675" s="16"/>
      <c r="AH675" s="66">
        <v>40094</v>
      </c>
      <c r="AI675" s="66">
        <v>7984</v>
      </c>
      <c r="AJ675" s="76"/>
      <c r="AK675" s="75"/>
      <c r="AL675" s="7">
        <v>2208</v>
      </c>
    </row>
    <row r="676" spans="1:38" x14ac:dyDescent="0.15">
      <c r="A676" s="7">
        <v>2209</v>
      </c>
      <c r="B676" s="17">
        <f t="shared" si="88"/>
        <v>353.5060975609756</v>
      </c>
      <c r="C676" s="17">
        <f t="shared" si="89"/>
        <v>6.8449481979987601</v>
      </c>
      <c r="D676" s="17">
        <f t="shared" si="90"/>
        <v>1022.7678571428571</v>
      </c>
      <c r="E676" s="17">
        <f t="shared" si="91"/>
        <v>6.770494710089249</v>
      </c>
      <c r="F676" s="17">
        <f t="shared" si="92"/>
        <v>-155.90230664857529</v>
      </c>
      <c r="G676" s="17">
        <f t="shared" si="93"/>
        <v>6.9373584905660381</v>
      </c>
      <c r="H676" s="17">
        <f t="shared" si="94"/>
        <v>-121.54592979835698</v>
      </c>
      <c r="I676" s="17">
        <f t="shared" si="95"/>
        <v>6.6738428417653388</v>
      </c>
      <c r="J676" s="18">
        <v>23.19</v>
      </c>
      <c r="K676" s="17">
        <v>6.5600000000000006E-2</v>
      </c>
      <c r="L676" s="17">
        <v>3.3879000000000001</v>
      </c>
      <c r="M676" s="18">
        <v>22.91</v>
      </c>
      <c r="N676" s="17">
        <v>5.5999999999999999E-3</v>
      </c>
      <c r="O676" s="17">
        <v>3.3837999999999999</v>
      </c>
      <c r="P676" s="18">
        <v>22.98</v>
      </c>
      <c r="Q676" s="17">
        <v>-7.3700000000000002E-2</v>
      </c>
      <c r="R676" s="17">
        <v>3.3125</v>
      </c>
      <c r="S676" s="47">
        <v>21.7</v>
      </c>
      <c r="T676" s="17">
        <v>-0.13389999999999999</v>
      </c>
      <c r="U676" s="17">
        <v>3.2515000000000001</v>
      </c>
      <c r="V676" s="21">
        <v>42478</v>
      </c>
      <c r="W676" s="7">
        <v>2209</v>
      </c>
      <c r="X676" s="42" t="s">
        <v>37</v>
      </c>
      <c r="Y676" s="66">
        <v>11177</v>
      </c>
      <c r="Z676" s="66">
        <v>17468</v>
      </c>
      <c r="AA676" s="42" t="s">
        <v>37</v>
      </c>
      <c r="AB676" s="66">
        <v>11163</v>
      </c>
      <c r="AC676" s="66">
        <v>17490</v>
      </c>
      <c r="AD676" s="42" t="s">
        <v>39</v>
      </c>
      <c r="AE676" s="66">
        <v>12781</v>
      </c>
      <c r="AF676" s="66">
        <v>15276</v>
      </c>
      <c r="AG676" s="42" t="s">
        <v>37</v>
      </c>
      <c r="AH676" s="66">
        <v>10928</v>
      </c>
      <c r="AI676" s="66">
        <v>17866</v>
      </c>
      <c r="AJ676" s="76"/>
      <c r="AK676" s="75"/>
      <c r="AL676" s="7">
        <v>2209</v>
      </c>
    </row>
    <row r="677" spans="1:38" x14ac:dyDescent="0.15">
      <c r="A677" s="7">
        <v>2210</v>
      </c>
      <c r="B677" s="17">
        <f t="shared" si="88"/>
        <v>70.961538461538453</v>
      </c>
      <c r="C677" s="17">
        <f t="shared" si="89"/>
        <v>5.7537578743840827</v>
      </c>
      <c r="D677" s="17">
        <f t="shared" si="90"/>
        <v>62.999999999999993</v>
      </c>
      <c r="E677" s="17">
        <f t="shared" si="91"/>
        <v>5.3991185112634676</v>
      </c>
      <c r="F677" s="17">
        <f t="shared" si="92"/>
        <v>92.454545454545453</v>
      </c>
      <c r="G677" s="17">
        <f t="shared" si="93"/>
        <v>8.0224027766821795</v>
      </c>
      <c r="H677" s="17">
        <f t="shared" si="94"/>
        <v>81.099999999999994</v>
      </c>
      <c r="I677" s="17">
        <f t="shared" si="95"/>
        <v>6.3076025665953726</v>
      </c>
      <c r="J677" s="18">
        <v>18.45</v>
      </c>
      <c r="K677" s="17">
        <v>0.26</v>
      </c>
      <c r="L677" s="17">
        <v>3.2065999999999999</v>
      </c>
      <c r="M677" s="18">
        <v>17.64</v>
      </c>
      <c r="N677" s="17">
        <v>7.0000000000000007E-2</v>
      </c>
      <c r="O677" s="17">
        <v>3.2671999999999999</v>
      </c>
      <c r="P677" s="18">
        <v>20.34</v>
      </c>
      <c r="Q677" s="17">
        <v>0.11</v>
      </c>
      <c r="R677" s="17">
        <v>2.5354000000000001</v>
      </c>
      <c r="S677" s="47">
        <v>16.22</v>
      </c>
      <c r="T677" s="17">
        <v>0.15</v>
      </c>
      <c r="U677" s="17">
        <v>2.5714999999999999</v>
      </c>
      <c r="V677" s="21">
        <v>42485</v>
      </c>
      <c r="W677" s="7">
        <v>2210</v>
      </c>
      <c r="X677" s="42"/>
      <c r="Y677" s="66">
        <v>53666</v>
      </c>
      <c r="Z677" s="66">
        <v>13936</v>
      </c>
      <c r="AA677" s="42" t="s">
        <v>41</v>
      </c>
      <c r="AB677" s="66">
        <v>36816</v>
      </c>
      <c r="AC677" s="66">
        <v>20314</v>
      </c>
      <c r="AD677" s="42" t="s">
        <v>37</v>
      </c>
      <c r="AE677" s="66">
        <v>21664</v>
      </c>
      <c r="AF677" s="66">
        <v>44880</v>
      </c>
      <c r="AG677" s="42" t="s">
        <v>39</v>
      </c>
      <c r="AH677" s="66">
        <v>24246</v>
      </c>
      <c r="AI677" s="66">
        <v>40101</v>
      </c>
      <c r="AJ677" s="76"/>
      <c r="AK677" s="75"/>
      <c r="AL677" s="7">
        <v>2210</v>
      </c>
    </row>
    <row r="678" spans="1:38" x14ac:dyDescent="0.15">
      <c r="A678" s="7">
        <v>2211</v>
      </c>
      <c r="B678" s="17">
        <f t="shared" si="88"/>
        <v>-93.928571428571416</v>
      </c>
      <c r="C678" s="17">
        <f t="shared" si="89"/>
        <v>7.4715909090909092</v>
      </c>
      <c r="D678" s="17">
        <f t="shared" si="90"/>
        <v>-360.95890410958901</v>
      </c>
      <c r="E678" s="17">
        <f t="shared" si="91"/>
        <v>5.9886363636363633</v>
      </c>
      <c r="F678" s="17">
        <f t="shared" si="92"/>
        <v>-436.02941176470591</v>
      </c>
      <c r="G678" s="17">
        <f t="shared" si="93"/>
        <v>6.7632299270072984</v>
      </c>
      <c r="H678" s="17">
        <f t="shared" si="94"/>
        <v>-487.06896551724128</v>
      </c>
      <c r="I678" s="17">
        <f t="shared" si="95"/>
        <v>9.7346657477601646</v>
      </c>
      <c r="J678" s="18">
        <v>13.15</v>
      </c>
      <c r="K678" s="17">
        <v>-0.14000000000000001</v>
      </c>
      <c r="L678" s="17">
        <v>1.76</v>
      </c>
      <c r="M678" s="18">
        <v>10.54</v>
      </c>
      <c r="N678" s="17">
        <v>-7.3000000000000001E-3</v>
      </c>
      <c r="O678" s="17">
        <v>1.76</v>
      </c>
      <c r="P678" s="18">
        <v>11.86</v>
      </c>
      <c r="Q678" s="17">
        <v>-1.3599999999999999E-2</v>
      </c>
      <c r="R678" s="17">
        <v>1.7536</v>
      </c>
      <c r="S678" s="47">
        <v>16.95</v>
      </c>
      <c r="T678" s="17">
        <v>-2.6100000000000002E-2</v>
      </c>
      <c r="U678" s="17">
        <v>1.7412000000000001</v>
      </c>
      <c r="V678" s="28">
        <v>42486</v>
      </c>
      <c r="W678" s="7">
        <v>2211</v>
      </c>
      <c r="X678" s="16" t="s">
        <v>41</v>
      </c>
      <c r="Y678" s="66">
        <v>26012</v>
      </c>
      <c r="Z678" s="66">
        <v>16626</v>
      </c>
      <c r="AA678" s="16" t="s">
        <v>41</v>
      </c>
      <c r="AB678" s="66">
        <v>24065</v>
      </c>
      <c r="AC678" s="66">
        <v>17971</v>
      </c>
      <c r="AD678" s="16" t="s">
        <v>43</v>
      </c>
      <c r="AE678" s="66">
        <v>34719</v>
      </c>
      <c r="AF678" s="66">
        <v>12456</v>
      </c>
      <c r="AG678" s="16" t="s">
        <v>43</v>
      </c>
      <c r="AH678" s="66">
        <v>40225</v>
      </c>
      <c r="AI678" s="66">
        <v>10751</v>
      </c>
      <c r="AJ678" s="76"/>
      <c r="AK678" s="75"/>
      <c r="AL678" s="7">
        <v>2211</v>
      </c>
    </row>
    <row r="679" spans="1:38" x14ac:dyDescent="0.15">
      <c r="A679" s="7">
        <v>2212</v>
      </c>
      <c r="B679" s="17">
        <f t="shared" si="88"/>
        <v>154.18181818181819</v>
      </c>
      <c r="C679" s="17">
        <f t="shared" si="89"/>
        <v>4.8124397026275467</v>
      </c>
      <c r="D679" s="17">
        <f t="shared" si="90"/>
        <v>112.25</v>
      </c>
      <c r="E679" s="17">
        <f t="shared" si="91"/>
        <v>2.5303615204711321</v>
      </c>
      <c r="F679" s="17">
        <f t="shared" si="92"/>
        <v>62.666666666666664</v>
      </c>
      <c r="G679" s="17">
        <f t="shared" si="93"/>
        <v>3.1391756880861599</v>
      </c>
      <c r="H679" s="17">
        <f t="shared" si="94"/>
        <v>89.942307692307693</v>
      </c>
      <c r="I679" s="17">
        <f t="shared" si="95"/>
        <v>4.2750980338388134</v>
      </c>
      <c r="J679" s="18">
        <v>16.96</v>
      </c>
      <c r="K679" s="17">
        <v>0.11</v>
      </c>
      <c r="L679" s="17">
        <v>3.5242</v>
      </c>
      <c r="M679" s="18">
        <v>8.98</v>
      </c>
      <c r="N679" s="17">
        <v>0.02</v>
      </c>
      <c r="O679" s="17">
        <v>3.5489000000000002</v>
      </c>
      <c r="P679" s="18">
        <v>11.28</v>
      </c>
      <c r="Q679" s="17">
        <v>0.09</v>
      </c>
      <c r="R679" s="17">
        <v>3.5933000000000002</v>
      </c>
      <c r="S679" s="47">
        <v>15.59</v>
      </c>
      <c r="T679" s="17">
        <v>0.13</v>
      </c>
      <c r="U679" s="17">
        <v>3.6467000000000001</v>
      </c>
      <c r="V679" s="21">
        <v>42486</v>
      </c>
      <c r="W679" s="7">
        <v>2212</v>
      </c>
      <c r="X679" s="30"/>
      <c r="Y679" s="66">
        <v>45773</v>
      </c>
      <c r="Z679" s="66">
        <v>11147</v>
      </c>
      <c r="AA679" s="30"/>
      <c r="AB679" s="66">
        <v>43112</v>
      </c>
      <c r="AC679" s="66">
        <v>11835</v>
      </c>
      <c r="AD679" s="30"/>
      <c r="AE679" s="66">
        <v>43451</v>
      </c>
      <c r="AF679" s="66">
        <v>11743</v>
      </c>
      <c r="AG679" s="30"/>
      <c r="AH679" s="66">
        <v>35714</v>
      </c>
      <c r="AI679" s="66">
        <v>14287</v>
      </c>
      <c r="AJ679" s="76"/>
      <c r="AK679" s="75"/>
      <c r="AL679" s="7">
        <v>2212</v>
      </c>
    </row>
    <row r="680" spans="1:38" x14ac:dyDescent="0.15">
      <c r="A680" s="7">
        <v>2213</v>
      </c>
      <c r="B680" s="17">
        <f t="shared" si="88"/>
        <v>535</v>
      </c>
      <c r="C680" s="17">
        <f t="shared" si="89"/>
        <v>15.746409230044737</v>
      </c>
      <c r="D680" s="17">
        <f t="shared" si="90"/>
        <v>256.25</v>
      </c>
      <c r="E680" s="17">
        <f t="shared" si="91"/>
        <v>11.958931279897328</v>
      </c>
      <c r="F680" s="17">
        <f t="shared" si="92"/>
        <v>247.125</v>
      </c>
      <c r="G680" s="17">
        <f t="shared" si="93"/>
        <v>11.383003224320589</v>
      </c>
      <c r="H680" s="17">
        <f t="shared" si="94"/>
        <v>322.5</v>
      </c>
      <c r="I680" s="17">
        <f t="shared" si="95"/>
        <v>14.690809702767339</v>
      </c>
      <c r="J680" s="18">
        <v>26.75</v>
      </c>
      <c r="K680" s="17">
        <v>0.05</v>
      </c>
      <c r="L680" s="17">
        <v>1.6988000000000001</v>
      </c>
      <c r="M680" s="18">
        <v>20.5</v>
      </c>
      <c r="N680" s="17">
        <v>0.02</v>
      </c>
      <c r="O680" s="17">
        <v>1.7141999999999999</v>
      </c>
      <c r="P680" s="18">
        <v>19.77</v>
      </c>
      <c r="Q680" s="17">
        <v>0.04</v>
      </c>
      <c r="R680" s="17">
        <v>1.7367999999999999</v>
      </c>
      <c r="S680" s="47">
        <v>25.8</v>
      </c>
      <c r="T680" s="17">
        <v>0.06</v>
      </c>
      <c r="U680" s="17">
        <v>1.7562</v>
      </c>
      <c r="V680" s="21">
        <v>42478</v>
      </c>
      <c r="W680" s="7">
        <v>2213</v>
      </c>
      <c r="X680" s="42" t="s">
        <v>39</v>
      </c>
      <c r="Y680" s="66">
        <v>9671</v>
      </c>
      <c r="Z680" s="66">
        <v>21300</v>
      </c>
      <c r="AA680" s="42" t="s">
        <v>37</v>
      </c>
      <c r="AB680" s="66">
        <v>7711</v>
      </c>
      <c r="AC680" s="66">
        <v>26715</v>
      </c>
      <c r="AD680" s="42" t="s">
        <v>39</v>
      </c>
      <c r="AE680" s="66">
        <v>8971</v>
      </c>
      <c r="AF680" s="66">
        <v>22962</v>
      </c>
      <c r="AG680" s="42" t="s">
        <v>37</v>
      </c>
      <c r="AH680" s="66">
        <v>7486</v>
      </c>
      <c r="AI680" s="66">
        <v>27518</v>
      </c>
      <c r="AJ680" s="76"/>
      <c r="AK680" s="75"/>
      <c r="AL680" s="7">
        <v>2213</v>
      </c>
    </row>
    <row r="681" spans="1:38" x14ac:dyDescent="0.15">
      <c r="A681" s="7">
        <v>2214</v>
      </c>
      <c r="B681" s="17">
        <f t="shared" si="88"/>
        <v>157.85714285714286</v>
      </c>
      <c r="C681" s="17">
        <f t="shared" si="89"/>
        <v>5.3066320895164001</v>
      </c>
      <c r="D681" s="17">
        <f t="shared" si="90"/>
        <v>981.66666666666663</v>
      </c>
      <c r="E681" s="17">
        <f t="shared" si="91"/>
        <v>5.6482546988876106</v>
      </c>
      <c r="F681" s="17">
        <f t="shared" si="92"/>
        <v>154.125</v>
      </c>
      <c r="G681" s="17">
        <f t="shared" si="93"/>
        <v>5.8871275783040495</v>
      </c>
      <c r="H681" s="17">
        <f t="shared" si="94"/>
        <v>147.125</v>
      </c>
      <c r="I681" s="17">
        <f t="shared" si="95"/>
        <v>5.551624923352672</v>
      </c>
      <c r="J681" s="18">
        <v>11.05</v>
      </c>
      <c r="K681" s="17">
        <v>7.0000000000000007E-2</v>
      </c>
      <c r="L681" s="17">
        <v>2.0823</v>
      </c>
      <c r="M681" s="18">
        <v>11.78</v>
      </c>
      <c r="N681" s="17">
        <v>3.0000000000000001E-3</v>
      </c>
      <c r="O681" s="17">
        <v>2.0855999999999999</v>
      </c>
      <c r="P681" s="18">
        <v>12.33</v>
      </c>
      <c r="Q681" s="17">
        <v>0.04</v>
      </c>
      <c r="R681" s="17">
        <v>2.0943999999999998</v>
      </c>
      <c r="S681" s="47">
        <v>11.77</v>
      </c>
      <c r="T681" s="17">
        <v>0.06</v>
      </c>
      <c r="U681" s="17">
        <v>2.1200999999999999</v>
      </c>
      <c r="V681" s="28">
        <v>42454</v>
      </c>
      <c r="W681" s="7">
        <v>2214</v>
      </c>
      <c r="X681" s="42" t="s">
        <v>41</v>
      </c>
      <c r="Y681" s="66">
        <v>43900</v>
      </c>
      <c r="Z681" s="66">
        <v>10447</v>
      </c>
      <c r="AA681" s="42" t="s">
        <v>41</v>
      </c>
      <c r="AB681" s="66">
        <v>41581</v>
      </c>
      <c r="AC681" s="66">
        <v>11030</v>
      </c>
      <c r="AD681" s="42" t="s">
        <v>41</v>
      </c>
      <c r="AE681" s="66">
        <v>40301</v>
      </c>
      <c r="AF681" s="66">
        <v>11381</v>
      </c>
      <c r="AG681" s="30" t="s">
        <v>41</v>
      </c>
      <c r="AH681" s="66">
        <v>35950</v>
      </c>
      <c r="AI681" s="66">
        <v>12758</v>
      </c>
      <c r="AJ681" s="76"/>
      <c r="AK681" s="75"/>
      <c r="AL681" s="7">
        <v>2214</v>
      </c>
    </row>
    <row r="682" spans="1:38" x14ac:dyDescent="0.15">
      <c r="A682" s="7">
        <v>2215</v>
      </c>
      <c r="B682" s="17">
        <f t="shared" si="88"/>
        <v>44.32</v>
      </c>
      <c r="C682" s="17">
        <f t="shared" si="89"/>
        <v>5.8129164262105872</v>
      </c>
      <c r="D682" s="17">
        <f t="shared" si="90"/>
        <v>24.145833333333336</v>
      </c>
      <c r="E682" s="17">
        <f t="shared" si="91"/>
        <v>5.7000934441548221</v>
      </c>
      <c r="F682" s="17">
        <f t="shared" si="92"/>
        <v>258.5</v>
      </c>
      <c r="G682" s="17">
        <f t="shared" si="93"/>
        <v>5.010418180937152</v>
      </c>
      <c r="H682" s="17">
        <f t="shared" si="94"/>
        <v>-32.967391304347821</v>
      </c>
      <c r="I682" s="17">
        <f t="shared" si="95"/>
        <v>5.4758164978605857</v>
      </c>
      <c r="J682" s="18">
        <v>11.08</v>
      </c>
      <c r="K682" s="17">
        <v>0.25</v>
      </c>
      <c r="L682" s="17">
        <v>1.9060999999999999</v>
      </c>
      <c r="M682" s="18">
        <v>11.59</v>
      </c>
      <c r="N682" s="17">
        <v>0.12</v>
      </c>
      <c r="O682" s="17">
        <v>2.0333000000000001</v>
      </c>
      <c r="P682" s="18">
        <v>10.34</v>
      </c>
      <c r="Q682" s="17">
        <v>0.02</v>
      </c>
      <c r="R682" s="17">
        <v>2.0636999999999999</v>
      </c>
      <c r="S682" s="47">
        <v>10.11</v>
      </c>
      <c r="T682" s="17">
        <v>-0.23</v>
      </c>
      <c r="U682" s="17">
        <v>1.8463000000000001</v>
      </c>
      <c r="V682" s="28">
        <v>42468</v>
      </c>
      <c r="W682" s="7">
        <v>2215</v>
      </c>
      <c r="X682" s="16" t="s">
        <v>43</v>
      </c>
      <c r="Y682" s="66">
        <v>38117</v>
      </c>
      <c r="Z682" s="66">
        <v>23989</v>
      </c>
      <c r="AA682" s="16" t="s">
        <v>43</v>
      </c>
      <c r="AB682" s="66">
        <v>42695</v>
      </c>
      <c r="AC682" s="66">
        <v>21652</v>
      </c>
      <c r="AD682" s="16"/>
      <c r="AE682" s="66">
        <v>54317</v>
      </c>
      <c r="AF682" s="66">
        <v>17019</v>
      </c>
      <c r="AG682" s="16"/>
      <c r="AH682" s="66">
        <v>51396</v>
      </c>
      <c r="AI682" s="66">
        <v>17785</v>
      </c>
      <c r="AJ682" s="76"/>
      <c r="AK682" s="75"/>
      <c r="AL682" s="7">
        <v>2215</v>
      </c>
    </row>
    <row r="683" spans="1:38" x14ac:dyDescent="0.15">
      <c r="A683" s="7">
        <v>2216</v>
      </c>
      <c r="B683" s="17">
        <f t="shared" si="88"/>
        <v>305</v>
      </c>
      <c r="C683" s="17">
        <f t="shared" si="89"/>
        <v>5.2192513368983953</v>
      </c>
      <c r="D683" s="17">
        <f t="shared" si="90"/>
        <v>108.125</v>
      </c>
      <c r="E683" s="17">
        <f t="shared" si="91"/>
        <v>3.6633914958495679</v>
      </c>
      <c r="F683" s="17">
        <f t="shared" si="92"/>
        <v>53.75</v>
      </c>
      <c r="G683" s="17">
        <f t="shared" si="93"/>
        <v>3.5787108318422041</v>
      </c>
      <c r="H683" s="17">
        <f t="shared" si="94"/>
        <v>82.6875</v>
      </c>
      <c r="I683" s="17">
        <f t="shared" si="95"/>
        <v>3.6588401227910063</v>
      </c>
      <c r="J683" s="18">
        <v>12.2</v>
      </c>
      <c r="K683" s="17">
        <v>0.04</v>
      </c>
      <c r="L683" s="17">
        <v>2.3374999999999999</v>
      </c>
      <c r="M683" s="18">
        <v>8.65</v>
      </c>
      <c r="N683" s="17">
        <v>0.02</v>
      </c>
      <c r="O683" s="17">
        <v>2.3612000000000002</v>
      </c>
      <c r="P683" s="18">
        <v>8.6</v>
      </c>
      <c r="Q683" s="17">
        <v>0.08</v>
      </c>
      <c r="R683" s="17">
        <v>2.4030999999999998</v>
      </c>
      <c r="S683" s="47">
        <v>8.82</v>
      </c>
      <c r="T683" s="17">
        <v>0.08</v>
      </c>
      <c r="U683" s="17">
        <v>2.4106000000000001</v>
      </c>
      <c r="V683" s="28">
        <v>42481</v>
      </c>
      <c r="W683" s="7">
        <v>2216</v>
      </c>
      <c r="X683" s="16"/>
      <c r="Y683" s="66">
        <v>46700</v>
      </c>
      <c r="Z683" s="66">
        <v>17220</v>
      </c>
      <c r="AA683" s="16"/>
      <c r="AB683" s="66">
        <v>44984</v>
      </c>
      <c r="AC683" s="66">
        <v>17877</v>
      </c>
      <c r="AD683" s="30"/>
      <c r="AE683" s="66">
        <v>42491</v>
      </c>
      <c r="AF683" s="66">
        <v>18926</v>
      </c>
      <c r="AG683" s="30" t="s">
        <v>41</v>
      </c>
      <c r="AH683" s="66">
        <v>38851</v>
      </c>
      <c r="AI683" s="66">
        <v>20700</v>
      </c>
      <c r="AJ683" s="76"/>
      <c r="AK683" s="75"/>
      <c r="AL683" s="7">
        <v>2216</v>
      </c>
    </row>
    <row r="684" spans="1:38" x14ac:dyDescent="0.15">
      <c r="A684" s="7">
        <v>2217</v>
      </c>
      <c r="B684" s="17">
        <f t="shared" si="88"/>
        <v>94.210526315789465</v>
      </c>
      <c r="C684" s="17">
        <f t="shared" si="89"/>
        <v>4.6039094650205756</v>
      </c>
      <c r="D684" s="17">
        <f t="shared" si="90"/>
        <v>63.329979879275655</v>
      </c>
      <c r="E684" s="17">
        <f t="shared" si="91"/>
        <v>3.1967296364005686</v>
      </c>
      <c r="F684" s="17">
        <f t="shared" si="92"/>
        <v>34.947464595705803</v>
      </c>
      <c r="G684" s="17">
        <f t="shared" si="93"/>
        <v>3.7411971830985919</v>
      </c>
      <c r="H684" s="17">
        <f t="shared" si="94"/>
        <v>28.210332103321036</v>
      </c>
      <c r="I684" s="17">
        <f t="shared" si="95"/>
        <v>3.5741000467508184</v>
      </c>
      <c r="J684" s="18">
        <v>17.899999999999999</v>
      </c>
      <c r="K684" s="17">
        <v>0.19</v>
      </c>
      <c r="L684" s="17">
        <v>3.8879999999999999</v>
      </c>
      <c r="M684" s="18">
        <v>12.59</v>
      </c>
      <c r="N684" s="17">
        <v>4.9700000000000001E-2</v>
      </c>
      <c r="O684" s="17">
        <v>3.9384000000000001</v>
      </c>
      <c r="P684" s="18">
        <v>15.3</v>
      </c>
      <c r="Q684" s="17">
        <v>0.21890000000000001</v>
      </c>
      <c r="R684" s="17">
        <v>4.0895999999999999</v>
      </c>
      <c r="S684" s="47">
        <v>15.29</v>
      </c>
      <c r="T684" s="17">
        <v>0.40649999999999997</v>
      </c>
      <c r="U684" s="17">
        <v>4.2779999999999996</v>
      </c>
      <c r="V684" s="21">
        <v>42485</v>
      </c>
      <c r="W684" s="7">
        <v>2217</v>
      </c>
      <c r="X684" s="16" t="s">
        <v>37</v>
      </c>
      <c r="Y684" s="66">
        <v>36118</v>
      </c>
      <c r="Z684" s="66">
        <v>39384</v>
      </c>
      <c r="AA684" s="16" t="s">
        <v>37</v>
      </c>
      <c r="AB684" s="66">
        <v>33115</v>
      </c>
      <c r="AC684" s="66">
        <v>42955</v>
      </c>
      <c r="AD684" s="16" t="s">
        <v>43</v>
      </c>
      <c r="AE684" s="66">
        <v>37814</v>
      </c>
      <c r="AF684" s="66">
        <v>37617</v>
      </c>
      <c r="AG684" s="16" t="s">
        <v>37</v>
      </c>
      <c r="AH684" s="66">
        <v>30224</v>
      </c>
      <c r="AI684" s="66">
        <v>47064</v>
      </c>
      <c r="AJ684" s="76"/>
      <c r="AK684" s="75"/>
      <c r="AL684" s="7">
        <v>2217</v>
      </c>
    </row>
    <row r="685" spans="1:38" x14ac:dyDescent="0.15">
      <c r="A685" s="7">
        <v>2218</v>
      </c>
      <c r="B685" s="17">
        <f t="shared" si="88"/>
        <v>179.79999999999998</v>
      </c>
      <c r="C685" s="17">
        <f t="shared" si="89"/>
        <v>2.1313923990611441</v>
      </c>
      <c r="D685" s="17">
        <f t="shared" si="90"/>
        <v>50.283446712018133</v>
      </c>
      <c r="E685" s="17">
        <f t="shared" si="91"/>
        <v>2.0782081019657461</v>
      </c>
      <c r="F685" s="17">
        <f t="shared" si="92"/>
        <v>54.255319148936167</v>
      </c>
      <c r="G685" s="17">
        <f t="shared" si="93"/>
        <v>2.3646690622464352</v>
      </c>
      <c r="H685" s="17">
        <f t="shared" si="94"/>
        <v>54.560439560439555</v>
      </c>
      <c r="I685" s="17">
        <f t="shared" si="95"/>
        <v>2.3062987736900777</v>
      </c>
      <c r="J685" s="18">
        <v>8.99</v>
      </c>
      <c r="K685" s="17">
        <v>0.05</v>
      </c>
      <c r="L685" s="17">
        <v>4.2179000000000002</v>
      </c>
      <c r="M685" s="18">
        <v>8.8699999999999992</v>
      </c>
      <c r="N685" s="17">
        <v>4.41E-2</v>
      </c>
      <c r="O685" s="17">
        <v>4.2680999999999996</v>
      </c>
      <c r="P685" s="18">
        <v>10.199999999999999</v>
      </c>
      <c r="Q685" s="17">
        <v>9.4E-2</v>
      </c>
      <c r="R685" s="17">
        <v>4.3135000000000003</v>
      </c>
      <c r="S685" s="47">
        <v>9.93</v>
      </c>
      <c r="T685" s="17">
        <v>0.13650000000000001</v>
      </c>
      <c r="U685" s="17">
        <v>4.3056000000000001</v>
      </c>
      <c r="V685" s="21">
        <v>42478</v>
      </c>
      <c r="W685" s="7">
        <v>2218</v>
      </c>
      <c r="X685" s="16"/>
      <c r="Y685" s="66">
        <v>39463</v>
      </c>
      <c r="Z685" s="66">
        <v>15664</v>
      </c>
      <c r="AA685" s="16"/>
      <c r="AB685" s="66">
        <v>38224</v>
      </c>
      <c r="AC685" s="66">
        <v>16172</v>
      </c>
      <c r="AD685" s="30"/>
      <c r="AE685" s="66">
        <v>43041</v>
      </c>
      <c r="AF685" s="66">
        <v>14362</v>
      </c>
      <c r="AG685" s="30"/>
      <c r="AH685" s="66">
        <v>53354</v>
      </c>
      <c r="AI685" s="66">
        <v>11586</v>
      </c>
      <c r="AJ685" s="76"/>
      <c r="AK685" s="75"/>
      <c r="AL685" s="7">
        <v>2218</v>
      </c>
    </row>
    <row r="686" spans="1:38" x14ac:dyDescent="0.15">
      <c r="A686" s="7">
        <v>2219</v>
      </c>
      <c r="B686" s="17">
        <f t="shared" si="88"/>
        <v>64.617044228694709</v>
      </c>
      <c r="C686" s="17">
        <f t="shared" si="89"/>
        <v>6.0793666903481176</v>
      </c>
      <c r="D686" s="17">
        <f t="shared" si="90"/>
        <v>96.753246753246756</v>
      </c>
      <c r="E686" s="17">
        <f t="shared" si="91"/>
        <v>7.4173636001593</v>
      </c>
      <c r="F686" s="17">
        <f t="shared" si="92"/>
        <v>72.601839684625503</v>
      </c>
      <c r="G686" s="17">
        <f t="shared" si="93"/>
        <v>5.3989348707675777</v>
      </c>
      <c r="H686" s="17">
        <f t="shared" si="94"/>
        <v>88.917525773195877</v>
      </c>
      <c r="I686" s="17">
        <f t="shared" si="95"/>
        <v>6.1244250786734442</v>
      </c>
      <c r="J686" s="18">
        <v>11.98</v>
      </c>
      <c r="K686" s="17">
        <v>0.18540000000000001</v>
      </c>
      <c r="L686" s="17">
        <v>1.9705999999999999</v>
      </c>
      <c r="M686" s="18">
        <v>14.9</v>
      </c>
      <c r="N686" s="17">
        <v>3.85E-2</v>
      </c>
      <c r="O686" s="17">
        <v>2.0087999999999999</v>
      </c>
      <c r="P686" s="18">
        <v>11.05</v>
      </c>
      <c r="Q686" s="17">
        <v>7.6100000000000001E-2</v>
      </c>
      <c r="R686" s="17">
        <v>2.0467</v>
      </c>
      <c r="S686" s="47">
        <v>12.65</v>
      </c>
      <c r="T686" s="17">
        <v>0.1067</v>
      </c>
      <c r="U686" s="17">
        <v>2.0655000000000001</v>
      </c>
      <c r="V686" s="21">
        <v>42488</v>
      </c>
      <c r="W686" s="7">
        <v>2219</v>
      </c>
      <c r="X686" s="16" t="s">
        <v>37</v>
      </c>
      <c r="Y686" s="66">
        <v>21295</v>
      </c>
      <c r="Z686" s="66">
        <v>88812</v>
      </c>
      <c r="AA686" s="16" t="s">
        <v>37</v>
      </c>
      <c r="AB686" s="66">
        <v>21275</v>
      </c>
      <c r="AC686" s="66">
        <v>88895</v>
      </c>
      <c r="AD686" s="30" t="s">
        <v>43</v>
      </c>
      <c r="AE686" s="66">
        <v>54254</v>
      </c>
      <c r="AF686" s="66">
        <v>34859</v>
      </c>
      <c r="AG686" s="30" t="s">
        <v>37</v>
      </c>
      <c r="AH686" s="66">
        <v>34763</v>
      </c>
      <c r="AI686" s="66">
        <v>54404</v>
      </c>
      <c r="AJ686" s="76"/>
      <c r="AK686" s="75"/>
      <c r="AL686" s="7">
        <v>2219</v>
      </c>
    </row>
    <row r="687" spans="1:38" x14ac:dyDescent="0.15">
      <c r="A687" s="7">
        <v>2220</v>
      </c>
      <c r="B687" s="17">
        <f t="shared" si="88"/>
        <v>40.878787878787875</v>
      </c>
      <c r="C687" s="17">
        <f t="shared" si="89"/>
        <v>3.2895218122851082</v>
      </c>
      <c r="D687" s="17">
        <f t="shared" si="90"/>
        <v>58.6875</v>
      </c>
      <c r="E687" s="17">
        <f t="shared" si="91"/>
        <v>2.0435700450499468</v>
      </c>
      <c r="F687" s="17">
        <f t="shared" si="92"/>
        <v>33.1875</v>
      </c>
      <c r="G687" s="17">
        <f t="shared" si="93"/>
        <v>2.2643923240938162</v>
      </c>
      <c r="H687" s="17">
        <f t="shared" si="94"/>
        <v>28.982142857142858</v>
      </c>
      <c r="I687" s="17">
        <f t="shared" si="95"/>
        <v>2.2545894021795752</v>
      </c>
      <c r="J687" s="18">
        <v>13.49</v>
      </c>
      <c r="K687" s="17">
        <v>0.33</v>
      </c>
      <c r="L687" s="17">
        <v>4.1009000000000002</v>
      </c>
      <c r="M687" s="18">
        <v>9.39</v>
      </c>
      <c r="N687" s="17">
        <v>0.04</v>
      </c>
      <c r="O687" s="17">
        <v>4.5949</v>
      </c>
      <c r="P687" s="18">
        <v>10.62</v>
      </c>
      <c r="Q687" s="17">
        <v>0.16</v>
      </c>
      <c r="R687" s="17">
        <v>4.6900000000000004</v>
      </c>
      <c r="S687" s="47">
        <v>10.82</v>
      </c>
      <c r="T687" s="17">
        <v>0.28000000000000003</v>
      </c>
      <c r="U687" s="17">
        <v>4.7991000000000001</v>
      </c>
      <c r="V687" s="21">
        <v>42453</v>
      </c>
      <c r="W687" s="7">
        <v>2220</v>
      </c>
      <c r="X687" s="16" t="s">
        <v>37</v>
      </c>
      <c r="Y687" s="66">
        <v>17876</v>
      </c>
      <c r="Z687" s="66">
        <v>25997</v>
      </c>
      <c r="AA687" s="16"/>
      <c r="AB687" s="66">
        <v>27965</v>
      </c>
      <c r="AC687" s="66">
        <v>19577</v>
      </c>
      <c r="AD687" s="16" t="s">
        <v>37</v>
      </c>
      <c r="AE687" s="66">
        <v>22509</v>
      </c>
      <c r="AF687" s="66">
        <v>24322</v>
      </c>
      <c r="AG687" s="16" t="s">
        <v>43</v>
      </c>
      <c r="AH687" s="66">
        <v>25447</v>
      </c>
      <c r="AI687" s="66">
        <v>21515</v>
      </c>
      <c r="AJ687" s="76"/>
      <c r="AK687" s="75"/>
      <c r="AL687" s="7">
        <v>2220</v>
      </c>
    </row>
    <row r="688" spans="1:38" x14ac:dyDescent="0.15">
      <c r="A688" s="7">
        <v>2221</v>
      </c>
      <c r="B688" s="17">
        <f t="shared" si="88"/>
        <v>21.000000000000004</v>
      </c>
      <c r="C688" s="17">
        <f t="shared" si="89"/>
        <v>2.6561763066500879</v>
      </c>
      <c r="D688" s="17">
        <f t="shared" si="90"/>
        <v>58.65</v>
      </c>
      <c r="E688" s="17">
        <f t="shared" si="91"/>
        <v>4.9179296899566065</v>
      </c>
      <c r="F688" s="17">
        <f t="shared" si="92"/>
        <v>50.791666666666664</v>
      </c>
      <c r="G688" s="17">
        <f t="shared" si="93"/>
        <v>4.9720602031243617</v>
      </c>
      <c r="H688" s="17">
        <f t="shared" si="94"/>
        <v>43.615384615384613</v>
      </c>
      <c r="I688" s="17">
        <f t="shared" si="95"/>
        <v>3.2385889005504742</v>
      </c>
      <c r="J688" s="18">
        <v>12.39</v>
      </c>
      <c r="K688" s="17">
        <v>0.59</v>
      </c>
      <c r="L688" s="17">
        <v>4.6646000000000001</v>
      </c>
      <c r="M688" s="18">
        <v>23.46</v>
      </c>
      <c r="N688" s="17">
        <v>0.1</v>
      </c>
      <c r="O688" s="17">
        <v>4.7702999999999998</v>
      </c>
      <c r="P688" s="18">
        <v>12.19</v>
      </c>
      <c r="Q688" s="17">
        <v>0.12</v>
      </c>
      <c r="R688" s="17">
        <v>2.4517000000000002</v>
      </c>
      <c r="S688" s="47">
        <v>15.12</v>
      </c>
      <c r="T688" s="17">
        <v>0.26</v>
      </c>
      <c r="U688" s="17">
        <v>4.6687000000000003</v>
      </c>
      <c r="V688" s="21">
        <v>42488</v>
      </c>
      <c r="W688" s="7">
        <v>2221</v>
      </c>
      <c r="X688" s="16" t="s">
        <v>39</v>
      </c>
      <c r="Y688" s="66">
        <v>19190</v>
      </c>
      <c r="Z688" s="66">
        <v>36078</v>
      </c>
      <c r="AA688" s="16" t="s">
        <v>39</v>
      </c>
      <c r="AB688" s="66">
        <v>23610</v>
      </c>
      <c r="AC688" s="66">
        <v>29324</v>
      </c>
      <c r="AD688" s="16" t="s">
        <v>37</v>
      </c>
      <c r="AE688" s="66">
        <v>24029</v>
      </c>
      <c r="AF688" s="66">
        <v>57914</v>
      </c>
      <c r="AG688" s="16" t="s">
        <v>37</v>
      </c>
      <c r="AH688" s="66">
        <v>21869</v>
      </c>
      <c r="AI688" s="66">
        <v>63634</v>
      </c>
      <c r="AJ688" s="76"/>
      <c r="AK688" s="75"/>
      <c r="AL688" s="7">
        <v>2221</v>
      </c>
    </row>
    <row r="689" spans="1:38" x14ac:dyDescent="0.15">
      <c r="A689" s="7">
        <v>2222</v>
      </c>
      <c r="B689" s="17">
        <f t="shared" si="88"/>
        <v>108.57371794871796</v>
      </c>
      <c r="C689" s="17">
        <f t="shared" si="89"/>
        <v>6.2227324913892073</v>
      </c>
      <c r="D689" s="17">
        <f t="shared" si="90"/>
        <v>87.613430127041738</v>
      </c>
      <c r="E689" s="17">
        <f t="shared" si="91"/>
        <v>8.6487212791687185</v>
      </c>
      <c r="F689" s="17">
        <f t="shared" si="92"/>
        <v>98.125</v>
      </c>
      <c r="G689" s="17">
        <f t="shared" si="93"/>
        <v>10.494652406417112</v>
      </c>
      <c r="H689" s="17">
        <f t="shared" si="94"/>
        <v>95.375</v>
      </c>
      <c r="I689" s="17">
        <f t="shared" si="95"/>
        <v>9.9065177875876387</v>
      </c>
      <c r="J689" s="18">
        <v>13.55</v>
      </c>
      <c r="K689" s="17">
        <v>0.12479999999999999</v>
      </c>
      <c r="L689" s="17">
        <v>2.1775000000000002</v>
      </c>
      <c r="M689" s="18">
        <v>19.309999999999999</v>
      </c>
      <c r="N689" s="17">
        <v>5.5100000000000003E-2</v>
      </c>
      <c r="O689" s="17">
        <v>2.2326999999999999</v>
      </c>
      <c r="P689" s="18">
        <v>15.7</v>
      </c>
      <c r="Q689" s="17">
        <v>0.08</v>
      </c>
      <c r="R689" s="17">
        <v>1.496</v>
      </c>
      <c r="S689" s="47">
        <v>15.26</v>
      </c>
      <c r="T689" s="17">
        <v>0.12</v>
      </c>
      <c r="U689" s="17">
        <v>1.5404</v>
      </c>
      <c r="V689" s="21">
        <v>42482</v>
      </c>
      <c r="W689" s="7">
        <v>2222</v>
      </c>
      <c r="X689" s="16"/>
      <c r="Y689" s="66">
        <v>37272</v>
      </c>
      <c r="Z689" s="66">
        <v>7646</v>
      </c>
      <c r="AA689" s="16"/>
      <c r="AB689" s="66">
        <v>37899</v>
      </c>
      <c r="AC689" s="66">
        <v>7519</v>
      </c>
      <c r="AD689" s="16"/>
      <c r="AE689" s="66">
        <v>51165</v>
      </c>
      <c r="AF689" s="66">
        <v>8355</v>
      </c>
      <c r="AG689" s="30"/>
      <c r="AH689" s="66">
        <v>73981</v>
      </c>
      <c r="AI689" s="66">
        <v>5779</v>
      </c>
      <c r="AJ689" s="76"/>
      <c r="AK689" s="75"/>
      <c r="AL689" s="7">
        <v>2222</v>
      </c>
    </row>
    <row r="690" spans="1:38" x14ac:dyDescent="0.15">
      <c r="A690" s="7">
        <v>2223</v>
      </c>
      <c r="B690" s="17">
        <f t="shared" si="88"/>
        <v>50.032258064516128</v>
      </c>
      <c r="C690" s="17">
        <f t="shared" si="89"/>
        <v>8.5730868087223282</v>
      </c>
      <c r="D690" s="17">
        <f t="shared" si="90"/>
        <v>32.375</v>
      </c>
      <c r="E690" s="17">
        <f t="shared" si="91"/>
        <v>8.0476437079233545</v>
      </c>
      <c r="F690" s="17">
        <f t="shared" si="92"/>
        <v>27.824561403508774</v>
      </c>
      <c r="G690" s="17">
        <f t="shared" si="93"/>
        <v>4.4718255254958903</v>
      </c>
      <c r="H690" s="17">
        <f t="shared" si="94"/>
        <v>36.348591549295769</v>
      </c>
      <c r="I690" s="17">
        <f t="shared" si="95"/>
        <v>4.7503347736653918</v>
      </c>
      <c r="J690" s="18">
        <v>31.02</v>
      </c>
      <c r="K690" s="17">
        <v>0.62</v>
      </c>
      <c r="L690" s="17">
        <v>3.6183000000000001</v>
      </c>
      <c r="M690" s="18">
        <v>31.08</v>
      </c>
      <c r="N690" s="17">
        <v>0.24</v>
      </c>
      <c r="O690" s="17">
        <v>3.8620000000000001</v>
      </c>
      <c r="P690" s="18">
        <v>31.72</v>
      </c>
      <c r="Q690" s="17">
        <v>0.56999999999999995</v>
      </c>
      <c r="R690" s="17">
        <v>7.0933000000000002</v>
      </c>
      <c r="S690" s="47">
        <v>34.409999999999997</v>
      </c>
      <c r="T690" s="17">
        <v>0.71</v>
      </c>
      <c r="U690" s="17">
        <v>7.2436999999999996</v>
      </c>
      <c r="V690" s="28">
        <v>42468</v>
      </c>
      <c r="W690" s="7">
        <v>2223</v>
      </c>
      <c r="X690" s="16"/>
      <c r="Y690" s="66">
        <v>50657</v>
      </c>
      <c r="Z690" s="66">
        <v>11543</v>
      </c>
      <c r="AA690" s="16"/>
      <c r="AB690" s="66">
        <v>50562</v>
      </c>
      <c r="AC690" s="66">
        <v>11565</v>
      </c>
      <c r="AD690" s="16"/>
      <c r="AE690" s="66">
        <v>49164</v>
      </c>
      <c r="AF690" s="66">
        <v>13593</v>
      </c>
      <c r="AG690" s="30"/>
      <c r="AH690" s="66">
        <v>48175</v>
      </c>
      <c r="AI690" s="66">
        <v>13873</v>
      </c>
      <c r="AJ690" s="76"/>
      <c r="AK690" s="75"/>
      <c r="AL690" s="7">
        <v>2223</v>
      </c>
    </row>
    <row r="691" spans="1:38" x14ac:dyDescent="0.15">
      <c r="A691" s="7">
        <v>2224</v>
      </c>
      <c r="B691" s="17">
        <f t="shared" si="88"/>
        <v>39.578947368421048</v>
      </c>
      <c r="C691" s="17">
        <f t="shared" si="89"/>
        <v>6.9149425287356321</v>
      </c>
      <c r="D691" s="17">
        <f t="shared" si="90"/>
        <v>113.75</v>
      </c>
      <c r="E691" s="17">
        <f t="shared" si="91"/>
        <v>8.2085513259967513</v>
      </c>
      <c r="F691" s="17">
        <f t="shared" si="92"/>
        <v>77.166666666666671</v>
      </c>
      <c r="G691" s="17">
        <f t="shared" si="93"/>
        <v>10.337128823398078</v>
      </c>
      <c r="H691" s="17">
        <f t="shared" si="94"/>
        <v>53.593749999999993</v>
      </c>
      <c r="I691" s="17">
        <f t="shared" si="95"/>
        <v>7.3995771670190269</v>
      </c>
      <c r="J691" s="18">
        <v>15.04</v>
      </c>
      <c r="K691" s="17">
        <v>0.38</v>
      </c>
      <c r="L691" s="17">
        <v>2.1749999999999998</v>
      </c>
      <c r="M691" s="18">
        <v>18.2</v>
      </c>
      <c r="N691" s="17">
        <v>0.04</v>
      </c>
      <c r="O691" s="17">
        <v>2.2172000000000001</v>
      </c>
      <c r="P691" s="18">
        <v>23.15</v>
      </c>
      <c r="Q691" s="17">
        <v>0.15</v>
      </c>
      <c r="R691" s="17">
        <v>2.2395</v>
      </c>
      <c r="S691" s="47">
        <v>17.149999999999999</v>
      </c>
      <c r="T691" s="17">
        <v>0.24</v>
      </c>
      <c r="U691" s="17">
        <v>2.3176999999999999</v>
      </c>
      <c r="V691" s="21">
        <v>42450</v>
      </c>
      <c r="W691" s="7">
        <v>2224</v>
      </c>
      <c r="X691" s="35"/>
      <c r="Y691" s="66">
        <v>42020</v>
      </c>
      <c r="Z691" s="66">
        <v>15621</v>
      </c>
      <c r="AA691" s="35"/>
      <c r="AB691" s="66">
        <v>46453</v>
      </c>
      <c r="AC691" s="66">
        <v>14131</v>
      </c>
      <c r="AD691" s="35"/>
      <c r="AE691" s="66">
        <v>62391</v>
      </c>
      <c r="AF691" s="66">
        <v>10523</v>
      </c>
      <c r="AG691" s="35"/>
      <c r="AH691" s="66"/>
      <c r="AI691" s="66"/>
      <c r="AJ691" s="76"/>
      <c r="AK691" s="75"/>
      <c r="AL691" s="7">
        <v>2224</v>
      </c>
    </row>
    <row r="692" spans="1:38" x14ac:dyDescent="0.15">
      <c r="A692" s="7">
        <v>2225</v>
      </c>
      <c r="B692" s="17">
        <f t="shared" si="88"/>
        <v>67.199999999999989</v>
      </c>
      <c r="C692" s="17">
        <f t="shared" si="89"/>
        <v>2.3292086929395861</v>
      </c>
      <c r="D692" s="17">
        <f t="shared" si="90"/>
        <v>60.166666666666664</v>
      </c>
      <c r="E692" s="17">
        <f t="shared" si="91"/>
        <v>2.4737040463219926</v>
      </c>
      <c r="F692" s="17">
        <f t="shared" si="92"/>
        <v>52.833333333333336</v>
      </c>
      <c r="G692" s="17">
        <f t="shared" si="93"/>
        <v>2.1570495372890583</v>
      </c>
      <c r="H692" s="17">
        <f t="shared" si="94"/>
        <v>70.392857142857139</v>
      </c>
      <c r="I692" s="17">
        <f t="shared" si="95"/>
        <v>2.2235007445512385</v>
      </c>
      <c r="J692" s="18">
        <v>6.72</v>
      </c>
      <c r="K692" s="17">
        <v>0.1</v>
      </c>
      <c r="L692" s="17">
        <v>2.8851</v>
      </c>
      <c r="M692" s="18">
        <v>7.22</v>
      </c>
      <c r="N692" s="17">
        <v>0.03</v>
      </c>
      <c r="O692" s="17">
        <v>2.9186999999999999</v>
      </c>
      <c r="P692" s="18">
        <v>6.34</v>
      </c>
      <c r="Q692" s="17">
        <v>0.06</v>
      </c>
      <c r="R692" s="17">
        <v>2.9392</v>
      </c>
      <c r="S692" s="47">
        <v>6.57</v>
      </c>
      <c r="T692" s="17">
        <v>7.0000000000000007E-2</v>
      </c>
      <c r="U692" s="17">
        <v>2.9548000000000001</v>
      </c>
      <c r="V692" s="21">
        <v>42481</v>
      </c>
      <c r="W692" s="7">
        <v>2225</v>
      </c>
      <c r="X692" s="30" t="s">
        <v>41</v>
      </c>
      <c r="Y692" s="66">
        <v>39558</v>
      </c>
      <c r="Z692" s="66">
        <v>22500</v>
      </c>
      <c r="AA692" s="30"/>
      <c r="AB692" s="66">
        <v>47247</v>
      </c>
      <c r="AC692" s="66">
        <v>18838</v>
      </c>
      <c r="AD692" s="30"/>
      <c r="AE692" s="66">
        <v>44579</v>
      </c>
      <c r="AF692" s="66">
        <v>19759</v>
      </c>
      <c r="AG692" s="16" t="s">
        <v>41</v>
      </c>
      <c r="AH692" s="66">
        <v>41979</v>
      </c>
      <c r="AI692" s="66">
        <v>20983</v>
      </c>
      <c r="AJ692" s="76"/>
      <c r="AK692" s="75"/>
      <c r="AL692" s="7">
        <v>2225</v>
      </c>
    </row>
    <row r="693" spans="1:38" x14ac:dyDescent="0.15">
      <c r="A693" s="7">
        <v>2226</v>
      </c>
      <c r="B693" s="17">
        <f t="shared" si="88"/>
        <v>191.33333333333331</v>
      </c>
      <c r="C693" s="17">
        <f t="shared" si="89"/>
        <v>2.168383408467021</v>
      </c>
      <c r="D693" s="17">
        <f t="shared" si="90"/>
        <v>3689.2857142857142</v>
      </c>
      <c r="E693" s="17">
        <f t="shared" si="91"/>
        <v>2.9241918133952329</v>
      </c>
      <c r="F693" s="17">
        <f t="shared" si="92"/>
        <v>90.207156308851225</v>
      </c>
      <c r="G693" s="17">
        <f t="shared" si="93"/>
        <v>2.71819316763137</v>
      </c>
      <c r="H693" s="17">
        <f t="shared" si="94"/>
        <v>81.101376720901143</v>
      </c>
      <c r="I693" s="17">
        <f t="shared" si="95"/>
        <v>2.1148997625633368</v>
      </c>
      <c r="J693" s="18">
        <v>8.61</v>
      </c>
      <c r="K693" s="17">
        <v>4.4999999999999998E-2</v>
      </c>
      <c r="L693" s="17">
        <v>3.9706999999999999</v>
      </c>
      <c r="M693" s="18">
        <v>10.33</v>
      </c>
      <c r="N693" s="17">
        <v>6.9999999999999999E-4</v>
      </c>
      <c r="O693" s="17">
        <v>3.5326</v>
      </c>
      <c r="P693" s="18">
        <v>9.58</v>
      </c>
      <c r="Q693" s="17">
        <v>5.3100000000000001E-2</v>
      </c>
      <c r="R693" s="17">
        <v>3.5244</v>
      </c>
      <c r="S693" s="47">
        <v>8.64</v>
      </c>
      <c r="T693" s="17">
        <v>7.9899999999999999E-2</v>
      </c>
      <c r="U693" s="17">
        <v>4.0853000000000002</v>
      </c>
      <c r="V693" s="21">
        <v>42452</v>
      </c>
      <c r="W693" s="7">
        <v>2226</v>
      </c>
      <c r="X693" s="16"/>
      <c r="Y693" s="66">
        <v>69201</v>
      </c>
      <c r="Z693" s="66">
        <v>11434</v>
      </c>
      <c r="AA693" s="16"/>
      <c r="AB693" s="66"/>
      <c r="AC693" s="66"/>
      <c r="AD693" s="30"/>
      <c r="AE693" s="66">
        <v>77318</v>
      </c>
      <c r="AF693" s="66">
        <v>10234</v>
      </c>
      <c r="AG693" s="30"/>
      <c r="AH693" s="66">
        <v>68229</v>
      </c>
      <c r="AI693" s="66">
        <v>11597</v>
      </c>
      <c r="AJ693" s="76"/>
      <c r="AK693" s="75"/>
      <c r="AL693" s="7">
        <v>2226</v>
      </c>
    </row>
    <row r="694" spans="1:38" x14ac:dyDescent="0.15">
      <c r="A694" s="7">
        <v>2227</v>
      </c>
      <c r="B694" s="17">
        <f t="shared" si="88"/>
        <v>551.82648401826486</v>
      </c>
      <c r="C694" s="17">
        <f t="shared" si="89"/>
        <v>6.8678430369675798</v>
      </c>
      <c r="D694" s="17">
        <f t="shared" si="90"/>
        <v>-199.34367541766107</v>
      </c>
      <c r="E694" s="17">
        <f t="shared" si="91"/>
        <v>9.5514451528059681</v>
      </c>
      <c r="F694" s="17">
        <f t="shared" si="92"/>
        <v>-422.22222222222223</v>
      </c>
      <c r="G694" s="17">
        <f t="shared" si="93"/>
        <v>9.2777651601181006</v>
      </c>
      <c r="H694" s="17">
        <f t="shared" si="94"/>
        <v>-555.87071240105536</v>
      </c>
      <c r="I694" s="17">
        <f t="shared" si="95"/>
        <v>8.0030770107410465</v>
      </c>
      <c r="J694" s="18">
        <v>24.17</v>
      </c>
      <c r="K694" s="17">
        <v>4.3799999999999999E-2</v>
      </c>
      <c r="L694" s="17">
        <v>3.5192999999999999</v>
      </c>
      <c r="M694" s="18">
        <v>33.409999999999997</v>
      </c>
      <c r="N694" s="17">
        <v>-4.19E-2</v>
      </c>
      <c r="O694" s="17">
        <v>3.4979</v>
      </c>
      <c r="P694" s="18">
        <v>32.68</v>
      </c>
      <c r="Q694" s="17">
        <v>-3.8699999999999998E-2</v>
      </c>
      <c r="R694" s="17">
        <v>3.5224000000000002</v>
      </c>
      <c r="S694" s="47">
        <v>28.09</v>
      </c>
      <c r="T694" s="17">
        <v>-3.7900000000000003E-2</v>
      </c>
      <c r="U694" s="17">
        <v>3.5099</v>
      </c>
      <c r="V694" s="28">
        <v>42487</v>
      </c>
      <c r="W694" s="7">
        <v>2227</v>
      </c>
      <c r="X694" s="16"/>
      <c r="Y694" s="66">
        <v>41982</v>
      </c>
      <c r="Z694" s="66">
        <v>5256</v>
      </c>
      <c r="AA694" s="16"/>
      <c r="AB694" s="66">
        <v>38854</v>
      </c>
      <c r="AC694" s="66">
        <v>5679</v>
      </c>
      <c r="AD694" s="16"/>
      <c r="AE694" s="66">
        <v>33166</v>
      </c>
      <c r="AF694" s="66">
        <v>6648</v>
      </c>
      <c r="AG694" s="30"/>
      <c r="AH694" s="66">
        <v>36227</v>
      </c>
      <c r="AI694" s="66">
        <v>6087</v>
      </c>
      <c r="AJ694" s="76"/>
      <c r="AK694" s="75"/>
      <c r="AL694" s="7">
        <v>2227</v>
      </c>
    </row>
    <row r="695" spans="1:38" x14ac:dyDescent="0.15">
      <c r="A695" s="7">
        <v>2228</v>
      </c>
      <c r="B695" s="17">
        <f t="shared" si="88"/>
        <v>16.40625</v>
      </c>
      <c r="C695" s="17">
        <f t="shared" si="89"/>
        <v>1.247060500249412</v>
      </c>
      <c r="D695" s="17">
        <f t="shared" si="90"/>
        <v>84.458333333333329</v>
      </c>
      <c r="E695" s="17">
        <f t="shared" si="91"/>
        <v>4.7474061409466701</v>
      </c>
      <c r="F695" s="17">
        <f t="shared" si="92"/>
        <v>55.599999999999994</v>
      </c>
      <c r="G695" s="17">
        <f t="shared" si="93"/>
        <v>3.6658534977253248</v>
      </c>
      <c r="H695" s="17">
        <f t="shared" si="94"/>
        <v>55.714285714285715</v>
      </c>
      <c r="I695" s="17">
        <f t="shared" si="95"/>
        <v>3.3878428562121314</v>
      </c>
      <c r="J695" s="18">
        <v>5.25</v>
      </c>
      <c r="K695" s="17">
        <v>0.32</v>
      </c>
      <c r="L695" s="17">
        <v>4.2099000000000002</v>
      </c>
      <c r="M695" s="18">
        <v>20.27</v>
      </c>
      <c r="N695" s="17">
        <v>0.06</v>
      </c>
      <c r="O695" s="17">
        <v>4.2697000000000003</v>
      </c>
      <c r="P695" s="18">
        <v>5.56</v>
      </c>
      <c r="Q695" s="17">
        <v>0.05</v>
      </c>
      <c r="R695" s="17">
        <v>1.5166999999999999</v>
      </c>
      <c r="S695" s="47">
        <v>5.2</v>
      </c>
      <c r="T695" s="17">
        <v>7.0000000000000007E-2</v>
      </c>
      <c r="U695" s="17">
        <v>1.5348999999999999</v>
      </c>
      <c r="V695" s="21">
        <v>42488</v>
      </c>
      <c r="W695" s="7">
        <v>2228</v>
      </c>
      <c r="X695" s="16" t="s">
        <v>37</v>
      </c>
      <c r="Y695" s="66">
        <v>19178</v>
      </c>
      <c r="Z695" s="66">
        <v>19422</v>
      </c>
      <c r="AA695" s="16" t="s">
        <v>43</v>
      </c>
      <c r="AB695" s="66">
        <v>33857</v>
      </c>
      <c r="AC695" s="66">
        <v>11001</v>
      </c>
      <c r="AD695" s="16" t="s">
        <v>41</v>
      </c>
      <c r="AE695" s="66">
        <v>37560</v>
      </c>
      <c r="AF695" s="66">
        <v>27768</v>
      </c>
      <c r="AG695" s="16" t="s">
        <v>41</v>
      </c>
      <c r="AH695" s="66">
        <v>37052</v>
      </c>
      <c r="AI695" s="66">
        <v>28149</v>
      </c>
      <c r="AJ695" s="76"/>
      <c r="AK695" s="75"/>
      <c r="AL695" s="7">
        <v>2228</v>
      </c>
    </row>
    <row r="696" spans="1:38" x14ac:dyDescent="0.15">
      <c r="A696" s="7">
        <v>2229</v>
      </c>
      <c r="B696" s="17">
        <f t="shared" si="88"/>
        <v>764.28571428571422</v>
      </c>
      <c r="C696" s="17">
        <f t="shared" si="89"/>
        <v>8.0583321922497611</v>
      </c>
      <c r="D696" s="17">
        <f t="shared" si="90"/>
        <v>-181.48688046647231</v>
      </c>
      <c r="E696" s="17">
        <f t="shared" si="91"/>
        <v>8.6251688662579244</v>
      </c>
      <c r="F696" s="17">
        <f t="shared" si="92"/>
        <v>-197.16981132075469</v>
      </c>
      <c r="G696" s="17">
        <f t="shared" si="93"/>
        <v>8.7527046834647848</v>
      </c>
      <c r="H696" s="17">
        <f t="shared" si="94"/>
        <v>-441.143216080402</v>
      </c>
      <c r="I696" s="17">
        <f t="shared" si="95"/>
        <v>4.7991963754894522</v>
      </c>
      <c r="J696" s="18">
        <v>23.54</v>
      </c>
      <c r="K696" s="17">
        <v>3.0800000000000001E-2</v>
      </c>
      <c r="L696" s="17">
        <v>2.9211999999999998</v>
      </c>
      <c r="M696" s="18">
        <v>24.9</v>
      </c>
      <c r="N696" s="17">
        <v>-3.4299999999999997E-2</v>
      </c>
      <c r="O696" s="17">
        <v>2.8868999999999998</v>
      </c>
      <c r="P696" s="18">
        <v>25.08</v>
      </c>
      <c r="Q696" s="17">
        <v>-6.3600000000000004E-2</v>
      </c>
      <c r="R696" s="17">
        <v>2.8654000000000002</v>
      </c>
      <c r="S696" s="47">
        <v>23.41</v>
      </c>
      <c r="T696" s="17">
        <v>-3.9800000000000002E-2</v>
      </c>
      <c r="U696" s="17">
        <v>4.8779000000000003</v>
      </c>
      <c r="V696" s="28">
        <v>42460</v>
      </c>
      <c r="W696" s="7">
        <v>2229</v>
      </c>
      <c r="X696" s="16"/>
      <c r="Y696" s="66">
        <v>32698</v>
      </c>
      <c r="Z696" s="66">
        <v>9119</v>
      </c>
      <c r="AA696" s="16"/>
      <c r="AB696" s="66">
        <v>36222</v>
      </c>
      <c r="AC696" s="66">
        <v>8232</v>
      </c>
      <c r="AD696" s="16"/>
      <c r="AE696" s="66">
        <v>43957</v>
      </c>
      <c r="AF696" s="66">
        <v>6783</v>
      </c>
      <c r="AG696" s="30"/>
      <c r="AH696" s="66">
        <v>38519</v>
      </c>
      <c r="AI696" s="66">
        <v>8649</v>
      </c>
      <c r="AJ696" s="76"/>
      <c r="AK696" s="75"/>
      <c r="AL696" s="7">
        <v>2229</v>
      </c>
    </row>
    <row r="697" spans="1:38" x14ac:dyDescent="0.15">
      <c r="A697" s="7">
        <v>2230</v>
      </c>
      <c r="B697" s="17">
        <f t="shared" si="88"/>
        <v>79.67647058823529</v>
      </c>
      <c r="C697" s="17">
        <f t="shared" si="89"/>
        <v>5.5558973727927157</v>
      </c>
      <c r="D697" s="17">
        <f t="shared" si="90"/>
        <v>139.64999999999998</v>
      </c>
      <c r="E697" s="17">
        <f t="shared" si="91"/>
        <v>5.6128293241695308</v>
      </c>
      <c r="F697" s="17">
        <f t="shared" si="92"/>
        <v>136.875</v>
      </c>
      <c r="G697" s="17">
        <f t="shared" si="93"/>
        <v>6.7050394954381236</v>
      </c>
      <c r="H697" s="17">
        <f t="shared" si="94"/>
        <v>96.920454545454547</v>
      </c>
      <c r="I697" s="17">
        <f t="shared" si="95"/>
        <v>5.7020798652199201</v>
      </c>
      <c r="J697" s="18">
        <v>27.09</v>
      </c>
      <c r="K697" s="17">
        <v>0.34</v>
      </c>
      <c r="L697" s="17">
        <v>4.8758999999999997</v>
      </c>
      <c r="M697" s="18">
        <v>27.93</v>
      </c>
      <c r="N697" s="17">
        <v>0.05</v>
      </c>
      <c r="O697" s="17">
        <v>4.9760999999999997</v>
      </c>
      <c r="P697" s="18">
        <v>32.85</v>
      </c>
      <c r="Q697" s="17">
        <v>0.12</v>
      </c>
      <c r="R697" s="17">
        <v>4.8993000000000002</v>
      </c>
      <c r="S697" s="47">
        <v>28.43</v>
      </c>
      <c r="T697" s="17">
        <v>0.22</v>
      </c>
      <c r="U697" s="17">
        <v>4.9859</v>
      </c>
      <c r="V697" s="21">
        <v>42450</v>
      </c>
      <c r="W697" s="7">
        <v>2230</v>
      </c>
      <c r="X697" s="30"/>
      <c r="Y697" s="66">
        <v>107907</v>
      </c>
      <c r="Z697" s="66">
        <v>11923</v>
      </c>
      <c r="AA697" s="30"/>
      <c r="AB697" s="66">
        <v>119279</v>
      </c>
      <c r="AC697" s="66">
        <v>10786</v>
      </c>
      <c r="AD697" s="30"/>
      <c r="AE697" s="66">
        <v>118068</v>
      </c>
      <c r="AF697" s="66">
        <v>10957</v>
      </c>
      <c r="AG697" s="30"/>
      <c r="AH697" s="66">
        <v>121412</v>
      </c>
      <c r="AI697" s="66">
        <v>10656</v>
      </c>
      <c r="AJ697" s="76"/>
      <c r="AK697" s="75"/>
      <c r="AL697" s="7">
        <v>2230</v>
      </c>
    </row>
    <row r="698" spans="1:38" x14ac:dyDescent="0.15">
      <c r="A698" s="7">
        <v>2231</v>
      </c>
      <c r="B698" s="17">
        <f t="shared" si="88"/>
        <v>616.5322580645161</v>
      </c>
      <c r="C698" s="17">
        <f t="shared" si="89"/>
        <v>8.3043667173582438</v>
      </c>
      <c r="D698" s="17">
        <f t="shared" si="90"/>
        <v>-259.97109826589593</v>
      </c>
      <c r="E698" s="17">
        <f t="shared" si="91"/>
        <v>9.8634793574209105</v>
      </c>
      <c r="F698" s="17">
        <f t="shared" si="92"/>
        <v>-141.83486238532112</v>
      </c>
      <c r="G698" s="17">
        <f t="shared" si="93"/>
        <v>8.6513710128707331</v>
      </c>
      <c r="H698" s="17">
        <f t="shared" si="94"/>
        <v>-168.3275563258232</v>
      </c>
      <c r="I698" s="17">
        <f t="shared" si="95"/>
        <v>7.260189493748948</v>
      </c>
      <c r="J698" s="18">
        <v>15.29</v>
      </c>
      <c r="K698" s="17">
        <v>2.4799999999999999E-2</v>
      </c>
      <c r="L698" s="17">
        <v>1.8411999999999999</v>
      </c>
      <c r="M698" s="18">
        <v>17.989999999999998</v>
      </c>
      <c r="N698" s="17">
        <v>-1.7299999999999999E-2</v>
      </c>
      <c r="O698" s="17">
        <v>1.8239000000000001</v>
      </c>
      <c r="P698" s="18">
        <v>15.46</v>
      </c>
      <c r="Q698" s="17">
        <v>-5.45E-2</v>
      </c>
      <c r="R698" s="17">
        <v>1.7869999999999999</v>
      </c>
      <c r="S698" s="47">
        <v>12.95</v>
      </c>
      <c r="T698" s="17">
        <v>-5.7700000000000001E-2</v>
      </c>
      <c r="U698" s="17">
        <v>1.7837000000000001</v>
      </c>
      <c r="V698" s="28">
        <v>42447</v>
      </c>
      <c r="W698" s="7">
        <v>2231</v>
      </c>
      <c r="X698" s="16"/>
      <c r="Y698" s="66">
        <v>50105</v>
      </c>
      <c r="Z698" s="66">
        <v>7121</v>
      </c>
      <c r="AA698" s="16"/>
      <c r="AB698" s="66">
        <v>52626</v>
      </c>
      <c r="AC698" s="66">
        <v>6779</v>
      </c>
      <c r="AD698" s="30"/>
      <c r="AE698" s="66">
        <v>52473</v>
      </c>
      <c r="AF698" s="66">
        <v>6799</v>
      </c>
      <c r="AG698" s="30"/>
      <c r="AH698" s="66">
        <v>48649</v>
      </c>
      <c r="AI698" s="66">
        <v>7334</v>
      </c>
      <c r="AJ698" s="76"/>
      <c r="AK698" s="75"/>
      <c r="AL698" s="7">
        <v>2231</v>
      </c>
    </row>
    <row r="699" spans="1:38" x14ac:dyDescent="0.15">
      <c r="A699" s="7">
        <v>2232</v>
      </c>
      <c r="B699" s="17">
        <f t="shared" si="88"/>
        <v>1728.5714285714287</v>
      </c>
      <c r="C699" s="17">
        <f t="shared" si="89"/>
        <v>5.4059542666829135</v>
      </c>
      <c r="D699" s="17">
        <f t="shared" si="90"/>
        <v>2364.705882352941</v>
      </c>
      <c r="E699" s="17">
        <f t="shared" si="91"/>
        <v>6.5267686812517756</v>
      </c>
      <c r="F699" s="17">
        <f t="shared" si="92"/>
        <v>2553.3333333333335</v>
      </c>
      <c r="G699" s="17">
        <f t="shared" si="93"/>
        <v>6.2175324675324681</v>
      </c>
      <c r="H699" s="17">
        <f t="shared" si="94"/>
        <v>8863.636363636364</v>
      </c>
      <c r="I699" s="17">
        <f t="shared" si="95"/>
        <v>5.2781161185546077</v>
      </c>
      <c r="J699" s="18">
        <v>13.31</v>
      </c>
      <c r="K699" s="17">
        <v>7.7000000000000002E-3</v>
      </c>
      <c r="L699" s="17">
        <v>2.4621</v>
      </c>
      <c r="M699" s="18">
        <v>16.079999999999998</v>
      </c>
      <c r="N699" s="17">
        <v>1.6999999999999999E-3</v>
      </c>
      <c r="O699" s="17">
        <v>2.4636999999999998</v>
      </c>
      <c r="P699" s="18">
        <v>15.32</v>
      </c>
      <c r="Q699" s="17">
        <v>3.0000000000000001E-3</v>
      </c>
      <c r="R699" s="17">
        <v>2.464</v>
      </c>
      <c r="S699" s="47">
        <v>13</v>
      </c>
      <c r="T699" s="17">
        <v>1.1000000000000001E-3</v>
      </c>
      <c r="U699" s="17">
        <v>2.4630000000000001</v>
      </c>
      <c r="V699" s="21">
        <v>42447</v>
      </c>
      <c r="W699" s="7">
        <v>2232</v>
      </c>
      <c r="X699" s="16"/>
      <c r="Y699" s="66">
        <v>48719</v>
      </c>
      <c r="Z699" s="66">
        <v>8385</v>
      </c>
      <c r="AA699" s="30"/>
      <c r="AB699" s="66">
        <v>60016</v>
      </c>
      <c r="AC699" s="66">
        <v>6807</v>
      </c>
      <c r="AD699" s="30"/>
      <c r="AE699" s="66">
        <v>55384</v>
      </c>
      <c r="AF699" s="66">
        <v>7376</v>
      </c>
      <c r="AG699" s="30"/>
      <c r="AH699" s="66">
        <v>52591</v>
      </c>
      <c r="AI699" s="66">
        <v>7768</v>
      </c>
      <c r="AJ699" s="76"/>
      <c r="AK699" s="75"/>
      <c r="AL699" s="7">
        <v>2232</v>
      </c>
    </row>
    <row r="700" spans="1:38" x14ac:dyDescent="0.15">
      <c r="A700" s="7">
        <v>2233</v>
      </c>
      <c r="B700" s="17">
        <f t="shared" si="88"/>
        <v>18.416387630490444</v>
      </c>
      <c r="C700" s="17">
        <f t="shared" si="89"/>
        <v>1.7883099992349476</v>
      </c>
      <c r="D700" s="17">
        <f t="shared" si="90"/>
        <v>80.172413793103445</v>
      </c>
      <c r="E700" s="17">
        <f t="shared" si="91"/>
        <v>1.8909357081859219</v>
      </c>
      <c r="F700" s="17">
        <f t="shared" si="92"/>
        <v>32.615759545085297</v>
      </c>
      <c r="G700" s="17">
        <f t="shared" si="93"/>
        <v>1.6614938961307675</v>
      </c>
      <c r="H700" s="17">
        <f t="shared" si="94"/>
        <v>25.80708661417323</v>
      </c>
      <c r="I700" s="17">
        <f t="shared" si="95"/>
        <v>1.758622077347177</v>
      </c>
      <c r="J700" s="18">
        <v>9.35</v>
      </c>
      <c r="K700" s="17">
        <v>0.50770000000000004</v>
      </c>
      <c r="L700" s="17">
        <v>5.2283999999999997</v>
      </c>
      <c r="M700" s="18">
        <v>9.3000000000000007</v>
      </c>
      <c r="N700" s="17">
        <v>2.9000000000000001E-2</v>
      </c>
      <c r="O700" s="17">
        <v>4.9181999999999997</v>
      </c>
      <c r="P700" s="18">
        <v>8.0299999999999994</v>
      </c>
      <c r="Q700" s="17">
        <v>0.1231</v>
      </c>
      <c r="R700" s="17">
        <v>4.8330000000000002</v>
      </c>
      <c r="S700" s="47">
        <v>8.74</v>
      </c>
      <c r="T700" s="17">
        <v>0.254</v>
      </c>
      <c r="U700" s="17">
        <v>4.9698000000000002</v>
      </c>
      <c r="V700" s="21"/>
      <c r="W700" s="7">
        <v>2233</v>
      </c>
      <c r="X700" s="30"/>
      <c r="Y700" s="66">
        <v>46761</v>
      </c>
      <c r="Z700" s="66">
        <v>19133</v>
      </c>
      <c r="AA700" s="30"/>
      <c r="AB700" s="66">
        <v>53326</v>
      </c>
      <c r="AC700" s="66">
        <v>16777</v>
      </c>
      <c r="AD700" s="42"/>
      <c r="AE700" s="66">
        <v>49878</v>
      </c>
      <c r="AF700" s="66">
        <v>17936</v>
      </c>
      <c r="AG700" s="30"/>
      <c r="AH700" s="66">
        <v>49337</v>
      </c>
      <c r="AI700" s="66">
        <v>18134</v>
      </c>
      <c r="AJ700" s="76"/>
      <c r="AK700" s="75"/>
      <c r="AL700" s="7">
        <v>2233</v>
      </c>
    </row>
    <row r="701" spans="1:38" x14ac:dyDescent="0.15">
      <c r="A701" s="7">
        <v>2234</v>
      </c>
      <c r="B701" s="17">
        <f t="shared" si="88"/>
        <v>-20.749999999999996</v>
      </c>
      <c r="C701" s="17">
        <f t="shared" si="89"/>
        <v>7.4352260198456444</v>
      </c>
      <c r="D701" s="17">
        <f t="shared" si="90"/>
        <v>31.521739130434781</v>
      </c>
      <c r="E701" s="17">
        <f t="shared" si="91"/>
        <v>9.2601462464476167</v>
      </c>
      <c r="F701" s="17">
        <f t="shared" si="92"/>
        <v>28.833333333333332</v>
      </c>
      <c r="G701" s="17">
        <f t="shared" si="93"/>
        <v>8.6145284124194497</v>
      </c>
      <c r="H701" s="17">
        <f t="shared" si="94"/>
        <v>24.368656355727406</v>
      </c>
      <c r="I701" s="17">
        <f t="shared" si="95"/>
        <v>7.2091152815013411</v>
      </c>
      <c r="J701" s="18">
        <v>21.58</v>
      </c>
      <c r="K701" s="17">
        <v>-1.04</v>
      </c>
      <c r="L701" s="17">
        <v>2.9024000000000001</v>
      </c>
      <c r="M701" s="18">
        <v>29</v>
      </c>
      <c r="N701" s="17">
        <v>0.23</v>
      </c>
      <c r="O701" s="17">
        <v>3.1316999999999999</v>
      </c>
      <c r="P701" s="18">
        <v>29.41</v>
      </c>
      <c r="Q701" s="17">
        <v>0.51</v>
      </c>
      <c r="R701" s="17">
        <v>3.4140000000000001</v>
      </c>
      <c r="S701" s="47">
        <v>26.89</v>
      </c>
      <c r="T701" s="17">
        <v>0.8276</v>
      </c>
      <c r="U701" s="17">
        <v>3.73</v>
      </c>
      <c r="V701" s="28">
        <v>42454</v>
      </c>
      <c r="W701" s="7">
        <v>2234</v>
      </c>
      <c r="X701" s="37" t="s">
        <v>37</v>
      </c>
      <c r="Y701" s="66">
        <v>10507</v>
      </c>
      <c r="Z701" s="66">
        <v>28747</v>
      </c>
      <c r="AA701" s="37" t="s">
        <v>39</v>
      </c>
      <c r="AB701" s="66">
        <v>14188</v>
      </c>
      <c r="AC701" s="66">
        <v>21288</v>
      </c>
      <c r="AD701" s="37" t="s">
        <v>43</v>
      </c>
      <c r="AE701" s="66">
        <v>18287</v>
      </c>
      <c r="AF701" s="66">
        <v>16517</v>
      </c>
      <c r="AG701" s="37" t="s">
        <v>37</v>
      </c>
      <c r="AH701" s="66">
        <v>17077</v>
      </c>
      <c r="AI701" s="66">
        <v>17687</v>
      </c>
      <c r="AJ701" s="76"/>
      <c r="AK701" s="75"/>
      <c r="AL701" s="7">
        <v>2234</v>
      </c>
    </row>
    <row r="702" spans="1:38" x14ac:dyDescent="0.15">
      <c r="A702" s="7">
        <v>2235</v>
      </c>
      <c r="B702" s="17">
        <f t="shared" si="88"/>
        <v>285.30465949820785</v>
      </c>
      <c r="C702" s="17">
        <f t="shared" si="89"/>
        <v>8.5307041045975769</v>
      </c>
      <c r="D702" s="17">
        <f t="shared" si="90"/>
        <v>788</v>
      </c>
      <c r="E702" s="17">
        <f t="shared" si="91"/>
        <v>16.852911297652781</v>
      </c>
      <c r="F702" s="17">
        <f t="shared" si="92"/>
        <v>455.25</v>
      </c>
      <c r="G702" s="17">
        <f t="shared" si="93"/>
        <v>14.408925462889698</v>
      </c>
      <c r="H702" s="17">
        <f t="shared" si="94"/>
        <v>492.5</v>
      </c>
      <c r="I702" s="17">
        <f t="shared" si="95"/>
        <v>5.0159134309357096</v>
      </c>
      <c r="J702" s="18">
        <v>15.92</v>
      </c>
      <c r="K702" s="17">
        <v>5.5800000000000002E-2</v>
      </c>
      <c r="L702" s="17">
        <v>1.8662000000000001</v>
      </c>
      <c r="M702" s="18">
        <v>31.52</v>
      </c>
      <c r="N702" s="17">
        <v>0.01</v>
      </c>
      <c r="O702" s="17">
        <v>1.8703000000000001</v>
      </c>
      <c r="P702" s="18">
        <v>18.21</v>
      </c>
      <c r="Q702" s="17">
        <v>0.02</v>
      </c>
      <c r="R702" s="17">
        <v>1.2638</v>
      </c>
      <c r="S702" s="47">
        <v>19.7</v>
      </c>
      <c r="T702" s="17">
        <v>0.03</v>
      </c>
      <c r="U702" s="17">
        <v>3.9275000000000002</v>
      </c>
      <c r="V702" s="28">
        <v>42472</v>
      </c>
      <c r="W702" s="7">
        <v>2235</v>
      </c>
      <c r="X702" s="30" t="s">
        <v>41</v>
      </c>
      <c r="Y702" s="66">
        <v>16971</v>
      </c>
      <c r="Z702" s="66">
        <v>11490</v>
      </c>
      <c r="AA702" s="42" t="s">
        <v>43</v>
      </c>
      <c r="AB702" s="66">
        <v>17005</v>
      </c>
      <c r="AC702" s="66">
        <v>11467</v>
      </c>
      <c r="AD702" s="42" t="s">
        <v>43</v>
      </c>
      <c r="AE702" s="66">
        <v>28975</v>
      </c>
      <c r="AF702" s="66">
        <v>10094</v>
      </c>
      <c r="AG702" s="42" t="s">
        <v>41</v>
      </c>
      <c r="AH702" s="66">
        <v>19020</v>
      </c>
      <c r="AI702" s="66">
        <v>18817</v>
      </c>
      <c r="AJ702" s="76"/>
      <c r="AK702" s="75"/>
      <c r="AL702" s="7">
        <v>2235</v>
      </c>
    </row>
    <row r="703" spans="1:38" x14ac:dyDescent="0.15">
      <c r="A703" s="7">
        <v>2236</v>
      </c>
      <c r="B703" s="17">
        <f t="shared" si="88"/>
        <v>11.4</v>
      </c>
      <c r="C703" s="17">
        <f t="shared" si="89"/>
        <v>2.4439481911567662</v>
      </c>
      <c r="D703" s="17">
        <f t="shared" si="90"/>
        <v>128.71428571428569</v>
      </c>
      <c r="E703" s="17">
        <f t="shared" si="91"/>
        <v>6.3319160898134159</v>
      </c>
      <c r="F703" s="17">
        <f t="shared" si="92"/>
        <v>26.2</v>
      </c>
      <c r="G703" s="17">
        <f t="shared" si="93"/>
        <v>5.3410527174134623</v>
      </c>
      <c r="H703" s="17">
        <f t="shared" si="94"/>
        <v>31.439189189189189</v>
      </c>
      <c r="I703" s="17">
        <f t="shared" si="95"/>
        <v>6.0132594114682281</v>
      </c>
      <c r="J703" s="18">
        <v>13.68</v>
      </c>
      <c r="K703" s="17">
        <v>1.2</v>
      </c>
      <c r="L703" s="17">
        <v>5.5975000000000001</v>
      </c>
      <c r="M703" s="18">
        <v>36.04</v>
      </c>
      <c r="N703" s="17">
        <v>7.0000000000000007E-2</v>
      </c>
      <c r="O703" s="17">
        <v>5.6917999999999997</v>
      </c>
      <c r="P703" s="18">
        <v>13.1</v>
      </c>
      <c r="Q703" s="17">
        <v>0.25</v>
      </c>
      <c r="R703" s="17">
        <v>2.4527000000000001</v>
      </c>
      <c r="S703" s="47">
        <v>15.51</v>
      </c>
      <c r="T703" s="17">
        <v>0.37</v>
      </c>
      <c r="U703" s="17">
        <v>2.5792999999999999</v>
      </c>
      <c r="V703" s="28">
        <v>42484</v>
      </c>
      <c r="W703" s="7">
        <v>2236</v>
      </c>
      <c r="X703" s="30" t="s">
        <v>39</v>
      </c>
      <c r="Y703" s="66">
        <v>31693</v>
      </c>
      <c r="Z703" s="66">
        <v>36597</v>
      </c>
      <c r="AA703" s="16" t="s">
        <v>43</v>
      </c>
      <c r="AB703" s="66">
        <v>35486</v>
      </c>
      <c r="AC703" s="66">
        <v>32686</v>
      </c>
      <c r="AD703" s="16" t="s">
        <v>37</v>
      </c>
      <c r="AE703" s="66">
        <v>48232</v>
      </c>
      <c r="AF703" s="66">
        <v>60121</v>
      </c>
      <c r="AG703" s="16" t="s">
        <v>37</v>
      </c>
      <c r="AH703" s="66">
        <v>43486</v>
      </c>
      <c r="AI703" s="66">
        <v>66675</v>
      </c>
      <c r="AJ703" s="76"/>
      <c r="AK703" s="75"/>
      <c r="AL703" s="7">
        <v>2236</v>
      </c>
    </row>
    <row r="704" spans="1:38" x14ac:dyDescent="0.15">
      <c r="A704" s="7">
        <v>2237</v>
      </c>
      <c r="B704" s="17">
        <f t="shared" si="88"/>
        <v>57.5</v>
      </c>
      <c r="C704" s="17">
        <f t="shared" si="89"/>
        <v>2.8611235507787232</v>
      </c>
      <c r="D704" s="17">
        <f t="shared" si="90"/>
        <v>61.687499999999993</v>
      </c>
      <c r="E704" s="17">
        <f t="shared" si="91"/>
        <v>2.4373379429559203</v>
      </c>
      <c r="F704" s="17">
        <f t="shared" si="92"/>
        <v>53.666666666666671</v>
      </c>
      <c r="G704" s="17">
        <f t="shared" si="93"/>
        <v>3.2137332202205706</v>
      </c>
      <c r="H704" s="17">
        <f t="shared" si="94"/>
        <v>41.642857142857146</v>
      </c>
      <c r="I704" s="17">
        <f t="shared" si="95"/>
        <v>2.8792256216509866</v>
      </c>
      <c r="J704" s="18">
        <v>11.5</v>
      </c>
      <c r="K704" s="17">
        <v>0.2</v>
      </c>
      <c r="L704" s="17">
        <v>4.0194000000000001</v>
      </c>
      <c r="M704" s="18">
        <v>9.8699999999999992</v>
      </c>
      <c r="N704" s="17">
        <v>0.04</v>
      </c>
      <c r="O704" s="17">
        <v>4.0495000000000001</v>
      </c>
      <c r="P704" s="18">
        <v>12.88</v>
      </c>
      <c r="Q704" s="17">
        <v>0.12</v>
      </c>
      <c r="R704" s="17">
        <v>4.0077999999999996</v>
      </c>
      <c r="S704" s="47">
        <v>11.66</v>
      </c>
      <c r="T704" s="17">
        <v>0.21</v>
      </c>
      <c r="U704" s="17">
        <v>4.0496999999999996</v>
      </c>
      <c r="V704" s="28">
        <v>42468</v>
      </c>
      <c r="W704" s="7">
        <v>2237</v>
      </c>
      <c r="X704" s="16"/>
      <c r="Y704" s="66">
        <v>70002</v>
      </c>
      <c r="Z704" s="66">
        <v>13005</v>
      </c>
      <c r="AA704" s="16"/>
      <c r="AB704" s="66">
        <v>83112</v>
      </c>
      <c r="AC704" s="66">
        <v>10953</v>
      </c>
      <c r="AD704" s="30"/>
      <c r="AE704" s="66">
        <v>81349</v>
      </c>
      <c r="AF704" s="66">
        <v>11191</v>
      </c>
      <c r="AG704" s="30"/>
      <c r="AH704" s="66">
        <v>79757</v>
      </c>
      <c r="AI704" s="66">
        <v>11415</v>
      </c>
      <c r="AJ704" s="76"/>
      <c r="AK704" s="75"/>
      <c r="AL704" s="7">
        <v>2237</v>
      </c>
    </row>
    <row r="705" spans="1:38" x14ac:dyDescent="0.15">
      <c r="A705" s="7">
        <v>2238</v>
      </c>
      <c r="B705" s="17">
        <f t="shared" si="88"/>
        <v>27.683295540438397</v>
      </c>
      <c r="C705" s="17">
        <f t="shared" si="89"/>
        <v>3.0244224694977189</v>
      </c>
      <c r="D705" s="17">
        <f t="shared" si="90"/>
        <v>33.50622406639004</v>
      </c>
      <c r="E705" s="17">
        <f t="shared" si="91"/>
        <v>3.8855584738456601</v>
      </c>
      <c r="F705" s="17">
        <f t="shared" si="92"/>
        <v>28.317025440313113</v>
      </c>
      <c r="G705" s="17">
        <f t="shared" si="93"/>
        <v>3.5081339248915078</v>
      </c>
      <c r="H705" s="17">
        <f t="shared" si="94"/>
        <v>28.378378378378379</v>
      </c>
      <c r="I705" s="17">
        <f t="shared" si="95"/>
        <v>3.2987747408105563</v>
      </c>
      <c r="J705" s="18">
        <v>14.65</v>
      </c>
      <c r="K705" s="17">
        <v>0.5292</v>
      </c>
      <c r="L705" s="17">
        <v>4.8438999999999997</v>
      </c>
      <c r="M705" s="18">
        <v>19.38</v>
      </c>
      <c r="N705" s="17">
        <v>0.14460000000000001</v>
      </c>
      <c r="O705" s="17">
        <v>4.9877000000000002</v>
      </c>
      <c r="P705" s="18">
        <v>14.47</v>
      </c>
      <c r="Q705" s="17">
        <v>0.2555</v>
      </c>
      <c r="R705" s="17">
        <v>4.1246999999999998</v>
      </c>
      <c r="S705" s="47">
        <v>14</v>
      </c>
      <c r="T705" s="17">
        <v>0.37</v>
      </c>
      <c r="U705" s="17">
        <v>4.2439999999999998</v>
      </c>
      <c r="V705" s="21">
        <v>42459</v>
      </c>
      <c r="W705" s="7">
        <v>2238</v>
      </c>
      <c r="X705" s="16"/>
      <c r="Y705" s="66">
        <v>38617</v>
      </c>
      <c r="Z705" s="66">
        <v>13322</v>
      </c>
      <c r="AA705" s="16"/>
      <c r="AB705" s="66">
        <v>32116</v>
      </c>
      <c r="AC705" s="66">
        <v>16018</v>
      </c>
      <c r="AD705" s="16"/>
      <c r="AE705" s="66">
        <v>31601</v>
      </c>
      <c r="AF705" s="66">
        <v>19535</v>
      </c>
      <c r="AG705" s="16" t="s">
        <v>41</v>
      </c>
      <c r="AH705" s="66">
        <v>28794</v>
      </c>
      <c r="AI705" s="66">
        <v>21440</v>
      </c>
      <c r="AJ705" s="76"/>
      <c r="AK705" s="75"/>
      <c r="AL705" s="7">
        <v>2238</v>
      </c>
    </row>
    <row r="706" spans="1:38" x14ac:dyDescent="0.15">
      <c r="A706" s="7">
        <v>2239</v>
      </c>
      <c r="B706" s="17">
        <f t="shared" si="88"/>
        <v>56.035714285714278</v>
      </c>
      <c r="C706" s="17">
        <f t="shared" si="89"/>
        <v>4.3949579831932777</v>
      </c>
      <c r="D706" s="17">
        <f t="shared" si="90"/>
        <v>36.994047619047613</v>
      </c>
      <c r="E706" s="17">
        <f t="shared" si="91"/>
        <v>3.3995186522262335</v>
      </c>
      <c r="F706" s="17">
        <f t="shared" si="92"/>
        <v>47.382352941176464</v>
      </c>
      <c r="G706" s="17">
        <f t="shared" si="93"/>
        <v>4.3140615376375759</v>
      </c>
      <c r="H706" s="17">
        <f t="shared" si="94"/>
        <v>45.866533864541829</v>
      </c>
      <c r="I706" s="17">
        <f t="shared" si="95"/>
        <v>3.8355822088955525</v>
      </c>
      <c r="J706" s="18">
        <v>15.69</v>
      </c>
      <c r="K706" s="17">
        <v>0.28000000000000003</v>
      </c>
      <c r="L706" s="17">
        <v>3.57</v>
      </c>
      <c r="M706" s="18">
        <v>12.43</v>
      </c>
      <c r="N706" s="17">
        <v>8.4000000000000005E-2</v>
      </c>
      <c r="O706" s="17">
        <v>3.6564000000000001</v>
      </c>
      <c r="P706" s="18">
        <v>16.11</v>
      </c>
      <c r="Q706" s="17">
        <v>0.17</v>
      </c>
      <c r="R706" s="17">
        <v>3.7343000000000002</v>
      </c>
      <c r="S706" s="47">
        <v>15.35</v>
      </c>
      <c r="T706" s="17">
        <v>0.251</v>
      </c>
      <c r="U706" s="17">
        <v>4.0019999999999998</v>
      </c>
      <c r="V706" s="28">
        <v>42487</v>
      </c>
      <c r="W706" s="7">
        <v>2239</v>
      </c>
      <c r="X706" s="16" t="s">
        <v>37</v>
      </c>
      <c r="Y706" s="66">
        <v>21044</v>
      </c>
      <c r="Z706" s="66">
        <v>50987</v>
      </c>
      <c r="AA706" s="16" t="s">
        <v>39</v>
      </c>
      <c r="AB706" s="66">
        <v>25376</v>
      </c>
      <c r="AC706" s="66">
        <v>42282</v>
      </c>
      <c r="AD706" s="16" t="s">
        <v>37</v>
      </c>
      <c r="AE706" s="66">
        <v>18342</v>
      </c>
      <c r="AF706" s="66">
        <v>58498</v>
      </c>
      <c r="AG706" s="16" t="s">
        <v>37</v>
      </c>
      <c r="AH706" s="66">
        <v>15517</v>
      </c>
      <c r="AI706" s="66">
        <v>70665</v>
      </c>
      <c r="AJ706" s="76"/>
      <c r="AK706" s="75"/>
      <c r="AL706" s="7">
        <v>2239</v>
      </c>
    </row>
    <row r="707" spans="1:38" x14ac:dyDescent="0.15">
      <c r="A707" s="7">
        <v>2240</v>
      </c>
      <c r="B707" s="17">
        <f t="shared" si="88"/>
        <v>-29.143576826196472</v>
      </c>
      <c r="C707" s="17">
        <f t="shared" si="89"/>
        <v>4.097605893186004</v>
      </c>
      <c r="D707" s="17">
        <f t="shared" si="90"/>
        <v>-38.046544428772911</v>
      </c>
      <c r="E707" s="17">
        <f t="shared" si="91"/>
        <v>3.9197878446616046</v>
      </c>
      <c r="F707" s="17">
        <f t="shared" si="92"/>
        <v>-51.38461538461538</v>
      </c>
      <c r="G707" s="17">
        <f t="shared" si="93"/>
        <v>4.9595367139357043</v>
      </c>
      <c r="H707" s="17">
        <f t="shared" si="94"/>
        <v>-73.4375</v>
      </c>
      <c r="I707" s="17">
        <f t="shared" si="95"/>
        <v>4.3222365274967807</v>
      </c>
      <c r="J707" s="18">
        <v>11.57</v>
      </c>
      <c r="K707" s="17">
        <v>-0.39700000000000002</v>
      </c>
      <c r="L707" s="17">
        <v>2.8235999999999999</v>
      </c>
      <c r="M707" s="18">
        <v>10.79</v>
      </c>
      <c r="N707" s="17">
        <v>-7.0900000000000005E-2</v>
      </c>
      <c r="O707" s="17">
        <v>2.7526999999999999</v>
      </c>
      <c r="P707" s="18">
        <v>13.36</v>
      </c>
      <c r="Q707" s="17">
        <v>-0.13</v>
      </c>
      <c r="R707" s="17">
        <v>2.6938</v>
      </c>
      <c r="S707" s="47">
        <v>11.75</v>
      </c>
      <c r="T707" s="17">
        <v>-0.12</v>
      </c>
      <c r="U707" s="17">
        <v>2.7185000000000001</v>
      </c>
      <c r="V707" s="28">
        <v>42450</v>
      </c>
      <c r="W707" s="7">
        <v>2240</v>
      </c>
      <c r="X707" s="16"/>
      <c r="Y707" s="66">
        <v>75483</v>
      </c>
      <c r="Z707" s="66">
        <v>6500</v>
      </c>
      <c r="AA707" s="30"/>
      <c r="AB707" s="66">
        <v>68599</v>
      </c>
      <c r="AC707" s="66">
        <v>7153</v>
      </c>
      <c r="AD707" s="30"/>
      <c r="AE707" s="66">
        <v>54899</v>
      </c>
      <c r="AF707" s="66">
        <v>8938</v>
      </c>
      <c r="AG707" s="30"/>
      <c r="AH707" s="66">
        <v>54092</v>
      </c>
      <c r="AI707" s="66">
        <v>9072</v>
      </c>
      <c r="AJ707" s="76"/>
      <c r="AK707" s="75"/>
      <c r="AL707" s="7">
        <v>2240</v>
      </c>
    </row>
    <row r="708" spans="1:38" x14ac:dyDescent="0.15">
      <c r="A708" s="7">
        <v>2241</v>
      </c>
      <c r="B708" s="17">
        <f t="shared" ref="B708:B771" si="96">J708/K708</f>
        <v>32.341463414634148</v>
      </c>
      <c r="C708" s="17">
        <f t="shared" ref="C708:C771" si="97">J708/L708</f>
        <v>4.3041467175200845</v>
      </c>
      <c r="D708" s="17">
        <f t="shared" ref="D708:D771" si="98">M708/(N708*4)</f>
        <v>49.230769230769234</v>
      </c>
      <c r="E708" s="17">
        <f t="shared" ref="E708:E771" si="99">M708/O708</f>
        <v>4.0606560497430371</v>
      </c>
      <c r="F708" s="17">
        <f t="shared" ref="F708:F771" si="100">P708/(Q708*2)</f>
        <v>46.258064516129032</v>
      </c>
      <c r="G708" s="17">
        <f t="shared" ref="G708:G771" si="101">P708/R708</f>
        <v>4.5003766005523476</v>
      </c>
      <c r="H708" s="17">
        <f t="shared" ref="H708:H771" si="102">S708/((T708/3)*4)</f>
        <v>33.341911764705877</v>
      </c>
      <c r="I708" s="17">
        <f t="shared" ref="I708:I771" si="103">S708/U708</f>
        <v>4.4864945087563068</v>
      </c>
      <c r="J708" s="18">
        <v>26.52</v>
      </c>
      <c r="K708" s="17">
        <v>0.82</v>
      </c>
      <c r="L708" s="17">
        <v>6.1615000000000002</v>
      </c>
      <c r="M708" s="18">
        <v>25.6</v>
      </c>
      <c r="N708" s="17">
        <v>0.13</v>
      </c>
      <c r="O708" s="17">
        <v>6.3044000000000002</v>
      </c>
      <c r="P708" s="18">
        <v>28.68</v>
      </c>
      <c r="Q708" s="17">
        <v>0.31</v>
      </c>
      <c r="R708" s="17">
        <v>6.3727999999999998</v>
      </c>
      <c r="S708" s="47">
        <v>30.23</v>
      </c>
      <c r="T708" s="17">
        <v>0.68</v>
      </c>
      <c r="U708" s="17">
        <v>6.7380000000000004</v>
      </c>
      <c r="V708" s="21">
        <v>42451</v>
      </c>
      <c r="W708" s="7">
        <v>2241</v>
      </c>
      <c r="X708" s="16" t="s">
        <v>43</v>
      </c>
      <c r="Y708" s="66">
        <v>49244</v>
      </c>
      <c r="Z708" s="66">
        <v>30997</v>
      </c>
      <c r="AA708" s="16"/>
      <c r="AB708" s="66">
        <v>57403</v>
      </c>
      <c r="AC708" s="66">
        <v>26594</v>
      </c>
      <c r="AD708" s="16" t="s">
        <v>41</v>
      </c>
      <c r="AE708" s="66">
        <v>46166</v>
      </c>
      <c r="AF708" s="66">
        <v>33067</v>
      </c>
      <c r="AG708" s="16" t="s">
        <v>41</v>
      </c>
      <c r="AH708" s="66">
        <v>39645</v>
      </c>
      <c r="AI708" s="66">
        <v>38510</v>
      </c>
      <c r="AJ708" s="76"/>
      <c r="AK708" s="75"/>
      <c r="AL708" s="7">
        <v>2241</v>
      </c>
    </row>
    <row r="709" spans="1:38" x14ac:dyDescent="0.15">
      <c r="A709" s="7">
        <v>2242</v>
      </c>
      <c r="B709" s="17">
        <f t="shared" si="96"/>
        <v>22.25925925925926</v>
      </c>
      <c r="C709" s="17">
        <f t="shared" si="97"/>
        <v>4.2262434953823069</v>
      </c>
      <c r="D709" s="17">
        <f t="shared" si="98"/>
        <v>26.77941176470588</v>
      </c>
      <c r="E709" s="17">
        <f t="shared" si="99"/>
        <v>4.1057900432900434</v>
      </c>
      <c r="F709" s="17">
        <f t="shared" si="100"/>
        <v>19.340425531914896</v>
      </c>
      <c r="G709" s="17">
        <f t="shared" si="101"/>
        <v>4.502674856350307</v>
      </c>
      <c r="H709" s="17">
        <f t="shared" si="102"/>
        <v>21.359154929577464</v>
      </c>
      <c r="I709" s="17">
        <f t="shared" si="103"/>
        <v>4.7159249930030782</v>
      </c>
      <c r="J709" s="18">
        <v>18.03</v>
      </c>
      <c r="K709" s="17">
        <v>0.81</v>
      </c>
      <c r="L709" s="17">
        <v>4.2662000000000004</v>
      </c>
      <c r="M709" s="18">
        <v>18.21</v>
      </c>
      <c r="N709" s="17">
        <v>0.17</v>
      </c>
      <c r="O709" s="17">
        <v>4.4352</v>
      </c>
      <c r="P709" s="18">
        <v>18.18</v>
      </c>
      <c r="Q709" s="17">
        <v>0.47</v>
      </c>
      <c r="R709" s="17">
        <v>4.0376000000000003</v>
      </c>
      <c r="S709" s="47">
        <v>20.22</v>
      </c>
      <c r="T709" s="17">
        <v>0.71</v>
      </c>
      <c r="U709" s="17">
        <v>4.2876000000000003</v>
      </c>
      <c r="V709" s="28">
        <v>42475</v>
      </c>
      <c r="W709" s="7">
        <v>2242</v>
      </c>
      <c r="X709" s="30"/>
      <c r="Y709" s="66">
        <v>65303</v>
      </c>
      <c r="Z709" s="66">
        <v>11756</v>
      </c>
      <c r="AA709" s="16"/>
      <c r="AB709" s="66">
        <v>51597</v>
      </c>
      <c r="AC709" s="66">
        <v>14879</v>
      </c>
      <c r="AD709" s="16"/>
      <c r="AE709" s="66">
        <v>45086</v>
      </c>
      <c r="AF709" s="66">
        <v>17024</v>
      </c>
      <c r="AG709" s="30" t="s">
        <v>41</v>
      </c>
      <c r="AH709" s="66">
        <v>36161</v>
      </c>
      <c r="AI709" s="66">
        <v>21227</v>
      </c>
      <c r="AJ709" s="76"/>
      <c r="AK709" s="75"/>
      <c r="AL709" s="7">
        <v>2242</v>
      </c>
    </row>
    <row r="710" spans="1:38" x14ac:dyDescent="0.15">
      <c r="A710" s="7">
        <v>2243</v>
      </c>
      <c r="B710" s="17">
        <f t="shared" si="96"/>
        <v>652.63157894736855</v>
      </c>
      <c r="C710" s="17">
        <f t="shared" si="97"/>
        <v>3.4420975597446186</v>
      </c>
      <c r="D710" s="17">
        <f t="shared" si="98"/>
        <v>290.76576576576576</v>
      </c>
      <c r="E710" s="17">
        <f t="shared" si="99"/>
        <v>3.2487795057627458</v>
      </c>
      <c r="F710" s="17">
        <f t="shared" si="100"/>
        <v>233.5164835164835</v>
      </c>
      <c r="G710" s="17">
        <f t="shared" si="101"/>
        <v>3.1955688112484024</v>
      </c>
      <c r="H710" s="17">
        <f t="shared" si="102"/>
        <v>219.50836820083683</v>
      </c>
      <c r="I710" s="17">
        <f t="shared" si="103"/>
        <v>3.4883430993641689</v>
      </c>
      <c r="J710" s="18">
        <v>13.64</v>
      </c>
      <c r="K710" s="17">
        <v>2.0899999999999998E-2</v>
      </c>
      <c r="L710" s="17">
        <v>3.9626999999999999</v>
      </c>
      <c r="M710" s="18">
        <v>12.91</v>
      </c>
      <c r="N710" s="17">
        <v>1.11E-2</v>
      </c>
      <c r="O710" s="17">
        <v>3.9738000000000002</v>
      </c>
      <c r="P710" s="18">
        <v>12.75</v>
      </c>
      <c r="Q710" s="17">
        <v>2.7300000000000001E-2</v>
      </c>
      <c r="R710" s="17">
        <v>3.9899</v>
      </c>
      <c r="S710" s="47">
        <v>13.99</v>
      </c>
      <c r="T710" s="17">
        <v>4.7800000000000002E-2</v>
      </c>
      <c r="U710" s="17">
        <v>4.0105000000000004</v>
      </c>
      <c r="V710" s="21">
        <v>42451</v>
      </c>
      <c r="W710" s="7">
        <v>2243</v>
      </c>
      <c r="X710" s="42" t="s">
        <v>43</v>
      </c>
      <c r="Y710" s="66">
        <v>26702</v>
      </c>
      <c r="Z710" s="66">
        <v>13667</v>
      </c>
      <c r="AA710" s="42" t="s">
        <v>41</v>
      </c>
      <c r="AB710" s="66">
        <v>22092</v>
      </c>
      <c r="AC710" s="66">
        <v>16519</v>
      </c>
      <c r="AD710" s="42" t="s">
        <v>41</v>
      </c>
      <c r="AE710" s="66">
        <v>20798</v>
      </c>
      <c r="AF710" s="66">
        <v>17547</v>
      </c>
      <c r="AG710" s="42" t="s">
        <v>43</v>
      </c>
      <c r="AH710" s="66">
        <v>21091</v>
      </c>
      <c r="AI710" s="66">
        <v>17304</v>
      </c>
      <c r="AJ710" s="76"/>
      <c r="AK710" s="75"/>
      <c r="AL710" s="7">
        <v>2243</v>
      </c>
    </row>
    <row r="711" spans="1:38" x14ac:dyDescent="0.15">
      <c r="A711" s="7">
        <v>2244</v>
      </c>
      <c r="B711" s="17">
        <f t="shared" si="96"/>
        <v>18.864864864864867</v>
      </c>
      <c r="C711" s="17">
        <f t="shared" si="97"/>
        <v>2.1533905102733386</v>
      </c>
      <c r="D711" s="17">
        <f t="shared" si="98"/>
        <v>13.374999999999998</v>
      </c>
      <c r="E711" s="17">
        <f t="shared" si="99"/>
        <v>1.9637145404016569</v>
      </c>
      <c r="F711" s="17">
        <f t="shared" si="100"/>
        <v>14.565217391304348</v>
      </c>
      <c r="G711" s="17">
        <f t="shared" si="101"/>
        <v>1.727516501650165</v>
      </c>
      <c r="H711" s="17">
        <f t="shared" si="102"/>
        <v>15.507352941176469</v>
      </c>
      <c r="I711" s="17">
        <f t="shared" si="103"/>
        <v>1.763407414839713</v>
      </c>
      <c r="J711" s="18">
        <v>6.98</v>
      </c>
      <c r="K711" s="17">
        <v>0.37</v>
      </c>
      <c r="L711" s="17">
        <v>3.2414000000000001</v>
      </c>
      <c r="M711" s="18">
        <v>7.49</v>
      </c>
      <c r="N711" s="17">
        <v>0.14000000000000001</v>
      </c>
      <c r="O711" s="17">
        <v>3.8142</v>
      </c>
      <c r="P711" s="18">
        <v>6.7</v>
      </c>
      <c r="Q711" s="17">
        <v>0.23</v>
      </c>
      <c r="R711" s="17">
        <v>3.8784000000000001</v>
      </c>
      <c r="S711" s="47">
        <v>7.03</v>
      </c>
      <c r="T711" s="17">
        <v>0.34</v>
      </c>
      <c r="U711" s="17">
        <v>3.9866000000000001</v>
      </c>
      <c r="V711" s="28">
        <v>42488</v>
      </c>
      <c r="W711" s="7">
        <v>2244</v>
      </c>
      <c r="X711" s="16"/>
      <c r="Y711" s="66">
        <v>71223</v>
      </c>
      <c r="Z711" s="66">
        <v>37965</v>
      </c>
      <c r="AA711" s="16"/>
      <c r="AB711" s="66">
        <v>71420</v>
      </c>
      <c r="AC711" s="66">
        <v>43565</v>
      </c>
      <c r="AD711" s="16"/>
      <c r="AE711" s="66">
        <v>67251</v>
      </c>
      <c r="AF711" s="66">
        <v>46266</v>
      </c>
      <c r="AG711" s="30"/>
      <c r="AH711" s="66">
        <v>62838</v>
      </c>
      <c r="AI711" s="66">
        <v>49515</v>
      </c>
      <c r="AJ711" s="76"/>
      <c r="AK711" s="75"/>
      <c r="AL711" s="7">
        <v>2244</v>
      </c>
    </row>
    <row r="712" spans="1:38" x14ac:dyDescent="0.15">
      <c r="A712" s="7">
        <v>2245</v>
      </c>
      <c r="B712" s="17">
        <f t="shared" si="96"/>
        <v>42.274881516587676</v>
      </c>
      <c r="C712" s="17">
        <f t="shared" si="97"/>
        <v>4.5767060030785016</v>
      </c>
      <c r="D712" s="17">
        <f t="shared" si="98"/>
        <v>52.244389027431431</v>
      </c>
      <c r="E712" s="17">
        <f t="shared" si="99"/>
        <v>4.745455575060876</v>
      </c>
      <c r="F712" s="17">
        <f t="shared" si="100"/>
        <v>69.629225736095961</v>
      </c>
      <c r="G712" s="17">
        <f t="shared" si="101"/>
        <v>7.0912927587738785</v>
      </c>
      <c r="H712" s="17">
        <f t="shared" si="102"/>
        <v>45.812342569269518</v>
      </c>
      <c r="I712" s="17">
        <f t="shared" si="103"/>
        <v>5.1929974838053425</v>
      </c>
      <c r="J712" s="18">
        <v>8.92</v>
      </c>
      <c r="K712" s="17">
        <v>0.21099999999999999</v>
      </c>
      <c r="L712" s="17">
        <v>1.9490000000000001</v>
      </c>
      <c r="M712" s="18">
        <v>8.3800000000000008</v>
      </c>
      <c r="N712" s="17">
        <v>4.0099999999999997E-2</v>
      </c>
      <c r="O712" s="17">
        <v>1.7659</v>
      </c>
      <c r="P712" s="18">
        <v>12.77</v>
      </c>
      <c r="Q712" s="17">
        <v>9.1700000000000004E-2</v>
      </c>
      <c r="R712" s="17">
        <v>1.8008</v>
      </c>
      <c r="S712" s="47">
        <v>9.6999999999999993</v>
      </c>
      <c r="T712" s="17">
        <v>0.1588</v>
      </c>
      <c r="U712" s="17">
        <v>1.8678999999999999</v>
      </c>
      <c r="V712" s="21"/>
      <c r="W712" s="7">
        <v>2245</v>
      </c>
      <c r="X712" s="16"/>
      <c r="Y712" s="66">
        <v>86992</v>
      </c>
      <c r="Z712" s="66">
        <v>11211</v>
      </c>
      <c r="AA712" s="30"/>
      <c r="AB712" s="66">
        <v>75297</v>
      </c>
      <c r="AC712" s="66">
        <v>12955</v>
      </c>
      <c r="AD712" s="30"/>
      <c r="AE712" s="66">
        <v>69569</v>
      </c>
      <c r="AF712" s="66">
        <v>14017</v>
      </c>
      <c r="AG712" s="30"/>
      <c r="AH712" s="66">
        <v>82027</v>
      </c>
      <c r="AI712" s="66">
        <v>11889</v>
      </c>
      <c r="AJ712" s="76"/>
      <c r="AK712" s="75"/>
      <c r="AL712" s="7">
        <v>2245</v>
      </c>
    </row>
    <row r="713" spans="1:38" x14ac:dyDescent="0.15">
      <c r="A713" s="7">
        <v>2246</v>
      </c>
      <c r="B713" s="17">
        <f t="shared" si="96"/>
        <v>91.84615384615384</v>
      </c>
      <c r="C713" s="17">
        <f t="shared" si="97"/>
        <v>4.2901800150910852</v>
      </c>
      <c r="D713" s="17">
        <f t="shared" si="98"/>
        <v>162.67281105990781</v>
      </c>
      <c r="E713" s="17">
        <f t="shared" si="99"/>
        <v>5.0304606505397409</v>
      </c>
      <c r="F713" s="17">
        <f t="shared" si="100"/>
        <v>78.333333333333329</v>
      </c>
      <c r="G713" s="17">
        <f t="shared" si="101"/>
        <v>4.9343832020997374</v>
      </c>
      <c r="H713" s="17">
        <f t="shared" si="102"/>
        <v>58.042693926638599</v>
      </c>
      <c r="I713" s="17">
        <f t="shared" si="103"/>
        <v>4.3896449401412045</v>
      </c>
      <c r="J713" s="18">
        <v>11.94</v>
      </c>
      <c r="K713" s="17">
        <v>0.13</v>
      </c>
      <c r="L713" s="17">
        <v>2.7831000000000001</v>
      </c>
      <c r="M713" s="18">
        <v>14.12</v>
      </c>
      <c r="N713" s="17">
        <v>2.1700000000000001E-2</v>
      </c>
      <c r="O713" s="17">
        <v>2.8069000000000002</v>
      </c>
      <c r="P713" s="18">
        <v>14.1</v>
      </c>
      <c r="Q713" s="17">
        <v>0.09</v>
      </c>
      <c r="R713" s="17">
        <v>2.8574999999999999</v>
      </c>
      <c r="S713" s="47">
        <v>12.87</v>
      </c>
      <c r="T713" s="17">
        <v>0.1663</v>
      </c>
      <c r="U713" s="17">
        <v>2.9319000000000002</v>
      </c>
      <c r="V713" s="21">
        <v>42458</v>
      </c>
      <c r="W713" s="7">
        <v>2246</v>
      </c>
      <c r="X713" s="16" t="s">
        <v>41</v>
      </c>
      <c r="Y713" s="66">
        <v>23343</v>
      </c>
      <c r="Z713" s="66">
        <v>17722</v>
      </c>
      <c r="AA713" s="16" t="s">
        <v>41</v>
      </c>
      <c r="AB713" s="66">
        <v>23311</v>
      </c>
      <c r="AC713" s="66">
        <v>17746</v>
      </c>
      <c r="AD713" s="16" t="s">
        <v>41</v>
      </c>
      <c r="AE713" s="66">
        <v>23293</v>
      </c>
      <c r="AF713" s="66">
        <v>17760</v>
      </c>
      <c r="AG713" s="16" t="s">
        <v>43</v>
      </c>
      <c r="AH713" s="66">
        <v>25892</v>
      </c>
      <c r="AI713" s="66">
        <v>15977</v>
      </c>
      <c r="AJ713" s="76"/>
      <c r="AK713" s="75"/>
      <c r="AL713" s="7">
        <v>2246</v>
      </c>
    </row>
    <row r="714" spans="1:38" x14ac:dyDescent="0.15">
      <c r="A714" s="7">
        <v>2247</v>
      </c>
      <c r="B714" s="17">
        <f t="shared" si="96"/>
        <v>54.818181818181813</v>
      </c>
      <c r="C714" s="17">
        <f t="shared" si="97"/>
        <v>4.5126849103200533</v>
      </c>
      <c r="D714" s="17">
        <f t="shared" si="98"/>
        <v>130.70833333333334</v>
      </c>
      <c r="E714" s="17">
        <f t="shared" si="99"/>
        <v>7.7038310412573674</v>
      </c>
      <c r="F714" s="17">
        <f t="shared" si="100"/>
        <v>39.131578947368418</v>
      </c>
      <c r="G714" s="17">
        <f t="shared" si="101"/>
        <v>2.9460128776622088</v>
      </c>
      <c r="H714" s="17">
        <f t="shared" si="102"/>
        <v>28.462499999999999</v>
      </c>
      <c r="I714" s="17">
        <f t="shared" si="103"/>
        <v>2.9058192955589583</v>
      </c>
      <c r="J714" s="18">
        <v>18.09</v>
      </c>
      <c r="K714" s="17">
        <v>0.33</v>
      </c>
      <c r="L714" s="17">
        <v>4.0087000000000002</v>
      </c>
      <c r="M714" s="18">
        <v>31.37</v>
      </c>
      <c r="N714" s="17">
        <v>0.06</v>
      </c>
      <c r="O714" s="17">
        <v>4.0720000000000001</v>
      </c>
      <c r="P714" s="18">
        <v>14.87</v>
      </c>
      <c r="Q714" s="17">
        <v>0.19</v>
      </c>
      <c r="R714" s="17">
        <v>5.0475000000000003</v>
      </c>
      <c r="S714" s="47">
        <v>15.18</v>
      </c>
      <c r="T714" s="17">
        <v>0.4</v>
      </c>
      <c r="U714" s="17">
        <v>5.2240000000000002</v>
      </c>
      <c r="V714" s="21">
        <v>42475</v>
      </c>
      <c r="W714" s="7">
        <v>2247</v>
      </c>
      <c r="X714" s="16" t="s">
        <v>37</v>
      </c>
      <c r="Y714" s="66">
        <v>15289</v>
      </c>
      <c r="Z714" s="66">
        <v>17299</v>
      </c>
      <c r="AA714" s="16" t="s">
        <v>37</v>
      </c>
      <c r="AB714" s="66">
        <v>12040</v>
      </c>
      <c r="AC714" s="66">
        <v>21967</v>
      </c>
      <c r="AD714" s="16" t="s">
        <v>37</v>
      </c>
      <c r="AE714" s="66">
        <v>23026</v>
      </c>
      <c r="AF714" s="66">
        <v>36993</v>
      </c>
      <c r="AG714" s="16" t="s">
        <v>37</v>
      </c>
      <c r="AH714" s="66">
        <v>14850</v>
      </c>
      <c r="AI714" s="66">
        <v>57348</v>
      </c>
      <c r="AJ714" s="76"/>
      <c r="AK714" s="75"/>
      <c r="AL714" s="7">
        <v>2247</v>
      </c>
    </row>
    <row r="715" spans="1:38" x14ac:dyDescent="0.15">
      <c r="A715" s="7">
        <v>2248</v>
      </c>
      <c r="B715" s="17">
        <f t="shared" si="96"/>
        <v>-16.744118501307</v>
      </c>
      <c r="C715" s="17">
        <f t="shared" si="97"/>
        <v>4.060288058597739</v>
      </c>
      <c r="D715" s="17">
        <f t="shared" si="98"/>
        <v>-37.25</v>
      </c>
      <c r="E715" s="17">
        <f t="shared" si="99"/>
        <v>4.3094721619667391</v>
      </c>
      <c r="F715" s="17">
        <f t="shared" si="100"/>
        <v>-32.722222222222221</v>
      </c>
      <c r="G715" s="17">
        <f t="shared" si="101"/>
        <v>4.4177761110069378</v>
      </c>
      <c r="H715" s="17">
        <f t="shared" si="102"/>
        <v>-26.26973684210526</v>
      </c>
      <c r="I715" s="17">
        <f t="shared" si="103"/>
        <v>5.391064846692859</v>
      </c>
      <c r="J715" s="18">
        <v>11.53</v>
      </c>
      <c r="K715" s="17">
        <v>-0.68859999999999999</v>
      </c>
      <c r="L715" s="17">
        <v>2.8397000000000001</v>
      </c>
      <c r="M715" s="18">
        <v>11.92</v>
      </c>
      <c r="N715" s="17">
        <v>-0.08</v>
      </c>
      <c r="O715" s="17">
        <v>2.766</v>
      </c>
      <c r="P715" s="18">
        <v>11.78</v>
      </c>
      <c r="Q715" s="17">
        <v>-0.18</v>
      </c>
      <c r="R715" s="17">
        <v>2.6665000000000001</v>
      </c>
      <c r="S715" s="47">
        <v>13.31</v>
      </c>
      <c r="T715" s="17">
        <v>-0.38</v>
      </c>
      <c r="U715" s="17">
        <v>2.4689000000000001</v>
      </c>
      <c r="V715" s="21">
        <v>42486</v>
      </c>
      <c r="W715" s="7">
        <v>2248</v>
      </c>
      <c r="X715" s="16" t="s">
        <v>41</v>
      </c>
      <c r="Y715" s="66">
        <v>24160</v>
      </c>
      <c r="Z715" s="66">
        <v>12727</v>
      </c>
      <c r="AA715" s="16" t="s">
        <v>43</v>
      </c>
      <c r="AB715" s="66">
        <v>28761</v>
      </c>
      <c r="AC715" s="66">
        <v>10691</v>
      </c>
      <c r="AD715" s="16"/>
      <c r="AE715" s="66">
        <v>31994</v>
      </c>
      <c r="AF715" s="66">
        <v>9611</v>
      </c>
      <c r="AG715" s="16"/>
      <c r="AH715" s="66">
        <v>34731</v>
      </c>
      <c r="AI715" s="66">
        <v>8854</v>
      </c>
      <c r="AJ715" s="76"/>
      <c r="AK715" s="75"/>
      <c r="AL715" s="7">
        <v>2248</v>
      </c>
    </row>
    <row r="716" spans="1:38" x14ac:dyDescent="0.15">
      <c r="A716" s="7">
        <v>2249</v>
      </c>
      <c r="B716" s="17">
        <f t="shared" si="96"/>
        <v>43.15</v>
      </c>
      <c r="C716" s="17">
        <f t="shared" si="97"/>
        <v>4.1508344956952534</v>
      </c>
      <c r="D716" s="17">
        <f t="shared" si="98"/>
        <v>81.5</v>
      </c>
      <c r="E716" s="17">
        <f t="shared" si="99"/>
        <v>2.7914942200656485</v>
      </c>
      <c r="F716" s="17">
        <f t="shared" si="100"/>
        <v>66.5</v>
      </c>
      <c r="G716" s="17">
        <f t="shared" si="101"/>
        <v>3.4437124198049425</v>
      </c>
      <c r="H716" s="17">
        <f t="shared" si="102"/>
        <v>57.807692307692307</v>
      </c>
      <c r="I716" s="17">
        <f t="shared" si="103"/>
        <v>2.8226147215414517</v>
      </c>
      <c r="J716" s="18">
        <v>8.6300000000000008</v>
      </c>
      <c r="K716" s="17">
        <v>0.2</v>
      </c>
      <c r="L716" s="17">
        <v>2.0790999999999999</v>
      </c>
      <c r="M716" s="18">
        <v>9.7799999999999994</v>
      </c>
      <c r="N716" s="17">
        <v>0.03</v>
      </c>
      <c r="O716" s="17">
        <v>3.5034999999999998</v>
      </c>
      <c r="P716" s="18">
        <v>11.97</v>
      </c>
      <c r="Q716" s="17">
        <v>0.09</v>
      </c>
      <c r="R716" s="17">
        <v>3.4759000000000002</v>
      </c>
      <c r="S716" s="47">
        <v>10.02</v>
      </c>
      <c r="T716" s="17">
        <v>0.13</v>
      </c>
      <c r="U716" s="17">
        <v>3.5499000000000001</v>
      </c>
      <c r="V716" s="21">
        <v>42447</v>
      </c>
      <c r="W716" s="7">
        <v>2249</v>
      </c>
      <c r="X716" s="37"/>
      <c r="Y716" s="66">
        <v>63253</v>
      </c>
      <c r="Z716" s="66">
        <v>27237</v>
      </c>
      <c r="AA716" s="37" t="s">
        <v>41</v>
      </c>
      <c r="AB716" s="66">
        <v>64823</v>
      </c>
      <c r="AC716" s="66">
        <v>36398</v>
      </c>
      <c r="AD716" s="30" t="s">
        <v>41</v>
      </c>
      <c r="AE716" s="66">
        <v>51684</v>
      </c>
      <c r="AF716" s="66">
        <v>45766</v>
      </c>
      <c r="AG716" s="30" t="s">
        <v>43</v>
      </c>
      <c r="AH716" s="66">
        <v>57663</v>
      </c>
      <c r="AI716" s="66">
        <v>41021</v>
      </c>
      <c r="AJ716" s="76"/>
      <c r="AK716" s="75"/>
      <c r="AL716" s="7">
        <v>2249</v>
      </c>
    </row>
    <row r="717" spans="1:38" x14ac:dyDescent="0.15">
      <c r="A717" s="7">
        <v>2250</v>
      </c>
      <c r="B717" s="17">
        <f t="shared" si="96"/>
        <v>21.012987012987011</v>
      </c>
      <c r="C717" s="17">
        <f t="shared" si="97"/>
        <v>3.2639393205842007</v>
      </c>
      <c r="D717" s="17">
        <f t="shared" si="98"/>
        <v>28</v>
      </c>
      <c r="E717" s="17">
        <f t="shared" si="99"/>
        <v>2.8603422195155495</v>
      </c>
      <c r="F717" s="17">
        <f t="shared" si="100"/>
        <v>23.866666666666667</v>
      </c>
      <c r="G717" s="17">
        <f t="shared" si="101"/>
        <v>2.7837175848528442</v>
      </c>
      <c r="H717" s="17">
        <f t="shared" si="102"/>
        <v>42.103448275862071</v>
      </c>
      <c r="I717" s="17">
        <f t="shared" si="103"/>
        <v>3.1653445325867167</v>
      </c>
      <c r="J717" s="18">
        <v>16.18</v>
      </c>
      <c r="K717" s="17">
        <v>0.77</v>
      </c>
      <c r="L717" s="17">
        <v>4.9572000000000003</v>
      </c>
      <c r="M717" s="18">
        <v>14.56</v>
      </c>
      <c r="N717" s="17">
        <v>0.13</v>
      </c>
      <c r="O717" s="17">
        <v>5.0903</v>
      </c>
      <c r="P717" s="18">
        <v>14.32</v>
      </c>
      <c r="Q717" s="17">
        <v>0.3</v>
      </c>
      <c r="R717" s="17">
        <v>5.1441999999999997</v>
      </c>
      <c r="S717" s="47">
        <v>16.28</v>
      </c>
      <c r="T717" s="17">
        <v>0.28999999999999998</v>
      </c>
      <c r="U717" s="17">
        <v>5.1432000000000002</v>
      </c>
      <c r="V717" s="21">
        <v>42459</v>
      </c>
      <c r="W717" s="7">
        <v>2250</v>
      </c>
      <c r="X717" s="42" t="s">
        <v>43</v>
      </c>
      <c r="Y717" s="66">
        <v>29434</v>
      </c>
      <c r="Z717" s="66">
        <v>28364</v>
      </c>
      <c r="AA717" s="42" t="s">
        <v>43</v>
      </c>
      <c r="AB717" s="66">
        <v>33363</v>
      </c>
      <c r="AC717" s="66">
        <v>25023</v>
      </c>
      <c r="AD717" s="42" t="s">
        <v>41</v>
      </c>
      <c r="AE717" s="66">
        <v>29147</v>
      </c>
      <c r="AF717" s="66">
        <v>28643</v>
      </c>
      <c r="AG717" s="42" t="s">
        <v>37</v>
      </c>
      <c r="AH717" s="66">
        <v>21981</v>
      </c>
      <c r="AI717" s="66">
        <v>37974</v>
      </c>
      <c r="AJ717" s="76"/>
      <c r="AK717" s="75"/>
      <c r="AL717" s="7">
        <v>2250</v>
      </c>
    </row>
    <row r="718" spans="1:38" x14ac:dyDescent="0.15">
      <c r="A718" s="7">
        <v>2251</v>
      </c>
      <c r="B718" s="17">
        <f t="shared" si="96"/>
        <v>59.151384394102834</v>
      </c>
      <c r="C718" s="17">
        <f t="shared" si="97"/>
        <v>2.6044140464203158</v>
      </c>
      <c r="D718" s="17">
        <f t="shared" si="98"/>
        <v>19.413233458177277</v>
      </c>
      <c r="E718" s="17">
        <f t="shared" si="99"/>
        <v>1.9207608930611739</v>
      </c>
      <c r="F718" s="17">
        <f t="shared" si="100"/>
        <v>29.343891402714934</v>
      </c>
      <c r="G718" s="17">
        <f t="shared" si="101"/>
        <v>2.0304012273204028</v>
      </c>
      <c r="H718" s="17">
        <f t="shared" si="102"/>
        <v>47.940913160250666</v>
      </c>
      <c r="I718" s="17">
        <f t="shared" si="103"/>
        <v>2.2343921139101859</v>
      </c>
      <c r="J718" s="18">
        <v>16.45</v>
      </c>
      <c r="K718" s="17">
        <v>0.27810000000000001</v>
      </c>
      <c r="L718" s="17">
        <v>6.3162000000000003</v>
      </c>
      <c r="M718" s="18">
        <v>12.44</v>
      </c>
      <c r="N718" s="17">
        <v>0.16020000000000001</v>
      </c>
      <c r="O718" s="17">
        <v>6.4766000000000004</v>
      </c>
      <c r="P718" s="18">
        <v>12.97</v>
      </c>
      <c r="Q718" s="17">
        <v>0.221</v>
      </c>
      <c r="R718" s="17">
        <v>6.3879000000000001</v>
      </c>
      <c r="S718" s="47">
        <v>14.28</v>
      </c>
      <c r="T718" s="17">
        <v>0.22339999999999999</v>
      </c>
      <c r="U718" s="17">
        <v>6.391</v>
      </c>
      <c r="V718" s="21">
        <v>42459</v>
      </c>
      <c r="W718" s="7">
        <v>2251</v>
      </c>
      <c r="X718" s="16" t="s">
        <v>43</v>
      </c>
      <c r="Y718" s="66">
        <v>36562</v>
      </c>
      <c r="Z718" s="66">
        <v>21305</v>
      </c>
      <c r="AA718" s="16" t="s">
        <v>41</v>
      </c>
      <c r="AB718" s="66">
        <v>36210</v>
      </c>
      <c r="AC718" s="66">
        <v>21512</v>
      </c>
      <c r="AD718" s="16" t="s">
        <v>41</v>
      </c>
      <c r="AE718" s="66">
        <v>35460</v>
      </c>
      <c r="AF718" s="66">
        <v>21968</v>
      </c>
      <c r="AG718" s="16" t="s">
        <v>41</v>
      </c>
      <c r="AH718" s="66">
        <v>31048</v>
      </c>
      <c r="AI718" s="66">
        <v>25090</v>
      </c>
      <c r="AJ718" s="76"/>
      <c r="AK718" s="75"/>
      <c r="AL718" s="7">
        <v>2251</v>
      </c>
    </row>
    <row r="719" spans="1:38" x14ac:dyDescent="0.15">
      <c r="A719" s="7">
        <v>2252</v>
      </c>
      <c r="B719" s="17">
        <f t="shared" si="96"/>
        <v>44.403846153846153</v>
      </c>
      <c r="C719" s="17">
        <f t="shared" si="97"/>
        <v>5.9710369795707265</v>
      </c>
      <c r="D719" s="17">
        <f t="shared" si="98"/>
        <v>86.75</v>
      </c>
      <c r="E719" s="17">
        <f t="shared" si="99"/>
        <v>9.5928625282734359</v>
      </c>
      <c r="F719" s="17">
        <f t="shared" si="100"/>
        <v>80.170212765957444</v>
      </c>
      <c r="G719" s="17">
        <f t="shared" si="101"/>
        <v>9.2979642196175192</v>
      </c>
      <c r="H719" s="17">
        <f t="shared" si="102"/>
        <v>67.018072289156621</v>
      </c>
      <c r="I719" s="17">
        <f t="shared" si="103"/>
        <v>9.3877895447449475</v>
      </c>
      <c r="J719" s="18">
        <v>23.09</v>
      </c>
      <c r="K719" s="17">
        <v>0.52</v>
      </c>
      <c r="L719" s="17">
        <v>3.867</v>
      </c>
      <c r="M719" s="18">
        <v>38.17</v>
      </c>
      <c r="N719" s="17">
        <v>0.11</v>
      </c>
      <c r="O719" s="17">
        <v>3.9790000000000001</v>
      </c>
      <c r="P719" s="18">
        <v>37.68</v>
      </c>
      <c r="Q719" s="17">
        <v>0.23499999999999999</v>
      </c>
      <c r="R719" s="17">
        <v>4.0525000000000002</v>
      </c>
      <c r="S719" s="47">
        <v>22.25</v>
      </c>
      <c r="T719" s="17">
        <v>0.249</v>
      </c>
      <c r="U719" s="17">
        <v>2.3700999999999999</v>
      </c>
      <c r="V719" s="21">
        <v>42445</v>
      </c>
      <c r="W719" s="7">
        <v>2252</v>
      </c>
      <c r="X719" s="16" t="s">
        <v>39</v>
      </c>
      <c r="Y719" s="66">
        <v>42299</v>
      </c>
      <c r="Z719" s="66">
        <v>65161</v>
      </c>
      <c r="AA719" s="16" t="s">
        <v>37</v>
      </c>
      <c r="AB719" s="66">
        <v>38264</v>
      </c>
      <c r="AC719" s="66">
        <v>72097</v>
      </c>
      <c r="AD719" s="16" t="s">
        <v>37</v>
      </c>
      <c r="AE719" s="66">
        <v>33892</v>
      </c>
      <c r="AF719" s="66">
        <v>81398</v>
      </c>
      <c r="AG719" s="16" t="s">
        <v>37</v>
      </c>
      <c r="AH719" s="66">
        <v>31585</v>
      </c>
      <c r="AI719" s="66">
        <v>157219</v>
      </c>
      <c r="AJ719" s="76"/>
      <c r="AK719" s="75"/>
      <c r="AL719" s="7">
        <v>2252</v>
      </c>
    </row>
    <row r="720" spans="1:38" x14ac:dyDescent="0.15">
      <c r="A720" s="7">
        <v>2253</v>
      </c>
      <c r="B720" s="17">
        <f t="shared" si="96"/>
        <v>103.91666666666667</v>
      </c>
      <c r="C720" s="17">
        <f t="shared" si="97"/>
        <v>2.9405175971231503</v>
      </c>
      <c r="D720" s="17">
        <f t="shared" si="98"/>
        <v>450.73289902280129</v>
      </c>
      <c r="E720" s="17">
        <f t="shared" si="99"/>
        <v>6.5024318037640096</v>
      </c>
      <c r="F720" s="17">
        <f t="shared" si="100"/>
        <v>311.25</v>
      </c>
      <c r="G720" s="17">
        <f t="shared" si="101"/>
        <v>6.6927087999713297</v>
      </c>
      <c r="H720" s="17">
        <f t="shared" si="102"/>
        <v>255.04912663755459</v>
      </c>
      <c r="I720" s="17">
        <f t="shared" si="103"/>
        <v>5.5502102487349436</v>
      </c>
      <c r="J720" s="18">
        <v>24.94</v>
      </c>
      <c r="K720" s="17">
        <v>0.24</v>
      </c>
      <c r="L720" s="17">
        <v>8.4815000000000005</v>
      </c>
      <c r="M720" s="18">
        <v>55.35</v>
      </c>
      <c r="N720" s="17">
        <v>3.0700000000000002E-2</v>
      </c>
      <c r="O720" s="17">
        <v>8.5122</v>
      </c>
      <c r="P720" s="18">
        <v>37.35</v>
      </c>
      <c r="Q720" s="17">
        <v>0.06</v>
      </c>
      <c r="R720" s="17">
        <v>5.5807000000000002</v>
      </c>
      <c r="S720" s="47">
        <v>31.15</v>
      </c>
      <c r="T720" s="17">
        <v>9.1600000000000001E-2</v>
      </c>
      <c r="U720" s="17">
        <v>5.6124000000000001</v>
      </c>
      <c r="V720" s="28">
        <v>42450</v>
      </c>
      <c r="W720" s="7">
        <v>2253</v>
      </c>
      <c r="X720" s="30"/>
      <c r="Y720" s="66">
        <v>19917</v>
      </c>
      <c r="Z720" s="66">
        <v>7552</v>
      </c>
      <c r="AA720" s="42"/>
      <c r="AB720" s="66"/>
      <c r="AC720" s="66"/>
      <c r="AD720" s="30"/>
      <c r="AE720" s="66">
        <v>41554</v>
      </c>
      <c r="AF720" s="66">
        <v>5429</v>
      </c>
      <c r="AG720" s="30"/>
      <c r="AH720" s="66">
        <v>42309</v>
      </c>
      <c r="AI720" s="66">
        <v>5333</v>
      </c>
      <c r="AJ720" s="76"/>
      <c r="AK720" s="75"/>
      <c r="AL720" s="7">
        <v>2253</v>
      </c>
    </row>
    <row r="721" spans="1:38" x14ac:dyDescent="0.15">
      <c r="A721" s="7">
        <v>2254</v>
      </c>
      <c r="B721" s="17">
        <f t="shared" si="96"/>
        <v>77.25</v>
      </c>
      <c r="C721" s="17">
        <f t="shared" si="97"/>
        <v>3.8986846670662079</v>
      </c>
      <c r="D721" s="17">
        <f t="shared" si="98"/>
        <v>109.33333333333333</v>
      </c>
      <c r="E721" s="17">
        <f t="shared" si="99"/>
        <v>4.0975670695524524</v>
      </c>
      <c r="F721" s="17">
        <f t="shared" si="100"/>
        <v>114.33333333333334</v>
      </c>
      <c r="G721" s="17">
        <f t="shared" si="101"/>
        <v>4.2532085064170131</v>
      </c>
      <c r="H721" s="17">
        <f t="shared" si="102"/>
        <v>130.875</v>
      </c>
      <c r="I721" s="17">
        <f t="shared" si="103"/>
        <v>4.2937992125984259</v>
      </c>
      <c r="J721" s="18">
        <v>12.36</v>
      </c>
      <c r="K721" s="17">
        <v>0.16</v>
      </c>
      <c r="L721" s="17">
        <v>3.1703000000000001</v>
      </c>
      <c r="M721" s="18">
        <v>13.12</v>
      </c>
      <c r="N721" s="17">
        <v>0.03</v>
      </c>
      <c r="O721" s="17">
        <v>3.2019000000000002</v>
      </c>
      <c r="P721" s="18">
        <v>13.72</v>
      </c>
      <c r="Q721" s="17">
        <v>0.06</v>
      </c>
      <c r="R721" s="17">
        <v>3.2258</v>
      </c>
      <c r="S721" s="47">
        <v>13.96</v>
      </c>
      <c r="T721" s="17">
        <v>0.08</v>
      </c>
      <c r="U721" s="17">
        <v>3.2511999999999999</v>
      </c>
      <c r="V721" s="28">
        <v>42486</v>
      </c>
      <c r="W721" s="7">
        <v>2254</v>
      </c>
      <c r="X721" s="30" t="s">
        <v>43</v>
      </c>
      <c r="Y721" s="66">
        <v>27416</v>
      </c>
      <c r="Z721" s="66">
        <v>22280</v>
      </c>
      <c r="AA721" s="30" t="s">
        <v>41</v>
      </c>
      <c r="AB721" s="66">
        <v>27190</v>
      </c>
      <c r="AC721" s="66">
        <v>22465</v>
      </c>
      <c r="AD721" s="30" t="s">
        <v>41</v>
      </c>
      <c r="AE721" s="66">
        <v>26795</v>
      </c>
      <c r="AF721" s="66">
        <v>22796</v>
      </c>
      <c r="AG721" s="30" t="s">
        <v>43</v>
      </c>
      <c r="AH721" s="66">
        <v>28257</v>
      </c>
      <c r="AI721" s="66">
        <v>21617</v>
      </c>
      <c r="AJ721" s="76"/>
      <c r="AK721" s="75"/>
      <c r="AL721" s="7">
        <v>2254</v>
      </c>
    </row>
    <row r="722" spans="1:38" x14ac:dyDescent="0.15">
      <c r="A722" s="7">
        <v>2255</v>
      </c>
      <c r="B722" s="17">
        <f t="shared" si="96"/>
        <v>54.905660377358494</v>
      </c>
      <c r="C722" s="17">
        <f t="shared" si="97"/>
        <v>2.4033035099793532</v>
      </c>
      <c r="D722" s="17">
        <f t="shared" si="98"/>
        <v>84.673913043478265</v>
      </c>
      <c r="E722" s="17">
        <f t="shared" si="99"/>
        <v>2.1309188390732281</v>
      </c>
      <c r="F722" s="17">
        <f t="shared" si="100"/>
        <v>93.383947939262455</v>
      </c>
      <c r="G722" s="17">
        <f t="shared" si="101"/>
        <v>2.3591626479614205</v>
      </c>
      <c r="H722" s="17">
        <f t="shared" si="102"/>
        <v>69.939759036144579</v>
      </c>
      <c r="I722" s="17">
        <f t="shared" si="103"/>
        <v>2.0994954700808335</v>
      </c>
      <c r="J722" s="18">
        <v>8.73</v>
      </c>
      <c r="K722" s="17">
        <v>0.159</v>
      </c>
      <c r="L722" s="17">
        <v>3.6324999999999998</v>
      </c>
      <c r="M722" s="18">
        <v>7.79</v>
      </c>
      <c r="N722" s="17">
        <v>2.3E-2</v>
      </c>
      <c r="O722" s="17">
        <v>3.6556999999999999</v>
      </c>
      <c r="P722" s="18">
        <v>8.61</v>
      </c>
      <c r="Q722" s="17">
        <v>4.6100000000000002E-2</v>
      </c>
      <c r="R722" s="17">
        <v>3.6496</v>
      </c>
      <c r="S722" s="47">
        <v>7.74</v>
      </c>
      <c r="T722" s="17">
        <v>8.3000000000000004E-2</v>
      </c>
      <c r="U722" s="17">
        <v>3.6865999999999999</v>
      </c>
      <c r="V722" s="28">
        <v>42447</v>
      </c>
      <c r="W722" s="7">
        <v>2255</v>
      </c>
      <c r="X722" s="30"/>
      <c r="Y722" s="66"/>
      <c r="Z722" s="66"/>
      <c r="AA722" s="30"/>
      <c r="AB722" s="66"/>
      <c r="AC722" s="66"/>
      <c r="AD722" s="30"/>
      <c r="AE722" s="66">
        <v>61620</v>
      </c>
      <c r="AF722" s="66">
        <v>10071</v>
      </c>
      <c r="AG722" s="30"/>
      <c r="AH722" s="66">
        <v>60700</v>
      </c>
      <c r="AI722" s="66">
        <v>10225</v>
      </c>
      <c r="AJ722" s="76"/>
      <c r="AK722" s="75"/>
      <c r="AL722" s="7">
        <v>2255</v>
      </c>
    </row>
    <row r="723" spans="1:38" x14ac:dyDescent="0.15">
      <c r="A723" s="7">
        <v>2256</v>
      </c>
      <c r="B723" s="17">
        <f t="shared" si="96"/>
        <v>40.125</v>
      </c>
      <c r="C723" s="17">
        <f t="shared" si="97"/>
        <v>3.4603568156093356</v>
      </c>
      <c r="D723" s="17">
        <f t="shared" si="98"/>
        <v>65.625</v>
      </c>
      <c r="E723" s="17">
        <f t="shared" si="99"/>
        <v>8.2155338792968546</v>
      </c>
      <c r="F723" s="17">
        <f t="shared" si="100"/>
        <v>81.999999999999986</v>
      </c>
      <c r="G723" s="17">
        <f t="shared" si="101"/>
        <v>7.1041802035954076</v>
      </c>
      <c r="H723" s="17">
        <f t="shared" si="102"/>
        <v>96.15</v>
      </c>
      <c r="I723" s="17">
        <f t="shared" si="103"/>
        <v>5.4983702178761371</v>
      </c>
      <c r="J723" s="18">
        <v>6.42</v>
      </c>
      <c r="K723" s="17">
        <v>0.16</v>
      </c>
      <c r="L723" s="17">
        <v>1.8552999999999999</v>
      </c>
      <c r="M723" s="18">
        <v>15.75</v>
      </c>
      <c r="N723" s="17">
        <v>0.06</v>
      </c>
      <c r="O723" s="17">
        <v>1.9171</v>
      </c>
      <c r="P723" s="18">
        <v>32.799999999999997</v>
      </c>
      <c r="Q723" s="17">
        <v>0.2</v>
      </c>
      <c r="R723" s="17">
        <v>4.617</v>
      </c>
      <c r="S723" s="47">
        <v>6.41</v>
      </c>
      <c r="T723" s="17">
        <v>0.05</v>
      </c>
      <c r="U723" s="17">
        <v>1.1657999999999999</v>
      </c>
      <c r="V723" s="21">
        <v>42472</v>
      </c>
      <c r="W723" s="7">
        <v>2256</v>
      </c>
      <c r="X723" s="16"/>
      <c r="Y723" s="66">
        <v>37121</v>
      </c>
      <c r="Z723" s="66">
        <v>8492</v>
      </c>
      <c r="AA723" s="16"/>
      <c r="AB723" s="66">
        <v>44379</v>
      </c>
      <c r="AC723" s="66">
        <v>7103</v>
      </c>
      <c r="AD723" s="30"/>
      <c r="AE723" s="66">
        <v>58128</v>
      </c>
      <c r="AF723" s="66">
        <v>8105</v>
      </c>
      <c r="AG723" s="30"/>
      <c r="AH723" s="66">
        <v>92368</v>
      </c>
      <c r="AI723" s="66">
        <v>20404</v>
      </c>
      <c r="AJ723" s="76"/>
      <c r="AK723" s="75"/>
      <c r="AL723" s="7">
        <v>2256</v>
      </c>
    </row>
    <row r="724" spans="1:38" x14ac:dyDescent="0.15">
      <c r="A724" s="7">
        <v>2258</v>
      </c>
      <c r="B724" s="17">
        <f t="shared" si="96"/>
        <v>31.074999999999999</v>
      </c>
      <c r="C724" s="17">
        <f t="shared" si="97"/>
        <v>3.2065007094028117</v>
      </c>
      <c r="D724" s="17">
        <f t="shared" si="98"/>
        <v>80.285714285714278</v>
      </c>
      <c r="E724" s="17">
        <f t="shared" si="99"/>
        <v>3.1621442939331281</v>
      </c>
      <c r="F724" s="17">
        <f t="shared" si="100"/>
        <v>24.710526315789476</v>
      </c>
      <c r="G724" s="17">
        <f t="shared" si="101"/>
        <v>2.5596292762709556</v>
      </c>
      <c r="H724" s="17">
        <f t="shared" si="102"/>
        <v>27.721153846153843</v>
      </c>
      <c r="I724" s="17">
        <f t="shared" si="103"/>
        <v>2.569106560444848</v>
      </c>
      <c r="J724" s="18">
        <v>12.43</v>
      </c>
      <c r="K724" s="17">
        <v>0.4</v>
      </c>
      <c r="L724" s="17">
        <v>3.8765000000000001</v>
      </c>
      <c r="M724" s="18">
        <v>22.48</v>
      </c>
      <c r="N724" s="17">
        <v>7.0000000000000007E-2</v>
      </c>
      <c r="O724" s="17">
        <v>7.1090999999999998</v>
      </c>
      <c r="P724" s="18">
        <v>9.39</v>
      </c>
      <c r="Q724" s="17">
        <v>0.19</v>
      </c>
      <c r="R724" s="17">
        <v>3.6684999999999999</v>
      </c>
      <c r="S724" s="47">
        <v>9.61</v>
      </c>
      <c r="T724" s="17">
        <v>0.26</v>
      </c>
      <c r="U724" s="17">
        <v>3.7406000000000001</v>
      </c>
      <c r="V724" s="21"/>
      <c r="W724" s="7">
        <v>2258</v>
      </c>
      <c r="X724" s="16" t="s">
        <v>37</v>
      </c>
      <c r="Y724" s="66">
        <v>16867</v>
      </c>
      <c r="Z724" s="66">
        <v>31089</v>
      </c>
      <c r="AA724" s="16" t="s">
        <v>39</v>
      </c>
      <c r="AB724" s="66">
        <v>15967</v>
      </c>
      <c r="AC724" s="66">
        <v>16420</v>
      </c>
      <c r="AD724" s="16" t="s">
        <v>41</v>
      </c>
      <c r="AE724" s="66">
        <v>24423</v>
      </c>
      <c r="AF724" s="66">
        <v>21470</v>
      </c>
      <c r="AG724" s="16" t="s">
        <v>41</v>
      </c>
      <c r="AH724" s="66">
        <v>24374</v>
      </c>
      <c r="AI724" s="66">
        <v>21514</v>
      </c>
      <c r="AJ724" s="76"/>
      <c r="AK724" s="75"/>
      <c r="AL724" s="7">
        <v>2258</v>
      </c>
    </row>
    <row r="725" spans="1:38" x14ac:dyDescent="0.15">
      <c r="A725" s="7">
        <v>2259</v>
      </c>
      <c r="B725" s="17">
        <f t="shared" si="96"/>
        <v>477.14285714285711</v>
      </c>
      <c r="C725" s="17">
        <f t="shared" si="97"/>
        <v>7.5554215050520277</v>
      </c>
      <c r="D725" s="17">
        <f t="shared" si="98"/>
        <v>-97.571428571428569</v>
      </c>
      <c r="E725" s="17">
        <f t="shared" si="99"/>
        <v>5.1915475828519302</v>
      </c>
      <c r="F725" s="17">
        <f t="shared" si="100"/>
        <v>327.54237288135596</v>
      </c>
      <c r="G725" s="17">
        <f t="shared" si="101"/>
        <v>3.6195916838359241</v>
      </c>
      <c r="H725" s="17">
        <f t="shared" si="102"/>
        <v>433.62676056338034</v>
      </c>
      <c r="I725" s="17">
        <f t="shared" si="103"/>
        <v>3.8579014144072183</v>
      </c>
      <c r="J725" s="18">
        <v>10.02</v>
      </c>
      <c r="K725" s="17">
        <v>2.1000000000000001E-2</v>
      </c>
      <c r="L725" s="17">
        <v>1.3262</v>
      </c>
      <c r="M725" s="18">
        <v>6.83</v>
      </c>
      <c r="N725" s="17">
        <v>-1.7500000000000002E-2</v>
      </c>
      <c r="O725" s="17">
        <v>1.3156000000000001</v>
      </c>
      <c r="P725" s="18">
        <v>7.73</v>
      </c>
      <c r="Q725" s="17">
        <v>1.18E-2</v>
      </c>
      <c r="R725" s="17">
        <v>2.1356000000000002</v>
      </c>
      <c r="S725" s="47">
        <v>8.2100000000000009</v>
      </c>
      <c r="T725" s="17">
        <v>1.4200000000000001E-2</v>
      </c>
      <c r="U725" s="17">
        <v>2.1280999999999999</v>
      </c>
      <c r="V725" s="21">
        <v>42488</v>
      </c>
      <c r="W725" s="7">
        <v>2259</v>
      </c>
      <c r="X725" s="30"/>
      <c r="Y725" s="66">
        <v>47456</v>
      </c>
      <c r="Z725" s="66">
        <v>13556</v>
      </c>
      <c r="AA725" s="30"/>
      <c r="AB725" s="66">
        <v>44147</v>
      </c>
      <c r="AC725" s="66">
        <v>14572</v>
      </c>
      <c r="AD725" s="30"/>
      <c r="AE725" s="66">
        <v>38936</v>
      </c>
      <c r="AF725" s="66">
        <v>19322</v>
      </c>
      <c r="AG725" s="30" t="s">
        <v>41</v>
      </c>
      <c r="AH725" s="66">
        <v>31873</v>
      </c>
      <c r="AI725" s="66">
        <v>23604</v>
      </c>
      <c r="AJ725" s="76"/>
      <c r="AK725" s="75"/>
      <c r="AL725" s="7">
        <v>2259</v>
      </c>
    </row>
    <row r="726" spans="1:38" x14ac:dyDescent="0.15">
      <c r="A726" s="7">
        <v>2260</v>
      </c>
      <c r="B726" s="17">
        <f t="shared" si="96"/>
        <v>-288.75</v>
      </c>
      <c r="C726" s="17">
        <f t="shared" si="97"/>
        <v>18.701424870466322</v>
      </c>
      <c r="D726" s="17">
        <f t="shared" si="98"/>
        <v>-856.32183908045988</v>
      </c>
      <c r="E726" s="17">
        <f t="shared" si="99"/>
        <v>23.953058435817056</v>
      </c>
      <c r="F726" s="17">
        <f t="shared" si="100"/>
        <v>-324.375</v>
      </c>
      <c r="G726" s="17">
        <f t="shared" si="101"/>
        <v>21.213112073898468</v>
      </c>
      <c r="H726" s="17">
        <f t="shared" si="102"/>
        <v>1857</v>
      </c>
      <c r="I726" s="17">
        <f t="shared" si="103"/>
        <v>19.220617916472598</v>
      </c>
      <c r="J726" s="18">
        <v>23.1</v>
      </c>
      <c r="K726" s="17">
        <v>-0.08</v>
      </c>
      <c r="L726" s="17">
        <v>1.2352000000000001</v>
      </c>
      <c r="M726" s="18">
        <v>29.8</v>
      </c>
      <c r="N726" s="17">
        <v>-8.6999999999999994E-3</v>
      </c>
      <c r="O726" s="17">
        <v>1.2441</v>
      </c>
      <c r="P726" s="18">
        <v>25.95</v>
      </c>
      <c r="Q726" s="17">
        <v>-0.04</v>
      </c>
      <c r="R726" s="17">
        <v>1.2233000000000001</v>
      </c>
      <c r="S726" s="47">
        <v>24.76</v>
      </c>
      <c r="T726" s="17">
        <v>0.01</v>
      </c>
      <c r="U726" s="17">
        <v>1.2882</v>
      </c>
      <c r="V726" s="21">
        <v>42488</v>
      </c>
      <c r="W726" s="7">
        <v>2260</v>
      </c>
      <c r="X726" s="16" t="s">
        <v>37</v>
      </c>
      <c r="Y726" s="66">
        <v>13277</v>
      </c>
      <c r="Z726" s="66">
        <v>19974</v>
      </c>
      <c r="AA726" s="16" t="s">
        <v>43</v>
      </c>
      <c r="AB726" s="66">
        <v>20386</v>
      </c>
      <c r="AC726" s="66">
        <v>13008</v>
      </c>
      <c r="AD726" s="16" t="s">
        <v>43</v>
      </c>
      <c r="AE726" s="66">
        <v>22604</v>
      </c>
      <c r="AF726" s="66">
        <v>11732</v>
      </c>
      <c r="AG726" s="16" t="s">
        <v>41</v>
      </c>
      <c r="AH726" s="66">
        <v>19912</v>
      </c>
      <c r="AI726" s="66">
        <v>13319</v>
      </c>
      <c r="AJ726" s="76"/>
      <c r="AK726" s="75"/>
      <c r="AL726" s="7">
        <v>2260</v>
      </c>
    </row>
    <row r="727" spans="1:38" x14ac:dyDescent="0.15">
      <c r="A727" s="7">
        <v>2261</v>
      </c>
      <c r="B727" s="17">
        <f t="shared" si="96"/>
        <v>24.833333333333336</v>
      </c>
      <c r="C727" s="17">
        <f t="shared" si="97"/>
        <v>1.8672264168676964</v>
      </c>
      <c r="D727" s="17">
        <f t="shared" si="98"/>
        <v>69.458333333333343</v>
      </c>
      <c r="E727" s="17">
        <f t="shared" si="99"/>
        <v>5.1541291778746565</v>
      </c>
      <c r="F727" s="17">
        <f t="shared" si="100"/>
        <v>57.625</v>
      </c>
      <c r="G727" s="17">
        <f t="shared" si="101"/>
        <v>4.2035196498586673</v>
      </c>
      <c r="H727" s="17">
        <f t="shared" si="102"/>
        <v>65.050000000000011</v>
      </c>
      <c r="I727" s="17">
        <f t="shared" si="103"/>
        <v>3.9053822831927474</v>
      </c>
      <c r="J727" s="18">
        <v>11.92</v>
      </c>
      <c r="K727" s="17">
        <v>0.48</v>
      </c>
      <c r="L727" s="17">
        <v>6.3837999999999999</v>
      </c>
      <c r="M727" s="18">
        <v>16.670000000000002</v>
      </c>
      <c r="N727" s="17">
        <v>0.06</v>
      </c>
      <c r="O727" s="17">
        <v>3.2343000000000002</v>
      </c>
      <c r="P727" s="18">
        <v>13.83</v>
      </c>
      <c r="Q727" s="17">
        <v>0.12</v>
      </c>
      <c r="R727" s="17">
        <v>3.2900999999999998</v>
      </c>
      <c r="S727" s="47">
        <v>13.01</v>
      </c>
      <c r="T727" s="17">
        <v>0.15</v>
      </c>
      <c r="U727" s="17">
        <v>3.3313000000000001</v>
      </c>
      <c r="V727" s="21">
        <v>42488</v>
      </c>
      <c r="W727" s="7">
        <v>2261</v>
      </c>
      <c r="X727" s="30"/>
      <c r="Y727" s="66">
        <v>44861</v>
      </c>
      <c r="Z727" s="66">
        <v>12422</v>
      </c>
      <c r="AA727" s="16"/>
      <c r="AB727" s="66">
        <v>67674</v>
      </c>
      <c r="AC727" s="66">
        <v>16469</v>
      </c>
      <c r="AD727" s="30"/>
      <c r="AE727" s="66">
        <v>66551</v>
      </c>
      <c r="AF727" s="66">
        <v>16747</v>
      </c>
      <c r="AG727" s="30"/>
      <c r="AH727" s="66">
        <v>65832</v>
      </c>
      <c r="AI727" s="66">
        <v>16890</v>
      </c>
      <c r="AJ727" s="76"/>
      <c r="AK727" s="75"/>
      <c r="AL727" s="7">
        <v>2261</v>
      </c>
    </row>
    <row r="728" spans="1:38" x14ac:dyDescent="0.15">
      <c r="A728" s="7">
        <v>2262</v>
      </c>
      <c r="B728" s="17">
        <f t="shared" si="96"/>
        <v>42.557523925880673</v>
      </c>
      <c r="C728" s="17">
        <f t="shared" si="97"/>
        <v>6.2951807228915664</v>
      </c>
      <c r="D728" s="17">
        <f t="shared" si="98"/>
        <v>37.724447513812152</v>
      </c>
      <c r="E728" s="17">
        <f t="shared" si="99"/>
        <v>5.6241956241956252</v>
      </c>
      <c r="F728" s="17">
        <f t="shared" si="100"/>
        <v>36.958914159941301</v>
      </c>
      <c r="G728" s="17">
        <f t="shared" si="101"/>
        <v>6.4916237113402051</v>
      </c>
      <c r="H728" s="17">
        <f t="shared" si="102"/>
        <v>34.299007444168737</v>
      </c>
      <c r="I728" s="17">
        <f t="shared" si="103"/>
        <v>5.6981202077665101</v>
      </c>
      <c r="J728" s="18">
        <v>20.9</v>
      </c>
      <c r="K728" s="17">
        <v>0.49109999999999998</v>
      </c>
      <c r="L728" s="17">
        <v>3.32</v>
      </c>
      <c r="M728" s="18">
        <v>21.85</v>
      </c>
      <c r="N728" s="17">
        <v>0.14480000000000001</v>
      </c>
      <c r="O728" s="17">
        <v>3.8849999999999998</v>
      </c>
      <c r="P728" s="18">
        <v>20.149999999999999</v>
      </c>
      <c r="Q728" s="17">
        <v>0.27260000000000001</v>
      </c>
      <c r="R728" s="17">
        <v>3.1040000000000001</v>
      </c>
      <c r="S728" s="47">
        <v>18.43</v>
      </c>
      <c r="T728" s="17">
        <v>0.40300000000000002</v>
      </c>
      <c r="U728" s="17">
        <v>3.2343999999999999</v>
      </c>
      <c r="V728" s="21"/>
      <c r="W728" s="7">
        <v>2262</v>
      </c>
      <c r="X728" s="42" t="s">
        <v>37</v>
      </c>
      <c r="Y728" s="66">
        <v>12493</v>
      </c>
      <c r="Z728" s="66">
        <v>50486</v>
      </c>
      <c r="AA728" s="42" t="s">
        <v>39</v>
      </c>
      <c r="AB728" s="66">
        <v>15661</v>
      </c>
      <c r="AC728" s="66">
        <v>30979</v>
      </c>
      <c r="AD728" s="42" t="s">
        <v>37</v>
      </c>
      <c r="AE728" s="66">
        <v>14596</v>
      </c>
      <c r="AF728" s="66">
        <v>43211</v>
      </c>
      <c r="AG728" s="42" t="s">
        <v>39</v>
      </c>
      <c r="AH728" s="66">
        <v>17382</v>
      </c>
      <c r="AI728" s="66">
        <v>36286</v>
      </c>
      <c r="AJ728" s="76"/>
      <c r="AK728" s="75"/>
      <c r="AL728" s="7">
        <v>2262</v>
      </c>
    </row>
    <row r="729" spans="1:38" x14ac:dyDescent="0.15">
      <c r="A729" s="7">
        <v>2263</v>
      </c>
      <c r="B729" s="17">
        <f t="shared" si="96"/>
        <v>211.50000000000003</v>
      </c>
      <c r="C729" s="17">
        <f t="shared" si="97"/>
        <v>1.3461905671185794</v>
      </c>
      <c r="D729" s="17">
        <f t="shared" si="98"/>
        <v>-170.25</v>
      </c>
      <c r="E729" s="17">
        <f t="shared" si="99"/>
        <v>2.1751628976619393</v>
      </c>
      <c r="F729" s="17">
        <f t="shared" si="100"/>
        <v>-220.5</v>
      </c>
      <c r="G729" s="17">
        <f t="shared" si="101"/>
        <v>2.8523381411292932</v>
      </c>
      <c r="H729" s="17">
        <f t="shared" si="102"/>
        <v>-184.13793103448276</v>
      </c>
      <c r="I729" s="17">
        <f t="shared" si="103"/>
        <v>2.3092890503373118</v>
      </c>
      <c r="J729" s="18">
        <v>4.2300000000000004</v>
      </c>
      <c r="K729" s="17">
        <v>0.02</v>
      </c>
      <c r="L729" s="17">
        <v>3.1421999999999999</v>
      </c>
      <c r="M729" s="18">
        <v>6.81</v>
      </c>
      <c r="N729" s="17">
        <v>-0.01</v>
      </c>
      <c r="O729" s="17">
        <v>3.1307999999999998</v>
      </c>
      <c r="P729" s="18">
        <v>4.41</v>
      </c>
      <c r="Q729" s="17">
        <v>-0.01</v>
      </c>
      <c r="R729" s="17">
        <v>1.5461</v>
      </c>
      <c r="S729" s="47">
        <v>3.56</v>
      </c>
      <c r="T729" s="17">
        <v>-1.4500000000000001E-2</v>
      </c>
      <c r="U729" s="17">
        <v>1.5416000000000001</v>
      </c>
      <c r="V729" s="21">
        <v>42487</v>
      </c>
      <c r="W729" s="7">
        <v>2263</v>
      </c>
      <c r="X729" s="16"/>
      <c r="Y729" s="66">
        <v>76365</v>
      </c>
      <c r="Z729" s="66">
        <v>12298</v>
      </c>
      <c r="AA729" s="30"/>
      <c r="AB729" s="66">
        <v>80892</v>
      </c>
      <c r="AC729" s="66">
        <v>11610</v>
      </c>
      <c r="AD729" s="30"/>
      <c r="AE729" s="66"/>
      <c r="AF729" s="66"/>
      <c r="AG729" s="30"/>
      <c r="AH729" s="66"/>
      <c r="AI729" s="66"/>
      <c r="AJ729" s="76"/>
      <c r="AK729" s="75"/>
      <c r="AL729" s="7">
        <v>2263</v>
      </c>
    </row>
    <row r="730" spans="1:38" x14ac:dyDescent="0.15">
      <c r="A730" s="7">
        <v>2264</v>
      </c>
      <c r="B730" s="17">
        <f t="shared" si="96"/>
        <v>-19.246376811594203</v>
      </c>
      <c r="C730" s="17">
        <f t="shared" si="97"/>
        <v>10.573248407643312</v>
      </c>
      <c r="D730" s="17">
        <f t="shared" si="98"/>
        <v>26.142857142857142</v>
      </c>
      <c r="E730" s="17">
        <f t="shared" si="99"/>
        <v>2.902688555793481</v>
      </c>
      <c r="F730" s="17">
        <f t="shared" si="100"/>
        <v>58.005427408412487</v>
      </c>
      <c r="G730" s="17">
        <f t="shared" si="101"/>
        <v>3.38707760567286</v>
      </c>
      <c r="H730" s="17">
        <f t="shared" si="102"/>
        <v>21.418428526349004</v>
      </c>
      <c r="I730" s="17">
        <f t="shared" si="103"/>
        <v>3.3380053113012691</v>
      </c>
      <c r="J730" s="18">
        <v>13.28</v>
      </c>
      <c r="K730" s="17">
        <v>-0.69</v>
      </c>
      <c r="L730" s="17">
        <v>1.256</v>
      </c>
      <c r="M730" s="18">
        <v>7.32</v>
      </c>
      <c r="N730" s="17">
        <v>7.0000000000000007E-2</v>
      </c>
      <c r="O730" s="17">
        <v>2.5217999999999998</v>
      </c>
      <c r="P730" s="18">
        <v>8.5500000000000007</v>
      </c>
      <c r="Q730" s="17">
        <v>7.3700000000000002E-2</v>
      </c>
      <c r="R730" s="17">
        <v>2.5243000000000002</v>
      </c>
      <c r="S730" s="47">
        <v>9.0500000000000007</v>
      </c>
      <c r="T730" s="17">
        <v>0.31690000000000002</v>
      </c>
      <c r="U730" s="17">
        <v>2.7111999999999998</v>
      </c>
      <c r="V730" s="28">
        <v>42480</v>
      </c>
      <c r="W730" s="7">
        <v>2264</v>
      </c>
      <c r="X730" s="16" t="s">
        <v>37</v>
      </c>
      <c r="Y730" s="66">
        <v>17500</v>
      </c>
      <c r="Z730" s="66">
        <v>30942</v>
      </c>
      <c r="AA730" s="16" t="s">
        <v>39</v>
      </c>
      <c r="AB730" s="66">
        <v>25454</v>
      </c>
      <c r="AC730" s="66">
        <v>26894</v>
      </c>
      <c r="AD730" s="16" t="s">
        <v>43</v>
      </c>
      <c r="AE730" s="66">
        <v>26656</v>
      </c>
      <c r="AF730" s="66">
        <v>25681</v>
      </c>
      <c r="AG730" s="16" t="s">
        <v>43</v>
      </c>
      <c r="AH730" s="66">
        <v>28052</v>
      </c>
      <c r="AI730" s="66">
        <v>24403</v>
      </c>
      <c r="AJ730" s="76"/>
      <c r="AK730" s="75"/>
      <c r="AL730" s="7">
        <v>2264</v>
      </c>
    </row>
    <row r="731" spans="1:38" x14ac:dyDescent="0.15">
      <c r="A731" s="7">
        <v>2265</v>
      </c>
      <c r="B731" s="17">
        <f t="shared" si="96"/>
        <v>-173.63636363636365</v>
      </c>
      <c r="C731" s="17">
        <f t="shared" si="97"/>
        <v>11.543575486522423</v>
      </c>
      <c r="D731" s="17">
        <f t="shared" si="98"/>
        <v>382.4404761904762</v>
      </c>
      <c r="E731" s="17">
        <f t="shared" si="99"/>
        <v>7.7269993986770888</v>
      </c>
      <c r="F731" s="17">
        <f t="shared" si="100"/>
        <v>683.18181818181824</v>
      </c>
      <c r="G731" s="17">
        <f t="shared" si="101"/>
        <v>9.0226917997358633</v>
      </c>
      <c r="H731" s="17">
        <f t="shared" si="102"/>
        <v>1245.762711864407</v>
      </c>
      <c r="I731" s="17">
        <f t="shared" si="103"/>
        <v>11.761881901104177</v>
      </c>
      <c r="J731" s="18">
        <v>19.100000000000001</v>
      </c>
      <c r="K731" s="17">
        <v>-0.11</v>
      </c>
      <c r="L731" s="17">
        <v>1.6546000000000001</v>
      </c>
      <c r="M731" s="18">
        <v>12.85</v>
      </c>
      <c r="N731" s="17">
        <v>8.3999999999999995E-3</v>
      </c>
      <c r="O731" s="17">
        <v>1.663</v>
      </c>
      <c r="P731" s="18">
        <v>15.03</v>
      </c>
      <c r="Q731" s="17">
        <v>1.0999999999999999E-2</v>
      </c>
      <c r="R731" s="17">
        <v>1.6657999999999999</v>
      </c>
      <c r="S731" s="47">
        <v>19.600000000000001</v>
      </c>
      <c r="T731" s="17">
        <v>1.18E-2</v>
      </c>
      <c r="U731" s="17">
        <v>1.6664000000000001</v>
      </c>
      <c r="V731" s="21">
        <v>42457</v>
      </c>
      <c r="W731" s="7">
        <v>2265</v>
      </c>
      <c r="X731" s="16" t="s">
        <v>37</v>
      </c>
      <c r="Y731" s="66">
        <v>16350</v>
      </c>
      <c r="Z731" s="66">
        <v>17799</v>
      </c>
      <c r="AA731" s="16" t="s">
        <v>43</v>
      </c>
      <c r="AB731" s="66">
        <v>19070</v>
      </c>
      <c r="AC731" s="66">
        <v>15260</v>
      </c>
      <c r="AD731" s="16" t="s">
        <v>43</v>
      </c>
      <c r="AE731" s="66">
        <v>20546</v>
      </c>
      <c r="AF731" s="66">
        <v>14164</v>
      </c>
      <c r="AG731" s="16" t="s">
        <v>37</v>
      </c>
      <c r="AH731" s="66">
        <v>16144</v>
      </c>
      <c r="AI731" s="66">
        <v>18027</v>
      </c>
      <c r="AJ731" s="76"/>
      <c r="AK731" s="75"/>
      <c r="AL731" s="7">
        <v>2265</v>
      </c>
    </row>
    <row r="732" spans="1:38" x14ac:dyDescent="0.15">
      <c r="A732" s="7">
        <v>2266</v>
      </c>
      <c r="B732" s="17">
        <f t="shared" si="96"/>
        <v>144</v>
      </c>
      <c r="C732" s="17">
        <f t="shared" si="97"/>
        <v>3.9258451472191926</v>
      </c>
      <c r="D732" s="17">
        <f t="shared" si="98"/>
        <v>503.22580645161293</v>
      </c>
      <c r="E732" s="17">
        <f t="shared" si="99"/>
        <v>4.2446092102578055</v>
      </c>
      <c r="F732" s="17">
        <f t="shared" si="100"/>
        <v>148.61111111111111</v>
      </c>
      <c r="G732" s="17">
        <f t="shared" si="101"/>
        <v>3.624906836506538</v>
      </c>
      <c r="H732" s="17">
        <f t="shared" si="102"/>
        <v>176.1</v>
      </c>
      <c r="I732" s="17">
        <f t="shared" si="103"/>
        <v>3.9581928523263654</v>
      </c>
      <c r="J732" s="18">
        <v>5.76</v>
      </c>
      <c r="K732" s="17">
        <v>0.04</v>
      </c>
      <c r="L732" s="17">
        <v>1.4672000000000001</v>
      </c>
      <c r="M732" s="18">
        <v>6.24</v>
      </c>
      <c r="N732" s="17">
        <v>3.0999999999999999E-3</v>
      </c>
      <c r="O732" s="17">
        <v>1.4701</v>
      </c>
      <c r="P732" s="18">
        <v>5.35</v>
      </c>
      <c r="Q732" s="17">
        <v>1.7999999999999999E-2</v>
      </c>
      <c r="R732" s="17">
        <v>1.4759</v>
      </c>
      <c r="S732" s="47">
        <v>5.87</v>
      </c>
      <c r="T732" s="17">
        <v>2.5000000000000001E-2</v>
      </c>
      <c r="U732" s="17">
        <v>1.4830000000000001</v>
      </c>
      <c r="V732" s="28">
        <v>42486</v>
      </c>
      <c r="W732" s="7">
        <v>2266</v>
      </c>
      <c r="X732" s="30"/>
      <c r="Y732" s="66"/>
      <c r="Z732" s="66"/>
      <c r="AA732" s="30"/>
      <c r="AB732" s="66"/>
      <c r="AC732" s="66"/>
      <c r="AD732" s="30"/>
      <c r="AE732" s="66"/>
      <c r="AF732" s="66"/>
      <c r="AG732" s="30"/>
      <c r="AH732" s="66"/>
      <c r="AI732" s="66"/>
      <c r="AJ732" s="76"/>
      <c r="AK732" s="75"/>
      <c r="AL732" s="7">
        <v>2266</v>
      </c>
    </row>
    <row r="733" spans="1:38" x14ac:dyDescent="0.15">
      <c r="A733" s="7">
        <v>2267</v>
      </c>
      <c r="B733" s="17">
        <f t="shared" si="96"/>
        <v>18.190440060698027</v>
      </c>
      <c r="C733" s="17">
        <f t="shared" si="97"/>
        <v>2.148826995899527</v>
      </c>
      <c r="D733" s="17">
        <f t="shared" si="98"/>
        <v>8.4255942689677639</v>
      </c>
      <c r="E733" s="17">
        <f t="shared" si="99"/>
        <v>2.1581833726046247</v>
      </c>
      <c r="F733" s="17">
        <f t="shared" si="100"/>
        <v>15.190972222222221</v>
      </c>
      <c r="G733" s="17">
        <f t="shared" si="101"/>
        <v>2.2605438222566687</v>
      </c>
      <c r="H733" s="17">
        <f t="shared" si="102"/>
        <v>20.66532258064516</v>
      </c>
      <c r="I733" s="17">
        <f t="shared" si="103"/>
        <v>2.1891418563922942</v>
      </c>
      <c r="J733" s="18">
        <v>9.59</v>
      </c>
      <c r="K733" s="17">
        <v>0.5272</v>
      </c>
      <c r="L733" s="17">
        <v>4.4629000000000003</v>
      </c>
      <c r="M733" s="18">
        <v>10.35</v>
      </c>
      <c r="N733" s="17">
        <v>0.30709999999999998</v>
      </c>
      <c r="O733" s="17">
        <v>4.7957000000000001</v>
      </c>
      <c r="P733" s="18">
        <v>10.5</v>
      </c>
      <c r="Q733" s="17">
        <v>0.34560000000000002</v>
      </c>
      <c r="R733" s="17">
        <v>4.6448999999999998</v>
      </c>
      <c r="S733" s="47">
        <v>10.25</v>
      </c>
      <c r="T733" s="17">
        <v>0.372</v>
      </c>
      <c r="U733" s="17">
        <v>4.6821999999999999</v>
      </c>
      <c r="V733" s="21">
        <v>42485</v>
      </c>
      <c r="W733" s="7">
        <v>2267</v>
      </c>
      <c r="X733" s="16" t="s">
        <v>39</v>
      </c>
      <c r="Y733" s="66">
        <v>32056</v>
      </c>
      <c r="Z733" s="66">
        <v>34691</v>
      </c>
      <c r="AA733" s="16" t="s">
        <v>37</v>
      </c>
      <c r="AB733" s="66">
        <v>31325</v>
      </c>
      <c r="AC733" s="66">
        <v>35501</v>
      </c>
      <c r="AD733" s="16" t="s">
        <v>37</v>
      </c>
      <c r="AE733" s="66">
        <v>30177</v>
      </c>
      <c r="AF733" s="66">
        <v>36851</v>
      </c>
      <c r="AG733" s="16" t="s">
        <v>39</v>
      </c>
      <c r="AH733" s="66">
        <v>30528</v>
      </c>
      <c r="AI733" s="66">
        <v>36428</v>
      </c>
      <c r="AJ733" s="76"/>
      <c r="AK733" s="75"/>
      <c r="AL733" s="7">
        <v>2267</v>
      </c>
    </row>
    <row r="734" spans="1:38" x14ac:dyDescent="0.15">
      <c r="A734" s="7">
        <v>2268</v>
      </c>
      <c r="B734" s="17">
        <f t="shared" si="96"/>
        <v>91.33720930232559</v>
      </c>
      <c r="C734" s="17">
        <f t="shared" si="97"/>
        <v>9.9185554643601233</v>
      </c>
      <c r="D734" s="17">
        <f t="shared" si="98"/>
        <v>-96.875</v>
      </c>
      <c r="E734" s="17">
        <f t="shared" si="99"/>
        <v>12.526885224532359</v>
      </c>
      <c r="F734" s="17">
        <f t="shared" si="100"/>
        <v>-203.06818181818184</v>
      </c>
      <c r="G734" s="17">
        <f t="shared" si="101"/>
        <v>11.994496090210426</v>
      </c>
      <c r="H734" s="17">
        <f t="shared" si="102"/>
        <v>2012.8205128205127</v>
      </c>
      <c r="I734" s="17">
        <f t="shared" si="103"/>
        <v>10.196460464361097</v>
      </c>
      <c r="J734" s="18">
        <v>31.42</v>
      </c>
      <c r="K734" s="17">
        <v>0.34399999999999997</v>
      </c>
      <c r="L734" s="17">
        <v>3.1678000000000002</v>
      </c>
      <c r="M734" s="18">
        <v>38.44</v>
      </c>
      <c r="N734" s="17">
        <v>-9.9199999999999997E-2</v>
      </c>
      <c r="O734" s="17">
        <v>3.0686</v>
      </c>
      <c r="P734" s="18">
        <v>35.74</v>
      </c>
      <c r="Q734" s="17">
        <v>-8.7999999999999995E-2</v>
      </c>
      <c r="R734" s="17">
        <v>2.9796999999999998</v>
      </c>
      <c r="S734" s="47">
        <v>31.4</v>
      </c>
      <c r="T734" s="17">
        <v>1.17E-2</v>
      </c>
      <c r="U734" s="17">
        <v>3.0794999999999999</v>
      </c>
      <c r="V734" s="28">
        <v>42487</v>
      </c>
      <c r="W734" s="7">
        <v>2268</v>
      </c>
      <c r="X734" s="16" t="s">
        <v>43</v>
      </c>
      <c r="Y734" s="66">
        <v>27659</v>
      </c>
      <c r="Z734" s="66">
        <v>15637</v>
      </c>
      <c r="AA734" s="16" t="s">
        <v>43</v>
      </c>
      <c r="AB734" s="66">
        <v>36325</v>
      </c>
      <c r="AC734" s="66">
        <v>11907</v>
      </c>
      <c r="AD734" s="16"/>
      <c r="AE734" s="66">
        <v>43712</v>
      </c>
      <c r="AF734" s="66">
        <v>9894</v>
      </c>
      <c r="AG734" s="16" t="s">
        <v>41</v>
      </c>
      <c r="AH734" s="66">
        <v>39207</v>
      </c>
      <c r="AI734" s="66">
        <v>11032</v>
      </c>
      <c r="AJ734" s="76"/>
      <c r="AK734" s="75"/>
      <c r="AL734" s="7">
        <v>2268</v>
      </c>
    </row>
    <row r="735" spans="1:38" x14ac:dyDescent="0.15">
      <c r="A735" s="7">
        <v>2269</v>
      </c>
      <c r="B735" s="17">
        <f t="shared" si="96"/>
        <v>-29.470588235294116</v>
      </c>
      <c r="C735" s="17">
        <f t="shared" si="97"/>
        <v>4.0768166653104396</v>
      </c>
      <c r="D735" s="17">
        <f t="shared" si="98"/>
        <v>62.124999999999993</v>
      </c>
      <c r="E735" s="17">
        <f t="shared" si="99"/>
        <v>3.9785462696125515</v>
      </c>
      <c r="F735" s="17">
        <f t="shared" si="100"/>
        <v>-110</v>
      </c>
      <c r="G735" s="17">
        <f t="shared" si="101"/>
        <v>3.6511492822172436</v>
      </c>
      <c r="H735" s="17">
        <f t="shared" si="102"/>
        <v>-52.5</v>
      </c>
      <c r="I735" s="17">
        <f t="shared" si="103"/>
        <v>3.5961983046493708</v>
      </c>
      <c r="J735" s="18">
        <v>5.01</v>
      </c>
      <c r="K735" s="17">
        <v>-0.17</v>
      </c>
      <c r="L735" s="17">
        <v>1.2289000000000001</v>
      </c>
      <c r="M735" s="18">
        <v>4.97</v>
      </c>
      <c r="N735" s="17">
        <v>0.02</v>
      </c>
      <c r="O735" s="17">
        <v>1.2492000000000001</v>
      </c>
      <c r="P735" s="18">
        <v>4.4000000000000004</v>
      </c>
      <c r="Q735" s="17">
        <v>-0.02</v>
      </c>
      <c r="R735" s="17">
        <v>1.2051000000000001</v>
      </c>
      <c r="S735" s="47">
        <v>4.2</v>
      </c>
      <c r="T735" s="17">
        <v>-0.06</v>
      </c>
      <c r="U735" s="17">
        <v>1.1678999999999999</v>
      </c>
      <c r="V735" s="28">
        <v>42482</v>
      </c>
      <c r="W735" s="7">
        <v>2269</v>
      </c>
      <c r="X735" s="16"/>
      <c r="Y735" s="66"/>
      <c r="Z735" s="66"/>
      <c r="AA735" s="16"/>
      <c r="AB735" s="66"/>
      <c r="AC735" s="66"/>
      <c r="AD735" s="30"/>
      <c r="AE735" s="66"/>
      <c r="AF735" s="66"/>
      <c r="AG735" s="30"/>
      <c r="AH735" s="66"/>
      <c r="AI735" s="66"/>
      <c r="AJ735" s="76"/>
      <c r="AK735" s="75"/>
      <c r="AL735" s="7">
        <v>2269</v>
      </c>
    </row>
    <row r="736" spans="1:38" x14ac:dyDescent="0.15">
      <c r="A736" s="7">
        <v>2270</v>
      </c>
      <c r="B736" s="17">
        <f t="shared" si="96"/>
        <v>19.916666666666668</v>
      </c>
      <c r="C736" s="17">
        <f t="shared" si="97"/>
        <v>4.3311486302817963</v>
      </c>
      <c r="D736" s="17">
        <f t="shared" si="98"/>
        <v>74.708333333333329</v>
      </c>
      <c r="E736" s="17">
        <f t="shared" si="99"/>
        <v>5.3193698638265055</v>
      </c>
      <c r="F736" s="17">
        <f t="shared" si="100"/>
        <v>45.111111111111107</v>
      </c>
      <c r="G736" s="17">
        <f t="shared" si="101"/>
        <v>4.7553512342244737</v>
      </c>
      <c r="H736" s="17">
        <f t="shared" si="102"/>
        <v>42.267857142857139</v>
      </c>
      <c r="I736" s="17">
        <f t="shared" si="103"/>
        <v>4.4886929313042243</v>
      </c>
      <c r="J736" s="18">
        <v>14.34</v>
      </c>
      <c r="K736" s="17">
        <v>0.72</v>
      </c>
      <c r="L736" s="17">
        <v>3.3109000000000002</v>
      </c>
      <c r="M736" s="18">
        <v>17.93</v>
      </c>
      <c r="N736" s="17">
        <v>0.06</v>
      </c>
      <c r="O736" s="17">
        <v>3.3706999999999998</v>
      </c>
      <c r="P736" s="18">
        <v>16.239999999999998</v>
      </c>
      <c r="Q736" s="17">
        <v>0.18</v>
      </c>
      <c r="R736" s="17">
        <v>3.4150999999999998</v>
      </c>
      <c r="S736" s="47">
        <v>15.78</v>
      </c>
      <c r="T736" s="17">
        <v>0.28000000000000003</v>
      </c>
      <c r="U736" s="17">
        <v>3.5154999999999998</v>
      </c>
      <c r="V736" s="21">
        <v>42488</v>
      </c>
      <c r="W736" s="7">
        <v>2270</v>
      </c>
      <c r="X736" s="30"/>
      <c r="Y736" s="66">
        <v>34762</v>
      </c>
      <c r="Z736" s="66">
        <v>14560</v>
      </c>
      <c r="AA736" s="30"/>
      <c r="AB736" s="66">
        <v>35927</v>
      </c>
      <c r="AC736" s="66">
        <v>14088</v>
      </c>
      <c r="AD736" s="30"/>
      <c r="AE736" s="66">
        <v>35832</v>
      </c>
      <c r="AF736" s="66">
        <v>14125</v>
      </c>
      <c r="AG736" s="30"/>
      <c r="AH736" s="66">
        <v>32944</v>
      </c>
      <c r="AI736" s="66">
        <v>15364</v>
      </c>
      <c r="AJ736" s="76"/>
      <c r="AK736" s="75"/>
      <c r="AL736" s="7">
        <v>2270</v>
      </c>
    </row>
    <row r="737" spans="1:38" x14ac:dyDescent="0.15">
      <c r="A737" s="7">
        <v>2271</v>
      </c>
      <c r="B737" s="17">
        <f t="shared" si="96"/>
        <v>24.370786516853933</v>
      </c>
      <c r="C737" s="17">
        <f t="shared" si="97"/>
        <v>4.4308710573623147</v>
      </c>
      <c r="D737" s="17">
        <f t="shared" si="98"/>
        <v>60.321428571428569</v>
      </c>
      <c r="E737" s="17">
        <f t="shared" si="99"/>
        <v>3.5246243739565948</v>
      </c>
      <c r="F737" s="17">
        <f t="shared" si="100"/>
        <v>19.579545454545453</v>
      </c>
      <c r="G737" s="17">
        <f t="shared" si="101"/>
        <v>3.3962115388405971</v>
      </c>
      <c r="H737" s="17">
        <f t="shared" si="102"/>
        <v>22.129310344827591</v>
      </c>
      <c r="I737" s="17">
        <f t="shared" si="103"/>
        <v>4.9167768009347048</v>
      </c>
      <c r="J737" s="18">
        <v>21.69</v>
      </c>
      <c r="K737" s="17">
        <v>0.89</v>
      </c>
      <c r="L737" s="17">
        <v>4.8952</v>
      </c>
      <c r="M737" s="18">
        <v>16.89</v>
      </c>
      <c r="N737" s="17">
        <v>7.0000000000000007E-2</v>
      </c>
      <c r="O737" s="17">
        <v>4.7919999999999998</v>
      </c>
      <c r="P737" s="18">
        <v>17.23</v>
      </c>
      <c r="Q737" s="17">
        <v>0.44</v>
      </c>
      <c r="R737" s="17">
        <v>5.0732999999999997</v>
      </c>
      <c r="S737" s="47">
        <v>25.67</v>
      </c>
      <c r="T737" s="17">
        <v>0.87</v>
      </c>
      <c r="U737" s="17">
        <v>5.2209000000000003</v>
      </c>
      <c r="V737" s="28">
        <v>42481</v>
      </c>
      <c r="W737" s="7">
        <v>2271</v>
      </c>
      <c r="X737" s="42"/>
      <c r="Y737" s="66">
        <v>70114</v>
      </c>
      <c r="Z737" s="66">
        <v>11847</v>
      </c>
      <c r="AA737" s="42"/>
      <c r="AB737" s="66">
        <v>62249</v>
      </c>
      <c r="AC737" s="66">
        <v>13344</v>
      </c>
      <c r="AD737" s="42"/>
      <c r="AE737" s="66">
        <v>50005</v>
      </c>
      <c r="AF737" s="66">
        <v>16612</v>
      </c>
      <c r="AG737" s="42" t="s">
        <v>41</v>
      </c>
      <c r="AH737" s="66">
        <v>34405</v>
      </c>
      <c r="AI737" s="66">
        <v>25689</v>
      </c>
      <c r="AJ737" s="76"/>
      <c r="AK737" s="75"/>
      <c r="AL737" s="7">
        <v>2271</v>
      </c>
    </row>
    <row r="738" spans="1:38" x14ac:dyDescent="0.15">
      <c r="A738" s="7">
        <v>2272</v>
      </c>
      <c r="B738" s="17">
        <f t="shared" si="96"/>
        <v>-65.553494124922693</v>
      </c>
      <c r="C738" s="17">
        <f t="shared" si="97"/>
        <v>3.8581932008444348</v>
      </c>
      <c r="D738" s="17">
        <f t="shared" si="98"/>
        <v>1608.8235294117646</v>
      </c>
      <c r="E738" s="17">
        <f t="shared" si="99"/>
        <v>3.979484194827398</v>
      </c>
      <c r="F738" s="17">
        <f t="shared" si="100"/>
        <v>641.86046511627899</v>
      </c>
      <c r="G738" s="17">
        <f t="shared" si="101"/>
        <v>4.0058055152394774</v>
      </c>
      <c r="H738" s="17">
        <f t="shared" si="102"/>
        <v>388.93442622950818</v>
      </c>
      <c r="I738" s="17">
        <f t="shared" si="103"/>
        <v>3.431319376649673</v>
      </c>
      <c r="J738" s="18">
        <v>10.6</v>
      </c>
      <c r="K738" s="17">
        <v>-0.16170000000000001</v>
      </c>
      <c r="L738" s="17">
        <v>2.7473999999999998</v>
      </c>
      <c r="M738" s="18">
        <v>10.94</v>
      </c>
      <c r="N738" s="17">
        <v>1.6999999999999999E-3</v>
      </c>
      <c r="O738" s="17">
        <v>2.7490999999999999</v>
      </c>
      <c r="P738" s="18">
        <v>11.04</v>
      </c>
      <c r="Q738" s="17">
        <v>8.6E-3</v>
      </c>
      <c r="R738" s="17">
        <v>2.7559999999999998</v>
      </c>
      <c r="S738" s="47">
        <v>9.49</v>
      </c>
      <c r="T738" s="17">
        <v>1.83E-2</v>
      </c>
      <c r="U738" s="17">
        <v>2.7656999999999998</v>
      </c>
      <c r="V738" s="28">
        <v>42454</v>
      </c>
      <c r="W738" s="7">
        <v>2272</v>
      </c>
      <c r="X738" s="16" t="s">
        <v>41</v>
      </c>
      <c r="Y738" s="66">
        <v>28730</v>
      </c>
      <c r="Z738" s="66">
        <v>14608</v>
      </c>
      <c r="AA738" s="16" t="s">
        <v>41</v>
      </c>
      <c r="AB738" s="66">
        <v>24915</v>
      </c>
      <c r="AC738" s="66">
        <v>16845</v>
      </c>
      <c r="AD738" s="16" t="s">
        <v>41</v>
      </c>
      <c r="AE738" s="66">
        <v>23477</v>
      </c>
      <c r="AF738" s="66">
        <v>17877</v>
      </c>
      <c r="AG738" s="16" t="s">
        <v>43</v>
      </c>
      <c r="AH738" s="66">
        <v>31909</v>
      </c>
      <c r="AI738" s="66">
        <v>13153</v>
      </c>
      <c r="AJ738" s="76"/>
      <c r="AK738" s="75"/>
      <c r="AL738" s="7">
        <v>2272</v>
      </c>
    </row>
    <row r="739" spans="1:38" x14ac:dyDescent="0.15">
      <c r="A739" s="7">
        <v>2273</v>
      </c>
      <c r="B739" s="17">
        <f t="shared" si="96"/>
        <v>53.783783783783782</v>
      </c>
      <c r="C739" s="17">
        <f t="shared" si="97"/>
        <v>3.2367196903158644</v>
      </c>
      <c r="D739" s="17">
        <f t="shared" si="98"/>
        <v>99.694444444444443</v>
      </c>
      <c r="E739" s="17">
        <f t="shared" si="99"/>
        <v>5.7524322418297515</v>
      </c>
      <c r="F739" s="17">
        <f t="shared" si="100"/>
        <v>87.46875</v>
      </c>
      <c r="G739" s="17">
        <f t="shared" si="101"/>
        <v>6.6797126697372509</v>
      </c>
      <c r="H739" s="17">
        <f t="shared" si="102"/>
        <v>71.25</v>
      </c>
      <c r="I739" s="17">
        <f t="shared" si="103"/>
        <v>5.7548928238583414</v>
      </c>
      <c r="J739" s="18">
        <v>19.899999999999999</v>
      </c>
      <c r="K739" s="17">
        <v>0.37</v>
      </c>
      <c r="L739" s="17">
        <v>6.1482000000000001</v>
      </c>
      <c r="M739" s="18">
        <v>35.89</v>
      </c>
      <c r="N739" s="17">
        <v>0.09</v>
      </c>
      <c r="O739" s="17">
        <v>6.2390999999999996</v>
      </c>
      <c r="P739" s="18">
        <v>27.99</v>
      </c>
      <c r="Q739" s="17">
        <v>0.16</v>
      </c>
      <c r="R739" s="17">
        <v>4.1902999999999997</v>
      </c>
      <c r="S739" s="47">
        <v>24.7</v>
      </c>
      <c r="T739" s="17">
        <v>0.26</v>
      </c>
      <c r="U739" s="17">
        <v>4.2919999999999998</v>
      </c>
      <c r="V739" s="21">
        <v>42468</v>
      </c>
      <c r="W739" s="7">
        <v>2273</v>
      </c>
      <c r="X739" s="16"/>
      <c r="Y739" s="66">
        <v>46015</v>
      </c>
      <c r="Z739" s="66">
        <v>9488</v>
      </c>
      <c r="AA739" s="16"/>
      <c r="AB739" s="66">
        <v>58765</v>
      </c>
      <c r="AC739" s="66">
        <v>7430</v>
      </c>
      <c r="AD739" s="16"/>
      <c r="AE739" s="66">
        <v>55929</v>
      </c>
      <c r="AF739" s="66">
        <v>11710</v>
      </c>
      <c r="AG739" s="16"/>
      <c r="AH739" s="66"/>
      <c r="AI739" s="66"/>
      <c r="AJ739" s="76"/>
      <c r="AK739" s="75"/>
      <c r="AL739" s="7">
        <v>2273</v>
      </c>
    </row>
    <row r="740" spans="1:38" x14ac:dyDescent="0.15">
      <c r="A740" s="7">
        <v>2274</v>
      </c>
      <c r="B740" s="17">
        <f t="shared" si="96"/>
        <v>168.08905380333951</v>
      </c>
      <c r="C740" s="17">
        <f t="shared" si="97"/>
        <v>2.0762197217957241</v>
      </c>
      <c r="D740" s="17">
        <f t="shared" si="98"/>
        <v>443.35937499999994</v>
      </c>
      <c r="E740" s="17">
        <f t="shared" si="99"/>
        <v>2.4587855549056559</v>
      </c>
      <c r="F740" s="17">
        <f t="shared" si="100"/>
        <v>262.5</v>
      </c>
      <c r="G740" s="17">
        <f t="shared" si="101"/>
        <v>2.3215193791593891</v>
      </c>
      <c r="H740" s="17">
        <f t="shared" si="102"/>
        <v>280.01930501930502</v>
      </c>
      <c r="I740" s="17">
        <f t="shared" si="103"/>
        <v>2.1901116571920367</v>
      </c>
      <c r="J740" s="18">
        <v>9.06</v>
      </c>
      <c r="K740" s="17">
        <v>5.3900000000000003E-2</v>
      </c>
      <c r="L740" s="17">
        <v>4.3636999999999997</v>
      </c>
      <c r="M740" s="18">
        <v>11.35</v>
      </c>
      <c r="N740" s="17">
        <v>6.4000000000000003E-3</v>
      </c>
      <c r="O740" s="17">
        <v>4.6161000000000003</v>
      </c>
      <c r="P740" s="18">
        <v>10.5</v>
      </c>
      <c r="Q740" s="17">
        <v>0.02</v>
      </c>
      <c r="R740" s="17">
        <v>4.5228999999999999</v>
      </c>
      <c r="S740" s="47">
        <v>9.67</v>
      </c>
      <c r="T740" s="17">
        <v>2.5899999999999999E-2</v>
      </c>
      <c r="U740" s="17">
        <v>4.4153000000000002</v>
      </c>
      <c r="V740" s="28">
        <v>42482</v>
      </c>
      <c r="W740" s="7">
        <v>2274</v>
      </c>
      <c r="X740" s="42"/>
      <c r="Y740" s="66">
        <v>34325</v>
      </c>
      <c r="Z740" s="66">
        <v>18497</v>
      </c>
      <c r="AA740" s="42" t="s">
        <v>41</v>
      </c>
      <c r="AB740" s="66">
        <v>31426</v>
      </c>
      <c r="AC740" s="66">
        <v>20203</v>
      </c>
      <c r="AD740" s="42"/>
      <c r="AE740" s="66">
        <v>35251</v>
      </c>
      <c r="AF740" s="66">
        <v>18011</v>
      </c>
      <c r="AG740" s="42"/>
      <c r="AH740" s="66">
        <v>37201</v>
      </c>
      <c r="AI740" s="66">
        <v>17067</v>
      </c>
      <c r="AJ740" s="76"/>
      <c r="AK740" s="75"/>
      <c r="AL740" s="7">
        <v>2274</v>
      </c>
    </row>
    <row r="741" spans="1:38" x14ac:dyDescent="0.15">
      <c r="A741" s="7">
        <v>2275</v>
      </c>
      <c r="B741" s="17">
        <f t="shared" si="96"/>
        <v>28.7840802256346</v>
      </c>
      <c r="C741" s="17">
        <f t="shared" si="97"/>
        <v>4.6272040302267001</v>
      </c>
      <c r="D741" s="17">
        <f t="shared" si="98"/>
        <v>34.695973705834021</v>
      </c>
      <c r="E741" s="17">
        <f t="shared" si="99"/>
        <v>4.1278686120683332</v>
      </c>
      <c r="F741" s="17">
        <f t="shared" si="100"/>
        <v>24.042719458192238</v>
      </c>
      <c r="G741" s="17">
        <f t="shared" si="101"/>
        <v>4.7899530345883399</v>
      </c>
      <c r="H741" s="17">
        <f t="shared" si="102"/>
        <v>25.844689191711783</v>
      </c>
      <c r="I741" s="17">
        <f t="shared" si="103"/>
        <v>4.6399396757571951</v>
      </c>
      <c r="J741" s="18">
        <v>18.37</v>
      </c>
      <c r="K741" s="17">
        <v>0.63819999999999999</v>
      </c>
      <c r="L741" s="17">
        <v>3.97</v>
      </c>
      <c r="M741" s="18">
        <v>16.89</v>
      </c>
      <c r="N741" s="17">
        <v>0.1217</v>
      </c>
      <c r="O741" s="17">
        <v>4.0917000000000003</v>
      </c>
      <c r="P741" s="18">
        <v>18.46</v>
      </c>
      <c r="Q741" s="17">
        <v>0.38390000000000002</v>
      </c>
      <c r="R741" s="17">
        <v>3.8538999999999999</v>
      </c>
      <c r="S741" s="47">
        <v>18.46</v>
      </c>
      <c r="T741" s="17">
        <v>0.53569999999999995</v>
      </c>
      <c r="U741" s="17">
        <v>3.9784999999999999</v>
      </c>
      <c r="V741" s="28">
        <v>42487</v>
      </c>
      <c r="W741" s="7">
        <v>2275</v>
      </c>
      <c r="X741" s="16" t="s">
        <v>39</v>
      </c>
      <c r="Y741" s="66">
        <v>14515</v>
      </c>
      <c r="Z741" s="66">
        <v>40661</v>
      </c>
      <c r="AA741" s="16" t="s">
        <v>39</v>
      </c>
      <c r="AB741" s="66">
        <v>15249</v>
      </c>
      <c r="AC741" s="66">
        <v>38704</v>
      </c>
      <c r="AD741" s="16" t="s">
        <v>39</v>
      </c>
      <c r="AE741" s="66">
        <v>18540</v>
      </c>
      <c r="AF741" s="66">
        <v>31833</v>
      </c>
      <c r="AG741" s="16" t="s">
        <v>37</v>
      </c>
      <c r="AH741" s="66">
        <v>17378</v>
      </c>
      <c r="AI741" s="66">
        <v>33962</v>
      </c>
      <c r="AJ741" s="76"/>
      <c r="AK741" s="75"/>
      <c r="AL741" s="7">
        <v>2275</v>
      </c>
    </row>
    <row r="742" spans="1:38" x14ac:dyDescent="0.15">
      <c r="A742" s="7">
        <v>2276</v>
      </c>
      <c r="B742" s="17">
        <f t="shared" si="96"/>
        <v>51.827586206896555</v>
      </c>
      <c r="C742" s="17">
        <f t="shared" si="97"/>
        <v>4.7933409873708372</v>
      </c>
      <c r="D742" s="17">
        <f t="shared" si="98"/>
        <v>179.91379310344828</v>
      </c>
      <c r="E742" s="17">
        <f t="shared" si="99"/>
        <v>6.5950387106967927</v>
      </c>
      <c r="F742" s="17">
        <f t="shared" si="100"/>
        <v>90.045454545454533</v>
      </c>
      <c r="G742" s="17">
        <f t="shared" si="101"/>
        <v>6.296084413933384</v>
      </c>
      <c r="H742" s="17">
        <f t="shared" si="102"/>
        <v>90.645161290322562</v>
      </c>
      <c r="I742" s="17">
        <f t="shared" si="103"/>
        <v>5.3080628404118002</v>
      </c>
      <c r="J742" s="18">
        <v>15.03</v>
      </c>
      <c r="K742" s="17">
        <v>0.28999999999999998</v>
      </c>
      <c r="L742" s="17">
        <v>3.1356000000000002</v>
      </c>
      <c r="M742" s="18">
        <v>20.87</v>
      </c>
      <c r="N742" s="17">
        <v>2.9000000000000001E-2</v>
      </c>
      <c r="O742" s="17">
        <v>3.1644999999999999</v>
      </c>
      <c r="P742" s="18">
        <v>19.809999999999999</v>
      </c>
      <c r="Q742" s="17">
        <v>0.11</v>
      </c>
      <c r="R742" s="17">
        <v>3.1463999999999999</v>
      </c>
      <c r="S742" s="47">
        <v>16.86</v>
      </c>
      <c r="T742" s="17">
        <v>0.13950000000000001</v>
      </c>
      <c r="U742" s="17">
        <v>3.1762999999999999</v>
      </c>
      <c r="V742" s="28">
        <v>42488</v>
      </c>
      <c r="W742" s="7">
        <v>2276</v>
      </c>
      <c r="X742" s="42"/>
      <c r="Y742" s="66"/>
      <c r="Z742" s="66"/>
      <c r="AA742" s="42"/>
      <c r="AB742" s="66"/>
      <c r="AC742" s="66"/>
      <c r="AD742" s="42"/>
      <c r="AE742" s="66"/>
      <c r="AF742" s="66"/>
      <c r="AG742" s="30"/>
      <c r="AH742" s="66"/>
      <c r="AI742" s="66"/>
      <c r="AJ742" s="76"/>
      <c r="AK742" s="75"/>
      <c r="AL742" s="7">
        <v>2276</v>
      </c>
    </row>
    <row r="743" spans="1:38" x14ac:dyDescent="0.15">
      <c r="A743" s="7">
        <v>2277</v>
      </c>
      <c r="B743" s="17">
        <f t="shared" si="96"/>
        <v>30.585729499467519</v>
      </c>
      <c r="C743" s="17">
        <f t="shared" si="97"/>
        <v>2.0655629234332071</v>
      </c>
      <c r="D743" s="17">
        <f t="shared" si="98"/>
        <v>12.102122015915118</v>
      </c>
      <c r="E743" s="17">
        <f t="shared" si="99"/>
        <v>1.8436205677341144</v>
      </c>
      <c r="F743" s="17">
        <f t="shared" si="100"/>
        <v>15.626695604991861</v>
      </c>
      <c r="G743" s="17">
        <f t="shared" si="101"/>
        <v>1.6847524057445378</v>
      </c>
      <c r="H743" s="17">
        <f t="shared" si="102"/>
        <v>25.242463958060284</v>
      </c>
      <c r="I743" s="17">
        <f t="shared" si="103"/>
        <v>1.8685604517143024</v>
      </c>
      <c r="J743" s="18">
        <v>14.36</v>
      </c>
      <c r="K743" s="17">
        <v>0.46949999999999997</v>
      </c>
      <c r="L743" s="17">
        <v>6.9520999999999997</v>
      </c>
      <c r="M743" s="18">
        <v>10.95</v>
      </c>
      <c r="N743" s="17">
        <v>0.22620000000000001</v>
      </c>
      <c r="O743" s="17">
        <v>5.9394</v>
      </c>
      <c r="P743" s="18">
        <v>11.52</v>
      </c>
      <c r="Q743" s="17">
        <v>0.36859999999999998</v>
      </c>
      <c r="R743" s="17">
        <v>6.8377999999999997</v>
      </c>
      <c r="S743" s="47">
        <v>12.84</v>
      </c>
      <c r="T743" s="17">
        <v>0.38150000000000001</v>
      </c>
      <c r="U743" s="17">
        <v>6.8715999999999999</v>
      </c>
      <c r="V743" s="28"/>
      <c r="W743" s="7">
        <v>2277</v>
      </c>
      <c r="X743" s="30"/>
      <c r="Y743" s="66">
        <v>3822</v>
      </c>
      <c r="Z743" s="66">
        <v>18531</v>
      </c>
      <c r="AA743" s="30"/>
      <c r="AB743" s="66">
        <v>50009</v>
      </c>
      <c r="AC743" s="66">
        <v>11320</v>
      </c>
      <c r="AD743" s="30"/>
      <c r="AE743" s="66">
        <v>43552</v>
      </c>
      <c r="AF743" s="66">
        <v>16263</v>
      </c>
      <c r="AG743" s="30"/>
      <c r="AH743" s="66">
        <v>38112</v>
      </c>
      <c r="AI743" s="66">
        <v>18584</v>
      </c>
      <c r="AJ743" s="76"/>
      <c r="AK743" s="75"/>
      <c r="AL743" s="7">
        <v>2277</v>
      </c>
    </row>
    <row r="744" spans="1:38" x14ac:dyDescent="0.15">
      <c r="A744" s="7">
        <v>2278</v>
      </c>
      <c r="B744" s="17">
        <f t="shared" si="96"/>
        <v>608.33333333333337</v>
      </c>
      <c r="C744" s="17">
        <f t="shared" si="97"/>
        <v>5.660494401538414</v>
      </c>
      <c r="D744" s="17">
        <f t="shared" si="98"/>
        <v>-82.8125</v>
      </c>
      <c r="E744" s="17">
        <f t="shared" si="99"/>
        <v>4.1633935585231736</v>
      </c>
      <c r="F744" s="17">
        <f t="shared" si="100"/>
        <v>-82.8125</v>
      </c>
      <c r="G744" s="17">
        <f t="shared" si="101"/>
        <v>4.2036802030456855</v>
      </c>
      <c r="H744" s="17">
        <f t="shared" si="102"/>
        <v>-62.583333333333336</v>
      </c>
      <c r="I744" s="17">
        <f t="shared" si="103"/>
        <v>4.9283065918561535</v>
      </c>
      <c r="J744" s="18">
        <v>18.25</v>
      </c>
      <c r="K744" s="17">
        <v>0.03</v>
      </c>
      <c r="L744" s="17">
        <v>3.2241</v>
      </c>
      <c r="M744" s="18">
        <v>13.25</v>
      </c>
      <c r="N744" s="17">
        <v>-0.04</v>
      </c>
      <c r="O744" s="17">
        <v>3.1825000000000001</v>
      </c>
      <c r="P744" s="18">
        <v>13.25</v>
      </c>
      <c r="Q744" s="17">
        <v>-0.08</v>
      </c>
      <c r="R744" s="17">
        <v>3.1520000000000001</v>
      </c>
      <c r="S744" s="47">
        <v>15.02</v>
      </c>
      <c r="T744" s="17">
        <v>-0.18</v>
      </c>
      <c r="U744" s="17">
        <v>3.0476999999999999</v>
      </c>
      <c r="V744" s="21">
        <v>42482</v>
      </c>
      <c r="W744" s="7">
        <v>2278</v>
      </c>
      <c r="X744" s="42" t="s">
        <v>41</v>
      </c>
      <c r="Y744" s="66">
        <v>20924</v>
      </c>
      <c r="Z744" s="66">
        <v>17391</v>
      </c>
      <c r="AA744" s="42" t="s">
        <v>43</v>
      </c>
      <c r="AB744" s="66">
        <v>30866</v>
      </c>
      <c r="AC744" s="66">
        <v>11789</v>
      </c>
      <c r="AD744" s="42" t="s">
        <v>41</v>
      </c>
      <c r="AE744" s="66">
        <v>30799</v>
      </c>
      <c r="AF744" s="66">
        <v>11815</v>
      </c>
      <c r="AG744" s="42" t="s">
        <v>41</v>
      </c>
      <c r="AH744" s="66">
        <v>27386</v>
      </c>
      <c r="AI744" s="66">
        <v>13288</v>
      </c>
      <c r="AJ744" s="76"/>
      <c r="AK744" s="75"/>
      <c r="AL744" s="7">
        <v>2278</v>
      </c>
    </row>
    <row r="745" spans="1:38" x14ac:dyDescent="0.15">
      <c r="A745" s="7">
        <v>2279</v>
      </c>
      <c r="B745" s="17">
        <f t="shared" si="96"/>
        <v>25.120843708803282</v>
      </c>
      <c r="C745" s="17">
        <f t="shared" si="97"/>
        <v>1.889827987085257</v>
      </c>
      <c r="D745" s="17">
        <f t="shared" si="98"/>
        <v>-475</v>
      </c>
      <c r="E745" s="17">
        <f t="shared" si="99"/>
        <v>6.3019635591721208</v>
      </c>
      <c r="F745" s="17">
        <f t="shared" si="100"/>
        <v>379.79452054794518</v>
      </c>
      <c r="G745" s="17">
        <f t="shared" si="101"/>
        <v>6.1270718232044192</v>
      </c>
      <c r="H745" s="17">
        <f t="shared" si="102"/>
        <v>98.117897727272734</v>
      </c>
      <c r="I745" s="17">
        <f t="shared" si="103"/>
        <v>4.9347657191845054</v>
      </c>
      <c r="J745" s="18">
        <v>17.149999999999999</v>
      </c>
      <c r="K745" s="17">
        <v>0.68269999999999997</v>
      </c>
      <c r="L745" s="17">
        <v>9.0748999999999995</v>
      </c>
      <c r="M745" s="18">
        <v>57</v>
      </c>
      <c r="N745" s="17">
        <v>-0.03</v>
      </c>
      <c r="O745" s="17">
        <v>9.0448000000000004</v>
      </c>
      <c r="P745" s="18">
        <v>22.18</v>
      </c>
      <c r="Q745" s="17">
        <v>2.92E-2</v>
      </c>
      <c r="R745" s="17">
        <v>3.62</v>
      </c>
      <c r="S745" s="47">
        <v>18.420000000000002</v>
      </c>
      <c r="T745" s="17">
        <v>0.14080000000000001</v>
      </c>
      <c r="U745" s="17">
        <v>3.7326999999999999</v>
      </c>
      <c r="V745" s="28">
        <v>42460</v>
      </c>
      <c r="W745" s="7">
        <v>2279</v>
      </c>
      <c r="X745" s="16"/>
      <c r="Y745" s="66">
        <v>24132</v>
      </c>
      <c r="Z745" s="66">
        <v>8975</v>
      </c>
      <c r="AA745" s="16"/>
      <c r="AB745" s="66">
        <v>30164</v>
      </c>
      <c r="AC745" s="66">
        <v>7180</v>
      </c>
      <c r="AD745" s="16"/>
      <c r="AE745" s="66">
        <v>42872</v>
      </c>
      <c r="AF745" s="66">
        <v>12630</v>
      </c>
      <c r="AG745" s="30"/>
      <c r="AH745" s="66">
        <v>43992</v>
      </c>
      <c r="AI745" s="66">
        <v>12309</v>
      </c>
      <c r="AJ745" s="76"/>
      <c r="AK745" s="75"/>
      <c r="AL745" s="7">
        <v>2279</v>
      </c>
    </row>
    <row r="746" spans="1:38" x14ac:dyDescent="0.15">
      <c r="A746" s="7">
        <v>2280</v>
      </c>
      <c r="B746" s="17">
        <f t="shared" si="96"/>
        <v>31.044444444444444</v>
      </c>
      <c r="C746" s="17">
        <f t="shared" si="97"/>
        <v>8.6856503357373782</v>
      </c>
      <c r="D746" s="17">
        <f t="shared" si="98"/>
        <v>126.5</v>
      </c>
      <c r="E746" s="17">
        <f t="shared" si="99"/>
        <v>9.4462905574431542</v>
      </c>
      <c r="F746" s="17">
        <f t="shared" si="100"/>
        <v>109.50000000000001</v>
      </c>
      <c r="G746" s="17">
        <f t="shared" si="101"/>
        <v>7.1994740110311586</v>
      </c>
      <c r="H746" s="17">
        <f t="shared" si="102"/>
        <v>123.1875</v>
      </c>
      <c r="I746" s="17">
        <f t="shared" si="103"/>
        <v>7.1065440778799358</v>
      </c>
      <c r="J746" s="18">
        <v>13.97</v>
      </c>
      <c r="K746" s="17">
        <v>0.45</v>
      </c>
      <c r="L746" s="17">
        <v>1.6084000000000001</v>
      </c>
      <c r="M746" s="18">
        <v>25.3</v>
      </c>
      <c r="N746" s="17">
        <v>0.05</v>
      </c>
      <c r="O746" s="17">
        <v>2.6783000000000001</v>
      </c>
      <c r="P746" s="18">
        <v>19.71</v>
      </c>
      <c r="Q746" s="17">
        <v>0.09</v>
      </c>
      <c r="R746" s="17">
        <v>2.7376999999999998</v>
      </c>
      <c r="S746" s="47">
        <v>19.71</v>
      </c>
      <c r="T746" s="17">
        <v>0.12</v>
      </c>
      <c r="U746" s="17">
        <v>2.7734999999999999</v>
      </c>
      <c r="V746" s="21">
        <v>42488</v>
      </c>
      <c r="W746" s="7">
        <v>2280</v>
      </c>
      <c r="X746" s="16"/>
      <c r="Y746" s="66">
        <v>44647</v>
      </c>
      <c r="Z746" s="66">
        <v>15734</v>
      </c>
      <c r="AA746" s="16"/>
      <c r="AB746" s="66"/>
      <c r="AC746" s="66"/>
      <c r="AD746" s="16"/>
      <c r="AE746" s="66"/>
      <c r="AF746" s="66"/>
      <c r="AG746" s="30"/>
      <c r="AH746" s="66"/>
      <c r="AI746" s="66"/>
      <c r="AJ746" s="76"/>
      <c r="AK746" s="75"/>
      <c r="AL746" s="7">
        <v>2280</v>
      </c>
    </row>
    <row r="747" spans="1:38" x14ac:dyDescent="0.15">
      <c r="A747" s="7">
        <v>2281</v>
      </c>
      <c r="B747" s="17">
        <f t="shared" si="96"/>
        <v>57.720588235294116</v>
      </c>
      <c r="C747" s="17">
        <f t="shared" si="97"/>
        <v>5.8068572696674927</v>
      </c>
      <c r="D747" s="17">
        <f t="shared" si="98"/>
        <v>43.285714285714292</v>
      </c>
      <c r="E747" s="17">
        <f t="shared" si="99"/>
        <v>4.6506630648330063</v>
      </c>
      <c r="F747" s="17">
        <f t="shared" si="100"/>
        <v>43.972602739726028</v>
      </c>
      <c r="G747" s="17">
        <f t="shared" si="101"/>
        <v>4.9726196100908551</v>
      </c>
      <c r="H747" s="17">
        <f t="shared" si="102"/>
        <v>61.92326732673267</v>
      </c>
      <c r="I747" s="17">
        <f t="shared" si="103"/>
        <v>6.3145061751766232</v>
      </c>
      <c r="J747" s="18">
        <v>78.5</v>
      </c>
      <c r="K747" s="17">
        <v>1.36</v>
      </c>
      <c r="L747" s="17">
        <v>13.5185</v>
      </c>
      <c r="M747" s="18">
        <v>60.6</v>
      </c>
      <c r="N747" s="17">
        <v>0.35</v>
      </c>
      <c r="O747" s="17">
        <v>13.0304</v>
      </c>
      <c r="P747" s="18">
        <v>64.2</v>
      </c>
      <c r="Q747" s="17">
        <v>0.73</v>
      </c>
      <c r="R747" s="17">
        <v>12.9107</v>
      </c>
      <c r="S747" s="47">
        <v>83.39</v>
      </c>
      <c r="T747" s="17">
        <v>1.01</v>
      </c>
      <c r="U747" s="17">
        <v>13.206099999999999</v>
      </c>
      <c r="V747" s="21"/>
      <c r="W747" s="7">
        <v>2281</v>
      </c>
      <c r="X747" s="16" t="s">
        <v>37</v>
      </c>
      <c r="Y747" s="66">
        <v>13236</v>
      </c>
      <c r="Z747" s="66">
        <v>15839</v>
      </c>
      <c r="AA747" s="16" t="s">
        <v>43</v>
      </c>
      <c r="AB747" s="66">
        <v>18678</v>
      </c>
      <c r="AC747" s="66">
        <v>11237</v>
      </c>
      <c r="AD747" s="16" t="s">
        <v>41</v>
      </c>
      <c r="AE747" s="66">
        <v>15495</v>
      </c>
      <c r="AF747" s="66">
        <v>13535</v>
      </c>
      <c r="AG747" s="16" t="s">
        <v>41</v>
      </c>
      <c r="AH747" s="66">
        <v>14799</v>
      </c>
      <c r="AI747" s="66">
        <v>14172</v>
      </c>
      <c r="AJ747" s="76"/>
      <c r="AK747" s="75"/>
      <c r="AL747" s="7">
        <v>2281</v>
      </c>
    </row>
    <row r="748" spans="1:38" x14ac:dyDescent="0.15">
      <c r="A748" s="7">
        <v>2282</v>
      </c>
      <c r="B748" s="17">
        <f t="shared" si="96"/>
        <v>690</v>
      </c>
      <c r="C748" s="17">
        <f t="shared" si="97"/>
        <v>5.968341838941269</v>
      </c>
      <c r="D748" s="17">
        <f t="shared" si="98"/>
        <v>300</v>
      </c>
      <c r="E748" s="17">
        <f t="shared" si="99"/>
        <v>5.150656708730363</v>
      </c>
      <c r="F748" s="17">
        <f t="shared" si="100"/>
        <v>166.75</v>
      </c>
      <c r="G748" s="17">
        <f t="shared" si="101"/>
        <v>5.6739398579388363</v>
      </c>
      <c r="H748" s="17">
        <f t="shared" si="102"/>
        <v>258.75</v>
      </c>
      <c r="I748" s="17">
        <f t="shared" si="103"/>
        <v>5.8343550500993535</v>
      </c>
      <c r="J748" s="18">
        <v>13.8</v>
      </c>
      <c r="K748" s="17">
        <v>0.02</v>
      </c>
      <c r="L748" s="17">
        <v>2.3121999999999998</v>
      </c>
      <c r="M748" s="18">
        <v>12</v>
      </c>
      <c r="N748" s="17">
        <v>0.01</v>
      </c>
      <c r="O748" s="17">
        <v>2.3298000000000001</v>
      </c>
      <c r="P748" s="18">
        <v>13.34</v>
      </c>
      <c r="Q748" s="17">
        <v>0.04</v>
      </c>
      <c r="R748" s="17">
        <v>2.3511000000000002</v>
      </c>
      <c r="S748" s="47">
        <v>13.8</v>
      </c>
      <c r="T748" s="17">
        <v>0.04</v>
      </c>
      <c r="U748" s="17">
        <v>2.3653</v>
      </c>
      <c r="V748" s="28">
        <v>42443</v>
      </c>
      <c r="W748" s="7">
        <v>2282</v>
      </c>
      <c r="X748" s="16" t="s">
        <v>41</v>
      </c>
      <c r="Y748" s="66">
        <v>20281</v>
      </c>
      <c r="Z748" s="66">
        <v>1672</v>
      </c>
      <c r="AA748" s="16" t="s">
        <v>41</v>
      </c>
      <c r="AB748" s="66">
        <v>19391</v>
      </c>
      <c r="AC748" s="66">
        <v>17437</v>
      </c>
      <c r="AD748" s="16" t="s">
        <v>43</v>
      </c>
      <c r="AE748" s="66">
        <v>19750</v>
      </c>
      <c r="AF748" s="66">
        <v>17120</v>
      </c>
      <c r="AG748" s="16" t="s">
        <v>41</v>
      </c>
      <c r="AH748" s="66">
        <v>18614</v>
      </c>
      <c r="AI748" s="66">
        <v>18165</v>
      </c>
      <c r="AJ748" s="76"/>
      <c r="AK748" s="75"/>
      <c r="AL748" s="7">
        <v>2282</v>
      </c>
    </row>
    <row r="749" spans="1:38" x14ac:dyDescent="0.15">
      <c r="A749" s="7">
        <v>2283</v>
      </c>
      <c r="B749" s="17">
        <f t="shared" si="96"/>
        <v>28.777777777777775</v>
      </c>
      <c r="C749" s="17">
        <f t="shared" si="97"/>
        <v>1.2945253407084067</v>
      </c>
      <c r="D749" s="17">
        <f t="shared" si="98"/>
        <v>107.18749999999999</v>
      </c>
      <c r="E749" s="17">
        <f t="shared" si="99"/>
        <v>2.8339144372655616</v>
      </c>
      <c r="F749" s="17">
        <f t="shared" si="100"/>
        <v>61.249999999999986</v>
      </c>
      <c r="G749" s="17">
        <f t="shared" si="101"/>
        <v>2.7977161500815657</v>
      </c>
      <c r="H749" s="17">
        <f t="shared" si="102"/>
        <v>58.363636363636367</v>
      </c>
      <c r="I749" s="17">
        <f t="shared" si="103"/>
        <v>2.7589763424224847</v>
      </c>
      <c r="J749" s="18">
        <v>7.77</v>
      </c>
      <c r="K749" s="17">
        <v>0.27</v>
      </c>
      <c r="L749" s="17">
        <v>6.0022000000000002</v>
      </c>
      <c r="M749" s="18">
        <v>17.149999999999999</v>
      </c>
      <c r="N749" s="17">
        <v>0.04</v>
      </c>
      <c r="O749" s="17">
        <v>6.0517000000000003</v>
      </c>
      <c r="P749" s="18">
        <v>17.149999999999999</v>
      </c>
      <c r="Q749" s="17">
        <v>0.14000000000000001</v>
      </c>
      <c r="R749" s="17">
        <v>6.13</v>
      </c>
      <c r="S749" s="47">
        <v>8.56</v>
      </c>
      <c r="T749" s="17">
        <v>0.11</v>
      </c>
      <c r="U749" s="17">
        <v>3.1025999999999998</v>
      </c>
      <c r="V749" s="28">
        <v>42459</v>
      </c>
      <c r="W749" s="7">
        <v>2283</v>
      </c>
      <c r="X749" s="30" t="s">
        <v>43</v>
      </c>
      <c r="Y749" s="66">
        <v>24234</v>
      </c>
      <c r="Z749" s="66">
        <v>23083</v>
      </c>
      <c r="AA749" s="16"/>
      <c r="AB749" s="66">
        <v>29184</v>
      </c>
      <c r="AC749" s="66">
        <v>19168</v>
      </c>
      <c r="AD749" s="30"/>
      <c r="AE749" s="66">
        <v>29132</v>
      </c>
      <c r="AF749" s="66">
        <v>19221</v>
      </c>
      <c r="AG749" s="16" t="s">
        <v>37</v>
      </c>
      <c r="AH749" s="66">
        <v>29111</v>
      </c>
      <c r="AI749" s="66">
        <v>38472</v>
      </c>
      <c r="AJ749" s="76"/>
      <c r="AK749" s="75"/>
      <c r="AL749" s="7">
        <v>2283</v>
      </c>
    </row>
    <row r="750" spans="1:38" x14ac:dyDescent="0.15">
      <c r="A750" s="7">
        <v>2284</v>
      </c>
      <c r="B750" s="17">
        <f t="shared" si="96"/>
        <v>74.05263157894737</v>
      </c>
      <c r="C750" s="17">
        <f t="shared" si="97"/>
        <v>4.0166719004253624</v>
      </c>
      <c r="D750" s="17">
        <f t="shared" si="98"/>
        <v>85.603448275862064</v>
      </c>
      <c r="E750" s="17">
        <f t="shared" si="99"/>
        <v>5.5777116216368023</v>
      </c>
      <c r="F750" s="17">
        <f t="shared" si="100"/>
        <v>73.42307692307692</v>
      </c>
      <c r="G750" s="17">
        <f t="shared" si="101"/>
        <v>5.3964664310954058</v>
      </c>
      <c r="H750" s="17">
        <f t="shared" si="102"/>
        <v>72.17647058823529</v>
      </c>
      <c r="I750" s="17">
        <f t="shared" si="103"/>
        <v>4.5800671892497196</v>
      </c>
      <c r="J750" s="18">
        <v>14.07</v>
      </c>
      <c r="K750" s="17">
        <v>0.19</v>
      </c>
      <c r="L750" s="17">
        <v>3.5028999999999999</v>
      </c>
      <c r="M750" s="18">
        <v>19.86</v>
      </c>
      <c r="N750" s="17">
        <v>5.8000000000000003E-2</v>
      </c>
      <c r="O750" s="17">
        <v>3.5606</v>
      </c>
      <c r="P750" s="18">
        <v>19.09</v>
      </c>
      <c r="Q750" s="17">
        <v>0.13</v>
      </c>
      <c r="R750" s="17">
        <v>3.5375000000000001</v>
      </c>
      <c r="S750" s="47">
        <v>16.36</v>
      </c>
      <c r="T750" s="17">
        <v>0.17</v>
      </c>
      <c r="U750" s="17">
        <v>3.5720000000000001</v>
      </c>
      <c r="V750" s="21">
        <v>42478</v>
      </c>
      <c r="W750" s="7">
        <v>2284</v>
      </c>
      <c r="X750" s="16"/>
      <c r="Y750" s="66">
        <v>60201</v>
      </c>
      <c r="Z750" s="66">
        <v>12251</v>
      </c>
      <c r="AA750" s="16"/>
      <c r="AB750" s="66"/>
      <c r="AC750" s="66"/>
      <c r="AD750" s="30"/>
      <c r="AE750" s="66"/>
      <c r="AF750" s="66"/>
      <c r="AG750" s="30"/>
      <c r="AH750" s="66"/>
      <c r="AI750" s="66"/>
      <c r="AJ750" s="76"/>
      <c r="AK750" s="75"/>
      <c r="AL750" s="7">
        <v>2284</v>
      </c>
    </row>
    <row r="751" spans="1:38" x14ac:dyDescent="0.15">
      <c r="A751" s="7">
        <v>2285</v>
      </c>
      <c r="B751" s="17">
        <f t="shared" si="96"/>
        <v>20</v>
      </c>
      <c r="C751" s="17">
        <f t="shared" si="97"/>
        <v>3.0950926491549584</v>
      </c>
      <c r="D751" s="17">
        <f t="shared" si="98"/>
        <v>109.58333333333334</v>
      </c>
      <c r="E751" s="17">
        <f t="shared" si="99"/>
        <v>5.4440074518733175</v>
      </c>
      <c r="F751" s="17">
        <f t="shared" si="100"/>
        <v>38.949999999999996</v>
      </c>
      <c r="G751" s="17">
        <f t="shared" si="101"/>
        <v>4.3805882022155993</v>
      </c>
      <c r="H751" s="17">
        <f t="shared" si="102"/>
        <v>32.171052631578945</v>
      </c>
      <c r="I751" s="17">
        <f t="shared" si="103"/>
        <v>4.3716140106206085</v>
      </c>
      <c r="J751" s="18">
        <v>7.6</v>
      </c>
      <c r="K751" s="17">
        <v>0.38</v>
      </c>
      <c r="L751" s="17">
        <v>2.4554999999999998</v>
      </c>
      <c r="M751" s="18">
        <v>13.15</v>
      </c>
      <c r="N751" s="17">
        <v>0.03</v>
      </c>
      <c r="O751" s="17">
        <v>2.4155000000000002</v>
      </c>
      <c r="P751" s="18">
        <v>7.79</v>
      </c>
      <c r="Q751" s="17">
        <v>0.1</v>
      </c>
      <c r="R751" s="17">
        <v>1.7783</v>
      </c>
      <c r="S751" s="47">
        <v>8.15</v>
      </c>
      <c r="T751" s="17">
        <v>0.19</v>
      </c>
      <c r="U751" s="17">
        <v>1.8643000000000001</v>
      </c>
      <c r="V751" s="21">
        <v>42457</v>
      </c>
      <c r="W751" s="7">
        <v>2285</v>
      </c>
      <c r="X751" s="16" t="s">
        <v>43</v>
      </c>
      <c r="Y751" s="66">
        <v>57882</v>
      </c>
      <c r="Z751" s="66">
        <v>24976</v>
      </c>
      <c r="AA751" s="16" t="s">
        <v>43</v>
      </c>
      <c r="AB751" s="66">
        <v>71013</v>
      </c>
      <c r="AC751" s="66">
        <v>20358</v>
      </c>
      <c r="AD751" s="16"/>
      <c r="AE751" s="66">
        <v>73406</v>
      </c>
      <c r="AF751" s="66">
        <v>27858</v>
      </c>
      <c r="AG751" s="16" t="s">
        <v>41</v>
      </c>
      <c r="AH751" s="66">
        <v>68062</v>
      </c>
      <c r="AI751" s="66">
        <v>30046</v>
      </c>
      <c r="AJ751" s="76"/>
      <c r="AK751" s="75"/>
      <c r="AL751" s="7">
        <v>2285</v>
      </c>
    </row>
    <row r="752" spans="1:38" x14ac:dyDescent="0.15">
      <c r="A752" s="7">
        <v>2286</v>
      </c>
      <c r="B752" s="17">
        <f t="shared" si="96"/>
        <v>152.63636363636363</v>
      </c>
      <c r="C752" s="17">
        <f t="shared" si="97"/>
        <v>4.1943542343242566</v>
      </c>
      <c r="D752" s="17">
        <f t="shared" si="98"/>
        <v>107.9375</v>
      </c>
      <c r="E752" s="17">
        <f t="shared" si="99"/>
        <v>4.3402865041467704</v>
      </c>
      <c r="F752" s="17">
        <f t="shared" si="100"/>
        <v>93.625</v>
      </c>
      <c r="G752" s="17">
        <f t="shared" si="101"/>
        <v>3.7200754941889347</v>
      </c>
      <c r="H752" s="17">
        <f t="shared" si="102"/>
        <v>97.704545454545453</v>
      </c>
      <c r="I752" s="17">
        <f t="shared" si="103"/>
        <v>3.5362633566122943</v>
      </c>
      <c r="J752" s="18">
        <v>16.79</v>
      </c>
      <c r="K752" s="17">
        <v>0.11</v>
      </c>
      <c r="L752" s="17">
        <v>4.0030000000000001</v>
      </c>
      <c r="M752" s="18">
        <v>17.27</v>
      </c>
      <c r="N752" s="17">
        <v>0.04</v>
      </c>
      <c r="O752" s="17">
        <v>3.9790000000000001</v>
      </c>
      <c r="P752" s="18">
        <v>14.98</v>
      </c>
      <c r="Q752" s="17">
        <v>0.08</v>
      </c>
      <c r="R752" s="17">
        <v>4.0267999999999997</v>
      </c>
      <c r="S752" s="47">
        <v>14.33</v>
      </c>
      <c r="T752" s="17">
        <v>0.11</v>
      </c>
      <c r="U752" s="17">
        <v>4.0522999999999998</v>
      </c>
      <c r="V752" s="28">
        <v>42488</v>
      </c>
      <c r="W752" s="7">
        <v>2286</v>
      </c>
      <c r="X752" s="16" t="s">
        <v>41</v>
      </c>
      <c r="Y752" s="66">
        <v>22264</v>
      </c>
      <c r="Z752" s="66">
        <v>16585</v>
      </c>
      <c r="AA752" s="16" t="s">
        <v>37</v>
      </c>
      <c r="AB752" s="66">
        <v>18843</v>
      </c>
      <c r="AC752" s="66">
        <v>19596</v>
      </c>
      <c r="AD752" s="16" t="s">
        <v>43</v>
      </c>
      <c r="AE752" s="66">
        <v>19309</v>
      </c>
      <c r="AF752" s="66">
        <v>19123</v>
      </c>
      <c r="AG752" s="16" t="s">
        <v>43</v>
      </c>
      <c r="AH752" s="66">
        <v>19690</v>
      </c>
      <c r="AI752" s="66">
        <v>18753</v>
      </c>
      <c r="AJ752" s="76"/>
      <c r="AK752" s="75"/>
      <c r="AL752" s="7">
        <v>2286</v>
      </c>
    </row>
    <row r="753" spans="1:38" x14ac:dyDescent="0.15">
      <c r="A753" s="7">
        <v>2287</v>
      </c>
      <c r="B753" s="17">
        <f t="shared" si="96"/>
        <v>68.138461538461542</v>
      </c>
      <c r="C753" s="17">
        <f t="shared" si="97"/>
        <v>11.161231792752382</v>
      </c>
      <c r="D753" s="17">
        <f t="shared" si="98"/>
        <v>53.140624999999993</v>
      </c>
      <c r="E753" s="17">
        <f t="shared" si="99"/>
        <v>8.238457439077564</v>
      </c>
      <c r="F753" s="17">
        <f t="shared" si="100"/>
        <v>47.35</v>
      </c>
      <c r="G753" s="17">
        <f t="shared" si="101"/>
        <v>9.5767811093694704</v>
      </c>
      <c r="H753" s="17">
        <f t="shared" si="102"/>
        <v>52.7979431336963</v>
      </c>
      <c r="I753" s="17">
        <f t="shared" si="103"/>
        <v>8.6112481499753315</v>
      </c>
      <c r="J753" s="18">
        <v>44.29</v>
      </c>
      <c r="K753" s="17">
        <v>0.65</v>
      </c>
      <c r="L753" s="17">
        <v>3.9681999999999999</v>
      </c>
      <c r="M753" s="18">
        <v>34.01</v>
      </c>
      <c r="N753" s="17">
        <v>0.16</v>
      </c>
      <c r="O753" s="17">
        <v>4.1281999999999996</v>
      </c>
      <c r="P753" s="18">
        <v>37.880000000000003</v>
      </c>
      <c r="Q753" s="17">
        <v>0.4</v>
      </c>
      <c r="R753" s="17">
        <v>3.9554</v>
      </c>
      <c r="S753" s="47">
        <v>34.909999999999997</v>
      </c>
      <c r="T753" s="17">
        <v>0.49590000000000001</v>
      </c>
      <c r="U753" s="17">
        <v>4.0540000000000003</v>
      </c>
      <c r="V753" s="28">
        <v>42486</v>
      </c>
      <c r="W753" s="7">
        <v>2287</v>
      </c>
      <c r="X753" s="16" t="s">
        <v>39</v>
      </c>
      <c r="Y753" s="66">
        <v>17605</v>
      </c>
      <c r="Z753" s="66">
        <v>23061</v>
      </c>
      <c r="AA753" s="16" t="s">
        <v>37</v>
      </c>
      <c r="AB753" s="66">
        <v>14195</v>
      </c>
      <c r="AC753" s="66">
        <v>28601</v>
      </c>
      <c r="AD753" s="16" t="s">
        <v>37</v>
      </c>
      <c r="AE753" s="66">
        <v>13756</v>
      </c>
      <c r="AF753" s="66">
        <v>29514</v>
      </c>
      <c r="AG753" s="16" t="s">
        <v>39</v>
      </c>
      <c r="AH753" s="66">
        <v>13993</v>
      </c>
      <c r="AI753" s="66">
        <v>29015</v>
      </c>
      <c r="AJ753" s="76"/>
      <c r="AK753" s="75"/>
      <c r="AL753" s="7">
        <v>2287</v>
      </c>
    </row>
    <row r="754" spans="1:38" x14ac:dyDescent="0.15">
      <c r="A754" s="7">
        <v>2288</v>
      </c>
      <c r="B754" s="17">
        <f t="shared" si="96"/>
        <v>276.53061224489801</v>
      </c>
      <c r="C754" s="17">
        <f t="shared" si="97"/>
        <v>4.3534136546184747</v>
      </c>
      <c r="D754" s="17">
        <f t="shared" si="98"/>
        <v>246.38888888888889</v>
      </c>
      <c r="E754" s="17">
        <f t="shared" si="99"/>
        <v>4.7263814141844724</v>
      </c>
      <c r="F754" s="17">
        <f t="shared" si="100"/>
        <v>1500</v>
      </c>
      <c r="G754" s="17">
        <f t="shared" si="101"/>
        <v>5.2955335651243649</v>
      </c>
      <c r="H754" s="17">
        <f t="shared" si="102"/>
        <v>1710</v>
      </c>
      <c r="I754" s="17">
        <f t="shared" si="103"/>
        <v>6.088117489986649</v>
      </c>
      <c r="J754" s="18">
        <v>8.1300000000000008</v>
      </c>
      <c r="K754" s="17">
        <v>2.9399999999999999E-2</v>
      </c>
      <c r="L754" s="17">
        <v>1.8674999999999999</v>
      </c>
      <c r="M754" s="18">
        <v>8.8699999999999992</v>
      </c>
      <c r="N754" s="17">
        <v>8.9999999999999993E-3</v>
      </c>
      <c r="O754" s="17">
        <v>1.8767</v>
      </c>
      <c r="P754" s="18">
        <v>9.9</v>
      </c>
      <c r="Q754" s="17">
        <v>3.3E-3</v>
      </c>
      <c r="R754" s="17">
        <v>1.8694999999999999</v>
      </c>
      <c r="S754" s="47">
        <v>11.4</v>
      </c>
      <c r="T754" s="17">
        <v>5.0000000000000001E-3</v>
      </c>
      <c r="U754" s="17">
        <v>1.8725000000000001</v>
      </c>
      <c r="V754" s="28">
        <v>42467</v>
      </c>
      <c r="W754" s="7">
        <v>2288</v>
      </c>
      <c r="X754" s="16"/>
      <c r="Y754" s="66"/>
      <c r="Z754" s="66"/>
      <c r="AA754" s="16"/>
      <c r="AB754" s="66">
        <v>84491</v>
      </c>
      <c r="AC754" s="66">
        <v>11026</v>
      </c>
      <c r="AD754" s="30"/>
      <c r="AE754" s="66"/>
      <c r="AF754" s="66"/>
      <c r="AG754" s="30"/>
      <c r="AH754" s="66">
        <v>53833</v>
      </c>
      <c r="AI754" s="66">
        <v>17306</v>
      </c>
      <c r="AJ754" s="76"/>
      <c r="AK754" s="75"/>
      <c r="AL754" s="7">
        <v>2288</v>
      </c>
    </row>
    <row r="755" spans="1:38" x14ac:dyDescent="0.15">
      <c r="A755" s="7">
        <v>2289</v>
      </c>
      <c r="B755" s="17">
        <f t="shared" si="96"/>
        <v>-4.1210100047641731</v>
      </c>
      <c r="C755" s="17">
        <f t="shared" si="97"/>
        <v>7.9370801245289204</v>
      </c>
      <c r="D755" s="17">
        <f t="shared" si="98"/>
        <v>-27.362452750944978</v>
      </c>
      <c r="E755" s="17">
        <f t="shared" si="99"/>
        <v>9.2664367243892887</v>
      </c>
      <c r="F755" s="17">
        <f t="shared" si="100"/>
        <v>-15.380980507974009</v>
      </c>
      <c r="G755" s="17">
        <f t="shared" si="101"/>
        <v>11.796683881489535</v>
      </c>
      <c r="H755" s="17">
        <f t="shared" si="102"/>
        <v>-16.791333505287593</v>
      </c>
      <c r="I755" s="17">
        <f t="shared" si="103"/>
        <v>13.765396204472168</v>
      </c>
      <c r="J755" s="18">
        <v>24.22</v>
      </c>
      <c r="K755" s="17">
        <v>-5.8772000000000002</v>
      </c>
      <c r="L755" s="17">
        <v>3.0514999999999999</v>
      </c>
      <c r="M755" s="18">
        <v>26.06</v>
      </c>
      <c r="N755" s="17">
        <v>-0.23810000000000001</v>
      </c>
      <c r="O755" s="17">
        <v>2.8123</v>
      </c>
      <c r="P755" s="18">
        <v>26.04</v>
      </c>
      <c r="Q755" s="17">
        <v>-0.84650000000000003</v>
      </c>
      <c r="R755" s="17">
        <v>2.2073999999999998</v>
      </c>
      <c r="S755" s="47">
        <v>26.04</v>
      </c>
      <c r="T755" s="17">
        <v>-1.1631</v>
      </c>
      <c r="U755" s="17">
        <v>1.8916999999999999</v>
      </c>
      <c r="V755" s="21">
        <v>42485</v>
      </c>
      <c r="W755" s="7">
        <v>2289</v>
      </c>
      <c r="X755" s="30"/>
      <c r="Y755" s="66">
        <v>25154</v>
      </c>
      <c r="Z755" s="66">
        <v>7427</v>
      </c>
      <c r="AA755" s="30"/>
      <c r="AB755" s="66">
        <v>24776</v>
      </c>
      <c r="AC755" s="66">
        <v>7541</v>
      </c>
      <c r="AD755" s="16"/>
      <c r="AE755" s="66">
        <v>25148</v>
      </c>
      <c r="AF755" s="66">
        <v>7429</v>
      </c>
      <c r="AG755" s="16"/>
      <c r="AH755" s="66">
        <v>25173</v>
      </c>
      <c r="AI755" s="66">
        <v>7422</v>
      </c>
      <c r="AJ755" s="76"/>
      <c r="AK755" s="75"/>
      <c r="AL755" s="7">
        <v>2289</v>
      </c>
    </row>
    <row r="756" spans="1:38" x14ac:dyDescent="0.15">
      <c r="A756" s="7">
        <v>2290</v>
      </c>
      <c r="B756" s="17">
        <f t="shared" si="96"/>
        <v>173.69230769230768</v>
      </c>
      <c r="C756" s="17">
        <f t="shared" si="97"/>
        <v>5.6882305521966945</v>
      </c>
      <c r="D756" s="17">
        <f t="shared" si="98"/>
        <v>195.50000000000003</v>
      </c>
      <c r="E756" s="17">
        <f t="shared" si="99"/>
        <v>5.860018983863716</v>
      </c>
      <c r="F756" s="17">
        <f t="shared" si="100"/>
        <v>154.61111111111111</v>
      </c>
      <c r="G756" s="17">
        <f t="shared" si="101"/>
        <v>7.021394691694419</v>
      </c>
      <c r="H756" s="17">
        <f t="shared" si="102"/>
        <v>147.51923076923077</v>
      </c>
      <c r="I756" s="17">
        <f t="shared" si="103"/>
        <v>4.4716868944772825</v>
      </c>
      <c r="J756" s="18">
        <v>22.58</v>
      </c>
      <c r="K756" s="17">
        <v>0.13</v>
      </c>
      <c r="L756" s="17">
        <v>3.9695999999999998</v>
      </c>
      <c r="M756" s="18">
        <v>23.46</v>
      </c>
      <c r="N756" s="17">
        <v>0.03</v>
      </c>
      <c r="O756" s="17">
        <v>4.0034000000000001</v>
      </c>
      <c r="P756" s="18">
        <v>27.83</v>
      </c>
      <c r="Q756" s="17">
        <v>0.09</v>
      </c>
      <c r="R756" s="17">
        <v>3.9636</v>
      </c>
      <c r="S756" s="47">
        <v>25.57</v>
      </c>
      <c r="T756" s="17">
        <v>0.13</v>
      </c>
      <c r="U756" s="17">
        <v>5.7182000000000004</v>
      </c>
      <c r="V756" s="28">
        <v>42486</v>
      </c>
      <c r="W756" s="7">
        <v>2290</v>
      </c>
      <c r="X756" s="16" t="s">
        <v>43</v>
      </c>
      <c r="Y756" s="66">
        <v>20002</v>
      </c>
      <c r="Z756" s="66">
        <v>10532</v>
      </c>
      <c r="AA756" s="16"/>
      <c r="AB756" s="66">
        <v>23163</v>
      </c>
      <c r="AC756" s="66">
        <v>9095</v>
      </c>
      <c r="AD756" s="16" t="s">
        <v>41</v>
      </c>
      <c r="AE756" s="66">
        <v>20588</v>
      </c>
      <c r="AF756" s="66">
        <v>10232</v>
      </c>
      <c r="AG756" s="16" t="s">
        <v>41</v>
      </c>
      <c r="AH756" s="66">
        <v>18175</v>
      </c>
      <c r="AI756" s="66">
        <v>11591</v>
      </c>
      <c r="AJ756" s="76"/>
      <c r="AK756" s="75"/>
      <c r="AL756" s="7">
        <v>2290</v>
      </c>
    </row>
    <row r="757" spans="1:38" x14ac:dyDescent="0.15">
      <c r="A757" s="7">
        <v>2291</v>
      </c>
      <c r="B757" s="17">
        <f t="shared" si="96"/>
        <v>280.16666666666663</v>
      </c>
      <c r="C757" s="17">
        <f t="shared" si="97"/>
        <v>3.6966991401490992</v>
      </c>
      <c r="D757" s="17">
        <f t="shared" si="98"/>
        <v>147.0779220779221</v>
      </c>
      <c r="E757" s="17">
        <f t="shared" si="99"/>
        <v>2.9734815333450024</v>
      </c>
      <c r="F757" s="17">
        <f t="shared" si="100"/>
        <v>137.52475247524751</v>
      </c>
      <c r="G757" s="17">
        <f t="shared" si="101"/>
        <v>3.0211414651122328</v>
      </c>
      <c r="H757" s="17">
        <f t="shared" si="102"/>
        <v>223.29545454545453</v>
      </c>
      <c r="I757" s="17">
        <f t="shared" si="103"/>
        <v>2.8534709969722707</v>
      </c>
      <c r="J757" s="18">
        <v>16.809999999999999</v>
      </c>
      <c r="K757" s="17">
        <v>0.06</v>
      </c>
      <c r="L757" s="17">
        <v>4.5472999999999999</v>
      </c>
      <c r="M757" s="18">
        <v>13.59</v>
      </c>
      <c r="N757" s="17">
        <v>2.3099999999999999E-2</v>
      </c>
      <c r="O757" s="17">
        <v>4.5704000000000002</v>
      </c>
      <c r="P757" s="18">
        <v>13.89</v>
      </c>
      <c r="Q757" s="17">
        <v>5.0500000000000003E-2</v>
      </c>
      <c r="R757" s="17">
        <v>4.5975999999999999</v>
      </c>
      <c r="S757" s="47">
        <v>13.1</v>
      </c>
      <c r="T757" s="17">
        <v>4.3999999999999997E-2</v>
      </c>
      <c r="U757" s="17">
        <v>4.5909000000000004</v>
      </c>
      <c r="V757" s="28">
        <v>42485</v>
      </c>
      <c r="W757" s="7">
        <v>2291</v>
      </c>
      <c r="X757" s="16" t="s">
        <v>37</v>
      </c>
      <c r="Y757" s="66">
        <v>15304</v>
      </c>
      <c r="Z757" s="66">
        <v>26066</v>
      </c>
      <c r="AA757" s="16" t="s">
        <v>39</v>
      </c>
      <c r="AB757" s="66">
        <v>17256</v>
      </c>
      <c r="AC757" s="66">
        <v>23117</v>
      </c>
      <c r="AD757" s="16" t="s">
        <v>39</v>
      </c>
      <c r="AE757" s="66">
        <v>17460</v>
      </c>
      <c r="AF757" s="66">
        <v>22847</v>
      </c>
      <c r="AG757" s="16" t="s">
        <v>43</v>
      </c>
      <c r="AH757" s="66">
        <v>23913</v>
      </c>
      <c r="AI757" s="66">
        <v>16682</v>
      </c>
      <c r="AJ757" s="76"/>
      <c r="AK757" s="75"/>
      <c r="AL757" s="7">
        <v>2291</v>
      </c>
    </row>
    <row r="758" spans="1:38" x14ac:dyDescent="0.15">
      <c r="A758" s="7">
        <v>2292</v>
      </c>
      <c r="B758" s="17">
        <f t="shared" si="96"/>
        <v>58.205128205128204</v>
      </c>
      <c r="C758" s="17">
        <f t="shared" si="97"/>
        <v>9.4753099302917718</v>
      </c>
      <c r="D758" s="17">
        <f t="shared" si="98"/>
        <v>169.625</v>
      </c>
      <c r="E758" s="17">
        <f t="shared" si="99"/>
        <v>11.872265966754156</v>
      </c>
      <c r="F758" s="17">
        <f t="shared" si="100"/>
        <v>65.108695652173907</v>
      </c>
      <c r="G758" s="17">
        <f t="shared" si="101"/>
        <v>8.6311239193083562</v>
      </c>
      <c r="H758" s="17">
        <f t="shared" si="102"/>
        <v>61.720588235294116</v>
      </c>
      <c r="I758" s="17">
        <f t="shared" si="103"/>
        <v>7.7797859029612129</v>
      </c>
      <c r="J758" s="18">
        <v>22.7</v>
      </c>
      <c r="K758" s="17">
        <v>0.39</v>
      </c>
      <c r="L758" s="17">
        <v>2.3957000000000002</v>
      </c>
      <c r="M758" s="18">
        <v>40.71</v>
      </c>
      <c r="N758" s="17">
        <v>0.06</v>
      </c>
      <c r="O758" s="17">
        <v>3.4289999999999998</v>
      </c>
      <c r="P758" s="18">
        <v>29.95</v>
      </c>
      <c r="Q758" s="17">
        <v>0.23</v>
      </c>
      <c r="R758" s="17">
        <v>3.47</v>
      </c>
      <c r="S758" s="47">
        <v>27.98</v>
      </c>
      <c r="T758" s="17">
        <v>0.34</v>
      </c>
      <c r="U758" s="17">
        <v>3.5964999999999998</v>
      </c>
      <c r="V758" s="28">
        <v>42460</v>
      </c>
      <c r="W758" s="7">
        <v>2292</v>
      </c>
      <c r="X758" s="16" t="s">
        <v>43</v>
      </c>
      <c r="Y758" s="66">
        <v>47568</v>
      </c>
      <c r="Z758" s="66">
        <v>26584</v>
      </c>
      <c r="AA758" s="16"/>
      <c r="AB758" s="66">
        <v>97657</v>
      </c>
      <c r="AC758" s="66">
        <v>13399</v>
      </c>
      <c r="AD758" s="16"/>
      <c r="AE758" s="66">
        <v>97657</v>
      </c>
      <c r="AF758" s="66">
        <v>13399</v>
      </c>
      <c r="AG758" s="16"/>
      <c r="AH758" s="66">
        <v>113805</v>
      </c>
      <c r="AI758" s="66">
        <v>11492</v>
      </c>
      <c r="AJ758" s="76"/>
      <c r="AK758" s="75"/>
      <c r="AL758" s="7">
        <v>2292</v>
      </c>
    </row>
    <row r="759" spans="1:38" x14ac:dyDescent="0.15">
      <c r="A759" s="7">
        <v>2293</v>
      </c>
      <c r="B759" s="17">
        <f t="shared" si="96"/>
        <v>23.189655172413794</v>
      </c>
      <c r="C759" s="17">
        <f t="shared" si="97"/>
        <v>3.692417503980673</v>
      </c>
      <c r="D759" s="17">
        <f t="shared" si="98"/>
        <v>22</v>
      </c>
      <c r="E759" s="17">
        <f t="shared" si="99"/>
        <v>3.5917421529386981</v>
      </c>
      <c r="F759" s="17">
        <f t="shared" si="100"/>
        <v>31.875290832945552</v>
      </c>
      <c r="G759" s="17">
        <f t="shared" si="101"/>
        <v>3.7403079611226384</v>
      </c>
      <c r="H759" s="17">
        <f t="shared" si="102"/>
        <v>27.689189189189189</v>
      </c>
      <c r="I759" s="17">
        <f t="shared" si="103"/>
        <v>3.577508315218815</v>
      </c>
      <c r="J759" s="18">
        <v>13.45</v>
      </c>
      <c r="K759" s="17">
        <v>0.57999999999999996</v>
      </c>
      <c r="L759" s="17">
        <v>3.6425999999999998</v>
      </c>
      <c r="M759" s="18">
        <v>13.64</v>
      </c>
      <c r="N759" s="17">
        <v>0.155</v>
      </c>
      <c r="O759" s="17">
        <v>3.7976000000000001</v>
      </c>
      <c r="P759" s="18">
        <v>13.7</v>
      </c>
      <c r="Q759" s="17">
        <v>0.21490000000000001</v>
      </c>
      <c r="R759" s="17">
        <v>3.6627999999999998</v>
      </c>
      <c r="S759" s="47">
        <v>13.66</v>
      </c>
      <c r="T759" s="17">
        <v>0.37</v>
      </c>
      <c r="U759" s="17">
        <v>3.8182999999999998</v>
      </c>
      <c r="V759" s="28">
        <v>42486</v>
      </c>
      <c r="W759" s="7">
        <v>2293</v>
      </c>
      <c r="X759" s="16"/>
      <c r="Y759" s="66">
        <v>47465</v>
      </c>
      <c r="Z759" s="66">
        <v>14785</v>
      </c>
      <c r="AA759" s="16"/>
      <c r="AB759" s="66">
        <v>45968</v>
      </c>
      <c r="AC759" s="66">
        <v>15267</v>
      </c>
      <c r="AD759" s="30"/>
      <c r="AE759" s="66">
        <v>43690</v>
      </c>
      <c r="AF759" s="66">
        <v>16063</v>
      </c>
      <c r="AG759" s="30"/>
      <c r="AH759" s="66">
        <v>39909</v>
      </c>
      <c r="AI759" s="66">
        <v>17585</v>
      </c>
      <c r="AJ759" s="76"/>
      <c r="AK759" s="75"/>
      <c r="AL759" s="7">
        <v>2293</v>
      </c>
    </row>
    <row r="760" spans="1:38" x14ac:dyDescent="0.15">
      <c r="A760" s="7">
        <v>2294</v>
      </c>
      <c r="B760" s="17">
        <f t="shared" si="96"/>
        <v>24.165289256198346</v>
      </c>
      <c r="C760" s="17">
        <f t="shared" si="97"/>
        <v>6.6642355729783933</v>
      </c>
      <c r="D760" s="17">
        <f t="shared" si="98"/>
        <v>20.801470588235293</v>
      </c>
      <c r="E760" s="17">
        <f t="shared" si="99"/>
        <v>5.9822372594628881</v>
      </c>
      <c r="F760" s="17">
        <f t="shared" si="100"/>
        <v>20.606060606060606</v>
      </c>
      <c r="G760" s="17">
        <f t="shared" si="101"/>
        <v>6.1105744389279542</v>
      </c>
      <c r="H760" s="17">
        <f t="shared" si="102"/>
        <v>21.030303030303031</v>
      </c>
      <c r="I760" s="17">
        <f t="shared" si="103"/>
        <v>5.8059523560537931</v>
      </c>
      <c r="J760" s="18">
        <v>29.24</v>
      </c>
      <c r="K760" s="17">
        <v>1.21</v>
      </c>
      <c r="L760" s="17">
        <v>4.3875999999999999</v>
      </c>
      <c r="M760" s="18">
        <v>28.29</v>
      </c>
      <c r="N760" s="17">
        <v>0.34</v>
      </c>
      <c r="O760" s="17">
        <v>4.7290000000000001</v>
      </c>
      <c r="P760" s="18">
        <v>27.2</v>
      </c>
      <c r="Q760" s="17">
        <v>0.66</v>
      </c>
      <c r="R760" s="17">
        <v>4.4512999999999998</v>
      </c>
      <c r="S760" s="47">
        <v>27.76</v>
      </c>
      <c r="T760" s="17">
        <v>0.99</v>
      </c>
      <c r="U760" s="17">
        <v>4.7812999999999999</v>
      </c>
      <c r="V760" s="28">
        <v>42450</v>
      </c>
      <c r="W760" s="7">
        <v>2294</v>
      </c>
      <c r="X760" s="16" t="s">
        <v>41</v>
      </c>
      <c r="Y760" s="66">
        <v>34790</v>
      </c>
      <c r="Z760" s="66">
        <v>30066</v>
      </c>
      <c r="AA760" s="16" t="s">
        <v>41</v>
      </c>
      <c r="AB760" s="66">
        <v>34007</v>
      </c>
      <c r="AC760" s="66">
        <v>30758</v>
      </c>
      <c r="AD760" s="16" t="s">
        <v>41</v>
      </c>
      <c r="AE760" s="66">
        <v>33829</v>
      </c>
      <c r="AF760" s="66">
        <v>30920</v>
      </c>
      <c r="AG760" s="16" t="s">
        <v>41</v>
      </c>
      <c r="AH760" s="66">
        <v>32955</v>
      </c>
      <c r="AI760" s="66">
        <v>31741</v>
      </c>
      <c r="AJ760" s="76"/>
      <c r="AK760" s="75"/>
      <c r="AL760" s="7">
        <v>2294</v>
      </c>
    </row>
    <row r="761" spans="1:38" x14ac:dyDescent="0.15">
      <c r="A761" s="7">
        <v>2295</v>
      </c>
      <c r="B761" s="17">
        <f t="shared" si="96"/>
        <v>670.26022304832713</v>
      </c>
      <c r="C761" s="17">
        <f t="shared" si="97"/>
        <v>4.3031026252983295</v>
      </c>
      <c r="D761" s="17">
        <f t="shared" si="98"/>
        <v>-241.01796407185631</v>
      </c>
      <c r="E761" s="17">
        <f t="shared" si="99"/>
        <v>3.8485442463068322</v>
      </c>
      <c r="F761" s="17">
        <f t="shared" si="100"/>
        <v>443.50282485875704</v>
      </c>
      <c r="G761" s="17">
        <f t="shared" si="101"/>
        <v>3.7435322730632583</v>
      </c>
      <c r="H761" s="17">
        <f t="shared" si="102"/>
        <v>338.75000000000006</v>
      </c>
      <c r="I761" s="17">
        <f t="shared" si="103"/>
        <v>3.8568277236177329</v>
      </c>
      <c r="J761" s="18">
        <v>18.03</v>
      </c>
      <c r="K761" s="17">
        <v>2.69E-2</v>
      </c>
      <c r="L761" s="17">
        <v>4.1900000000000004</v>
      </c>
      <c r="M761" s="18">
        <v>16.100000000000001</v>
      </c>
      <c r="N761" s="17">
        <v>-1.67E-2</v>
      </c>
      <c r="O761" s="17">
        <v>4.1833999999999998</v>
      </c>
      <c r="P761" s="18">
        <v>15.7</v>
      </c>
      <c r="Q761" s="17">
        <v>1.77E-2</v>
      </c>
      <c r="R761" s="17">
        <v>4.1939000000000002</v>
      </c>
      <c r="S761" s="47">
        <v>16.260000000000002</v>
      </c>
      <c r="T761" s="17">
        <v>3.5999999999999997E-2</v>
      </c>
      <c r="U761" s="17">
        <v>4.2159000000000004</v>
      </c>
      <c r="V761" s="28">
        <v>42450</v>
      </c>
      <c r="W761" s="7">
        <v>2295</v>
      </c>
      <c r="X761" s="16" t="s">
        <v>41</v>
      </c>
      <c r="Y761" s="66">
        <v>19750</v>
      </c>
      <c r="Z761" s="66">
        <v>12739</v>
      </c>
      <c r="AA761" s="16" t="s">
        <v>41</v>
      </c>
      <c r="AB761" s="66">
        <v>17738</v>
      </c>
      <c r="AC761" s="66">
        <v>14184</v>
      </c>
      <c r="AD761" s="16" t="s">
        <v>41</v>
      </c>
      <c r="AE761" s="66">
        <v>17326</v>
      </c>
      <c r="AF761" s="66">
        <v>14521</v>
      </c>
      <c r="AG761" s="16" t="s">
        <v>37</v>
      </c>
      <c r="AH761" s="66">
        <v>15818</v>
      </c>
      <c r="AI761" s="66">
        <v>15906</v>
      </c>
      <c r="AJ761" s="76"/>
      <c r="AK761" s="75"/>
      <c r="AL761" s="7">
        <v>2295</v>
      </c>
    </row>
    <row r="762" spans="1:38" x14ac:dyDescent="0.15">
      <c r="A762" s="7">
        <v>2296</v>
      </c>
      <c r="B762" s="17">
        <f t="shared" si="96"/>
        <v>79.386626445449977</v>
      </c>
      <c r="C762" s="17">
        <f t="shared" si="97"/>
        <v>4.0973609777616318</v>
      </c>
      <c r="D762" s="17">
        <f t="shared" si="98"/>
        <v>187.0466321243523</v>
      </c>
      <c r="E762" s="17">
        <f t="shared" si="99"/>
        <v>3.7574811345303147</v>
      </c>
      <c r="F762" s="17">
        <f t="shared" si="100"/>
        <v>88.021338506304559</v>
      </c>
      <c r="G762" s="17">
        <f t="shared" si="101"/>
        <v>4.6103434261328999</v>
      </c>
      <c r="H762" s="17">
        <f t="shared" si="102"/>
        <v>81.903973509933763</v>
      </c>
      <c r="I762" s="17">
        <f t="shared" si="103"/>
        <v>4.1487407854680853</v>
      </c>
      <c r="J762" s="18">
        <v>15.79</v>
      </c>
      <c r="K762" s="17">
        <v>0.19889999999999999</v>
      </c>
      <c r="L762" s="17">
        <v>3.8536999999999999</v>
      </c>
      <c r="M762" s="18">
        <v>14.44</v>
      </c>
      <c r="N762" s="17">
        <v>1.9300000000000001E-2</v>
      </c>
      <c r="O762" s="17">
        <v>3.843</v>
      </c>
      <c r="P762" s="18">
        <v>18.149999999999999</v>
      </c>
      <c r="Q762" s="17">
        <v>0.1031</v>
      </c>
      <c r="R762" s="17">
        <v>3.9367999999999999</v>
      </c>
      <c r="S762" s="47">
        <v>16.489999999999998</v>
      </c>
      <c r="T762" s="17">
        <v>0.151</v>
      </c>
      <c r="U762" s="17">
        <v>3.9746999999999999</v>
      </c>
      <c r="V762" s="28">
        <v>42472</v>
      </c>
      <c r="W762" s="7">
        <v>2296</v>
      </c>
      <c r="X762" s="30"/>
      <c r="Y762" s="66">
        <v>59754</v>
      </c>
      <c r="Z762" s="66">
        <v>6303</v>
      </c>
      <c r="AA762" s="30"/>
      <c r="AB762" s="66">
        <v>47826</v>
      </c>
      <c r="AC762" s="66">
        <v>7875</v>
      </c>
      <c r="AD762" s="42" t="s">
        <v>41</v>
      </c>
      <c r="AE762" s="66">
        <v>36982</v>
      </c>
      <c r="AF762" s="66">
        <v>10184</v>
      </c>
      <c r="AG762" s="30" t="s">
        <v>43</v>
      </c>
      <c r="AH762" s="66">
        <v>37299</v>
      </c>
      <c r="AI762" s="66">
        <v>10098</v>
      </c>
      <c r="AJ762" s="76"/>
      <c r="AK762" s="75"/>
      <c r="AL762" s="7">
        <v>2296</v>
      </c>
    </row>
    <row r="763" spans="1:38" x14ac:dyDescent="0.15">
      <c r="A763" s="7">
        <v>2297</v>
      </c>
      <c r="B763" s="17">
        <f t="shared" si="96"/>
        <v>-38.5</v>
      </c>
      <c r="C763" s="17">
        <f t="shared" si="97"/>
        <v>5.2288887113525604</v>
      </c>
      <c r="D763" s="17">
        <f t="shared" si="98"/>
        <v>-140.81632653061223</v>
      </c>
      <c r="E763" s="17">
        <f t="shared" si="99"/>
        <v>4.4448023190272963</v>
      </c>
      <c r="F763" s="17">
        <f t="shared" si="100"/>
        <v>-122.79549718574108</v>
      </c>
      <c r="G763" s="17">
        <f t="shared" si="101"/>
        <v>3.9506247359208064</v>
      </c>
      <c r="H763" s="17">
        <f t="shared" si="102"/>
        <v>-153.15912636505459</v>
      </c>
      <c r="I763" s="17">
        <f t="shared" si="103"/>
        <v>3.9648644555505075</v>
      </c>
      <c r="J763" s="18">
        <v>13.09</v>
      </c>
      <c r="K763" s="17">
        <v>-0.34</v>
      </c>
      <c r="L763" s="17">
        <v>2.5034000000000001</v>
      </c>
      <c r="M763" s="18">
        <v>11.04</v>
      </c>
      <c r="N763" s="17">
        <v>-1.9599999999999999E-2</v>
      </c>
      <c r="O763" s="17">
        <v>2.4838</v>
      </c>
      <c r="P763" s="18">
        <v>13.09</v>
      </c>
      <c r="Q763" s="17">
        <v>-5.33E-2</v>
      </c>
      <c r="R763" s="17">
        <v>3.3134000000000001</v>
      </c>
      <c r="S763" s="47">
        <v>13.09</v>
      </c>
      <c r="T763" s="17">
        <v>-6.4100000000000004E-2</v>
      </c>
      <c r="U763" s="17">
        <v>3.3014999999999999</v>
      </c>
      <c r="V763" s="21">
        <v>42487</v>
      </c>
      <c r="W763" s="7">
        <v>2297</v>
      </c>
      <c r="X763" s="16"/>
      <c r="Y763" s="66">
        <v>53734</v>
      </c>
      <c r="Z763" s="66">
        <v>7422</v>
      </c>
      <c r="AA763" s="16"/>
      <c r="AB763" s="66">
        <v>52077</v>
      </c>
      <c r="AC763" s="66">
        <v>7658</v>
      </c>
      <c r="AD763" s="16"/>
      <c r="AE763" s="66">
        <v>47512</v>
      </c>
      <c r="AF763" s="66">
        <v>9919</v>
      </c>
      <c r="AG763" s="30"/>
      <c r="AH763" s="66">
        <v>47453</v>
      </c>
      <c r="AI763" s="66">
        <v>9932</v>
      </c>
      <c r="AJ763" s="76"/>
      <c r="AK763" s="75"/>
      <c r="AL763" s="7">
        <v>2297</v>
      </c>
    </row>
    <row r="764" spans="1:38" x14ac:dyDescent="0.15">
      <c r="A764" s="7">
        <v>2298</v>
      </c>
      <c r="B764" s="17">
        <f t="shared" si="96"/>
        <v>101.69366715758468</v>
      </c>
      <c r="C764" s="17">
        <f t="shared" si="97"/>
        <v>2.9221328819297505</v>
      </c>
      <c r="D764" s="17">
        <f t="shared" si="98"/>
        <v>80.744680851063833</v>
      </c>
      <c r="E764" s="17">
        <f t="shared" si="99"/>
        <v>3.1803896920175991</v>
      </c>
      <c r="F764" s="17">
        <f t="shared" si="100"/>
        <v>71.614583333333329</v>
      </c>
      <c r="G764" s="17">
        <f t="shared" si="101"/>
        <v>3.4309954045455493</v>
      </c>
      <c r="H764" s="17">
        <f t="shared" si="102"/>
        <v>68.11926605504587</v>
      </c>
      <c r="I764" s="17">
        <f t="shared" si="103"/>
        <v>2.5462526362716691</v>
      </c>
      <c r="J764" s="18">
        <v>13.81</v>
      </c>
      <c r="K764" s="17">
        <v>0.1358</v>
      </c>
      <c r="L764" s="17">
        <v>4.726</v>
      </c>
      <c r="M764" s="18">
        <v>15.18</v>
      </c>
      <c r="N764" s="17">
        <v>4.7E-2</v>
      </c>
      <c r="O764" s="17">
        <v>4.7729999999999997</v>
      </c>
      <c r="P764" s="18">
        <v>16.5</v>
      </c>
      <c r="Q764" s="17">
        <v>0.1152</v>
      </c>
      <c r="R764" s="17">
        <v>4.8090999999999999</v>
      </c>
      <c r="S764" s="47">
        <v>14.85</v>
      </c>
      <c r="T764" s="17">
        <v>0.16350000000000001</v>
      </c>
      <c r="U764" s="17">
        <v>5.8320999999999996</v>
      </c>
      <c r="V764" s="21">
        <v>42486</v>
      </c>
      <c r="W764" s="7">
        <v>2298</v>
      </c>
      <c r="X764" s="16"/>
      <c r="Y764" s="66">
        <v>59346</v>
      </c>
      <c r="Z764" s="66">
        <v>10664</v>
      </c>
      <c r="AA764" s="16"/>
      <c r="AB764" s="66">
        <v>58010</v>
      </c>
      <c r="AC764" s="66">
        <v>10910</v>
      </c>
      <c r="AD764" s="16"/>
      <c r="AE764" s="66">
        <v>59020</v>
      </c>
      <c r="AF764" s="66">
        <v>10723</v>
      </c>
      <c r="AG764" s="16"/>
      <c r="AH764" s="66">
        <v>60010</v>
      </c>
      <c r="AI764" s="66">
        <v>10547</v>
      </c>
      <c r="AJ764" s="76"/>
      <c r="AK764" s="75"/>
      <c r="AL764" s="7">
        <v>2298</v>
      </c>
    </row>
    <row r="765" spans="1:38" x14ac:dyDescent="0.15">
      <c r="A765" s="7">
        <v>2299</v>
      </c>
      <c r="B765" s="17">
        <f t="shared" si="96"/>
        <v>-57.135164243403338</v>
      </c>
      <c r="C765" s="17">
        <f t="shared" si="97"/>
        <v>4.5079877634262404</v>
      </c>
      <c r="D765" s="17">
        <f t="shared" si="98"/>
        <v>112.22871452420701</v>
      </c>
      <c r="E765" s="17">
        <f t="shared" si="99"/>
        <v>5.6407459461727258</v>
      </c>
      <c r="F765" s="17">
        <f t="shared" si="100"/>
        <v>58.544303797468352</v>
      </c>
      <c r="G765" s="17">
        <f t="shared" si="101"/>
        <v>5.2552552552552552</v>
      </c>
      <c r="H765" s="17">
        <f t="shared" si="102"/>
        <v>41.449547361448445</v>
      </c>
      <c r="I765" s="17">
        <f t="shared" si="103"/>
        <v>4.8507751937984498</v>
      </c>
      <c r="J765" s="18">
        <v>21.22</v>
      </c>
      <c r="K765" s="17">
        <v>-0.37140000000000001</v>
      </c>
      <c r="L765" s="17">
        <v>4.7072000000000003</v>
      </c>
      <c r="M765" s="18">
        <v>26.89</v>
      </c>
      <c r="N765" s="17">
        <v>5.9900000000000002E-2</v>
      </c>
      <c r="O765" s="17">
        <v>4.7671000000000001</v>
      </c>
      <c r="P765" s="18">
        <v>25.9</v>
      </c>
      <c r="Q765" s="17">
        <v>0.22120000000000001</v>
      </c>
      <c r="R765" s="17">
        <v>4.9283999999999999</v>
      </c>
      <c r="S765" s="47">
        <v>25.03</v>
      </c>
      <c r="T765" s="17">
        <v>0.45290000000000002</v>
      </c>
      <c r="U765" s="17">
        <v>5.16</v>
      </c>
      <c r="V765" s="21">
        <v>42460</v>
      </c>
      <c r="W765" s="7">
        <v>2299</v>
      </c>
      <c r="X765" s="16" t="s">
        <v>37</v>
      </c>
      <c r="Y765" s="66">
        <v>14388</v>
      </c>
      <c r="Z765" s="66">
        <v>77210</v>
      </c>
      <c r="AA765" s="16" t="s">
        <v>39</v>
      </c>
      <c r="AB765" s="66">
        <v>14802</v>
      </c>
      <c r="AC765" s="66">
        <v>75050</v>
      </c>
      <c r="AD765" s="16" t="s">
        <v>37</v>
      </c>
      <c r="AE765" s="66">
        <v>14459</v>
      </c>
      <c r="AF765" s="66">
        <v>76831</v>
      </c>
      <c r="AG765" s="16" t="s">
        <v>39</v>
      </c>
      <c r="AH765" s="66">
        <v>16246</v>
      </c>
      <c r="AI765" s="66">
        <v>68380</v>
      </c>
      <c r="AJ765" s="76"/>
      <c r="AK765" s="75"/>
      <c r="AL765" s="7">
        <v>2299</v>
      </c>
    </row>
    <row r="766" spans="1:38" x14ac:dyDescent="0.15">
      <c r="A766" s="7">
        <v>2300</v>
      </c>
      <c r="B766" s="17">
        <f t="shared" si="96"/>
        <v>23.849999999999998</v>
      </c>
      <c r="C766" s="17">
        <f t="shared" si="97"/>
        <v>3.3809405677428499</v>
      </c>
      <c r="D766" s="17">
        <f t="shared" si="98"/>
        <v>50.849999999999994</v>
      </c>
      <c r="E766" s="17">
        <f t="shared" si="99"/>
        <v>3.5530866785452262</v>
      </c>
      <c r="F766" s="17">
        <f t="shared" si="100"/>
        <v>30.40625</v>
      </c>
      <c r="G766" s="17">
        <f t="shared" si="101"/>
        <v>3.2760942760942759</v>
      </c>
      <c r="H766" s="17">
        <f t="shared" si="102"/>
        <v>31.321428571428573</v>
      </c>
      <c r="I766" s="17">
        <f t="shared" si="103"/>
        <v>3.6671545055404553</v>
      </c>
      <c r="J766" s="18">
        <v>9.5399999999999991</v>
      </c>
      <c r="K766" s="17">
        <v>0.4</v>
      </c>
      <c r="L766" s="17">
        <v>2.8216999999999999</v>
      </c>
      <c r="M766" s="18">
        <v>10.17</v>
      </c>
      <c r="N766" s="17">
        <v>0.05</v>
      </c>
      <c r="O766" s="17">
        <v>2.8622999999999998</v>
      </c>
      <c r="P766" s="18">
        <v>9.73</v>
      </c>
      <c r="Q766" s="17">
        <v>0.16</v>
      </c>
      <c r="R766" s="17">
        <v>2.97</v>
      </c>
      <c r="S766" s="47">
        <v>8.77</v>
      </c>
      <c r="T766" s="17">
        <v>0.21</v>
      </c>
      <c r="U766" s="17">
        <v>2.3915000000000002</v>
      </c>
      <c r="V766" s="21">
        <v>42473</v>
      </c>
      <c r="W766" s="7">
        <v>2300</v>
      </c>
      <c r="X766" s="16" t="s">
        <v>43</v>
      </c>
      <c r="Y766" s="66">
        <v>31047</v>
      </c>
      <c r="Z766" s="66">
        <v>14566</v>
      </c>
      <c r="AA766" s="16" t="s">
        <v>41</v>
      </c>
      <c r="AB766" s="66">
        <v>28342</v>
      </c>
      <c r="AC766" s="66">
        <v>15956</v>
      </c>
      <c r="AD766" s="16" t="s">
        <v>43</v>
      </c>
      <c r="AE766" s="66">
        <v>29243</v>
      </c>
      <c r="AF766" s="66">
        <v>15465</v>
      </c>
      <c r="AG766" s="16"/>
      <c r="AH766" s="66">
        <v>35190</v>
      </c>
      <c r="AI766" s="66">
        <v>15422</v>
      </c>
      <c r="AJ766" s="76"/>
      <c r="AK766" s="75"/>
      <c r="AL766" s="7">
        <v>2300</v>
      </c>
    </row>
    <row r="767" spans="1:38" x14ac:dyDescent="0.15">
      <c r="A767" s="7">
        <v>2301</v>
      </c>
      <c r="B767" s="17">
        <f t="shared" si="96"/>
        <v>433.99999999999994</v>
      </c>
      <c r="C767" s="17">
        <f t="shared" si="97"/>
        <v>7.179249652616952</v>
      </c>
      <c r="D767" s="17">
        <f t="shared" si="98"/>
        <v>232.375</v>
      </c>
      <c r="E767" s="17">
        <f t="shared" si="99"/>
        <v>6.1338964595637968</v>
      </c>
      <c r="F767" s="17">
        <f t="shared" si="100"/>
        <v>85.416666666666671</v>
      </c>
      <c r="G767" s="17">
        <f t="shared" si="101"/>
        <v>6.5307422746097483</v>
      </c>
      <c r="H767" s="17">
        <f t="shared" si="102"/>
        <v>90.833333333333343</v>
      </c>
      <c r="I767" s="17">
        <f t="shared" si="103"/>
        <v>6.8218800851170354</v>
      </c>
      <c r="J767" s="18">
        <v>21.7</v>
      </c>
      <c r="K767" s="17">
        <v>0.05</v>
      </c>
      <c r="L767" s="17">
        <v>3.0226000000000002</v>
      </c>
      <c r="M767" s="18">
        <v>18.59</v>
      </c>
      <c r="N767" s="17">
        <v>0.02</v>
      </c>
      <c r="O767" s="17">
        <v>3.0306999999999999</v>
      </c>
      <c r="P767" s="18">
        <v>20.5</v>
      </c>
      <c r="Q767" s="17">
        <v>0.12</v>
      </c>
      <c r="R767" s="17">
        <v>3.1389999999999998</v>
      </c>
      <c r="S767" s="47">
        <v>21.8</v>
      </c>
      <c r="T767" s="17">
        <v>0.18</v>
      </c>
      <c r="U767" s="17">
        <v>3.1956000000000002</v>
      </c>
      <c r="V767" s="21">
        <v>42488</v>
      </c>
      <c r="W767" s="7">
        <v>2301</v>
      </c>
      <c r="X767" s="16" t="s">
        <v>43</v>
      </c>
      <c r="Y767" s="66">
        <v>25843</v>
      </c>
      <c r="Z767" s="66">
        <v>14456</v>
      </c>
      <c r="AA767" s="16" t="s">
        <v>41</v>
      </c>
      <c r="AB767" s="66">
        <v>22785</v>
      </c>
      <c r="AC767" s="66">
        <v>16396</v>
      </c>
      <c r="AD767" s="16" t="s">
        <v>37</v>
      </c>
      <c r="AE767" s="66">
        <v>17683</v>
      </c>
      <c r="AF767" s="66">
        <v>21127</v>
      </c>
      <c r="AG767" s="16" t="s">
        <v>37</v>
      </c>
      <c r="AH767" s="66">
        <v>15612</v>
      </c>
      <c r="AI767" s="66">
        <v>23930</v>
      </c>
      <c r="AJ767" s="76"/>
      <c r="AK767" s="75"/>
      <c r="AL767" s="7">
        <v>2301</v>
      </c>
    </row>
    <row r="768" spans="1:38" x14ac:dyDescent="0.15">
      <c r="A768" s="7">
        <v>2302</v>
      </c>
      <c r="B768" s="17">
        <f t="shared" si="96"/>
        <v>11.104477611940299</v>
      </c>
      <c r="C768" s="17">
        <f t="shared" si="97"/>
        <v>0.95693779904306231</v>
      </c>
      <c r="D768" s="17">
        <f t="shared" si="98"/>
        <v>-57.142857142857139</v>
      </c>
      <c r="E768" s="17">
        <f t="shared" si="99"/>
        <v>2.0764928036546273</v>
      </c>
      <c r="F768" s="17">
        <f t="shared" si="100"/>
        <v>51.571428571428562</v>
      </c>
      <c r="G768" s="17">
        <f t="shared" si="101"/>
        <v>1.8560411311053984</v>
      </c>
      <c r="H768" s="17">
        <f t="shared" si="102"/>
        <v>32.666666666666664</v>
      </c>
      <c r="I768" s="17">
        <f t="shared" si="103"/>
        <v>1.9481164894145711</v>
      </c>
      <c r="J768" s="18">
        <v>7.44</v>
      </c>
      <c r="K768" s="17">
        <v>0.67</v>
      </c>
      <c r="L768" s="17">
        <v>7.7747999999999999</v>
      </c>
      <c r="M768" s="18">
        <v>16</v>
      </c>
      <c r="N768" s="17">
        <v>-7.0000000000000007E-2</v>
      </c>
      <c r="O768" s="17">
        <v>7.7053000000000003</v>
      </c>
      <c r="P768" s="18">
        <v>7.22</v>
      </c>
      <c r="Q768" s="17">
        <v>7.0000000000000007E-2</v>
      </c>
      <c r="R768" s="17">
        <v>3.89</v>
      </c>
      <c r="S768" s="47">
        <v>7.84</v>
      </c>
      <c r="T768" s="17">
        <v>0.18</v>
      </c>
      <c r="U768" s="17">
        <v>4.0244</v>
      </c>
      <c r="V768" s="21">
        <v>42460</v>
      </c>
      <c r="W768" s="7">
        <v>2302</v>
      </c>
      <c r="X768" s="16" t="s">
        <v>41</v>
      </c>
      <c r="Y768" s="66">
        <v>24810</v>
      </c>
      <c r="Z768" s="66">
        <v>20802</v>
      </c>
      <c r="AA768" s="30"/>
      <c r="AB768" s="66">
        <v>27185</v>
      </c>
      <c r="AC768" s="66">
        <v>18985</v>
      </c>
      <c r="AD768" s="30" t="s">
        <v>37</v>
      </c>
      <c r="AE768" s="66">
        <v>25742</v>
      </c>
      <c r="AF768" s="66">
        <v>40099</v>
      </c>
      <c r="AG768" s="30" t="s">
        <v>37</v>
      </c>
      <c r="AH768" s="66">
        <v>25513</v>
      </c>
      <c r="AI768" s="66">
        <v>40459</v>
      </c>
      <c r="AJ768" s="76"/>
      <c r="AK768" s="75"/>
      <c r="AL768" s="7">
        <v>2302</v>
      </c>
    </row>
    <row r="769" spans="1:38" x14ac:dyDescent="0.15">
      <c r="A769" s="7">
        <v>2303</v>
      </c>
      <c r="B769" s="17">
        <f t="shared" si="96"/>
        <v>66.709928617780662</v>
      </c>
      <c r="C769" s="17">
        <f t="shared" si="97"/>
        <v>6.1875526664259057</v>
      </c>
      <c r="D769" s="17">
        <f t="shared" si="98"/>
        <v>108.20158102766798</v>
      </c>
      <c r="E769" s="17">
        <f t="shared" si="99"/>
        <v>6.4923514763429377</v>
      </c>
      <c r="F769" s="17">
        <f t="shared" si="100"/>
        <v>78.380102040816325</v>
      </c>
      <c r="G769" s="17">
        <f t="shared" si="101"/>
        <v>7.0603780088470156</v>
      </c>
      <c r="H769" s="17">
        <f t="shared" si="102"/>
        <v>67.201215395003373</v>
      </c>
      <c r="I769" s="17">
        <f t="shared" si="103"/>
        <v>7.4271002406671514</v>
      </c>
      <c r="J769" s="18">
        <v>10.28</v>
      </c>
      <c r="K769" s="17">
        <v>0.15409999999999999</v>
      </c>
      <c r="L769" s="17">
        <v>1.6614</v>
      </c>
      <c r="M769" s="18">
        <v>10.95</v>
      </c>
      <c r="N769" s="17">
        <v>2.53E-2</v>
      </c>
      <c r="O769" s="17">
        <v>1.6866000000000001</v>
      </c>
      <c r="P769" s="18">
        <v>12.29</v>
      </c>
      <c r="Q769" s="17">
        <v>7.8399999999999997E-2</v>
      </c>
      <c r="R769" s="17">
        <v>1.7406999999999999</v>
      </c>
      <c r="S769" s="47">
        <v>13.27</v>
      </c>
      <c r="T769" s="17">
        <v>0.14810000000000001</v>
      </c>
      <c r="U769" s="17">
        <v>1.7867</v>
      </c>
      <c r="V769" s="28">
        <v>42488</v>
      </c>
      <c r="W769" s="7">
        <v>2303</v>
      </c>
      <c r="X769" s="16"/>
      <c r="Y769" s="66">
        <v>95761</v>
      </c>
      <c r="Z769" s="66">
        <v>14937</v>
      </c>
      <c r="AA769" s="16"/>
      <c r="AB769" s="66">
        <v>71958</v>
      </c>
      <c r="AC769" s="66">
        <v>19878</v>
      </c>
      <c r="AD769" s="16" t="s">
        <v>41</v>
      </c>
      <c r="AE769" s="66">
        <v>60951</v>
      </c>
      <c r="AF769" s="66">
        <v>23468</v>
      </c>
      <c r="AG769" s="30" t="s">
        <v>41</v>
      </c>
      <c r="AH769" s="66">
        <v>45358</v>
      </c>
      <c r="AI769" s="66">
        <v>31536</v>
      </c>
      <c r="AJ769" s="76"/>
      <c r="AK769" s="75"/>
      <c r="AL769" s="7">
        <v>2303</v>
      </c>
    </row>
    <row r="770" spans="1:38" x14ac:dyDescent="0.15">
      <c r="A770" s="7">
        <v>2304</v>
      </c>
      <c r="B770" s="17">
        <f t="shared" si="96"/>
        <v>19.831460674157302</v>
      </c>
      <c r="C770" s="17">
        <f t="shared" si="97"/>
        <v>4.6384809960250974</v>
      </c>
      <c r="D770" s="17">
        <f t="shared" si="98"/>
        <v>10.245398773006135</v>
      </c>
      <c r="E770" s="17">
        <f t="shared" si="99"/>
        <v>3.9643446368589093</v>
      </c>
      <c r="F770" s="17">
        <f t="shared" si="100"/>
        <v>15.841409691629956</v>
      </c>
      <c r="G770" s="17">
        <f t="shared" si="101"/>
        <v>4.583110295429635</v>
      </c>
      <c r="H770" s="17">
        <f t="shared" si="102"/>
        <v>15.675233644859812</v>
      </c>
      <c r="I770" s="17">
        <f t="shared" si="103"/>
        <v>4.0338387907502504</v>
      </c>
      <c r="J770" s="18">
        <v>70.599999999999994</v>
      </c>
      <c r="K770" s="17">
        <v>3.56</v>
      </c>
      <c r="L770" s="17">
        <v>15.220499999999999</v>
      </c>
      <c r="M770" s="18">
        <v>66.8</v>
      </c>
      <c r="N770" s="17">
        <v>1.63</v>
      </c>
      <c r="O770" s="17">
        <v>16.850200000000001</v>
      </c>
      <c r="P770" s="18">
        <v>71.92</v>
      </c>
      <c r="Q770" s="17">
        <v>2.27</v>
      </c>
      <c r="R770" s="17">
        <v>15.692399999999999</v>
      </c>
      <c r="S770" s="47">
        <v>67.09</v>
      </c>
      <c r="T770" s="17">
        <v>3.21</v>
      </c>
      <c r="U770" s="17">
        <v>16.631799999999998</v>
      </c>
      <c r="V770" s="21">
        <v>42488</v>
      </c>
      <c r="W770" s="7">
        <v>2304</v>
      </c>
      <c r="X770" s="16" t="s">
        <v>37</v>
      </c>
      <c r="Y770" s="66">
        <v>20016</v>
      </c>
      <c r="Z770" s="66">
        <v>75289</v>
      </c>
      <c r="AA770" s="16" t="s">
        <v>37</v>
      </c>
      <c r="AB770" s="66">
        <v>16670</v>
      </c>
      <c r="AC770" s="66">
        <v>90401</v>
      </c>
      <c r="AD770" s="16" t="s">
        <v>39</v>
      </c>
      <c r="AE770" s="66">
        <v>17601</v>
      </c>
      <c r="AF770" s="66">
        <v>85619</v>
      </c>
      <c r="AG770" s="16" t="s">
        <v>39</v>
      </c>
      <c r="AH770" s="66">
        <v>28281</v>
      </c>
      <c r="AI770" s="66">
        <v>53286</v>
      </c>
      <c r="AJ770" s="76"/>
      <c r="AK770" s="75"/>
      <c r="AL770" s="7">
        <v>2304</v>
      </c>
    </row>
    <row r="771" spans="1:38" x14ac:dyDescent="0.15">
      <c r="A771" s="7">
        <v>2305</v>
      </c>
      <c r="B771" s="17">
        <f t="shared" si="96"/>
        <v>245.97156398104266</v>
      </c>
      <c r="C771" s="17">
        <f t="shared" si="97"/>
        <v>2.5820895522388065</v>
      </c>
      <c r="D771" s="17">
        <f t="shared" si="98"/>
        <v>509.61538461538464</v>
      </c>
      <c r="E771" s="17">
        <f t="shared" si="99"/>
        <v>2.6318403019167742</v>
      </c>
      <c r="F771" s="17">
        <f t="shared" si="100"/>
        <v>851.5151515151515</v>
      </c>
      <c r="G771" s="17">
        <f t="shared" si="101"/>
        <v>2.1741653448876166</v>
      </c>
      <c r="H771" s="17">
        <f t="shared" si="102"/>
        <v>631.52173913043475</v>
      </c>
      <c r="I771" s="17">
        <f t="shared" si="103"/>
        <v>2.2308401167255414</v>
      </c>
      <c r="J771" s="18">
        <v>5.19</v>
      </c>
      <c r="K771" s="17">
        <v>2.1100000000000001E-2</v>
      </c>
      <c r="L771" s="17">
        <v>2.0099999999999998</v>
      </c>
      <c r="M771" s="18">
        <v>5.3</v>
      </c>
      <c r="N771" s="17">
        <v>2.5999999999999999E-3</v>
      </c>
      <c r="O771" s="17">
        <v>2.0137999999999998</v>
      </c>
      <c r="P771" s="18">
        <v>5.62</v>
      </c>
      <c r="Q771" s="17">
        <v>3.3E-3</v>
      </c>
      <c r="R771" s="17">
        <v>2.5849000000000002</v>
      </c>
      <c r="S771" s="47">
        <v>5.81</v>
      </c>
      <c r="T771" s="17">
        <v>6.8999999999999999E-3</v>
      </c>
      <c r="U771" s="17">
        <v>2.6044</v>
      </c>
      <c r="V771" s="21">
        <v>42487</v>
      </c>
      <c r="W771" s="7">
        <v>2305</v>
      </c>
      <c r="X771" s="16" t="s">
        <v>41</v>
      </c>
      <c r="Y771" s="66">
        <v>41432</v>
      </c>
      <c r="Z771" s="66">
        <v>35210</v>
      </c>
      <c r="AA771" s="16" t="s">
        <v>41</v>
      </c>
      <c r="AB771" s="66">
        <v>39131</v>
      </c>
      <c r="AC771" s="66">
        <v>37280</v>
      </c>
      <c r="AD771" s="16" t="s">
        <v>37</v>
      </c>
      <c r="AE771" s="66">
        <v>34809</v>
      </c>
      <c r="AF771" s="66">
        <v>49743</v>
      </c>
      <c r="AG771" s="16" t="s">
        <v>37</v>
      </c>
      <c r="AH771" s="66">
        <v>34241</v>
      </c>
      <c r="AI771" s="66">
        <v>50569</v>
      </c>
      <c r="AJ771" s="76"/>
      <c r="AK771" s="75"/>
      <c r="AL771" s="7">
        <v>2305</v>
      </c>
    </row>
    <row r="772" spans="1:38" x14ac:dyDescent="0.15">
      <c r="A772" s="7">
        <v>2306</v>
      </c>
      <c r="B772" s="17">
        <f t="shared" ref="B772:B835" si="104">J772/K772</f>
        <v>100.75</v>
      </c>
      <c r="C772" s="17">
        <f t="shared" ref="C772:C835" si="105">J772/L772</f>
        <v>333.05785123966945</v>
      </c>
      <c r="D772" s="17">
        <f t="shared" ref="D772:D835" si="106">M772/(N772*4)</f>
        <v>-136.75</v>
      </c>
      <c r="E772" s="17">
        <f t="shared" ref="E772:E835" si="107">M772/O772</f>
        <v>399.2700729927007</v>
      </c>
      <c r="F772" s="17">
        <f t="shared" ref="F772:F835" si="108">P772/(Q772*2)</f>
        <v>-136.75</v>
      </c>
      <c r="G772" s="17">
        <f t="shared" ref="G772:G835" si="109">P772/R772</f>
        <v>882.25806451612902</v>
      </c>
      <c r="H772" s="17">
        <f t="shared" ref="H772:H835" si="110">S772/((T772/3)*4)</f>
        <v>-229.4491525423729</v>
      </c>
      <c r="I772" s="17">
        <f t="shared" ref="I772:I835" si="111">S772/U772</f>
        <v>12033.333333333334</v>
      </c>
      <c r="J772" s="18">
        <v>8.06</v>
      </c>
      <c r="K772" s="17">
        <v>0.08</v>
      </c>
      <c r="L772" s="17">
        <v>2.4199999999999999E-2</v>
      </c>
      <c r="M772" s="18">
        <v>5.47</v>
      </c>
      <c r="N772" s="17">
        <v>-0.01</v>
      </c>
      <c r="O772" s="17">
        <v>1.37E-2</v>
      </c>
      <c r="P772" s="18">
        <v>5.47</v>
      </c>
      <c r="Q772" s="17">
        <v>-0.02</v>
      </c>
      <c r="R772" s="17">
        <v>6.1999999999999998E-3</v>
      </c>
      <c r="S772" s="47">
        <v>7.22</v>
      </c>
      <c r="T772" s="17">
        <v>-2.3599999999999999E-2</v>
      </c>
      <c r="U772" s="17">
        <v>5.9999999999999995E-4</v>
      </c>
      <c r="V772" s="28">
        <v>42485</v>
      </c>
      <c r="W772" s="7">
        <v>2306</v>
      </c>
      <c r="X772" s="30"/>
      <c r="Y772" s="66"/>
      <c r="Z772" s="66"/>
      <c r="AA772" s="30"/>
      <c r="AB772" s="66"/>
      <c r="AC772" s="66"/>
      <c r="AD772" s="30"/>
      <c r="AE772" s="66"/>
      <c r="AF772" s="66"/>
      <c r="AG772" s="30"/>
      <c r="AH772" s="66"/>
      <c r="AI772" s="66"/>
      <c r="AJ772" s="76"/>
      <c r="AK772" s="75"/>
      <c r="AL772" s="7">
        <v>2306</v>
      </c>
    </row>
    <row r="773" spans="1:38" x14ac:dyDescent="0.15">
      <c r="A773" s="7">
        <v>2307</v>
      </c>
      <c r="B773" s="17">
        <f t="shared" si="104"/>
        <v>140</v>
      </c>
      <c r="C773" s="17">
        <f t="shared" si="105"/>
        <v>3.1557592606506879</v>
      </c>
      <c r="D773" s="17">
        <f t="shared" si="106"/>
        <v>270.45454545454544</v>
      </c>
      <c r="E773" s="17">
        <f t="shared" si="107"/>
        <v>3.1193828639904138</v>
      </c>
      <c r="F773" s="17">
        <f t="shared" si="108"/>
        <v>156.99999999999997</v>
      </c>
      <c r="G773" s="17">
        <f t="shared" si="109"/>
        <v>2.9241944496181782</v>
      </c>
      <c r="H773" s="17">
        <f t="shared" si="110"/>
        <v>137.71276595744683</v>
      </c>
      <c r="I773" s="17">
        <f t="shared" si="111"/>
        <v>3.1867360880322</v>
      </c>
      <c r="J773" s="18">
        <v>8.4</v>
      </c>
      <c r="K773" s="17">
        <v>0.06</v>
      </c>
      <c r="L773" s="17">
        <v>2.6617999999999999</v>
      </c>
      <c r="M773" s="18">
        <v>8.33</v>
      </c>
      <c r="N773" s="17">
        <v>7.7000000000000002E-3</v>
      </c>
      <c r="O773" s="17">
        <v>2.6703999999999999</v>
      </c>
      <c r="P773" s="18">
        <v>7.85</v>
      </c>
      <c r="Q773" s="17">
        <v>2.5000000000000001E-2</v>
      </c>
      <c r="R773" s="17">
        <v>2.6844999999999999</v>
      </c>
      <c r="S773" s="47">
        <v>8.6300000000000008</v>
      </c>
      <c r="T773" s="17">
        <v>4.7E-2</v>
      </c>
      <c r="U773" s="17">
        <v>2.7081</v>
      </c>
      <c r="V773" s="21">
        <v>42471</v>
      </c>
      <c r="W773" s="7">
        <v>2307</v>
      </c>
      <c r="X773" s="30"/>
      <c r="Y773" s="66"/>
      <c r="Z773" s="66"/>
      <c r="AA773" s="30"/>
      <c r="AB773" s="66"/>
      <c r="AC773" s="66"/>
      <c r="AD773" s="30"/>
      <c r="AE773" s="66"/>
      <c r="AF773" s="66"/>
      <c r="AG773" s="30"/>
      <c r="AH773" s="66"/>
      <c r="AI773" s="66"/>
      <c r="AJ773" s="76"/>
      <c r="AK773" s="75"/>
      <c r="AL773" s="7">
        <v>2307</v>
      </c>
    </row>
    <row r="774" spans="1:38" x14ac:dyDescent="0.15">
      <c r="A774" s="7">
        <v>2308</v>
      </c>
      <c r="B774" s="17">
        <f t="shared" si="104"/>
        <v>105.28571428571428</v>
      </c>
      <c r="C774" s="17">
        <f t="shared" si="105"/>
        <v>5.6823438704703166</v>
      </c>
      <c r="D774" s="17">
        <f t="shared" si="106"/>
        <v>145.25</v>
      </c>
      <c r="E774" s="17">
        <f t="shared" si="107"/>
        <v>6.6519100866313021</v>
      </c>
      <c r="F774" s="17">
        <f t="shared" si="108"/>
        <v>91.277777777777786</v>
      </c>
      <c r="G774" s="17">
        <f t="shared" si="109"/>
        <v>6.1899559205816974</v>
      </c>
      <c r="H774" s="17">
        <f t="shared" si="110"/>
        <v>85.928571428571416</v>
      </c>
      <c r="I774" s="17">
        <f t="shared" si="111"/>
        <v>5.9770457594276341</v>
      </c>
      <c r="J774" s="18">
        <v>14.74</v>
      </c>
      <c r="K774" s="17">
        <v>0.14000000000000001</v>
      </c>
      <c r="L774" s="17">
        <v>2.5939999999999999</v>
      </c>
      <c r="M774" s="18">
        <v>17.43</v>
      </c>
      <c r="N774" s="17">
        <v>0.03</v>
      </c>
      <c r="O774" s="17">
        <v>2.6202999999999999</v>
      </c>
      <c r="P774" s="18">
        <v>16.43</v>
      </c>
      <c r="Q774" s="17">
        <v>0.09</v>
      </c>
      <c r="R774" s="17">
        <v>2.6543000000000001</v>
      </c>
      <c r="S774" s="47">
        <v>16.04</v>
      </c>
      <c r="T774" s="17">
        <v>0.14000000000000001</v>
      </c>
      <c r="U774" s="17">
        <v>2.6836000000000002</v>
      </c>
      <c r="V774" s="21">
        <v>42475</v>
      </c>
      <c r="W774" s="7">
        <v>2308</v>
      </c>
      <c r="X774" s="16" t="s">
        <v>41</v>
      </c>
      <c r="Y774" s="66">
        <v>37580</v>
      </c>
      <c r="Z774" s="66">
        <v>22235</v>
      </c>
      <c r="AA774" s="16"/>
      <c r="AB774" s="66">
        <v>42400</v>
      </c>
      <c r="AC774" s="66">
        <v>19707</v>
      </c>
      <c r="AD774" s="16" t="s">
        <v>41</v>
      </c>
      <c r="AE774" s="66">
        <v>39391</v>
      </c>
      <c r="AF774" s="66">
        <v>21212</v>
      </c>
      <c r="AG774" s="30" t="s">
        <v>43</v>
      </c>
      <c r="AH774" s="66">
        <v>40850</v>
      </c>
      <c r="AI774" s="66">
        <v>20743</v>
      </c>
      <c r="AJ774" s="76"/>
      <c r="AK774" s="75"/>
      <c r="AL774" s="7">
        <v>2308</v>
      </c>
    </row>
    <row r="775" spans="1:38" x14ac:dyDescent="0.15">
      <c r="A775" s="7">
        <v>2309</v>
      </c>
      <c r="B775" s="17">
        <f t="shared" si="104"/>
        <v>19.465753424657535</v>
      </c>
      <c r="C775" s="17">
        <f t="shared" si="105"/>
        <v>1.7859611638283166</v>
      </c>
      <c r="D775" s="17">
        <f t="shared" si="106"/>
        <v>179.75</v>
      </c>
      <c r="E775" s="17">
        <f t="shared" si="107"/>
        <v>1.8003129890453835</v>
      </c>
      <c r="F775" s="17">
        <f t="shared" si="108"/>
        <v>-99.5</v>
      </c>
      <c r="G775" s="17">
        <f t="shared" si="109"/>
        <v>2.3092097628901871</v>
      </c>
      <c r="H775" s="17">
        <f t="shared" si="110"/>
        <v>-47.84375</v>
      </c>
      <c r="I775" s="17">
        <f t="shared" si="111"/>
        <v>1.8168656397598082</v>
      </c>
      <c r="J775" s="18">
        <v>14.21</v>
      </c>
      <c r="K775" s="17">
        <v>0.73</v>
      </c>
      <c r="L775" s="17">
        <v>7.9565000000000001</v>
      </c>
      <c r="M775" s="18">
        <v>14.38</v>
      </c>
      <c r="N775" s="17">
        <v>0.02</v>
      </c>
      <c r="O775" s="17">
        <v>7.9874999999999998</v>
      </c>
      <c r="P775" s="18">
        <v>17.91</v>
      </c>
      <c r="Q775" s="17">
        <v>-0.09</v>
      </c>
      <c r="R775" s="17">
        <v>7.7558999999999996</v>
      </c>
      <c r="S775" s="47">
        <v>15.31</v>
      </c>
      <c r="T775" s="17">
        <v>-0.24</v>
      </c>
      <c r="U775" s="17">
        <v>8.4266000000000005</v>
      </c>
      <c r="V775" s="21">
        <v>42481</v>
      </c>
      <c r="W775" s="7">
        <v>2309</v>
      </c>
      <c r="X775" s="16"/>
      <c r="Y775" s="66">
        <v>29612</v>
      </c>
      <c r="Z775" s="66">
        <v>19324</v>
      </c>
      <c r="AA775" s="16" t="s">
        <v>41</v>
      </c>
      <c r="AB775" s="66">
        <v>27366</v>
      </c>
      <c r="AC775" s="66">
        <v>20910</v>
      </c>
      <c r="AD775" s="16"/>
      <c r="AE775" s="66">
        <v>31467</v>
      </c>
      <c r="AF775" s="66">
        <v>18185</v>
      </c>
      <c r="AG775" s="30" t="s">
        <v>41</v>
      </c>
      <c r="AH775" s="66">
        <v>29514</v>
      </c>
      <c r="AI775" s="66">
        <v>21732</v>
      </c>
      <c r="AJ775" s="76"/>
      <c r="AK775" s="75"/>
      <c r="AL775" s="7">
        <v>2309</v>
      </c>
    </row>
    <row r="776" spans="1:38" x14ac:dyDescent="0.15">
      <c r="A776" s="7">
        <v>2310</v>
      </c>
      <c r="B776" s="17">
        <f t="shared" si="104"/>
        <v>23.583333333333336</v>
      </c>
      <c r="C776" s="17">
        <f t="shared" si="105"/>
        <v>2.2835471637214555</v>
      </c>
      <c r="D776" s="17">
        <f t="shared" si="106"/>
        <v>-75.821428571428569</v>
      </c>
      <c r="E776" s="17">
        <f t="shared" si="107"/>
        <v>3.4630692940101788</v>
      </c>
      <c r="F776" s="17">
        <f t="shared" si="108"/>
        <v>41.241379310344833</v>
      </c>
      <c r="G776" s="17">
        <f t="shared" si="109"/>
        <v>3.7193680806070413</v>
      </c>
      <c r="H776" s="17">
        <f t="shared" si="110"/>
        <v>55.785714285714292</v>
      </c>
      <c r="I776" s="17">
        <f t="shared" si="111"/>
        <v>5.8730636185892608</v>
      </c>
      <c r="J776" s="18">
        <v>14.15</v>
      </c>
      <c r="K776" s="17">
        <v>0.6</v>
      </c>
      <c r="L776" s="17">
        <v>6.1965000000000003</v>
      </c>
      <c r="M776" s="18">
        <v>21.23</v>
      </c>
      <c r="N776" s="17">
        <v>-7.0000000000000007E-2</v>
      </c>
      <c r="O776" s="17">
        <v>6.1303999999999998</v>
      </c>
      <c r="P776" s="18">
        <v>23.92</v>
      </c>
      <c r="Q776" s="17">
        <v>0.28999999999999998</v>
      </c>
      <c r="R776" s="17">
        <v>6.4311999999999996</v>
      </c>
      <c r="S776" s="47">
        <v>15.62</v>
      </c>
      <c r="T776" s="17">
        <v>0.21</v>
      </c>
      <c r="U776" s="17">
        <v>2.6596000000000002</v>
      </c>
      <c r="V776" s="49">
        <v>42478</v>
      </c>
      <c r="W776" s="7">
        <v>2310</v>
      </c>
      <c r="X776" s="42"/>
      <c r="Y776" s="66">
        <v>64074</v>
      </c>
      <c r="Z776" s="66">
        <v>15742</v>
      </c>
      <c r="AA776" s="30"/>
      <c r="AB776" s="66">
        <v>51295</v>
      </c>
      <c r="AC776" s="66">
        <v>19664</v>
      </c>
      <c r="AD776" s="42" t="s">
        <v>41</v>
      </c>
      <c r="AE776" s="66">
        <v>40546</v>
      </c>
      <c r="AF776" s="66">
        <v>24878</v>
      </c>
      <c r="AG776" s="42"/>
      <c r="AH776" s="66">
        <v>82965</v>
      </c>
      <c r="AI776" s="66">
        <v>30396</v>
      </c>
      <c r="AJ776" s="76"/>
      <c r="AK776" s="75"/>
      <c r="AL776" s="7">
        <v>2310</v>
      </c>
    </row>
    <row r="777" spans="1:38" x14ac:dyDescent="0.15">
      <c r="A777" s="7">
        <v>2311</v>
      </c>
      <c r="B777" s="17">
        <f t="shared" si="104"/>
        <v>29.509803921568629</v>
      </c>
      <c r="C777" s="17">
        <f t="shared" si="105"/>
        <v>4.6269253235773364</v>
      </c>
      <c r="D777" s="17">
        <f t="shared" si="106"/>
        <v>135.50000000000003</v>
      </c>
      <c r="E777" s="17">
        <f t="shared" si="107"/>
        <v>4.953994272134544</v>
      </c>
      <c r="F777" s="17">
        <f t="shared" si="108"/>
        <v>31.54</v>
      </c>
      <c r="G777" s="17">
        <f t="shared" si="109"/>
        <v>4.7689609289947983</v>
      </c>
      <c r="H777" s="17">
        <f t="shared" si="110"/>
        <v>21.802631578947373</v>
      </c>
      <c r="I777" s="17">
        <f t="shared" si="111"/>
        <v>4.5337638174455517</v>
      </c>
      <c r="J777" s="18">
        <v>15.05</v>
      </c>
      <c r="K777" s="17">
        <v>0.51</v>
      </c>
      <c r="L777" s="17">
        <v>3.2526999999999999</v>
      </c>
      <c r="M777" s="18">
        <v>16.260000000000002</v>
      </c>
      <c r="N777" s="17">
        <v>0.03</v>
      </c>
      <c r="O777" s="17">
        <v>3.2822</v>
      </c>
      <c r="P777" s="18">
        <v>15.77</v>
      </c>
      <c r="Q777" s="17">
        <v>0.25</v>
      </c>
      <c r="R777" s="17">
        <v>3.3068</v>
      </c>
      <c r="S777" s="47">
        <v>16.57</v>
      </c>
      <c r="T777" s="17">
        <v>0.56999999999999995</v>
      </c>
      <c r="U777" s="17">
        <v>3.6547999999999998</v>
      </c>
      <c r="V777" s="21">
        <v>42487</v>
      </c>
      <c r="W777" s="7">
        <v>2311</v>
      </c>
      <c r="X777" s="16" t="s">
        <v>37</v>
      </c>
      <c r="Y777" s="66">
        <v>22547</v>
      </c>
      <c r="Z777" s="66">
        <v>68184</v>
      </c>
      <c r="AA777" s="16" t="s">
        <v>37</v>
      </c>
      <c r="AB777" s="66">
        <v>18556</v>
      </c>
      <c r="AC777" s="66">
        <v>82849</v>
      </c>
      <c r="AD777" s="16" t="s">
        <v>39</v>
      </c>
      <c r="AE777" s="66">
        <v>22443</v>
      </c>
      <c r="AF777" s="66">
        <v>68685</v>
      </c>
      <c r="AG777" s="16" t="s">
        <v>37</v>
      </c>
      <c r="AH777" s="66">
        <v>16288</v>
      </c>
      <c r="AI777" s="66">
        <v>94641</v>
      </c>
      <c r="AJ777" s="76"/>
      <c r="AK777" s="75"/>
      <c r="AL777" s="7">
        <v>2311</v>
      </c>
    </row>
    <row r="778" spans="1:38" x14ac:dyDescent="0.15">
      <c r="A778" s="7">
        <v>2312</v>
      </c>
      <c r="B778" s="17">
        <f t="shared" si="104"/>
        <v>-218.75</v>
      </c>
      <c r="C778" s="17">
        <f t="shared" si="105"/>
        <v>1.8123821951573149</v>
      </c>
      <c r="D778" s="17">
        <f t="shared" si="106"/>
        <v>-1431.2499999999998</v>
      </c>
      <c r="E778" s="17">
        <f t="shared" si="107"/>
        <v>4.7468026449433074</v>
      </c>
      <c r="F778" s="17">
        <f t="shared" si="108"/>
        <v>-72.884615384615373</v>
      </c>
      <c r="G778" s="17">
        <f t="shared" si="109"/>
        <v>4.0339747956403267</v>
      </c>
      <c r="H778" s="17">
        <f t="shared" si="110"/>
        <v>-44.925000000000004</v>
      </c>
      <c r="I778" s="17">
        <f t="shared" si="111"/>
        <v>4.0077612739194439</v>
      </c>
      <c r="J778" s="18">
        <v>8.75</v>
      </c>
      <c r="K778" s="17">
        <v>-0.04</v>
      </c>
      <c r="L778" s="17">
        <v>4.8278999999999996</v>
      </c>
      <c r="M778" s="18">
        <v>22.9</v>
      </c>
      <c r="N778" s="17">
        <v>-4.0000000000000001E-3</v>
      </c>
      <c r="O778" s="17">
        <v>4.8243</v>
      </c>
      <c r="P778" s="18">
        <v>18.95</v>
      </c>
      <c r="Q778" s="17">
        <v>-0.13</v>
      </c>
      <c r="R778" s="17">
        <v>4.6976000000000004</v>
      </c>
      <c r="S778" s="47">
        <v>11.98</v>
      </c>
      <c r="T778" s="17">
        <v>-0.2</v>
      </c>
      <c r="U778" s="17">
        <v>2.9891999999999999</v>
      </c>
      <c r="V778" s="21">
        <v>42487</v>
      </c>
      <c r="W778" s="7">
        <v>2312</v>
      </c>
      <c r="X778" s="16"/>
      <c r="Y778" s="66">
        <v>56777</v>
      </c>
      <c r="Z778" s="66">
        <v>16181</v>
      </c>
      <c r="AA778" s="16"/>
      <c r="AB778" s="66">
        <v>57174</v>
      </c>
      <c r="AC778" s="66">
        <v>16068</v>
      </c>
      <c r="AD778" s="16"/>
      <c r="AE778" s="66"/>
      <c r="AF778" s="66"/>
      <c r="AG778" s="30"/>
      <c r="AH778" s="66">
        <v>109119</v>
      </c>
      <c r="AI778" s="66">
        <v>12629</v>
      </c>
      <c r="AJ778" s="76"/>
      <c r="AK778" s="75"/>
      <c r="AL778" s="7">
        <v>2312</v>
      </c>
    </row>
    <row r="779" spans="1:38" x14ac:dyDescent="0.15">
      <c r="A779" s="7">
        <v>2313</v>
      </c>
      <c r="B779" s="17">
        <f t="shared" si="104"/>
        <v>-258.88888888888891</v>
      </c>
      <c r="C779" s="17">
        <f t="shared" si="105"/>
        <v>3.7893572729638305</v>
      </c>
      <c r="D779" s="17">
        <f t="shared" si="106"/>
        <v>-78.899999999999991</v>
      </c>
      <c r="E779" s="17">
        <f t="shared" si="107"/>
        <v>2.5853171027409605</v>
      </c>
      <c r="F779" s="17">
        <f t="shared" si="108"/>
        <v>-67.949999999999989</v>
      </c>
      <c r="G779" s="17">
        <f t="shared" si="109"/>
        <v>2.2387322087506587</v>
      </c>
      <c r="H779" s="17">
        <f t="shared" si="110"/>
        <v>430.5</v>
      </c>
      <c r="I779" s="17">
        <f t="shared" si="111"/>
        <v>3.68787946930515</v>
      </c>
      <c r="J779" s="18">
        <v>23.3</v>
      </c>
      <c r="K779" s="17">
        <v>-0.09</v>
      </c>
      <c r="L779" s="17">
        <v>6.1487999999999996</v>
      </c>
      <c r="M779" s="18">
        <v>15.78</v>
      </c>
      <c r="N779" s="17">
        <v>-0.05</v>
      </c>
      <c r="O779" s="17">
        <v>6.1036999999999999</v>
      </c>
      <c r="P779" s="18">
        <v>13.59</v>
      </c>
      <c r="Q779" s="17">
        <v>-0.1</v>
      </c>
      <c r="R779" s="17">
        <v>6.0704000000000002</v>
      </c>
      <c r="S779" s="47">
        <v>22.96</v>
      </c>
      <c r="T779" s="17">
        <v>0.04</v>
      </c>
      <c r="U779" s="17">
        <v>6.2257999999999996</v>
      </c>
      <c r="V779" s="21">
        <v>42487</v>
      </c>
      <c r="W779" s="7">
        <v>2313</v>
      </c>
      <c r="X779" s="16" t="s">
        <v>41</v>
      </c>
      <c r="Y779" s="66">
        <v>24724</v>
      </c>
      <c r="Z779" s="66">
        <v>12619</v>
      </c>
      <c r="AA779" s="16" t="s">
        <v>43</v>
      </c>
      <c r="AB779" s="66">
        <v>30283</v>
      </c>
      <c r="AC779" s="66">
        <v>10302</v>
      </c>
      <c r="AD779" s="16" t="s">
        <v>41</v>
      </c>
      <c r="AE779" s="66">
        <v>29132</v>
      </c>
      <c r="AF779" s="66">
        <v>10709</v>
      </c>
      <c r="AG779" s="16" t="s">
        <v>41</v>
      </c>
      <c r="AH779" s="66">
        <v>21115</v>
      </c>
      <c r="AI779" s="66">
        <v>14776</v>
      </c>
      <c r="AJ779" s="76"/>
      <c r="AK779" s="75"/>
      <c r="AL779" s="7">
        <v>2313</v>
      </c>
    </row>
    <row r="780" spans="1:38" x14ac:dyDescent="0.15">
      <c r="A780" s="7">
        <v>2314</v>
      </c>
      <c r="B780" s="17">
        <f t="shared" si="104"/>
        <v>63.5</v>
      </c>
      <c r="C780" s="17">
        <f t="shared" si="105"/>
        <v>2.4580645161290322</v>
      </c>
      <c r="D780" s="17">
        <f t="shared" si="106"/>
        <v>10.323529411764705</v>
      </c>
      <c r="E780" s="17">
        <f t="shared" si="107"/>
        <v>2.1576100319645928</v>
      </c>
      <c r="F780" s="17">
        <f t="shared" si="108"/>
        <v>15.522727272727273</v>
      </c>
      <c r="G780" s="17">
        <f t="shared" si="109"/>
        <v>2.3221814225486197</v>
      </c>
      <c r="H780" s="17">
        <f t="shared" si="110"/>
        <v>26.79807692307692</v>
      </c>
      <c r="I780" s="17">
        <f t="shared" si="111"/>
        <v>3.1111855324849294</v>
      </c>
      <c r="J780" s="18">
        <v>7.62</v>
      </c>
      <c r="K780" s="17">
        <v>0.12</v>
      </c>
      <c r="L780" s="17">
        <v>3.1</v>
      </c>
      <c r="M780" s="18">
        <v>7.02</v>
      </c>
      <c r="N780" s="17">
        <v>0.17</v>
      </c>
      <c r="O780" s="17">
        <v>3.2536</v>
      </c>
      <c r="P780" s="18">
        <v>6.83</v>
      </c>
      <c r="Q780" s="17">
        <v>0.22</v>
      </c>
      <c r="R780" s="17">
        <v>2.9411999999999998</v>
      </c>
      <c r="S780" s="47">
        <v>9.2899999999999991</v>
      </c>
      <c r="T780" s="17">
        <v>0.26</v>
      </c>
      <c r="U780" s="17">
        <v>2.9860000000000002</v>
      </c>
      <c r="V780" s="21">
        <v>42479</v>
      </c>
      <c r="W780" s="7">
        <v>2314</v>
      </c>
      <c r="X780" s="30" t="s">
        <v>41</v>
      </c>
      <c r="Y780" s="66">
        <v>47075</v>
      </c>
      <c r="Z780" s="66">
        <v>39883</v>
      </c>
      <c r="AA780" s="30" t="s">
        <v>41</v>
      </c>
      <c r="AB780" s="66">
        <v>44621</v>
      </c>
      <c r="AC780" s="66">
        <v>42077</v>
      </c>
      <c r="AD780" s="16" t="s">
        <v>41</v>
      </c>
      <c r="AE780" s="66">
        <v>44592</v>
      </c>
      <c r="AF780" s="66">
        <v>42104</v>
      </c>
      <c r="AG780" s="16" t="s">
        <v>41</v>
      </c>
      <c r="AH780" s="66">
        <v>44222</v>
      </c>
      <c r="AI780" s="66">
        <v>42457</v>
      </c>
      <c r="AJ780" s="76"/>
      <c r="AK780" s="75"/>
      <c r="AL780" s="7">
        <v>2314</v>
      </c>
    </row>
    <row r="781" spans="1:38" x14ac:dyDescent="0.15">
      <c r="A781" s="7">
        <v>2315</v>
      </c>
      <c r="B781" s="17">
        <f t="shared" si="104"/>
        <v>45.063158681515802</v>
      </c>
      <c r="C781" s="17">
        <f t="shared" si="105"/>
        <v>3.5171540745667</v>
      </c>
      <c r="D781" s="17">
        <f t="shared" si="106"/>
        <v>-169.53883495145629</v>
      </c>
      <c r="E781" s="17">
        <f t="shared" si="107"/>
        <v>4.1931049386792161</v>
      </c>
      <c r="F781" s="17">
        <f t="shared" si="108"/>
        <v>207.44157441574416</v>
      </c>
      <c r="G781" s="17">
        <f t="shared" si="109"/>
        <v>4.1619624029070801</v>
      </c>
      <c r="H781" s="17">
        <f t="shared" si="110"/>
        <v>125.98026315789473</v>
      </c>
      <c r="I781" s="17">
        <f t="shared" si="111"/>
        <v>3.9202078330457</v>
      </c>
      <c r="J781" s="18">
        <v>60.29</v>
      </c>
      <c r="K781" s="17">
        <v>1.3379000000000001</v>
      </c>
      <c r="L781" s="17">
        <v>17.1417</v>
      </c>
      <c r="M781" s="18">
        <v>69.849999999999994</v>
      </c>
      <c r="N781" s="17">
        <v>-0.10299999999999999</v>
      </c>
      <c r="O781" s="17">
        <v>16.658300000000001</v>
      </c>
      <c r="P781" s="18">
        <v>67.459999999999994</v>
      </c>
      <c r="Q781" s="17">
        <v>0.16259999999999999</v>
      </c>
      <c r="R781" s="17">
        <v>16.2087</v>
      </c>
      <c r="S781" s="47">
        <v>63.83</v>
      </c>
      <c r="T781" s="17">
        <v>0.38</v>
      </c>
      <c r="U781" s="17">
        <v>16.282299999999999</v>
      </c>
      <c r="V781" s="21">
        <v>42447</v>
      </c>
      <c r="W781" s="7">
        <v>2315</v>
      </c>
      <c r="X781" s="30"/>
      <c r="Y781" s="66">
        <v>21910</v>
      </c>
      <c r="Z781" s="66">
        <v>5362</v>
      </c>
      <c r="AA781" s="30"/>
      <c r="AB781" s="66">
        <v>22731</v>
      </c>
      <c r="AC781" s="66">
        <v>5169</v>
      </c>
      <c r="AD781" s="30"/>
      <c r="AE781" s="66">
        <v>20483</v>
      </c>
      <c r="AF781" s="66">
        <v>5736</v>
      </c>
      <c r="AG781" s="30"/>
      <c r="AH781" s="66">
        <v>18416</v>
      </c>
      <c r="AI781" s="66">
        <v>6380</v>
      </c>
      <c r="AJ781" s="76"/>
      <c r="AK781" s="75"/>
      <c r="AL781" s="7">
        <v>2315</v>
      </c>
    </row>
    <row r="782" spans="1:38" x14ac:dyDescent="0.15">
      <c r="A782" s="7">
        <v>2316</v>
      </c>
      <c r="B782" s="17">
        <f t="shared" si="104"/>
        <v>231.74872665534804</v>
      </c>
      <c r="C782" s="17">
        <f t="shared" si="105"/>
        <v>6.2574493444576875</v>
      </c>
      <c r="D782" s="17">
        <f t="shared" si="106"/>
        <v>345</v>
      </c>
      <c r="E782" s="17">
        <f t="shared" si="107"/>
        <v>6.3059769694754157</v>
      </c>
      <c r="F782" s="17">
        <f t="shared" si="108"/>
        <v>-620.5</v>
      </c>
      <c r="G782" s="17">
        <f t="shared" si="109"/>
        <v>5.7517612161661109</v>
      </c>
      <c r="H782" s="17">
        <f t="shared" si="110"/>
        <v>-132.96428571428572</v>
      </c>
      <c r="I782" s="17">
        <f t="shared" si="111"/>
        <v>5.8946468436802348</v>
      </c>
      <c r="J782" s="18">
        <v>13.65</v>
      </c>
      <c r="K782" s="17">
        <v>5.8900000000000001E-2</v>
      </c>
      <c r="L782" s="17">
        <v>2.1814</v>
      </c>
      <c r="M782" s="18">
        <v>13.8</v>
      </c>
      <c r="N782" s="17">
        <v>0.01</v>
      </c>
      <c r="O782" s="17">
        <v>2.1884000000000001</v>
      </c>
      <c r="P782" s="18">
        <v>12.41</v>
      </c>
      <c r="Q782" s="17">
        <v>-0.01</v>
      </c>
      <c r="R782" s="17">
        <v>2.1576</v>
      </c>
      <c r="S782" s="47">
        <v>12.41</v>
      </c>
      <c r="T782" s="17">
        <v>-7.0000000000000007E-2</v>
      </c>
      <c r="U782" s="17">
        <v>2.1053000000000002</v>
      </c>
      <c r="V782" s="21">
        <v>42478</v>
      </c>
      <c r="W782" s="7">
        <v>2316</v>
      </c>
      <c r="X782" s="16" t="s">
        <v>43</v>
      </c>
      <c r="Y782" s="66">
        <v>27509</v>
      </c>
      <c r="Z782" s="66">
        <v>14290</v>
      </c>
      <c r="AA782" s="16" t="s">
        <v>41</v>
      </c>
      <c r="AB782" s="66">
        <v>26436</v>
      </c>
      <c r="AC782" s="66">
        <v>14870</v>
      </c>
      <c r="AD782" s="16" t="s">
        <v>41</v>
      </c>
      <c r="AE782" s="66">
        <v>26175</v>
      </c>
      <c r="AF782" s="66">
        <v>15018</v>
      </c>
      <c r="AG782" s="16" t="s">
        <v>41</v>
      </c>
      <c r="AH782" s="66">
        <v>26157</v>
      </c>
      <c r="AI782" s="66">
        <v>15029</v>
      </c>
      <c r="AJ782" s="76"/>
      <c r="AK782" s="75"/>
      <c r="AL782" s="7">
        <v>2316</v>
      </c>
    </row>
    <row r="783" spans="1:38" x14ac:dyDescent="0.15">
      <c r="A783" s="7">
        <v>2317</v>
      </c>
      <c r="B783" s="17">
        <f t="shared" si="104"/>
        <v>30.121951219512194</v>
      </c>
      <c r="C783" s="17">
        <f t="shared" si="105"/>
        <v>4.4247787610619467</v>
      </c>
      <c r="D783" s="17">
        <f t="shared" si="106"/>
        <v>21.46153846153846</v>
      </c>
      <c r="E783" s="17">
        <f t="shared" si="107"/>
        <v>3.8161674189577353</v>
      </c>
      <c r="F783" s="17">
        <f t="shared" si="108"/>
        <v>19.338709677419356</v>
      </c>
      <c r="G783" s="17">
        <f t="shared" si="109"/>
        <v>3.9848449599521421</v>
      </c>
      <c r="H783" s="17">
        <f t="shared" si="110"/>
        <v>24.091463414634148</v>
      </c>
      <c r="I783" s="17">
        <f t="shared" si="111"/>
        <v>3.2688823252004267</v>
      </c>
      <c r="J783" s="18">
        <v>12.35</v>
      </c>
      <c r="K783" s="17">
        <v>0.41</v>
      </c>
      <c r="L783" s="17">
        <v>2.7911000000000001</v>
      </c>
      <c r="M783" s="18">
        <v>11.16</v>
      </c>
      <c r="N783" s="17">
        <v>0.13</v>
      </c>
      <c r="O783" s="17">
        <v>2.9243999999999999</v>
      </c>
      <c r="P783" s="18">
        <v>11.99</v>
      </c>
      <c r="Q783" s="17">
        <v>0.31</v>
      </c>
      <c r="R783" s="17">
        <v>3.0089000000000001</v>
      </c>
      <c r="S783" s="47">
        <v>13.17</v>
      </c>
      <c r="T783" s="17">
        <v>0.41</v>
      </c>
      <c r="U783" s="17">
        <v>4.0289000000000001</v>
      </c>
      <c r="V783" s="28">
        <v>42485</v>
      </c>
      <c r="W783" s="7">
        <v>2317</v>
      </c>
      <c r="X783" s="16"/>
      <c r="Y783" s="66">
        <v>42020</v>
      </c>
      <c r="Z783" s="66">
        <v>17574</v>
      </c>
      <c r="AA783" s="16"/>
      <c r="AB783" s="66">
        <v>40487</v>
      </c>
      <c r="AC783" s="66">
        <v>18239</v>
      </c>
      <c r="AD783" s="16" t="s">
        <v>41</v>
      </c>
      <c r="AE783" s="66">
        <v>35369</v>
      </c>
      <c r="AF783" s="66">
        <v>20865</v>
      </c>
      <c r="AG783" s="16" t="s">
        <v>41</v>
      </c>
      <c r="AH783" s="66">
        <v>33559</v>
      </c>
      <c r="AI783" s="66">
        <v>24283</v>
      </c>
      <c r="AJ783" s="76"/>
      <c r="AK783" s="75"/>
      <c r="AL783" s="7">
        <v>2317</v>
      </c>
    </row>
    <row r="784" spans="1:38" x14ac:dyDescent="0.15">
      <c r="A784" s="7">
        <v>2318</v>
      </c>
      <c r="B784" s="17">
        <f t="shared" si="104"/>
        <v>66.666666666666671</v>
      </c>
      <c r="C784" s="17">
        <f t="shared" si="105"/>
        <v>3.4191541012753444</v>
      </c>
      <c r="D784" s="17">
        <f t="shared" si="106"/>
        <v>85.416666666666671</v>
      </c>
      <c r="E784" s="17">
        <f t="shared" si="107"/>
        <v>3.4711639405330352</v>
      </c>
      <c r="F784" s="17">
        <f t="shared" si="108"/>
        <v>82.642857142857139</v>
      </c>
      <c r="G784" s="17">
        <f t="shared" si="109"/>
        <v>3.8789057261633366</v>
      </c>
      <c r="H784" s="17">
        <f t="shared" si="110"/>
        <v>60.17307692307692</v>
      </c>
      <c r="I784" s="17">
        <f t="shared" si="111"/>
        <v>3.435894057188035</v>
      </c>
      <c r="J784" s="18">
        <v>10</v>
      </c>
      <c r="K784" s="17">
        <v>0.15</v>
      </c>
      <c r="L784" s="17">
        <v>2.9247000000000001</v>
      </c>
      <c r="M784" s="18">
        <v>10.25</v>
      </c>
      <c r="N784" s="17">
        <v>0.03</v>
      </c>
      <c r="O784" s="17">
        <v>2.9529000000000001</v>
      </c>
      <c r="P784" s="18">
        <v>11.57</v>
      </c>
      <c r="Q784" s="17">
        <v>7.0000000000000007E-2</v>
      </c>
      <c r="R784" s="17">
        <v>2.9828000000000001</v>
      </c>
      <c r="S784" s="47">
        <v>10.43</v>
      </c>
      <c r="T784" s="17">
        <v>0.13</v>
      </c>
      <c r="U784" s="17">
        <v>3.0356000000000001</v>
      </c>
      <c r="V784" s="21">
        <v>42443</v>
      </c>
      <c r="W784" s="7">
        <v>2318</v>
      </c>
      <c r="X784" s="16"/>
      <c r="Y784" s="66">
        <v>65557</v>
      </c>
      <c r="Z784" s="66">
        <v>12836</v>
      </c>
      <c r="AA784" s="16"/>
      <c r="AB784" s="66">
        <v>62987</v>
      </c>
      <c r="AC784" s="66">
        <v>13359</v>
      </c>
      <c r="AD784" s="16"/>
      <c r="AE784" s="66">
        <v>63514</v>
      </c>
      <c r="AF784" s="66">
        <v>13249</v>
      </c>
      <c r="AG784" s="16"/>
      <c r="AH784" s="66">
        <v>59504</v>
      </c>
      <c r="AI784" s="66">
        <v>14142</v>
      </c>
      <c r="AJ784" s="76"/>
      <c r="AK784" s="75"/>
      <c r="AL784" s="7">
        <v>2318</v>
      </c>
    </row>
    <row r="785" spans="1:38" x14ac:dyDescent="0.15">
      <c r="A785" s="7">
        <v>2319</v>
      </c>
      <c r="B785" s="17">
        <f t="shared" si="104"/>
        <v>2134</v>
      </c>
      <c r="C785" s="17">
        <f t="shared" si="105"/>
        <v>7.6597272074659006</v>
      </c>
      <c r="D785" s="17">
        <f t="shared" si="106"/>
        <v>63.34615384615384</v>
      </c>
      <c r="E785" s="17">
        <f t="shared" si="107"/>
        <v>5.7666048107559256</v>
      </c>
      <c r="F785" s="17">
        <f t="shared" si="108"/>
        <v>308.57142857142861</v>
      </c>
      <c r="G785" s="17">
        <f t="shared" si="109"/>
        <v>6.1215814085305373</v>
      </c>
      <c r="H785" s="17">
        <f t="shared" si="110"/>
        <v>681</v>
      </c>
      <c r="I785" s="17">
        <f t="shared" si="111"/>
        <v>9.3941400430392328</v>
      </c>
      <c r="J785" s="18">
        <v>21.34</v>
      </c>
      <c r="K785" s="17">
        <v>0.01</v>
      </c>
      <c r="L785" s="17">
        <v>2.786</v>
      </c>
      <c r="M785" s="18">
        <v>16.47</v>
      </c>
      <c r="N785" s="17">
        <v>6.5000000000000002E-2</v>
      </c>
      <c r="O785" s="17">
        <v>2.8561000000000001</v>
      </c>
      <c r="P785" s="18">
        <v>17.28</v>
      </c>
      <c r="Q785" s="17">
        <v>2.8000000000000001E-2</v>
      </c>
      <c r="R785" s="17">
        <v>2.8228</v>
      </c>
      <c r="S785" s="47">
        <v>22.7</v>
      </c>
      <c r="T785" s="17">
        <v>2.5000000000000001E-2</v>
      </c>
      <c r="U785" s="17">
        <v>2.4163999999999999</v>
      </c>
      <c r="V785" s="28">
        <v>42454</v>
      </c>
      <c r="W785" s="7">
        <v>2319</v>
      </c>
      <c r="X785" s="30"/>
      <c r="Y785" s="66"/>
      <c r="Z785" s="66"/>
      <c r="AA785" s="16"/>
      <c r="AB785" s="66">
        <v>33127</v>
      </c>
      <c r="AC785" s="66">
        <v>6037</v>
      </c>
      <c r="AD785" s="16"/>
      <c r="AE785" s="66">
        <v>30719</v>
      </c>
      <c r="AF785" s="66">
        <v>6510</v>
      </c>
      <c r="AG785" s="16"/>
      <c r="AH785" s="66">
        <v>34103</v>
      </c>
      <c r="AI785" s="66">
        <v>5865</v>
      </c>
      <c r="AJ785" s="76"/>
      <c r="AK785" s="75"/>
      <c r="AL785" s="7">
        <v>2319</v>
      </c>
    </row>
    <row r="786" spans="1:38" x14ac:dyDescent="0.15">
      <c r="A786" s="7">
        <v>2320</v>
      </c>
      <c r="B786" s="17">
        <f t="shared" si="104"/>
        <v>55.749999999999993</v>
      </c>
      <c r="C786" s="17">
        <f t="shared" si="105"/>
        <v>3.2149109257542992</v>
      </c>
      <c r="D786" s="17">
        <f t="shared" si="106"/>
        <v>27.016666666666669</v>
      </c>
      <c r="E786" s="17">
        <f t="shared" si="107"/>
        <v>3.2392142757228788</v>
      </c>
      <c r="F786" s="17">
        <f t="shared" si="108"/>
        <v>28.833333333333332</v>
      </c>
      <c r="G786" s="17">
        <f t="shared" si="109"/>
        <v>3.0497120695733928</v>
      </c>
      <c r="H786" s="17">
        <f t="shared" si="110"/>
        <v>37.687499999999993</v>
      </c>
      <c r="I786" s="17">
        <f t="shared" si="111"/>
        <v>2.87723441945354</v>
      </c>
      <c r="J786" s="18">
        <v>15.61</v>
      </c>
      <c r="K786" s="17">
        <v>0.28000000000000003</v>
      </c>
      <c r="L786" s="17">
        <v>4.8555000000000001</v>
      </c>
      <c r="M786" s="18">
        <v>16.21</v>
      </c>
      <c r="N786" s="17">
        <v>0.15</v>
      </c>
      <c r="O786" s="17">
        <v>5.0042999999999997</v>
      </c>
      <c r="P786" s="18">
        <v>15.57</v>
      </c>
      <c r="Q786" s="17">
        <v>0.27</v>
      </c>
      <c r="R786" s="17">
        <v>5.1054000000000004</v>
      </c>
      <c r="S786" s="47">
        <v>16.079999999999998</v>
      </c>
      <c r="T786" s="17">
        <v>0.32</v>
      </c>
      <c r="U786" s="17">
        <v>5.5887000000000002</v>
      </c>
      <c r="V786" s="21">
        <v>42460</v>
      </c>
      <c r="W786" s="7">
        <v>2320</v>
      </c>
      <c r="X786" s="42" t="s">
        <v>41</v>
      </c>
      <c r="Y786" s="66">
        <v>20922</v>
      </c>
      <c r="Z786" s="66">
        <v>20355</v>
      </c>
      <c r="AA786" s="42" t="s">
        <v>43</v>
      </c>
      <c r="AB786" s="66">
        <v>30247</v>
      </c>
      <c r="AC786" s="66">
        <v>14080</v>
      </c>
      <c r="AD786" s="42" t="s">
        <v>43</v>
      </c>
      <c r="AE786" s="66">
        <v>31308</v>
      </c>
      <c r="AF786" s="66">
        <v>13602</v>
      </c>
      <c r="AG786" s="42" t="s">
        <v>41</v>
      </c>
      <c r="AH786" s="66">
        <v>30832</v>
      </c>
      <c r="AI786" s="66">
        <v>13813</v>
      </c>
      <c r="AJ786" s="76"/>
      <c r="AK786" s="75"/>
      <c r="AL786" s="7">
        <v>2320</v>
      </c>
    </row>
    <row r="787" spans="1:38" x14ac:dyDescent="0.15">
      <c r="A787" s="7">
        <v>2321</v>
      </c>
      <c r="B787" s="17">
        <f t="shared" si="104"/>
        <v>261.21951219512198</v>
      </c>
      <c r="C787" s="17">
        <f t="shared" si="105"/>
        <v>3.0817483382729551</v>
      </c>
      <c r="D787" s="17">
        <f t="shared" si="106"/>
        <v>152.16216216216216</v>
      </c>
      <c r="E787" s="17">
        <f t="shared" si="107"/>
        <v>2.584524984506622</v>
      </c>
      <c r="F787" s="17">
        <f t="shared" si="108"/>
        <v>36.970172684458397</v>
      </c>
      <c r="G787" s="17">
        <f t="shared" si="109"/>
        <v>2.1094589752776782</v>
      </c>
      <c r="H787" s="17">
        <f t="shared" si="110"/>
        <v>44.704004643064415</v>
      </c>
      <c r="I787" s="17">
        <f t="shared" si="111"/>
        <v>2.2769094335439526</v>
      </c>
      <c r="J787" s="18">
        <v>10.71</v>
      </c>
      <c r="K787" s="17">
        <v>4.1000000000000002E-2</v>
      </c>
      <c r="L787" s="17">
        <v>3.4752999999999998</v>
      </c>
      <c r="M787" s="18">
        <v>11.26</v>
      </c>
      <c r="N787" s="17">
        <v>1.8499999999999999E-2</v>
      </c>
      <c r="O787" s="17">
        <v>4.3567</v>
      </c>
      <c r="P787" s="18">
        <v>9.42</v>
      </c>
      <c r="Q787" s="17">
        <v>0.12740000000000001</v>
      </c>
      <c r="R787" s="17">
        <v>4.4656000000000002</v>
      </c>
      <c r="S787" s="47">
        <v>10.27</v>
      </c>
      <c r="T787" s="17">
        <v>0.17230000000000001</v>
      </c>
      <c r="U787" s="17">
        <v>4.5105000000000004</v>
      </c>
      <c r="V787" s="28">
        <v>42459</v>
      </c>
      <c r="W787" s="7">
        <v>2321</v>
      </c>
      <c r="X787" s="42"/>
      <c r="Y787" s="66">
        <v>44984</v>
      </c>
      <c r="Z787" s="66">
        <v>9465</v>
      </c>
      <c r="AA787" s="42"/>
      <c r="AB787" s="66">
        <v>41921</v>
      </c>
      <c r="AC787" s="66">
        <v>12745</v>
      </c>
      <c r="AD787" s="30"/>
      <c r="AE787" s="66">
        <v>43841</v>
      </c>
      <c r="AF787" s="66">
        <v>12187</v>
      </c>
      <c r="AG787" s="30"/>
      <c r="AH787" s="66">
        <v>36369</v>
      </c>
      <c r="AI787" s="66">
        <v>14691</v>
      </c>
      <c r="AJ787" s="76"/>
      <c r="AK787" s="75"/>
      <c r="AL787" s="7">
        <v>2321</v>
      </c>
    </row>
    <row r="788" spans="1:38" x14ac:dyDescent="0.15">
      <c r="A788" s="7">
        <v>2322</v>
      </c>
      <c r="B788" s="17">
        <f t="shared" si="104"/>
        <v>68.171428571428578</v>
      </c>
      <c r="C788" s="17">
        <f t="shared" si="105"/>
        <v>3.3892045454545454</v>
      </c>
      <c r="D788" s="17">
        <f t="shared" si="106"/>
        <v>220</v>
      </c>
      <c r="E788" s="17">
        <f t="shared" si="107"/>
        <v>2.4928119201733638</v>
      </c>
      <c r="F788" s="17">
        <f t="shared" si="108"/>
        <v>157.83333333333334</v>
      </c>
      <c r="G788" s="17">
        <f t="shared" si="109"/>
        <v>2.68078300377914</v>
      </c>
      <c r="H788" s="17">
        <f t="shared" si="110"/>
        <v>79.455882352941174</v>
      </c>
      <c r="I788" s="17">
        <f t="shared" si="111"/>
        <v>2.5005206525511978</v>
      </c>
      <c r="J788" s="18">
        <v>23.86</v>
      </c>
      <c r="K788" s="17">
        <v>0.35</v>
      </c>
      <c r="L788" s="17">
        <v>7.04</v>
      </c>
      <c r="M788" s="18">
        <v>17.600000000000001</v>
      </c>
      <c r="N788" s="17">
        <v>0.02</v>
      </c>
      <c r="O788" s="17">
        <v>7.0602999999999998</v>
      </c>
      <c r="P788" s="18">
        <v>18.940000000000001</v>
      </c>
      <c r="Q788" s="17">
        <v>0.06</v>
      </c>
      <c r="R788" s="17">
        <v>7.0651000000000002</v>
      </c>
      <c r="S788" s="47">
        <v>18.010000000000002</v>
      </c>
      <c r="T788" s="17">
        <v>0.17</v>
      </c>
      <c r="U788" s="17">
        <v>7.2024999999999997</v>
      </c>
      <c r="V788" s="21">
        <v>42475</v>
      </c>
      <c r="W788" s="7">
        <v>2322</v>
      </c>
      <c r="X788" s="16" t="s">
        <v>41</v>
      </c>
      <c r="Y788" s="66">
        <v>21560</v>
      </c>
      <c r="Z788" s="66">
        <v>18848</v>
      </c>
      <c r="AA788" s="16" t="s">
        <v>43</v>
      </c>
      <c r="AB788" s="66">
        <v>23952</v>
      </c>
      <c r="AC788" s="66">
        <v>16966</v>
      </c>
      <c r="AD788" s="16" t="s">
        <v>43</v>
      </c>
      <c r="AE788" s="66">
        <v>27136</v>
      </c>
      <c r="AF788" s="66">
        <v>14851</v>
      </c>
      <c r="AG788" s="16" t="s">
        <v>41</v>
      </c>
      <c r="AH788" s="66">
        <v>26396</v>
      </c>
      <c r="AI788" s="66">
        <v>15204</v>
      </c>
      <c r="AJ788" s="76"/>
      <c r="AK788" s="75"/>
      <c r="AL788" s="7">
        <v>2322</v>
      </c>
    </row>
    <row r="789" spans="1:38" x14ac:dyDescent="0.15">
      <c r="A789" s="7">
        <v>2323</v>
      </c>
      <c r="B789" s="17">
        <f t="shared" si="104"/>
        <v>10.837508947745169</v>
      </c>
      <c r="C789" s="17">
        <f t="shared" si="105"/>
        <v>6.1695191524042379</v>
      </c>
      <c r="D789" s="17">
        <f t="shared" si="106"/>
        <v>239.62882096069868</v>
      </c>
      <c r="E789" s="17">
        <f t="shared" si="107"/>
        <v>17.564215411698807</v>
      </c>
      <c r="F789" s="17">
        <f t="shared" si="108"/>
        <v>65.55891238670695</v>
      </c>
      <c r="G789" s="17">
        <f t="shared" si="109"/>
        <v>14.783694788236629</v>
      </c>
      <c r="H789" s="17">
        <f t="shared" si="110"/>
        <v>42.507513954486903</v>
      </c>
      <c r="I789" s="17">
        <f t="shared" si="111"/>
        <v>13.01775147928994</v>
      </c>
      <c r="J789" s="18">
        <v>15.14</v>
      </c>
      <c r="K789" s="17">
        <v>1.397</v>
      </c>
      <c r="L789" s="17">
        <v>2.4540000000000002</v>
      </c>
      <c r="M789" s="18">
        <v>43.9</v>
      </c>
      <c r="N789" s="17">
        <v>4.58E-2</v>
      </c>
      <c r="O789" s="17">
        <v>2.4994000000000001</v>
      </c>
      <c r="P789" s="18">
        <v>13.02</v>
      </c>
      <c r="Q789" s="17">
        <v>9.9299999999999999E-2</v>
      </c>
      <c r="R789" s="17">
        <v>0.88070000000000004</v>
      </c>
      <c r="S789" s="47">
        <v>13.2</v>
      </c>
      <c r="T789" s="17">
        <v>0.2329</v>
      </c>
      <c r="U789" s="17">
        <v>1.014</v>
      </c>
      <c r="V789" s="21">
        <v>42487</v>
      </c>
      <c r="W789" s="7">
        <v>2323</v>
      </c>
      <c r="X789" s="16" t="s">
        <v>39</v>
      </c>
      <c r="Y789" s="66">
        <v>10456</v>
      </c>
      <c r="Z789" s="66">
        <v>23773</v>
      </c>
      <c r="AA789" s="16" t="s">
        <v>39</v>
      </c>
      <c r="AB789" s="66">
        <v>11690</v>
      </c>
      <c r="AC789" s="66">
        <v>21264</v>
      </c>
      <c r="AD789" s="16" t="s">
        <v>37</v>
      </c>
      <c r="AE789" s="66">
        <v>26788</v>
      </c>
      <c r="AF789" s="66">
        <v>27838</v>
      </c>
      <c r="AG789" s="16" t="s">
        <v>37</v>
      </c>
      <c r="AH789" s="66">
        <v>24302</v>
      </c>
      <c r="AI789" s="66">
        <v>30686</v>
      </c>
      <c r="AJ789" s="76"/>
      <c r="AK789" s="75"/>
      <c r="AL789" s="7">
        <v>2323</v>
      </c>
    </row>
    <row r="790" spans="1:38" x14ac:dyDescent="0.15">
      <c r="A790" s="7">
        <v>2324</v>
      </c>
      <c r="B790" s="17">
        <f t="shared" si="104"/>
        <v>31.104166666666668</v>
      </c>
      <c r="C790" s="17">
        <f t="shared" si="105"/>
        <v>4.3826046115685493</v>
      </c>
      <c r="D790" s="17">
        <f t="shared" si="106"/>
        <v>17.970588235294116</v>
      </c>
      <c r="E790" s="17">
        <f t="shared" si="107"/>
        <v>3.419520931273786</v>
      </c>
      <c r="F790" s="17">
        <f t="shared" si="108"/>
        <v>23.868852459016395</v>
      </c>
      <c r="G790" s="17">
        <f t="shared" si="109"/>
        <v>3.9538893942891287</v>
      </c>
      <c r="H790" s="17">
        <f t="shared" si="110"/>
        <v>26.919642857142858</v>
      </c>
      <c r="I790" s="17">
        <f t="shared" si="111"/>
        <v>3.9662180827972686</v>
      </c>
      <c r="J790" s="18">
        <v>29.86</v>
      </c>
      <c r="K790" s="17">
        <v>0.96</v>
      </c>
      <c r="L790" s="17">
        <v>6.8132999999999999</v>
      </c>
      <c r="M790" s="18">
        <v>24.44</v>
      </c>
      <c r="N790" s="17">
        <v>0.34</v>
      </c>
      <c r="O790" s="17">
        <v>7.1471999999999998</v>
      </c>
      <c r="P790" s="18">
        <v>29.12</v>
      </c>
      <c r="Q790" s="17">
        <v>0.61</v>
      </c>
      <c r="R790" s="17">
        <v>7.3648999999999996</v>
      </c>
      <c r="S790" s="47">
        <v>30.15</v>
      </c>
      <c r="T790" s="17">
        <v>0.84</v>
      </c>
      <c r="U790" s="17">
        <v>7.6017000000000001</v>
      </c>
      <c r="V790" s="21">
        <v>42488</v>
      </c>
      <c r="W790" s="7">
        <v>2324</v>
      </c>
      <c r="X790" s="35" t="s">
        <v>43</v>
      </c>
      <c r="Y790" s="66">
        <v>21465</v>
      </c>
      <c r="Z790" s="66">
        <v>12578</v>
      </c>
      <c r="AA790" s="35" t="s">
        <v>41</v>
      </c>
      <c r="AB790" s="66">
        <v>19128</v>
      </c>
      <c r="AC790" s="66">
        <v>14115</v>
      </c>
      <c r="AD790" s="35" t="s">
        <v>41</v>
      </c>
      <c r="AE790" s="66">
        <v>17608</v>
      </c>
      <c r="AF790" s="66">
        <v>15333</v>
      </c>
      <c r="AG790" s="35" t="s">
        <v>37</v>
      </c>
      <c r="AH790" s="66">
        <v>15801</v>
      </c>
      <c r="AI790" s="66">
        <v>17088</v>
      </c>
      <c r="AJ790" s="76"/>
      <c r="AK790" s="75"/>
      <c r="AL790" s="7">
        <v>2324</v>
      </c>
    </row>
    <row r="791" spans="1:38" x14ac:dyDescent="0.15">
      <c r="A791" s="7">
        <v>2325</v>
      </c>
      <c r="B791" s="17">
        <f t="shared" si="104"/>
        <v>22.25</v>
      </c>
      <c r="C791" s="17">
        <f t="shared" si="105"/>
        <v>2.4641604626838123</v>
      </c>
      <c r="D791" s="17">
        <f t="shared" si="106"/>
        <v>38.6875</v>
      </c>
      <c r="E791" s="17">
        <f t="shared" si="107"/>
        <v>3.7104750487037315</v>
      </c>
      <c r="F791" s="17">
        <f t="shared" si="108"/>
        <v>45.949999999999996</v>
      </c>
      <c r="G791" s="17">
        <f t="shared" si="109"/>
        <v>3.2997019855660477</v>
      </c>
      <c r="H791" s="17">
        <f t="shared" si="110"/>
        <v>40.544117647058819</v>
      </c>
      <c r="I791" s="17">
        <f t="shared" si="111"/>
        <v>3.1036811887875717</v>
      </c>
      <c r="J791" s="18">
        <v>8.01</v>
      </c>
      <c r="K791" s="17">
        <v>0.36</v>
      </c>
      <c r="L791" s="17">
        <v>3.2505999999999999</v>
      </c>
      <c r="M791" s="18">
        <v>12.38</v>
      </c>
      <c r="N791" s="17">
        <v>0.08</v>
      </c>
      <c r="O791" s="17">
        <v>3.3365</v>
      </c>
      <c r="P791" s="18">
        <v>9.19</v>
      </c>
      <c r="Q791" s="17">
        <v>0.1</v>
      </c>
      <c r="R791" s="17">
        <v>2.7850999999999999</v>
      </c>
      <c r="S791" s="47">
        <v>9.19</v>
      </c>
      <c r="T791" s="17">
        <v>0.17</v>
      </c>
      <c r="U791" s="17">
        <v>2.9609999999999999</v>
      </c>
      <c r="V791" s="21">
        <v>42488</v>
      </c>
      <c r="W791" s="7">
        <v>2325</v>
      </c>
      <c r="X791" s="16"/>
      <c r="Y791" s="66">
        <v>54807</v>
      </c>
      <c r="Z791" s="66">
        <v>18273</v>
      </c>
      <c r="AA791" s="16"/>
      <c r="AB791" s="66">
        <v>50970</v>
      </c>
      <c r="AC791" s="66">
        <v>19649</v>
      </c>
      <c r="AD791" s="16"/>
      <c r="AE791" s="66">
        <v>62144</v>
      </c>
      <c r="AF791" s="66">
        <v>19339</v>
      </c>
      <c r="AG791" s="30" t="s">
        <v>41</v>
      </c>
      <c r="AH791" s="66">
        <v>54364</v>
      </c>
      <c r="AI791" s="66">
        <v>22107</v>
      </c>
      <c r="AJ791" s="76"/>
      <c r="AK791" s="75"/>
      <c r="AL791" s="7">
        <v>2325</v>
      </c>
    </row>
    <row r="792" spans="1:38" x14ac:dyDescent="0.15">
      <c r="A792" s="7">
        <v>2326</v>
      </c>
      <c r="B792" s="17">
        <f t="shared" si="104"/>
        <v>90.611111111111114</v>
      </c>
      <c r="C792" s="17">
        <f t="shared" si="105"/>
        <v>6.9581911262798632</v>
      </c>
      <c r="D792" s="17">
        <f t="shared" si="106"/>
        <v>82.845188284518827</v>
      </c>
      <c r="E792" s="17">
        <f t="shared" si="107"/>
        <v>6.6220735785953178</v>
      </c>
      <c r="F792" s="17">
        <f t="shared" si="108"/>
        <v>73.381294964028768</v>
      </c>
      <c r="G792" s="17">
        <f t="shared" si="109"/>
        <v>8.3764474008376446</v>
      </c>
      <c r="H792" s="17">
        <f t="shared" si="110"/>
        <v>82.305194805194802</v>
      </c>
      <c r="I792" s="17">
        <f t="shared" si="111"/>
        <v>6.9013394315583136</v>
      </c>
      <c r="J792" s="18">
        <v>16.309999999999999</v>
      </c>
      <c r="K792" s="17">
        <v>0.18</v>
      </c>
      <c r="L792" s="17">
        <v>2.3439999999999999</v>
      </c>
      <c r="M792" s="18">
        <v>15.84</v>
      </c>
      <c r="N792" s="17">
        <v>4.7800000000000002E-2</v>
      </c>
      <c r="O792" s="17">
        <v>2.3919999999999999</v>
      </c>
      <c r="P792" s="18">
        <v>20.399999999999999</v>
      </c>
      <c r="Q792" s="17">
        <v>0.13900000000000001</v>
      </c>
      <c r="R792" s="17">
        <v>2.4354</v>
      </c>
      <c r="S792" s="47">
        <v>16.899999999999999</v>
      </c>
      <c r="T792" s="17">
        <v>0.154</v>
      </c>
      <c r="U792" s="17">
        <v>2.4487999999999999</v>
      </c>
      <c r="V792" s="21">
        <v>42471</v>
      </c>
      <c r="W792" s="7">
        <v>2326</v>
      </c>
      <c r="X792" s="16"/>
      <c r="Y792" s="66"/>
      <c r="Z792" s="66"/>
      <c r="AA792" s="16"/>
      <c r="AB792" s="66"/>
      <c r="AC792" s="66"/>
      <c r="AD792" s="30"/>
      <c r="AE792" s="66"/>
      <c r="AF792" s="66"/>
      <c r="AG792" s="30"/>
      <c r="AH792" s="66"/>
      <c r="AI792" s="66"/>
      <c r="AJ792" s="76"/>
      <c r="AK792" s="75"/>
      <c r="AL792" s="7">
        <v>2326</v>
      </c>
    </row>
    <row r="793" spans="1:38" x14ac:dyDescent="0.15">
      <c r="A793" s="7">
        <v>2327</v>
      </c>
      <c r="B793" s="17">
        <f t="shared" si="104"/>
        <v>18.723404255319153</v>
      </c>
      <c r="C793" s="17">
        <f t="shared" si="105"/>
        <v>3.3090170715198917</v>
      </c>
      <c r="D793" s="17">
        <f t="shared" si="106"/>
        <v>20.68181818181818</v>
      </c>
      <c r="E793" s="17">
        <f t="shared" si="107"/>
        <v>3.1976948485487382</v>
      </c>
      <c r="F793" s="17">
        <f t="shared" si="108"/>
        <v>20.857843137254903</v>
      </c>
      <c r="G793" s="17">
        <f t="shared" si="109"/>
        <v>3.0562039863530255</v>
      </c>
      <c r="H793" s="17">
        <f t="shared" si="110"/>
        <v>22.603448275862071</v>
      </c>
      <c r="I793" s="17">
        <f t="shared" si="111"/>
        <v>3.0288328250623788</v>
      </c>
      <c r="J793" s="18">
        <v>8.8000000000000007</v>
      </c>
      <c r="K793" s="17">
        <v>0.47</v>
      </c>
      <c r="L793" s="17">
        <v>2.6594000000000002</v>
      </c>
      <c r="M793" s="18">
        <v>9.1</v>
      </c>
      <c r="N793" s="17">
        <v>0.11</v>
      </c>
      <c r="O793" s="17">
        <v>2.8458000000000001</v>
      </c>
      <c r="P793" s="18">
        <v>8.51</v>
      </c>
      <c r="Q793" s="17">
        <v>0.20399999999999999</v>
      </c>
      <c r="R793" s="17">
        <v>2.7845</v>
      </c>
      <c r="S793" s="47">
        <v>8.74</v>
      </c>
      <c r="T793" s="17">
        <v>0.28999999999999998</v>
      </c>
      <c r="U793" s="17">
        <v>2.8856000000000002</v>
      </c>
      <c r="V793" s="21">
        <v>42484</v>
      </c>
      <c r="W793" s="7">
        <v>2327</v>
      </c>
      <c r="X793" s="30"/>
      <c r="Y793" s="66">
        <v>59836</v>
      </c>
      <c r="Z793" s="66">
        <v>14394</v>
      </c>
      <c r="AA793" s="30"/>
      <c r="AB793" s="66">
        <v>57381</v>
      </c>
      <c r="AC793" s="66">
        <v>14534</v>
      </c>
      <c r="AD793" s="30"/>
      <c r="AE793" s="66">
        <v>57705</v>
      </c>
      <c r="AF793" s="66">
        <v>14760</v>
      </c>
      <c r="AG793" s="30"/>
      <c r="AH793" s="66">
        <v>53401</v>
      </c>
      <c r="AI793" s="66">
        <v>15950</v>
      </c>
      <c r="AJ793" s="76"/>
      <c r="AK793" s="75"/>
      <c r="AL793" s="7">
        <v>2327</v>
      </c>
    </row>
    <row r="794" spans="1:38" x14ac:dyDescent="0.15">
      <c r="A794" s="7">
        <v>2328</v>
      </c>
      <c r="B794" s="17">
        <f t="shared" si="104"/>
        <v>53.65</v>
      </c>
      <c r="C794" s="17">
        <f t="shared" si="105"/>
        <v>2.1439846544248407</v>
      </c>
      <c r="D794" s="17">
        <f t="shared" si="106"/>
        <v>67.191601049868765</v>
      </c>
      <c r="E794" s="17">
        <f t="shared" si="107"/>
        <v>2.0223964608061937</v>
      </c>
      <c r="F794" s="17">
        <f t="shared" si="108"/>
        <v>41.583333333333336</v>
      </c>
      <c r="G794" s="17">
        <f t="shared" si="109"/>
        <v>1.9574000706076178</v>
      </c>
      <c r="H794" s="17">
        <f t="shared" si="110"/>
        <v>49.687499999999993</v>
      </c>
      <c r="I794" s="17">
        <f t="shared" si="111"/>
        <v>2.0619358854652972</v>
      </c>
      <c r="J794" s="18">
        <v>10.73</v>
      </c>
      <c r="K794" s="17">
        <v>0.2</v>
      </c>
      <c r="L794" s="17">
        <v>5.0046999999999997</v>
      </c>
      <c r="M794" s="18">
        <v>10.24</v>
      </c>
      <c r="N794" s="17">
        <v>3.8100000000000002E-2</v>
      </c>
      <c r="O794" s="17">
        <v>5.0632999999999999</v>
      </c>
      <c r="P794" s="18">
        <v>9.98</v>
      </c>
      <c r="Q794" s="17">
        <v>0.12</v>
      </c>
      <c r="R794" s="17">
        <v>5.0986000000000002</v>
      </c>
      <c r="S794" s="18">
        <v>10.6</v>
      </c>
      <c r="T794" s="17">
        <v>0.16</v>
      </c>
      <c r="U794" s="17">
        <v>5.1407999999999996</v>
      </c>
      <c r="V794" s="28">
        <v>42481</v>
      </c>
      <c r="W794" s="7">
        <v>2328</v>
      </c>
      <c r="X794" s="16" t="s">
        <v>41</v>
      </c>
      <c r="Y794" s="66">
        <v>40800</v>
      </c>
      <c r="Z794" s="66">
        <v>11029</v>
      </c>
      <c r="AA794" s="16" t="s">
        <v>41</v>
      </c>
      <c r="AB794" s="66">
        <v>38583</v>
      </c>
      <c r="AC794" s="66">
        <v>11613</v>
      </c>
      <c r="AD794" s="16" t="s">
        <v>41</v>
      </c>
      <c r="AE794" s="66">
        <v>37432</v>
      </c>
      <c r="AF794" s="66">
        <v>11971</v>
      </c>
      <c r="AG794" s="16" t="s">
        <v>43</v>
      </c>
      <c r="AH794" s="66">
        <v>37858</v>
      </c>
      <c r="AI794" s="66">
        <v>11836</v>
      </c>
      <c r="AJ794" s="76"/>
      <c r="AK794" s="75"/>
      <c r="AL794" s="7">
        <v>2328</v>
      </c>
    </row>
    <row r="795" spans="1:38" x14ac:dyDescent="0.15">
      <c r="A795" s="7">
        <v>2329</v>
      </c>
      <c r="B795" s="17">
        <f t="shared" si="104"/>
        <v>61.391304347826079</v>
      </c>
      <c r="C795" s="17">
        <f t="shared" si="105"/>
        <v>4.5695792880258903</v>
      </c>
      <c r="D795" s="17">
        <f t="shared" si="106"/>
        <v>215.59278350515464</v>
      </c>
      <c r="E795" s="17">
        <f t="shared" si="107"/>
        <v>5.3804592525889241</v>
      </c>
      <c r="F795" s="17">
        <f t="shared" si="108"/>
        <v>62.199170124481334</v>
      </c>
      <c r="G795" s="17">
        <f t="shared" si="109"/>
        <v>4.6690546643824948</v>
      </c>
      <c r="H795" s="17">
        <f t="shared" si="110"/>
        <v>76.893939393939377</v>
      </c>
      <c r="I795" s="17">
        <f t="shared" si="111"/>
        <v>4.9993843122768125</v>
      </c>
      <c r="J795" s="18">
        <v>14.12</v>
      </c>
      <c r="K795" s="17">
        <v>0.23</v>
      </c>
      <c r="L795" s="17">
        <v>3.09</v>
      </c>
      <c r="M795" s="18">
        <v>16.73</v>
      </c>
      <c r="N795" s="17">
        <v>1.9400000000000001E-2</v>
      </c>
      <c r="O795" s="17">
        <v>3.1093999999999999</v>
      </c>
      <c r="P795" s="18">
        <v>14.99</v>
      </c>
      <c r="Q795" s="17">
        <v>0.1205</v>
      </c>
      <c r="R795" s="17">
        <v>3.2105000000000001</v>
      </c>
      <c r="S795" s="18">
        <v>16.239999999999998</v>
      </c>
      <c r="T795" s="17">
        <v>0.15840000000000001</v>
      </c>
      <c r="U795" s="17">
        <v>3.2484000000000002</v>
      </c>
      <c r="V795" s="21">
        <v>42478</v>
      </c>
      <c r="W795" s="7">
        <v>2329</v>
      </c>
      <c r="X795" s="16" t="s">
        <v>39</v>
      </c>
      <c r="Y795" s="66">
        <v>28464</v>
      </c>
      <c r="Z795" s="66">
        <v>29428</v>
      </c>
      <c r="AA795" s="16" t="s">
        <v>43</v>
      </c>
      <c r="AB795" s="66">
        <v>41700</v>
      </c>
      <c r="AC795" s="66">
        <v>20087</v>
      </c>
      <c r="AD795" s="16"/>
      <c r="AE795" s="66">
        <v>54524</v>
      </c>
      <c r="AF795" s="66">
        <v>15362</v>
      </c>
      <c r="AG795" s="16"/>
      <c r="AH795" s="66"/>
      <c r="AI795" s="66"/>
      <c r="AJ795" s="76"/>
      <c r="AK795" s="75"/>
      <c r="AL795" s="7">
        <v>2329</v>
      </c>
    </row>
    <row r="796" spans="1:38" x14ac:dyDescent="0.15">
      <c r="A796" s="7">
        <v>2330</v>
      </c>
      <c r="B796" s="17">
        <f t="shared" si="104"/>
        <v>273.11111111111109</v>
      </c>
      <c r="C796" s="17">
        <f t="shared" si="105"/>
        <v>4.7258325001922632</v>
      </c>
      <c r="D796" s="17">
        <f t="shared" si="106"/>
        <v>105.0925925925926</v>
      </c>
      <c r="E796" s="17">
        <f t="shared" si="107"/>
        <v>4.319038015145173</v>
      </c>
      <c r="F796" s="17">
        <f t="shared" si="108"/>
        <v>167.8125</v>
      </c>
      <c r="G796" s="17">
        <f t="shared" si="109"/>
        <v>4.0799270627564201</v>
      </c>
      <c r="H796" s="17">
        <f t="shared" si="110"/>
        <v>266.77989130434781</v>
      </c>
      <c r="I796" s="17">
        <f t="shared" si="111"/>
        <v>4.9632213543641468</v>
      </c>
      <c r="J796" s="18">
        <v>12.29</v>
      </c>
      <c r="K796" s="17">
        <v>4.4999999999999998E-2</v>
      </c>
      <c r="L796" s="17">
        <v>2.6006</v>
      </c>
      <c r="M796" s="18">
        <v>11.35</v>
      </c>
      <c r="N796" s="17">
        <v>2.7E-2</v>
      </c>
      <c r="O796" s="17">
        <v>2.6278999999999999</v>
      </c>
      <c r="P796" s="18">
        <v>10.74</v>
      </c>
      <c r="Q796" s="17">
        <v>3.2000000000000001E-2</v>
      </c>
      <c r="R796" s="17">
        <v>2.6324000000000001</v>
      </c>
      <c r="S796" s="18">
        <v>13.09</v>
      </c>
      <c r="T796" s="17">
        <v>3.6799999999999999E-2</v>
      </c>
      <c r="U796" s="17">
        <v>2.6374</v>
      </c>
      <c r="V796" s="21">
        <v>42480</v>
      </c>
      <c r="W796" s="7">
        <v>2330</v>
      </c>
      <c r="X796" s="16"/>
      <c r="Y796" s="66"/>
      <c r="Z796" s="66"/>
      <c r="AA796" s="16"/>
      <c r="AB796" s="66">
        <v>49102</v>
      </c>
      <c r="AC796" s="66">
        <v>10223</v>
      </c>
      <c r="AD796" s="30"/>
      <c r="AE796" s="66">
        <v>47152</v>
      </c>
      <c r="AF796" s="66">
        <v>10646</v>
      </c>
      <c r="AG796" s="30"/>
      <c r="AH796" s="66">
        <v>26011</v>
      </c>
      <c r="AI796" s="66">
        <v>19300</v>
      </c>
      <c r="AJ796" s="76"/>
      <c r="AK796" s="75"/>
      <c r="AL796" s="7">
        <v>2330</v>
      </c>
    </row>
    <row r="797" spans="1:38" x14ac:dyDescent="0.15">
      <c r="A797" s="7">
        <v>2331</v>
      </c>
      <c r="B797" s="17">
        <f t="shared" si="104"/>
        <v>81.130355515041018</v>
      </c>
      <c r="C797" s="17">
        <f t="shared" si="105"/>
        <v>4.8267259612777265</v>
      </c>
      <c r="D797" s="17">
        <f t="shared" si="106"/>
        <v>118.81868131868131</v>
      </c>
      <c r="E797" s="17">
        <f t="shared" si="107"/>
        <v>4.0720254207367308</v>
      </c>
      <c r="F797" s="17">
        <f t="shared" si="108"/>
        <v>100.24242424242424</v>
      </c>
      <c r="G797" s="17">
        <f t="shared" si="109"/>
        <v>4.6579740347517529</v>
      </c>
      <c r="H797" s="17">
        <f t="shared" si="110"/>
        <v>66.979362101313328</v>
      </c>
      <c r="I797" s="17">
        <f t="shared" si="111"/>
        <v>3.9357274756773144</v>
      </c>
      <c r="J797" s="18">
        <v>17.8</v>
      </c>
      <c r="K797" s="17">
        <v>0.21940000000000001</v>
      </c>
      <c r="L797" s="17">
        <v>3.6878000000000002</v>
      </c>
      <c r="M797" s="18">
        <v>17.3</v>
      </c>
      <c r="N797" s="17">
        <v>3.6400000000000002E-2</v>
      </c>
      <c r="O797" s="17">
        <v>4.2484999999999999</v>
      </c>
      <c r="P797" s="18">
        <v>16.54</v>
      </c>
      <c r="Q797" s="17">
        <v>8.2500000000000004E-2</v>
      </c>
      <c r="R797" s="17">
        <v>3.5508999999999999</v>
      </c>
      <c r="S797" s="18">
        <v>14.28</v>
      </c>
      <c r="T797" s="17">
        <v>0.15989999999999999</v>
      </c>
      <c r="U797" s="17">
        <v>3.6282999999999999</v>
      </c>
      <c r="V797" s="21"/>
      <c r="W797" s="7">
        <v>2331</v>
      </c>
      <c r="X797" s="16"/>
      <c r="Y797" s="66">
        <v>36723</v>
      </c>
      <c r="Z797" s="66">
        <v>9540</v>
      </c>
      <c r="AA797" s="16"/>
      <c r="AB797" s="66">
        <v>53709</v>
      </c>
      <c r="AC797" s="66">
        <v>5435</v>
      </c>
      <c r="AD797" s="16"/>
      <c r="AE797" s="66">
        <v>50731</v>
      </c>
      <c r="AF797" s="66">
        <v>6905</v>
      </c>
      <c r="AG797" s="30"/>
      <c r="AH797" s="66">
        <v>51759</v>
      </c>
      <c r="AI797" s="66">
        <v>6768</v>
      </c>
      <c r="AJ797" s="76"/>
      <c r="AK797" s="75"/>
      <c r="AL797" s="7">
        <v>2331</v>
      </c>
    </row>
    <row r="798" spans="1:38" x14ac:dyDescent="0.15">
      <c r="A798" s="7">
        <v>2332</v>
      </c>
      <c r="B798" s="17">
        <f t="shared" si="104"/>
        <v>64.349999999999994</v>
      </c>
      <c r="C798" s="17">
        <f t="shared" si="105"/>
        <v>3.6730500299666087</v>
      </c>
      <c r="D798" s="17">
        <f t="shared" si="106"/>
        <v>142.875</v>
      </c>
      <c r="E798" s="17">
        <f t="shared" si="107"/>
        <v>3.2414497192445126</v>
      </c>
      <c r="F798" s="17">
        <f t="shared" si="108"/>
        <v>55.999999999999993</v>
      </c>
      <c r="G798" s="17">
        <f t="shared" si="109"/>
        <v>3.1996343275054278</v>
      </c>
      <c r="H798" s="17">
        <f t="shared" si="110"/>
        <v>58.265624999999993</v>
      </c>
      <c r="I798" s="17">
        <f t="shared" si="111"/>
        <v>3.4830610586488073</v>
      </c>
      <c r="J798" s="18">
        <v>12.87</v>
      </c>
      <c r="K798" s="17">
        <v>0.2</v>
      </c>
      <c r="L798" s="17">
        <v>3.5038999999999998</v>
      </c>
      <c r="M798" s="18">
        <v>11.43</v>
      </c>
      <c r="N798" s="17">
        <v>0.02</v>
      </c>
      <c r="O798" s="17">
        <v>3.5261999999999998</v>
      </c>
      <c r="P798" s="18">
        <v>11.2</v>
      </c>
      <c r="Q798" s="17">
        <v>0.1</v>
      </c>
      <c r="R798" s="17">
        <v>3.5004</v>
      </c>
      <c r="S798" s="18">
        <v>12.43</v>
      </c>
      <c r="T798" s="17">
        <v>0.16</v>
      </c>
      <c r="U798" s="17">
        <v>3.5687000000000002</v>
      </c>
      <c r="V798" s="21">
        <v>42459</v>
      </c>
      <c r="W798" s="7">
        <v>2332</v>
      </c>
      <c r="X798" s="30"/>
      <c r="Y798" s="66">
        <v>41188</v>
      </c>
      <c r="Z798" s="66">
        <v>14829</v>
      </c>
      <c r="AA798" s="16"/>
      <c r="AB798" s="66">
        <v>41462</v>
      </c>
      <c r="AC798" s="66">
        <v>14731</v>
      </c>
      <c r="AD798" s="30"/>
      <c r="AE798" s="66">
        <v>41518</v>
      </c>
      <c r="AF798" s="66">
        <v>14711</v>
      </c>
      <c r="AG798" s="30"/>
      <c r="AH798" s="66">
        <v>30794</v>
      </c>
      <c r="AI798" s="66">
        <v>19835</v>
      </c>
      <c r="AJ798" s="76"/>
      <c r="AK798" s="75"/>
      <c r="AL798" s="7">
        <v>2332</v>
      </c>
    </row>
    <row r="799" spans="1:38" x14ac:dyDescent="0.15">
      <c r="A799" s="7">
        <v>2333</v>
      </c>
      <c r="B799" s="17">
        <f t="shared" si="104"/>
        <v>17.780487804878049</v>
      </c>
      <c r="C799" s="17">
        <f t="shared" si="105"/>
        <v>2.4927338006496838</v>
      </c>
      <c r="D799" s="17">
        <f t="shared" si="106"/>
        <v>-273.875</v>
      </c>
      <c r="E799" s="17">
        <f t="shared" si="107"/>
        <v>3.757438562192382</v>
      </c>
      <c r="F799" s="17">
        <f t="shared" si="108"/>
        <v>16.793103448275865</v>
      </c>
      <c r="G799" s="17">
        <f t="shared" si="109"/>
        <v>3.128111250281016</v>
      </c>
      <c r="H799" s="17">
        <f t="shared" si="110"/>
        <v>37.170811997073891</v>
      </c>
      <c r="I799" s="17">
        <f t="shared" si="111"/>
        <v>4.3739307272668579</v>
      </c>
      <c r="J799" s="18">
        <v>14.58</v>
      </c>
      <c r="K799" s="17">
        <v>0.82</v>
      </c>
      <c r="L799" s="17">
        <v>5.8490000000000002</v>
      </c>
      <c r="M799" s="18">
        <v>21.91</v>
      </c>
      <c r="N799" s="17">
        <v>-0.02</v>
      </c>
      <c r="O799" s="17">
        <v>5.8311000000000002</v>
      </c>
      <c r="P799" s="18">
        <v>9.74</v>
      </c>
      <c r="Q799" s="17">
        <v>0.28999999999999998</v>
      </c>
      <c r="R799" s="17">
        <v>3.1137000000000001</v>
      </c>
      <c r="S799" s="18">
        <v>13.55</v>
      </c>
      <c r="T799" s="17">
        <v>0.27339999999999998</v>
      </c>
      <c r="U799" s="17">
        <v>3.0979000000000001</v>
      </c>
      <c r="V799" s="21">
        <v>42487</v>
      </c>
      <c r="W799" s="7">
        <v>2333</v>
      </c>
      <c r="X799" s="16" t="s">
        <v>39</v>
      </c>
      <c r="Y799" s="66">
        <v>11224</v>
      </c>
      <c r="Z799" s="66">
        <v>22389</v>
      </c>
      <c r="AA799" s="16" t="s">
        <v>37</v>
      </c>
      <c r="AB799" s="66">
        <v>10145</v>
      </c>
      <c r="AC799" s="66">
        <v>24771</v>
      </c>
      <c r="AD799" s="16" t="s">
        <v>37</v>
      </c>
      <c r="AE799" s="66">
        <v>10522</v>
      </c>
      <c r="AF799" s="66">
        <v>47766</v>
      </c>
      <c r="AG799" s="16" t="s">
        <v>39</v>
      </c>
      <c r="AH799" s="66">
        <v>17050</v>
      </c>
      <c r="AI799" s="66">
        <v>29478</v>
      </c>
      <c r="AJ799" s="76"/>
      <c r="AK799" s="75"/>
      <c r="AL799" s="7">
        <v>2333</v>
      </c>
    </row>
    <row r="800" spans="1:38" x14ac:dyDescent="0.15">
      <c r="A800" s="7">
        <v>2334</v>
      </c>
      <c r="B800" s="17">
        <f t="shared" si="104"/>
        <v>38.923594425756846</v>
      </c>
      <c r="C800" s="17">
        <f t="shared" si="105"/>
        <v>3.6994747659282945</v>
      </c>
      <c r="D800" s="17">
        <f t="shared" si="106"/>
        <v>351.69491525423734</v>
      </c>
      <c r="E800" s="17">
        <f t="shared" si="107"/>
        <v>3.6520438245258946</v>
      </c>
      <c r="F800" s="17">
        <f t="shared" si="108"/>
        <v>119.3029490616622</v>
      </c>
      <c r="G800" s="17">
        <f t="shared" si="109"/>
        <v>3.9129479006375028</v>
      </c>
      <c r="H800" s="17">
        <f t="shared" si="110"/>
        <v>76.041666666666657</v>
      </c>
      <c r="I800" s="17">
        <f t="shared" si="111"/>
        <v>3.5482303035659046</v>
      </c>
      <c r="J800" s="18">
        <v>8.1</v>
      </c>
      <c r="K800" s="17">
        <v>0.20810000000000001</v>
      </c>
      <c r="L800" s="17">
        <v>2.1894999999999998</v>
      </c>
      <c r="M800" s="18">
        <v>8.3000000000000007</v>
      </c>
      <c r="N800" s="17">
        <v>5.8999999999999999E-3</v>
      </c>
      <c r="O800" s="17">
        <v>2.2726999999999999</v>
      </c>
      <c r="P800" s="18">
        <v>8.9</v>
      </c>
      <c r="Q800" s="17">
        <v>3.73E-2</v>
      </c>
      <c r="R800" s="17">
        <v>2.2745000000000002</v>
      </c>
      <c r="S800" s="18">
        <v>8.0299999999999994</v>
      </c>
      <c r="T800" s="17">
        <v>7.9200000000000007E-2</v>
      </c>
      <c r="U800" s="17">
        <v>2.2631000000000001</v>
      </c>
      <c r="V800" s="21">
        <v>42445</v>
      </c>
      <c r="W800" s="7">
        <v>2334</v>
      </c>
      <c r="X800" s="16"/>
      <c r="Y800" s="66"/>
      <c r="Z800" s="66"/>
      <c r="AA800" s="16"/>
      <c r="AB800" s="66"/>
      <c r="AC800" s="66"/>
      <c r="AD800" s="30"/>
      <c r="AE800" s="66"/>
      <c r="AF800" s="66"/>
      <c r="AG800" s="30"/>
      <c r="AH800" s="66"/>
      <c r="AI800" s="66"/>
      <c r="AJ800" s="76"/>
      <c r="AK800" s="75"/>
      <c r="AL800" s="7">
        <v>2334</v>
      </c>
    </row>
    <row r="801" spans="1:38" x14ac:dyDescent="0.15">
      <c r="A801" s="7">
        <v>2335</v>
      </c>
      <c r="B801" s="17">
        <f t="shared" si="104"/>
        <v>65</v>
      </c>
      <c r="C801" s="17">
        <f t="shared" si="105"/>
        <v>7.4846904059877524</v>
      </c>
      <c r="D801" s="17">
        <f t="shared" si="106"/>
        <v>106.1</v>
      </c>
      <c r="E801" s="17">
        <f t="shared" si="107"/>
        <v>7.2434332918024955</v>
      </c>
      <c r="F801" s="17">
        <f t="shared" si="108"/>
        <v>142.70588235294119</v>
      </c>
      <c r="G801" s="17">
        <f t="shared" si="109"/>
        <v>4.4289469840806195</v>
      </c>
      <c r="H801" s="17">
        <f t="shared" si="110"/>
        <v>78.974999999999994</v>
      </c>
      <c r="I801" s="17">
        <f t="shared" si="111"/>
        <v>3.8693319614904089</v>
      </c>
      <c r="J801" s="18">
        <v>42.9</v>
      </c>
      <c r="K801" s="17">
        <v>0.66</v>
      </c>
      <c r="L801" s="17">
        <v>5.7317</v>
      </c>
      <c r="M801" s="18">
        <v>42.44</v>
      </c>
      <c r="N801" s="17">
        <v>0.1</v>
      </c>
      <c r="O801" s="17">
        <v>5.8590999999999998</v>
      </c>
      <c r="P801" s="18">
        <v>48.52</v>
      </c>
      <c r="Q801" s="17">
        <v>0.17</v>
      </c>
      <c r="R801" s="17">
        <v>10.9552</v>
      </c>
      <c r="S801" s="18">
        <v>42.12</v>
      </c>
      <c r="T801" s="17">
        <v>0.4</v>
      </c>
      <c r="U801" s="17">
        <v>10.8856</v>
      </c>
      <c r="V801" s="21">
        <v>42487</v>
      </c>
      <c r="W801" s="7">
        <v>2335</v>
      </c>
      <c r="X801" s="16" t="s">
        <v>37</v>
      </c>
      <c r="Y801" s="66">
        <v>12834</v>
      </c>
      <c r="Z801" s="66">
        <v>17500</v>
      </c>
      <c r="AA801" s="16" t="s">
        <v>37</v>
      </c>
      <c r="AB801" s="66">
        <v>12106</v>
      </c>
      <c r="AC801" s="66">
        <v>18553</v>
      </c>
      <c r="AD801" s="16" t="s">
        <v>37</v>
      </c>
      <c r="AE801" s="66">
        <v>13637</v>
      </c>
      <c r="AF801" s="66">
        <v>19856</v>
      </c>
      <c r="AG801" s="16" t="s">
        <v>43</v>
      </c>
      <c r="AH801" s="66">
        <v>17201</v>
      </c>
      <c r="AI801" s="66">
        <v>15740</v>
      </c>
      <c r="AJ801" s="76"/>
      <c r="AK801" s="75"/>
      <c r="AL801" s="7">
        <v>2335</v>
      </c>
    </row>
    <row r="802" spans="1:38" x14ac:dyDescent="0.15">
      <c r="A802" s="7">
        <v>2336</v>
      </c>
      <c r="B802" s="17">
        <f t="shared" si="104"/>
        <v>-11.198179979777551</v>
      </c>
      <c r="C802" s="17">
        <f t="shared" si="105"/>
        <v>2.366537269845792</v>
      </c>
      <c r="D802" s="17">
        <f t="shared" si="106"/>
        <v>61.052123552123554</v>
      </c>
      <c r="E802" s="17">
        <f t="shared" si="107"/>
        <v>2.2319853200649304</v>
      </c>
      <c r="F802" s="17">
        <f t="shared" si="108"/>
        <v>124.38725490196077</v>
      </c>
      <c r="G802" s="17">
        <f t="shared" si="109"/>
        <v>1.7943641056465014</v>
      </c>
      <c r="H802" s="17">
        <f t="shared" si="110"/>
        <v>492.24137931034488</v>
      </c>
      <c r="I802" s="17">
        <f t="shared" si="111"/>
        <v>2.027266917560179</v>
      </c>
      <c r="J802" s="18">
        <v>13.29</v>
      </c>
      <c r="K802" s="17">
        <v>-1.1868000000000001</v>
      </c>
      <c r="L802" s="17">
        <v>5.6158000000000001</v>
      </c>
      <c r="M802" s="18">
        <v>12.65</v>
      </c>
      <c r="N802" s="17">
        <v>5.1799999999999999E-2</v>
      </c>
      <c r="O802" s="17">
        <v>5.6676000000000002</v>
      </c>
      <c r="P802" s="18">
        <v>10.15</v>
      </c>
      <c r="Q802" s="17">
        <v>4.0800000000000003E-2</v>
      </c>
      <c r="R802" s="17">
        <v>5.6566000000000001</v>
      </c>
      <c r="S802" s="18">
        <v>11.42</v>
      </c>
      <c r="T802" s="17">
        <v>1.7399999999999999E-2</v>
      </c>
      <c r="U802" s="17">
        <v>5.6332000000000004</v>
      </c>
      <c r="V802" s="21">
        <v>42459</v>
      </c>
      <c r="W802" s="7">
        <v>2336</v>
      </c>
      <c r="X802" s="16" t="s">
        <v>41</v>
      </c>
      <c r="Y802" s="66">
        <v>26220</v>
      </c>
      <c r="Z802" s="66">
        <v>15255</v>
      </c>
      <c r="AA802" s="16" t="s">
        <v>43</v>
      </c>
      <c r="AB802" s="66">
        <v>27466</v>
      </c>
      <c r="AC802" s="66">
        <v>14563</v>
      </c>
      <c r="AD802" s="16" t="s">
        <v>41</v>
      </c>
      <c r="AE802" s="66">
        <v>21298</v>
      </c>
      <c r="AF802" s="66">
        <v>18781</v>
      </c>
      <c r="AG802" s="16" t="s">
        <v>37</v>
      </c>
      <c r="AH802" s="66">
        <v>19367</v>
      </c>
      <c r="AI802" s="66">
        <v>20654</v>
      </c>
      <c r="AJ802" s="76"/>
      <c r="AK802" s="75"/>
      <c r="AL802" s="7">
        <v>2336</v>
      </c>
    </row>
    <row r="803" spans="1:38" x14ac:dyDescent="0.15">
      <c r="A803" s="7">
        <v>2337</v>
      </c>
      <c r="B803" s="17">
        <f t="shared" si="104"/>
        <v>-44.647058823529406</v>
      </c>
      <c r="C803" s="17">
        <f t="shared" si="105"/>
        <v>3.7405746390025132</v>
      </c>
      <c r="D803" s="17">
        <f t="shared" si="106"/>
        <v>-194.24999999999997</v>
      </c>
      <c r="E803" s="17">
        <f t="shared" si="107"/>
        <v>3.8576109621686023</v>
      </c>
      <c r="F803" s="17">
        <f t="shared" si="108"/>
        <v>-97.5</v>
      </c>
      <c r="G803" s="17">
        <f t="shared" si="109"/>
        <v>3.9217658001910607</v>
      </c>
      <c r="H803" s="17">
        <f t="shared" si="110"/>
        <v>-597</v>
      </c>
      <c r="I803" s="17">
        <f t="shared" si="111"/>
        <v>3.9967865033139183</v>
      </c>
      <c r="J803" s="18">
        <v>7.59</v>
      </c>
      <c r="K803" s="17">
        <v>-0.17</v>
      </c>
      <c r="L803" s="17">
        <v>2.0291000000000001</v>
      </c>
      <c r="M803" s="18">
        <v>7.77</v>
      </c>
      <c r="N803" s="17">
        <v>-0.01</v>
      </c>
      <c r="O803" s="17">
        <v>2.0142000000000002</v>
      </c>
      <c r="P803" s="18">
        <v>7.8</v>
      </c>
      <c r="Q803" s="17">
        <v>-0.04</v>
      </c>
      <c r="R803" s="17">
        <v>1.9888999999999999</v>
      </c>
      <c r="S803" s="18">
        <v>7.96</v>
      </c>
      <c r="T803" s="17">
        <v>-0.01</v>
      </c>
      <c r="U803" s="17">
        <v>1.9916</v>
      </c>
      <c r="V803" s="28">
        <v>42480</v>
      </c>
      <c r="W803" s="7">
        <v>2337</v>
      </c>
      <c r="X803" s="16"/>
      <c r="Y803" s="66"/>
      <c r="Z803" s="66"/>
      <c r="AA803" s="30"/>
      <c r="AB803" s="66"/>
      <c r="AC803" s="66"/>
      <c r="AD803" s="30"/>
      <c r="AE803" s="66"/>
      <c r="AF803" s="66"/>
      <c r="AG803" s="30"/>
      <c r="AH803" s="66"/>
      <c r="AI803" s="66"/>
      <c r="AJ803" s="76"/>
      <c r="AK803" s="75"/>
      <c r="AL803" s="7">
        <v>2337</v>
      </c>
    </row>
    <row r="804" spans="1:38" x14ac:dyDescent="0.15">
      <c r="A804" s="7">
        <v>2338</v>
      </c>
      <c r="B804" s="17">
        <f t="shared" si="104"/>
        <v>134.44444444444446</v>
      </c>
      <c r="C804" s="17">
        <f t="shared" si="105"/>
        <v>8.012847044020992</v>
      </c>
      <c r="D804" s="17">
        <f t="shared" si="106"/>
        <v>125.34090909090909</v>
      </c>
      <c r="E804" s="17">
        <f t="shared" si="107"/>
        <v>8.968208797463209</v>
      </c>
      <c r="F804" s="17">
        <f t="shared" si="108"/>
        <v>139.65909090909091</v>
      </c>
      <c r="G804" s="17">
        <f t="shared" si="109"/>
        <v>10.061070452052327</v>
      </c>
      <c r="H804" s="17">
        <f t="shared" si="110"/>
        <v>98.999999999999986</v>
      </c>
      <c r="I804" s="17">
        <f t="shared" si="111"/>
        <v>8.2031996940531577</v>
      </c>
      <c r="J804" s="18">
        <v>48.4</v>
      </c>
      <c r="K804" s="17">
        <v>0.36</v>
      </c>
      <c r="L804" s="17">
        <v>6.0403000000000002</v>
      </c>
      <c r="M804" s="18">
        <v>55.15</v>
      </c>
      <c r="N804" s="17">
        <v>0.11</v>
      </c>
      <c r="O804" s="17">
        <v>6.1494999999999997</v>
      </c>
      <c r="P804" s="18">
        <v>61.45</v>
      </c>
      <c r="Q804" s="17">
        <v>0.22</v>
      </c>
      <c r="R804" s="17">
        <v>6.1077000000000004</v>
      </c>
      <c r="S804" s="18">
        <v>51.48</v>
      </c>
      <c r="T804" s="17">
        <v>0.39</v>
      </c>
      <c r="U804" s="17">
        <v>6.2755999999999998</v>
      </c>
      <c r="V804" s="28">
        <v>42472</v>
      </c>
      <c r="W804" s="7">
        <v>2338</v>
      </c>
      <c r="X804" s="16" t="s">
        <v>37</v>
      </c>
      <c r="Y804" s="66">
        <v>5131</v>
      </c>
      <c r="Z804" s="66">
        <v>23387</v>
      </c>
      <c r="AA804" s="16" t="s">
        <v>39</v>
      </c>
      <c r="AB804" s="66">
        <v>5904</v>
      </c>
      <c r="AC804" s="66">
        <v>20325</v>
      </c>
      <c r="AD804" s="16" t="s">
        <v>39</v>
      </c>
      <c r="AE804" s="66">
        <v>7090</v>
      </c>
      <c r="AF804" s="66">
        <v>16925</v>
      </c>
      <c r="AG804" s="16" t="s">
        <v>39</v>
      </c>
      <c r="AH804" s="66">
        <v>7555</v>
      </c>
      <c r="AI804" s="66">
        <v>15884</v>
      </c>
      <c r="AJ804" s="76"/>
      <c r="AK804" s="75"/>
      <c r="AL804" s="7">
        <v>2338</v>
      </c>
    </row>
    <row r="805" spans="1:38" x14ac:dyDescent="0.15">
      <c r="A805" s="7">
        <v>2339</v>
      </c>
      <c r="B805" s="17">
        <f t="shared" si="104"/>
        <v>50.105263157894733</v>
      </c>
      <c r="C805" s="17">
        <f t="shared" si="105"/>
        <v>4.8954824775666568</v>
      </c>
      <c r="D805" s="17">
        <f t="shared" si="106"/>
        <v>-50.277777777777786</v>
      </c>
      <c r="E805" s="17">
        <f t="shared" si="107"/>
        <v>4.764662525007898</v>
      </c>
      <c r="F805" s="17">
        <f t="shared" si="108"/>
        <v>182.39999999999998</v>
      </c>
      <c r="G805" s="17">
        <f t="shared" si="109"/>
        <v>4.6983669053629384</v>
      </c>
      <c r="H805" s="17">
        <f t="shared" si="110"/>
        <v>67.321428571428584</v>
      </c>
      <c r="I805" s="17">
        <f t="shared" si="111"/>
        <v>4.6664191112761477</v>
      </c>
      <c r="J805" s="18">
        <v>19.04</v>
      </c>
      <c r="K805" s="17">
        <v>0.38</v>
      </c>
      <c r="L805" s="17">
        <v>3.8893</v>
      </c>
      <c r="M805" s="18">
        <v>18.100000000000001</v>
      </c>
      <c r="N805" s="17">
        <v>-0.09</v>
      </c>
      <c r="O805" s="17">
        <v>3.7988</v>
      </c>
      <c r="P805" s="18">
        <v>18.239999999999998</v>
      </c>
      <c r="Q805" s="17">
        <v>0.05</v>
      </c>
      <c r="R805" s="17">
        <v>3.8822000000000001</v>
      </c>
      <c r="S805" s="18">
        <v>18.850000000000001</v>
      </c>
      <c r="T805" s="17">
        <v>0.21</v>
      </c>
      <c r="U805" s="17">
        <v>4.0395000000000003</v>
      </c>
      <c r="V805" s="21">
        <v>42487</v>
      </c>
      <c r="W805" s="7">
        <v>2339</v>
      </c>
      <c r="X805" s="16"/>
      <c r="Y805" s="66">
        <v>57084</v>
      </c>
      <c r="Z805" s="66">
        <v>6637</v>
      </c>
      <c r="AA805" s="16"/>
      <c r="AB805" s="66">
        <v>55477</v>
      </c>
      <c r="AC805" s="66">
        <v>6829</v>
      </c>
      <c r="AD805" s="16"/>
      <c r="AE805" s="66">
        <v>47964</v>
      </c>
      <c r="AF805" s="66">
        <v>7900</v>
      </c>
      <c r="AG805" s="30"/>
      <c r="AH805" s="66">
        <v>43811</v>
      </c>
      <c r="AI805" s="66">
        <v>8648</v>
      </c>
      <c r="AJ805" s="76"/>
      <c r="AK805" s="75"/>
      <c r="AL805" s="7">
        <v>2339</v>
      </c>
    </row>
    <row r="806" spans="1:38" x14ac:dyDescent="0.15">
      <c r="A806" s="7">
        <v>2340</v>
      </c>
      <c r="B806" s="17">
        <f t="shared" si="104"/>
        <v>50.38461538461538</v>
      </c>
      <c r="C806" s="17">
        <f t="shared" si="105"/>
        <v>1.4528435808712625</v>
      </c>
      <c r="D806" s="17">
        <f t="shared" si="106"/>
        <v>52.9</v>
      </c>
      <c r="E806" s="17">
        <f t="shared" si="107"/>
        <v>2.3367272566645316</v>
      </c>
      <c r="F806" s="17">
        <f t="shared" si="108"/>
        <v>73.083333333333329</v>
      </c>
      <c r="G806" s="17">
        <f t="shared" si="109"/>
        <v>3.8128777009695227</v>
      </c>
      <c r="H806" s="17">
        <f t="shared" si="110"/>
        <v>74.142857142857139</v>
      </c>
      <c r="I806" s="17">
        <f t="shared" si="111"/>
        <v>2.9952819980089167</v>
      </c>
      <c r="J806" s="18">
        <v>6.55</v>
      </c>
      <c r="K806" s="17">
        <v>0.13</v>
      </c>
      <c r="L806" s="17">
        <v>4.5084</v>
      </c>
      <c r="M806" s="18">
        <v>10.58</v>
      </c>
      <c r="N806" s="17">
        <v>0.05</v>
      </c>
      <c r="O806" s="17">
        <v>4.5277000000000003</v>
      </c>
      <c r="P806" s="18">
        <v>8.77</v>
      </c>
      <c r="Q806" s="17">
        <v>0.06</v>
      </c>
      <c r="R806" s="17">
        <v>2.3001</v>
      </c>
      <c r="S806" s="18">
        <v>6.92</v>
      </c>
      <c r="T806" s="17">
        <v>7.0000000000000007E-2</v>
      </c>
      <c r="U806" s="17">
        <v>2.3102999999999998</v>
      </c>
      <c r="V806" s="21">
        <v>42487</v>
      </c>
      <c r="W806" s="7">
        <v>2340</v>
      </c>
      <c r="X806" s="16"/>
      <c r="Y806" s="66">
        <v>90066</v>
      </c>
      <c r="Z806" s="66">
        <v>16159</v>
      </c>
      <c r="AA806" s="16"/>
      <c r="AB806" s="66">
        <v>88935</v>
      </c>
      <c r="AC806" s="66">
        <v>16365</v>
      </c>
      <c r="AD806" s="30"/>
      <c r="AE806" s="66"/>
      <c r="AF806" s="66"/>
      <c r="AG806" s="30"/>
      <c r="AH806" s="66"/>
      <c r="AI806" s="66"/>
      <c r="AJ806" s="76"/>
      <c r="AK806" s="75"/>
      <c r="AL806" s="7">
        <v>2340</v>
      </c>
    </row>
    <row r="807" spans="1:38" x14ac:dyDescent="0.15">
      <c r="A807" s="7">
        <v>2341</v>
      </c>
      <c r="B807" s="17">
        <f t="shared" si="104"/>
        <v>-73.87040280210158</v>
      </c>
      <c r="C807" s="17">
        <f t="shared" si="105"/>
        <v>5.4682638456751711</v>
      </c>
      <c r="D807" s="17">
        <f t="shared" si="106"/>
        <v>73.269581056466308</v>
      </c>
      <c r="E807" s="17">
        <f t="shared" si="107"/>
        <v>4.1135114406238014</v>
      </c>
      <c r="F807" s="17">
        <f t="shared" si="108"/>
        <v>96.116071428571431</v>
      </c>
      <c r="G807" s="17">
        <f t="shared" si="109"/>
        <v>5.425086932419493</v>
      </c>
      <c r="H807" s="17">
        <f t="shared" si="110"/>
        <v>107.69370021723387</v>
      </c>
      <c r="I807" s="17">
        <f t="shared" si="111"/>
        <v>4.9649474211316971</v>
      </c>
      <c r="J807" s="18">
        <v>21.09</v>
      </c>
      <c r="K807" s="17">
        <v>-0.28549999999999998</v>
      </c>
      <c r="L807" s="17">
        <v>3.8567999999999998</v>
      </c>
      <c r="M807" s="18">
        <v>16.09</v>
      </c>
      <c r="N807" s="17">
        <v>5.4899999999999997E-2</v>
      </c>
      <c r="O807" s="17">
        <v>3.9115000000000002</v>
      </c>
      <c r="P807" s="18">
        <v>21.53</v>
      </c>
      <c r="Q807" s="17">
        <v>0.112</v>
      </c>
      <c r="R807" s="17">
        <v>3.9685999999999999</v>
      </c>
      <c r="S807" s="18">
        <v>19.829999999999998</v>
      </c>
      <c r="T807" s="17">
        <v>0.1381</v>
      </c>
      <c r="U807" s="17">
        <v>3.9940000000000002</v>
      </c>
      <c r="V807" s="21">
        <v>42480</v>
      </c>
      <c r="W807" s="7">
        <v>2341</v>
      </c>
      <c r="X807" s="16" t="s">
        <v>43</v>
      </c>
      <c r="Y807" s="66">
        <v>36464</v>
      </c>
      <c r="Z807" s="66">
        <v>10241</v>
      </c>
      <c r="AA807" s="16" t="s">
        <v>41</v>
      </c>
      <c r="AB807" s="66">
        <v>29219</v>
      </c>
      <c r="AC807" s="66">
        <v>12780</v>
      </c>
      <c r="AD807" s="16"/>
      <c r="AE807" s="66">
        <v>48776</v>
      </c>
      <c r="AF807" s="66">
        <v>7656</v>
      </c>
      <c r="AG807" s="16"/>
      <c r="AH807" s="66">
        <v>40313</v>
      </c>
      <c r="AI807" s="66">
        <v>9264</v>
      </c>
      <c r="AJ807" s="76"/>
      <c r="AK807" s="75"/>
      <c r="AL807" s="7">
        <v>2341</v>
      </c>
    </row>
    <row r="808" spans="1:38" x14ac:dyDescent="0.15">
      <c r="A808" s="7">
        <v>2342</v>
      </c>
      <c r="B808" s="17">
        <f t="shared" si="104"/>
        <v>230.33333333333334</v>
      </c>
      <c r="C808" s="17">
        <f t="shared" si="105"/>
        <v>2.7547440599585395</v>
      </c>
      <c r="D808" s="17">
        <f t="shared" si="106"/>
        <v>126.24999999999999</v>
      </c>
      <c r="E808" s="17">
        <f t="shared" si="107"/>
        <v>2.4048573356085559</v>
      </c>
      <c r="F808" s="17">
        <f t="shared" si="108"/>
        <v>152.63157894736841</v>
      </c>
      <c r="G808" s="17">
        <f t="shared" si="109"/>
        <v>2.2991239544932016</v>
      </c>
      <c r="H808" s="17">
        <f t="shared" si="110"/>
        <v>213.57142857142858</v>
      </c>
      <c r="I808" s="17">
        <f t="shared" si="111"/>
        <v>2.3685044359949305</v>
      </c>
      <c r="J808" s="18">
        <v>6.91</v>
      </c>
      <c r="K808" s="17">
        <v>0.03</v>
      </c>
      <c r="L808" s="17">
        <v>2.5084</v>
      </c>
      <c r="M808" s="18">
        <v>6.06</v>
      </c>
      <c r="N808" s="17">
        <v>1.2E-2</v>
      </c>
      <c r="O808" s="17">
        <v>2.5198999999999998</v>
      </c>
      <c r="P808" s="18">
        <v>5.8</v>
      </c>
      <c r="Q808" s="17">
        <v>1.9E-2</v>
      </c>
      <c r="R808" s="17">
        <v>2.5226999999999999</v>
      </c>
      <c r="S808" s="18">
        <v>5.98</v>
      </c>
      <c r="T808" s="17">
        <v>2.1000000000000001E-2</v>
      </c>
      <c r="U808" s="17">
        <v>2.5247999999999999</v>
      </c>
      <c r="V808" s="21">
        <v>42457</v>
      </c>
      <c r="W808" s="7">
        <v>2342</v>
      </c>
      <c r="X808" s="16"/>
      <c r="Y808" s="66">
        <v>85792</v>
      </c>
      <c r="Z808" s="66">
        <v>11189</v>
      </c>
      <c r="AA808" s="30"/>
      <c r="AB808" s="66">
        <v>81797</v>
      </c>
      <c r="AC808" s="66">
        <v>11736</v>
      </c>
      <c r="AD808" s="30"/>
      <c r="AE808" s="66">
        <v>76029</v>
      </c>
      <c r="AF808" s="66">
        <v>12627</v>
      </c>
      <c r="AG808" s="30"/>
      <c r="AH808" s="66">
        <v>71584</v>
      </c>
      <c r="AI808" s="66">
        <v>13411</v>
      </c>
      <c r="AJ808" s="76"/>
      <c r="AK808" s="75"/>
      <c r="AL808" s="7">
        <v>2342</v>
      </c>
    </row>
    <row r="809" spans="1:38" x14ac:dyDescent="0.15">
      <c r="A809" s="7">
        <v>2343</v>
      </c>
      <c r="B809" s="17">
        <f t="shared" si="104"/>
        <v>59.434210526315788</v>
      </c>
      <c r="C809" s="17">
        <f t="shared" si="105"/>
        <v>13.377361843274301</v>
      </c>
      <c r="D809" s="17">
        <f t="shared" si="106"/>
        <v>173.17857142857142</v>
      </c>
      <c r="E809" s="17">
        <f t="shared" si="107"/>
        <v>14.091424253872308</v>
      </c>
      <c r="F809" s="17">
        <f t="shared" si="108"/>
        <v>82.539142273655543</v>
      </c>
      <c r="G809" s="17">
        <f t="shared" si="109"/>
        <v>13.345073329114273</v>
      </c>
      <c r="H809" s="17">
        <f t="shared" si="110"/>
        <v>67.533936651583701</v>
      </c>
      <c r="I809" s="17">
        <f t="shared" si="111"/>
        <v>10.984649353380297</v>
      </c>
      <c r="J809" s="18">
        <v>45.17</v>
      </c>
      <c r="K809" s="17">
        <v>0.76</v>
      </c>
      <c r="L809" s="17">
        <v>3.3765999999999998</v>
      </c>
      <c r="M809" s="18">
        <v>48.49</v>
      </c>
      <c r="N809" s="17">
        <v>7.0000000000000007E-2</v>
      </c>
      <c r="O809" s="17">
        <v>3.4411</v>
      </c>
      <c r="P809" s="18">
        <v>48.5</v>
      </c>
      <c r="Q809" s="17">
        <v>0.29380000000000001</v>
      </c>
      <c r="R809" s="17">
        <v>3.6343000000000001</v>
      </c>
      <c r="S809" s="18">
        <v>41.79</v>
      </c>
      <c r="T809" s="17">
        <v>0.46410000000000001</v>
      </c>
      <c r="U809" s="17">
        <v>3.8043999999999998</v>
      </c>
      <c r="V809" s="21">
        <v>42488</v>
      </c>
      <c r="W809" s="7">
        <v>2343</v>
      </c>
      <c r="X809" s="16" t="s">
        <v>39</v>
      </c>
      <c r="Y809" s="66">
        <v>15796</v>
      </c>
      <c r="Z809" s="66">
        <v>19910</v>
      </c>
      <c r="AA809" s="16" t="s">
        <v>37</v>
      </c>
      <c r="AB809" s="66">
        <v>14633</v>
      </c>
      <c r="AC809" s="66">
        <v>21493</v>
      </c>
      <c r="AD809" s="30" t="s">
        <v>37</v>
      </c>
      <c r="AE809" s="66">
        <v>11656</v>
      </c>
      <c r="AF809" s="66">
        <v>26982</v>
      </c>
      <c r="AG809" s="16" t="s">
        <v>39</v>
      </c>
      <c r="AH809" s="66">
        <v>16766</v>
      </c>
      <c r="AI809" s="66">
        <v>18759</v>
      </c>
      <c r="AJ809" s="76"/>
      <c r="AK809" s="75"/>
      <c r="AL809" s="7">
        <v>2343</v>
      </c>
    </row>
    <row r="810" spans="1:38" x14ac:dyDescent="0.15">
      <c r="A810" s="7">
        <v>2344</v>
      </c>
      <c r="B810" s="17">
        <f t="shared" si="104"/>
        <v>23.102040816326532</v>
      </c>
      <c r="C810" s="17">
        <f t="shared" si="105"/>
        <v>2.6087156914709748</v>
      </c>
      <c r="D810" s="17">
        <f t="shared" si="106"/>
        <v>20.057692307692307</v>
      </c>
      <c r="E810" s="17">
        <f t="shared" si="107"/>
        <v>2.3347435811340183</v>
      </c>
      <c r="F810" s="17">
        <f t="shared" si="108"/>
        <v>14.338235294117647</v>
      </c>
      <c r="G810" s="17">
        <f t="shared" si="109"/>
        <v>2.0822655048692975</v>
      </c>
      <c r="H810" s="17">
        <f t="shared" si="110"/>
        <v>17.36931818181818</v>
      </c>
      <c r="I810" s="17">
        <f t="shared" si="111"/>
        <v>2.14951693878412</v>
      </c>
      <c r="J810" s="18">
        <v>11.32</v>
      </c>
      <c r="K810" s="17">
        <v>0.49</v>
      </c>
      <c r="L810" s="17">
        <v>4.3392999999999997</v>
      </c>
      <c r="M810" s="18">
        <v>10.43</v>
      </c>
      <c r="N810" s="17">
        <v>0.13</v>
      </c>
      <c r="O810" s="17">
        <v>4.4672999999999998</v>
      </c>
      <c r="P810" s="18">
        <v>9.75</v>
      </c>
      <c r="Q810" s="17">
        <v>0.34</v>
      </c>
      <c r="R810" s="17">
        <v>4.6824000000000003</v>
      </c>
      <c r="S810" s="18">
        <v>10.19</v>
      </c>
      <c r="T810" s="17">
        <v>0.44</v>
      </c>
      <c r="U810" s="17">
        <v>4.7405999999999997</v>
      </c>
      <c r="V810" s="21">
        <v>42475</v>
      </c>
      <c r="W810" s="7">
        <v>2344</v>
      </c>
      <c r="X810" s="42" t="s">
        <v>43</v>
      </c>
      <c r="Y810" s="66">
        <v>47774</v>
      </c>
      <c r="Z810" s="66">
        <v>23443</v>
      </c>
      <c r="AA810" s="42" t="s">
        <v>41</v>
      </c>
      <c r="AB810" s="66">
        <v>46330</v>
      </c>
      <c r="AC810" s="66">
        <v>24174</v>
      </c>
      <c r="AD810" s="42" t="s">
        <v>41</v>
      </c>
      <c r="AE810" s="66">
        <v>42920</v>
      </c>
      <c r="AF810" s="66">
        <v>26095</v>
      </c>
      <c r="AG810" s="42" t="s">
        <v>43</v>
      </c>
      <c r="AH810" s="66">
        <v>43706</v>
      </c>
      <c r="AI810" s="66">
        <v>25626</v>
      </c>
      <c r="AJ810" s="76"/>
      <c r="AK810" s="75"/>
      <c r="AL810" s="7">
        <v>2344</v>
      </c>
    </row>
    <row r="811" spans="1:38" x14ac:dyDescent="0.15">
      <c r="A811" s="7">
        <v>2345</v>
      </c>
      <c r="B811" s="17">
        <f t="shared" si="104"/>
        <v>40.266666666666666</v>
      </c>
      <c r="C811" s="17">
        <f t="shared" si="105"/>
        <v>4.0144893822073042</v>
      </c>
      <c r="D811" s="17">
        <f t="shared" si="106"/>
        <v>27.024999999999999</v>
      </c>
      <c r="E811" s="17">
        <f t="shared" si="107"/>
        <v>3.478568670356545</v>
      </c>
      <c r="F811" s="17">
        <f t="shared" si="108"/>
        <v>28.764705882352938</v>
      </c>
      <c r="G811" s="17">
        <f t="shared" si="109"/>
        <v>3.1846304135460759</v>
      </c>
      <c r="H811" s="17">
        <f t="shared" si="110"/>
        <v>33.326086956521735</v>
      </c>
      <c r="I811" s="17">
        <f t="shared" si="111"/>
        <v>3.2606961682034266</v>
      </c>
      <c r="J811" s="18">
        <v>12.08</v>
      </c>
      <c r="K811" s="17">
        <v>0.3</v>
      </c>
      <c r="L811" s="17">
        <v>3.0091000000000001</v>
      </c>
      <c r="M811" s="18">
        <v>10.81</v>
      </c>
      <c r="N811" s="17">
        <v>0.1</v>
      </c>
      <c r="O811" s="17">
        <v>3.1076000000000001</v>
      </c>
      <c r="P811" s="18">
        <v>9.7799999999999994</v>
      </c>
      <c r="Q811" s="17">
        <v>0.17</v>
      </c>
      <c r="R811" s="17">
        <v>3.0710000000000002</v>
      </c>
      <c r="S811" s="18">
        <v>10.220000000000001</v>
      </c>
      <c r="T811" s="17">
        <v>0.23</v>
      </c>
      <c r="U811" s="17">
        <v>3.1343000000000001</v>
      </c>
      <c r="V811" s="28">
        <v>42487</v>
      </c>
      <c r="W811" s="7">
        <v>2345</v>
      </c>
      <c r="X811" s="16" t="s">
        <v>43</v>
      </c>
      <c r="Y811" s="66">
        <v>34076</v>
      </c>
      <c r="Z811" s="66">
        <v>24800</v>
      </c>
      <c r="AA811" s="16" t="s">
        <v>43</v>
      </c>
      <c r="AB811" s="66">
        <v>39371</v>
      </c>
      <c r="AC811" s="66">
        <v>21465</v>
      </c>
      <c r="AD811" s="16"/>
      <c r="AE811" s="66">
        <v>43006</v>
      </c>
      <c r="AF811" s="66">
        <v>19651</v>
      </c>
      <c r="AG811" s="16" t="s">
        <v>41</v>
      </c>
      <c r="AH811" s="66">
        <v>38625</v>
      </c>
      <c r="AI811" s="66">
        <v>21880</v>
      </c>
      <c r="AJ811" s="76"/>
      <c r="AK811" s="75"/>
      <c r="AL811" s="7">
        <v>2345</v>
      </c>
    </row>
    <row r="812" spans="1:38" x14ac:dyDescent="0.15">
      <c r="A812" s="7">
        <v>2346</v>
      </c>
      <c r="B812" s="17">
        <f t="shared" si="104"/>
        <v>153.80769230769232</v>
      </c>
      <c r="C812" s="17">
        <f t="shared" si="105"/>
        <v>11.860837584529602</v>
      </c>
      <c r="D812" s="17">
        <f t="shared" si="106"/>
        <v>283.75</v>
      </c>
      <c r="E812" s="17">
        <f t="shared" si="107"/>
        <v>6.6851219224879257</v>
      </c>
      <c r="F812" s="17">
        <f t="shared" si="108"/>
        <v>51.638888888888893</v>
      </c>
      <c r="G812" s="17">
        <f t="shared" si="109"/>
        <v>5.4358314570601474</v>
      </c>
      <c r="H812" s="17">
        <f t="shared" si="110"/>
        <v>428.74999999999994</v>
      </c>
      <c r="I812" s="17">
        <f t="shared" si="111"/>
        <v>4.6056341810564758</v>
      </c>
      <c r="J812" s="18">
        <v>39.99</v>
      </c>
      <c r="K812" s="17">
        <v>0.26</v>
      </c>
      <c r="L812" s="17">
        <v>3.3715999999999999</v>
      </c>
      <c r="M812" s="18">
        <v>22.7</v>
      </c>
      <c r="N812" s="17">
        <v>0.02</v>
      </c>
      <c r="O812" s="17">
        <v>3.3956</v>
      </c>
      <c r="P812" s="18">
        <v>18.59</v>
      </c>
      <c r="Q812" s="17">
        <v>0.18</v>
      </c>
      <c r="R812" s="17">
        <v>3.4199000000000002</v>
      </c>
      <c r="S812" s="18">
        <v>17.149999999999999</v>
      </c>
      <c r="T812" s="17">
        <v>0.03</v>
      </c>
      <c r="U812" s="17">
        <v>3.7237</v>
      </c>
      <c r="V812" s="21">
        <v>42487</v>
      </c>
      <c r="W812" s="7">
        <v>2346</v>
      </c>
      <c r="X812" s="16" t="s">
        <v>37</v>
      </c>
      <c r="Y812" s="66">
        <v>16227</v>
      </c>
      <c r="Z812" s="66">
        <v>27212</v>
      </c>
      <c r="AA812" s="16" t="s">
        <v>37</v>
      </c>
      <c r="AB812" s="66">
        <v>13592</v>
      </c>
      <c r="AC812" s="66">
        <v>32487</v>
      </c>
      <c r="AD812" s="16" t="s">
        <v>37</v>
      </c>
      <c r="AE812" s="66">
        <v>12241</v>
      </c>
      <c r="AF812" s="66">
        <v>36073</v>
      </c>
      <c r="AG812" s="16" t="s">
        <v>39</v>
      </c>
      <c r="AH812" s="66">
        <v>16794</v>
      </c>
      <c r="AI812" s="66">
        <v>26294</v>
      </c>
      <c r="AJ812" s="76"/>
      <c r="AK812" s="75"/>
      <c r="AL812" s="7">
        <v>2346</v>
      </c>
    </row>
    <row r="813" spans="1:38" x14ac:dyDescent="0.15">
      <c r="A813" s="7">
        <v>2347</v>
      </c>
      <c r="B813" s="17">
        <f t="shared" si="104"/>
        <v>266.59999999999997</v>
      </c>
      <c r="C813" s="17">
        <f t="shared" si="105"/>
        <v>2.4739704162877452</v>
      </c>
      <c r="D813" s="17">
        <f t="shared" si="106"/>
        <v>310.71428571428572</v>
      </c>
      <c r="E813" s="17">
        <f t="shared" si="107"/>
        <v>3.5424108382225019</v>
      </c>
      <c r="F813" s="17">
        <f t="shared" si="108"/>
        <v>211.87363834422655</v>
      </c>
      <c r="G813" s="17">
        <f t="shared" si="109"/>
        <v>3.5791178256629186</v>
      </c>
      <c r="H813" s="17">
        <f t="shared" si="110"/>
        <v>246.71717171717168</v>
      </c>
      <c r="I813" s="17">
        <f t="shared" si="111"/>
        <v>3.5855842630651789</v>
      </c>
      <c r="J813" s="18">
        <v>13.33</v>
      </c>
      <c r="K813" s="17">
        <v>0.05</v>
      </c>
      <c r="L813" s="17">
        <v>5.3880999999999997</v>
      </c>
      <c r="M813" s="18">
        <v>19.14</v>
      </c>
      <c r="N813" s="17">
        <v>1.54E-2</v>
      </c>
      <c r="O813" s="17">
        <v>5.4031000000000002</v>
      </c>
      <c r="P813" s="18">
        <v>19.45</v>
      </c>
      <c r="Q813" s="17">
        <v>4.5900000000000003E-2</v>
      </c>
      <c r="R813" s="17">
        <v>5.4343000000000004</v>
      </c>
      <c r="S813" s="18">
        <v>9.77</v>
      </c>
      <c r="T813" s="17">
        <v>2.9700000000000001E-2</v>
      </c>
      <c r="U813" s="17">
        <v>2.7248000000000001</v>
      </c>
      <c r="V813" s="21">
        <v>42466</v>
      </c>
      <c r="W813" s="7">
        <v>2347</v>
      </c>
      <c r="X813" s="16" t="s">
        <v>41</v>
      </c>
      <c r="Y813" s="66">
        <v>22322</v>
      </c>
      <c r="Z813" s="66">
        <v>10065</v>
      </c>
      <c r="AA813" s="16" t="s">
        <v>41</v>
      </c>
      <c r="AB813" s="66">
        <v>17425</v>
      </c>
      <c r="AC813" s="66">
        <v>12893</v>
      </c>
      <c r="AD813" s="16" t="s">
        <v>43</v>
      </c>
      <c r="AE813" s="66">
        <v>17457</v>
      </c>
      <c r="AF813" s="66">
        <v>12870</v>
      </c>
      <c r="AG813" s="30" t="s">
        <v>41</v>
      </c>
      <c r="AH813" s="66">
        <v>22863</v>
      </c>
      <c r="AI813" s="66">
        <v>19654</v>
      </c>
      <c r="AJ813" s="76"/>
      <c r="AK813" s="75"/>
      <c r="AL813" s="7">
        <v>2347</v>
      </c>
    </row>
    <row r="814" spans="1:38" x14ac:dyDescent="0.15">
      <c r="A814" s="7">
        <v>2348</v>
      </c>
      <c r="B814" s="17">
        <f t="shared" si="104"/>
        <v>65.394402035623401</v>
      </c>
      <c r="C814" s="17">
        <f t="shared" si="105"/>
        <v>2.9995331465919706</v>
      </c>
      <c r="D814" s="17">
        <f t="shared" si="106"/>
        <v>157.85714285714283</v>
      </c>
      <c r="E814" s="17">
        <f t="shared" si="107"/>
        <v>5.1177151678888455</v>
      </c>
      <c r="F814" s="17">
        <f t="shared" si="108"/>
        <v>136.30705394190872</v>
      </c>
      <c r="G814" s="17">
        <f t="shared" si="109"/>
        <v>5.1108518086347727</v>
      </c>
      <c r="H814" s="17">
        <f t="shared" si="110"/>
        <v>146.99248120300754</v>
      </c>
      <c r="I814" s="17">
        <f t="shared" si="111"/>
        <v>6.0075286164246755</v>
      </c>
      <c r="J814" s="18">
        <v>7.71</v>
      </c>
      <c r="K814" s="17">
        <v>0.1179</v>
      </c>
      <c r="L814" s="17">
        <v>2.5703999999999998</v>
      </c>
      <c r="M814" s="18">
        <v>13.26</v>
      </c>
      <c r="N814" s="17">
        <v>2.1000000000000001E-2</v>
      </c>
      <c r="O814" s="17">
        <v>2.5910000000000002</v>
      </c>
      <c r="P814" s="18">
        <v>6.57</v>
      </c>
      <c r="Q814" s="17">
        <v>2.41E-2</v>
      </c>
      <c r="R814" s="17">
        <v>1.2855000000000001</v>
      </c>
      <c r="S814" s="18">
        <v>7.82</v>
      </c>
      <c r="T814" s="17">
        <v>3.9899999999999998E-2</v>
      </c>
      <c r="U814" s="17">
        <v>1.3017000000000001</v>
      </c>
      <c r="V814" s="28">
        <v>42446</v>
      </c>
      <c r="W814" s="7">
        <v>2348</v>
      </c>
      <c r="X814" s="16" t="s">
        <v>43</v>
      </c>
      <c r="Y814" s="66">
        <v>31484</v>
      </c>
      <c r="Z814" s="66">
        <v>15042</v>
      </c>
      <c r="AA814" s="16" t="s">
        <v>43</v>
      </c>
      <c r="AB814" s="66">
        <v>35660</v>
      </c>
      <c r="AC814" s="66">
        <v>13280</v>
      </c>
      <c r="AD814" s="16" t="s">
        <v>41</v>
      </c>
      <c r="AE814" s="66">
        <v>42437</v>
      </c>
      <c r="AF814" s="66">
        <v>22320</v>
      </c>
      <c r="AG814" s="16" t="s">
        <v>41</v>
      </c>
      <c r="AH814" s="66">
        <v>36845</v>
      </c>
      <c r="AI814" s="66">
        <v>25708</v>
      </c>
      <c r="AJ814" s="76"/>
      <c r="AK814" s="75"/>
      <c r="AL814" s="7">
        <v>2348</v>
      </c>
    </row>
    <row r="815" spans="1:38" x14ac:dyDescent="0.15">
      <c r="A815" s="7">
        <v>2349</v>
      </c>
      <c r="B815" s="17">
        <f t="shared" si="104"/>
        <v>51.311433664374839</v>
      </c>
      <c r="C815" s="17">
        <f t="shared" si="105"/>
        <v>3.9407036551737624</v>
      </c>
      <c r="D815" s="17">
        <f t="shared" si="106"/>
        <v>64.64824120603015</v>
      </c>
      <c r="E815" s="17">
        <f t="shared" si="107"/>
        <v>5.2709208235173612</v>
      </c>
      <c r="F815" s="17">
        <f t="shared" si="108"/>
        <v>66.900676027041087</v>
      </c>
      <c r="G815" s="17">
        <f t="shared" si="109"/>
        <v>5.1786253396397308</v>
      </c>
      <c r="H815" s="17">
        <f t="shared" si="110"/>
        <v>61.814109742441204</v>
      </c>
      <c r="I815" s="17">
        <f t="shared" si="111"/>
        <v>4.4100023967404329</v>
      </c>
      <c r="J815" s="18">
        <v>20.149999999999999</v>
      </c>
      <c r="K815" s="17">
        <v>0.39269999999999999</v>
      </c>
      <c r="L815" s="17">
        <v>5.1132999999999997</v>
      </c>
      <c r="M815" s="18">
        <v>25.73</v>
      </c>
      <c r="N815" s="17">
        <v>9.9500000000000005E-2</v>
      </c>
      <c r="O815" s="17">
        <v>4.8815</v>
      </c>
      <c r="P815" s="18">
        <v>25.73</v>
      </c>
      <c r="Q815" s="17">
        <v>0.1923</v>
      </c>
      <c r="R815" s="17">
        <v>4.9684999999999997</v>
      </c>
      <c r="S815" s="18">
        <v>22.08</v>
      </c>
      <c r="T815" s="17">
        <v>0.26790000000000003</v>
      </c>
      <c r="U815" s="17">
        <v>5.0068000000000001</v>
      </c>
      <c r="V815" s="21"/>
      <c r="W815" s="7">
        <v>2349</v>
      </c>
      <c r="X815" s="37" t="s">
        <v>43</v>
      </c>
      <c r="Y815" s="66">
        <v>24045</v>
      </c>
      <c r="Z815" s="66">
        <v>17480</v>
      </c>
      <c r="AA815" s="37" t="s">
        <v>37</v>
      </c>
      <c r="AB815" s="66">
        <v>16401</v>
      </c>
      <c r="AC815" s="66">
        <v>25626</v>
      </c>
      <c r="AD815" s="37" t="s">
        <v>37</v>
      </c>
      <c r="AE815" s="66">
        <v>16399</v>
      </c>
      <c r="AF815" s="66">
        <v>25629</v>
      </c>
      <c r="AG815" s="37" t="s">
        <v>43</v>
      </c>
      <c r="AH815" s="66">
        <v>23808</v>
      </c>
      <c r="AI815" s="66">
        <v>17654</v>
      </c>
      <c r="AJ815" s="76"/>
      <c r="AK815" s="75"/>
      <c r="AL815" s="7">
        <v>2349</v>
      </c>
    </row>
    <row r="816" spans="1:38" x14ac:dyDescent="0.15">
      <c r="A816" s="7">
        <v>2350</v>
      </c>
      <c r="B816" s="17">
        <f t="shared" si="104"/>
        <v>104.14999999999999</v>
      </c>
      <c r="C816" s="17">
        <f t="shared" si="105"/>
        <v>4.1741813955352489</v>
      </c>
      <c r="D816" s="17">
        <f t="shared" si="106"/>
        <v>728.92156862745094</v>
      </c>
      <c r="E816" s="17">
        <f t="shared" si="107"/>
        <v>2.9767981902988807</v>
      </c>
      <c r="F816" s="17">
        <f t="shared" si="108"/>
        <v>122.12817412333736</v>
      </c>
      <c r="G816" s="17">
        <f t="shared" si="109"/>
        <v>4.0215811582950085</v>
      </c>
      <c r="H816" s="17">
        <f t="shared" si="110"/>
        <v>136.50627615062763</v>
      </c>
      <c r="I816" s="17">
        <f t="shared" si="111"/>
        <v>4.2992686301640637</v>
      </c>
      <c r="J816" s="18">
        <v>20.83</v>
      </c>
      <c r="K816" s="17">
        <v>0.2</v>
      </c>
      <c r="L816" s="17">
        <v>4.9901999999999997</v>
      </c>
      <c r="M816" s="18">
        <v>14.87</v>
      </c>
      <c r="N816" s="17">
        <v>5.1000000000000004E-3</v>
      </c>
      <c r="O816" s="17">
        <v>4.9953000000000003</v>
      </c>
      <c r="P816" s="18">
        <v>20.2</v>
      </c>
      <c r="Q816" s="17">
        <v>8.2699999999999996E-2</v>
      </c>
      <c r="R816" s="17">
        <v>5.0228999999999999</v>
      </c>
      <c r="S816" s="18">
        <v>21.75</v>
      </c>
      <c r="T816" s="17">
        <v>0.1195</v>
      </c>
      <c r="U816" s="17">
        <v>5.0590000000000002</v>
      </c>
      <c r="V816" s="21">
        <v>42474</v>
      </c>
      <c r="W816" s="7">
        <v>2350</v>
      </c>
      <c r="X816" s="16" t="s">
        <v>43</v>
      </c>
      <c r="Y816" s="66">
        <v>15283</v>
      </c>
      <c r="Z816" s="66">
        <v>14282</v>
      </c>
      <c r="AA816" s="16" t="s">
        <v>37</v>
      </c>
      <c r="AB816" s="66">
        <v>14560</v>
      </c>
      <c r="AC816" s="66">
        <v>14991</v>
      </c>
      <c r="AD816" s="16" t="s">
        <v>37</v>
      </c>
      <c r="AE816" s="66">
        <v>12681</v>
      </c>
      <c r="AF816" s="66">
        <v>17213</v>
      </c>
      <c r="AG816" s="16" t="s">
        <v>37</v>
      </c>
      <c r="AH816" s="66">
        <v>11584</v>
      </c>
      <c r="AI816" s="66">
        <v>18843</v>
      </c>
      <c r="AJ816" s="76"/>
      <c r="AK816" s="75"/>
      <c r="AL816" s="7">
        <v>2350</v>
      </c>
    </row>
    <row r="817" spans="1:38" x14ac:dyDescent="0.15">
      <c r="A817" s="7">
        <v>2351</v>
      </c>
      <c r="B817" s="17">
        <f t="shared" si="104"/>
        <v>35</v>
      </c>
      <c r="C817" s="17">
        <f t="shared" si="105"/>
        <v>2.0430587508155065</v>
      </c>
      <c r="D817" s="17">
        <f t="shared" si="106"/>
        <v>60.444819819819813</v>
      </c>
      <c r="E817" s="17">
        <f t="shared" si="107"/>
        <v>3.6307983697766053</v>
      </c>
      <c r="F817" s="17">
        <f t="shared" si="108"/>
        <v>80.798004987531186</v>
      </c>
      <c r="G817" s="17">
        <f t="shared" si="109"/>
        <v>4.4748290863890618</v>
      </c>
      <c r="H817" s="17">
        <f t="shared" si="110"/>
        <v>82.142857142857139</v>
      </c>
      <c r="I817" s="17">
        <f t="shared" si="111"/>
        <v>4.0103935177271017</v>
      </c>
      <c r="J817" s="18">
        <v>11.9</v>
      </c>
      <c r="K817" s="17">
        <v>0.34</v>
      </c>
      <c r="L817" s="17">
        <v>5.8246000000000002</v>
      </c>
      <c r="M817" s="18">
        <v>21.47</v>
      </c>
      <c r="N817" s="17">
        <v>8.8800000000000004E-2</v>
      </c>
      <c r="O817" s="17">
        <v>5.9132999999999996</v>
      </c>
      <c r="P817" s="18">
        <v>12.96</v>
      </c>
      <c r="Q817" s="17">
        <v>8.0199999999999994E-2</v>
      </c>
      <c r="R817" s="17">
        <v>2.8961999999999999</v>
      </c>
      <c r="S817" s="18">
        <v>11.73</v>
      </c>
      <c r="T817" s="17">
        <v>0.1071</v>
      </c>
      <c r="U817" s="17">
        <v>2.9249000000000001</v>
      </c>
      <c r="V817" s="21">
        <v>42487</v>
      </c>
      <c r="W817" s="7">
        <v>2351</v>
      </c>
      <c r="X817" s="16" t="s">
        <v>43</v>
      </c>
      <c r="Y817" s="66">
        <v>22458</v>
      </c>
      <c r="Z817" s="66">
        <v>13091</v>
      </c>
      <c r="AA817" s="16" t="s">
        <v>43</v>
      </c>
      <c r="AB817" s="66">
        <v>23961</v>
      </c>
      <c r="AC817" s="66">
        <v>12269</v>
      </c>
      <c r="AD817" s="16"/>
      <c r="AE817" s="66">
        <v>38212</v>
      </c>
      <c r="AF817" s="66">
        <v>15387</v>
      </c>
      <c r="AG817" s="16"/>
      <c r="AH817" s="66">
        <v>42562</v>
      </c>
      <c r="AI817" s="66">
        <v>13815</v>
      </c>
      <c r="AJ817" s="76"/>
      <c r="AK817" s="75"/>
      <c r="AL817" s="7">
        <v>2351</v>
      </c>
    </row>
    <row r="818" spans="1:38" x14ac:dyDescent="0.15">
      <c r="A818" s="7">
        <v>2352</v>
      </c>
      <c r="B818" s="17">
        <f t="shared" si="104"/>
        <v>188.81818181818181</v>
      </c>
      <c r="C818" s="17">
        <f t="shared" si="105"/>
        <v>6.8496990683485866</v>
      </c>
      <c r="D818" s="17">
        <f t="shared" si="106"/>
        <v>230.66666666666669</v>
      </c>
      <c r="E818" s="17">
        <f t="shared" si="107"/>
        <v>4.5420980948786527</v>
      </c>
      <c r="F818" s="17">
        <f t="shared" si="108"/>
        <v>480.79999999999995</v>
      </c>
      <c r="G818" s="17">
        <f t="shared" si="109"/>
        <v>15.977137540291761</v>
      </c>
      <c r="H818" s="17">
        <f t="shared" si="110"/>
        <v>590</v>
      </c>
      <c r="I818" s="17">
        <f t="shared" si="111"/>
        <v>15.59969593813002</v>
      </c>
      <c r="J818" s="18">
        <v>41.54</v>
      </c>
      <c r="K818" s="17">
        <v>0.22</v>
      </c>
      <c r="L818" s="17">
        <v>6.0644999999999998</v>
      </c>
      <c r="M818" s="18">
        <v>27.68</v>
      </c>
      <c r="N818" s="17">
        <v>0.03</v>
      </c>
      <c r="O818" s="17">
        <v>6.0941000000000001</v>
      </c>
      <c r="P818" s="18">
        <v>48.08</v>
      </c>
      <c r="Q818" s="17">
        <v>0.05</v>
      </c>
      <c r="R818" s="17">
        <v>3.0093000000000001</v>
      </c>
      <c r="S818" s="18">
        <v>47.2</v>
      </c>
      <c r="T818" s="17">
        <v>0.06</v>
      </c>
      <c r="U818" s="17">
        <v>3.0257000000000001</v>
      </c>
      <c r="V818" s="28">
        <v>42444</v>
      </c>
      <c r="W818" s="7">
        <v>2352</v>
      </c>
      <c r="X818" s="30" t="s">
        <v>37</v>
      </c>
      <c r="Y818" s="66">
        <v>7660</v>
      </c>
      <c r="Z818" s="66">
        <v>15241</v>
      </c>
      <c r="AA818" s="30" t="s">
        <v>37</v>
      </c>
      <c r="AB818" s="66">
        <v>6789</v>
      </c>
      <c r="AC818" s="66">
        <v>17196</v>
      </c>
      <c r="AD818" s="16"/>
      <c r="AE818" s="66">
        <v>31516</v>
      </c>
      <c r="AF818" s="66">
        <v>7409</v>
      </c>
      <c r="AG818" s="16"/>
      <c r="AH818" s="66">
        <v>25054</v>
      </c>
      <c r="AI818" s="66">
        <v>9320</v>
      </c>
      <c r="AJ818" s="76"/>
      <c r="AK818" s="75"/>
      <c r="AL818" s="7">
        <v>2352</v>
      </c>
    </row>
    <row r="819" spans="1:38" x14ac:dyDescent="0.15">
      <c r="A819" s="7">
        <v>2353</v>
      </c>
      <c r="B819" s="17">
        <f t="shared" si="104"/>
        <v>135.33333333333334</v>
      </c>
      <c r="C819" s="17">
        <f t="shared" si="105"/>
        <v>2.4951142467336132</v>
      </c>
      <c r="D819" s="17">
        <f t="shared" si="106"/>
        <v>73.291666666666671</v>
      </c>
      <c r="E819" s="17">
        <f t="shared" si="107"/>
        <v>2.1537632697040565</v>
      </c>
      <c r="F819" s="17">
        <f t="shared" si="108"/>
        <v>87.63636363636364</v>
      </c>
      <c r="G819" s="17">
        <f t="shared" si="109"/>
        <v>2.3565936953784852</v>
      </c>
      <c r="H819" s="17">
        <f t="shared" si="110"/>
        <v>124.65753424657535</v>
      </c>
      <c r="I819" s="17">
        <f t="shared" si="111"/>
        <v>2.2256190767349433</v>
      </c>
      <c r="J819" s="18">
        <v>20.3</v>
      </c>
      <c r="K819" s="17">
        <v>0.15</v>
      </c>
      <c r="L819" s="17">
        <v>8.1358999999999995</v>
      </c>
      <c r="M819" s="18">
        <v>17.59</v>
      </c>
      <c r="N819" s="17">
        <v>0.06</v>
      </c>
      <c r="O819" s="17">
        <v>8.1670999999999996</v>
      </c>
      <c r="P819" s="18">
        <v>19.28</v>
      </c>
      <c r="Q819" s="17">
        <v>0.11</v>
      </c>
      <c r="R819" s="17">
        <v>8.1813000000000002</v>
      </c>
      <c r="S819" s="18">
        <v>18.2</v>
      </c>
      <c r="T819" s="17">
        <v>0.1095</v>
      </c>
      <c r="U819" s="17">
        <v>8.1775000000000002</v>
      </c>
      <c r="V819" s="21">
        <v>42460</v>
      </c>
      <c r="W819" s="7">
        <v>2353</v>
      </c>
      <c r="X819" s="30"/>
      <c r="Y819" s="66"/>
      <c r="Z819" s="66"/>
      <c r="AA819" s="30"/>
      <c r="AB819" s="66">
        <v>84787</v>
      </c>
      <c r="AC819" s="66">
        <v>11297</v>
      </c>
      <c r="AD819" s="30"/>
      <c r="AE819" s="66">
        <v>86440</v>
      </c>
      <c r="AF819" s="66">
        <v>11081</v>
      </c>
      <c r="AG819" s="30"/>
      <c r="AH819" s="66">
        <v>86018</v>
      </c>
      <c r="AI819" s="66">
        <v>11136</v>
      </c>
      <c r="AJ819" s="76"/>
      <c r="AK819" s="75"/>
      <c r="AL819" s="7">
        <v>2353</v>
      </c>
    </row>
    <row r="820" spans="1:38" x14ac:dyDescent="0.15">
      <c r="A820" s="7">
        <v>2354</v>
      </c>
      <c r="B820" s="17">
        <f t="shared" si="104"/>
        <v>43.496855345911946</v>
      </c>
      <c r="C820" s="17">
        <f t="shared" si="105"/>
        <v>4.0610687022900755</v>
      </c>
      <c r="D820" s="17">
        <f t="shared" si="106"/>
        <v>53.42567567567567</v>
      </c>
      <c r="E820" s="17">
        <f t="shared" si="107"/>
        <v>4.7470957283943198</v>
      </c>
      <c r="F820" s="17">
        <f t="shared" si="108"/>
        <v>63.24637681159421</v>
      </c>
      <c r="G820" s="17">
        <f t="shared" si="109"/>
        <v>5.2051526717557248</v>
      </c>
      <c r="H820" s="17">
        <f t="shared" si="110"/>
        <v>48.517241379310349</v>
      </c>
      <c r="I820" s="17">
        <f t="shared" si="111"/>
        <v>4.2336161762050919</v>
      </c>
      <c r="J820" s="18">
        <v>69.16</v>
      </c>
      <c r="K820" s="17">
        <v>1.59</v>
      </c>
      <c r="L820" s="17">
        <v>17.03</v>
      </c>
      <c r="M820" s="18">
        <v>79.069999999999993</v>
      </c>
      <c r="N820" s="17">
        <v>0.37</v>
      </c>
      <c r="O820" s="17">
        <v>16.656500000000001</v>
      </c>
      <c r="P820" s="18">
        <v>87.28</v>
      </c>
      <c r="Q820" s="17">
        <v>0.69</v>
      </c>
      <c r="R820" s="17">
        <v>16.768000000000001</v>
      </c>
      <c r="S820" s="18">
        <v>75.040000000000006</v>
      </c>
      <c r="T820" s="17">
        <v>1.1599999999999999</v>
      </c>
      <c r="U820" s="17">
        <v>17.724799999999998</v>
      </c>
      <c r="V820" s="21">
        <v>42460</v>
      </c>
      <c r="W820" s="7">
        <v>2354</v>
      </c>
      <c r="X820" s="16" t="s">
        <v>39</v>
      </c>
      <c r="Y820" s="66">
        <v>13545</v>
      </c>
      <c r="Z820" s="66">
        <v>21564</v>
      </c>
      <c r="AA820" s="16" t="s">
        <v>37</v>
      </c>
      <c r="AB820" s="66">
        <v>11566</v>
      </c>
      <c r="AC820" s="66">
        <v>25254</v>
      </c>
      <c r="AD820" s="16" t="s">
        <v>39</v>
      </c>
      <c r="AE820" s="66">
        <v>16914</v>
      </c>
      <c r="AF820" s="66">
        <v>17269</v>
      </c>
      <c r="AG820" s="16" t="s">
        <v>43</v>
      </c>
      <c r="AH820" s="66">
        <v>17167</v>
      </c>
      <c r="AI820" s="66">
        <v>17014</v>
      </c>
      <c r="AJ820" s="76"/>
      <c r="AK820" s="75"/>
      <c r="AL820" s="7">
        <v>2354</v>
      </c>
    </row>
    <row r="821" spans="1:38" x14ac:dyDescent="0.15">
      <c r="A821" s="7">
        <v>2355</v>
      </c>
      <c r="B821" s="17">
        <f t="shared" si="104"/>
        <v>135.89999999999998</v>
      </c>
      <c r="C821" s="17">
        <f t="shared" si="105"/>
        <v>3.448800913589646</v>
      </c>
      <c r="D821" s="17">
        <f t="shared" si="106"/>
        <v>175.25000000000003</v>
      </c>
      <c r="E821" s="17">
        <f t="shared" si="107"/>
        <v>5.420382493942987</v>
      </c>
      <c r="F821" s="17">
        <f t="shared" si="108"/>
        <v>193.5</v>
      </c>
      <c r="G821" s="17">
        <f t="shared" si="109"/>
        <v>4.9579788869529571</v>
      </c>
      <c r="H821" s="17">
        <f t="shared" si="110"/>
        <v>181.3125</v>
      </c>
      <c r="I821" s="17">
        <f t="shared" si="111"/>
        <v>4.9406054413079579</v>
      </c>
      <c r="J821" s="18">
        <v>13.59</v>
      </c>
      <c r="K821" s="17">
        <v>0.1</v>
      </c>
      <c r="L821" s="17">
        <v>3.9405000000000001</v>
      </c>
      <c r="M821" s="18">
        <v>21.03</v>
      </c>
      <c r="N821" s="17">
        <v>0.03</v>
      </c>
      <c r="O821" s="17">
        <v>3.8797999999999999</v>
      </c>
      <c r="P821" s="18">
        <v>19.350000000000001</v>
      </c>
      <c r="Q821" s="17">
        <v>0.05</v>
      </c>
      <c r="R821" s="17">
        <v>3.9028</v>
      </c>
      <c r="S821" s="18">
        <v>19.34</v>
      </c>
      <c r="T821" s="17">
        <v>0.08</v>
      </c>
      <c r="U821" s="17">
        <v>3.9144999999999999</v>
      </c>
      <c r="V821" s="21"/>
      <c r="W821" s="7">
        <v>2355</v>
      </c>
      <c r="X821" s="16"/>
      <c r="Y821" s="66">
        <v>37728</v>
      </c>
      <c r="Z821" s="66">
        <v>13616</v>
      </c>
      <c r="AA821" s="16"/>
      <c r="AB821" s="66">
        <v>29039</v>
      </c>
      <c r="AC821" s="66">
        <v>17690</v>
      </c>
      <c r="AD821" s="30"/>
      <c r="AE821" s="66">
        <v>32894</v>
      </c>
      <c r="AF821" s="66">
        <v>15616</v>
      </c>
      <c r="AG821" s="30"/>
      <c r="AH821" s="66">
        <v>32857</v>
      </c>
      <c r="AI821" s="66">
        <v>15634</v>
      </c>
      <c r="AJ821" s="76"/>
      <c r="AK821" s="75"/>
      <c r="AL821" s="7">
        <v>2355</v>
      </c>
    </row>
    <row r="822" spans="1:38" x14ac:dyDescent="0.15">
      <c r="A822" s="7">
        <v>2356</v>
      </c>
      <c r="B822" s="17">
        <f t="shared" si="104"/>
        <v>71.17647058823529</v>
      </c>
      <c r="C822" s="17">
        <f t="shared" si="105"/>
        <v>4.8401936077443102</v>
      </c>
      <c r="D822" s="17">
        <f t="shared" si="106"/>
        <v>85.928571428571416</v>
      </c>
      <c r="E822" s="17">
        <f t="shared" si="107"/>
        <v>4.7502467917077977</v>
      </c>
      <c r="F822" s="17">
        <f t="shared" si="108"/>
        <v>42.233333333333334</v>
      </c>
      <c r="G822" s="17">
        <f t="shared" si="109"/>
        <v>4.8440128460009175</v>
      </c>
      <c r="H822" s="17">
        <f t="shared" si="110"/>
        <v>42.507736253273031</v>
      </c>
      <c r="I822" s="17">
        <f t="shared" si="111"/>
        <v>4.4505504775790197</v>
      </c>
      <c r="J822" s="18">
        <v>24.2</v>
      </c>
      <c r="K822" s="17">
        <v>0.34</v>
      </c>
      <c r="L822" s="17">
        <v>4.9997999999999996</v>
      </c>
      <c r="M822" s="18">
        <v>24.06</v>
      </c>
      <c r="N822" s="17">
        <v>7.0000000000000007E-2</v>
      </c>
      <c r="O822" s="17">
        <v>5.0650000000000004</v>
      </c>
      <c r="P822" s="18">
        <v>25.34</v>
      </c>
      <c r="Q822" s="17">
        <v>0.3</v>
      </c>
      <c r="R822" s="17">
        <v>5.2312000000000003</v>
      </c>
      <c r="S822" s="18">
        <v>23.81</v>
      </c>
      <c r="T822" s="17">
        <v>0.42009999999999997</v>
      </c>
      <c r="U822" s="17">
        <v>5.3498999999999999</v>
      </c>
      <c r="V822" s="21">
        <v>42460</v>
      </c>
      <c r="W822" s="7">
        <v>2356</v>
      </c>
      <c r="X822" s="16" t="s">
        <v>43</v>
      </c>
      <c r="Y822" s="66">
        <v>25544</v>
      </c>
      <c r="Z822" s="66">
        <v>12154</v>
      </c>
      <c r="AA822" s="16" t="s">
        <v>41</v>
      </c>
      <c r="AB822" s="66">
        <v>23349</v>
      </c>
      <c r="AC822" s="66">
        <v>13297</v>
      </c>
      <c r="AD822" s="16" t="s">
        <v>41</v>
      </c>
      <c r="AE822" s="66">
        <v>20643</v>
      </c>
      <c r="AF822" s="66">
        <v>15040</v>
      </c>
      <c r="AG822" s="16" t="s">
        <v>41</v>
      </c>
      <c r="AH822" s="66">
        <v>19551</v>
      </c>
      <c r="AI822" s="66">
        <v>15880</v>
      </c>
      <c r="AJ822" s="76"/>
      <c r="AK822" s="75"/>
      <c r="AL822" s="7">
        <v>2356</v>
      </c>
    </row>
    <row r="823" spans="1:38" x14ac:dyDescent="0.15">
      <c r="A823" s="7">
        <v>2357</v>
      </c>
      <c r="B823" s="17">
        <f t="shared" si="104"/>
        <v>26.552686671318909</v>
      </c>
      <c r="C823" s="17">
        <f t="shared" si="105"/>
        <v>4.9120542197837667</v>
      </c>
      <c r="D823" s="17">
        <f t="shared" si="106"/>
        <v>36.442006269592476</v>
      </c>
      <c r="E823" s="17">
        <f t="shared" si="107"/>
        <v>4.3283998882993577</v>
      </c>
      <c r="F823" s="17">
        <f t="shared" si="108"/>
        <v>38.807847082494966</v>
      </c>
      <c r="G823" s="17">
        <f t="shared" si="109"/>
        <v>4.8633502589269115</v>
      </c>
      <c r="H823" s="17">
        <f t="shared" si="110"/>
        <v>29.16784004505773</v>
      </c>
      <c r="I823" s="17">
        <f t="shared" si="111"/>
        <v>4.2025501354188863</v>
      </c>
      <c r="J823" s="18">
        <v>15.22</v>
      </c>
      <c r="K823" s="17">
        <v>0.57320000000000004</v>
      </c>
      <c r="L823" s="17">
        <v>3.0985</v>
      </c>
      <c r="M823" s="18">
        <v>13.95</v>
      </c>
      <c r="N823" s="17">
        <v>9.5699999999999993E-2</v>
      </c>
      <c r="O823" s="17">
        <v>3.2229000000000001</v>
      </c>
      <c r="P823" s="18">
        <v>15.43</v>
      </c>
      <c r="Q823" s="17">
        <v>0.1988</v>
      </c>
      <c r="R823" s="17">
        <v>3.1727099999999999</v>
      </c>
      <c r="S823" s="18">
        <v>13.81</v>
      </c>
      <c r="T823" s="17">
        <v>0.35510000000000003</v>
      </c>
      <c r="U823" s="17">
        <v>3.2860999999999998</v>
      </c>
      <c r="V823" s="21">
        <v>42488</v>
      </c>
      <c r="W823" s="7">
        <v>2357</v>
      </c>
      <c r="X823" s="16" t="s">
        <v>43</v>
      </c>
      <c r="Y823" s="66">
        <v>22270</v>
      </c>
      <c r="Z823" s="66">
        <v>14076</v>
      </c>
      <c r="AA823" s="16" t="s">
        <v>41</v>
      </c>
      <c r="AB823" s="66">
        <v>19702</v>
      </c>
      <c r="AC823" s="66">
        <v>15911</v>
      </c>
      <c r="AD823" s="16" t="s">
        <v>43</v>
      </c>
      <c r="AE823" s="66">
        <v>19711</v>
      </c>
      <c r="AF823" s="66">
        <v>15904</v>
      </c>
      <c r="AG823" s="16" t="s">
        <v>43</v>
      </c>
      <c r="AH823" s="66">
        <v>20101</v>
      </c>
      <c r="AI823" s="66">
        <v>15596</v>
      </c>
      <c r="AJ823" s="76"/>
      <c r="AK823" s="75"/>
      <c r="AL823" s="7">
        <v>2357</v>
      </c>
    </row>
    <row r="824" spans="1:38" x14ac:dyDescent="0.15">
      <c r="A824" s="7">
        <v>2358</v>
      </c>
      <c r="B824" s="17">
        <f t="shared" si="104"/>
        <v>83.391304347826079</v>
      </c>
      <c r="C824" s="17">
        <f t="shared" si="105"/>
        <v>7.0305340713316964</v>
      </c>
      <c r="D824" s="17">
        <f t="shared" si="106"/>
        <v>71.05</v>
      </c>
      <c r="E824" s="17">
        <f t="shared" si="107"/>
        <v>5.1076524927213267</v>
      </c>
      <c r="F824" s="17">
        <f t="shared" si="108"/>
        <v>45.382352941176464</v>
      </c>
      <c r="G824" s="17">
        <f t="shared" si="109"/>
        <v>5.332457837987282</v>
      </c>
      <c r="H824" s="17">
        <f t="shared" si="110"/>
        <v>37.229166666666671</v>
      </c>
      <c r="I824" s="17">
        <f t="shared" si="111"/>
        <v>3.6152134331377712</v>
      </c>
      <c r="J824" s="18">
        <v>19.18</v>
      </c>
      <c r="K824" s="17">
        <v>0.23</v>
      </c>
      <c r="L824" s="17">
        <v>2.7281</v>
      </c>
      <c r="M824" s="18">
        <v>14.21</v>
      </c>
      <c r="N824" s="17">
        <v>0.05</v>
      </c>
      <c r="O824" s="17">
        <v>2.7820999999999998</v>
      </c>
      <c r="P824" s="18">
        <v>15.43</v>
      </c>
      <c r="Q824" s="17">
        <v>0.17</v>
      </c>
      <c r="R824" s="17">
        <v>2.8936000000000002</v>
      </c>
      <c r="S824" s="18">
        <v>17.87</v>
      </c>
      <c r="T824" s="17">
        <v>0.36</v>
      </c>
      <c r="U824" s="17">
        <v>4.9429999999999996</v>
      </c>
      <c r="V824" s="28">
        <v>42467</v>
      </c>
      <c r="W824" s="7">
        <v>2358</v>
      </c>
      <c r="X824" s="16"/>
      <c r="Y824" s="66">
        <v>77561</v>
      </c>
      <c r="Z824" s="66">
        <v>10257</v>
      </c>
      <c r="AA824" s="16"/>
      <c r="AB824" s="66">
        <v>66640</v>
      </c>
      <c r="AC824" s="66">
        <v>11938</v>
      </c>
      <c r="AD824" s="16"/>
      <c r="AE824" s="66">
        <v>60643</v>
      </c>
      <c r="AF824" s="66">
        <v>13119</v>
      </c>
      <c r="AG824" s="30" t="s">
        <v>41</v>
      </c>
      <c r="AH824" s="66">
        <v>41530</v>
      </c>
      <c r="AI824" s="66">
        <v>22387</v>
      </c>
      <c r="AJ824" s="76"/>
      <c r="AK824" s="75"/>
      <c r="AL824" s="7">
        <v>2358</v>
      </c>
    </row>
    <row r="825" spans="1:38" x14ac:dyDescent="0.15">
      <c r="A825" s="7">
        <v>2359</v>
      </c>
      <c r="B825" s="17">
        <f t="shared" si="104"/>
        <v>1046.5201465201465</v>
      </c>
      <c r="C825" s="17">
        <f t="shared" si="105"/>
        <v>12.652229750675346</v>
      </c>
      <c r="D825" s="17">
        <f t="shared" si="106"/>
        <v>421.00000000000006</v>
      </c>
      <c r="E825" s="17">
        <f t="shared" si="107"/>
        <v>11.112088685553404</v>
      </c>
      <c r="F825" s="17">
        <f t="shared" si="108"/>
        <v>227.14808043875686</v>
      </c>
      <c r="G825" s="17">
        <f t="shared" si="109"/>
        <v>10.744087509187601</v>
      </c>
      <c r="H825" s="17">
        <f t="shared" si="110"/>
        <v>-170.81632653061223</v>
      </c>
      <c r="I825" s="17">
        <f t="shared" si="111"/>
        <v>13.061797752808987</v>
      </c>
      <c r="J825" s="18">
        <v>28.57</v>
      </c>
      <c r="K825" s="17">
        <v>2.7300000000000001E-2</v>
      </c>
      <c r="L825" s="17">
        <v>2.2581000000000002</v>
      </c>
      <c r="M825" s="18">
        <v>25.26</v>
      </c>
      <c r="N825" s="17">
        <v>1.4999999999999999E-2</v>
      </c>
      <c r="O825" s="17">
        <v>2.2732000000000001</v>
      </c>
      <c r="P825" s="18">
        <v>24.85</v>
      </c>
      <c r="Q825" s="17">
        <v>5.4699999999999999E-2</v>
      </c>
      <c r="R825" s="17">
        <v>2.3129</v>
      </c>
      <c r="S825" s="18">
        <v>27.9</v>
      </c>
      <c r="T825" s="17">
        <v>-0.1225</v>
      </c>
      <c r="U825" s="17">
        <v>2.1360000000000001</v>
      </c>
      <c r="V825" s="21">
        <v>42453</v>
      </c>
      <c r="W825" s="7">
        <v>2359</v>
      </c>
      <c r="X825" s="16" t="s">
        <v>37</v>
      </c>
      <c r="Y825" s="66">
        <v>18487</v>
      </c>
      <c r="Z825" s="66">
        <v>22545</v>
      </c>
      <c r="AA825" s="16" t="s">
        <v>37</v>
      </c>
      <c r="AB825" s="66">
        <v>15401</v>
      </c>
      <c r="AC825" s="66">
        <v>27063</v>
      </c>
      <c r="AD825" s="16" t="s">
        <v>39</v>
      </c>
      <c r="AE825" s="66">
        <v>18897</v>
      </c>
      <c r="AF825" s="66">
        <v>22056</v>
      </c>
      <c r="AG825" s="16" t="s">
        <v>37</v>
      </c>
      <c r="AH825" s="66">
        <v>13165</v>
      </c>
      <c r="AI825" s="66">
        <v>31659</v>
      </c>
      <c r="AJ825" s="76"/>
      <c r="AK825" s="75"/>
      <c r="AL825" s="7">
        <v>2359</v>
      </c>
    </row>
    <row r="826" spans="1:38" x14ac:dyDescent="0.15">
      <c r="A826" s="7">
        <v>2360</v>
      </c>
      <c r="B826" s="17">
        <f t="shared" si="104"/>
        <v>57.285714285714285</v>
      </c>
      <c r="C826" s="17">
        <f t="shared" si="105"/>
        <v>4.8355977168582678</v>
      </c>
      <c r="D826" s="17">
        <f t="shared" si="106"/>
        <v>292.27272727272725</v>
      </c>
      <c r="E826" s="17">
        <f t="shared" si="107"/>
        <v>5.1505927587311762</v>
      </c>
      <c r="F826" s="17">
        <f t="shared" si="108"/>
        <v>74.0625</v>
      </c>
      <c r="G826" s="17">
        <f t="shared" si="109"/>
        <v>4.813746597879514</v>
      </c>
      <c r="H826" s="17">
        <f t="shared" si="110"/>
        <v>73.384615384615387</v>
      </c>
      <c r="I826" s="17">
        <f t="shared" si="111"/>
        <v>5.0526315789473681</v>
      </c>
      <c r="J826" s="18">
        <v>12.03</v>
      </c>
      <c r="K826" s="17">
        <v>0.21</v>
      </c>
      <c r="L826" s="17">
        <v>2.4878</v>
      </c>
      <c r="M826" s="18">
        <v>12.86</v>
      </c>
      <c r="N826" s="17">
        <v>1.0999999999999999E-2</v>
      </c>
      <c r="O826" s="17">
        <v>2.4967999999999999</v>
      </c>
      <c r="P826" s="18">
        <v>11.85</v>
      </c>
      <c r="Q826" s="17">
        <v>0.08</v>
      </c>
      <c r="R826" s="17">
        <v>2.4617</v>
      </c>
      <c r="S826" s="18">
        <v>12.72</v>
      </c>
      <c r="T826" s="17">
        <v>0.13</v>
      </c>
      <c r="U826" s="17">
        <v>2.5175000000000001</v>
      </c>
      <c r="V826" s="21">
        <v>42471</v>
      </c>
      <c r="W826" s="7">
        <v>2360</v>
      </c>
      <c r="X826" s="16" t="s">
        <v>37</v>
      </c>
      <c r="Y826" s="66">
        <v>19185</v>
      </c>
      <c r="Z826" s="66">
        <v>20407</v>
      </c>
      <c r="AA826" s="16" t="s">
        <v>43</v>
      </c>
      <c r="AB826" s="66">
        <v>20576</v>
      </c>
      <c r="AC826" s="66">
        <v>19027</v>
      </c>
      <c r="AD826" s="16" t="s">
        <v>43</v>
      </c>
      <c r="AE826" s="66">
        <v>21894</v>
      </c>
      <c r="AF826" s="66">
        <v>17882</v>
      </c>
      <c r="AG826" s="16" t="s">
        <v>41</v>
      </c>
      <c r="AH826" s="66">
        <v>20078</v>
      </c>
      <c r="AI826" s="66">
        <v>19500</v>
      </c>
      <c r="AJ826" s="76"/>
      <c r="AK826" s="75"/>
      <c r="AL826" s="7">
        <v>2360</v>
      </c>
    </row>
    <row r="827" spans="1:38" x14ac:dyDescent="0.15">
      <c r="A827" s="7">
        <v>2361</v>
      </c>
      <c r="B827" s="17">
        <f t="shared" si="104"/>
        <v>23.333333333333336</v>
      </c>
      <c r="C827" s="17">
        <f t="shared" si="105"/>
        <v>1.7519271198318149</v>
      </c>
      <c r="D827" s="17">
        <f t="shared" si="106"/>
        <v>45.535714285714285</v>
      </c>
      <c r="E827" s="17">
        <f t="shared" si="107"/>
        <v>3.1386160549442437</v>
      </c>
      <c r="F827" s="17">
        <f t="shared" si="108"/>
        <v>43.111111111111114</v>
      </c>
      <c r="G827" s="17">
        <f t="shared" si="109"/>
        <v>3.8100849413266555</v>
      </c>
      <c r="H827" s="17">
        <f t="shared" si="110"/>
        <v>43.38942307692308</v>
      </c>
      <c r="I827" s="17">
        <f t="shared" si="111"/>
        <v>3.4835472353565571</v>
      </c>
      <c r="J827" s="18">
        <v>7</v>
      </c>
      <c r="K827" s="17">
        <v>0.3</v>
      </c>
      <c r="L827" s="17">
        <v>3.9956</v>
      </c>
      <c r="M827" s="18">
        <v>12.75</v>
      </c>
      <c r="N827" s="17">
        <v>7.0000000000000007E-2</v>
      </c>
      <c r="O827" s="17">
        <v>4.0622999999999996</v>
      </c>
      <c r="P827" s="18">
        <v>7.76</v>
      </c>
      <c r="Q827" s="17">
        <v>0.09</v>
      </c>
      <c r="R827" s="17">
        <v>2.0367000000000002</v>
      </c>
      <c r="S827" s="18">
        <v>7.22</v>
      </c>
      <c r="T827" s="17">
        <v>0.12479999999999999</v>
      </c>
      <c r="U827" s="17">
        <v>2.0726</v>
      </c>
      <c r="V827" s="21">
        <v>42486</v>
      </c>
      <c r="W827" s="7">
        <v>2361</v>
      </c>
      <c r="X827" s="16" t="s">
        <v>41</v>
      </c>
      <c r="Y827" s="66">
        <v>32509</v>
      </c>
      <c r="Z827" s="66">
        <v>13267</v>
      </c>
      <c r="AA827" s="16" t="s">
        <v>43</v>
      </c>
      <c r="AB827" s="66">
        <v>33087</v>
      </c>
      <c r="AC827" s="66">
        <v>13035</v>
      </c>
      <c r="AD827" s="16" t="s">
        <v>43</v>
      </c>
      <c r="AE827" s="66">
        <v>33087</v>
      </c>
      <c r="AF827" s="66">
        <v>13035</v>
      </c>
      <c r="AG827" s="16" t="s">
        <v>43</v>
      </c>
      <c r="AH827" s="66">
        <v>40587</v>
      </c>
      <c r="AI827" s="66">
        <v>21253</v>
      </c>
      <c r="AJ827" s="76"/>
      <c r="AK827" s="75"/>
      <c r="AL827" s="7">
        <v>2361</v>
      </c>
    </row>
    <row r="828" spans="1:38" x14ac:dyDescent="0.15">
      <c r="A828" s="7">
        <v>2362</v>
      </c>
      <c r="B828" s="17">
        <f t="shared" si="104"/>
        <v>226.50602409638554</v>
      </c>
      <c r="C828" s="17">
        <f t="shared" si="105"/>
        <v>6.2941160059146837</v>
      </c>
      <c r="D828" s="17">
        <f t="shared" si="106"/>
        <v>390.06024096385539</v>
      </c>
      <c r="E828" s="17">
        <f t="shared" si="107"/>
        <v>7.4399632310697461</v>
      </c>
      <c r="F828" s="17">
        <f t="shared" si="108"/>
        <v>343.625</v>
      </c>
      <c r="G828" s="17">
        <f t="shared" si="109"/>
        <v>7.8486795146324049</v>
      </c>
      <c r="H828" s="17">
        <f t="shared" si="110"/>
        <v>271.71428571428572</v>
      </c>
      <c r="I828" s="17">
        <f t="shared" si="111"/>
        <v>7.1652586669680449</v>
      </c>
      <c r="J828" s="18">
        <v>22.56</v>
      </c>
      <c r="K828" s="17">
        <v>9.9599999999999994E-2</v>
      </c>
      <c r="L828" s="17">
        <v>3.5842999999999998</v>
      </c>
      <c r="M828" s="18">
        <v>25.9</v>
      </c>
      <c r="N828" s="17">
        <v>1.66E-2</v>
      </c>
      <c r="O828" s="17">
        <v>3.4811999999999999</v>
      </c>
      <c r="P828" s="18">
        <v>27.49</v>
      </c>
      <c r="Q828" s="17">
        <v>0.04</v>
      </c>
      <c r="R828" s="17">
        <v>3.5024999999999999</v>
      </c>
      <c r="S828" s="18">
        <v>25.36</v>
      </c>
      <c r="T828" s="17">
        <v>7.0000000000000007E-2</v>
      </c>
      <c r="U828" s="17">
        <v>3.5392999999999999</v>
      </c>
      <c r="V828" s="28"/>
      <c r="W828" s="7">
        <v>2362</v>
      </c>
      <c r="X828" s="30"/>
      <c r="Y828" s="66"/>
      <c r="Z828" s="66"/>
      <c r="AA828" s="30"/>
      <c r="AB828" s="66"/>
      <c r="AC828" s="66"/>
      <c r="AD828" s="30"/>
      <c r="AE828" s="66"/>
      <c r="AF828" s="66"/>
      <c r="AG828" s="30"/>
      <c r="AH828" s="66"/>
      <c r="AI828" s="66"/>
      <c r="AJ828" s="76"/>
      <c r="AK828" s="75"/>
      <c r="AL828" s="7">
        <v>2362</v>
      </c>
    </row>
    <row r="829" spans="1:38" x14ac:dyDescent="0.15">
      <c r="A829" s="7">
        <v>2363</v>
      </c>
      <c r="B829" s="17">
        <f t="shared" si="104"/>
        <v>78.125</v>
      </c>
      <c r="C829" s="17">
        <f t="shared" si="105"/>
        <v>2.5986985717552646</v>
      </c>
      <c r="D829" s="17">
        <f t="shared" si="106"/>
        <v>49.821428571428562</v>
      </c>
      <c r="E829" s="17">
        <f t="shared" si="107"/>
        <v>2.9447775056995695</v>
      </c>
      <c r="F829" s="17">
        <f t="shared" si="108"/>
        <v>59.18181818181818</v>
      </c>
      <c r="G829" s="17">
        <f t="shared" si="109"/>
        <v>2.7385159010600701</v>
      </c>
      <c r="H829" s="17">
        <f t="shared" si="110"/>
        <v>67.071428571428569</v>
      </c>
      <c r="I829" s="17">
        <f t="shared" si="111"/>
        <v>2.6130695218416715</v>
      </c>
      <c r="J829" s="18">
        <v>12.5</v>
      </c>
      <c r="K829" s="17">
        <v>0.16</v>
      </c>
      <c r="L829" s="17">
        <v>4.8101000000000003</v>
      </c>
      <c r="M829" s="18">
        <v>13.95</v>
      </c>
      <c r="N829" s="17">
        <v>7.0000000000000007E-2</v>
      </c>
      <c r="O829" s="17">
        <v>4.7371999999999996</v>
      </c>
      <c r="P829" s="18">
        <v>13.02</v>
      </c>
      <c r="Q829" s="17">
        <v>0.11</v>
      </c>
      <c r="R829" s="17">
        <v>4.7544000000000004</v>
      </c>
      <c r="S829" s="18">
        <v>12.52</v>
      </c>
      <c r="T829" s="17">
        <v>0.14000000000000001</v>
      </c>
      <c r="U829" s="17">
        <v>4.7912999999999997</v>
      </c>
      <c r="V829" s="21"/>
      <c r="W829" s="7">
        <v>2363</v>
      </c>
      <c r="X829" s="16" t="s">
        <v>41</v>
      </c>
      <c r="Y829" s="66">
        <v>36588</v>
      </c>
      <c r="Z829" s="66">
        <v>10546</v>
      </c>
      <c r="AA829" s="16"/>
      <c r="AB829" s="66">
        <v>51318</v>
      </c>
      <c r="AC829" s="66">
        <v>7519</v>
      </c>
      <c r="AD829" s="30"/>
      <c r="AE829" s="66">
        <v>44232</v>
      </c>
      <c r="AF829" s="66">
        <v>8723</v>
      </c>
      <c r="AG829" s="30"/>
      <c r="AH829" s="66">
        <v>42678</v>
      </c>
      <c r="AI829" s="66">
        <v>9042</v>
      </c>
      <c r="AJ829" s="76"/>
      <c r="AK829" s="75"/>
      <c r="AL829" s="7">
        <v>2363</v>
      </c>
    </row>
    <row r="830" spans="1:38" x14ac:dyDescent="0.15">
      <c r="A830" s="7">
        <v>2364</v>
      </c>
      <c r="B830" s="17">
        <f t="shared" si="104"/>
        <v>77.037037037037038</v>
      </c>
      <c r="C830" s="17">
        <f t="shared" si="105"/>
        <v>9.1974353305328336</v>
      </c>
      <c r="D830" s="17">
        <f t="shared" si="106"/>
        <v>75.03125</v>
      </c>
      <c r="E830" s="17">
        <f t="shared" si="107"/>
        <v>10.25630072618539</v>
      </c>
      <c r="F830" s="17">
        <f t="shared" si="108"/>
        <v>72.184210526315795</v>
      </c>
      <c r="G830" s="17">
        <f t="shared" si="109"/>
        <v>11.323948313586261</v>
      </c>
      <c r="H830" s="17">
        <f t="shared" si="110"/>
        <v>74.91</v>
      </c>
      <c r="I830" s="17">
        <f t="shared" si="111"/>
        <v>6.1075237256628503</v>
      </c>
      <c r="J830" s="18">
        <v>20.8</v>
      </c>
      <c r="K830" s="17">
        <v>0.27</v>
      </c>
      <c r="L830" s="17">
        <v>2.2614999999999998</v>
      </c>
      <c r="M830" s="18">
        <v>24.01</v>
      </c>
      <c r="N830" s="17">
        <v>0.08</v>
      </c>
      <c r="O830" s="17">
        <v>2.3410000000000002</v>
      </c>
      <c r="P830" s="18">
        <v>27.43</v>
      </c>
      <c r="Q830" s="17">
        <v>0.19</v>
      </c>
      <c r="R830" s="17">
        <v>2.4222999999999999</v>
      </c>
      <c r="S830" s="18">
        <v>24.97</v>
      </c>
      <c r="T830" s="17">
        <v>0.25</v>
      </c>
      <c r="U830" s="17">
        <v>4.0884</v>
      </c>
      <c r="V830" s="28">
        <v>42488</v>
      </c>
      <c r="W830" s="7">
        <v>2364</v>
      </c>
      <c r="X830" s="16"/>
      <c r="Y830" s="66">
        <v>45168</v>
      </c>
      <c r="Z830" s="66">
        <v>11584</v>
      </c>
      <c r="AA830" s="16"/>
      <c r="AB830" s="66"/>
      <c r="AC830" s="66"/>
      <c r="AD830" s="30"/>
      <c r="AE830" s="66">
        <v>37668</v>
      </c>
      <c r="AF830" s="66">
        <v>13890</v>
      </c>
      <c r="AG830" s="30"/>
      <c r="AH830" s="66">
        <v>36006</v>
      </c>
      <c r="AI830" s="66">
        <v>15652</v>
      </c>
      <c r="AJ830" s="76"/>
      <c r="AK830" s="75"/>
      <c r="AL830" s="7">
        <v>2364</v>
      </c>
    </row>
    <row r="831" spans="1:38" x14ac:dyDescent="0.15">
      <c r="A831" s="7">
        <v>2365</v>
      </c>
      <c r="B831" s="17">
        <f t="shared" si="104"/>
        <v>265.92356687898086</v>
      </c>
      <c r="C831" s="17">
        <f t="shared" si="105"/>
        <v>4.1996378755364807</v>
      </c>
      <c r="D831" s="17">
        <f t="shared" si="106"/>
        <v>88.249999999999986</v>
      </c>
      <c r="E831" s="17">
        <f t="shared" si="107"/>
        <v>2.935550935550935</v>
      </c>
      <c r="F831" s="17">
        <f t="shared" si="108"/>
        <v>49.322860238353201</v>
      </c>
      <c r="G831" s="17">
        <f t="shared" si="109"/>
        <v>2.9600130039011705</v>
      </c>
      <c r="H831" s="17">
        <f t="shared" si="110"/>
        <v>77.968923418423984</v>
      </c>
      <c r="I831" s="17">
        <f t="shared" si="111"/>
        <v>4.5243768918657823</v>
      </c>
      <c r="J831" s="18">
        <v>25.05</v>
      </c>
      <c r="K831" s="17">
        <v>9.4200000000000006E-2</v>
      </c>
      <c r="L831" s="17">
        <v>5.9648000000000003</v>
      </c>
      <c r="M831" s="18">
        <v>17.649999999999999</v>
      </c>
      <c r="N831" s="17">
        <v>0.05</v>
      </c>
      <c r="O831" s="17">
        <v>6.0125000000000002</v>
      </c>
      <c r="P831" s="18">
        <v>18.21</v>
      </c>
      <c r="Q831" s="17">
        <v>0.18459999999999999</v>
      </c>
      <c r="R831" s="17">
        <v>6.1520000000000001</v>
      </c>
      <c r="S831" s="18">
        <v>28.1</v>
      </c>
      <c r="T831" s="17">
        <v>0.27029999999999998</v>
      </c>
      <c r="U831" s="17">
        <v>6.2107999999999999</v>
      </c>
      <c r="V831" s="28">
        <v>42459</v>
      </c>
      <c r="W831" s="7">
        <v>2365</v>
      </c>
      <c r="X831" s="16" t="s">
        <v>41</v>
      </c>
      <c r="Y831" s="66">
        <v>18609</v>
      </c>
      <c r="Z831" s="66">
        <v>10048</v>
      </c>
      <c r="AA831" s="16"/>
      <c r="AB831" s="66">
        <v>25433</v>
      </c>
      <c r="AC831" s="66">
        <v>7352</v>
      </c>
      <c r="AD831" s="30" t="s">
        <v>41</v>
      </c>
      <c r="AE831" s="66">
        <v>17852</v>
      </c>
      <c r="AF831" s="66">
        <v>10475</v>
      </c>
      <c r="AG831" s="30"/>
      <c r="AH831" s="66">
        <v>18892</v>
      </c>
      <c r="AI831" s="66">
        <v>9898</v>
      </c>
      <c r="AJ831" s="76"/>
      <c r="AK831" s="75"/>
      <c r="AL831" s="7">
        <v>2365</v>
      </c>
    </row>
    <row r="832" spans="1:38" x14ac:dyDescent="0.15">
      <c r="A832" s="7">
        <v>2366</v>
      </c>
      <c r="B832" s="17">
        <f t="shared" si="104"/>
        <v>1072.3999999999999</v>
      </c>
      <c r="C832" s="17">
        <f t="shared" si="105"/>
        <v>16.499476890885592</v>
      </c>
      <c r="D832" s="17">
        <f t="shared" si="106"/>
        <v>48.462877030162417</v>
      </c>
      <c r="E832" s="17">
        <f t="shared" si="107"/>
        <v>14.289379168804516</v>
      </c>
      <c r="F832" s="17">
        <f t="shared" si="108"/>
        <v>41.007692307692309</v>
      </c>
      <c r="G832" s="17">
        <f t="shared" si="109"/>
        <v>8.0924767745461175</v>
      </c>
      <c r="H832" s="17">
        <f t="shared" si="110"/>
        <v>45.777439024390247</v>
      </c>
      <c r="I832" s="17">
        <f t="shared" si="111"/>
        <v>12.463580446746519</v>
      </c>
      <c r="J832" s="18">
        <v>53.62</v>
      </c>
      <c r="K832" s="17">
        <v>0.05</v>
      </c>
      <c r="L832" s="17">
        <v>3.2498</v>
      </c>
      <c r="M832" s="18">
        <v>50.13</v>
      </c>
      <c r="N832" s="17">
        <v>0.2586</v>
      </c>
      <c r="O832" s="17">
        <v>3.5082</v>
      </c>
      <c r="P832" s="18">
        <v>53.31</v>
      </c>
      <c r="Q832" s="17">
        <v>0.65</v>
      </c>
      <c r="R832" s="17">
        <v>6.5876000000000001</v>
      </c>
      <c r="S832" s="18">
        <v>50.05</v>
      </c>
      <c r="T832" s="17">
        <v>0.82</v>
      </c>
      <c r="U832" s="17">
        <v>4.0156999999999998</v>
      </c>
      <c r="V832" s="21">
        <v>42478</v>
      </c>
      <c r="W832" s="7">
        <v>2366</v>
      </c>
      <c r="X832" s="16" t="s">
        <v>39</v>
      </c>
      <c r="Y832" s="66">
        <v>13851</v>
      </c>
      <c r="Z832" s="66">
        <v>31299</v>
      </c>
      <c r="AA832" s="16" t="s">
        <v>39</v>
      </c>
      <c r="AB832" s="66">
        <v>14118</v>
      </c>
      <c r="AC832" s="66">
        <v>30707</v>
      </c>
      <c r="AD832" s="16" t="s">
        <v>39</v>
      </c>
      <c r="AE832" s="66">
        <v>15158</v>
      </c>
      <c r="AF832" s="66">
        <v>28600</v>
      </c>
      <c r="AG832" s="16" t="s">
        <v>39</v>
      </c>
      <c r="AH832" s="66">
        <v>17993</v>
      </c>
      <c r="AI832" s="66">
        <v>24094</v>
      </c>
      <c r="AJ832" s="76"/>
      <c r="AK832" s="75"/>
      <c r="AL832" s="7">
        <v>2366</v>
      </c>
    </row>
    <row r="833" spans="1:38" x14ac:dyDescent="0.15">
      <c r="A833" s="7">
        <v>2367</v>
      </c>
      <c r="B833" s="17">
        <f t="shared" si="104"/>
        <v>19.963729786912502</v>
      </c>
      <c r="C833" s="17">
        <f t="shared" si="105"/>
        <v>4.1695600025250936</v>
      </c>
      <c r="D833" s="17">
        <f t="shared" si="106"/>
        <v>28.659018987341771</v>
      </c>
      <c r="E833" s="17">
        <f t="shared" si="107"/>
        <v>4.3959711182573873</v>
      </c>
      <c r="F833" s="17">
        <f t="shared" si="108"/>
        <v>23.319200484554816</v>
      </c>
      <c r="G833" s="17">
        <f t="shared" si="109"/>
        <v>4.3976127245209744</v>
      </c>
      <c r="H833" s="17">
        <f t="shared" si="110"/>
        <v>22.45290662345554</v>
      </c>
      <c r="I833" s="17">
        <f t="shared" si="111"/>
        <v>3.4363302411011136</v>
      </c>
      <c r="J833" s="18">
        <v>13.21</v>
      </c>
      <c r="K833" s="17">
        <v>0.66169999999999995</v>
      </c>
      <c r="L833" s="17">
        <v>3.1682000000000001</v>
      </c>
      <c r="M833" s="18">
        <v>14.49</v>
      </c>
      <c r="N833" s="17">
        <v>0.12640000000000001</v>
      </c>
      <c r="O833" s="17">
        <v>3.2961999999999998</v>
      </c>
      <c r="P833" s="18">
        <v>15.4</v>
      </c>
      <c r="Q833" s="17">
        <v>0.33019999999999999</v>
      </c>
      <c r="R833" s="17">
        <v>3.5019</v>
      </c>
      <c r="S833" s="18">
        <v>14.78</v>
      </c>
      <c r="T833" s="17">
        <v>0.49370000000000003</v>
      </c>
      <c r="U833" s="17">
        <v>4.3010999999999999</v>
      </c>
      <c r="V833" s="74">
        <v>42459</v>
      </c>
      <c r="W833" s="7">
        <v>2367</v>
      </c>
      <c r="X833" s="16"/>
      <c r="Y833" s="66">
        <v>42868</v>
      </c>
      <c r="Z833" s="66">
        <v>17229</v>
      </c>
      <c r="AA833" s="16"/>
      <c r="AB833" s="66">
        <v>41528</v>
      </c>
      <c r="AC833" s="66">
        <v>17785</v>
      </c>
      <c r="AD833" s="16"/>
      <c r="AE833" s="66">
        <v>37222</v>
      </c>
      <c r="AF833" s="66">
        <v>19843</v>
      </c>
      <c r="AG833" s="30" t="s">
        <v>41</v>
      </c>
      <c r="AH833" s="66">
        <v>35499</v>
      </c>
      <c r="AI833" s="66">
        <v>22470</v>
      </c>
      <c r="AJ833" s="76"/>
      <c r="AK833" s="75"/>
      <c r="AL833" s="7">
        <v>2367</v>
      </c>
    </row>
    <row r="834" spans="1:38" x14ac:dyDescent="0.15">
      <c r="A834" s="7">
        <v>2368</v>
      </c>
      <c r="B834" s="17">
        <f t="shared" si="104"/>
        <v>62.533197139938714</v>
      </c>
      <c r="C834" s="17">
        <f t="shared" si="105"/>
        <v>5.9165764651306629</v>
      </c>
      <c r="D834" s="17">
        <f t="shared" si="106"/>
        <v>226.5625</v>
      </c>
      <c r="E834" s="17">
        <f t="shared" si="107"/>
        <v>6.9532358921241419</v>
      </c>
      <c r="F834" s="17">
        <f t="shared" si="108"/>
        <v>444.125</v>
      </c>
      <c r="G834" s="17">
        <f t="shared" si="109"/>
        <v>7.0121770707927924</v>
      </c>
      <c r="H834" s="17">
        <f t="shared" si="110"/>
        <v>150.56249999999997</v>
      </c>
      <c r="I834" s="17">
        <f t="shared" si="111"/>
        <v>6.2012510618580583</v>
      </c>
      <c r="J834" s="18">
        <v>30.61</v>
      </c>
      <c r="K834" s="17">
        <v>0.48949999999999999</v>
      </c>
      <c r="L834" s="17">
        <v>5.1736000000000004</v>
      </c>
      <c r="M834" s="18">
        <v>36.25</v>
      </c>
      <c r="N834" s="17">
        <v>0.04</v>
      </c>
      <c r="O834" s="17">
        <v>5.2134</v>
      </c>
      <c r="P834" s="18">
        <v>35.53</v>
      </c>
      <c r="Q834" s="17">
        <v>0.04</v>
      </c>
      <c r="R834" s="17">
        <v>5.0669000000000004</v>
      </c>
      <c r="S834" s="18">
        <v>32.119999999999997</v>
      </c>
      <c r="T834" s="17">
        <v>0.16</v>
      </c>
      <c r="U834" s="17">
        <v>5.1795999999999998</v>
      </c>
      <c r="V834" s="21">
        <v>42460</v>
      </c>
      <c r="W834" s="7">
        <v>2368</v>
      </c>
      <c r="X834" s="16" t="s">
        <v>39</v>
      </c>
      <c r="Y834" s="66">
        <v>9438</v>
      </c>
      <c r="Z834" s="66">
        <v>44034</v>
      </c>
      <c r="AA834" s="16" t="s">
        <v>39</v>
      </c>
      <c r="AB834" s="66">
        <v>14517</v>
      </c>
      <c r="AC834" s="66">
        <v>28628</v>
      </c>
      <c r="AD834" s="16" t="s">
        <v>37</v>
      </c>
      <c r="AE834" s="66">
        <v>12524</v>
      </c>
      <c r="AF834" s="66">
        <v>33184</v>
      </c>
      <c r="AG834" s="16" t="s">
        <v>39</v>
      </c>
      <c r="AH834" s="66">
        <v>12704</v>
      </c>
      <c r="AI834" s="66">
        <v>32714</v>
      </c>
      <c r="AJ834" s="76"/>
      <c r="AK834" s="75"/>
      <c r="AL834" s="7">
        <v>2368</v>
      </c>
    </row>
    <row r="835" spans="1:38" x14ac:dyDescent="0.15">
      <c r="A835" s="7">
        <v>2369</v>
      </c>
      <c r="B835" s="17">
        <f t="shared" si="104"/>
        <v>-92.909090909090921</v>
      </c>
      <c r="C835" s="17">
        <f t="shared" si="105"/>
        <v>3.7257117859356206</v>
      </c>
      <c r="D835" s="17">
        <f t="shared" si="106"/>
        <v>243.25</v>
      </c>
      <c r="E835" s="17">
        <f t="shared" si="107"/>
        <v>3.4913344576411065</v>
      </c>
      <c r="F835" s="17">
        <f t="shared" si="108"/>
        <v>281.25</v>
      </c>
      <c r="G835" s="17">
        <f t="shared" si="109"/>
        <v>4.0259089607787004</v>
      </c>
      <c r="H835" s="17">
        <f t="shared" si="110"/>
        <v>403.125</v>
      </c>
      <c r="I835" s="17">
        <f t="shared" si="111"/>
        <v>3.8478058558236095</v>
      </c>
      <c r="J835" s="18">
        <v>10.220000000000001</v>
      </c>
      <c r="K835" s="17">
        <v>-0.11</v>
      </c>
      <c r="L835" s="17">
        <v>2.7431000000000001</v>
      </c>
      <c r="M835" s="18">
        <v>9.73</v>
      </c>
      <c r="N835" s="17">
        <v>0.01</v>
      </c>
      <c r="O835" s="17">
        <v>2.7869000000000002</v>
      </c>
      <c r="P835" s="18">
        <v>11.25</v>
      </c>
      <c r="Q835" s="17">
        <v>0.02</v>
      </c>
      <c r="R835" s="17">
        <v>2.7944</v>
      </c>
      <c r="S835" s="18">
        <v>10.75</v>
      </c>
      <c r="T835" s="17">
        <v>0.02</v>
      </c>
      <c r="U835" s="17">
        <v>2.7938000000000001</v>
      </c>
      <c r="V835" s="28">
        <v>42460</v>
      </c>
      <c r="W835" s="7">
        <v>2369</v>
      </c>
      <c r="X835" s="16" t="s">
        <v>43</v>
      </c>
      <c r="Y835" s="66">
        <v>44790</v>
      </c>
      <c r="Z835" s="66">
        <v>10909</v>
      </c>
      <c r="AA835" s="16" t="s">
        <v>43</v>
      </c>
      <c r="AB835" s="66">
        <v>47860</v>
      </c>
      <c r="AC835" s="66">
        <v>10209</v>
      </c>
      <c r="AD835" s="16" t="s">
        <v>41</v>
      </c>
      <c r="AE835" s="66">
        <v>44534</v>
      </c>
      <c r="AF835" s="66">
        <v>10868</v>
      </c>
      <c r="AG835" s="16" t="s">
        <v>41</v>
      </c>
      <c r="AH835" s="66">
        <v>41858</v>
      </c>
      <c r="AI835" s="66">
        <v>11563</v>
      </c>
      <c r="AJ835" s="76"/>
      <c r="AK835" s="75"/>
      <c r="AL835" s="7">
        <v>2369</v>
      </c>
    </row>
    <row r="836" spans="1:38" x14ac:dyDescent="0.15">
      <c r="A836" s="7">
        <v>2370</v>
      </c>
      <c r="B836" s="17">
        <f t="shared" ref="B836:B899" si="112">J836/K836</f>
        <v>108.51851851851852</v>
      </c>
      <c r="C836" s="17">
        <f t="shared" ref="C836:C899" si="113">J836/L836</f>
        <v>7.6068331689080431</v>
      </c>
      <c r="D836" s="17">
        <f t="shared" ref="D836:D899" si="114">M836/(N836*4)</f>
        <v>54.8125</v>
      </c>
      <c r="E836" s="17">
        <f t="shared" ref="E836:E899" si="115">M836/O836</f>
        <v>6.6466248989490699</v>
      </c>
      <c r="F836" s="17">
        <f t="shared" ref="F836:F899" si="116">P836/(Q836*2)</f>
        <v>47.58064516129032</v>
      </c>
      <c r="G836" s="17">
        <f t="shared" ref="G836:G899" si="117">P836/R836</f>
        <v>7.2722790583014918</v>
      </c>
      <c r="H836" s="17">
        <f t="shared" ref="H836:H899" si="118">S836/((T836/3)*4)</f>
        <v>56.803571428571431</v>
      </c>
      <c r="I836" s="17">
        <f t="shared" ref="I836:I899" si="119">S836/U836</f>
        <v>3.9755542780013493</v>
      </c>
      <c r="J836" s="18">
        <v>29.3</v>
      </c>
      <c r="K836" s="17">
        <v>0.27</v>
      </c>
      <c r="L836" s="17">
        <v>3.8517999999999999</v>
      </c>
      <c r="M836" s="18">
        <v>26.31</v>
      </c>
      <c r="N836" s="17">
        <v>0.12</v>
      </c>
      <c r="O836" s="17">
        <v>3.9584000000000001</v>
      </c>
      <c r="P836" s="18">
        <v>29.5</v>
      </c>
      <c r="Q836" s="17">
        <v>0.31</v>
      </c>
      <c r="R836" s="17">
        <v>4.0564999999999998</v>
      </c>
      <c r="S836" s="18">
        <v>31.81</v>
      </c>
      <c r="T836" s="17">
        <v>0.42</v>
      </c>
      <c r="U836" s="17">
        <v>8.0014000000000003</v>
      </c>
      <c r="V836" s="21">
        <v>42482</v>
      </c>
      <c r="W836" s="7">
        <v>2370</v>
      </c>
      <c r="X836" s="16" t="s">
        <v>37</v>
      </c>
      <c r="Y836" s="66">
        <v>7510</v>
      </c>
      <c r="Z836" s="66">
        <v>27163</v>
      </c>
      <c r="AA836" s="16" t="s">
        <v>37</v>
      </c>
      <c r="AB836" s="66">
        <v>7225</v>
      </c>
      <c r="AC836" s="66">
        <v>28235</v>
      </c>
      <c r="AD836" s="16" t="s">
        <v>37</v>
      </c>
      <c r="AE836" s="66">
        <v>6693</v>
      </c>
      <c r="AF836" s="66">
        <v>30479</v>
      </c>
      <c r="AG836" s="16" t="s">
        <v>37</v>
      </c>
      <c r="AH836" s="66">
        <v>7275</v>
      </c>
      <c r="AI836" s="66">
        <v>36872</v>
      </c>
      <c r="AJ836" s="76"/>
      <c r="AK836" s="75"/>
      <c r="AL836" s="7">
        <v>2370</v>
      </c>
    </row>
    <row r="837" spans="1:38" x14ac:dyDescent="0.15">
      <c r="A837" s="7">
        <v>2371</v>
      </c>
      <c r="B837" s="17">
        <f t="shared" si="112"/>
        <v>241.81818181818184</v>
      </c>
      <c r="C837" s="17">
        <f t="shared" si="113"/>
        <v>5.0113981047118452</v>
      </c>
      <c r="D837" s="17">
        <f t="shared" si="114"/>
        <v>3780.5555555555557</v>
      </c>
      <c r="E837" s="17">
        <f t="shared" si="115"/>
        <v>5.1264666553665927</v>
      </c>
      <c r="F837" s="17">
        <f t="shared" si="116"/>
        <v>348.5</v>
      </c>
      <c r="G837" s="17">
        <f t="shared" si="117"/>
        <v>7.8364501742682613</v>
      </c>
      <c r="H837" s="17">
        <f t="shared" si="118"/>
        <v>168.61528412802087</v>
      </c>
      <c r="I837" s="17">
        <f t="shared" si="119"/>
        <v>5.0142765573101808</v>
      </c>
      <c r="J837" s="18">
        <v>26.6</v>
      </c>
      <c r="K837" s="17">
        <v>0.11</v>
      </c>
      <c r="L837" s="17">
        <v>5.3079000000000001</v>
      </c>
      <c r="M837" s="18">
        <v>27.22</v>
      </c>
      <c r="N837" s="17">
        <v>1.8E-3</v>
      </c>
      <c r="O837" s="17">
        <v>5.3097000000000003</v>
      </c>
      <c r="P837" s="18">
        <v>41.82</v>
      </c>
      <c r="Q837" s="17">
        <v>0.06</v>
      </c>
      <c r="R837" s="17">
        <v>5.3365999999999998</v>
      </c>
      <c r="S837" s="18">
        <v>34.42</v>
      </c>
      <c r="T837" s="17">
        <v>0.15310000000000001</v>
      </c>
      <c r="U837" s="17">
        <v>6.8643999999999998</v>
      </c>
      <c r="V837" s="28">
        <v>42445</v>
      </c>
      <c r="W837" s="7">
        <v>2371</v>
      </c>
      <c r="X837" s="42" t="s">
        <v>37</v>
      </c>
      <c r="Y837" s="66">
        <v>7755</v>
      </c>
      <c r="Z837" s="66">
        <v>45415</v>
      </c>
      <c r="AA837" s="42" t="s">
        <v>39</v>
      </c>
      <c r="AB837" s="66">
        <v>16389</v>
      </c>
      <c r="AC837" s="66">
        <v>21490</v>
      </c>
      <c r="AD837" s="42" t="s">
        <v>43</v>
      </c>
      <c r="AE837" s="66">
        <v>21090</v>
      </c>
      <c r="AF837" s="66">
        <v>16699</v>
      </c>
      <c r="AG837" s="42" t="s">
        <v>41</v>
      </c>
      <c r="AH837" s="66">
        <v>21455</v>
      </c>
      <c r="AI837" s="66">
        <v>21347</v>
      </c>
      <c r="AJ837" s="76"/>
      <c r="AK837" s="75"/>
      <c r="AL837" s="7">
        <v>2371</v>
      </c>
    </row>
    <row r="838" spans="1:38" x14ac:dyDescent="0.15">
      <c r="A838" s="7">
        <v>2372</v>
      </c>
      <c r="B838" s="17">
        <f t="shared" si="112"/>
        <v>17.53409090909091</v>
      </c>
      <c r="C838" s="17">
        <f t="shared" si="113"/>
        <v>4.3570339413791155</v>
      </c>
      <c r="D838" s="17">
        <f t="shared" si="114"/>
        <v>38.916666666666664</v>
      </c>
      <c r="E838" s="17">
        <f t="shared" si="115"/>
        <v>4.3871392000751541</v>
      </c>
      <c r="F838" s="17">
        <f t="shared" si="116"/>
        <v>23.161290322580644</v>
      </c>
      <c r="G838" s="17">
        <f t="shared" si="117"/>
        <v>4.8434970318402595</v>
      </c>
      <c r="H838" s="17">
        <f t="shared" si="118"/>
        <v>22.357758620689655</v>
      </c>
      <c r="I838" s="17">
        <f t="shared" si="119"/>
        <v>5.3416955017301033</v>
      </c>
      <c r="J838" s="18">
        <v>15.43</v>
      </c>
      <c r="K838" s="17">
        <v>0.88</v>
      </c>
      <c r="L838" s="17">
        <v>3.5413999999999999</v>
      </c>
      <c r="M838" s="18">
        <v>18.68</v>
      </c>
      <c r="N838" s="17">
        <v>0.12</v>
      </c>
      <c r="O838" s="17">
        <v>4.2579000000000002</v>
      </c>
      <c r="P838" s="18">
        <v>14.36</v>
      </c>
      <c r="Q838" s="17">
        <v>0.31</v>
      </c>
      <c r="R838" s="17">
        <v>2.9647999999999999</v>
      </c>
      <c r="S838" s="18">
        <v>17.29</v>
      </c>
      <c r="T838" s="17">
        <v>0.57999999999999996</v>
      </c>
      <c r="U838" s="17">
        <v>3.2368000000000001</v>
      </c>
      <c r="V838" s="28"/>
      <c r="W838" s="7">
        <v>2372</v>
      </c>
      <c r="X838" s="42" t="s">
        <v>39</v>
      </c>
      <c r="Y838" s="66">
        <v>20265</v>
      </c>
      <c r="Z838" s="66">
        <v>38278</v>
      </c>
      <c r="AA838" s="42" t="s">
        <v>37</v>
      </c>
      <c r="AB838" s="66">
        <v>20466</v>
      </c>
      <c r="AC838" s="66">
        <v>28275</v>
      </c>
      <c r="AD838" s="42" t="s">
        <v>37</v>
      </c>
      <c r="AE838" s="66">
        <v>24467</v>
      </c>
      <c r="AF838" s="66">
        <v>31703</v>
      </c>
      <c r="AG838" s="42" t="s">
        <v>37</v>
      </c>
      <c r="AH838" s="66">
        <v>18699</v>
      </c>
      <c r="AI838" s="66">
        <v>41483</v>
      </c>
      <c r="AJ838" s="76"/>
      <c r="AK838" s="75"/>
      <c r="AL838" s="7">
        <v>2372</v>
      </c>
    </row>
    <row r="839" spans="1:38" x14ac:dyDescent="0.15">
      <c r="A839" s="7">
        <v>2373</v>
      </c>
      <c r="B839" s="17">
        <f t="shared" si="112"/>
        <v>23.793103448275865</v>
      </c>
      <c r="C839" s="17">
        <f t="shared" si="113"/>
        <v>2.5633881303984398</v>
      </c>
      <c r="D839" s="17">
        <f t="shared" si="114"/>
        <v>82.424999999999997</v>
      </c>
      <c r="E839" s="17">
        <f t="shared" si="115"/>
        <v>6.0128025094377477</v>
      </c>
      <c r="F839" s="17">
        <f t="shared" si="116"/>
        <v>62.25</v>
      </c>
      <c r="G839" s="17">
        <f t="shared" si="117"/>
        <v>5.4175581100192192</v>
      </c>
      <c r="H839" s="17">
        <f t="shared" si="118"/>
        <v>63.712499999999991</v>
      </c>
      <c r="I839" s="17">
        <f t="shared" si="119"/>
        <v>5.9944254313234309</v>
      </c>
      <c r="J839" s="18">
        <v>13.8</v>
      </c>
      <c r="K839" s="17">
        <v>0.57999999999999996</v>
      </c>
      <c r="L839" s="17">
        <v>5.3834999999999997</v>
      </c>
      <c r="M839" s="18">
        <v>32.97</v>
      </c>
      <c r="N839" s="17">
        <v>0.1</v>
      </c>
      <c r="O839" s="17">
        <v>5.4832999999999998</v>
      </c>
      <c r="P839" s="18">
        <v>14.94</v>
      </c>
      <c r="Q839" s="17">
        <v>0.12</v>
      </c>
      <c r="R839" s="17">
        <v>2.7576999999999998</v>
      </c>
      <c r="S839" s="18">
        <v>16.989999999999998</v>
      </c>
      <c r="T839" s="17">
        <v>0.2</v>
      </c>
      <c r="U839" s="17">
        <v>2.8342999999999998</v>
      </c>
      <c r="V839" s="21">
        <v>42487</v>
      </c>
      <c r="W839" s="7">
        <v>2373</v>
      </c>
      <c r="X839" s="16" t="s">
        <v>39</v>
      </c>
      <c r="Y839" s="66">
        <v>20182</v>
      </c>
      <c r="Z839" s="66">
        <v>27360</v>
      </c>
      <c r="AA839" s="16" t="s">
        <v>43</v>
      </c>
      <c r="AB839" s="66">
        <v>26909</v>
      </c>
      <c r="AC839" s="66">
        <v>20520</v>
      </c>
      <c r="AD839" s="16" t="s">
        <v>37</v>
      </c>
      <c r="AE839" s="66">
        <v>32709</v>
      </c>
      <c r="AF839" s="66">
        <v>33763</v>
      </c>
      <c r="AG839" s="16" t="s">
        <v>43</v>
      </c>
      <c r="AH839" s="66">
        <v>44717</v>
      </c>
      <c r="AI839" s="66">
        <v>24697</v>
      </c>
      <c r="AJ839" s="76"/>
      <c r="AK839" s="75"/>
      <c r="AL839" s="7">
        <v>2373</v>
      </c>
    </row>
    <row r="840" spans="1:38" x14ac:dyDescent="0.15">
      <c r="A840" s="7">
        <v>2374</v>
      </c>
      <c r="B840" s="17">
        <f t="shared" si="112"/>
        <v>21.243243243243246</v>
      </c>
      <c r="C840" s="17">
        <f t="shared" si="113"/>
        <v>1.3033529002089346</v>
      </c>
      <c r="D840" s="17">
        <f t="shared" si="114"/>
        <v>59.678571428571423</v>
      </c>
      <c r="E840" s="17">
        <f t="shared" si="115"/>
        <v>2.6232339089481949</v>
      </c>
      <c r="F840" s="17">
        <f t="shared" si="116"/>
        <v>48.928571428571423</v>
      </c>
      <c r="G840" s="17">
        <f t="shared" si="117"/>
        <v>2.3492694972220316</v>
      </c>
      <c r="H840" s="17">
        <f t="shared" si="118"/>
        <v>46</v>
      </c>
      <c r="I840" s="17">
        <f t="shared" si="119"/>
        <v>2.4855627976089969</v>
      </c>
      <c r="J840" s="18">
        <v>7.86</v>
      </c>
      <c r="K840" s="17">
        <v>0.37</v>
      </c>
      <c r="L840" s="17">
        <v>6.0305999999999997</v>
      </c>
      <c r="M840" s="18">
        <v>16.71</v>
      </c>
      <c r="N840" s="17">
        <v>7.0000000000000007E-2</v>
      </c>
      <c r="O840" s="17">
        <v>6.37</v>
      </c>
      <c r="P840" s="18">
        <v>6.85</v>
      </c>
      <c r="Q840" s="17">
        <v>7.0000000000000007E-2</v>
      </c>
      <c r="R840" s="17">
        <v>2.9157999999999999</v>
      </c>
      <c r="S840" s="18">
        <v>7.36</v>
      </c>
      <c r="T840" s="17">
        <v>0.12</v>
      </c>
      <c r="U840" s="17">
        <v>2.9611000000000001</v>
      </c>
      <c r="V840" s="21">
        <v>42478</v>
      </c>
      <c r="W840" s="7">
        <v>2374</v>
      </c>
      <c r="X840" s="16" t="s">
        <v>37</v>
      </c>
      <c r="Y840" s="66">
        <v>17941</v>
      </c>
      <c r="Z840" s="66">
        <v>18374</v>
      </c>
      <c r="AA840" s="16" t="s">
        <v>43</v>
      </c>
      <c r="AB840" s="66">
        <v>22183</v>
      </c>
      <c r="AC840" s="66">
        <v>15851</v>
      </c>
      <c r="AD840" s="16" t="s">
        <v>41</v>
      </c>
      <c r="AE840" s="66">
        <v>33207</v>
      </c>
      <c r="AF840" s="66">
        <v>23295</v>
      </c>
      <c r="AG840" s="16"/>
      <c r="AH840" s="66">
        <v>42626</v>
      </c>
      <c r="AI840" s="66">
        <v>18148</v>
      </c>
      <c r="AJ840" s="76"/>
      <c r="AK840" s="75"/>
      <c r="AL840" s="7">
        <v>2374</v>
      </c>
    </row>
    <row r="841" spans="1:38" x14ac:dyDescent="0.15">
      <c r="A841" s="7">
        <v>2375</v>
      </c>
      <c r="B841" s="17">
        <f t="shared" si="112"/>
        <v>24.604651162790699</v>
      </c>
      <c r="C841" s="17">
        <f t="shared" si="113"/>
        <v>2.0385356454720616</v>
      </c>
      <c r="D841" s="17">
        <f t="shared" si="114"/>
        <v>42.3125</v>
      </c>
      <c r="E841" s="17">
        <f t="shared" si="115"/>
        <v>2.5713580340695446</v>
      </c>
      <c r="F841" s="17">
        <f t="shared" si="116"/>
        <v>47.083333333333336</v>
      </c>
      <c r="G841" s="17">
        <f t="shared" si="117"/>
        <v>2.1565297047653584</v>
      </c>
      <c r="H841" s="17">
        <f t="shared" si="118"/>
        <v>44.662500000000001</v>
      </c>
      <c r="I841" s="17">
        <f t="shared" si="119"/>
        <v>2.2395637457690865</v>
      </c>
      <c r="J841" s="18">
        <v>10.58</v>
      </c>
      <c r="K841" s="17">
        <v>0.43</v>
      </c>
      <c r="L841" s="17">
        <v>5.19</v>
      </c>
      <c r="M841" s="18">
        <v>13.54</v>
      </c>
      <c r="N841" s="17">
        <v>0.08</v>
      </c>
      <c r="O841" s="17">
        <v>5.2656999999999998</v>
      </c>
      <c r="P841" s="18">
        <v>11.3</v>
      </c>
      <c r="Q841" s="17">
        <v>0.12</v>
      </c>
      <c r="R841" s="17">
        <v>5.2398999999999996</v>
      </c>
      <c r="S841" s="18">
        <v>11.91</v>
      </c>
      <c r="T841" s="17">
        <v>0.2</v>
      </c>
      <c r="U841" s="17">
        <v>5.3179999999999996</v>
      </c>
      <c r="V841" s="21">
        <v>42488</v>
      </c>
      <c r="W841" s="7">
        <v>2375</v>
      </c>
      <c r="X841" s="16" t="s">
        <v>43</v>
      </c>
      <c r="Y841" s="66">
        <v>58587</v>
      </c>
      <c r="Z841" s="66">
        <v>22860</v>
      </c>
      <c r="AA841" s="16" t="s">
        <v>41</v>
      </c>
      <c r="AB841" s="66">
        <v>57635</v>
      </c>
      <c r="AC841" s="66">
        <v>23238</v>
      </c>
      <c r="AD841" s="16" t="s">
        <v>41</v>
      </c>
      <c r="AE841" s="66">
        <v>53004</v>
      </c>
      <c r="AF841" s="66">
        <v>25281</v>
      </c>
      <c r="AG841" s="16" t="s">
        <v>43</v>
      </c>
      <c r="AH841" s="66">
        <v>53496</v>
      </c>
      <c r="AI841" s="66">
        <v>25049</v>
      </c>
      <c r="AJ841" s="76"/>
      <c r="AK841" s="75"/>
      <c r="AL841" s="7">
        <v>2375</v>
      </c>
    </row>
    <row r="842" spans="1:38" x14ac:dyDescent="0.15">
      <c r="A842" s="7">
        <v>2376</v>
      </c>
      <c r="B842" s="17">
        <f t="shared" si="112"/>
        <v>49.6</v>
      </c>
      <c r="C842" s="17">
        <f t="shared" si="113"/>
        <v>3.8955734975338507</v>
      </c>
      <c r="D842" s="17">
        <f t="shared" si="114"/>
        <v>65.349999999999994</v>
      </c>
      <c r="E842" s="17">
        <f t="shared" si="115"/>
        <v>4.0455628811093574</v>
      </c>
      <c r="F842" s="17">
        <f t="shared" si="116"/>
        <v>47.714285714285708</v>
      </c>
      <c r="G842" s="17">
        <f t="shared" si="117"/>
        <v>3.7323648554267357</v>
      </c>
      <c r="H842" s="17">
        <f t="shared" si="118"/>
        <v>44.70652173913043</v>
      </c>
      <c r="I842" s="17">
        <f t="shared" si="119"/>
        <v>3.7392608754943408</v>
      </c>
      <c r="J842" s="18">
        <v>12.4</v>
      </c>
      <c r="K842" s="17">
        <v>0.25</v>
      </c>
      <c r="L842" s="17">
        <v>3.1831</v>
      </c>
      <c r="M842" s="18">
        <v>13.07</v>
      </c>
      <c r="N842" s="17">
        <v>0.05</v>
      </c>
      <c r="O842" s="17">
        <v>3.2307000000000001</v>
      </c>
      <c r="P842" s="18">
        <v>13.36</v>
      </c>
      <c r="Q842" s="17">
        <v>0.14000000000000001</v>
      </c>
      <c r="R842" s="17">
        <v>3.5794999999999999</v>
      </c>
      <c r="S842" s="18">
        <v>13.71</v>
      </c>
      <c r="T842" s="17">
        <v>0.23</v>
      </c>
      <c r="U842" s="17">
        <v>3.6665000000000001</v>
      </c>
      <c r="V842" s="21">
        <v>42467</v>
      </c>
      <c r="W842" s="7">
        <v>2376</v>
      </c>
      <c r="X842" s="30"/>
      <c r="Y842" s="66">
        <v>36475</v>
      </c>
      <c r="Z842" s="66">
        <v>16449</v>
      </c>
      <c r="AA842" s="30"/>
      <c r="AB842" s="66">
        <v>37519</v>
      </c>
      <c r="AC842" s="66">
        <v>15991</v>
      </c>
      <c r="AD842" s="30"/>
      <c r="AE842" s="66">
        <v>36654</v>
      </c>
      <c r="AF842" s="66">
        <v>17228</v>
      </c>
      <c r="AG842" s="30"/>
      <c r="AH842" s="66">
        <v>35516</v>
      </c>
      <c r="AI842" s="66">
        <v>17780</v>
      </c>
      <c r="AJ842" s="76"/>
      <c r="AK842" s="75"/>
      <c r="AL842" s="7">
        <v>2376</v>
      </c>
    </row>
    <row r="843" spans="1:38" x14ac:dyDescent="0.15">
      <c r="A843" s="7">
        <v>2377</v>
      </c>
      <c r="B843" s="17">
        <f t="shared" si="112"/>
        <v>131.14285714285714</v>
      </c>
      <c r="C843" s="17">
        <f t="shared" si="113"/>
        <v>5.2454145477401291</v>
      </c>
      <c r="D843" s="17">
        <f t="shared" si="114"/>
        <v>-76.82692307692308</v>
      </c>
      <c r="E843" s="17">
        <f t="shared" si="115"/>
        <v>4.6033300685602354</v>
      </c>
      <c r="F843" s="17">
        <f t="shared" si="116"/>
        <v>-349.60629921259846</v>
      </c>
      <c r="G843" s="17">
        <f t="shared" si="117"/>
        <v>5.0670470756062773</v>
      </c>
      <c r="H843" s="17">
        <f t="shared" si="118"/>
        <v>969.71830985915494</v>
      </c>
      <c r="I843" s="17">
        <f t="shared" si="119"/>
        <v>5.1394020826335236</v>
      </c>
      <c r="J843" s="18">
        <v>9.18</v>
      </c>
      <c r="K843" s="17">
        <v>7.0000000000000007E-2</v>
      </c>
      <c r="L843" s="17">
        <v>1.7501</v>
      </c>
      <c r="M843" s="18">
        <v>7.99</v>
      </c>
      <c r="N843" s="17">
        <v>-2.5999999999999999E-2</v>
      </c>
      <c r="O843" s="17">
        <v>1.7357</v>
      </c>
      <c r="P843" s="18">
        <v>8.8800000000000008</v>
      </c>
      <c r="Q843" s="17">
        <v>-1.2699999999999999E-2</v>
      </c>
      <c r="R843" s="17">
        <v>1.7524999999999999</v>
      </c>
      <c r="S843" s="18">
        <v>9.18</v>
      </c>
      <c r="T843" s="17">
        <v>7.1000000000000004E-3</v>
      </c>
      <c r="U843" s="17">
        <v>1.7862</v>
      </c>
      <c r="V843" s="28">
        <v>42487</v>
      </c>
      <c r="W843" s="7">
        <v>2377</v>
      </c>
      <c r="X843" s="16" t="s">
        <v>43</v>
      </c>
      <c r="Y843" s="66">
        <v>33133</v>
      </c>
      <c r="Z843" s="66">
        <v>13223</v>
      </c>
      <c r="AA843" s="16" t="s">
        <v>41</v>
      </c>
      <c r="AB843" s="66">
        <v>25841</v>
      </c>
      <c r="AC843" s="66">
        <v>16955</v>
      </c>
      <c r="AD843" s="16" t="s">
        <v>41</v>
      </c>
      <c r="AE843" s="66">
        <v>24114</v>
      </c>
      <c r="AF843" s="66">
        <v>18169</v>
      </c>
      <c r="AG843" s="16" t="s">
        <v>41</v>
      </c>
      <c r="AH843" s="66">
        <v>22878</v>
      </c>
      <c r="AI843" s="66">
        <v>19001</v>
      </c>
      <c r="AJ843" s="76"/>
      <c r="AK843" s="75"/>
      <c r="AL843" s="7">
        <v>2377</v>
      </c>
    </row>
    <row r="844" spans="1:38" x14ac:dyDescent="0.15">
      <c r="A844" s="7">
        <v>2378</v>
      </c>
      <c r="B844" s="17">
        <f t="shared" si="112"/>
        <v>-57.588235294117638</v>
      </c>
      <c r="C844" s="17">
        <f t="shared" si="113"/>
        <v>4.7475874108918088</v>
      </c>
      <c r="D844" s="17">
        <f t="shared" si="114"/>
        <v>-121.5</v>
      </c>
      <c r="E844" s="17">
        <f t="shared" si="115"/>
        <v>4.7682119205298017</v>
      </c>
      <c r="F844" s="17">
        <f t="shared" si="116"/>
        <v>-261.25</v>
      </c>
      <c r="G844" s="17">
        <f t="shared" si="117"/>
        <v>5.1230512795372087</v>
      </c>
      <c r="H844" s="17">
        <f t="shared" si="118"/>
        <v>757.49999999999989</v>
      </c>
      <c r="I844" s="17">
        <f t="shared" si="119"/>
        <v>4.8794627759795155</v>
      </c>
      <c r="J844" s="18">
        <v>9.7899999999999991</v>
      </c>
      <c r="K844" s="17">
        <v>-0.17</v>
      </c>
      <c r="L844" s="17">
        <v>2.0621</v>
      </c>
      <c r="M844" s="18">
        <v>9.7200000000000006</v>
      </c>
      <c r="N844" s="17">
        <v>-0.02</v>
      </c>
      <c r="O844" s="17">
        <v>2.0385</v>
      </c>
      <c r="P844" s="18">
        <v>10.45</v>
      </c>
      <c r="Q844" s="17">
        <v>-0.02</v>
      </c>
      <c r="R844" s="17">
        <v>2.0398000000000001</v>
      </c>
      <c r="S844" s="18">
        <v>10.1</v>
      </c>
      <c r="T844" s="17">
        <v>0.01</v>
      </c>
      <c r="U844" s="17">
        <v>2.0699000000000001</v>
      </c>
      <c r="V844" s="21">
        <v>42471</v>
      </c>
      <c r="W844" s="7">
        <v>2378</v>
      </c>
      <c r="X844" s="16" t="s">
        <v>43</v>
      </c>
      <c r="Y844" s="66">
        <v>39562</v>
      </c>
      <c r="Z844" s="66">
        <v>23359</v>
      </c>
      <c r="AA844" s="16"/>
      <c r="AB844" s="66">
        <v>46997</v>
      </c>
      <c r="AC844" s="66">
        <v>19664</v>
      </c>
      <c r="AD844" s="16" t="s">
        <v>41</v>
      </c>
      <c r="AE844" s="66">
        <v>45507</v>
      </c>
      <c r="AF844" s="66">
        <v>20308</v>
      </c>
      <c r="AG844" s="16"/>
      <c r="AH844" s="66">
        <v>47623</v>
      </c>
      <c r="AI844" s="66">
        <v>19406</v>
      </c>
      <c r="AJ844" s="76"/>
      <c r="AK844" s="75"/>
      <c r="AL844" s="7">
        <v>2378</v>
      </c>
    </row>
    <row r="845" spans="1:38" x14ac:dyDescent="0.15">
      <c r="A845" s="7">
        <v>2379</v>
      </c>
      <c r="B845" s="17">
        <f t="shared" si="112"/>
        <v>-62.910798122065721</v>
      </c>
      <c r="C845" s="17">
        <f t="shared" si="113"/>
        <v>6.2402980440856872</v>
      </c>
      <c r="D845" s="17">
        <f t="shared" si="114"/>
        <v>-252.32558139534882</v>
      </c>
      <c r="E845" s="17">
        <f t="shared" si="115"/>
        <v>3.38006230529595</v>
      </c>
      <c r="F845" s="17">
        <f t="shared" si="116"/>
        <v>191.5</v>
      </c>
      <c r="G845" s="17">
        <f t="shared" si="117"/>
        <v>2.9547909273260298</v>
      </c>
      <c r="H845" s="17">
        <f t="shared" si="118"/>
        <v>461.25</v>
      </c>
      <c r="I845" s="17">
        <f t="shared" si="119"/>
        <v>4.7439062017895717</v>
      </c>
      <c r="J845" s="18">
        <v>8.0399999999999991</v>
      </c>
      <c r="K845" s="17">
        <v>-0.1278</v>
      </c>
      <c r="L845" s="17">
        <v>1.2884</v>
      </c>
      <c r="M845" s="18">
        <v>4.34</v>
      </c>
      <c r="N845" s="17">
        <v>-4.3E-3</v>
      </c>
      <c r="O845" s="17">
        <v>1.284</v>
      </c>
      <c r="P845" s="18">
        <v>3.83</v>
      </c>
      <c r="Q845" s="17">
        <v>0.01</v>
      </c>
      <c r="R845" s="17">
        <v>1.2962</v>
      </c>
      <c r="S845" s="18">
        <v>6.15</v>
      </c>
      <c r="T845" s="17">
        <v>0.01</v>
      </c>
      <c r="U845" s="17">
        <v>1.2964</v>
      </c>
      <c r="V845" s="28">
        <v>42488</v>
      </c>
      <c r="W845" s="7">
        <v>2379</v>
      </c>
      <c r="X845" s="30"/>
      <c r="Y845" s="66"/>
      <c r="Z845" s="66"/>
      <c r="AA845" s="30"/>
      <c r="AB845" s="66"/>
      <c r="AC845" s="66"/>
      <c r="AD845" s="30"/>
      <c r="AE845" s="66">
        <v>88088</v>
      </c>
      <c r="AF845" s="66">
        <v>10516</v>
      </c>
      <c r="AG845" s="30"/>
      <c r="AH845" s="66">
        <v>65821</v>
      </c>
      <c r="AI845" s="66">
        <v>14075</v>
      </c>
      <c r="AJ845" s="76"/>
      <c r="AK845" s="75"/>
      <c r="AL845" s="7">
        <v>2379</v>
      </c>
    </row>
    <row r="846" spans="1:38" x14ac:dyDescent="0.15">
      <c r="A846" s="7">
        <v>2380</v>
      </c>
      <c r="B846" s="17">
        <f t="shared" si="112"/>
        <v>95.9</v>
      </c>
      <c r="C846" s="17">
        <f t="shared" si="113"/>
        <v>5.9885100537030098</v>
      </c>
      <c r="D846" s="17">
        <f t="shared" si="114"/>
        <v>438.75</v>
      </c>
      <c r="E846" s="17">
        <f t="shared" si="115"/>
        <v>4.4424194099555763</v>
      </c>
      <c r="F846" s="17">
        <f t="shared" si="116"/>
        <v>100.9705882352941</v>
      </c>
      <c r="G846" s="17">
        <f t="shared" si="117"/>
        <v>4.2825777799955089</v>
      </c>
      <c r="H846" s="17">
        <f t="shared" si="118"/>
        <v>98.80952380952381</v>
      </c>
      <c r="I846" s="17">
        <f t="shared" si="119"/>
        <v>3.8053108310719557</v>
      </c>
      <c r="J846" s="18">
        <v>28.77</v>
      </c>
      <c r="K846" s="17">
        <v>0.3</v>
      </c>
      <c r="L846" s="17">
        <v>4.8041999999999998</v>
      </c>
      <c r="M846" s="18">
        <v>35.1</v>
      </c>
      <c r="N846" s="17">
        <v>0.02</v>
      </c>
      <c r="O846" s="17">
        <v>7.9010999999999996</v>
      </c>
      <c r="P846" s="18">
        <v>34.33</v>
      </c>
      <c r="Q846" s="17">
        <v>0.17</v>
      </c>
      <c r="R846" s="17">
        <v>8.0161999999999995</v>
      </c>
      <c r="S846" s="18">
        <v>30.71</v>
      </c>
      <c r="T846" s="17">
        <v>0.2331</v>
      </c>
      <c r="U846" s="17">
        <v>8.0702999999999996</v>
      </c>
      <c r="V846" s="21">
        <v>42487</v>
      </c>
      <c r="W846" s="7">
        <v>2380</v>
      </c>
      <c r="X846" s="16" t="s">
        <v>37</v>
      </c>
      <c r="Y846" s="66">
        <v>14243</v>
      </c>
      <c r="Z846" s="66">
        <v>14322</v>
      </c>
      <c r="AA846" s="16" t="s">
        <v>41</v>
      </c>
      <c r="AB846" s="66">
        <v>15582</v>
      </c>
      <c r="AC846" s="66">
        <v>15401</v>
      </c>
      <c r="AD846" s="16" t="s">
        <v>43</v>
      </c>
      <c r="AE846" s="66">
        <v>17191</v>
      </c>
      <c r="AF846" s="66">
        <v>13960</v>
      </c>
      <c r="AG846" s="30" t="s">
        <v>43</v>
      </c>
      <c r="AH846" s="66">
        <v>17689</v>
      </c>
      <c r="AI846" s="66">
        <v>13567</v>
      </c>
      <c r="AJ846" s="76"/>
      <c r="AK846" s="75"/>
      <c r="AL846" s="7">
        <v>2380</v>
      </c>
    </row>
    <row r="847" spans="1:38" x14ac:dyDescent="0.15">
      <c r="A847" s="7">
        <v>2381</v>
      </c>
      <c r="B847" s="17">
        <f t="shared" si="112"/>
        <v>38.9</v>
      </c>
      <c r="C847" s="17">
        <f t="shared" si="113"/>
        <v>3.4234921379957757</v>
      </c>
      <c r="D847" s="17">
        <f t="shared" si="114"/>
        <v>91.1875</v>
      </c>
      <c r="E847" s="17">
        <f t="shared" si="115"/>
        <v>3.7483300791285585</v>
      </c>
      <c r="F847" s="17">
        <f t="shared" si="116"/>
        <v>59.772727272727273</v>
      </c>
      <c r="G847" s="17">
        <f t="shared" si="117"/>
        <v>3.4975264641736263</v>
      </c>
      <c r="H847" s="17">
        <f t="shared" si="118"/>
        <v>64.928571428571416</v>
      </c>
      <c r="I847" s="17">
        <f t="shared" si="119"/>
        <v>3.1916574498340968</v>
      </c>
      <c r="J847" s="18">
        <v>11.67</v>
      </c>
      <c r="K847" s="17">
        <v>0.3</v>
      </c>
      <c r="L847" s="17">
        <v>3.4087999999999998</v>
      </c>
      <c r="M847" s="18">
        <v>14.59</v>
      </c>
      <c r="N847" s="17">
        <v>0.04</v>
      </c>
      <c r="O847" s="17">
        <v>3.8923999999999999</v>
      </c>
      <c r="P847" s="18">
        <v>13.15</v>
      </c>
      <c r="Q847" s="17">
        <v>0.11</v>
      </c>
      <c r="R847" s="17">
        <v>3.7597999999999998</v>
      </c>
      <c r="S847" s="18">
        <v>12.12</v>
      </c>
      <c r="T847" s="17">
        <v>0.14000000000000001</v>
      </c>
      <c r="U847" s="17">
        <v>3.7974000000000001</v>
      </c>
      <c r="V847" s="28">
        <v>42488</v>
      </c>
      <c r="W847" s="7">
        <v>2381</v>
      </c>
      <c r="X847" s="16" t="s">
        <v>43</v>
      </c>
      <c r="Y847" s="66">
        <v>31624</v>
      </c>
      <c r="Z847" s="66">
        <v>11099</v>
      </c>
      <c r="AA847" s="16" t="s">
        <v>41</v>
      </c>
      <c r="AB847" s="66">
        <v>37568</v>
      </c>
      <c r="AC847" s="66">
        <v>11405</v>
      </c>
      <c r="AD847" s="16" t="s">
        <v>41</v>
      </c>
      <c r="AE847" s="66">
        <v>34308</v>
      </c>
      <c r="AF847" s="66">
        <v>12489</v>
      </c>
      <c r="AG847" s="16" t="s">
        <v>43</v>
      </c>
      <c r="AH847" s="66">
        <v>35170</v>
      </c>
      <c r="AI847" s="66">
        <v>12184</v>
      </c>
      <c r="AJ847" s="76"/>
      <c r="AK847" s="75"/>
      <c r="AL847" s="7">
        <v>2381</v>
      </c>
    </row>
    <row r="848" spans="1:38" x14ac:dyDescent="0.15">
      <c r="A848" s="7">
        <v>2382</v>
      </c>
      <c r="B848" s="17">
        <f t="shared" si="112"/>
        <v>32.891891891891895</v>
      </c>
      <c r="C848" s="17">
        <f t="shared" si="113"/>
        <v>4.6317792578496668</v>
      </c>
      <c r="D848" s="17">
        <f t="shared" si="114"/>
        <v>28.078947368421051</v>
      </c>
      <c r="E848" s="17">
        <f t="shared" si="115"/>
        <v>4.2917764414858315</v>
      </c>
      <c r="F848" s="17">
        <f t="shared" si="116"/>
        <v>28.099999999999998</v>
      </c>
      <c r="G848" s="17">
        <f t="shared" si="117"/>
        <v>4.5924412665985708</v>
      </c>
      <c r="H848" s="17">
        <f t="shared" si="118"/>
        <v>28.775000000000002</v>
      </c>
      <c r="I848" s="17">
        <f t="shared" si="119"/>
        <v>4.511779232487946</v>
      </c>
      <c r="J848" s="18">
        <v>12.17</v>
      </c>
      <c r="K848" s="17">
        <v>0.37</v>
      </c>
      <c r="L848" s="17">
        <v>2.6274999999999999</v>
      </c>
      <c r="M848" s="18">
        <v>21.34</v>
      </c>
      <c r="N848" s="17">
        <v>0.19</v>
      </c>
      <c r="O848" s="17">
        <v>4.9722999999999997</v>
      </c>
      <c r="P848" s="18">
        <v>11.24</v>
      </c>
      <c r="Q848" s="17">
        <v>0.2</v>
      </c>
      <c r="R848" s="17">
        <v>2.4474999999999998</v>
      </c>
      <c r="S848" s="18">
        <v>11.51</v>
      </c>
      <c r="T848" s="17">
        <v>0.3</v>
      </c>
      <c r="U848" s="17">
        <v>2.5510999999999999</v>
      </c>
      <c r="V848" s="21"/>
      <c r="W848" s="7">
        <v>2382</v>
      </c>
      <c r="X848" s="16" t="s">
        <v>37</v>
      </c>
      <c r="Y848" s="66">
        <v>20755</v>
      </c>
      <c r="Z848" s="66">
        <v>23819</v>
      </c>
      <c r="AA848" s="16" t="s">
        <v>41</v>
      </c>
      <c r="AB848" s="66">
        <v>19030</v>
      </c>
      <c r="AC848" s="66">
        <v>12990</v>
      </c>
      <c r="AD848" s="16" t="s">
        <v>41</v>
      </c>
      <c r="AE848" s="66">
        <v>26215</v>
      </c>
      <c r="AF848" s="66">
        <v>18859</v>
      </c>
      <c r="AG848" s="16" t="s">
        <v>41</v>
      </c>
      <c r="AH848" s="66">
        <v>24171</v>
      </c>
      <c r="AI848" s="66">
        <v>20452</v>
      </c>
      <c r="AJ848" s="76"/>
      <c r="AK848" s="75"/>
      <c r="AL848" s="7">
        <v>2382</v>
      </c>
    </row>
    <row r="849" spans="1:38" x14ac:dyDescent="0.15">
      <c r="A849" s="7">
        <v>2383</v>
      </c>
      <c r="B849" s="17">
        <f t="shared" si="112"/>
        <v>157.79407076824992</v>
      </c>
      <c r="C849" s="17">
        <f t="shared" si="113"/>
        <v>5.4546656675629217</v>
      </c>
      <c r="D849" s="17">
        <f t="shared" si="114"/>
        <v>-99.851720047449589</v>
      </c>
      <c r="E849" s="17">
        <f t="shared" si="115"/>
        <v>3.7425249538714622</v>
      </c>
      <c r="F849" s="17">
        <f t="shared" si="116"/>
        <v>1029.5977011494253</v>
      </c>
      <c r="G849" s="17">
        <f t="shared" si="117"/>
        <v>3.8755665163167512</v>
      </c>
      <c r="H849" s="17">
        <f t="shared" si="118"/>
        <v>530.32928942807621</v>
      </c>
      <c r="I849" s="17">
        <f t="shared" si="119"/>
        <v>2.8975009054690331</v>
      </c>
      <c r="J849" s="18">
        <v>49.5</v>
      </c>
      <c r="K849" s="17">
        <v>0.31369999999999998</v>
      </c>
      <c r="L849" s="17">
        <v>9.0747999999999998</v>
      </c>
      <c r="M849" s="18">
        <v>33.67</v>
      </c>
      <c r="N849" s="17">
        <v>-8.43E-2</v>
      </c>
      <c r="O849" s="17">
        <v>8.9966000000000008</v>
      </c>
      <c r="P849" s="18">
        <v>35.83</v>
      </c>
      <c r="Q849" s="17">
        <v>1.7399999999999999E-2</v>
      </c>
      <c r="R849" s="17">
        <v>9.2451000000000008</v>
      </c>
      <c r="S849" s="18">
        <v>40.799999999999997</v>
      </c>
      <c r="T849" s="17">
        <v>5.7700000000000001E-2</v>
      </c>
      <c r="U849" s="17">
        <v>14.081099999999999</v>
      </c>
      <c r="V849" s="21">
        <v>42452</v>
      </c>
      <c r="W849" s="7">
        <v>2383</v>
      </c>
      <c r="X849" s="30"/>
      <c r="Y849" s="66">
        <v>24165</v>
      </c>
      <c r="Z849" s="66">
        <v>8165</v>
      </c>
      <c r="AA849" s="30"/>
      <c r="AB849" s="66">
        <v>37101</v>
      </c>
      <c r="AC849" s="66">
        <v>5318</v>
      </c>
      <c r="AD849" s="16"/>
      <c r="AE849" s="66">
        <v>26867</v>
      </c>
      <c r="AF849" s="66">
        <v>7344</v>
      </c>
      <c r="AG849" s="30" t="s">
        <v>41</v>
      </c>
      <c r="AH849" s="66">
        <v>18149</v>
      </c>
      <c r="AI849" s="66">
        <v>13465</v>
      </c>
      <c r="AJ849" s="76"/>
      <c r="AK849" s="75"/>
      <c r="AL849" s="7">
        <v>2383</v>
      </c>
    </row>
    <row r="850" spans="1:38" x14ac:dyDescent="0.15">
      <c r="A850" s="7">
        <v>2384</v>
      </c>
      <c r="B850" s="17">
        <f t="shared" si="112"/>
        <v>490.25</v>
      </c>
      <c r="C850" s="17">
        <f t="shared" si="113"/>
        <v>6.1861198738170344</v>
      </c>
      <c r="D850" s="17">
        <f t="shared" si="114"/>
        <v>235.99999999999997</v>
      </c>
      <c r="E850" s="17">
        <f t="shared" si="115"/>
        <v>5.9090482301023437</v>
      </c>
      <c r="F850" s="17">
        <f t="shared" si="116"/>
        <v>55.166666666666664</v>
      </c>
      <c r="G850" s="17">
        <f t="shared" si="117"/>
        <v>5.9409494750067298</v>
      </c>
      <c r="H850" s="17">
        <f t="shared" si="118"/>
        <v>79.965457685664944</v>
      </c>
      <c r="I850" s="17">
        <f t="shared" si="119"/>
        <v>5.5527238929031864</v>
      </c>
      <c r="J850" s="18">
        <v>19.61</v>
      </c>
      <c r="K850" s="17">
        <v>0.04</v>
      </c>
      <c r="L850" s="17">
        <v>3.17</v>
      </c>
      <c r="M850" s="18">
        <v>18.88</v>
      </c>
      <c r="N850" s="17">
        <v>0.02</v>
      </c>
      <c r="O850" s="17">
        <v>3.1951000000000001</v>
      </c>
      <c r="P850" s="18">
        <v>19.86</v>
      </c>
      <c r="Q850" s="17">
        <v>0.18</v>
      </c>
      <c r="R850" s="17">
        <v>3.3429000000000002</v>
      </c>
      <c r="S850" s="18">
        <v>18.52</v>
      </c>
      <c r="T850" s="17">
        <v>0.17369999999999999</v>
      </c>
      <c r="U850" s="17">
        <v>3.3353000000000002</v>
      </c>
      <c r="V850" s="21">
        <v>42485</v>
      </c>
      <c r="W850" s="7">
        <v>2384</v>
      </c>
      <c r="X850" s="16" t="s">
        <v>39</v>
      </c>
      <c r="Y850" s="66">
        <v>28968</v>
      </c>
      <c r="Z850" s="66">
        <v>29252</v>
      </c>
      <c r="AA850" s="16" t="s">
        <v>37</v>
      </c>
      <c r="AB850" s="66">
        <v>20760</v>
      </c>
      <c r="AC850" s="66">
        <v>40818</v>
      </c>
      <c r="AD850" s="16" t="s">
        <v>37</v>
      </c>
      <c r="AE850" s="66">
        <v>20611</v>
      </c>
      <c r="AF850" s="66">
        <v>41113</v>
      </c>
      <c r="AG850" s="16" t="s">
        <v>39</v>
      </c>
      <c r="AH850" s="66">
        <v>21366</v>
      </c>
      <c r="AI850" s="66">
        <v>39661</v>
      </c>
      <c r="AJ850" s="76"/>
      <c r="AK850" s="75"/>
      <c r="AL850" s="7">
        <v>2384</v>
      </c>
    </row>
    <row r="851" spans="1:38" x14ac:dyDescent="0.15">
      <c r="A851" s="7">
        <v>2385</v>
      </c>
      <c r="B851" s="17">
        <f t="shared" si="112"/>
        <v>25.357142857142854</v>
      </c>
      <c r="C851" s="17">
        <f t="shared" si="113"/>
        <v>2.2519665059629532</v>
      </c>
      <c r="D851" s="17">
        <f t="shared" si="114"/>
        <v>59</v>
      </c>
      <c r="E851" s="17">
        <f t="shared" si="115"/>
        <v>3.6833562242477216</v>
      </c>
      <c r="F851" s="17">
        <f t="shared" si="116"/>
        <v>44.927536231884062</v>
      </c>
      <c r="G851" s="17">
        <f t="shared" si="117"/>
        <v>3.7607316162747293</v>
      </c>
      <c r="H851" s="17">
        <f t="shared" si="118"/>
        <v>37.784286698828389</v>
      </c>
      <c r="I851" s="17">
        <f t="shared" si="119"/>
        <v>3.3450784789273786</v>
      </c>
      <c r="J851" s="18">
        <v>7.1</v>
      </c>
      <c r="K851" s="17">
        <v>0.28000000000000003</v>
      </c>
      <c r="L851" s="17">
        <v>3.1528</v>
      </c>
      <c r="M851" s="18">
        <v>11.8</v>
      </c>
      <c r="N851" s="17">
        <v>0.05</v>
      </c>
      <c r="O851" s="17">
        <v>3.2035999999999998</v>
      </c>
      <c r="P851" s="18">
        <v>8.06</v>
      </c>
      <c r="Q851" s="17">
        <v>8.9700000000000002E-2</v>
      </c>
      <c r="R851" s="17">
        <v>2.1432000000000002</v>
      </c>
      <c r="S851" s="18">
        <v>7.31</v>
      </c>
      <c r="T851" s="17">
        <v>0.14510000000000001</v>
      </c>
      <c r="U851" s="17">
        <v>2.1852999999999998</v>
      </c>
      <c r="V851" s="28">
        <v>42460</v>
      </c>
      <c r="W851" s="7">
        <v>2385</v>
      </c>
      <c r="X851" s="16"/>
      <c r="Y851" s="66"/>
      <c r="Z851" s="66"/>
      <c r="AA851" s="30"/>
      <c r="AB851" s="66"/>
      <c r="AC851" s="66"/>
      <c r="AD851" s="30"/>
      <c r="AE851" s="66">
        <v>103636</v>
      </c>
      <c r="AF851" s="66">
        <v>39567</v>
      </c>
      <c r="AG851" s="30"/>
      <c r="AH851" s="66">
        <v>105477</v>
      </c>
      <c r="AI851" s="66">
        <v>38877</v>
      </c>
      <c r="AJ851" s="76"/>
      <c r="AK851" s="75"/>
      <c r="AL851" s="7">
        <v>2385</v>
      </c>
    </row>
    <row r="852" spans="1:38" x14ac:dyDescent="0.15">
      <c r="A852" s="7">
        <v>2386</v>
      </c>
      <c r="B852" s="17">
        <f t="shared" si="112"/>
        <v>370.08196721311469</v>
      </c>
      <c r="C852" s="17">
        <f t="shared" si="113"/>
        <v>1.512030943889084</v>
      </c>
      <c r="D852" s="17">
        <f t="shared" si="114"/>
        <v>-22.34375</v>
      </c>
      <c r="E852" s="17">
        <f t="shared" si="115"/>
        <v>1.2136128320461683</v>
      </c>
      <c r="F852" s="17">
        <f t="shared" si="116"/>
        <v>-35.699999999999996</v>
      </c>
      <c r="G852" s="17">
        <f t="shared" si="117"/>
        <v>1.2152570932548123</v>
      </c>
      <c r="H852" s="17">
        <f t="shared" si="118"/>
        <v>-81.827586206896555</v>
      </c>
      <c r="I852" s="17">
        <f t="shared" si="119"/>
        <v>1.3407688656858092</v>
      </c>
      <c r="J852" s="18">
        <v>9.0299999999999994</v>
      </c>
      <c r="K852" s="17">
        <v>2.4400000000000002E-2</v>
      </c>
      <c r="L852" s="17">
        <v>5.9721000000000002</v>
      </c>
      <c r="M852" s="18">
        <v>7.15</v>
      </c>
      <c r="N852" s="17">
        <v>-0.08</v>
      </c>
      <c r="O852" s="17">
        <v>5.8914999999999997</v>
      </c>
      <c r="P852" s="18">
        <v>7.14</v>
      </c>
      <c r="Q852" s="17">
        <v>-0.1</v>
      </c>
      <c r="R852" s="17">
        <v>5.8753000000000002</v>
      </c>
      <c r="S852" s="18">
        <v>7.91</v>
      </c>
      <c r="T852" s="17">
        <v>-7.2499999999999995E-2</v>
      </c>
      <c r="U852" s="17">
        <v>5.8996000000000004</v>
      </c>
      <c r="V852" s="21">
        <v>42460</v>
      </c>
      <c r="W852" s="7">
        <v>2386</v>
      </c>
      <c r="X852" s="16"/>
      <c r="Y852" s="66">
        <v>48729</v>
      </c>
      <c r="Z852" s="66">
        <v>13783</v>
      </c>
      <c r="AA852" s="16"/>
      <c r="AB852" s="66">
        <v>42550</v>
      </c>
      <c r="AC852" s="66">
        <v>15785</v>
      </c>
      <c r="AD852" s="30"/>
      <c r="AE852" s="66">
        <v>40199</v>
      </c>
      <c r="AF852" s="66">
        <v>16708</v>
      </c>
      <c r="AG852" s="30"/>
      <c r="AH852" s="66">
        <v>42842</v>
      </c>
      <c r="AI852" s="66">
        <v>15678</v>
      </c>
      <c r="AJ852" s="76"/>
      <c r="AK852" s="75"/>
      <c r="AL852" s="7">
        <v>2386</v>
      </c>
    </row>
    <row r="853" spans="1:38" x14ac:dyDescent="0.15">
      <c r="A853" s="7">
        <v>2387</v>
      </c>
      <c r="B853" s="17">
        <f t="shared" si="112"/>
        <v>-12.739645836382262</v>
      </c>
      <c r="C853" s="17">
        <f t="shared" si="113"/>
        <v>11.238783809954167</v>
      </c>
      <c r="D853" s="17">
        <f t="shared" si="114"/>
        <v>-115.68791946308724</v>
      </c>
      <c r="E853" s="17">
        <f t="shared" si="115"/>
        <v>9.0759510333026192</v>
      </c>
      <c r="F853" s="17">
        <f t="shared" si="116"/>
        <v>-101.24533001245331</v>
      </c>
      <c r="G853" s="17">
        <f t="shared" si="117"/>
        <v>11.070261437908497</v>
      </c>
      <c r="H853" s="17">
        <f t="shared" si="118"/>
        <v>145.28949950932287</v>
      </c>
      <c r="I853" s="17">
        <f t="shared" si="119"/>
        <v>11.956390066626286</v>
      </c>
      <c r="J853" s="18">
        <v>17.41</v>
      </c>
      <c r="K853" s="17">
        <v>-1.3666</v>
      </c>
      <c r="L853" s="17">
        <v>1.5490999999999999</v>
      </c>
      <c r="M853" s="18">
        <v>13.79</v>
      </c>
      <c r="N853" s="17">
        <v>-2.98E-2</v>
      </c>
      <c r="O853" s="17">
        <v>1.5194000000000001</v>
      </c>
      <c r="P853" s="18">
        <v>16.260000000000002</v>
      </c>
      <c r="Q853" s="17">
        <v>-8.0299999999999996E-2</v>
      </c>
      <c r="R853" s="17">
        <v>1.4688000000000001</v>
      </c>
      <c r="S853" s="18">
        <v>19.739999999999998</v>
      </c>
      <c r="T853" s="17">
        <v>0.1019</v>
      </c>
      <c r="U853" s="17">
        <v>1.651</v>
      </c>
      <c r="V853" s="21">
        <v>42468</v>
      </c>
      <c r="W853" s="7">
        <v>2387</v>
      </c>
      <c r="X853" s="16"/>
      <c r="Y853" s="66">
        <v>51499</v>
      </c>
      <c r="Z853" s="66">
        <v>9115</v>
      </c>
      <c r="AA853" s="16" t="s">
        <v>41</v>
      </c>
      <c r="AB853" s="66">
        <v>45440</v>
      </c>
      <c r="AC853" s="66">
        <v>10331</v>
      </c>
      <c r="AD853" s="30" t="s">
        <v>41</v>
      </c>
      <c r="AE853" s="66">
        <v>43358</v>
      </c>
      <c r="AF853" s="66">
        <v>10827</v>
      </c>
      <c r="AG853" s="30" t="s">
        <v>41</v>
      </c>
      <c r="AH853" s="66">
        <v>41716</v>
      </c>
      <c r="AI853" s="66">
        <v>11253</v>
      </c>
      <c r="AJ853" s="76"/>
      <c r="AK853" s="75"/>
      <c r="AL853" s="7">
        <v>2387</v>
      </c>
    </row>
    <row r="854" spans="1:38" x14ac:dyDescent="0.15">
      <c r="A854" s="7">
        <v>2388</v>
      </c>
      <c r="B854" s="17">
        <f t="shared" si="112"/>
        <v>1061</v>
      </c>
      <c r="C854" s="17">
        <f t="shared" si="113"/>
        <v>7.4744628390278267</v>
      </c>
      <c r="D854" s="17">
        <f t="shared" si="114"/>
        <v>2657.1428571428573</v>
      </c>
      <c r="E854" s="17">
        <f t="shared" si="115"/>
        <v>10.472235906819622</v>
      </c>
      <c r="F854" s="17">
        <f t="shared" si="116"/>
        <v>1171</v>
      </c>
      <c r="G854" s="17">
        <f t="shared" si="117"/>
        <v>8.2198511862979089</v>
      </c>
      <c r="H854" s="17">
        <f t="shared" si="118"/>
        <v>415.125</v>
      </c>
      <c r="I854" s="17">
        <f t="shared" si="119"/>
        <v>7.6923076923076925</v>
      </c>
      <c r="J854" s="18">
        <v>10.61</v>
      </c>
      <c r="K854" s="17">
        <v>0.01</v>
      </c>
      <c r="L854" s="17">
        <v>1.4195</v>
      </c>
      <c r="M854" s="18">
        <v>14.88</v>
      </c>
      <c r="N854" s="17">
        <v>1.4E-3</v>
      </c>
      <c r="O854" s="17">
        <v>1.4209000000000001</v>
      </c>
      <c r="P854" s="18">
        <v>11.71</v>
      </c>
      <c r="Q854" s="17">
        <v>5.0000000000000001E-3</v>
      </c>
      <c r="R854" s="17">
        <v>1.4246000000000001</v>
      </c>
      <c r="S854" s="18">
        <v>11.07</v>
      </c>
      <c r="T854" s="17">
        <v>0.02</v>
      </c>
      <c r="U854" s="17">
        <v>1.4391</v>
      </c>
      <c r="V854" s="28">
        <v>42486</v>
      </c>
      <c r="W854" s="7">
        <v>2388</v>
      </c>
      <c r="X854" s="16" t="s">
        <v>43</v>
      </c>
      <c r="Y854" s="66">
        <v>39183</v>
      </c>
      <c r="Z854" s="66">
        <v>10198</v>
      </c>
      <c r="AA854" s="16"/>
      <c r="AB854" s="66">
        <v>42860</v>
      </c>
      <c r="AC854" s="66">
        <v>9323</v>
      </c>
      <c r="AD854" s="16"/>
      <c r="AE854" s="66">
        <v>47119</v>
      </c>
      <c r="AF854" s="66">
        <v>8480</v>
      </c>
      <c r="AG854" s="16"/>
      <c r="AH854" s="66">
        <v>40522</v>
      </c>
      <c r="AI854" s="66">
        <v>9861</v>
      </c>
      <c r="AJ854" s="76"/>
      <c r="AK854" s="75"/>
      <c r="AL854" s="7">
        <v>2388</v>
      </c>
    </row>
    <row r="855" spans="1:38" x14ac:dyDescent="0.15">
      <c r="A855" s="7">
        <v>2389</v>
      </c>
      <c r="B855" s="17">
        <f t="shared" si="112"/>
        <v>144.25</v>
      </c>
      <c r="C855" s="17">
        <f t="shared" si="113"/>
        <v>4.9150304527450057</v>
      </c>
      <c r="D855" s="17">
        <f t="shared" si="114"/>
        <v>81.0625</v>
      </c>
      <c r="E855" s="17">
        <f t="shared" si="115"/>
        <v>2.7377308707124013</v>
      </c>
      <c r="F855" s="17">
        <f t="shared" si="116"/>
        <v>71.944444444444443</v>
      </c>
      <c r="G855" s="17">
        <f t="shared" si="117"/>
        <v>2.7136331251833536</v>
      </c>
      <c r="H855" s="17">
        <f t="shared" si="118"/>
        <v>69.375</v>
      </c>
      <c r="I855" s="17">
        <f t="shared" si="119"/>
        <v>2.6880604450348722</v>
      </c>
      <c r="J855" s="18">
        <v>23.08</v>
      </c>
      <c r="K855" s="17">
        <v>0.16</v>
      </c>
      <c r="L855" s="17">
        <v>4.6958000000000002</v>
      </c>
      <c r="M855" s="18">
        <v>12.97</v>
      </c>
      <c r="N855" s="17">
        <v>0.04</v>
      </c>
      <c r="O855" s="17">
        <v>4.7374999999999998</v>
      </c>
      <c r="P855" s="18">
        <v>12.95</v>
      </c>
      <c r="Q855" s="17">
        <v>0.09</v>
      </c>
      <c r="R855" s="17">
        <v>4.7721999999999998</v>
      </c>
      <c r="S855" s="18">
        <v>12.95</v>
      </c>
      <c r="T855" s="17">
        <v>0.14000000000000001</v>
      </c>
      <c r="U855" s="17">
        <v>4.8175999999999997</v>
      </c>
      <c r="V855" s="21">
        <v>42479</v>
      </c>
      <c r="W855" s="7">
        <v>2389</v>
      </c>
      <c r="X855" s="30"/>
      <c r="Y855" s="66">
        <v>39795</v>
      </c>
      <c r="Z855" s="66">
        <v>17839</v>
      </c>
      <c r="AA855" s="30"/>
      <c r="AB855" s="66">
        <v>41913</v>
      </c>
      <c r="AC855" s="66">
        <v>16938</v>
      </c>
      <c r="AD855" s="30"/>
      <c r="AE855" s="66">
        <v>41897</v>
      </c>
      <c r="AF855" s="66">
        <v>16944</v>
      </c>
      <c r="AG855" s="30"/>
      <c r="AH855" s="66">
        <v>41874</v>
      </c>
      <c r="AI855" s="66">
        <v>16954</v>
      </c>
      <c r="AJ855" s="76"/>
      <c r="AK855" s="75"/>
      <c r="AL855" s="7">
        <v>2389</v>
      </c>
    </row>
    <row r="856" spans="1:38" x14ac:dyDescent="0.15">
      <c r="A856" s="7">
        <v>2390</v>
      </c>
      <c r="B856" s="17">
        <f t="shared" si="112"/>
        <v>70.642857142857139</v>
      </c>
      <c r="C856" s="17">
        <f t="shared" si="113"/>
        <v>4.8680842685568022</v>
      </c>
      <c r="D856" s="17">
        <f t="shared" si="114"/>
        <v>80.166666666666657</v>
      </c>
      <c r="E856" s="17">
        <f t="shared" si="115"/>
        <v>2.6444554401011597</v>
      </c>
      <c r="F856" s="17">
        <f t="shared" si="116"/>
        <v>57.75</v>
      </c>
      <c r="G856" s="17">
        <f t="shared" si="117"/>
        <v>2.5304669313980557</v>
      </c>
      <c r="H856" s="17">
        <f t="shared" si="118"/>
        <v>63.187499999999993</v>
      </c>
      <c r="I856" s="17">
        <f t="shared" si="119"/>
        <v>2.7380565485862851</v>
      </c>
      <c r="J856" s="18">
        <v>9.89</v>
      </c>
      <c r="K856" s="17">
        <v>0.14000000000000001</v>
      </c>
      <c r="L856" s="17">
        <v>2.0316000000000001</v>
      </c>
      <c r="M856" s="18">
        <v>9.6199999999999992</v>
      </c>
      <c r="N856" s="17">
        <v>0.03</v>
      </c>
      <c r="O856" s="17">
        <v>3.6377999999999999</v>
      </c>
      <c r="P856" s="18">
        <v>9.24</v>
      </c>
      <c r="Q856" s="17">
        <v>0.08</v>
      </c>
      <c r="R856" s="17">
        <v>3.6515</v>
      </c>
      <c r="S856" s="18">
        <v>10.11</v>
      </c>
      <c r="T856" s="17">
        <v>0.12</v>
      </c>
      <c r="U856" s="17">
        <v>3.6924000000000001</v>
      </c>
      <c r="V856" s="21">
        <v>42466</v>
      </c>
      <c r="W856" s="7">
        <v>2390</v>
      </c>
      <c r="X856" s="16"/>
      <c r="Y856" s="66">
        <v>82462</v>
      </c>
      <c r="Z856" s="66">
        <v>15172</v>
      </c>
      <c r="AA856" s="16"/>
      <c r="AB856" s="66"/>
      <c r="AC856" s="66"/>
      <c r="AD856" s="30"/>
      <c r="AE856" s="66"/>
      <c r="AF856" s="66"/>
      <c r="AG856" s="30"/>
      <c r="AH856" s="66">
        <v>80692</v>
      </c>
      <c r="AI856" s="66">
        <v>21128</v>
      </c>
      <c r="AJ856" s="76"/>
      <c r="AK856" s="75"/>
      <c r="AL856" s="7">
        <v>2390</v>
      </c>
    </row>
    <row r="857" spans="1:38" x14ac:dyDescent="0.15">
      <c r="A857" s="7">
        <v>2391</v>
      </c>
      <c r="B857" s="17">
        <f t="shared" si="112"/>
        <v>25.333333333333336</v>
      </c>
      <c r="C857" s="17">
        <f t="shared" si="113"/>
        <v>2.2030929004449038</v>
      </c>
      <c r="D857" s="17">
        <f t="shared" si="114"/>
        <v>32.291666666666671</v>
      </c>
      <c r="E857" s="17">
        <f t="shared" si="115"/>
        <v>1.9270218188599491</v>
      </c>
      <c r="F857" s="17">
        <f t="shared" si="116"/>
        <v>23.913043478260871</v>
      </c>
      <c r="G857" s="17">
        <f t="shared" si="117"/>
        <v>1.7885284038322036</v>
      </c>
      <c r="H857" s="17">
        <f t="shared" si="118"/>
        <v>29.901315789473681</v>
      </c>
      <c r="I857" s="17">
        <f t="shared" si="119"/>
        <v>1.8764398424533677</v>
      </c>
      <c r="J857" s="18">
        <v>17.48</v>
      </c>
      <c r="K857" s="17">
        <v>0.69</v>
      </c>
      <c r="L857" s="17">
        <v>7.9343000000000004</v>
      </c>
      <c r="M857" s="18">
        <v>15.5</v>
      </c>
      <c r="N857" s="17">
        <v>0.12</v>
      </c>
      <c r="O857" s="17">
        <v>8.0434999999999999</v>
      </c>
      <c r="P857" s="18">
        <v>14.3</v>
      </c>
      <c r="Q857" s="17">
        <v>0.29899999999999999</v>
      </c>
      <c r="R857" s="17">
        <v>7.9954000000000001</v>
      </c>
      <c r="S857" s="18">
        <v>15.15</v>
      </c>
      <c r="T857" s="17">
        <v>0.38</v>
      </c>
      <c r="U857" s="17">
        <v>8.0738000000000003</v>
      </c>
      <c r="V857" s="21">
        <v>42478</v>
      </c>
      <c r="W857" s="7">
        <v>2391</v>
      </c>
      <c r="X857" s="16" t="s">
        <v>43</v>
      </c>
      <c r="Y857" s="66">
        <v>22502</v>
      </c>
      <c r="Z857" s="66">
        <v>16093</v>
      </c>
      <c r="AA857" s="16" t="s">
        <v>43</v>
      </c>
      <c r="AB857" s="66">
        <v>25073</v>
      </c>
      <c r="AC857" s="66">
        <v>14443</v>
      </c>
      <c r="AD857" s="16" t="s">
        <v>41</v>
      </c>
      <c r="AE857" s="66">
        <v>22694</v>
      </c>
      <c r="AF857" s="66">
        <v>15840</v>
      </c>
      <c r="AG857" s="16" t="s">
        <v>41</v>
      </c>
      <c r="AH857" s="66">
        <v>21194</v>
      </c>
      <c r="AI857" s="66">
        <v>16962</v>
      </c>
      <c r="AJ857" s="76"/>
      <c r="AK857" s="75"/>
      <c r="AL857" s="7">
        <v>2391</v>
      </c>
    </row>
    <row r="858" spans="1:38" x14ac:dyDescent="0.15">
      <c r="A858" s="7">
        <v>2392</v>
      </c>
      <c r="B858" s="17">
        <f t="shared" si="112"/>
        <v>-148.83720930232559</v>
      </c>
      <c r="C858" s="17">
        <f t="shared" si="113"/>
        <v>2.4176285414480589</v>
      </c>
      <c r="D858" s="17">
        <f t="shared" si="114"/>
        <v>56.224489795918366</v>
      </c>
      <c r="E858" s="17">
        <f t="shared" si="115"/>
        <v>2.2891566265060241</v>
      </c>
      <c r="F858" s="17">
        <f t="shared" si="116"/>
        <v>35.79710144927536</v>
      </c>
      <c r="G858" s="17">
        <f t="shared" si="117"/>
        <v>2.0151750020396508</v>
      </c>
      <c r="H858" s="17">
        <f t="shared" si="118"/>
        <v>34.294871794871796</v>
      </c>
      <c r="I858" s="17">
        <f t="shared" si="119"/>
        <v>2.1402568308196983</v>
      </c>
      <c r="J858" s="18">
        <v>5.76</v>
      </c>
      <c r="K858" s="17">
        <v>-3.8699999999999998E-2</v>
      </c>
      <c r="L858" s="17">
        <v>2.3824999999999998</v>
      </c>
      <c r="M858" s="18">
        <v>5.51</v>
      </c>
      <c r="N858" s="17">
        <v>2.4500000000000001E-2</v>
      </c>
      <c r="O858" s="17">
        <v>2.407</v>
      </c>
      <c r="P858" s="18">
        <v>4.9400000000000004</v>
      </c>
      <c r="Q858" s="17">
        <v>6.9000000000000006E-2</v>
      </c>
      <c r="R858" s="17">
        <v>2.4514</v>
      </c>
      <c r="S858" s="18">
        <v>5.35</v>
      </c>
      <c r="T858" s="17">
        <v>0.11700000000000001</v>
      </c>
      <c r="U858" s="17">
        <v>2.4996999999999998</v>
      </c>
      <c r="V858" s="21">
        <v>42486</v>
      </c>
      <c r="W858" s="7">
        <v>2392</v>
      </c>
      <c r="X858" s="30"/>
      <c r="Y858" s="66">
        <v>103324</v>
      </c>
      <c r="Z858" s="66">
        <v>11600</v>
      </c>
      <c r="AA858" s="30"/>
      <c r="AB858" s="66">
        <v>97500</v>
      </c>
      <c r="AC858" s="66">
        <v>12292</v>
      </c>
      <c r="AD858" s="30"/>
      <c r="AE858" s="66">
        <v>91963</v>
      </c>
      <c r="AF858" s="66">
        <v>13033</v>
      </c>
      <c r="AG858" s="30"/>
      <c r="AH858" s="66">
        <v>90802</v>
      </c>
      <c r="AI858" s="66">
        <v>13200</v>
      </c>
      <c r="AJ858" s="76"/>
      <c r="AK858" s="75"/>
      <c r="AL858" s="7">
        <v>2392</v>
      </c>
    </row>
    <row r="859" spans="1:38" x14ac:dyDescent="0.15">
      <c r="A859" s="7">
        <v>2393</v>
      </c>
      <c r="B859" s="17">
        <f t="shared" si="112"/>
        <v>65.555555555555557</v>
      </c>
      <c r="C859" s="17">
        <f t="shared" si="113"/>
        <v>2.5372134883920947</v>
      </c>
      <c r="D859" s="17">
        <f t="shared" si="114"/>
        <v>41.195652173913039</v>
      </c>
      <c r="E859" s="17">
        <f t="shared" si="115"/>
        <v>2.2953698937104439</v>
      </c>
      <c r="F859" s="17">
        <f t="shared" si="116"/>
        <v>49.552631578947363</v>
      </c>
      <c r="G859" s="17">
        <f t="shared" si="117"/>
        <v>2.3154154037221253</v>
      </c>
      <c r="H859" s="17">
        <f t="shared" si="118"/>
        <v>66.819767441860463</v>
      </c>
      <c r="I859" s="17">
        <f t="shared" si="119"/>
        <v>2.3471244508978626</v>
      </c>
      <c r="J859" s="18">
        <v>41.3</v>
      </c>
      <c r="K859" s="17">
        <v>0.63</v>
      </c>
      <c r="L859" s="17">
        <v>16.277699999999999</v>
      </c>
      <c r="M859" s="18">
        <v>37.9</v>
      </c>
      <c r="N859" s="17">
        <v>0.23</v>
      </c>
      <c r="O859" s="17">
        <v>16.511500000000002</v>
      </c>
      <c r="P859" s="18">
        <v>37.659999999999997</v>
      </c>
      <c r="Q859" s="17">
        <v>0.38</v>
      </c>
      <c r="R859" s="17">
        <v>16.264900000000001</v>
      </c>
      <c r="S859" s="18">
        <v>38.31</v>
      </c>
      <c r="T859" s="17">
        <v>0.43</v>
      </c>
      <c r="U859" s="17">
        <v>16.322099999999999</v>
      </c>
      <c r="V859" s="28">
        <v>42450</v>
      </c>
      <c r="W859" s="7">
        <v>2393</v>
      </c>
      <c r="X859" s="30"/>
      <c r="Y859" s="66">
        <v>20141</v>
      </c>
      <c r="Z859" s="66">
        <v>9058</v>
      </c>
      <c r="AA859" s="16"/>
      <c r="AB859" s="66">
        <v>21219</v>
      </c>
      <c r="AC859" s="66">
        <v>8598</v>
      </c>
      <c r="AD859" s="16"/>
      <c r="AE859" s="66">
        <v>20807</v>
      </c>
      <c r="AF859" s="66">
        <v>8768</v>
      </c>
      <c r="AG859" s="16"/>
      <c r="AH859" s="66">
        <v>19074</v>
      </c>
      <c r="AI859" s="66">
        <v>9566</v>
      </c>
      <c r="AJ859" s="76"/>
      <c r="AK859" s="75"/>
      <c r="AL859" s="7">
        <v>2393</v>
      </c>
    </row>
    <row r="860" spans="1:38" x14ac:dyDescent="0.15">
      <c r="A860" s="7">
        <v>2394</v>
      </c>
      <c r="B860" s="17">
        <f t="shared" si="112"/>
        <v>19.428571428571427</v>
      </c>
      <c r="C860" s="17">
        <f t="shared" si="113"/>
        <v>2.156965608110581</v>
      </c>
      <c r="D860" s="17">
        <f t="shared" si="114"/>
        <v>21.791666666666668</v>
      </c>
      <c r="E860" s="17">
        <f t="shared" si="115"/>
        <v>1.8743728198021696</v>
      </c>
      <c r="F860" s="17">
        <f t="shared" si="116"/>
        <v>16.413043478260867</v>
      </c>
      <c r="G860" s="17">
        <f t="shared" si="117"/>
        <v>1.8073659137970246</v>
      </c>
      <c r="H860" s="17">
        <f t="shared" si="118"/>
        <v>27.45652173913043</v>
      </c>
      <c r="I860" s="17">
        <f t="shared" si="119"/>
        <v>2.0156319197577415</v>
      </c>
      <c r="J860" s="18">
        <v>17.68</v>
      </c>
      <c r="K860" s="17">
        <v>0.91</v>
      </c>
      <c r="L860" s="17">
        <v>8.1966999999999999</v>
      </c>
      <c r="M860" s="18">
        <v>15.69</v>
      </c>
      <c r="N860" s="17">
        <v>0.18</v>
      </c>
      <c r="O860" s="17">
        <v>8.3707999999999991</v>
      </c>
      <c r="P860" s="18">
        <v>15.1</v>
      </c>
      <c r="Q860" s="17">
        <v>0.46</v>
      </c>
      <c r="R860" s="17">
        <v>8.3546999999999993</v>
      </c>
      <c r="S860" s="18">
        <v>16.84</v>
      </c>
      <c r="T860" s="17">
        <v>0.46</v>
      </c>
      <c r="U860" s="17">
        <v>8.3546999999999993</v>
      </c>
      <c r="V860" s="28">
        <v>42485</v>
      </c>
      <c r="W860" s="7">
        <v>2394</v>
      </c>
      <c r="X860" s="16" t="s">
        <v>41</v>
      </c>
      <c r="Y860" s="66">
        <v>18039</v>
      </c>
      <c r="Z860" s="66">
        <v>17944</v>
      </c>
      <c r="AA860" s="16" t="s">
        <v>37</v>
      </c>
      <c r="AB860" s="66">
        <v>16557</v>
      </c>
      <c r="AC860" s="66">
        <v>19550</v>
      </c>
      <c r="AD860" s="16" t="s">
        <v>39</v>
      </c>
      <c r="AE860" s="66">
        <v>17145</v>
      </c>
      <c r="AF860" s="66">
        <v>18880</v>
      </c>
      <c r="AG860" s="16" t="s">
        <v>37</v>
      </c>
      <c r="AH860" s="66">
        <v>15821</v>
      </c>
      <c r="AI860" s="66">
        <v>20460</v>
      </c>
      <c r="AJ860" s="76"/>
      <c r="AK860" s="75"/>
      <c r="AL860" s="7">
        <v>2394</v>
      </c>
    </row>
    <row r="861" spans="1:38" x14ac:dyDescent="0.15">
      <c r="A861" s="7">
        <v>2395</v>
      </c>
      <c r="B861" s="17">
        <f t="shared" si="112"/>
        <v>177.2200772200772</v>
      </c>
      <c r="C861" s="17">
        <f t="shared" si="113"/>
        <v>5.0963759104636708</v>
      </c>
      <c r="D861" s="17">
        <f t="shared" si="114"/>
        <v>166.35802469135803</v>
      </c>
      <c r="E861" s="17">
        <f t="shared" si="115"/>
        <v>5.9311589418548349</v>
      </c>
      <c r="F861" s="17">
        <f t="shared" si="116"/>
        <v>120.97777777777777</v>
      </c>
      <c r="G861" s="17">
        <f t="shared" si="117"/>
        <v>5.9618459381912965</v>
      </c>
      <c r="H861" s="17">
        <f t="shared" si="118"/>
        <v>127.92809488510009</v>
      </c>
      <c r="I861" s="17">
        <f t="shared" si="119"/>
        <v>4.984727367258075</v>
      </c>
      <c r="J861" s="18">
        <v>22.95</v>
      </c>
      <c r="K861" s="17">
        <v>0.1295</v>
      </c>
      <c r="L861" s="17">
        <v>4.5031999999999996</v>
      </c>
      <c r="M861" s="18">
        <v>26.95</v>
      </c>
      <c r="N861" s="17">
        <v>4.0500000000000001E-2</v>
      </c>
      <c r="O861" s="17">
        <v>4.5438000000000001</v>
      </c>
      <c r="P861" s="18">
        <v>27.22</v>
      </c>
      <c r="Q861" s="17">
        <v>0.1125</v>
      </c>
      <c r="R861" s="17">
        <v>4.5656999999999996</v>
      </c>
      <c r="S861" s="18">
        <v>23.01</v>
      </c>
      <c r="T861" s="17">
        <v>0.13489999999999999</v>
      </c>
      <c r="U861" s="17">
        <v>4.6161000000000003</v>
      </c>
      <c r="V861" s="28">
        <v>42471</v>
      </c>
      <c r="W861" s="7">
        <v>2395</v>
      </c>
      <c r="X861" s="16" t="s">
        <v>37</v>
      </c>
      <c r="Y861" s="66">
        <v>13113</v>
      </c>
      <c r="Z861" s="66">
        <v>13635</v>
      </c>
      <c r="AA861" s="16" t="s">
        <v>43</v>
      </c>
      <c r="AB861" s="66">
        <v>16484</v>
      </c>
      <c r="AC861" s="66">
        <v>10847</v>
      </c>
      <c r="AD861" s="16" t="s">
        <v>41</v>
      </c>
      <c r="AE861" s="66">
        <v>16315</v>
      </c>
      <c r="AF861" s="66">
        <v>10959</v>
      </c>
      <c r="AG861" s="30"/>
      <c r="AH861" s="66">
        <v>18873</v>
      </c>
      <c r="AI861" s="66">
        <v>9474</v>
      </c>
      <c r="AJ861" s="76"/>
      <c r="AK861" s="75"/>
      <c r="AL861" s="7">
        <v>2395</v>
      </c>
    </row>
    <row r="862" spans="1:38" x14ac:dyDescent="0.15">
      <c r="A862" s="7">
        <v>2396</v>
      </c>
      <c r="B862" s="17">
        <f t="shared" si="112"/>
        <v>39.854339469957516</v>
      </c>
      <c r="C862" s="17">
        <f t="shared" si="113"/>
        <v>4.0611857837882415</v>
      </c>
      <c r="D862" s="17">
        <f t="shared" si="114"/>
        <v>-226.06382978723403</v>
      </c>
      <c r="E862" s="17">
        <f t="shared" si="115"/>
        <v>3.5185031873499462</v>
      </c>
      <c r="F862" s="17">
        <f t="shared" si="116"/>
        <v>137.76223776223776</v>
      </c>
      <c r="G862" s="17">
        <f t="shared" si="117"/>
        <v>4.0841712449466154</v>
      </c>
      <c r="H862" s="17">
        <f t="shared" si="118"/>
        <v>45.224977043158859</v>
      </c>
      <c r="I862" s="17">
        <f t="shared" si="119"/>
        <v>3.8784871931171616</v>
      </c>
      <c r="J862" s="18">
        <v>19.7</v>
      </c>
      <c r="K862" s="17">
        <v>0.49430000000000002</v>
      </c>
      <c r="L862" s="17">
        <v>4.8507999999999996</v>
      </c>
      <c r="M862" s="18">
        <v>17</v>
      </c>
      <c r="N862" s="17">
        <v>-1.8800000000000001E-2</v>
      </c>
      <c r="O862" s="17">
        <v>4.8315999999999999</v>
      </c>
      <c r="P862" s="18">
        <v>19.7</v>
      </c>
      <c r="Q862" s="17">
        <v>7.1499999999999994E-2</v>
      </c>
      <c r="R862" s="17">
        <v>4.8235000000000001</v>
      </c>
      <c r="S862" s="18">
        <v>19.7</v>
      </c>
      <c r="T862" s="17">
        <v>0.32669999999999999</v>
      </c>
      <c r="U862" s="17">
        <v>5.0792999999999999</v>
      </c>
      <c r="V862" s="28">
        <v>42460</v>
      </c>
      <c r="W862" s="7">
        <v>2396</v>
      </c>
      <c r="X862" s="16"/>
      <c r="Y862" s="66">
        <v>37942</v>
      </c>
      <c r="Z862" s="66">
        <v>14208</v>
      </c>
      <c r="AA862" s="16"/>
      <c r="AB862" s="66">
        <v>36116</v>
      </c>
      <c r="AC862" s="66">
        <v>14927</v>
      </c>
      <c r="AD862" s="30"/>
      <c r="AE862" s="66">
        <v>35634</v>
      </c>
      <c r="AF862" s="66">
        <v>15129</v>
      </c>
      <c r="AG862" s="30"/>
      <c r="AH862" s="66">
        <v>33622</v>
      </c>
      <c r="AI862" s="66">
        <v>16034</v>
      </c>
      <c r="AJ862" s="76"/>
      <c r="AK862" s="75"/>
      <c r="AL862" s="7">
        <v>2396</v>
      </c>
    </row>
    <row r="863" spans="1:38" x14ac:dyDescent="0.15">
      <c r="A863" s="7">
        <v>2397</v>
      </c>
      <c r="B863" s="17">
        <f t="shared" si="112"/>
        <v>35.217391304347821</v>
      </c>
      <c r="C863" s="17">
        <f t="shared" si="113"/>
        <v>3.9244186046511627</v>
      </c>
      <c r="D863" s="17">
        <f t="shared" si="114"/>
        <v>40</v>
      </c>
      <c r="E863" s="17">
        <f t="shared" si="115"/>
        <v>3.6081747709654688</v>
      </c>
      <c r="F863" s="17">
        <f t="shared" si="116"/>
        <v>51.4375</v>
      </c>
      <c r="G863" s="17">
        <f t="shared" si="117"/>
        <v>4.0120898942134264</v>
      </c>
      <c r="H863" s="17">
        <f t="shared" si="118"/>
        <v>75.356718192627824</v>
      </c>
      <c r="I863" s="17">
        <f t="shared" si="119"/>
        <v>4.1161284037215635</v>
      </c>
      <c r="J863" s="18">
        <v>8.1</v>
      </c>
      <c r="K863" s="17">
        <v>0.23</v>
      </c>
      <c r="L863" s="17">
        <v>2.0640000000000001</v>
      </c>
      <c r="M863" s="18">
        <v>7.68</v>
      </c>
      <c r="N863" s="17">
        <v>4.8000000000000001E-2</v>
      </c>
      <c r="O863" s="17">
        <v>2.1284999999999998</v>
      </c>
      <c r="P863" s="18">
        <v>8.23</v>
      </c>
      <c r="Q863" s="17">
        <v>0.08</v>
      </c>
      <c r="R863" s="17">
        <v>2.0512999999999999</v>
      </c>
      <c r="S863" s="18">
        <v>8.4499999999999993</v>
      </c>
      <c r="T863" s="17">
        <v>8.4099999999999994E-2</v>
      </c>
      <c r="U863" s="17">
        <v>2.0529000000000002</v>
      </c>
      <c r="V863" s="28">
        <v>42480</v>
      </c>
      <c r="W863" s="7">
        <v>2397</v>
      </c>
      <c r="X863" s="16"/>
      <c r="Y863" s="66">
        <v>57266</v>
      </c>
      <c r="Z863" s="66">
        <v>11782</v>
      </c>
      <c r="AA863" s="16"/>
      <c r="AB863" s="66">
        <v>53612</v>
      </c>
      <c r="AC863" s="66">
        <v>12585</v>
      </c>
      <c r="AD863" s="30"/>
      <c r="AE863" s="66">
        <v>50396</v>
      </c>
      <c r="AF863" s="66">
        <v>13458</v>
      </c>
      <c r="AG863" s="30"/>
      <c r="AH863" s="66">
        <v>46991</v>
      </c>
      <c r="AI863" s="66">
        <v>14433</v>
      </c>
      <c r="AJ863" s="76"/>
      <c r="AK863" s="75"/>
      <c r="AL863" s="7">
        <v>2397</v>
      </c>
    </row>
    <row r="864" spans="1:38" x14ac:dyDescent="0.15">
      <c r="A864" s="7">
        <v>2398</v>
      </c>
      <c r="B864" s="17">
        <f t="shared" si="112"/>
        <v>23.016949152542374</v>
      </c>
      <c r="C864" s="17">
        <f t="shared" si="113"/>
        <v>2.3303303303303307</v>
      </c>
      <c r="D864" s="17">
        <f t="shared" si="114"/>
        <v>28.704545454545457</v>
      </c>
      <c r="E864" s="17">
        <f t="shared" si="115"/>
        <v>2.1257616050089205</v>
      </c>
      <c r="F864" s="17">
        <f t="shared" si="116"/>
        <v>26.28</v>
      </c>
      <c r="G864" s="17">
        <f t="shared" si="117"/>
        <v>2.1971039695013879</v>
      </c>
      <c r="H864" s="17">
        <f t="shared" si="118"/>
        <v>26.351351351351351</v>
      </c>
      <c r="I864" s="17">
        <f t="shared" si="119"/>
        <v>2.1316717225547266</v>
      </c>
      <c r="J864" s="18">
        <v>13.58</v>
      </c>
      <c r="K864" s="17">
        <v>0.59</v>
      </c>
      <c r="L864" s="17">
        <v>5.8274999999999997</v>
      </c>
      <c r="M864" s="18">
        <v>12.63</v>
      </c>
      <c r="N864" s="17">
        <v>0.11</v>
      </c>
      <c r="O864" s="17">
        <v>5.9413999999999998</v>
      </c>
      <c r="P864" s="18">
        <v>13.14</v>
      </c>
      <c r="Q864" s="17">
        <v>0.25</v>
      </c>
      <c r="R864" s="17">
        <v>5.9805999999999999</v>
      </c>
      <c r="S864" s="18">
        <v>13</v>
      </c>
      <c r="T864" s="17">
        <v>0.37</v>
      </c>
      <c r="U864" s="17">
        <v>6.0984999999999996</v>
      </c>
      <c r="V864" s="21">
        <v>42457</v>
      </c>
      <c r="W864" s="7">
        <v>2398</v>
      </c>
      <c r="X864" s="16" t="s">
        <v>41</v>
      </c>
      <c r="Y864" s="66">
        <v>19707</v>
      </c>
      <c r="Z864" s="66">
        <v>17391</v>
      </c>
      <c r="AA864" s="16" t="s">
        <v>43</v>
      </c>
      <c r="AB864" s="66">
        <v>20070</v>
      </c>
      <c r="AC864" s="66">
        <v>17076</v>
      </c>
      <c r="AD864" s="16" t="s">
        <v>41</v>
      </c>
      <c r="AE864" s="66">
        <v>19935</v>
      </c>
      <c r="AF864" s="66">
        <v>17192</v>
      </c>
      <c r="AG864" s="16" t="s">
        <v>43</v>
      </c>
      <c r="AH864" s="66">
        <v>20901</v>
      </c>
      <c r="AI864" s="66">
        <v>16398</v>
      </c>
      <c r="AJ864" s="76"/>
      <c r="AK864" s="75"/>
      <c r="AL864" s="7">
        <v>2398</v>
      </c>
    </row>
    <row r="865" spans="1:38" x14ac:dyDescent="0.15">
      <c r="A865" s="7">
        <v>2399</v>
      </c>
      <c r="B865" s="17">
        <f t="shared" si="112"/>
        <v>25.137969094922735</v>
      </c>
      <c r="C865" s="17">
        <f t="shared" si="113"/>
        <v>1.6721579280660051</v>
      </c>
      <c r="D865" s="17">
        <f t="shared" si="114"/>
        <v>30.52</v>
      </c>
      <c r="E865" s="17">
        <f t="shared" si="115"/>
        <v>2.9404113878317837</v>
      </c>
      <c r="F865" s="17">
        <f t="shared" si="116"/>
        <v>41.571428571428577</v>
      </c>
      <c r="G865" s="17">
        <f t="shared" si="117"/>
        <v>2.7732774230439343</v>
      </c>
      <c r="H865" s="17">
        <f t="shared" si="118"/>
        <v>55.03125</v>
      </c>
      <c r="I865" s="17">
        <f t="shared" si="119"/>
        <v>2.7499726720489717</v>
      </c>
      <c r="J865" s="18">
        <v>18.22</v>
      </c>
      <c r="K865" s="17">
        <v>0.7248</v>
      </c>
      <c r="L865" s="17">
        <v>10.896100000000001</v>
      </c>
      <c r="M865" s="18">
        <v>30.52</v>
      </c>
      <c r="N865" s="17">
        <v>0.25</v>
      </c>
      <c r="O865" s="17">
        <v>10.3795</v>
      </c>
      <c r="P865" s="18">
        <v>17.46</v>
      </c>
      <c r="Q865" s="17">
        <v>0.21</v>
      </c>
      <c r="R865" s="17">
        <v>6.2957999999999998</v>
      </c>
      <c r="S865" s="18">
        <v>17.61</v>
      </c>
      <c r="T865" s="17">
        <v>0.24</v>
      </c>
      <c r="U865" s="17">
        <v>6.4036999999999997</v>
      </c>
      <c r="V865" s="21">
        <v>42488</v>
      </c>
      <c r="W865" s="7">
        <v>2399</v>
      </c>
      <c r="X865" s="16" t="s">
        <v>41</v>
      </c>
      <c r="Y865" s="66">
        <v>32082</v>
      </c>
      <c r="Z865" s="66">
        <v>24942</v>
      </c>
      <c r="AA865" s="16" t="s">
        <v>41</v>
      </c>
      <c r="AB865" s="66">
        <v>30359</v>
      </c>
      <c r="AC865" s="66">
        <v>26357</v>
      </c>
      <c r="AD865" s="16" t="s">
        <v>37</v>
      </c>
      <c r="AE865" s="66">
        <v>29701</v>
      </c>
      <c r="AF865" s="66">
        <v>41991</v>
      </c>
      <c r="AG865" s="16" t="s">
        <v>37</v>
      </c>
      <c r="AH865" s="66">
        <v>28693</v>
      </c>
      <c r="AI865" s="66">
        <v>43467</v>
      </c>
      <c r="AJ865" s="76"/>
      <c r="AK865" s="75"/>
      <c r="AL865" s="7">
        <v>2399</v>
      </c>
    </row>
    <row r="866" spans="1:38" x14ac:dyDescent="0.15">
      <c r="A866" s="7">
        <v>2400</v>
      </c>
      <c r="B866" s="17">
        <f t="shared" si="112"/>
        <v>22.606557377049178</v>
      </c>
      <c r="C866" s="17">
        <f t="shared" si="113"/>
        <v>5.1203029852963011</v>
      </c>
      <c r="D866" s="17">
        <f t="shared" si="114"/>
        <v>41.590909090909093</v>
      </c>
      <c r="E866" s="17">
        <f t="shared" si="115"/>
        <v>6.5015809855401994</v>
      </c>
      <c r="F866" s="17">
        <f t="shared" si="116"/>
        <v>32.113636363636367</v>
      </c>
      <c r="G866" s="17">
        <f t="shared" si="117"/>
        <v>6.2716378162450068</v>
      </c>
      <c r="H866" s="17">
        <f t="shared" si="118"/>
        <v>29.437500000000004</v>
      </c>
      <c r="I866" s="17">
        <f t="shared" si="119"/>
        <v>3.7744417138583186</v>
      </c>
      <c r="J866" s="18">
        <v>13.79</v>
      </c>
      <c r="K866" s="17">
        <v>0.61</v>
      </c>
      <c r="L866" s="17">
        <v>2.6932</v>
      </c>
      <c r="M866" s="18">
        <v>18.3</v>
      </c>
      <c r="N866" s="17">
        <v>0.11</v>
      </c>
      <c r="O866" s="17">
        <v>2.8147000000000002</v>
      </c>
      <c r="P866" s="18">
        <v>14.13</v>
      </c>
      <c r="Q866" s="17">
        <v>0.22</v>
      </c>
      <c r="R866" s="17">
        <v>2.2530000000000001</v>
      </c>
      <c r="S866" s="18">
        <v>14.13</v>
      </c>
      <c r="T866" s="17">
        <v>0.36</v>
      </c>
      <c r="U866" s="17">
        <v>3.7435999999999998</v>
      </c>
      <c r="V866" s="21">
        <v>42460</v>
      </c>
      <c r="W866" s="7">
        <v>2400</v>
      </c>
      <c r="X866" s="16" t="s">
        <v>37</v>
      </c>
      <c r="Y866" s="66">
        <v>29764</v>
      </c>
      <c r="Z866" s="66">
        <v>30396</v>
      </c>
      <c r="AA866" s="16" t="s">
        <v>43</v>
      </c>
      <c r="AB866" s="66">
        <v>32758</v>
      </c>
      <c r="AC866" s="66">
        <v>27618</v>
      </c>
      <c r="AD866" s="16" t="s">
        <v>37</v>
      </c>
      <c r="AE866" s="66">
        <v>30967</v>
      </c>
      <c r="AF866" s="66">
        <v>37980</v>
      </c>
      <c r="AG866" s="16" t="s">
        <v>37</v>
      </c>
      <c r="AH866" s="66">
        <v>32083</v>
      </c>
      <c r="AI866" s="66">
        <v>41799</v>
      </c>
      <c r="AJ866" s="76"/>
      <c r="AK866" s="75"/>
      <c r="AL866" s="7">
        <v>2400</v>
      </c>
    </row>
    <row r="867" spans="1:38" x14ac:dyDescent="0.15">
      <c r="A867" s="7">
        <v>2401</v>
      </c>
      <c r="B867" s="17">
        <f t="shared" si="112"/>
        <v>86.622443338861245</v>
      </c>
      <c r="C867" s="17">
        <f t="shared" si="113"/>
        <v>6.7040301189355693</v>
      </c>
      <c r="D867" s="17">
        <f t="shared" si="114"/>
        <v>74.638336347197111</v>
      </c>
      <c r="E867" s="17">
        <f t="shared" si="115"/>
        <v>6.8998662654630571</v>
      </c>
      <c r="F867" s="17">
        <f t="shared" si="116"/>
        <v>87.751196172248811</v>
      </c>
      <c r="G867" s="17">
        <f t="shared" si="117"/>
        <v>7.6675446297922152</v>
      </c>
      <c r="H867" s="17">
        <f t="shared" si="118"/>
        <v>76.076107298814733</v>
      </c>
      <c r="I867" s="17">
        <f t="shared" si="119"/>
        <v>6.6429709523225888</v>
      </c>
      <c r="J867" s="18">
        <v>15.67</v>
      </c>
      <c r="K867" s="17">
        <v>0.18090000000000001</v>
      </c>
      <c r="L867" s="17">
        <v>2.3374000000000001</v>
      </c>
      <c r="M867" s="18">
        <v>16.510000000000002</v>
      </c>
      <c r="N867" s="17">
        <v>5.5300000000000002E-2</v>
      </c>
      <c r="O867" s="17">
        <v>2.3927999999999998</v>
      </c>
      <c r="P867" s="18">
        <v>18.34</v>
      </c>
      <c r="Q867" s="17">
        <v>0.1045</v>
      </c>
      <c r="R867" s="17">
        <v>2.3919000000000001</v>
      </c>
      <c r="S867" s="18">
        <v>16.260000000000002</v>
      </c>
      <c r="T867" s="17">
        <v>0.1603</v>
      </c>
      <c r="U867" s="17">
        <v>2.4477000000000002</v>
      </c>
      <c r="V867" s="21">
        <v>42451</v>
      </c>
      <c r="W867" s="7">
        <v>2401</v>
      </c>
      <c r="X867" s="33"/>
      <c r="Y867" s="66">
        <v>35615</v>
      </c>
      <c r="Z867" s="66">
        <v>8514</v>
      </c>
      <c r="AA867" s="33" t="s">
        <v>41</v>
      </c>
      <c r="AB867" s="66">
        <v>28903</v>
      </c>
      <c r="AC867" s="66">
        <v>10491</v>
      </c>
      <c r="AD867" s="33" t="s">
        <v>41</v>
      </c>
      <c r="AE867" s="66">
        <v>26858</v>
      </c>
      <c r="AF867" s="66">
        <v>11290</v>
      </c>
      <c r="AG867" s="33" t="s">
        <v>41</v>
      </c>
      <c r="AH867" s="66">
        <v>26516</v>
      </c>
      <c r="AI867" s="66">
        <v>11436</v>
      </c>
      <c r="AJ867" s="76"/>
      <c r="AK867" s="75"/>
      <c r="AL867" s="7">
        <v>2401</v>
      </c>
    </row>
    <row r="868" spans="1:38" x14ac:dyDescent="0.15">
      <c r="A868" s="7">
        <v>2402</v>
      </c>
      <c r="B868" s="17">
        <f t="shared" si="112"/>
        <v>44.521739130434781</v>
      </c>
      <c r="C868" s="17">
        <f t="shared" si="113"/>
        <v>3.4100369642678747</v>
      </c>
      <c r="D868" s="17">
        <f t="shared" si="114"/>
        <v>74.571428571428555</v>
      </c>
      <c r="E868" s="17">
        <f t="shared" si="115"/>
        <v>7.0130655291707251</v>
      </c>
      <c r="F868" s="17">
        <f t="shared" si="116"/>
        <v>75.1388888888889</v>
      </c>
      <c r="G868" s="17">
        <f t="shared" si="117"/>
        <v>8.7764835663995324</v>
      </c>
      <c r="H868" s="17">
        <f t="shared" si="118"/>
        <v>69.853448275862078</v>
      </c>
      <c r="I868" s="17">
        <f t="shared" si="119"/>
        <v>8.4670846394984327</v>
      </c>
      <c r="J868" s="18">
        <v>10.24</v>
      </c>
      <c r="K868" s="17">
        <v>0.23</v>
      </c>
      <c r="L868" s="17">
        <v>3.0028999999999999</v>
      </c>
      <c r="M868" s="18">
        <v>20.88</v>
      </c>
      <c r="N868" s="17">
        <v>7.0000000000000007E-2</v>
      </c>
      <c r="O868" s="17">
        <v>2.9773000000000001</v>
      </c>
      <c r="P868" s="18">
        <v>27.05</v>
      </c>
      <c r="Q868" s="17">
        <v>0.18</v>
      </c>
      <c r="R868" s="17">
        <v>3.0821000000000001</v>
      </c>
      <c r="S868" s="18">
        <v>27.01</v>
      </c>
      <c r="T868" s="17">
        <v>0.28999999999999998</v>
      </c>
      <c r="U868" s="17">
        <v>3.19</v>
      </c>
      <c r="V868" s="28">
        <v>42458</v>
      </c>
      <c r="W868" s="7">
        <v>2402</v>
      </c>
      <c r="X868" s="16" t="s">
        <v>41</v>
      </c>
      <c r="Y868" s="66">
        <v>20044</v>
      </c>
      <c r="Z868" s="66">
        <v>16572</v>
      </c>
      <c r="AA868" s="16" t="s">
        <v>43</v>
      </c>
      <c r="AB868" s="66">
        <v>23385</v>
      </c>
      <c r="AC868" s="66">
        <v>14204</v>
      </c>
      <c r="AD868" s="16"/>
      <c r="AE868" s="66">
        <v>38285</v>
      </c>
      <c r="AF868" s="66">
        <v>8676</v>
      </c>
      <c r="AG868" s="16"/>
      <c r="AH868" s="66">
        <v>44247</v>
      </c>
      <c r="AI868" s="66">
        <v>7507</v>
      </c>
      <c r="AJ868" s="76"/>
      <c r="AK868" s="75"/>
      <c r="AL868" s="7">
        <v>2402</v>
      </c>
    </row>
    <row r="869" spans="1:38" x14ac:dyDescent="0.15">
      <c r="A869" s="7">
        <v>2403</v>
      </c>
      <c r="B869" s="17">
        <f t="shared" si="112"/>
        <v>40.611111111111107</v>
      </c>
      <c r="C869" s="17">
        <f t="shared" si="113"/>
        <v>2.7355736846044456</v>
      </c>
      <c r="D869" s="17">
        <f t="shared" si="114"/>
        <v>22.357142857142854</v>
      </c>
      <c r="E869" s="17">
        <f t="shared" si="115"/>
        <v>2.2820896066494112</v>
      </c>
      <c r="F869" s="17">
        <f t="shared" si="116"/>
        <v>35.108695652173907</v>
      </c>
      <c r="G869" s="17">
        <f t="shared" si="117"/>
        <v>2.7711050102951265</v>
      </c>
      <c r="H869" s="17">
        <f t="shared" si="118"/>
        <v>37.6</v>
      </c>
      <c r="I869" s="17">
        <f t="shared" si="119"/>
        <v>2.5473391822770228</v>
      </c>
      <c r="J869" s="18">
        <v>14.62</v>
      </c>
      <c r="K869" s="17">
        <v>0.36</v>
      </c>
      <c r="L869" s="17">
        <v>5.3444000000000003</v>
      </c>
      <c r="M869" s="18">
        <v>12.52</v>
      </c>
      <c r="N869" s="17">
        <v>0.14000000000000001</v>
      </c>
      <c r="O869" s="17">
        <v>5.4862000000000002</v>
      </c>
      <c r="P869" s="18">
        <v>16.149999999999999</v>
      </c>
      <c r="Q869" s="17">
        <v>0.23</v>
      </c>
      <c r="R869" s="17">
        <v>5.8280000000000003</v>
      </c>
      <c r="S869" s="18">
        <v>15.04</v>
      </c>
      <c r="T869" s="17">
        <v>0.3</v>
      </c>
      <c r="U869" s="17">
        <v>5.9042000000000003</v>
      </c>
      <c r="V869" s="28">
        <v>42487</v>
      </c>
      <c r="W869" s="7">
        <v>2403</v>
      </c>
      <c r="X869" s="16" t="s">
        <v>41</v>
      </c>
      <c r="Y869" s="66">
        <v>23230</v>
      </c>
      <c r="Z869" s="66">
        <v>13430</v>
      </c>
      <c r="AA869" s="16" t="s">
        <v>41</v>
      </c>
      <c r="AB869" s="66">
        <v>21301</v>
      </c>
      <c r="AC869" s="66">
        <v>14647</v>
      </c>
      <c r="AD869" s="16" t="s">
        <v>41</v>
      </c>
      <c r="AE869" s="66">
        <v>21462</v>
      </c>
      <c r="AF869" s="66">
        <v>16322</v>
      </c>
      <c r="AG869" s="16" t="s">
        <v>41</v>
      </c>
      <c r="AH869" s="66">
        <v>20707</v>
      </c>
      <c r="AI869" s="66">
        <v>16918</v>
      </c>
      <c r="AJ869" s="76"/>
      <c r="AK869" s="75"/>
      <c r="AL869" s="7">
        <v>2403</v>
      </c>
    </row>
    <row r="870" spans="1:38" x14ac:dyDescent="0.15">
      <c r="A870" s="7">
        <v>2404</v>
      </c>
      <c r="B870" s="17">
        <f t="shared" si="112"/>
        <v>82.181818181818173</v>
      </c>
      <c r="C870" s="17">
        <f t="shared" si="113"/>
        <v>3.7547765409536464</v>
      </c>
      <c r="D870" s="17">
        <f t="shared" si="114"/>
        <v>61.333333333333336</v>
      </c>
      <c r="E870" s="17">
        <f t="shared" si="115"/>
        <v>3.0229597075615069</v>
      </c>
      <c r="F870" s="17">
        <f t="shared" si="116"/>
        <v>49.3125</v>
      </c>
      <c r="G870" s="17">
        <f t="shared" si="117"/>
        <v>3.3119254501951896</v>
      </c>
      <c r="H870" s="17">
        <f t="shared" si="118"/>
        <v>45.865384615384613</v>
      </c>
      <c r="I870" s="17">
        <f t="shared" si="119"/>
        <v>3.2776747062461351</v>
      </c>
      <c r="J870" s="18">
        <v>9.0399999999999991</v>
      </c>
      <c r="K870" s="17">
        <v>0.11</v>
      </c>
      <c r="L870" s="17">
        <v>2.4076</v>
      </c>
      <c r="M870" s="18">
        <v>7.36</v>
      </c>
      <c r="N870" s="17">
        <v>0.03</v>
      </c>
      <c r="O870" s="17">
        <v>2.4346999999999999</v>
      </c>
      <c r="P870" s="18">
        <v>7.89</v>
      </c>
      <c r="Q870" s="17">
        <v>0.08</v>
      </c>
      <c r="R870" s="17">
        <v>2.3822999999999999</v>
      </c>
      <c r="S870" s="18">
        <v>7.95</v>
      </c>
      <c r="T870" s="17">
        <v>0.13</v>
      </c>
      <c r="U870" s="17">
        <v>2.4255</v>
      </c>
      <c r="V870" s="21">
        <v>42450</v>
      </c>
      <c r="W870" s="7">
        <v>2404</v>
      </c>
      <c r="X870" s="16"/>
      <c r="Y870" s="66"/>
      <c r="Z870" s="66"/>
      <c r="AA870" s="30"/>
      <c r="AB870" s="66"/>
      <c r="AC870" s="66"/>
      <c r="AD870" s="30"/>
      <c r="AE870" s="66"/>
      <c r="AF870" s="66"/>
      <c r="AG870" s="30"/>
      <c r="AH870" s="66"/>
      <c r="AI870" s="66"/>
      <c r="AJ870" s="76"/>
      <c r="AK870" s="75"/>
      <c r="AL870" s="7">
        <v>2404</v>
      </c>
    </row>
    <row r="871" spans="1:38" x14ac:dyDescent="0.15">
      <c r="A871" s="7">
        <v>2405</v>
      </c>
      <c r="B871" s="17">
        <f t="shared" si="112"/>
        <v>101.8421052631579</v>
      </c>
      <c r="C871" s="17">
        <f t="shared" si="113"/>
        <v>5.4157687032942432</v>
      </c>
      <c r="D871" s="17">
        <f t="shared" si="114"/>
        <v>132.44999999999999</v>
      </c>
      <c r="E871" s="17">
        <f t="shared" si="115"/>
        <v>7.2519710906701702</v>
      </c>
      <c r="F871" s="17">
        <f t="shared" si="116"/>
        <v>153.75</v>
      </c>
      <c r="G871" s="17">
        <f t="shared" si="117"/>
        <v>9.9870087690808713</v>
      </c>
      <c r="H871" s="17">
        <f t="shared" si="118"/>
        <v>103.16593886462883</v>
      </c>
      <c r="I871" s="17">
        <f t="shared" si="119"/>
        <v>9.0084569187400412</v>
      </c>
      <c r="J871" s="18">
        <v>19.350000000000001</v>
      </c>
      <c r="K871" s="17">
        <v>0.19</v>
      </c>
      <c r="L871" s="17">
        <v>3.5729000000000002</v>
      </c>
      <c r="M871" s="18">
        <v>26.49</v>
      </c>
      <c r="N871" s="17">
        <v>0.05</v>
      </c>
      <c r="O871" s="17">
        <v>3.6528</v>
      </c>
      <c r="P871" s="18">
        <v>24.6</v>
      </c>
      <c r="Q871" s="17">
        <v>0.08</v>
      </c>
      <c r="R871" s="17">
        <v>2.4632000000000001</v>
      </c>
      <c r="S871" s="18">
        <v>22.05</v>
      </c>
      <c r="T871" s="17">
        <v>0.1603</v>
      </c>
      <c r="U871" s="17">
        <v>2.4477000000000002</v>
      </c>
      <c r="V871" s="21">
        <v>42486</v>
      </c>
      <c r="W871" s="7">
        <v>2405</v>
      </c>
      <c r="X871" s="30"/>
      <c r="Y871" s="66"/>
      <c r="Z871" s="66"/>
      <c r="AA871" s="30"/>
      <c r="AB871" s="66"/>
      <c r="AC871" s="66"/>
      <c r="AD871" s="30"/>
      <c r="AE871" s="66">
        <v>98772</v>
      </c>
      <c r="AF871" s="66">
        <v>10799</v>
      </c>
      <c r="AG871" s="30"/>
      <c r="AH871" s="66">
        <v>26516</v>
      </c>
      <c r="AI871" s="66">
        <v>11436</v>
      </c>
      <c r="AJ871" s="76"/>
      <c r="AK871" s="75"/>
      <c r="AL871" s="7">
        <v>2405</v>
      </c>
    </row>
    <row r="872" spans="1:38" x14ac:dyDescent="0.15">
      <c r="A872" s="7">
        <v>2406</v>
      </c>
      <c r="B872" s="17">
        <f t="shared" si="112"/>
        <v>53.249999999999993</v>
      </c>
      <c r="C872" s="17">
        <f t="shared" si="113"/>
        <v>2.1892746100675797</v>
      </c>
      <c r="D872" s="17">
        <f t="shared" si="114"/>
        <v>44.599999999999994</v>
      </c>
      <c r="E872" s="17">
        <f t="shared" si="115"/>
        <v>2.2614912658773418</v>
      </c>
      <c r="F872" s="17">
        <f t="shared" si="116"/>
        <v>38.954545454545453</v>
      </c>
      <c r="G872" s="17">
        <f t="shared" si="117"/>
        <v>2.1956343513014964</v>
      </c>
      <c r="H872" s="17">
        <f t="shared" si="118"/>
        <v>48.20000000000001</v>
      </c>
      <c r="I872" s="17">
        <f t="shared" si="119"/>
        <v>2.4460176092968968</v>
      </c>
      <c r="J872" s="18">
        <v>8.52</v>
      </c>
      <c r="K872" s="17">
        <v>0.16</v>
      </c>
      <c r="L872" s="17">
        <v>3.8917000000000002</v>
      </c>
      <c r="M872" s="18">
        <v>8.92</v>
      </c>
      <c r="N872" s="17">
        <v>0.05</v>
      </c>
      <c r="O872" s="17">
        <v>3.9443000000000001</v>
      </c>
      <c r="P872" s="18">
        <v>8.57</v>
      </c>
      <c r="Q872" s="17">
        <v>0.11</v>
      </c>
      <c r="R872" s="17">
        <v>3.9032</v>
      </c>
      <c r="S872" s="18">
        <v>9.64</v>
      </c>
      <c r="T872" s="17">
        <v>0.15</v>
      </c>
      <c r="U872" s="17">
        <v>3.9411</v>
      </c>
      <c r="V872" s="21">
        <v>42478</v>
      </c>
      <c r="W872" s="7">
        <v>2406</v>
      </c>
      <c r="X872" s="16"/>
      <c r="Y872" s="66"/>
      <c r="Z872" s="66"/>
      <c r="AA872" s="16"/>
      <c r="AB872" s="66"/>
      <c r="AC872" s="66"/>
      <c r="AD872" s="30"/>
      <c r="AE872" s="66"/>
      <c r="AF872" s="66"/>
      <c r="AG872" s="30"/>
      <c r="AH872" s="66"/>
      <c r="AI872" s="66"/>
      <c r="AJ872" s="76"/>
      <c r="AK872" s="75"/>
      <c r="AL872" s="7">
        <v>2406</v>
      </c>
    </row>
    <row r="873" spans="1:38" x14ac:dyDescent="0.15">
      <c r="A873" s="7">
        <v>2407</v>
      </c>
      <c r="B873" s="17">
        <f t="shared" si="112"/>
        <v>33.280487804878049</v>
      </c>
      <c r="C873" s="17">
        <f t="shared" si="113"/>
        <v>6.5703623450102322</v>
      </c>
      <c r="D873" s="17">
        <f t="shared" si="114"/>
        <v>43</v>
      </c>
      <c r="E873" s="17">
        <f t="shared" si="115"/>
        <v>8.8646593290804354</v>
      </c>
      <c r="F873" s="17">
        <f t="shared" si="116"/>
        <v>53.237500000000004</v>
      </c>
      <c r="G873" s="17">
        <f t="shared" si="117"/>
        <v>11.465568298067089</v>
      </c>
      <c r="H873" s="17">
        <f t="shared" si="118"/>
        <v>40.0625</v>
      </c>
      <c r="I873" s="17">
        <f t="shared" si="119"/>
        <v>8.1599918527382425</v>
      </c>
      <c r="J873" s="18">
        <v>27.29</v>
      </c>
      <c r="K873" s="17">
        <v>0.82</v>
      </c>
      <c r="L873" s="17">
        <v>4.1535000000000002</v>
      </c>
      <c r="M873" s="18">
        <v>77.400000000000006</v>
      </c>
      <c r="N873" s="17">
        <v>0.45</v>
      </c>
      <c r="O873" s="17">
        <v>8.7312999999999992</v>
      </c>
      <c r="P873" s="18">
        <v>42.59</v>
      </c>
      <c r="Q873" s="17">
        <v>0.4</v>
      </c>
      <c r="R873" s="17">
        <v>3.7145999999999999</v>
      </c>
      <c r="S873" s="18">
        <v>32.049999999999997</v>
      </c>
      <c r="T873" s="17">
        <v>0.6</v>
      </c>
      <c r="U873" s="17">
        <v>3.9277000000000002</v>
      </c>
      <c r="V873" s="28"/>
      <c r="W873" s="7">
        <v>2407</v>
      </c>
      <c r="X873" s="30"/>
      <c r="Y873" s="66"/>
      <c r="Z873" s="66"/>
      <c r="AA873" s="30"/>
      <c r="AB873" s="66"/>
      <c r="AC873" s="66"/>
      <c r="AD873" s="30"/>
      <c r="AE873" s="66"/>
      <c r="AF873" s="66"/>
      <c r="AG873" s="30"/>
      <c r="AH873" s="66"/>
      <c r="AI873" s="66"/>
      <c r="AJ873" s="76"/>
      <c r="AK873" s="75"/>
      <c r="AL873" s="7">
        <v>2407</v>
      </c>
    </row>
    <row r="874" spans="1:38" x14ac:dyDescent="0.15">
      <c r="A874" s="7">
        <v>2408</v>
      </c>
      <c r="B874" s="17">
        <f t="shared" si="112"/>
        <v>44</v>
      </c>
      <c r="C874" s="17">
        <f t="shared" si="113"/>
        <v>1.6008149603434476</v>
      </c>
      <c r="D874" s="17">
        <f t="shared" si="114"/>
        <v>66.25</v>
      </c>
      <c r="E874" s="17">
        <f t="shared" si="115"/>
        <v>1.9145185527684661</v>
      </c>
      <c r="F874" s="17">
        <f t="shared" si="116"/>
        <v>34.3125</v>
      </c>
      <c r="G874" s="17">
        <f t="shared" si="117"/>
        <v>1.7665797856935999</v>
      </c>
      <c r="H874" s="17">
        <f t="shared" si="118"/>
        <v>31.232142857142858</v>
      </c>
      <c r="I874" s="17">
        <f t="shared" si="119"/>
        <v>1.8362783079782041</v>
      </c>
      <c r="J874" s="18">
        <v>11</v>
      </c>
      <c r="K874" s="17">
        <v>0.25</v>
      </c>
      <c r="L874" s="17">
        <v>6.8715000000000002</v>
      </c>
      <c r="M874" s="18">
        <v>13.25</v>
      </c>
      <c r="N874" s="17">
        <v>0.05</v>
      </c>
      <c r="O874" s="17">
        <v>6.9207999999999998</v>
      </c>
      <c r="P874" s="18">
        <v>5.49</v>
      </c>
      <c r="Q874" s="17">
        <v>0.08</v>
      </c>
      <c r="R874" s="17">
        <v>3.1076999999999999</v>
      </c>
      <c r="S874" s="18">
        <v>5.83</v>
      </c>
      <c r="T874" s="17">
        <v>0.14000000000000001</v>
      </c>
      <c r="U874" s="17">
        <v>3.1749000000000001</v>
      </c>
      <c r="V874" s="28">
        <v>42458</v>
      </c>
      <c r="W874" s="7">
        <v>2408</v>
      </c>
      <c r="X874" s="16" t="s">
        <v>43</v>
      </c>
      <c r="Y874" s="66">
        <v>36724</v>
      </c>
      <c r="Z874" s="66">
        <v>21972</v>
      </c>
      <c r="AA874" s="16"/>
      <c r="AB874" s="66">
        <v>43315</v>
      </c>
      <c r="AC874" s="66">
        <v>18628</v>
      </c>
      <c r="AD874" s="16" t="s">
        <v>41</v>
      </c>
      <c r="AE874" s="66">
        <v>50402</v>
      </c>
      <c r="AF874" s="66">
        <v>35221</v>
      </c>
      <c r="AG874" s="16" t="s">
        <v>37</v>
      </c>
      <c r="AH874" s="66">
        <v>40429</v>
      </c>
      <c r="AI874" s="66">
        <v>43909</v>
      </c>
      <c r="AJ874" s="76"/>
      <c r="AK874" s="75"/>
      <c r="AL874" s="7">
        <v>2408</v>
      </c>
    </row>
    <row r="875" spans="1:38" x14ac:dyDescent="0.15">
      <c r="A875" s="7">
        <v>2409</v>
      </c>
      <c r="B875" s="17">
        <f t="shared" si="112"/>
        <v>121.92723697148476</v>
      </c>
      <c r="C875" s="17">
        <f t="shared" si="113"/>
        <v>5.5999638712008304</v>
      </c>
      <c r="D875" s="17">
        <f t="shared" si="114"/>
        <v>66.86545801526718</v>
      </c>
      <c r="E875" s="17">
        <f t="shared" si="115"/>
        <v>3.4034337890672433</v>
      </c>
      <c r="F875" s="17">
        <f t="shared" si="116"/>
        <v>122.17343578485182</v>
      </c>
      <c r="G875" s="17">
        <f t="shared" si="117"/>
        <v>5.4612365063788033</v>
      </c>
      <c r="H875" s="17">
        <f t="shared" si="118"/>
        <v>133.07816277195809</v>
      </c>
      <c r="I875" s="17">
        <f t="shared" si="119"/>
        <v>5.3544072948328267</v>
      </c>
      <c r="J875" s="18">
        <v>24.8</v>
      </c>
      <c r="K875" s="17">
        <v>0.2034</v>
      </c>
      <c r="L875" s="17">
        <v>4.4286000000000003</v>
      </c>
      <c r="M875" s="18">
        <v>28.03</v>
      </c>
      <c r="N875" s="17">
        <v>0.1048</v>
      </c>
      <c r="O875" s="17">
        <v>8.2357999999999993</v>
      </c>
      <c r="P875" s="18">
        <v>22.26</v>
      </c>
      <c r="Q875" s="17">
        <v>9.11E-2</v>
      </c>
      <c r="R875" s="17">
        <v>4.0759999999999996</v>
      </c>
      <c r="S875" s="18">
        <v>22.02</v>
      </c>
      <c r="T875" s="17">
        <v>0.1241</v>
      </c>
      <c r="U875" s="17">
        <v>4.1124999999999998</v>
      </c>
      <c r="V875" s="21"/>
      <c r="W875" s="7">
        <v>2409</v>
      </c>
      <c r="X875" s="16" t="s">
        <v>37</v>
      </c>
      <c r="Y875" s="66">
        <v>6596</v>
      </c>
      <c r="Z875" s="66">
        <v>50431</v>
      </c>
      <c r="AA875" s="16" t="s">
        <v>43</v>
      </c>
      <c r="AB875" s="66">
        <v>13232</v>
      </c>
      <c r="AC875" s="66">
        <v>12569</v>
      </c>
      <c r="AD875" s="16" t="s">
        <v>37</v>
      </c>
      <c r="AE875" s="66">
        <v>9215</v>
      </c>
      <c r="AF875" s="66">
        <v>36097</v>
      </c>
      <c r="AG875" s="16" t="s">
        <v>39</v>
      </c>
      <c r="AH875" s="66">
        <v>9694</v>
      </c>
      <c r="AI875" s="66">
        <v>34314</v>
      </c>
      <c r="AJ875" s="76"/>
      <c r="AK875" s="75"/>
      <c r="AL875" s="7">
        <v>2409</v>
      </c>
    </row>
    <row r="876" spans="1:38" x14ac:dyDescent="0.15">
      <c r="A876" s="7">
        <v>2410</v>
      </c>
      <c r="B876" s="17">
        <f t="shared" si="112"/>
        <v>67.906976744186039</v>
      </c>
      <c r="C876" s="17">
        <f t="shared" si="113"/>
        <v>6.0146658976682872</v>
      </c>
      <c r="D876" s="17">
        <f t="shared" si="114"/>
        <v>89.078947368421055</v>
      </c>
      <c r="E876" s="17">
        <f t="shared" si="115"/>
        <v>5.483335358198679</v>
      </c>
      <c r="F876" s="17">
        <f t="shared" si="116"/>
        <v>74.479166666666671</v>
      </c>
      <c r="G876" s="17">
        <f t="shared" si="117"/>
        <v>6.1244592916184848</v>
      </c>
      <c r="H876" s="17">
        <f t="shared" si="118"/>
        <v>57.683823529411768</v>
      </c>
      <c r="I876" s="17">
        <f t="shared" si="119"/>
        <v>6.4140299239636978</v>
      </c>
      <c r="J876" s="18">
        <v>14.6</v>
      </c>
      <c r="K876" s="17">
        <v>0.215</v>
      </c>
      <c r="L876" s="17">
        <v>2.4274</v>
      </c>
      <c r="M876" s="18">
        <v>13.54</v>
      </c>
      <c r="N876" s="17">
        <v>3.7999999999999999E-2</v>
      </c>
      <c r="O876" s="17">
        <v>2.4693000000000001</v>
      </c>
      <c r="P876" s="18">
        <v>14.3</v>
      </c>
      <c r="Q876" s="17">
        <v>9.6000000000000002E-2</v>
      </c>
      <c r="R876" s="17">
        <v>2.3349000000000002</v>
      </c>
      <c r="S876" s="18">
        <v>15.69</v>
      </c>
      <c r="T876" s="17">
        <v>0.20399999999999999</v>
      </c>
      <c r="U876" s="17">
        <v>2.4462000000000002</v>
      </c>
      <c r="V876" s="21">
        <v>42460</v>
      </c>
      <c r="W876" s="7">
        <v>2410</v>
      </c>
      <c r="X876" s="16"/>
      <c r="Y876" s="66">
        <v>56499</v>
      </c>
      <c r="Z876" s="66">
        <v>19971</v>
      </c>
      <c r="AA876" s="16"/>
      <c r="AB876" s="66">
        <v>56431</v>
      </c>
      <c r="AC876" s="66">
        <v>19995</v>
      </c>
      <c r="AD876" s="16"/>
      <c r="AE876" s="66">
        <v>60010</v>
      </c>
      <c r="AF876" s="66">
        <v>18652</v>
      </c>
      <c r="AG876" s="30" t="s">
        <v>41</v>
      </c>
      <c r="AH876" s="66">
        <v>46363</v>
      </c>
      <c r="AI876" s="66">
        <v>24143</v>
      </c>
      <c r="AJ876" s="76"/>
      <c r="AK876" s="75"/>
      <c r="AL876" s="7">
        <v>2410</v>
      </c>
    </row>
    <row r="877" spans="1:38" x14ac:dyDescent="0.15">
      <c r="A877" s="7">
        <v>2411</v>
      </c>
      <c r="B877" s="17">
        <f t="shared" si="112"/>
        <v>43.114440548294553</v>
      </c>
      <c r="C877" s="17">
        <f t="shared" si="113"/>
        <v>7.8351291854941492</v>
      </c>
      <c r="D877" s="17">
        <f t="shared" si="114"/>
        <v>22.279094827586206</v>
      </c>
      <c r="E877" s="17">
        <f t="shared" si="115"/>
        <v>2.6949522599146216</v>
      </c>
      <c r="F877" s="17">
        <f t="shared" si="116"/>
        <v>25.646551724137936</v>
      </c>
      <c r="G877" s="17">
        <f t="shared" si="117"/>
        <v>3.4878268005783739</v>
      </c>
      <c r="H877" s="17">
        <f t="shared" si="118"/>
        <v>40.302713987473908</v>
      </c>
      <c r="I877" s="17">
        <f t="shared" si="119"/>
        <v>4.9015500628403847</v>
      </c>
      <c r="J877" s="18">
        <v>27.05</v>
      </c>
      <c r="K877" s="17">
        <v>0.62739999999999996</v>
      </c>
      <c r="L877" s="17">
        <v>3.4523999999999999</v>
      </c>
      <c r="M877" s="18">
        <v>16.54</v>
      </c>
      <c r="N877" s="17">
        <v>0.18559999999999999</v>
      </c>
      <c r="O877" s="17">
        <v>6.1374000000000004</v>
      </c>
      <c r="P877" s="18">
        <v>17.850000000000001</v>
      </c>
      <c r="Q877" s="17">
        <v>0.34799999999999998</v>
      </c>
      <c r="R877" s="17">
        <v>5.1177999999999999</v>
      </c>
      <c r="S877" s="18">
        <v>25.74</v>
      </c>
      <c r="T877" s="17">
        <v>0.47899999999999998</v>
      </c>
      <c r="U877" s="17">
        <v>5.2514000000000003</v>
      </c>
      <c r="V877" s="21">
        <v>42487</v>
      </c>
      <c r="W877" s="7">
        <v>2411</v>
      </c>
      <c r="X877" s="16" t="s">
        <v>41</v>
      </c>
      <c r="Y877" s="66">
        <v>47360</v>
      </c>
      <c r="Z877" s="66">
        <v>26480</v>
      </c>
      <c r="AA877" s="16" t="s">
        <v>41</v>
      </c>
      <c r="AB877" s="66">
        <v>38674</v>
      </c>
      <c r="AC877" s="66">
        <v>32427</v>
      </c>
      <c r="AD877" s="16" t="s">
        <v>37</v>
      </c>
      <c r="AE877" s="66">
        <v>36798</v>
      </c>
      <c r="AF877" s="66">
        <v>41640</v>
      </c>
      <c r="AG877" s="30" t="s">
        <v>37</v>
      </c>
      <c r="AH877" s="66">
        <v>23148</v>
      </c>
      <c r="AI877" s="66">
        <v>66195</v>
      </c>
      <c r="AJ877" s="76"/>
      <c r="AK877" s="75"/>
      <c r="AL877" s="7">
        <v>2411</v>
      </c>
    </row>
    <row r="878" spans="1:38" x14ac:dyDescent="0.15">
      <c r="A878" s="7">
        <v>2412</v>
      </c>
      <c r="B878" s="17">
        <f t="shared" si="112"/>
        <v>54.87473588892243</v>
      </c>
      <c r="C878" s="17">
        <f t="shared" si="113"/>
        <v>4.4195940196912602</v>
      </c>
      <c r="D878" s="17">
        <f t="shared" si="114"/>
        <v>43.964620187304888</v>
      </c>
      <c r="E878" s="17">
        <f t="shared" si="115"/>
        <v>4.1447981556874476</v>
      </c>
      <c r="F878" s="17">
        <f t="shared" si="116"/>
        <v>51.812865497076018</v>
      </c>
      <c r="G878" s="17">
        <f t="shared" si="117"/>
        <v>4.28485068310966</v>
      </c>
      <c r="H878" s="17">
        <f t="shared" si="118"/>
        <v>67.843232716650434</v>
      </c>
      <c r="I878" s="17">
        <f t="shared" si="119"/>
        <v>4.4557423439411012</v>
      </c>
      <c r="J878" s="18">
        <v>18.18</v>
      </c>
      <c r="K878" s="17">
        <v>0.33129999999999998</v>
      </c>
      <c r="L878" s="17">
        <v>4.1135000000000002</v>
      </c>
      <c r="M878" s="18">
        <v>16.899999999999999</v>
      </c>
      <c r="N878" s="17">
        <v>9.6100000000000005E-2</v>
      </c>
      <c r="O878" s="17">
        <v>4.0773999999999999</v>
      </c>
      <c r="P878" s="18">
        <v>17.72</v>
      </c>
      <c r="Q878" s="17">
        <v>0.17100000000000001</v>
      </c>
      <c r="R878" s="17">
        <v>4.1355000000000004</v>
      </c>
      <c r="S878" s="18">
        <v>18.579999999999998</v>
      </c>
      <c r="T878" s="17">
        <v>0.2054</v>
      </c>
      <c r="U878" s="17">
        <v>4.1699000000000002</v>
      </c>
      <c r="V878" s="28">
        <v>42486</v>
      </c>
      <c r="W878" s="7">
        <v>2412</v>
      </c>
      <c r="X878" s="16" t="s">
        <v>43</v>
      </c>
      <c r="Y878" s="66">
        <v>18988</v>
      </c>
      <c r="Z878" s="66">
        <v>15588</v>
      </c>
      <c r="AA878" s="16" t="s">
        <v>41</v>
      </c>
      <c r="AB878" s="66">
        <v>18536</v>
      </c>
      <c r="AC878" s="66">
        <v>15968</v>
      </c>
      <c r="AD878" s="16" t="s">
        <v>43</v>
      </c>
      <c r="AE878" s="66">
        <v>19495</v>
      </c>
      <c r="AF878" s="66">
        <v>15183</v>
      </c>
      <c r="AG878" s="16" t="s">
        <v>41</v>
      </c>
      <c r="AH878" s="66">
        <v>18328</v>
      </c>
      <c r="AI878" s="66">
        <v>16150</v>
      </c>
      <c r="AJ878" s="76"/>
      <c r="AK878" s="75"/>
      <c r="AL878" s="7">
        <v>2412</v>
      </c>
    </row>
    <row r="879" spans="1:38" x14ac:dyDescent="0.15">
      <c r="A879" s="7">
        <v>2413</v>
      </c>
      <c r="B879" s="17">
        <f t="shared" si="112"/>
        <v>22.26923076923077</v>
      </c>
      <c r="C879" s="17">
        <f t="shared" si="113"/>
        <v>1.7285388025614616</v>
      </c>
      <c r="D879" s="17">
        <f t="shared" si="114"/>
        <v>121.91666666666667</v>
      </c>
      <c r="E879" s="17">
        <f t="shared" si="115"/>
        <v>6.4845458306246675</v>
      </c>
      <c r="F879" s="17">
        <f t="shared" si="116"/>
        <v>171.625</v>
      </c>
      <c r="G879" s="17">
        <f t="shared" si="117"/>
        <v>6.7702169625246551</v>
      </c>
      <c r="H879" s="17">
        <f t="shared" si="118"/>
        <v>17287.5</v>
      </c>
      <c r="I879" s="17">
        <f t="shared" si="119"/>
        <v>442.30523218626075</v>
      </c>
      <c r="J879" s="18">
        <v>11.58</v>
      </c>
      <c r="K879" s="17">
        <v>0.52</v>
      </c>
      <c r="L879" s="17">
        <v>6.6993</v>
      </c>
      <c r="M879" s="18">
        <v>43.89</v>
      </c>
      <c r="N879" s="17">
        <v>0.09</v>
      </c>
      <c r="O879" s="17">
        <v>6.7683999999999997</v>
      </c>
      <c r="P879" s="18">
        <v>13.73</v>
      </c>
      <c r="Q879" s="17">
        <v>0.04</v>
      </c>
      <c r="R879" s="17">
        <v>2.028</v>
      </c>
      <c r="S879" s="18">
        <v>1383</v>
      </c>
      <c r="T879" s="17">
        <v>0.06</v>
      </c>
      <c r="U879" s="17">
        <v>3.1267999999999998</v>
      </c>
      <c r="V879" s="21">
        <v>42485</v>
      </c>
      <c r="W879" s="7">
        <v>2413</v>
      </c>
      <c r="X879" s="16" t="s">
        <v>43</v>
      </c>
      <c r="Y879" s="66">
        <v>21075</v>
      </c>
      <c r="Z879" s="66">
        <v>15060</v>
      </c>
      <c r="AA879" s="16"/>
      <c r="AB879" s="66">
        <v>36376</v>
      </c>
      <c r="AC879" s="66">
        <v>8725</v>
      </c>
      <c r="AD879" s="16"/>
      <c r="AE879" s="66">
        <v>53980</v>
      </c>
      <c r="AF879" s="66">
        <v>18227</v>
      </c>
      <c r="AG879" s="16"/>
      <c r="AH879" s="66">
        <v>65618</v>
      </c>
      <c r="AI879" s="66">
        <v>16660</v>
      </c>
      <c r="AJ879" s="76"/>
      <c r="AK879" s="75"/>
      <c r="AL879" s="7">
        <v>2413</v>
      </c>
    </row>
    <row r="880" spans="1:38" x14ac:dyDescent="0.15">
      <c r="A880" s="7">
        <v>2414</v>
      </c>
      <c r="B880" s="17">
        <f t="shared" si="112"/>
        <v>215.51561021759699</v>
      </c>
      <c r="C880" s="17">
        <f t="shared" si="113"/>
        <v>5.4944524843222391</v>
      </c>
      <c r="D880" s="17">
        <f t="shared" si="114"/>
        <v>-300.12690355329948</v>
      </c>
      <c r="E880" s="17">
        <f t="shared" si="115"/>
        <v>5.5313874076153056</v>
      </c>
      <c r="F880" s="17">
        <f t="shared" si="116"/>
        <v>210.703125</v>
      </c>
      <c r="G880" s="17">
        <f t="shared" si="117"/>
        <v>6.1850705194358442</v>
      </c>
      <c r="H880" s="17">
        <f t="shared" si="118"/>
        <v>280.98137535816613</v>
      </c>
      <c r="I880" s="17">
        <f t="shared" si="119"/>
        <v>5.0635117341801568</v>
      </c>
      <c r="J880" s="18">
        <v>22.78</v>
      </c>
      <c r="K880" s="17">
        <v>0.1057</v>
      </c>
      <c r="L880" s="17">
        <v>4.1459999999999999</v>
      </c>
      <c r="M880" s="18">
        <v>23.65</v>
      </c>
      <c r="N880" s="17">
        <v>-1.9699999999999999E-2</v>
      </c>
      <c r="O880" s="17">
        <v>4.2755999999999998</v>
      </c>
      <c r="P880" s="18">
        <v>26.97</v>
      </c>
      <c r="Q880" s="17">
        <v>6.4000000000000001E-2</v>
      </c>
      <c r="R880" s="17">
        <v>4.3605</v>
      </c>
      <c r="S880" s="18">
        <v>26.15</v>
      </c>
      <c r="T880" s="17">
        <v>6.9800000000000001E-2</v>
      </c>
      <c r="U880" s="17">
        <v>5.1643999999999997</v>
      </c>
      <c r="V880" s="21">
        <v>42471</v>
      </c>
      <c r="W880" s="7">
        <v>2414</v>
      </c>
      <c r="X880" s="16" t="s">
        <v>37</v>
      </c>
      <c r="Y880" s="66">
        <v>21247</v>
      </c>
      <c r="Z880" s="66">
        <v>28239</v>
      </c>
      <c r="AA880" s="16" t="s">
        <v>39</v>
      </c>
      <c r="AB880" s="66">
        <v>23976</v>
      </c>
      <c r="AC880" s="66">
        <v>25025</v>
      </c>
      <c r="AD880" s="16" t="s">
        <v>37</v>
      </c>
      <c r="AE880" s="66">
        <v>21128</v>
      </c>
      <c r="AF880" s="66">
        <v>28398</v>
      </c>
      <c r="AG880" s="16" t="s">
        <v>37</v>
      </c>
      <c r="AH880" s="66">
        <v>18031</v>
      </c>
      <c r="AI880" s="66">
        <v>34621</v>
      </c>
      <c r="AJ880" s="76"/>
      <c r="AK880" s="75"/>
      <c r="AL880" s="7">
        <v>2414</v>
      </c>
    </row>
    <row r="881" spans="1:38" x14ac:dyDescent="0.15">
      <c r="A881" s="7">
        <v>2415</v>
      </c>
      <c r="B881" s="17">
        <f t="shared" si="112"/>
        <v>16.30821917808219</v>
      </c>
      <c r="C881" s="17">
        <f t="shared" si="113"/>
        <v>5.0315927389531074</v>
      </c>
      <c r="D881" s="17">
        <f t="shared" si="114"/>
        <v>27.035087719298247</v>
      </c>
      <c r="E881" s="17">
        <f t="shared" si="115"/>
        <v>6.139442231075698</v>
      </c>
      <c r="F881" s="17">
        <f t="shared" si="116"/>
        <v>24.953488372093023</v>
      </c>
      <c r="G881" s="17">
        <f t="shared" si="117"/>
        <v>6.7484276729559749</v>
      </c>
      <c r="H881" s="17">
        <f t="shared" si="118"/>
        <v>22.657407407407405</v>
      </c>
      <c r="I881" s="17">
        <f t="shared" si="119"/>
        <v>6.9513095846826882</v>
      </c>
      <c r="J881" s="18">
        <v>23.81</v>
      </c>
      <c r="K881" s="17">
        <v>1.46</v>
      </c>
      <c r="L881" s="17">
        <v>4.7321</v>
      </c>
      <c r="M881" s="18">
        <v>30.82</v>
      </c>
      <c r="N881" s="17">
        <v>0.28499999999999998</v>
      </c>
      <c r="O881" s="17">
        <v>5.0199999999999996</v>
      </c>
      <c r="P881" s="18">
        <v>21.46</v>
      </c>
      <c r="Q881" s="17">
        <v>0.43</v>
      </c>
      <c r="R881" s="17">
        <v>3.18</v>
      </c>
      <c r="S881" s="18">
        <v>24.47</v>
      </c>
      <c r="T881" s="17">
        <v>0.81</v>
      </c>
      <c r="U881" s="17">
        <v>3.5202</v>
      </c>
      <c r="V881" s="21">
        <v>42474</v>
      </c>
      <c r="W881" s="7">
        <v>2415</v>
      </c>
      <c r="X881" s="16"/>
      <c r="Y881" s="66">
        <v>108944</v>
      </c>
      <c r="Z881" s="66">
        <v>37347</v>
      </c>
      <c r="AA881" s="37"/>
      <c r="AB881" s="66">
        <v>102467</v>
      </c>
      <c r="AC881" s="66">
        <v>39708</v>
      </c>
      <c r="AD881" s="30" t="s">
        <v>41</v>
      </c>
      <c r="AE881" s="66">
        <v>95353</v>
      </c>
      <c r="AF881" s="66">
        <v>64005</v>
      </c>
      <c r="AG881" s="30" t="s">
        <v>41</v>
      </c>
      <c r="AH881" s="66">
        <v>88000</v>
      </c>
      <c r="AI881" s="66">
        <v>69354</v>
      </c>
      <c r="AJ881" s="76"/>
      <c r="AK881" s="75"/>
      <c r="AL881" s="7">
        <v>2415</v>
      </c>
    </row>
    <row r="882" spans="1:38" x14ac:dyDescent="0.15">
      <c r="A882" s="7">
        <v>2416</v>
      </c>
      <c r="B882" s="17">
        <f t="shared" si="112"/>
        <v>104.46808510638299</v>
      </c>
      <c r="C882" s="17">
        <f t="shared" si="113"/>
        <v>3.2679593557261395</v>
      </c>
      <c r="D882" s="17">
        <f t="shared" si="114"/>
        <v>88.879310344827587</v>
      </c>
      <c r="E882" s="17">
        <f t="shared" si="115"/>
        <v>4.5475597115320996</v>
      </c>
      <c r="F882" s="17">
        <f t="shared" si="116"/>
        <v>107.93478260869566</v>
      </c>
      <c r="G882" s="17">
        <f t="shared" si="117"/>
        <v>4.3212428468852666</v>
      </c>
      <c r="H882" s="17">
        <f t="shared" si="118"/>
        <v>81.289978678038381</v>
      </c>
      <c r="I882" s="17">
        <f t="shared" si="119"/>
        <v>2.985337587847229</v>
      </c>
      <c r="J882" s="18">
        <v>14.73</v>
      </c>
      <c r="K882" s="17">
        <v>0.14099999999999999</v>
      </c>
      <c r="L882" s="17">
        <v>4.5073999999999996</v>
      </c>
      <c r="M882" s="18">
        <v>20.62</v>
      </c>
      <c r="N882" s="17">
        <v>5.8000000000000003E-2</v>
      </c>
      <c r="O882" s="17">
        <v>4.5343</v>
      </c>
      <c r="P882" s="18">
        <v>19.86</v>
      </c>
      <c r="Q882" s="17">
        <v>9.1999999999999998E-2</v>
      </c>
      <c r="R882" s="17">
        <v>4.5959000000000003</v>
      </c>
      <c r="S882" s="18">
        <v>15.25</v>
      </c>
      <c r="T882" s="17">
        <v>0.14069999999999999</v>
      </c>
      <c r="U882" s="17">
        <v>5.1082999999999998</v>
      </c>
      <c r="V882" s="21">
        <v>42457</v>
      </c>
      <c r="W882" s="7">
        <v>2416</v>
      </c>
      <c r="X882" s="16" t="s">
        <v>43</v>
      </c>
      <c r="Y882" s="66">
        <v>47087</v>
      </c>
      <c r="Z882" s="66">
        <v>21319</v>
      </c>
      <c r="AA882" s="16"/>
      <c r="AB882" s="66">
        <v>65188</v>
      </c>
      <c r="AC882" s="66">
        <v>15399</v>
      </c>
      <c r="AD882" s="16"/>
      <c r="AE882" s="66">
        <v>79478</v>
      </c>
      <c r="AF882" s="66">
        <v>12473</v>
      </c>
      <c r="AG882" s="16"/>
      <c r="AH882" s="66">
        <v>74460</v>
      </c>
      <c r="AI882" s="66">
        <v>13870</v>
      </c>
      <c r="AJ882" s="76"/>
      <c r="AK882" s="75"/>
      <c r="AL882" s="7">
        <v>2416</v>
      </c>
    </row>
    <row r="883" spans="1:38" x14ac:dyDescent="0.15">
      <c r="A883" s="7">
        <v>2417</v>
      </c>
      <c r="B883" s="17">
        <f t="shared" si="112"/>
        <v>147.72727272727272</v>
      </c>
      <c r="C883" s="17">
        <f t="shared" si="113"/>
        <v>9.8175447075882065</v>
      </c>
      <c r="D883" s="17">
        <f t="shared" si="114"/>
        <v>-38.863636363636367</v>
      </c>
      <c r="E883" s="17">
        <f t="shared" si="115"/>
        <v>11.038667613452974</v>
      </c>
      <c r="F883" s="17">
        <f t="shared" si="116"/>
        <v>-34.613636363636367</v>
      </c>
      <c r="G883" s="17">
        <f t="shared" si="117"/>
        <v>10.591835315390501</v>
      </c>
      <c r="H883" s="17">
        <f t="shared" si="118"/>
        <v>-52.333333333333329</v>
      </c>
      <c r="I883" s="17">
        <f t="shared" si="119"/>
        <v>13.601905999566819</v>
      </c>
      <c r="J883" s="18">
        <v>16.25</v>
      </c>
      <c r="K883" s="17">
        <v>0.11</v>
      </c>
      <c r="L883" s="17">
        <v>1.6552</v>
      </c>
      <c r="M883" s="18">
        <v>17.100000000000001</v>
      </c>
      <c r="N883" s="17">
        <v>-0.11</v>
      </c>
      <c r="O883" s="17">
        <v>1.5490999999999999</v>
      </c>
      <c r="P883" s="18">
        <v>15.23</v>
      </c>
      <c r="Q883" s="17">
        <v>-0.22</v>
      </c>
      <c r="R883" s="17">
        <v>1.4379</v>
      </c>
      <c r="S883" s="18">
        <v>18.84</v>
      </c>
      <c r="T883" s="17">
        <v>-0.27</v>
      </c>
      <c r="U883" s="17">
        <v>1.3851</v>
      </c>
      <c r="V883" s="28">
        <v>42457</v>
      </c>
      <c r="W883" s="7">
        <v>2417</v>
      </c>
      <c r="X883" s="16" t="s">
        <v>43</v>
      </c>
      <c r="Y883" s="66">
        <v>21350</v>
      </c>
      <c r="Z883" s="66">
        <v>12646</v>
      </c>
      <c r="AA883" s="16"/>
      <c r="AB883" s="66">
        <v>27036</v>
      </c>
      <c r="AC883" s="66">
        <v>9987</v>
      </c>
      <c r="AD883" s="16" t="s">
        <v>41</v>
      </c>
      <c r="AE883" s="66">
        <v>24183</v>
      </c>
      <c r="AF883" s="66">
        <v>11165</v>
      </c>
      <c r="AG883" s="16" t="s">
        <v>41</v>
      </c>
      <c r="AH883" s="66">
        <v>19410</v>
      </c>
      <c r="AI883" s="66">
        <v>13910</v>
      </c>
      <c r="AJ883" s="76"/>
      <c r="AK883" s="75"/>
      <c r="AL883" s="7">
        <v>2417</v>
      </c>
    </row>
    <row r="884" spans="1:38" x14ac:dyDescent="0.15">
      <c r="A884" s="7">
        <v>2418</v>
      </c>
      <c r="B884" s="17">
        <f t="shared" si="112"/>
        <v>39.346153846153847</v>
      </c>
      <c r="C884" s="17">
        <f t="shared" si="113"/>
        <v>2.0171149144254281</v>
      </c>
      <c r="D884" s="17">
        <f t="shared" si="114"/>
        <v>113.29166666666667</v>
      </c>
      <c r="E884" s="17">
        <f t="shared" si="115"/>
        <v>5.2969940192086655</v>
      </c>
      <c r="F884" s="17">
        <f t="shared" si="116"/>
        <v>52.8</v>
      </c>
      <c r="G884" s="17">
        <f t="shared" si="117"/>
        <v>6.0095606646938311</v>
      </c>
      <c r="H884" s="17">
        <f t="shared" si="118"/>
        <v>52.96153846153846</v>
      </c>
      <c r="I884" s="17">
        <f t="shared" si="119"/>
        <v>5.125914344742867</v>
      </c>
      <c r="J884" s="18">
        <v>10.23</v>
      </c>
      <c r="K884" s="17">
        <v>0.26</v>
      </c>
      <c r="L884" s="17">
        <v>5.0716000000000001</v>
      </c>
      <c r="M884" s="18">
        <v>27.19</v>
      </c>
      <c r="N884" s="17">
        <v>0.06</v>
      </c>
      <c r="O884" s="17">
        <v>5.1330999999999998</v>
      </c>
      <c r="P884" s="18">
        <v>10.56</v>
      </c>
      <c r="Q884" s="17">
        <v>0.1</v>
      </c>
      <c r="R884" s="17">
        <v>1.7572000000000001</v>
      </c>
      <c r="S884" s="18">
        <v>9.18</v>
      </c>
      <c r="T884" s="17">
        <v>0.13</v>
      </c>
      <c r="U884" s="17">
        <v>1.7908999999999999</v>
      </c>
      <c r="V884" s="21">
        <v>42488</v>
      </c>
      <c r="W884" s="7">
        <v>2418</v>
      </c>
      <c r="X884" s="16" t="s">
        <v>43</v>
      </c>
      <c r="Y884" s="66">
        <v>35914</v>
      </c>
      <c r="Z884" s="66">
        <v>10547</v>
      </c>
      <c r="AA884" s="16"/>
      <c r="AB884" s="66">
        <v>39431</v>
      </c>
      <c r="AC884" s="66">
        <v>9606</v>
      </c>
      <c r="AD884" s="16" t="s">
        <v>41</v>
      </c>
      <c r="AE884" s="66">
        <v>45186</v>
      </c>
      <c r="AF884" s="66">
        <v>25149</v>
      </c>
      <c r="AG884" s="16" t="s">
        <v>43</v>
      </c>
      <c r="AH884" s="66">
        <v>46611</v>
      </c>
      <c r="AI884" s="66">
        <v>24381</v>
      </c>
      <c r="AJ884" s="76"/>
      <c r="AK884" s="75"/>
      <c r="AL884" s="7">
        <v>2418</v>
      </c>
    </row>
    <row r="885" spans="1:38" x14ac:dyDescent="0.15">
      <c r="A885" s="7">
        <v>2419</v>
      </c>
      <c r="B885" s="17">
        <f t="shared" si="112"/>
        <v>23.107692307692307</v>
      </c>
      <c r="C885" s="17">
        <f t="shared" si="113"/>
        <v>2.1488762035566618</v>
      </c>
      <c r="D885" s="17">
        <f t="shared" si="114"/>
        <v>14.989130434782608</v>
      </c>
      <c r="E885" s="17">
        <f t="shared" si="115"/>
        <v>1.9384312622996906</v>
      </c>
      <c r="F885" s="17">
        <f t="shared" si="116"/>
        <v>16.611111111111114</v>
      </c>
      <c r="G885" s="17">
        <f t="shared" si="117"/>
        <v>1.7872620221763953</v>
      </c>
      <c r="H885" s="17">
        <f t="shared" si="118"/>
        <v>20.483333333333334</v>
      </c>
      <c r="I885" s="17">
        <f t="shared" si="119"/>
        <v>1.8103080027692262</v>
      </c>
      <c r="J885" s="18">
        <v>15.02</v>
      </c>
      <c r="K885" s="17">
        <v>0.65</v>
      </c>
      <c r="L885" s="17">
        <v>6.9897</v>
      </c>
      <c r="M885" s="18">
        <v>13.79</v>
      </c>
      <c r="N885" s="17">
        <v>0.23</v>
      </c>
      <c r="O885" s="17">
        <v>7.1139999999999999</v>
      </c>
      <c r="P885" s="18">
        <v>11.96</v>
      </c>
      <c r="Q885" s="17">
        <v>0.36</v>
      </c>
      <c r="R885" s="17">
        <v>6.6917999999999997</v>
      </c>
      <c r="S885" s="18">
        <v>12.29</v>
      </c>
      <c r="T885" s="17">
        <v>0.45</v>
      </c>
      <c r="U885" s="17">
        <v>6.7888999999999999</v>
      </c>
      <c r="V885" s="21"/>
      <c r="W885" s="7">
        <v>2419</v>
      </c>
      <c r="X885" s="16" t="s">
        <v>43</v>
      </c>
      <c r="Y885" s="66">
        <v>33018</v>
      </c>
      <c r="Z885" s="66">
        <v>24235</v>
      </c>
      <c r="AA885" s="16" t="s">
        <v>37</v>
      </c>
      <c r="AB885" s="66">
        <v>17831</v>
      </c>
      <c r="AC885" s="66">
        <v>44876</v>
      </c>
      <c r="AD885" s="16" t="s">
        <v>37</v>
      </c>
      <c r="AE885" s="66">
        <v>17478</v>
      </c>
      <c r="AF885" s="66">
        <v>45783</v>
      </c>
      <c r="AG885" s="16" t="s">
        <v>39</v>
      </c>
      <c r="AH885" s="66">
        <v>19276</v>
      </c>
      <c r="AI885" s="66">
        <v>41513</v>
      </c>
      <c r="AJ885" s="76"/>
      <c r="AK885" s="75"/>
      <c r="AL885" s="7">
        <v>2419</v>
      </c>
    </row>
    <row r="886" spans="1:38" x14ac:dyDescent="0.15">
      <c r="A886" s="7">
        <v>2420</v>
      </c>
      <c r="B886" s="17">
        <f t="shared" si="112"/>
        <v>84.083333333333329</v>
      </c>
      <c r="C886" s="17">
        <f t="shared" si="113"/>
        <v>2.4595958364819737</v>
      </c>
      <c r="D886" s="17">
        <f t="shared" si="114"/>
        <v>-87.591240875912405</v>
      </c>
      <c r="E886" s="17">
        <f t="shared" si="115"/>
        <v>2.3559438500049081</v>
      </c>
      <c r="F886" s="17">
        <f t="shared" si="116"/>
        <v>-23.150612027674292</v>
      </c>
      <c r="G886" s="17">
        <f t="shared" si="117"/>
        <v>2.2279129321382842</v>
      </c>
      <c r="H886" s="17">
        <f t="shared" si="118"/>
        <v>-60.11548331907612</v>
      </c>
      <c r="I886" s="17">
        <f t="shared" si="119"/>
        <v>2.3565805688991723</v>
      </c>
      <c r="J886" s="18">
        <v>10.09</v>
      </c>
      <c r="K886" s="17">
        <v>0.12</v>
      </c>
      <c r="L886" s="17">
        <v>4.1022999999999996</v>
      </c>
      <c r="M886" s="18">
        <v>9.6</v>
      </c>
      <c r="N886" s="17">
        <v>-2.7400000000000001E-2</v>
      </c>
      <c r="O886" s="17">
        <v>4.0747999999999998</v>
      </c>
      <c r="P886" s="18">
        <v>8.6999999999999993</v>
      </c>
      <c r="Q886" s="17">
        <v>-0.18790000000000001</v>
      </c>
      <c r="R886" s="17">
        <v>3.9049999999999998</v>
      </c>
      <c r="S886" s="18">
        <v>9.3699999999999992</v>
      </c>
      <c r="T886" s="17">
        <v>-0.1169</v>
      </c>
      <c r="U886" s="17">
        <v>3.9761000000000002</v>
      </c>
      <c r="V886" s="21">
        <v>42487</v>
      </c>
      <c r="W886" s="7">
        <v>2420</v>
      </c>
      <c r="X886" s="16" t="s">
        <v>43</v>
      </c>
      <c r="Y886" s="66">
        <v>28611</v>
      </c>
      <c r="Z886" s="66">
        <v>14015</v>
      </c>
      <c r="AA886" s="16" t="s">
        <v>41</v>
      </c>
      <c r="AB886" s="66">
        <v>25795</v>
      </c>
      <c r="AC886" s="66">
        <v>15545</v>
      </c>
      <c r="AD886" s="16" t="s">
        <v>43</v>
      </c>
      <c r="AE886" s="66">
        <v>26059</v>
      </c>
      <c r="AF886" s="66">
        <v>15388</v>
      </c>
      <c r="AG886" s="16" t="s">
        <v>41</v>
      </c>
      <c r="AH886" s="66">
        <v>24186</v>
      </c>
      <c r="AI886" s="66">
        <v>16580</v>
      </c>
      <c r="AJ886" s="76"/>
      <c r="AK886" s="75"/>
      <c r="AL886" s="7">
        <v>2420</v>
      </c>
    </row>
    <row r="887" spans="1:38" x14ac:dyDescent="0.15">
      <c r="A887" s="7">
        <v>2421</v>
      </c>
      <c r="B887" s="17">
        <f t="shared" si="112"/>
        <v>24.561403508771928</v>
      </c>
      <c r="C887" s="17">
        <f t="shared" si="113"/>
        <v>1.6664978219025428</v>
      </c>
      <c r="D887" s="17">
        <f t="shared" si="114"/>
        <v>80.873786407767</v>
      </c>
      <c r="E887" s="17">
        <f t="shared" si="115"/>
        <v>4.1694821933578599</v>
      </c>
      <c r="F887" s="17">
        <f t="shared" si="116"/>
        <v>67.192307692307679</v>
      </c>
      <c r="G887" s="17">
        <f t="shared" si="117"/>
        <v>4.3029556650246308</v>
      </c>
      <c r="H887" s="17">
        <f t="shared" si="118"/>
        <v>58.999999999999986</v>
      </c>
      <c r="I887" s="17">
        <f t="shared" si="119"/>
        <v>5.0522109369425072</v>
      </c>
      <c r="J887" s="18">
        <v>6.58</v>
      </c>
      <c r="K887" s="17">
        <v>0.26790000000000003</v>
      </c>
      <c r="L887" s="17">
        <v>3.9483999999999999</v>
      </c>
      <c r="M887" s="18">
        <v>16.66</v>
      </c>
      <c r="N887" s="17">
        <v>5.1499999999999997E-2</v>
      </c>
      <c r="O887" s="17">
        <v>3.9956999999999998</v>
      </c>
      <c r="P887" s="18">
        <v>17.47</v>
      </c>
      <c r="Q887" s="17">
        <v>0.13</v>
      </c>
      <c r="R887" s="17">
        <v>4.0599999999999996</v>
      </c>
      <c r="S887" s="18">
        <v>21.24</v>
      </c>
      <c r="T887" s="17">
        <v>0.27</v>
      </c>
      <c r="U887" s="17">
        <v>4.2041000000000004</v>
      </c>
      <c r="V887" s="28">
        <v>42475</v>
      </c>
      <c r="W887" s="7">
        <v>2421</v>
      </c>
      <c r="X887" s="16"/>
      <c r="Y887" s="66">
        <v>44624</v>
      </c>
      <c r="Z887" s="66">
        <v>14397</v>
      </c>
      <c r="AA887" s="16"/>
      <c r="AB887" s="66">
        <v>47520</v>
      </c>
      <c r="AC887" s="66">
        <v>13535</v>
      </c>
      <c r="AD887" s="30"/>
      <c r="AE887" s="66">
        <v>44268</v>
      </c>
      <c r="AF887" s="66">
        <v>14511</v>
      </c>
      <c r="AG887" s="30"/>
      <c r="AH887" s="66">
        <v>36266</v>
      </c>
      <c r="AI887" s="66">
        <v>17714</v>
      </c>
      <c r="AJ887" s="76"/>
      <c r="AK887" s="75"/>
      <c r="AL887" s="7">
        <v>2421</v>
      </c>
    </row>
    <row r="888" spans="1:38" x14ac:dyDescent="0.15">
      <c r="A888" s="7">
        <v>2422</v>
      </c>
      <c r="B888" s="17">
        <f t="shared" si="112"/>
        <v>35.822222222222223</v>
      </c>
      <c r="C888" s="17">
        <f t="shared" si="113"/>
        <v>2.0987943650235659</v>
      </c>
      <c r="D888" s="17">
        <f t="shared" si="114"/>
        <v>26.107142857142854</v>
      </c>
      <c r="E888" s="17">
        <f t="shared" si="115"/>
        <v>1.8701630956188038</v>
      </c>
      <c r="F888" s="17">
        <f t="shared" si="116"/>
        <v>28.537037037037035</v>
      </c>
      <c r="G888" s="17">
        <f t="shared" si="117"/>
        <v>1.9702858896333044</v>
      </c>
      <c r="H888" s="17">
        <f t="shared" si="118"/>
        <v>32.939189189189186</v>
      </c>
      <c r="I888" s="17">
        <f t="shared" si="119"/>
        <v>2.0371577574967406</v>
      </c>
      <c r="J888" s="18">
        <v>16.12</v>
      </c>
      <c r="K888" s="17">
        <v>0.45</v>
      </c>
      <c r="L888" s="17">
        <v>7.6806000000000001</v>
      </c>
      <c r="M888" s="18">
        <v>14.62</v>
      </c>
      <c r="N888" s="17">
        <v>0.14000000000000001</v>
      </c>
      <c r="O888" s="17">
        <v>7.8174999999999999</v>
      </c>
      <c r="P888" s="18">
        <v>15.41</v>
      </c>
      <c r="Q888" s="17">
        <v>0.27</v>
      </c>
      <c r="R888" s="17">
        <v>7.8212000000000002</v>
      </c>
      <c r="S888" s="18">
        <v>16.25</v>
      </c>
      <c r="T888" s="17">
        <v>0.37</v>
      </c>
      <c r="U888" s="17">
        <v>7.9767999999999999</v>
      </c>
      <c r="V888" s="21">
        <v>42460</v>
      </c>
      <c r="W888" s="7">
        <v>2422</v>
      </c>
      <c r="X888" s="16" t="s">
        <v>41</v>
      </c>
      <c r="Y888" s="66">
        <v>47933</v>
      </c>
      <c r="Z888" s="66">
        <v>30041</v>
      </c>
      <c r="AA888" s="16" t="s">
        <v>41</v>
      </c>
      <c r="AB888" s="66">
        <v>44922</v>
      </c>
      <c r="AC888" s="66">
        <v>32055</v>
      </c>
      <c r="AD888" s="30" t="s">
        <v>41</v>
      </c>
      <c r="AE888" s="66">
        <v>40187</v>
      </c>
      <c r="AF888" s="66">
        <v>35646</v>
      </c>
      <c r="AG888" s="16" t="s">
        <v>43</v>
      </c>
      <c r="AH888" s="66">
        <v>40699</v>
      </c>
      <c r="AI888" s="66">
        <v>35198</v>
      </c>
      <c r="AJ888" s="76"/>
      <c r="AK888" s="75"/>
      <c r="AL888" s="7">
        <v>2422</v>
      </c>
    </row>
    <row r="889" spans="1:38" x14ac:dyDescent="0.15">
      <c r="A889" s="7">
        <v>2423</v>
      </c>
      <c r="B889" s="17">
        <f t="shared" si="112"/>
        <v>-30.00942951438001</v>
      </c>
      <c r="C889" s="17">
        <f t="shared" si="113"/>
        <v>3.5121116812889701</v>
      </c>
      <c r="D889" s="17">
        <f t="shared" si="114"/>
        <v>-96.666666666666657</v>
      </c>
      <c r="E889" s="17">
        <f t="shared" si="115"/>
        <v>4.5320087068147563</v>
      </c>
      <c r="F889" s="17">
        <f t="shared" si="116"/>
        <v>-48.453608247422679</v>
      </c>
      <c r="G889" s="17">
        <f t="shared" si="117"/>
        <v>2.6631912964641886</v>
      </c>
      <c r="H889" s="17">
        <f t="shared" si="118"/>
        <v>-50.519662921348321</v>
      </c>
      <c r="I889" s="17">
        <f t="shared" si="119"/>
        <v>3.476773183320768</v>
      </c>
      <c r="J889" s="18">
        <v>12.73</v>
      </c>
      <c r="K889" s="17">
        <v>-0.42420000000000002</v>
      </c>
      <c r="L889" s="17">
        <v>3.6246</v>
      </c>
      <c r="M889" s="18">
        <v>16.239999999999998</v>
      </c>
      <c r="N889" s="17">
        <v>-4.2000000000000003E-2</v>
      </c>
      <c r="O889" s="17">
        <v>3.5834000000000001</v>
      </c>
      <c r="P889" s="18">
        <v>9.4</v>
      </c>
      <c r="Q889" s="17">
        <v>-9.7000000000000003E-2</v>
      </c>
      <c r="R889" s="17">
        <v>3.5295999999999998</v>
      </c>
      <c r="S889" s="18">
        <v>11.99</v>
      </c>
      <c r="T889" s="17">
        <v>-0.17799999999999999</v>
      </c>
      <c r="U889" s="17">
        <v>3.4485999999999999</v>
      </c>
      <c r="V889" s="21">
        <v>42468</v>
      </c>
      <c r="W889" s="7">
        <v>2423</v>
      </c>
      <c r="X889" s="30" t="s">
        <v>43</v>
      </c>
      <c r="Y889" s="66">
        <v>23200</v>
      </c>
      <c r="Z889" s="66">
        <v>21680</v>
      </c>
      <c r="AA889" s="30"/>
      <c r="AB889" s="66">
        <v>31942</v>
      </c>
      <c r="AC889" s="66">
        <v>15746</v>
      </c>
      <c r="AD889" s="30"/>
      <c r="AE889" s="66">
        <v>26321</v>
      </c>
      <c r="AF889" s="66">
        <v>19109</v>
      </c>
      <c r="AG889" s="32" t="s">
        <v>37</v>
      </c>
      <c r="AH889" s="66">
        <v>19116</v>
      </c>
      <c r="AI889" s="66">
        <v>26312</v>
      </c>
      <c r="AJ889" s="76"/>
      <c r="AK889" s="75"/>
      <c r="AL889" s="7">
        <v>2423</v>
      </c>
    </row>
    <row r="890" spans="1:38" x14ac:dyDescent="0.15">
      <c r="A890" s="7">
        <v>2424</v>
      </c>
      <c r="B890" s="17">
        <f t="shared" si="112"/>
        <v>65.310344827586221</v>
      </c>
      <c r="C890" s="17">
        <f t="shared" si="113"/>
        <v>10.098101940712306</v>
      </c>
      <c r="D890" s="17">
        <f t="shared" si="114"/>
        <v>59.875</v>
      </c>
      <c r="E890" s="17">
        <f t="shared" si="115"/>
        <v>9.7735156090593769</v>
      </c>
      <c r="F890" s="17">
        <f t="shared" si="116"/>
        <v>57.333333333333336</v>
      </c>
      <c r="G890" s="17">
        <f t="shared" si="117"/>
        <v>8.8236802954906892</v>
      </c>
      <c r="H890" s="17">
        <f t="shared" si="118"/>
        <v>75.23863636363636</v>
      </c>
      <c r="I890" s="17">
        <f t="shared" si="119"/>
        <v>11.063765791056749</v>
      </c>
      <c r="J890" s="18">
        <v>18.940000000000001</v>
      </c>
      <c r="K890" s="17">
        <v>0.28999999999999998</v>
      </c>
      <c r="L890" s="17">
        <v>1.8755999999999999</v>
      </c>
      <c r="M890" s="18">
        <v>19.16</v>
      </c>
      <c r="N890" s="17">
        <v>0.08</v>
      </c>
      <c r="O890" s="17">
        <v>1.9603999999999999</v>
      </c>
      <c r="P890" s="18">
        <v>17.2</v>
      </c>
      <c r="Q890" s="17">
        <v>0.15</v>
      </c>
      <c r="R890" s="17">
        <v>1.9493</v>
      </c>
      <c r="S890" s="18">
        <v>22.07</v>
      </c>
      <c r="T890" s="17">
        <v>0.22</v>
      </c>
      <c r="U890" s="17">
        <v>1.9947999999999999</v>
      </c>
      <c r="V890" s="28">
        <v>42445</v>
      </c>
      <c r="W890" s="7">
        <v>2424</v>
      </c>
      <c r="X890" s="16"/>
      <c r="Y890" s="66">
        <v>79783</v>
      </c>
      <c r="Z890" s="66">
        <v>17687</v>
      </c>
      <c r="AA890" s="16"/>
      <c r="AB890" s="66">
        <v>83230</v>
      </c>
      <c r="AC890" s="66">
        <v>16955</v>
      </c>
      <c r="AD890" s="16"/>
      <c r="AE890" s="66">
        <v>76254</v>
      </c>
      <c r="AF890" s="66">
        <v>18506</v>
      </c>
      <c r="AG890" s="16" t="s">
        <v>41</v>
      </c>
      <c r="AH890" s="66">
        <v>62318</v>
      </c>
      <c r="AI890" s="66">
        <v>22645</v>
      </c>
      <c r="AJ890" s="76"/>
      <c r="AK890" s="75"/>
      <c r="AL890" s="7">
        <v>2424</v>
      </c>
    </row>
    <row r="891" spans="1:38" x14ac:dyDescent="0.15">
      <c r="A891" s="7">
        <v>2425</v>
      </c>
      <c r="B891" s="17">
        <f t="shared" si="112"/>
        <v>119.73684210526315</v>
      </c>
      <c r="C891" s="17">
        <f t="shared" si="113"/>
        <v>4.9894727607684892</v>
      </c>
      <c r="D891" s="17">
        <f t="shared" si="114"/>
        <v>240.38461538461539</v>
      </c>
      <c r="E891" s="17">
        <f t="shared" si="115"/>
        <v>5.4508983080411646</v>
      </c>
      <c r="F891" s="17">
        <f t="shared" si="116"/>
        <v>110</v>
      </c>
      <c r="G891" s="17">
        <f t="shared" si="117"/>
        <v>3.3447866938303887</v>
      </c>
      <c r="H891" s="17">
        <f t="shared" si="118"/>
        <v>95.447368421052616</v>
      </c>
      <c r="I891" s="17">
        <f t="shared" si="119"/>
        <v>3.6554393178932094</v>
      </c>
      <c r="J891" s="18">
        <v>22.75</v>
      </c>
      <c r="K891" s="17">
        <v>0.19</v>
      </c>
      <c r="L891" s="17">
        <v>4.5595999999999997</v>
      </c>
      <c r="M891" s="18">
        <v>25</v>
      </c>
      <c r="N891" s="17">
        <v>2.5999999999999999E-2</v>
      </c>
      <c r="O891" s="17">
        <v>4.5864000000000003</v>
      </c>
      <c r="P891" s="18">
        <v>22</v>
      </c>
      <c r="Q891" s="17">
        <v>0.1</v>
      </c>
      <c r="R891" s="17">
        <v>6.5773999999999999</v>
      </c>
      <c r="S891" s="18">
        <v>24.18</v>
      </c>
      <c r="T891" s="17">
        <v>0.19</v>
      </c>
      <c r="U891" s="17">
        <v>6.6147999999999998</v>
      </c>
      <c r="V891" s="21">
        <v>42487</v>
      </c>
      <c r="W891" s="7">
        <v>2425</v>
      </c>
      <c r="X891" s="16" t="s">
        <v>37</v>
      </c>
      <c r="Y891" s="66">
        <v>9946</v>
      </c>
      <c r="Z891" s="66">
        <v>43659</v>
      </c>
      <c r="AA891" s="16" t="s">
        <v>39</v>
      </c>
      <c r="AB891" s="66">
        <v>13740</v>
      </c>
      <c r="AC891" s="66">
        <v>31603</v>
      </c>
      <c r="AD891" s="16" t="s">
        <v>37</v>
      </c>
      <c r="AE891" s="66">
        <v>13312</v>
      </c>
      <c r="AF891" s="66">
        <v>38205</v>
      </c>
      <c r="AG891" s="16" t="s">
        <v>39</v>
      </c>
      <c r="AH891" s="66">
        <v>13451</v>
      </c>
      <c r="AI891" s="66">
        <v>37811</v>
      </c>
      <c r="AJ891" s="76"/>
      <c r="AK891" s="75"/>
      <c r="AL891" s="7">
        <v>2425</v>
      </c>
    </row>
    <row r="892" spans="1:38" x14ac:dyDescent="0.15">
      <c r="A892" s="7">
        <v>2426</v>
      </c>
      <c r="B892" s="17">
        <f t="shared" si="112"/>
        <v>32.623274161735701</v>
      </c>
      <c r="C892" s="17">
        <f t="shared" si="113"/>
        <v>1.9213344794740144</v>
      </c>
      <c r="D892" s="17">
        <f t="shared" si="114"/>
        <v>33.640483383685797</v>
      </c>
      <c r="E892" s="17">
        <f t="shared" si="115"/>
        <v>4.9824373000425091</v>
      </c>
      <c r="F892" s="17">
        <f t="shared" si="116"/>
        <v>34.805653710247348</v>
      </c>
      <c r="G892" s="17">
        <f t="shared" si="117"/>
        <v>5.3622951712123683</v>
      </c>
      <c r="H892" s="17">
        <f t="shared" si="118"/>
        <v>39.244622311155581</v>
      </c>
      <c r="I892" s="17">
        <f t="shared" si="119"/>
        <v>5.518041780966449</v>
      </c>
      <c r="J892" s="18">
        <v>8.27</v>
      </c>
      <c r="K892" s="17">
        <v>0.2535</v>
      </c>
      <c r="L892" s="17">
        <v>4.3042999999999996</v>
      </c>
      <c r="M892" s="18">
        <v>22.27</v>
      </c>
      <c r="N892" s="17">
        <v>0.16550000000000001</v>
      </c>
      <c r="O892" s="17">
        <v>4.4696999999999996</v>
      </c>
      <c r="P892" s="18">
        <v>9.85</v>
      </c>
      <c r="Q892" s="17">
        <v>0.14149999999999999</v>
      </c>
      <c r="R892" s="17">
        <v>1.8369</v>
      </c>
      <c r="S892" s="18">
        <v>10.46</v>
      </c>
      <c r="T892" s="17">
        <v>0.19989999999999999</v>
      </c>
      <c r="U892" s="17">
        <v>1.8956</v>
      </c>
      <c r="V892" s="28">
        <v>42480</v>
      </c>
      <c r="W892" s="7">
        <v>2426</v>
      </c>
      <c r="X892" s="16" t="s">
        <v>37</v>
      </c>
      <c r="Y892" s="66">
        <v>23074</v>
      </c>
      <c r="Z892" s="66">
        <v>50561</v>
      </c>
      <c r="AA892" s="16" t="s">
        <v>39</v>
      </c>
      <c r="AB892" s="66">
        <v>30083</v>
      </c>
      <c r="AC892" s="66">
        <v>38780</v>
      </c>
      <c r="AD892" s="16" t="s">
        <v>37</v>
      </c>
      <c r="AE892" s="66">
        <v>46697</v>
      </c>
      <c r="AF892" s="66">
        <v>62233</v>
      </c>
      <c r="AG892" s="16"/>
      <c r="AH892" s="66">
        <v>58330</v>
      </c>
      <c r="AI892" s="66">
        <v>49822</v>
      </c>
      <c r="AJ892" s="76"/>
      <c r="AK892" s="75"/>
      <c r="AL892" s="7">
        <v>2426</v>
      </c>
    </row>
    <row r="893" spans="1:38" x14ac:dyDescent="0.15">
      <c r="A893" s="7">
        <v>2427</v>
      </c>
      <c r="B893" s="17">
        <f t="shared" si="112"/>
        <v>76.703703703703695</v>
      </c>
      <c r="C893" s="17">
        <f t="shared" si="113"/>
        <v>3.903349228188552</v>
      </c>
      <c r="D893" s="17">
        <f t="shared" si="114"/>
        <v>72.699999999999989</v>
      </c>
      <c r="E893" s="17">
        <f t="shared" si="115"/>
        <v>2.7131927598432544</v>
      </c>
      <c r="F893" s="17">
        <f t="shared" si="116"/>
        <v>59.029411764705877</v>
      </c>
      <c r="G893" s="17">
        <f t="shared" si="117"/>
        <v>3.7490193148279602</v>
      </c>
      <c r="H893" s="17">
        <f t="shared" si="118"/>
        <v>54.129310344827587</v>
      </c>
      <c r="I893" s="17">
        <f t="shared" si="119"/>
        <v>3.8747061110391172</v>
      </c>
      <c r="J893" s="18">
        <v>20.71</v>
      </c>
      <c r="K893" s="17">
        <v>0.27</v>
      </c>
      <c r="L893" s="17">
        <v>5.3056999999999999</v>
      </c>
      <c r="M893" s="18">
        <v>14.54</v>
      </c>
      <c r="N893" s="17">
        <v>0.05</v>
      </c>
      <c r="O893" s="17">
        <v>5.359</v>
      </c>
      <c r="P893" s="18">
        <v>20.07</v>
      </c>
      <c r="Q893" s="17">
        <v>0.17</v>
      </c>
      <c r="R893" s="17">
        <v>5.3533999999999997</v>
      </c>
      <c r="S893" s="18">
        <v>20.93</v>
      </c>
      <c r="T893" s="17">
        <v>0.28999999999999998</v>
      </c>
      <c r="U893" s="17">
        <v>5.4016999999999999</v>
      </c>
      <c r="V893" s="28">
        <v>42458</v>
      </c>
      <c r="W893" s="7">
        <v>2427</v>
      </c>
      <c r="X893" s="16" t="s">
        <v>43</v>
      </c>
      <c r="Y893" s="66">
        <v>28789</v>
      </c>
      <c r="Z893" s="66">
        <v>13830</v>
      </c>
      <c r="AA893" s="16" t="s">
        <v>43</v>
      </c>
      <c r="AB893" s="66">
        <v>29165</v>
      </c>
      <c r="AC893" s="66">
        <v>13651</v>
      </c>
      <c r="AD893" s="16" t="s">
        <v>41</v>
      </c>
      <c r="AE893" s="66">
        <v>26475</v>
      </c>
      <c r="AF893" s="66">
        <v>15038</v>
      </c>
      <c r="AG893" s="16" t="s">
        <v>41</v>
      </c>
      <c r="AH893" s="66">
        <v>24313</v>
      </c>
      <c r="AI893" s="66">
        <v>16376</v>
      </c>
      <c r="AJ893" s="76"/>
      <c r="AK893" s="75"/>
      <c r="AL893" s="7">
        <v>2427</v>
      </c>
    </row>
    <row r="894" spans="1:38" x14ac:dyDescent="0.15">
      <c r="A894" s="7">
        <v>2428</v>
      </c>
      <c r="B894" s="17">
        <f t="shared" si="112"/>
        <v>140.77777777777777</v>
      </c>
      <c r="C894" s="17">
        <f t="shared" si="113"/>
        <v>5.1858218729535031</v>
      </c>
      <c r="D894" s="17">
        <f t="shared" si="114"/>
        <v>-240</v>
      </c>
      <c r="E894" s="17">
        <f t="shared" si="115"/>
        <v>7.9083944311722547</v>
      </c>
      <c r="F894" s="17">
        <f t="shared" si="116"/>
        <v>-153.39285714285714</v>
      </c>
      <c r="G894" s="17">
        <f t="shared" si="117"/>
        <v>7.2842908628365493</v>
      </c>
      <c r="H894" s="17">
        <f t="shared" si="118"/>
        <v>-122.89772727272728</v>
      </c>
      <c r="I894" s="17">
        <f t="shared" si="119"/>
        <v>6.2016170651986924</v>
      </c>
      <c r="J894" s="18">
        <v>12.67</v>
      </c>
      <c r="K894" s="17">
        <v>0.09</v>
      </c>
      <c r="L894" s="17">
        <v>2.4432</v>
      </c>
      <c r="M894" s="18">
        <v>19.2</v>
      </c>
      <c r="N894" s="17">
        <v>-0.02</v>
      </c>
      <c r="O894" s="17">
        <v>2.4278</v>
      </c>
      <c r="P894" s="18">
        <v>17.18</v>
      </c>
      <c r="Q894" s="17">
        <v>-5.6000000000000001E-2</v>
      </c>
      <c r="R894" s="17">
        <v>2.3584999999999998</v>
      </c>
      <c r="S894" s="18">
        <v>14.42</v>
      </c>
      <c r="T894" s="17">
        <v>-8.7999999999999995E-2</v>
      </c>
      <c r="U894" s="17">
        <v>2.3252000000000002</v>
      </c>
      <c r="V894" s="21">
        <v>42460</v>
      </c>
      <c r="W894" s="7">
        <v>2428</v>
      </c>
      <c r="X894" s="30"/>
      <c r="Y894" s="66">
        <v>40653</v>
      </c>
      <c r="Z894" s="66">
        <v>16065</v>
      </c>
      <c r="AA894" s="30"/>
      <c r="AB894" s="66">
        <v>38531</v>
      </c>
      <c r="AC894" s="66">
        <v>16950</v>
      </c>
      <c r="AD894" s="30"/>
      <c r="AE894" s="66">
        <v>43220</v>
      </c>
      <c r="AF894" s="66">
        <v>15111</v>
      </c>
      <c r="AG894" s="30"/>
      <c r="AH894" s="66">
        <v>55018</v>
      </c>
      <c r="AI894" s="66">
        <v>11871</v>
      </c>
      <c r="AJ894" s="76"/>
      <c r="AK894" s="75"/>
      <c r="AL894" s="7">
        <v>2428</v>
      </c>
    </row>
    <row r="895" spans="1:38" x14ac:dyDescent="0.15">
      <c r="A895" s="7">
        <v>2429</v>
      </c>
      <c r="B895" s="17">
        <f t="shared" si="112"/>
        <v>45.272727272727273</v>
      </c>
      <c r="C895" s="17">
        <f t="shared" si="113"/>
        <v>3.304249742892214</v>
      </c>
      <c r="D895" s="17">
        <f t="shared" si="114"/>
        <v>33.384379785604906</v>
      </c>
      <c r="E895" s="17">
        <f t="shared" si="115"/>
        <v>2.8308011946500455</v>
      </c>
      <c r="F895" s="17">
        <f t="shared" si="116"/>
        <v>30.252707581227437</v>
      </c>
      <c r="G895" s="17">
        <f t="shared" si="117"/>
        <v>2.7189254080010383</v>
      </c>
      <c r="H895" s="17">
        <f t="shared" si="118"/>
        <v>30.952925045703836</v>
      </c>
      <c r="I895" s="17">
        <f t="shared" si="119"/>
        <v>2.8538921020195316</v>
      </c>
      <c r="J895" s="18">
        <v>9.9600000000000009</v>
      </c>
      <c r="K895" s="17">
        <v>0.22</v>
      </c>
      <c r="L895" s="17">
        <v>3.0143</v>
      </c>
      <c r="M895" s="18">
        <v>8.7200000000000006</v>
      </c>
      <c r="N895" s="17">
        <v>6.5299999999999997E-2</v>
      </c>
      <c r="O895" s="17">
        <v>3.0804</v>
      </c>
      <c r="P895" s="18">
        <v>8.3800000000000008</v>
      </c>
      <c r="Q895" s="17">
        <v>0.13850000000000001</v>
      </c>
      <c r="R895" s="17">
        <v>3.0821000000000001</v>
      </c>
      <c r="S895" s="18">
        <v>9.0299999999999994</v>
      </c>
      <c r="T895" s="17">
        <v>0.21879999999999999</v>
      </c>
      <c r="U895" s="17">
        <v>3.1640999999999999</v>
      </c>
      <c r="V895" s="21">
        <v>42471</v>
      </c>
      <c r="W895" s="7">
        <v>2429</v>
      </c>
      <c r="X895" s="16" t="s">
        <v>37</v>
      </c>
      <c r="Y895" s="66">
        <v>38026</v>
      </c>
      <c r="Z895" s="66">
        <v>42123</v>
      </c>
      <c r="AA895" s="16" t="s">
        <v>43</v>
      </c>
      <c r="AB895" s="66">
        <v>40575</v>
      </c>
      <c r="AC895" s="66">
        <v>39477</v>
      </c>
      <c r="AD895" s="16" t="s">
        <v>43</v>
      </c>
      <c r="AE895" s="66">
        <v>44135</v>
      </c>
      <c r="AF895" s="66">
        <v>36286</v>
      </c>
      <c r="AG895" s="16" t="s">
        <v>37</v>
      </c>
      <c r="AH895" s="66">
        <v>38318</v>
      </c>
      <c r="AI895" s="66">
        <v>41796</v>
      </c>
      <c r="AJ895" s="76"/>
      <c r="AK895" s="75"/>
      <c r="AL895" s="7">
        <v>2429</v>
      </c>
    </row>
    <row r="896" spans="1:38" x14ac:dyDescent="0.15">
      <c r="A896" s="7">
        <v>2430</v>
      </c>
      <c r="B896" s="17">
        <f t="shared" si="112"/>
        <v>50.882352941176471</v>
      </c>
      <c r="C896" s="17">
        <f t="shared" si="113"/>
        <v>1.9572349813327299</v>
      </c>
      <c r="D896" s="17">
        <f t="shared" si="114"/>
        <v>-51.875</v>
      </c>
      <c r="E896" s="17">
        <f t="shared" si="115"/>
        <v>1.8942419608827623</v>
      </c>
      <c r="F896" s="17">
        <f t="shared" si="116"/>
        <v>-66.428571428571431</v>
      </c>
      <c r="G896" s="17">
        <f t="shared" si="117"/>
        <v>2.1477068033809066</v>
      </c>
      <c r="H896" s="17">
        <f t="shared" si="118"/>
        <v>-37.632352941176464</v>
      </c>
      <c r="I896" s="17">
        <f t="shared" si="119"/>
        <v>2.0162624686805652</v>
      </c>
      <c r="J896" s="18">
        <v>8.65</v>
      </c>
      <c r="K896" s="17">
        <v>0.17</v>
      </c>
      <c r="L896" s="17">
        <v>4.4195000000000002</v>
      </c>
      <c r="M896" s="18">
        <v>8.3000000000000007</v>
      </c>
      <c r="N896" s="17">
        <v>-0.04</v>
      </c>
      <c r="O896" s="17">
        <v>4.3817000000000004</v>
      </c>
      <c r="P896" s="18">
        <v>9.3000000000000007</v>
      </c>
      <c r="Q896" s="17">
        <v>-7.0000000000000007E-2</v>
      </c>
      <c r="R896" s="17">
        <v>4.3301999999999996</v>
      </c>
      <c r="S896" s="18">
        <v>8.5299999999999994</v>
      </c>
      <c r="T896" s="17">
        <v>-0.17</v>
      </c>
      <c r="U896" s="17">
        <v>4.2305999999999999</v>
      </c>
      <c r="V896" s="28">
        <v>42460</v>
      </c>
      <c r="W896" s="7">
        <v>2430</v>
      </c>
      <c r="X896" s="16" t="s">
        <v>37</v>
      </c>
      <c r="Y896" s="66">
        <v>24478</v>
      </c>
      <c r="Z896" s="66">
        <v>33980</v>
      </c>
      <c r="AA896" s="16" t="s">
        <v>39</v>
      </c>
      <c r="AB896" s="66">
        <v>25166</v>
      </c>
      <c r="AC896" s="66">
        <v>33051</v>
      </c>
      <c r="AD896" s="16" t="s">
        <v>37</v>
      </c>
      <c r="AE896" s="66">
        <v>24626</v>
      </c>
      <c r="AF896" s="66">
        <v>33776</v>
      </c>
      <c r="AG896" s="16" t="s">
        <v>39</v>
      </c>
      <c r="AH896" s="66">
        <v>28599</v>
      </c>
      <c r="AI896" s="66">
        <v>29084</v>
      </c>
      <c r="AJ896" s="76"/>
      <c r="AK896" s="75"/>
      <c r="AL896" s="7">
        <v>2430</v>
      </c>
    </row>
    <row r="897" spans="1:38" x14ac:dyDescent="0.15">
      <c r="A897" s="7">
        <v>2431</v>
      </c>
      <c r="B897" s="17">
        <f t="shared" si="112"/>
        <v>-22.9</v>
      </c>
      <c r="C897" s="17">
        <f t="shared" si="113"/>
        <v>1.2147413370111528</v>
      </c>
      <c r="D897" s="17">
        <f t="shared" si="114"/>
        <v>-56.785714285714285</v>
      </c>
      <c r="E897" s="17">
        <f t="shared" si="115"/>
        <v>4.2944536725681646</v>
      </c>
      <c r="F897" s="17">
        <f t="shared" si="116"/>
        <v>143.75</v>
      </c>
      <c r="G897" s="17">
        <f t="shared" si="117"/>
        <v>3.755347287986154</v>
      </c>
      <c r="H897" s="17">
        <f t="shared" si="118"/>
        <v>136.75</v>
      </c>
      <c r="I897" s="17">
        <f t="shared" si="119"/>
        <v>3.5424019687206556</v>
      </c>
      <c r="J897" s="18">
        <v>9.16</v>
      </c>
      <c r="K897" s="17">
        <v>-0.4</v>
      </c>
      <c r="L897" s="17">
        <v>7.5407000000000002</v>
      </c>
      <c r="M897" s="18">
        <v>31.8</v>
      </c>
      <c r="N897" s="17">
        <v>-0.14000000000000001</v>
      </c>
      <c r="O897" s="17">
        <v>7.4048999999999996</v>
      </c>
      <c r="P897" s="18">
        <v>11.5</v>
      </c>
      <c r="Q897" s="17">
        <v>0.04</v>
      </c>
      <c r="R897" s="17">
        <v>3.0623</v>
      </c>
      <c r="S897" s="18">
        <v>10.94</v>
      </c>
      <c r="T897" s="17">
        <v>0.06</v>
      </c>
      <c r="U897" s="17">
        <v>3.0882999999999998</v>
      </c>
      <c r="V897" s="21">
        <v>42480</v>
      </c>
      <c r="W897" s="7">
        <v>2431</v>
      </c>
      <c r="X897" s="16"/>
      <c r="Y897" s="66">
        <v>36206</v>
      </c>
      <c r="Z897" s="66">
        <v>15212</v>
      </c>
      <c r="AA897" s="16"/>
      <c r="AB897" s="66"/>
      <c r="AC897" s="66"/>
      <c r="AD897" s="16"/>
      <c r="AE897" s="66">
        <v>105769</v>
      </c>
      <c r="AF897" s="66">
        <v>13018</v>
      </c>
      <c r="AG897" s="16"/>
      <c r="AH897" s="66">
        <v>119291</v>
      </c>
      <c r="AI897" s="66">
        <v>11543</v>
      </c>
      <c r="AJ897" s="76"/>
      <c r="AK897" s="75"/>
      <c r="AL897" s="7">
        <v>2431</v>
      </c>
    </row>
    <row r="898" spans="1:38" x14ac:dyDescent="0.15">
      <c r="A898" s="7">
        <v>2432</v>
      </c>
      <c r="B898" s="17">
        <f t="shared" si="112"/>
        <v>-37.878048780487802</v>
      </c>
      <c r="C898" s="17">
        <f t="shared" si="113"/>
        <v>9.4868662186927306</v>
      </c>
      <c r="D898" s="17">
        <f t="shared" si="114"/>
        <v>-120.0904392764858</v>
      </c>
      <c r="E898" s="17">
        <f t="shared" si="115"/>
        <v>11.623108665749657</v>
      </c>
      <c r="F898" s="17">
        <f t="shared" si="116"/>
        <v>-75.583333333333343</v>
      </c>
      <c r="G898" s="17">
        <f t="shared" si="117"/>
        <v>5.3146607289347241</v>
      </c>
      <c r="H898" s="17">
        <f t="shared" si="118"/>
        <v>-51.54</v>
      </c>
      <c r="I898" s="17">
        <f t="shared" si="119"/>
        <v>5.2237898321576255</v>
      </c>
      <c r="J898" s="18">
        <v>15.53</v>
      </c>
      <c r="K898" s="17">
        <v>-0.41</v>
      </c>
      <c r="L898" s="17">
        <v>1.637</v>
      </c>
      <c r="M898" s="18">
        <v>18.59</v>
      </c>
      <c r="N898" s="17">
        <v>-3.8699999999999998E-2</v>
      </c>
      <c r="O898" s="17">
        <v>1.5993999999999999</v>
      </c>
      <c r="P898" s="18">
        <v>18.14</v>
      </c>
      <c r="Q898" s="17">
        <v>-0.12</v>
      </c>
      <c r="R898" s="17">
        <v>3.4131999999999998</v>
      </c>
      <c r="S898" s="18">
        <v>17.18</v>
      </c>
      <c r="T898" s="17">
        <v>-0.25</v>
      </c>
      <c r="U898" s="17">
        <v>3.2888000000000002</v>
      </c>
      <c r="V898" s="28">
        <v>42485</v>
      </c>
      <c r="W898" s="7">
        <v>2432</v>
      </c>
      <c r="X898" s="16"/>
      <c r="Y898" s="66"/>
      <c r="Z898" s="66"/>
      <c r="AA898" s="16"/>
      <c r="AB898" s="66">
        <v>71590</v>
      </c>
      <c r="AC898" s="66">
        <v>5196</v>
      </c>
      <c r="AD898" s="30"/>
      <c r="AE898" s="66">
        <v>71240</v>
      </c>
      <c r="AF898" s="66">
        <v>6075</v>
      </c>
      <c r="AG898" s="30"/>
      <c r="AH898" s="66">
        <v>67344</v>
      </c>
      <c r="AI898" s="66">
        <v>6427</v>
      </c>
      <c r="AJ898" s="76"/>
      <c r="AK898" s="75"/>
      <c r="AL898" s="7">
        <v>2432</v>
      </c>
    </row>
    <row r="899" spans="1:38" x14ac:dyDescent="0.15">
      <c r="A899" s="7">
        <v>2433</v>
      </c>
      <c r="B899" s="17">
        <f t="shared" si="112"/>
        <v>41.692307692307693</v>
      </c>
      <c r="C899" s="17">
        <f t="shared" si="113"/>
        <v>1.895138026888582</v>
      </c>
      <c r="D899" s="17">
        <f t="shared" si="114"/>
        <v>51.050000000000004</v>
      </c>
      <c r="E899" s="17">
        <f t="shared" si="115"/>
        <v>1.7711549803975994</v>
      </c>
      <c r="F899" s="17">
        <f t="shared" si="116"/>
        <v>45.545454545454547</v>
      </c>
      <c r="G899" s="17">
        <f t="shared" si="117"/>
        <v>1.723040943717435</v>
      </c>
      <c r="H899" s="17">
        <f t="shared" si="118"/>
        <v>40.392857142857146</v>
      </c>
      <c r="I899" s="17">
        <f t="shared" si="119"/>
        <v>1.9114093052339831</v>
      </c>
      <c r="J899" s="18">
        <v>10.84</v>
      </c>
      <c r="K899" s="17">
        <v>0.26</v>
      </c>
      <c r="L899" s="17">
        <v>5.7199</v>
      </c>
      <c r="M899" s="18">
        <v>10.210000000000001</v>
      </c>
      <c r="N899" s="17">
        <v>0.05</v>
      </c>
      <c r="O899" s="17">
        <v>5.7645999999999997</v>
      </c>
      <c r="P899" s="18">
        <v>10.02</v>
      </c>
      <c r="Q899" s="17">
        <v>0.11</v>
      </c>
      <c r="R899" s="17">
        <v>5.8152999999999997</v>
      </c>
      <c r="S899" s="18">
        <v>11.31</v>
      </c>
      <c r="T899" s="17">
        <v>0.21</v>
      </c>
      <c r="U899" s="17">
        <v>5.9170999999999996</v>
      </c>
      <c r="V899" s="21">
        <v>42460</v>
      </c>
      <c r="W899" s="7">
        <v>2433</v>
      </c>
      <c r="X899" s="30"/>
      <c r="Y899" s="66">
        <v>54607</v>
      </c>
      <c r="Z899" s="66">
        <v>14138</v>
      </c>
      <c r="AA899" s="30"/>
      <c r="AB899" s="66">
        <v>61884</v>
      </c>
      <c r="AC899" s="66">
        <v>12485</v>
      </c>
      <c r="AD899" s="30"/>
      <c r="AE899" s="66">
        <v>61057</v>
      </c>
      <c r="AF899" s="66">
        <v>12628</v>
      </c>
      <c r="AG899" s="30"/>
      <c r="AH899" s="66">
        <v>58639</v>
      </c>
      <c r="AI899" s="66">
        <v>13149</v>
      </c>
      <c r="AJ899" s="76"/>
      <c r="AK899" s="75"/>
      <c r="AL899" s="7">
        <v>2433</v>
      </c>
    </row>
    <row r="900" spans="1:38" x14ac:dyDescent="0.15">
      <c r="A900" s="7">
        <v>2434</v>
      </c>
      <c r="B900" s="17">
        <f t="shared" ref="B900:B963" si="120">J900/K900</f>
        <v>39.024390243902438</v>
      </c>
      <c r="C900" s="17">
        <f t="shared" ref="C900:C963" si="121">J900/L900</f>
        <v>3.5243067027908102</v>
      </c>
      <c r="D900" s="17">
        <f t="shared" ref="D900:D963" si="122">M900/(N900*4)</f>
        <v>41.160714285714285</v>
      </c>
      <c r="E900" s="17">
        <f t="shared" ref="E900:E963" si="123">M900/O900</f>
        <v>4.9265821702609696</v>
      </c>
      <c r="F900" s="17">
        <f t="shared" ref="F900:F963" si="124">P900/(Q900*2)</f>
        <v>38.857142857142854</v>
      </c>
      <c r="G900" s="17">
        <f t="shared" ref="G900:G963" si="125">P900/R900</f>
        <v>4.7855729052122289</v>
      </c>
      <c r="H900" s="17">
        <f t="shared" ref="H900:H963" si="126">S900/((T900/3)*4)</f>
        <v>47.045454545454547</v>
      </c>
      <c r="I900" s="17">
        <f t="shared" ref="I900:I963" si="127">S900/U900</f>
        <v>5.7180740863512058</v>
      </c>
      <c r="J900" s="18">
        <v>16</v>
      </c>
      <c r="K900" s="17">
        <v>0.41</v>
      </c>
      <c r="L900" s="17">
        <v>4.5399000000000003</v>
      </c>
      <c r="M900" s="18">
        <v>23.05</v>
      </c>
      <c r="N900" s="17">
        <v>0.14000000000000001</v>
      </c>
      <c r="O900" s="17">
        <v>4.6787000000000001</v>
      </c>
      <c r="P900" s="18">
        <v>10.88</v>
      </c>
      <c r="Q900" s="17">
        <v>0.14000000000000001</v>
      </c>
      <c r="R900" s="17">
        <v>2.2734999999999999</v>
      </c>
      <c r="S900" s="18">
        <v>13.8</v>
      </c>
      <c r="T900" s="17">
        <v>0.22</v>
      </c>
      <c r="U900" s="17">
        <v>2.4134000000000002</v>
      </c>
      <c r="V900" s="28">
        <v>42471</v>
      </c>
      <c r="W900" s="7">
        <v>2434</v>
      </c>
      <c r="X900" s="16" t="s">
        <v>37</v>
      </c>
      <c r="Y900" s="66">
        <v>13211</v>
      </c>
      <c r="Z900" s="66">
        <v>38604</v>
      </c>
      <c r="AA900" s="16" t="s">
        <v>37</v>
      </c>
      <c r="AB900" s="66">
        <v>13187</v>
      </c>
      <c r="AC900" s="66">
        <v>38674</v>
      </c>
      <c r="AD900" s="16" t="s">
        <v>37</v>
      </c>
      <c r="AE900" s="66">
        <v>18052</v>
      </c>
      <c r="AF900" s="66">
        <v>56503</v>
      </c>
      <c r="AG900" s="16" t="s">
        <v>37</v>
      </c>
      <c r="AH900" s="66">
        <v>16069</v>
      </c>
      <c r="AI900" s="66">
        <v>63476</v>
      </c>
      <c r="AJ900" s="76"/>
      <c r="AK900" s="75"/>
      <c r="AL900" s="7">
        <v>2434</v>
      </c>
    </row>
    <row r="901" spans="1:38" x14ac:dyDescent="0.15">
      <c r="A901" s="7">
        <v>2435</v>
      </c>
      <c r="B901" s="17">
        <f t="shared" si="120"/>
        <v>94.863636363636374</v>
      </c>
      <c r="C901" s="17">
        <f t="shared" si="121"/>
        <v>4.6902038339663354</v>
      </c>
      <c r="D901" s="17">
        <f t="shared" si="122"/>
        <v>139.16666666666666</v>
      </c>
      <c r="E901" s="17">
        <f t="shared" si="123"/>
        <v>3.7284275858989528</v>
      </c>
      <c r="F901" s="17">
        <f t="shared" si="124"/>
        <v>128.49999999999997</v>
      </c>
      <c r="G901" s="17">
        <f t="shared" si="125"/>
        <v>4.1125640087783468</v>
      </c>
      <c r="H901" s="17">
        <f t="shared" si="126"/>
        <v>150.29999999999998</v>
      </c>
      <c r="I901" s="17">
        <f t="shared" si="127"/>
        <v>4.559415739539963</v>
      </c>
      <c r="J901" s="18">
        <v>20.87</v>
      </c>
      <c r="K901" s="17">
        <v>0.22</v>
      </c>
      <c r="L901" s="17">
        <v>4.4497</v>
      </c>
      <c r="M901" s="18">
        <v>16.7</v>
      </c>
      <c r="N901" s="17">
        <v>0.03</v>
      </c>
      <c r="O901" s="17">
        <v>4.4790999999999999</v>
      </c>
      <c r="P901" s="18">
        <v>17.989999999999998</v>
      </c>
      <c r="Q901" s="17">
        <v>7.0000000000000007E-2</v>
      </c>
      <c r="R901" s="17">
        <v>4.3743999999999996</v>
      </c>
      <c r="S901" s="18">
        <v>20.04</v>
      </c>
      <c r="T901" s="17">
        <v>0.1</v>
      </c>
      <c r="U901" s="17">
        <v>4.3952999999999998</v>
      </c>
      <c r="V901" s="21">
        <v>42488</v>
      </c>
      <c r="W901" s="7">
        <v>2435</v>
      </c>
      <c r="X901" s="16" t="s">
        <v>37</v>
      </c>
      <c r="Y901" s="66">
        <v>12920</v>
      </c>
      <c r="Z901" s="66">
        <v>15325</v>
      </c>
      <c r="AA901" s="16" t="s">
        <v>43</v>
      </c>
      <c r="AB901" s="66">
        <v>14489</v>
      </c>
      <c r="AC901" s="66">
        <v>13665</v>
      </c>
      <c r="AD901" s="16" t="s">
        <v>37</v>
      </c>
      <c r="AE901" s="66">
        <v>12040</v>
      </c>
      <c r="AF901" s="66">
        <v>16445</v>
      </c>
      <c r="AG901" s="16" t="s">
        <v>37</v>
      </c>
      <c r="AH901" s="66">
        <v>10260</v>
      </c>
      <c r="AI901" s="66">
        <v>19298</v>
      </c>
      <c r="AJ901" s="76"/>
      <c r="AK901" s="75"/>
      <c r="AL901" s="7">
        <v>2435</v>
      </c>
    </row>
    <row r="902" spans="1:38" x14ac:dyDescent="0.15">
      <c r="A902" s="7">
        <v>2436</v>
      </c>
      <c r="B902" s="17">
        <f t="shared" si="120"/>
        <v>23.620689655172413</v>
      </c>
      <c r="C902" s="17">
        <f t="shared" si="121"/>
        <v>1.5516343126373253</v>
      </c>
      <c r="D902" s="17">
        <f t="shared" si="122"/>
        <v>97.25</v>
      </c>
      <c r="E902" s="17">
        <f t="shared" si="123"/>
        <v>3.4865222164960001</v>
      </c>
      <c r="F902" s="17">
        <f t="shared" si="124"/>
        <v>81.392857142857139</v>
      </c>
      <c r="G902" s="17">
        <f t="shared" si="125"/>
        <v>5.062194580186584</v>
      </c>
      <c r="H902" s="17">
        <f t="shared" si="126"/>
        <v>55.098214285714285</v>
      </c>
      <c r="I902" s="17">
        <f t="shared" si="127"/>
        <v>4.4280363370215694</v>
      </c>
      <c r="J902" s="18">
        <v>6.85</v>
      </c>
      <c r="K902" s="17">
        <v>0.28999999999999998</v>
      </c>
      <c r="L902" s="17">
        <v>4.4146999999999998</v>
      </c>
      <c r="M902" s="18">
        <v>15.56</v>
      </c>
      <c r="N902" s="17">
        <v>0.04</v>
      </c>
      <c r="O902" s="17">
        <v>4.4629000000000003</v>
      </c>
      <c r="P902" s="18">
        <v>22.79</v>
      </c>
      <c r="Q902" s="17">
        <v>0.14000000000000001</v>
      </c>
      <c r="R902" s="17">
        <v>4.5019999999999998</v>
      </c>
      <c r="S902" s="18">
        <v>20.57</v>
      </c>
      <c r="T902" s="17">
        <v>0.28000000000000003</v>
      </c>
      <c r="U902" s="17">
        <v>4.6454000000000004</v>
      </c>
      <c r="V902" s="21">
        <v>42460</v>
      </c>
      <c r="W902" s="7">
        <v>2436</v>
      </c>
      <c r="X902" s="16" t="s">
        <v>43</v>
      </c>
      <c r="Y902" s="66">
        <v>44960</v>
      </c>
      <c r="Z902" s="66">
        <v>11031</v>
      </c>
      <c r="AA902" s="16" t="s">
        <v>41</v>
      </c>
      <c r="AB902" s="66">
        <v>38503</v>
      </c>
      <c r="AC902" s="66">
        <v>12881</v>
      </c>
      <c r="AD902" s="16" t="s">
        <v>41</v>
      </c>
      <c r="AE902" s="66">
        <v>24551</v>
      </c>
      <c r="AF902" s="66">
        <v>20201</v>
      </c>
      <c r="AG902" s="16" t="s">
        <v>43</v>
      </c>
      <c r="AH902" s="66">
        <v>41094</v>
      </c>
      <c r="AI902" s="66">
        <v>12069</v>
      </c>
      <c r="AJ902" s="76"/>
      <c r="AK902" s="75"/>
      <c r="AL902" s="7">
        <v>2436</v>
      </c>
    </row>
    <row r="903" spans="1:38" x14ac:dyDescent="0.15">
      <c r="A903" s="7">
        <v>2437</v>
      </c>
      <c r="B903" s="17">
        <f t="shared" si="120"/>
        <v>8.7337628049424438</v>
      </c>
      <c r="C903" s="17">
        <f t="shared" si="121"/>
        <v>1.7749447341875388</v>
      </c>
      <c r="D903" s="17">
        <f t="shared" si="122"/>
        <v>34.892857142857146</v>
      </c>
      <c r="E903" s="17">
        <f t="shared" si="123"/>
        <v>6.0197165742452245</v>
      </c>
      <c r="F903" s="17">
        <f t="shared" si="124"/>
        <v>27.974276527331188</v>
      </c>
      <c r="G903" s="17">
        <f t="shared" si="125"/>
        <v>5.3348050036791754</v>
      </c>
      <c r="H903" s="17">
        <f t="shared" si="126"/>
        <v>25.275916436736306</v>
      </c>
      <c r="I903" s="17">
        <f t="shared" si="127"/>
        <v>4.9450549450549453</v>
      </c>
      <c r="J903" s="18">
        <v>8.27</v>
      </c>
      <c r="K903" s="17">
        <v>0.94689999999999996</v>
      </c>
      <c r="L903" s="17">
        <v>4.6593</v>
      </c>
      <c r="M903" s="18">
        <v>29.31</v>
      </c>
      <c r="N903" s="17">
        <v>0.21</v>
      </c>
      <c r="O903" s="17">
        <v>4.8689999999999998</v>
      </c>
      <c r="P903" s="18">
        <v>8.6999999999999993</v>
      </c>
      <c r="Q903" s="17">
        <v>0.1555</v>
      </c>
      <c r="R903" s="17">
        <v>1.6308</v>
      </c>
      <c r="S903" s="18">
        <v>8.5500000000000007</v>
      </c>
      <c r="T903" s="17">
        <v>0.25369999999999998</v>
      </c>
      <c r="U903" s="17">
        <v>1.7290000000000001</v>
      </c>
      <c r="V903" s="21">
        <v>42482</v>
      </c>
      <c r="W903" s="7">
        <v>2437</v>
      </c>
      <c r="X903" s="16" t="s">
        <v>37</v>
      </c>
      <c r="Y903" s="66">
        <v>23713</v>
      </c>
      <c r="Z903" s="66">
        <v>30911</v>
      </c>
      <c r="AA903" s="30" t="s">
        <v>43</v>
      </c>
      <c r="AB903" s="66">
        <v>31192</v>
      </c>
      <c r="AC903" s="66">
        <v>23493</v>
      </c>
      <c r="AD903" s="16" t="s">
        <v>37</v>
      </c>
      <c r="AE903" s="66">
        <v>44141</v>
      </c>
      <c r="AF903" s="66">
        <v>49801</v>
      </c>
      <c r="AG903" s="16" t="s">
        <v>37</v>
      </c>
      <c r="AH903" s="66">
        <v>43588</v>
      </c>
      <c r="AI903" s="66">
        <v>50433</v>
      </c>
      <c r="AJ903" s="76"/>
      <c r="AK903" s="75"/>
      <c r="AL903" s="7">
        <v>2437</v>
      </c>
    </row>
    <row r="904" spans="1:38" x14ac:dyDescent="0.15">
      <c r="A904" s="7">
        <v>2438</v>
      </c>
      <c r="B904" s="17">
        <f t="shared" si="120"/>
        <v>258.75</v>
      </c>
      <c r="C904" s="17">
        <f t="shared" si="121"/>
        <v>3.803958321847952</v>
      </c>
      <c r="D904" s="17">
        <f t="shared" si="122"/>
        <v>67.107142857142847</v>
      </c>
      <c r="E904" s="17">
        <f t="shared" si="123"/>
        <v>3.4746107474388843</v>
      </c>
      <c r="F904" s="17">
        <f t="shared" si="124"/>
        <v>99.5</v>
      </c>
      <c r="G904" s="17">
        <f t="shared" si="125"/>
        <v>4.0461359309439757</v>
      </c>
      <c r="H904" s="17">
        <f t="shared" si="126"/>
        <v>106.40000000000002</v>
      </c>
      <c r="I904" s="17">
        <f t="shared" si="127"/>
        <v>3.9018665884337529</v>
      </c>
      <c r="J904" s="18">
        <v>20.7</v>
      </c>
      <c r="K904" s="17">
        <v>0.08</v>
      </c>
      <c r="L904" s="17">
        <v>5.4417</v>
      </c>
      <c r="M904" s="18">
        <v>18.79</v>
      </c>
      <c r="N904" s="17">
        <v>7.0000000000000007E-2</v>
      </c>
      <c r="O904" s="17">
        <v>5.4077999999999999</v>
      </c>
      <c r="P904" s="18">
        <v>21.89</v>
      </c>
      <c r="Q904" s="17">
        <v>0.11</v>
      </c>
      <c r="R904" s="17">
        <v>5.4100999999999999</v>
      </c>
      <c r="S904" s="18">
        <v>21.28</v>
      </c>
      <c r="T904" s="17">
        <v>0.15</v>
      </c>
      <c r="U904" s="17">
        <v>5.4538000000000002</v>
      </c>
      <c r="V904" s="21">
        <v>42450</v>
      </c>
      <c r="W904" s="7">
        <v>2438</v>
      </c>
      <c r="X904" s="37"/>
      <c r="Y904" s="66">
        <v>25897</v>
      </c>
      <c r="Z904" s="66">
        <v>8031</v>
      </c>
      <c r="AA904" s="30"/>
      <c r="AB904" s="66">
        <v>25260</v>
      </c>
      <c r="AC904" s="66">
        <v>8692</v>
      </c>
      <c r="AD904" s="30"/>
      <c r="AE904" s="66">
        <v>24647</v>
      </c>
      <c r="AF904" s="66">
        <v>8908</v>
      </c>
      <c r="AG904" s="30"/>
      <c r="AH904" s="66">
        <v>24851</v>
      </c>
      <c r="AI904" s="66">
        <v>8836</v>
      </c>
      <c r="AJ904" s="76"/>
      <c r="AK904" s="75"/>
      <c r="AL904" s="7">
        <v>2438</v>
      </c>
    </row>
    <row r="905" spans="1:38" x14ac:dyDescent="0.15">
      <c r="A905" s="7">
        <v>2439</v>
      </c>
      <c r="B905" s="17">
        <f t="shared" si="120"/>
        <v>71.689655172413794</v>
      </c>
      <c r="C905" s="17">
        <f t="shared" si="121"/>
        <v>10.204181800333759</v>
      </c>
      <c r="D905" s="17">
        <f t="shared" si="122"/>
        <v>-985.83333333333337</v>
      </c>
      <c r="E905" s="17">
        <f t="shared" si="123"/>
        <v>10.32826960013969</v>
      </c>
      <c r="F905" s="17">
        <f t="shared" si="124"/>
        <v>1844.9999999999998</v>
      </c>
      <c r="G905" s="17">
        <f t="shared" si="125"/>
        <v>11.208018745118457</v>
      </c>
      <c r="H905" s="17">
        <f t="shared" si="126"/>
        <v>279.54545454545456</v>
      </c>
      <c r="I905" s="17">
        <f t="shared" si="127"/>
        <v>8.8802252544942597</v>
      </c>
      <c r="J905" s="18">
        <v>20.79</v>
      </c>
      <c r="K905" s="17">
        <v>0.28999999999999998</v>
      </c>
      <c r="L905" s="17">
        <v>2.0373999999999999</v>
      </c>
      <c r="M905" s="18">
        <v>23.66</v>
      </c>
      <c r="N905" s="17">
        <v>-6.0000000000000001E-3</v>
      </c>
      <c r="O905" s="17">
        <v>2.2907999999999999</v>
      </c>
      <c r="P905" s="18">
        <v>25.83</v>
      </c>
      <c r="Q905" s="17">
        <v>7.0000000000000001E-3</v>
      </c>
      <c r="R905" s="17">
        <v>2.3046000000000002</v>
      </c>
      <c r="S905" s="18">
        <v>20.5</v>
      </c>
      <c r="T905" s="17">
        <v>5.5E-2</v>
      </c>
      <c r="U905" s="17">
        <v>2.3085</v>
      </c>
      <c r="V905" s="21">
        <v>42459</v>
      </c>
      <c r="W905" s="7">
        <v>2439</v>
      </c>
      <c r="X905" s="16"/>
      <c r="Y905" s="66">
        <v>67394</v>
      </c>
      <c r="Z905" s="66">
        <v>12319</v>
      </c>
      <c r="AA905" s="16"/>
      <c r="AB905" s="66">
        <v>64781</v>
      </c>
      <c r="AC905" s="66">
        <v>13413</v>
      </c>
      <c r="AD905" s="30"/>
      <c r="AE905" s="66">
        <v>72208</v>
      </c>
      <c r="AF905" s="66">
        <v>12033</v>
      </c>
      <c r="AG905" s="30"/>
      <c r="AH905" s="66">
        <v>70853</v>
      </c>
      <c r="AI905" s="66">
        <v>12264</v>
      </c>
      <c r="AJ905" s="76"/>
      <c r="AK905" s="75"/>
      <c r="AL905" s="7">
        <v>2439</v>
      </c>
    </row>
    <row r="906" spans="1:38" x14ac:dyDescent="0.15">
      <c r="A906" s="7">
        <v>2440</v>
      </c>
      <c r="B906" s="17">
        <f t="shared" si="120"/>
        <v>17.020833333333332</v>
      </c>
      <c r="C906" s="17">
        <f t="shared" si="121"/>
        <v>2.0913593835993396</v>
      </c>
      <c r="D906" s="17">
        <f t="shared" si="122"/>
        <v>61.343749999999993</v>
      </c>
      <c r="E906" s="17">
        <f t="shared" si="123"/>
        <v>2.4871083406185464</v>
      </c>
      <c r="F906" s="17">
        <f t="shared" si="124"/>
        <v>21.838235294117645</v>
      </c>
      <c r="G906" s="17">
        <f t="shared" si="125"/>
        <v>1.9131174151658035</v>
      </c>
      <c r="H906" s="17">
        <f t="shared" si="126"/>
        <v>20.131578947368425</v>
      </c>
      <c r="I906" s="17">
        <f t="shared" si="127"/>
        <v>1.9165967255007579</v>
      </c>
      <c r="J906" s="18">
        <v>16.34</v>
      </c>
      <c r="K906" s="17">
        <v>0.96</v>
      </c>
      <c r="L906" s="17">
        <v>7.8131000000000004</v>
      </c>
      <c r="M906" s="18">
        <v>19.63</v>
      </c>
      <c r="N906" s="17">
        <v>0.08</v>
      </c>
      <c r="O906" s="17">
        <v>7.8926999999999996</v>
      </c>
      <c r="P906" s="18">
        <v>14.85</v>
      </c>
      <c r="Q906" s="17">
        <v>0.34</v>
      </c>
      <c r="R906" s="17">
        <v>7.7622</v>
      </c>
      <c r="S906" s="18">
        <v>15.3</v>
      </c>
      <c r="T906" s="17">
        <v>0.56999999999999995</v>
      </c>
      <c r="U906" s="17">
        <v>7.9828999999999999</v>
      </c>
      <c r="V906" s="28">
        <v>42487</v>
      </c>
      <c r="W906" s="7">
        <v>2440</v>
      </c>
      <c r="X906" s="30"/>
      <c r="Y906" s="66">
        <v>43364</v>
      </c>
      <c r="Z906" s="66">
        <v>17687</v>
      </c>
      <c r="AA906" s="30" t="s">
        <v>41</v>
      </c>
      <c r="AB906" s="66">
        <v>35320</v>
      </c>
      <c r="AC906" s="66">
        <v>21715</v>
      </c>
      <c r="AD906" s="30"/>
      <c r="AE906" s="66">
        <v>43349</v>
      </c>
      <c r="AF906" s="66">
        <v>17693</v>
      </c>
      <c r="AG906" s="30"/>
      <c r="AH906" s="66">
        <v>39783</v>
      </c>
      <c r="AI906" s="66">
        <v>19280</v>
      </c>
      <c r="AJ906" s="76"/>
      <c r="AK906" s="75"/>
      <c r="AL906" s="7">
        <v>2440</v>
      </c>
    </row>
    <row r="907" spans="1:38" x14ac:dyDescent="0.15">
      <c r="A907" s="7">
        <v>2441</v>
      </c>
      <c r="B907" s="17">
        <f t="shared" si="120"/>
        <v>34.307692307692307</v>
      </c>
      <c r="C907" s="17">
        <f t="shared" si="121"/>
        <v>2.6722054682351062</v>
      </c>
      <c r="D907" s="17">
        <f t="shared" si="122"/>
        <v>58.428571428571423</v>
      </c>
      <c r="E907" s="17">
        <f t="shared" si="123"/>
        <v>2.6448098032558969</v>
      </c>
      <c r="F907" s="17">
        <f t="shared" si="124"/>
        <v>47.617647058823529</v>
      </c>
      <c r="G907" s="17">
        <f t="shared" si="125"/>
        <v>2.6209710058117888</v>
      </c>
      <c r="H907" s="17">
        <f t="shared" si="126"/>
        <v>47.727272727272727</v>
      </c>
      <c r="I907" s="17">
        <f t="shared" si="127"/>
        <v>2.2467221928008603</v>
      </c>
      <c r="J907" s="18">
        <v>13.38</v>
      </c>
      <c r="K907" s="17">
        <v>0.39</v>
      </c>
      <c r="L907" s="17">
        <v>5.0071000000000003</v>
      </c>
      <c r="M907" s="18">
        <v>16.36</v>
      </c>
      <c r="N907" s="17">
        <v>7.0000000000000007E-2</v>
      </c>
      <c r="O907" s="17">
        <v>6.1856999999999998</v>
      </c>
      <c r="P907" s="18">
        <v>16.190000000000001</v>
      </c>
      <c r="Q907" s="17">
        <v>0.17</v>
      </c>
      <c r="R907" s="17">
        <v>6.1771000000000003</v>
      </c>
      <c r="S907" s="18">
        <v>14</v>
      </c>
      <c r="T907" s="17">
        <v>0.22</v>
      </c>
      <c r="U907" s="17">
        <v>6.2313000000000001</v>
      </c>
      <c r="V907" s="21">
        <v>42473</v>
      </c>
      <c r="W907" s="7">
        <v>2441</v>
      </c>
      <c r="X907" s="16" t="s">
        <v>43</v>
      </c>
      <c r="Y907" s="66">
        <v>33075</v>
      </c>
      <c r="Z907" s="66">
        <v>14153</v>
      </c>
      <c r="AA907" s="16"/>
      <c r="AB907" s="66">
        <v>33303</v>
      </c>
      <c r="AC907" s="66">
        <v>16358</v>
      </c>
      <c r="AD907" s="16"/>
      <c r="AE907" s="66">
        <v>37994</v>
      </c>
      <c r="AF907" s="66">
        <v>14344</v>
      </c>
      <c r="AG907" s="16"/>
      <c r="AH907" s="66">
        <v>36797</v>
      </c>
      <c r="AI907" s="66">
        <v>14788</v>
      </c>
      <c r="AJ907" s="76"/>
      <c r="AK907" s="75"/>
      <c r="AL907" s="7">
        <v>2441</v>
      </c>
    </row>
    <row r="908" spans="1:38" x14ac:dyDescent="0.15">
      <c r="A908" s="7">
        <v>2442</v>
      </c>
      <c r="B908" s="17">
        <f t="shared" si="120"/>
        <v>-81.304601048340132</v>
      </c>
      <c r="C908" s="17">
        <f t="shared" si="121"/>
        <v>6.3558550355126568</v>
      </c>
      <c r="D908" s="17">
        <f t="shared" si="122"/>
        <v>-72.239583333333329</v>
      </c>
      <c r="E908" s="17">
        <f t="shared" si="123"/>
        <v>6.4547654504839906</v>
      </c>
      <c r="F908" s="17">
        <f t="shared" si="124"/>
        <v>-341.75</v>
      </c>
      <c r="G908" s="17">
        <f t="shared" si="125"/>
        <v>6.2908421537045554</v>
      </c>
      <c r="H908" s="17">
        <f t="shared" si="126"/>
        <v>360.78431372549022</v>
      </c>
      <c r="I908" s="17">
        <f t="shared" si="127"/>
        <v>6.6201933888014395</v>
      </c>
      <c r="J908" s="18">
        <v>13.96</v>
      </c>
      <c r="K908" s="17">
        <v>-0.17169999999999999</v>
      </c>
      <c r="L908" s="17">
        <v>2.1964000000000001</v>
      </c>
      <c r="M908" s="18">
        <v>13.87</v>
      </c>
      <c r="N908" s="17">
        <v>-4.8000000000000001E-2</v>
      </c>
      <c r="O908" s="17">
        <v>2.1488</v>
      </c>
      <c r="P908" s="18">
        <v>13.67</v>
      </c>
      <c r="Q908" s="17">
        <v>-0.02</v>
      </c>
      <c r="R908" s="17">
        <v>2.173</v>
      </c>
      <c r="S908" s="18">
        <v>14.72</v>
      </c>
      <c r="T908" s="17">
        <v>3.0599999999999999E-2</v>
      </c>
      <c r="U908" s="17">
        <v>2.2235</v>
      </c>
      <c r="V908" s="21">
        <v>42487</v>
      </c>
      <c r="W908" s="7">
        <v>2442</v>
      </c>
      <c r="X908" s="16" t="s">
        <v>37</v>
      </c>
      <c r="Y908" s="66">
        <v>14020</v>
      </c>
      <c r="Z908" s="66">
        <v>34236</v>
      </c>
      <c r="AA908" s="16" t="s">
        <v>37</v>
      </c>
      <c r="AB908" s="66">
        <v>12865</v>
      </c>
      <c r="AC908" s="66">
        <v>37310</v>
      </c>
      <c r="AD908" s="16" t="s">
        <v>39</v>
      </c>
      <c r="AE908" s="66">
        <v>14547</v>
      </c>
      <c r="AF908" s="66">
        <v>32996</v>
      </c>
      <c r="AG908" s="16" t="s">
        <v>37</v>
      </c>
      <c r="AH908" s="66">
        <v>13174</v>
      </c>
      <c r="AI908" s="66">
        <v>36435</v>
      </c>
      <c r="AJ908" s="76"/>
      <c r="AK908" s="75"/>
      <c r="AL908" s="7">
        <v>2442</v>
      </c>
    </row>
    <row r="909" spans="1:38" x14ac:dyDescent="0.15">
      <c r="A909" s="7">
        <v>2443</v>
      </c>
      <c r="B909" s="17">
        <f t="shared" si="120"/>
        <v>60.777777777777779</v>
      </c>
      <c r="C909" s="17">
        <f t="shared" si="121"/>
        <v>2.8819810326659643</v>
      </c>
      <c r="D909" s="17">
        <f t="shared" si="122"/>
        <v>129.875</v>
      </c>
      <c r="E909" s="17">
        <f t="shared" si="123"/>
        <v>2.7200376983088121</v>
      </c>
      <c r="F909" s="17">
        <f t="shared" si="124"/>
        <v>71.75</v>
      </c>
      <c r="G909" s="17">
        <f t="shared" si="125"/>
        <v>3.7793989833811792</v>
      </c>
      <c r="H909" s="17">
        <f t="shared" si="126"/>
        <v>121.59375</v>
      </c>
      <c r="I909" s="17">
        <f t="shared" si="127"/>
        <v>3.4333059798289969</v>
      </c>
      <c r="J909" s="18">
        <v>10.94</v>
      </c>
      <c r="K909" s="17">
        <v>0.18</v>
      </c>
      <c r="L909" s="17">
        <v>3.7959999999999998</v>
      </c>
      <c r="M909" s="18">
        <v>10.39</v>
      </c>
      <c r="N909" s="17">
        <v>0.02</v>
      </c>
      <c r="O909" s="17">
        <v>3.8197999999999999</v>
      </c>
      <c r="P909" s="18">
        <v>14.35</v>
      </c>
      <c r="Q909" s="17">
        <v>0.1</v>
      </c>
      <c r="R909" s="17">
        <v>3.7968999999999999</v>
      </c>
      <c r="S909" s="18">
        <v>12.97</v>
      </c>
      <c r="T909" s="17">
        <v>0.08</v>
      </c>
      <c r="U909" s="17">
        <v>3.7776999999999998</v>
      </c>
      <c r="V909" s="21">
        <v>42485</v>
      </c>
      <c r="W909" s="7">
        <v>2443</v>
      </c>
      <c r="X909" s="30"/>
      <c r="Y909" s="66">
        <v>34377</v>
      </c>
      <c r="Z909" s="66">
        <v>15141</v>
      </c>
      <c r="AA909" s="30"/>
      <c r="AB909" s="66">
        <v>42937</v>
      </c>
      <c r="AC909" s="66">
        <v>12123</v>
      </c>
      <c r="AD909" s="30"/>
      <c r="AE909" s="66">
        <v>38353</v>
      </c>
      <c r="AF909" s="66">
        <v>13572</v>
      </c>
      <c r="AG909" s="30"/>
      <c r="AH909" s="66">
        <v>41721</v>
      </c>
      <c r="AI909" s="66">
        <v>12476</v>
      </c>
      <c r="AJ909" s="76"/>
      <c r="AK909" s="75"/>
      <c r="AL909" s="7">
        <v>2443</v>
      </c>
    </row>
    <row r="910" spans="1:38" x14ac:dyDescent="0.15">
      <c r="A910" s="7">
        <v>2444</v>
      </c>
      <c r="B910" s="17">
        <f t="shared" si="120"/>
        <v>33.191489361702132</v>
      </c>
      <c r="C910" s="17">
        <f t="shared" si="121"/>
        <v>3.9323435254972146</v>
      </c>
      <c r="D910" s="17">
        <f t="shared" si="122"/>
        <v>42.274999999999999</v>
      </c>
      <c r="E910" s="17">
        <f t="shared" si="123"/>
        <v>3.5337387415627024</v>
      </c>
      <c r="F910" s="17">
        <f t="shared" si="124"/>
        <v>44.173913043478258</v>
      </c>
      <c r="G910" s="17">
        <f t="shared" si="125"/>
        <v>4.2306010701422005</v>
      </c>
      <c r="H910" s="17">
        <f t="shared" si="126"/>
        <v>30.261627906976745</v>
      </c>
      <c r="I910" s="17">
        <f t="shared" si="127"/>
        <v>3.4667412632125805</v>
      </c>
      <c r="J910" s="18">
        <v>15.6</v>
      </c>
      <c r="K910" s="17">
        <v>0.47</v>
      </c>
      <c r="L910" s="17">
        <v>3.9670999999999998</v>
      </c>
      <c r="M910" s="18">
        <v>16.91</v>
      </c>
      <c r="N910" s="17">
        <v>0.1</v>
      </c>
      <c r="O910" s="17">
        <v>4.7853000000000003</v>
      </c>
      <c r="P910" s="18">
        <v>20.32</v>
      </c>
      <c r="Q910" s="17">
        <v>0.23</v>
      </c>
      <c r="R910" s="17">
        <v>4.8030999999999997</v>
      </c>
      <c r="S910" s="18">
        <v>17.350000000000001</v>
      </c>
      <c r="T910" s="17">
        <v>0.43</v>
      </c>
      <c r="U910" s="17">
        <v>5.0046999999999997</v>
      </c>
      <c r="V910" s="28">
        <v>42487</v>
      </c>
      <c r="W910" s="7">
        <v>2444</v>
      </c>
      <c r="X910" s="16" t="s">
        <v>41</v>
      </c>
      <c r="Y910" s="66">
        <v>38305</v>
      </c>
      <c r="Z910" s="66">
        <v>26471</v>
      </c>
      <c r="AA910" s="16" t="s">
        <v>43</v>
      </c>
      <c r="AB910" s="66">
        <v>50777</v>
      </c>
      <c r="AC910" s="66">
        <v>21175</v>
      </c>
      <c r="AD910" s="16" t="s">
        <v>41</v>
      </c>
      <c r="AE910" s="66">
        <v>49123</v>
      </c>
      <c r="AF910" s="66">
        <v>21888</v>
      </c>
      <c r="AG910" s="16"/>
      <c r="AH910" s="66">
        <v>55756</v>
      </c>
      <c r="AI910" s="66">
        <v>19285</v>
      </c>
      <c r="AJ910" s="76"/>
      <c r="AK910" s="75"/>
      <c r="AL910" s="7">
        <v>2444</v>
      </c>
    </row>
    <row r="911" spans="1:38" x14ac:dyDescent="0.15">
      <c r="A911" s="7">
        <v>2445</v>
      </c>
      <c r="B911" s="17">
        <f t="shared" si="120"/>
        <v>79</v>
      </c>
      <c r="C911" s="17">
        <f t="shared" si="121"/>
        <v>5.1554181693285246</v>
      </c>
      <c r="D911" s="17">
        <f t="shared" si="122"/>
        <v>248.74999999999997</v>
      </c>
      <c r="E911" s="17">
        <f t="shared" si="123"/>
        <v>6.7615779280350647</v>
      </c>
      <c r="F911" s="17">
        <f t="shared" si="124"/>
        <v>191.58333333333331</v>
      </c>
      <c r="G911" s="17">
        <f t="shared" si="125"/>
        <v>7.844274600791592</v>
      </c>
      <c r="H911" s="17">
        <f t="shared" si="126"/>
        <v>78.125</v>
      </c>
      <c r="I911" s="17">
        <f t="shared" si="127"/>
        <v>4.2455393533194457</v>
      </c>
      <c r="J911" s="18">
        <v>15.01</v>
      </c>
      <c r="K911" s="17">
        <v>0.19</v>
      </c>
      <c r="L911" s="17">
        <v>2.9115000000000002</v>
      </c>
      <c r="M911" s="18">
        <v>19.899999999999999</v>
      </c>
      <c r="N911" s="17">
        <v>0.02</v>
      </c>
      <c r="O911" s="17">
        <v>2.9430999999999998</v>
      </c>
      <c r="P911" s="18">
        <v>22.99</v>
      </c>
      <c r="Q911" s="17">
        <v>0.06</v>
      </c>
      <c r="R911" s="17">
        <v>2.9308000000000001</v>
      </c>
      <c r="S911" s="18">
        <v>18.75</v>
      </c>
      <c r="T911" s="17">
        <v>0.18</v>
      </c>
      <c r="U911" s="17">
        <v>4.4164000000000003</v>
      </c>
      <c r="V911" s="21">
        <v>42459</v>
      </c>
      <c r="W911" s="7">
        <v>2445</v>
      </c>
      <c r="X911" s="16" t="s">
        <v>39</v>
      </c>
      <c r="Y911" s="66">
        <v>21144</v>
      </c>
      <c r="Z911" s="66">
        <v>34939</v>
      </c>
      <c r="AA911" s="16" t="s">
        <v>37</v>
      </c>
      <c r="AB911" s="66">
        <v>26301</v>
      </c>
      <c r="AC911" s="66">
        <v>28088</v>
      </c>
      <c r="AD911" s="16" t="s">
        <v>37</v>
      </c>
      <c r="AE911" s="66">
        <v>20930</v>
      </c>
      <c r="AF911" s="66">
        <v>35735</v>
      </c>
      <c r="AG911" s="16" t="s">
        <v>43</v>
      </c>
      <c r="AH911" s="66">
        <v>35218</v>
      </c>
      <c r="AI911" s="66">
        <v>23027</v>
      </c>
      <c r="AJ911" s="76"/>
      <c r="AK911" s="75"/>
      <c r="AL911" s="7">
        <v>2445</v>
      </c>
    </row>
    <row r="912" spans="1:38" x14ac:dyDescent="0.15">
      <c r="A912" s="7">
        <v>2446</v>
      </c>
      <c r="B912" s="17">
        <f t="shared" si="120"/>
        <v>70.0625</v>
      </c>
      <c r="C912" s="17">
        <f t="shared" si="121"/>
        <v>4.3679011864637927</v>
      </c>
      <c r="D912" s="17">
        <f t="shared" si="122"/>
        <v>62.5</v>
      </c>
      <c r="E912" s="17">
        <f t="shared" si="123"/>
        <v>5.7086314507535389</v>
      </c>
      <c r="F912" s="17">
        <f t="shared" si="124"/>
        <v>56.535714285714278</v>
      </c>
      <c r="G912" s="17">
        <f t="shared" si="125"/>
        <v>5.8909997581080331</v>
      </c>
      <c r="H912" s="17">
        <f t="shared" si="126"/>
        <v>52.106249999999996</v>
      </c>
      <c r="I912" s="17">
        <f t="shared" si="127"/>
        <v>5.0568647074879447</v>
      </c>
      <c r="J912" s="18">
        <v>22.42</v>
      </c>
      <c r="K912" s="17">
        <v>0.32</v>
      </c>
      <c r="L912" s="17">
        <v>5.1329000000000002</v>
      </c>
      <c r="M912" s="18">
        <v>30</v>
      </c>
      <c r="N912" s="17">
        <v>0.12</v>
      </c>
      <c r="O912" s="17">
        <v>5.2552000000000003</v>
      </c>
      <c r="P912" s="18">
        <v>31.66</v>
      </c>
      <c r="Q912" s="17">
        <v>0.28000000000000003</v>
      </c>
      <c r="R912" s="17">
        <v>5.3742999999999999</v>
      </c>
      <c r="S912" s="18">
        <v>27.79</v>
      </c>
      <c r="T912" s="17">
        <v>0.4</v>
      </c>
      <c r="U912" s="17">
        <v>5.4954999999999998</v>
      </c>
      <c r="V912" s="28">
        <v>42482</v>
      </c>
      <c r="W912" s="7">
        <v>2446</v>
      </c>
      <c r="X912" s="37" t="s">
        <v>41</v>
      </c>
      <c r="Y912" s="66">
        <v>23496</v>
      </c>
      <c r="Z912" s="66">
        <v>19079</v>
      </c>
      <c r="AA912" s="37" t="s">
        <v>43</v>
      </c>
      <c r="AB912" s="66">
        <v>27399</v>
      </c>
      <c r="AC912" s="66">
        <v>16361</v>
      </c>
      <c r="AD912" s="37" t="s">
        <v>43</v>
      </c>
      <c r="AE912" s="66">
        <v>31761</v>
      </c>
      <c r="AF912" s="66">
        <v>14114</v>
      </c>
      <c r="AG912" s="37" t="s">
        <v>43</v>
      </c>
      <c r="AH912" s="66">
        <v>34518</v>
      </c>
      <c r="AI912" s="66">
        <v>12987</v>
      </c>
      <c r="AJ912" s="76"/>
      <c r="AK912" s="75"/>
      <c r="AL912" s="7">
        <v>2446</v>
      </c>
    </row>
    <row r="913" spans="1:38" x14ac:dyDescent="0.15">
      <c r="A913" s="7">
        <v>2447</v>
      </c>
      <c r="B913" s="17">
        <f t="shared" si="120"/>
        <v>38</v>
      </c>
      <c r="C913" s="17">
        <f t="shared" si="121"/>
        <v>3.9697846351655421</v>
      </c>
      <c r="D913" s="17">
        <f t="shared" si="122"/>
        <v>513.57142857142856</v>
      </c>
      <c r="E913" s="17">
        <f t="shared" si="123"/>
        <v>2.8817635270541082</v>
      </c>
      <c r="F913" s="17">
        <f t="shared" si="124"/>
        <v>359.5</v>
      </c>
      <c r="G913" s="17">
        <f t="shared" si="125"/>
        <v>2.9014164077317299</v>
      </c>
      <c r="H913" s="17">
        <f t="shared" si="126"/>
        <v>44.892857142857146</v>
      </c>
      <c r="I913" s="17">
        <f t="shared" si="127"/>
        <v>3.2168905950095974</v>
      </c>
      <c r="J913" s="18">
        <v>9.8800000000000008</v>
      </c>
      <c r="K913" s="17">
        <v>0.26</v>
      </c>
      <c r="L913" s="17">
        <v>2.4887999999999999</v>
      </c>
      <c r="M913" s="18">
        <v>7.19</v>
      </c>
      <c r="N913" s="17">
        <v>3.5000000000000001E-3</v>
      </c>
      <c r="O913" s="17">
        <v>2.4950000000000001</v>
      </c>
      <c r="P913" s="18">
        <v>7.19</v>
      </c>
      <c r="Q913" s="17">
        <v>0.01</v>
      </c>
      <c r="R913" s="17">
        <v>2.4781</v>
      </c>
      <c r="S913" s="18">
        <v>8.3800000000000008</v>
      </c>
      <c r="T913" s="17">
        <v>0.14000000000000001</v>
      </c>
      <c r="U913" s="17">
        <v>2.605</v>
      </c>
      <c r="V913" s="28">
        <v>42488</v>
      </c>
      <c r="W913" s="7">
        <v>2447</v>
      </c>
      <c r="X913" s="16" t="s">
        <v>43</v>
      </c>
      <c r="Y913" s="66">
        <v>46002</v>
      </c>
      <c r="Z913" s="66">
        <v>20704</v>
      </c>
      <c r="AA913" s="16" t="s">
        <v>43</v>
      </c>
      <c r="AB913" s="66">
        <v>48843</v>
      </c>
      <c r="AC913" s="66">
        <v>19500</v>
      </c>
      <c r="AD913" s="16"/>
      <c r="AE913" s="66">
        <v>48813</v>
      </c>
      <c r="AF913" s="66">
        <v>19512</v>
      </c>
      <c r="AG913" s="16"/>
      <c r="AH913" s="66">
        <v>53241</v>
      </c>
      <c r="AI913" s="66">
        <v>17889</v>
      </c>
      <c r="AJ913" s="76"/>
      <c r="AK913" s="75"/>
      <c r="AL913" s="7">
        <v>2447</v>
      </c>
    </row>
    <row r="914" spans="1:38" x14ac:dyDescent="0.15">
      <c r="A914" s="7">
        <v>2448</v>
      </c>
      <c r="B914" s="17">
        <f t="shared" si="120"/>
        <v>33.638025594149909</v>
      </c>
      <c r="C914" s="17">
        <f t="shared" si="121"/>
        <v>3.2025992109538173</v>
      </c>
      <c r="D914" s="17">
        <f t="shared" si="122"/>
        <v>35.684210526315788</v>
      </c>
      <c r="E914" s="17">
        <f t="shared" si="123"/>
        <v>3.8318073923363851</v>
      </c>
      <c r="F914" s="17">
        <f t="shared" si="124"/>
        <v>42.361111111111114</v>
      </c>
      <c r="G914" s="17">
        <f t="shared" si="125"/>
        <v>4.3278372165621368</v>
      </c>
      <c r="H914" s="17">
        <f t="shared" si="126"/>
        <v>32.8125</v>
      </c>
      <c r="I914" s="17">
        <f t="shared" si="127"/>
        <v>3.3804293835200618</v>
      </c>
      <c r="J914" s="18">
        <v>11.04</v>
      </c>
      <c r="K914" s="17">
        <v>0.32819999999999999</v>
      </c>
      <c r="L914" s="17">
        <v>3.4472</v>
      </c>
      <c r="M914" s="18">
        <v>13.56</v>
      </c>
      <c r="N914" s="17">
        <v>9.5000000000000001E-2</v>
      </c>
      <c r="O914" s="17">
        <v>3.5388000000000002</v>
      </c>
      <c r="P914" s="18">
        <v>15.25</v>
      </c>
      <c r="Q914" s="17">
        <v>0.18</v>
      </c>
      <c r="R914" s="17">
        <v>3.5236999999999998</v>
      </c>
      <c r="S914" s="18">
        <v>12.25</v>
      </c>
      <c r="T914" s="17">
        <v>0.28000000000000003</v>
      </c>
      <c r="U914" s="17">
        <v>3.6238000000000001</v>
      </c>
      <c r="V914" s="21">
        <v>42452</v>
      </c>
      <c r="W914" s="7">
        <v>2448</v>
      </c>
      <c r="X914" s="42"/>
      <c r="Y914" s="66"/>
      <c r="Z914" s="66"/>
      <c r="AA914" s="30"/>
      <c r="AB914" s="66"/>
      <c r="AC914" s="66"/>
      <c r="AD914" s="30"/>
      <c r="AE914" s="66"/>
      <c r="AF914" s="66"/>
      <c r="AG914" s="30"/>
      <c r="AH914" s="66"/>
      <c r="AI914" s="66"/>
      <c r="AJ914" s="76"/>
      <c r="AK914" s="75"/>
      <c r="AL914" s="7">
        <v>2448</v>
      </c>
    </row>
    <row r="915" spans="1:38" x14ac:dyDescent="0.15">
      <c r="A915" s="7">
        <v>2449</v>
      </c>
      <c r="B915" s="17">
        <f t="shared" si="120"/>
        <v>37.535330695308083</v>
      </c>
      <c r="C915" s="17">
        <f t="shared" si="121"/>
        <v>2.2834740443970634</v>
      </c>
      <c r="D915" s="17">
        <f t="shared" si="122"/>
        <v>42.153748411689961</v>
      </c>
      <c r="E915" s="17">
        <f t="shared" si="123"/>
        <v>2.251289359391965</v>
      </c>
      <c r="F915" s="17">
        <f t="shared" si="124"/>
        <v>33.358471593765714</v>
      </c>
      <c r="G915" s="17">
        <f t="shared" si="125"/>
        <v>2.2743632811161003</v>
      </c>
      <c r="H915" s="17">
        <f t="shared" si="126"/>
        <v>39.531079607415485</v>
      </c>
      <c r="I915" s="17">
        <f t="shared" si="127"/>
        <v>2.453095129337326</v>
      </c>
      <c r="J915" s="18">
        <v>13.28</v>
      </c>
      <c r="K915" s="17">
        <v>0.3538</v>
      </c>
      <c r="L915" s="17">
        <v>5.8156999999999996</v>
      </c>
      <c r="M915" s="18">
        <v>13.27</v>
      </c>
      <c r="N915" s="17">
        <v>7.8700000000000006E-2</v>
      </c>
      <c r="O915" s="17">
        <v>5.8944000000000001</v>
      </c>
      <c r="P915" s="18">
        <v>13.27</v>
      </c>
      <c r="Q915" s="17">
        <v>0.19889999999999999</v>
      </c>
      <c r="R915" s="17">
        <v>5.8346</v>
      </c>
      <c r="S915" s="18">
        <v>14.5</v>
      </c>
      <c r="T915" s="17">
        <v>0.27510000000000001</v>
      </c>
      <c r="U915" s="17">
        <v>5.9108999999999998</v>
      </c>
      <c r="V915" s="28">
        <v>42451</v>
      </c>
      <c r="W915" s="7">
        <v>2449</v>
      </c>
      <c r="X915" s="42" t="s">
        <v>43</v>
      </c>
      <c r="Y915" s="66">
        <v>36598</v>
      </c>
      <c r="Z915" s="66">
        <v>12999</v>
      </c>
      <c r="AA915" s="42" t="s">
        <v>43</v>
      </c>
      <c r="AB915" s="66">
        <v>38588</v>
      </c>
      <c r="AC915" s="66">
        <v>12329</v>
      </c>
      <c r="AD915" s="42" t="s">
        <v>41</v>
      </c>
      <c r="AE915" s="66">
        <v>35451</v>
      </c>
      <c r="AF915" s="66">
        <v>13419</v>
      </c>
      <c r="AG915" s="42" t="s">
        <v>43</v>
      </c>
      <c r="AH915" s="66">
        <v>38323</v>
      </c>
      <c r="AI915" s="66">
        <v>12414</v>
      </c>
      <c r="AJ915" s="76"/>
      <c r="AK915" s="75"/>
      <c r="AL915" s="7">
        <v>2449</v>
      </c>
    </row>
    <row r="916" spans="1:38" x14ac:dyDescent="0.15">
      <c r="A916" s="7">
        <v>2450</v>
      </c>
      <c r="B916" s="17">
        <f t="shared" si="120"/>
        <v>19.5</v>
      </c>
      <c r="C916" s="17">
        <f t="shared" si="121"/>
        <v>3.3467600700525395</v>
      </c>
      <c r="D916" s="17">
        <f t="shared" si="122"/>
        <v>32.99</v>
      </c>
      <c r="E916" s="17">
        <f t="shared" si="123"/>
        <v>5.519399039668067</v>
      </c>
      <c r="F916" s="17">
        <f t="shared" si="124"/>
        <v>30.634181297026156</v>
      </c>
      <c r="G916" s="17">
        <f t="shared" si="125"/>
        <v>5.494858611825193</v>
      </c>
      <c r="H916" s="17">
        <f t="shared" si="126"/>
        <v>30.867288868654676</v>
      </c>
      <c r="I916" s="17">
        <f t="shared" si="127"/>
        <v>3.8928602187580736</v>
      </c>
      <c r="J916" s="18">
        <v>19.11</v>
      </c>
      <c r="K916" s="17">
        <v>0.98</v>
      </c>
      <c r="L916" s="17">
        <v>5.71</v>
      </c>
      <c r="M916" s="18">
        <v>32.99</v>
      </c>
      <c r="N916" s="17">
        <v>0.25</v>
      </c>
      <c r="O916" s="17">
        <v>5.9771000000000001</v>
      </c>
      <c r="P916" s="18">
        <v>17.100000000000001</v>
      </c>
      <c r="Q916" s="17">
        <v>0.27910000000000001</v>
      </c>
      <c r="R916" s="17">
        <v>3.1120000000000001</v>
      </c>
      <c r="S916" s="18">
        <v>18.079999999999998</v>
      </c>
      <c r="T916" s="17">
        <v>0.43930000000000002</v>
      </c>
      <c r="U916" s="17">
        <v>4.6444000000000001</v>
      </c>
      <c r="V916" s="28">
        <v>42459</v>
      </c>
      <c r="W916" s="7">
        <v>2450</v>
      </c>
      <c r="X916" s="33"/>
      <c r="Y916" s="66">
        <v>59036</v>
      </c>
      <c r="Z916" s="66">
        <v>27250</v>
      </c>
      <c r="AA916" s="33"/>
      <c r="AB916" s="66">
        <v>61923</v>
      </c>
      <c r="AC916" s="66">
        <v>25979</v>
      </c>
      <c r="AD916" s="33"/>
      <c r="AE916" s="66">
        <v>81717</v>
      </c>
      <c r="AF916" s="66">
        <v>39450</v>
      </c>
      <c r="AG916" s="33"/>
      <c r="AH916" s="66">
        <v>78608</v>
      </c>
      <c r="AI916" s="66">
        <v>41093</v>
      </c>
      <c r="AJ916" s="76"/>
      <c r="AK916" s="75"/>
      <c r="AL916" s="7">
        <v>2450</v>
      </c>
    </row>
    <row r="917" spans="1:38" x14ac:dyDescent="0.15">
      <c r="A917" s="7">
        <v>2451</v>
      </c>
      <c r="B917" s="17">
        <f t="shared" si="120"/>
        <v>529.33333333333337</v>
      </c>
      <c r="C917" s="17">
        <f t="shared" si="121"/>
        <v>10.273662418321797</v>
      </c>
      <c r="D917" s="17">
        <f t="shared" si="122"/>
        <v>247.91666666666666</v>
      </c>
      <c r="E917" s="17">
        <f t="shared" si="123"/>
        <v>7.6375072203324565</v>
      </c>
      <c r="F917" s="17">
        <f t="shared" si="124"/>
        <v>517.5</v>
      </c>
      <c r="G917" s="17">
        <f t="shared" si="125"/>
        <v>8.1812792306172195</v>
      </c>
      <c r="H917" s="17">
        <f t="shared" si="126"/>
        <v>602</v>
      </c>
      <c r="I917" s="17">
        <f t="shared" si="127"/>
        <v>7.9153244362632309</v>
      </c>
      <c r="J917" s="18">
        <v>15.88</v>
      </c>
      <c r="K917" s="17">
        <v>0.03</v>
      </c>
      <c r="L917" s="17">
        <v>1.5457000000000001</v>
      </c>
      <c r="M917" s="18">
        <v>11.9</v>
      </c>
      <c r="N917" s="17">
        <v>1.2E-2</v>
      </c>
      <c r="O917" s="17">
        <v>1.5581</v>
      </c>
      <c r="P917" s="18">
        <v>12.42</v>
      </c>
      <c r="Q917" s="17">
        <v>1.2E-2</v>
      </c>
      <c r="R917" s="17">
        <v>1.5181</v>
      </c>
      <c r="S917" s="18">
        <v>12.04</v>
      </c>
      <c r="T917" s="17">
        <v>1.4999999999999999E-2</v>
      </c>
      <c r="U917" s="17">
        <v>1.5210999999999999</v>
      </c>
      <c r="V917" s="21">
        <v>42472</v>
      </c>
      <c r="W917" s="7">
        <v>2451</v>
      </c>
      <c r="X917" s="16" t="s">
        <v>41</v>
      </c>
      <c r="Y917" s="66">
        <v>27115</v>
      </c>
      <c r="Z917" s="66">
        <v>16197</v>
      </c>
      <c r="AA917" s="16" t="s">
        <v>43</v>
      </c>
      <c r="AB917" s="66">
        <v>31824</v>
      </c>
      <c r="AC917" s="66">
        <v>13800</v>
      </c>
      <c r="AD917" s="16" t="s">
        <v>41</v>
      </c>
      <c r="AE917" s="66">
        <v>27795</v>
      </c>
      <c r="AF917" s="66">
        <v>15801</v>
      </c>
      <c r="AG917" s="16" t="s">
        <v>43</v>
      </c>
      <c r="AH917" s="66">
        <v>27860</v>
      </c>
      <c r="AI917" s="66">
        <v>15765</v>
      </c>
      <c r="AJ917" s="76"/>
      <c r="AK917" s="75"/>
      <c r="AL917" s="7">
        <v>2451</v>
      </c>
    </row>
    <row r="918" spans="1:38" x14ac:dyDescent="0.15">
      <c r="A918" s="7">
        <v>2452</v>
      </c>
      <c r="B918" s="17">
        <f t="shared" si="120"/>
        <v>72.307692307692307</v>
      </c>
      <c r="C918" s="17">
        <f t="shared" si="121"/>
        <v>4.043010752688172</v>
      </c>
      <c r="D918" s="17">
        <f t="shared" si="122"/>
        <v>67.222222222222229</v>
      </c>
      <c r="E918" s="17">
        <f t="shared" si="123"/>
        <v>5.2344696314241217</v>
      </c>
      <c r="F918" s="17">
        <f t="shared" si="124"/>
        <v>68.295454545454547</v>
      </c>
      <c r="G918" s="17">
        <f t="shared" si="125"/>
        <v>5.1148936170212762</v>
      </c>
      <c r="H918" s="17">
        <f t="shared" si="126"/>
        <v>53.07251908396946</v>
      </c>
      <c r="I918" s="17">
        <f t="shared" si="127"/>
        <v>3.8583201531674018</v>
      </c>
      <c r="J918" s="18">
        <v>9.4</v>
      </c>
      <c r="K918" s="17">
        <v>0.13</v>
      </c>
      <c r="L918" s="17">
        <v>2.3250000000000002</v>
      </c>
      <c r="M918" s="18">
        <v>12.1</v>
      </c>
      <c r="N918" s="17">
        <v>4.4999999999999998E-2</v>
      </c>
      <c r="O918" s="17">
        <v>2.3115999999999999</v>
      </c>
      <c r="P918" s="18">
        <v>12.02</v>
      </c>
      <c r="Q918" s="17">
        <v>8.7999999999999995E-2</v>
      </c>
      <c r="R918" s="17">
        <v>2.35</v>
      </c>
      <c r="S918" s="18">
        <v>9.27</v>
      </c>
      <c r="T918" s="17">
        <v>0.13100000000000001</v>
      </c>
      <c r="U918" s="17">
        <v>2.4026000000000001</v>
      </c>
      <c r="V918" s="21">
        <v>42478</v>
      </c>
      <c r="W918" s="7">
        <v>2452</v>
      </c>
      <c r="X918" s="42"/>
      <c r="Y918" s="66">
        <v>47222</v>
      </c>
      <c r="Z918" s="66">
        <v>11120</v>
      </c>
      <c r="AA918" s="42"/>
      <c r="AB918" s="66">
        <v>36645</v>
      </c>
      <c r="AC918" s="66">
        <v>14330</v>
      </c>
      <c r="AD918" s="30"/>
      <c r="AE918" s="66">
        <v>33366</v>
      </c>
      <c r="AF918" s="66">
        <v>15747</v>
      </c>
      <c r="AG918" s="30"/>
      <c r="AH918" s="66"/>
      <c r="AI918" s="66"/>
      <c r="AJ918" s="76"/>
      <c r="AK918" s="75"/>
      <c r="AL918" s="7">
        <v>2452</v>
      </c>
    </row>
    <row r="919" spans="1:38" x14ac:dyDescent="0.15">
      <c r="A919" s="7">
        <v>2453</v>
      </c>
      <c r="B919" s="17">
        <f t="shared" si="120"/>
        <v>254.5</v>
      </c>
      <c r="C919" s="17">
        <f t="shared" si="121"/>
        <v>4.8466958674538176</v>
      </c>
      <c r="D919" s="17">
        <f t="shared" si="122"/>
        <v>238.75</v>
      </c>
      <c r="E919" s="17">
        <f t="shared" si="123"/>
        <v>4.516861372558294</v>
      </c>
      <c r="F919" s="17">
        <f t="shared" si="124"/>
        <v>217.24999999999997</v>
      </c>
      <c r="G919" s="17">
        <f t="shared" si="125"/>
        <v>4.1247389405733816</v>
      </c>
      <c r="H919" s="17">
        <f t="shared" si="126"/>
        <v>367.12499999999994</v>
      </c>
      <c r="I919" s="17">
        <f t="shared" si="127"/>
        <v>4.6583555386372284</v>
      </c>
      <c r="J919" s="18">
        <v>10.18</v>
      </c>
      <c r="K919" s="17">
        <v>0.04</v>
      </c>
      <c r="L919" s="17">
        <v>2.1004</v>
      </c>
      <c r="M919" s="18">
        <v>9.5500000000000007</v>
      </c>
      <c r="N919" s="17">
        <v>0.01</v>
      </c>
      <c r="O919" s="17">
        <v>2.1143000000000001</v>
      </c>
      <c r="P919" s="18">
        <v>8.69</v>
      </c>
      <c r="Q919" s="17">
        <v>0.02</v>
      </c>
      <c r="R919" s="17">
        <v>2.1067999999999998</v>
      </c>
      <c r="S919" s="18">
        <v>9.7899999999999991</v>
      </c>
      <c r="T919" s="17">
        <v>0.02</v>
      </c>
      <c r="U919" s="17">
        <v>2.1015999999999999</v>
      </c>
      <c r="V919" s="21">
        <v>42473</v>
      </c>
      <c r="W919" s="7">
        <v>2453</v>
      </c>
      <c r="X919" s="16"/>
      <c r="Y919" s="66"/>
      <c r="Z919" s="66"/>
      <c r="AA919" s="30"/>
      <c r="AB919" s="66"/>
      <c r="AC919" s="66"/>
      <c r="AD919" s="30"/>
      <c r="AE919" s="66"/>
      <c r="AF919" s="66"/>
      <c r="AG919" s="30"/>
      <c r="AH919" s="66">
        <v>49929</v>
      </c>
      <c r="AI919" s="66">
        <v>11442</v>
      </c>
      <c r="AJ919" s="76"/>
      <c r="AK919" s="75"/>
      <c r="AL919" s="7">
        <v>2453</v>
      </c>
    </row>
    <row r="920" spans="1:38" x14ac:dyDescent="0.15">
      <c r="A920" s="7">
        <v>2454</v>
      </c>
      <c r="B920" s="17">
        <f t="shared" si="120"/>
        <v>17.934210526315791</v>
      </c>
      <c r="C920" s="17">
        <f t="shared" si="121"/>
        <v>2.2716666666666669</v>
      </c>
      <c r="D920" s="17">
        <f t="shared" si="122"/>
        <v>28.160714285714281</v>
      </c>
      <c r="E920" s="17">
        <f t="shared" si="123"/>
        <v>2.5948169477581242</v>
      </c>
      <c r="F920" s="17">
        <f t="shared" si="124"/>
        <v>33.666666666666664</v>
      </c>
      <c r="G920" s="17">
        <f t="shared" si="125"/>
        <v>2.9101037264694583</v>
      </c>
      <c r="H920" s="17">
        <f t="shared" si="126"/>
        <v>31.124999999999996</v>
      </c>
      <c r="I920" s="17">
        <f t="shared" si="127"/>
        <v>2.504168320762207</v>
      </c>
      <c r="J920" s="18">
        <v>13.63</v>
      </c>
      <c r="K920" s="17">
        <v>0.76</v>
      </c>
      <c r="L920" s="17">
        <v>6</v>
      </c>
      <c r="M920" s="18">
        <v>15.77</v>
      </c>
      <c r="N920" s="17">
        <v>0.14000000000000001</v>
      </c>
      <c r="O920" s="17">
        <v>6.0774999999999997</v>
      </c>
      <c r="P920" s="18">
        <v>18.18</v>
      </c>
      <c r="Q920" s="17">
        <v>0.27</v>
      </c>
      <c r="R920" s="17">
        <v>6.2472000000000003</v>
      </c>
      <c r="S920" s="18">
        <v>15.77</v>
      </c>
      <c r="T920" s="17">
        <v>0.38</v>
      </c>
      <c r="U920" s="17">
        <v>6.2975000000000003</v>
      </c>
      <c r="V920" s="21">
        <v>42459</v>
      </c>
      <c r="W920" s="7">
        <v>2454</v>
      </c>
      <c r="X920" s="16" t="s">
        <v>43</v>
      </c>
      <c r="Y920" s="66">
        <v>30632</v>
      </c>
      <c r="Z920" s="66">
        <v>13801</v>
      </c>
      <c r="AA920" s="16" t="s">
        <v>41</v>
      </c>
      <c r="AB920" s="66">
        <v>27581</v>
      </c>
      <c r="AC920" s="66">
        <v>15328</v>
      </c>
      <c r="AD920" s="16" t="s">
        <v>41</v>
      </c>
      <c r="AE920" s="66">
        <v>23189</v>
      </c>
      <c r="AF920" s="66">
        <v>18231</v>
      </c>
      <c r="AG920" s="16" t="s">
        <v>43</v>
      </c>
      <c r="AH920" s="66">
        <v>24325</v>
      </c>
      <c r="AI920" s="66">
        <v>17353</v>
      </c>
      <c r="AJ920" s="76"/>
      <c r="AK920" s="75"/>
      <c r="AL920" s="7">
        <v>2454</v>
      </c>
    </row>
    <row r="921" spans="1:38" x14ac:dyDescent="0.15">
      <c r="A921" s="7">
        <v>2455</v>
      </c>
      <c r="B921" s="17">
        <f t="shared" si="120"/>
        <v>98.230769230769226</v>
      </c>
      <c r="C921" s="17">
        <f t="shared" si="121"/>
        <v>7.4525824336154063</v>
      </c>
      <c r="D921" s="17">
        <f t="shared" si="122"/>
        <v>105.25</v>
      </c>
      <c r="E921" s="17">
        <f t="shared" si="123"/>
        <v>4.8541450478496486</v>
      </c>
      <c r="F921" s="17">
        <f t="shared" si="124"/>
        <v>82.166666666666671</v>
      </c>
      <c r="G921" s="17">
        <f t="shared" si="125"/>
        <v>5.8746425166825551</v>
      </c>
      <c r="H921" s="17">
        <f t="shared" si="126"/>
        <v>54.11538461538462</v>
      </c>
      <c r="I921" s="17">
        <f t="shared" si="127"/>
        <v>5.3784403669724776</v>
      </c>
      <c r="J921" s="18">
        <v>12.77</v>
      </c>
      <c r="K921" s="17">
        <v>0.13</v>
      </c>
      <c r="L921" s="17">
        <v>1.7135</v>
      </c>
      <c r="M921" s="18">
        <v>8.42</v>
      </c>
      <c r="N921" s="17">
        <v>0.02</v>
      </c>
      <c r="O921" s="17">
        <v>1.7345999999999999</v>
      </c>
      <c r="P921" s="18">
        <v>9.86</v>
      </c>
      <c r="Q921" s="17">
        <v>0.06</v>
      </c>
      <c r="R921" s="17">
        <v>1.6783999999999999</v>
      </c>
      <c r="S921" s="18">
        <v>9.3800000000000008</v>
      </c>
      <c r="T921" s="17">
        <v>0.13</v>
      </c>
      <c r="U921" s="17">
        <v>1.744</v>
      </c>
      <c r="V921" s="28">
        <v>42461</v>
      </c>
      <c r="W921" s="7">
        <v>2455</v>
      </c>
      <c r="X921" s="16" t="s">
        <v>41</v>
      </c>
      <c r="Y921" s="66">
        <v>41825</v>
      </c>
      <c r="Z921" s="66">
        <v>11335</v>
      </c>
      <c r="AA921" s="16" t="s">
        <v>41</v>
      </c>
      <c r="AB921" s="66">
        <v>39873</v>
      </c>
      <c r="AC921" s="66">
        <v>11890</v>
      </c>
      <c r="AD921" s="16" t="s">
        <v>43</v>
      </c>
      <c r="AE921" s="66">
        <v>40033</v>
      </c>
      <c r="AF921" s="66">
        <v>11843</v>
      </c>
      <c r="AG921" s="30" t="s">
        <v>41</v>
      </c>
      <c r="AH921" s="66">
        <v>36898</v>
      </c>
      <c r="AI921" s="66">
        <v>12849</v>
      </c>
      <c r="AJ921" s="76"/>
      <c r="AK921" s="75"/>
      <c r="AL921" s="7">
        <v>2455</v>
      </c>
    </row>
    <row r="922" spans="1:38" x14ac:dyDescent="0.15">
      <c r="A922" s="7">
        <v>2456</v>
      </c>
      <c r="B922" s="17">
        <f t="shared" si="120"/>
        <v>74.521739130434781</v>
      </c>
      <c r="C922" s="17">
        <f t="shared" si="121"/>
        <v>5.8494300730325577</v>
      </c>
      <c r="D922" s="17">
        <f t="shared" si="122"/>
        <v>55.291666666666664</v>
      </c>
      <c r="E922" s="17">
        <f t="shared" si="123"/>
        <v>4.4536926717121705</v>
      </c>
      <c r="F922" s="17">
        <f t="shared" si="124"/>
        <v>41.351275581721332</v>
      </c>
      <c r="G922" s="17">
        <f t="shared" si="125"/>
        <v>4.7910610170042061</v>
      </c>
      <c r="H922" s="17">
        <f t="shared" si="126"/>
        <v>49.690233236151606</v>
      </c>
      <c r="I922" s="17">
        <f t="shared" si="127"/>
        <v>5.599618067854558</v>
      </c>
      <c r="J922" s="18">
        <v>34.28</v>
      </c>
      <c r="K922" s="17">
        <v>0.46</v>
      </c>
      <c r="L922" s="17">
        <v>5.8604000000000003</v>
      </c>
      <c r="M922" s="18">
        <v>26.54</v>
      </c>
      <c r="N922" s="17">
        <v>0.12</v>
      </c>
      <c r="O922" s="17">
        <v>5.9591000000000003</v>
      </c>
      <c r="P922" s="18">
        <v>29.5</v>
      </c>
      <c r="Q922" s="17">
        <v>0.35670000000000002</v>
      </c>
      <c r="R922" s="17">
        <v>6.1573000000000002</v>
      </c>
      <c r="S922" s="18">
        <v>36.36</v>
      </c>
      <c r="T922" s="17">
        <v>0.54879999999999995</v>
      </c>
      <c r="U922" s="17">
        <v>6.4932999999999996</v>
      </c>
      <c r="V922" s="21">
        <v>42485</v>
      </c>
      <c r="W922" s="7">
        <v>2456</v>
      </c>
      <c r="X922" s="30"/>
      <c r="Y922" s="66">
        <v>78737</v>
      </c>
      <c r="Z922" s="66">
        <v>13089</v>
      </c>
      <c r="AA922" s="30"/>
      <c r="AB922" s="66">
        <v>79854</v>
      </c>
      <c r="AC922" s="66">
        <v>12906</v>
      </c>
      <c r="AD922" s="30"/>
      <c r="AE922" s="66">
        <v>63913</v>
      </c>
      <c r="AF922" s="66">
        <v>16125</v>
      </c>
      <c r="AG922" s="30" t="s">
        <v>41</v>
      </c>
      <c r="AH922" s="66">
        <v>48820</v>
      </c>
      <c r="AI922" s="66">
        <v>21500</v>
      </c>
      <c r="AJ922" s="76"/>
      <c r="AK922" s="75"/>
      <c r="AL922" s="7">
        <v>2456</v>
      </c>
    </row>
    <row r="923" spans="1:38" x14ac:dyDescent="0.15">
      <c r="A923" s="7">
        <v>2457</v>
      </c>
      <c r="B923" s="17">
        <f t="shared" si="120"/>
        <v>82.928571428571416</v>
      </c>
      <c r="C923" s="17">
        <f t="shared" si="121"/>
        <v>2.1882951653944018</v>
      </c>
      <c r="D923" s="17">
        <f t="shared" si="122"/>
        <v>-632.49999999999989</v>
      </c>
      <c r="E923" s="17">
        <f t="shared" si="123"/>
        <v>1.9088577033348424</v>
      </c>
      <c r="F923" s="17">
        <f t="shared" si="124"/>
        <v>3020.5882352941176</v>
      </c>
      <c r="G923" s="17">
        <f t="shared" si="125"/>
        <v>1.9335404311399793</v>
      </c>
      <c r="H923" s="17">
        <f t="shared" si="126"/>
        <v>421.125</v>
      </c>
      <c r="I923" s="17">
        <f t="shared" si="127"/>
        <v>2.1051644952666604</v>
      </c>
      <c r="J923" s="18">
        <v>11.61</v>
      </c>
      <c r="K923" s="17">
        <v>0.14000000000000001</v>
      </c>
      <c r="L923" s="17">
        <v>5.3055000000000003</v>
      </c>
      <c r="M923" s="18">
        <v>10.119999999999999</v>
      </c>
      <c r="N923" s="17">
        <v>-4.0000000000000001E-3</v>
      </c>
      <c r="O923" s="17">
        <v>5.3015999999999996</v>
      </c>
      <c r="P923" s="18">
        <v>10.27</v>
      </c>
      <c r="Q923" s="17">
        <v>1.6999999999999999E-3</v>
      </c>
      <c r="R923" s="17">
        <v>5.3114999999999997</v>
      </c>
      <c r="S923" s="18">
        <v>11.23</v>
      </c>
      <c r="T923" s="17">
        <v>0.02</v>
      </c>
      <c r="U923" s="17">
        <v>5.3345000000000002</v>
      </c>
      <c r="V923" s="28">
        <v>42459</v>
      </c>
      <c r="W923" s="7">
        <v>2457</v>
      </c>
      <c r="X923" s="16"/>
      <c r="Y923" s="66">
        <v>38963</v>
      </c>
      <c r="Z923" s="66">
        <v>8597</v>
      </c>
      <c r="AA923" s="16"/>
      <c r="AB923" s="66">
        <v>36454</v>
      </c>
      <c r="AC923" s="66">
        <v>9189</v>
      </c>
      <c r="AD923" s="16"/>
      <c r="AE923" s="66">
        <v>34159</v>
      </c>
      <c r="AF923" s="66">
        <v>9806</v>
      </c>
      <c r="AG923" s="30"/>
      <c r="AH923" s="66">
        <v>39306</v>
      </c>
      <c r="AI923" s="66">
        <v>8523</v>
      </c>
      <c r="AJ923" s="76"/>
      <c r="AK923" s="75"/>
      <c r="AL923" s="7">
        <v>2457</v>
      </c>
    </row>
    <row r="924" spans="1:38" x14ac:dyDescent="0.15">
      <c r="A924" s="7">
        <v>2458</v>
      </c>
      <c r="B924" s="17">
        <f t="shared" si="120"/>
        <v>-24.055944055944057</v>
      </c>
      <c r="C924" s="17">
        <f t="shared" si="121"/>
        <v>30.34044805080261</v>
      </c>
      <c r="D924" s="17">
        <f t="shared" si="122"/>
        <v>43.462962962962955</v>
      </c>
      <c r="E924" s="17">
        <f t="shared" si="123"/>
        <v>15.868830290736982</v>
      </c>
      <c r="F924" s="17">
        <f t="shared" si="124"/>
        <v>26.391566265060245</v>
      </c>
      <c r="G924" s="17">
        <f t="shared" si="125"/>
        <v>12.456639181120273</v>
      </c>
      <c r="H924" s="17">
        <f t="shared" si="126"/>
        <v>20.347402597402599</v>
      </c>
      <c r="I924" s="17">
        <f t="shared" si="127"/>
        <v>9.8542384074720513</v>
      </c>
      <c r="J924" s="18">
        <v>34.4</v>
      </c>
      <c r="K924" s="17">
        <v>-1.43</v>
      </c>
      <c r="L924" s="17">
        <v>1.1337999999999999</v>
      </c>
      <c r="M924" s="18">
        <v>46.94</v>
      </c>
      <c r="N924" s="17">
        <v>0.27</v>
      </c>
      <c r="O924" s="17">
        <v>2.9580000000000002</v>
      </c>
      <c r="P924" s="18">
        <v>43.81</v>
      </c>
      <c r="Q924" s="17">
        <v>0.83</v>
      </c>
      <c r="R924" s="17">
        <v>3.5169999999999999</v>
      </c>
      <c r="S924" s="18">
        <v>41.78</v>
      </c>
      <c r="T924" s="17">
        <v>1.54</v>
      </c>
      <c r="U924" s="17">
        <v>4.2397999999999998</v>
      </c>
      <c r="V924" s="21">
        <v>42450</v>
      </c>
      <c r="W924" s="7">
        <v>2458</v>
      </c>
      <c r="X924" s="16" t="s">
        <v>39</v>
      </c>
      <c r="Y924" s="66">
        <v>8409</v>
      </c>
      <c r="Z924" s="66">
        <v>33701</v>
      </c>
      <c r="AA924" s="16" t="s">
        <v>37</v>
      </c>
      <c r="AB924" s="66">
        <v>7186</v>
      </c>
      <c r="AC924" s="66">
        <v>46578</v>
      </c>
      <c r="AD924" s="16" t="s">
        <v>39</v>
      </c>
      <c r="AE924" s="66">
        <v>11070</v>
      </c>
      <c r="AF924" s="66">
        <v>30236</v>
      </c>
      <c r="AG924" s="16" t="s">
        <v>39</v>
      </c>
      <c r="AH924" s="66">
        <v>11345</v>
      </c>
      <c r="AI924" s="66">
        <v>29397</v>
      </c>
      <c r="AJ924" s="76"/>
      <c r="AK924" s="75"/>
      <c r="AL924" s="7">
        <v>2458</v>
      </c>
    </row>
    <row r="925" spans="1:38" x14ac:dyDescent="0.15">
      <c r="A925" s="7">
        <v>2459</v>
      </c>
      <c r="B925" s="17">
        <f t="shared" si="120"/>
        <v>-21.313253012048197</v>
      </c>
      <c r="C925" s="17">
        <f t="shared" si="121"/>
        <v>5.6609811513968458</v>
      </c>
      <c r="D925" s="17">
        <f t="shared" si="122"/>
        <v>1400.8620689655174</v>
      </c>
      <c r="E925" s="17">
        <f t="shared" si="123"/>
        <v>5.1956771965724515</v>
      </c>
      <c r="F925" s="17">
        <f t="shared" si="124"/>
        <v>914.44444444444457</v>
      </c>
      <c r="G925" s="17">
        <f t="shared" si="125"/>
        <v>5.2524092156487336</v>
      </c>
      <c r="H925" s="17">
        <f t="shared" si="126"/>
        <v>456.45161290322579</v>
      </c>
      <c r="I925" s="17">
        <f t="shared" si="127"/>
        <v>5.3858597392711012</v>
      </c>
      <c r="J925" s="18">
        <v>17.690000000000001</v>
      </c>
      <c r="K925" s="17">
        <v>-0.83</v>
      </c>
      <c r="L925" s="17">
        <v>3.1248999999999998</v>
      </c>
      <c r="M925" s="18">
        <v>16.25</v>
      </c>
      <c r="N925" s="17">
        <v>2.8999999999999998E-3</v>
      </c>
      <c r="O925" s="17">
        <v>3.1276000000000002</v>
      </c>
      <c r="P925" s="18">
        <v>16.46</v>
      </c>
      <c r="Q925" s="17">
        <v>8.9999999999999993E-3</v>
      </c>
      <c r="R925" s="17">
        <v>3.1337999999999999</v>
      </c>
      <c r="S925" s="18">
        <v>16.98</v>
      </c>
      <c r="T925" s="17">
        <v>2.7900000000000001E-2</v>
      </c>
      <c r="U925" s="17">
        <v>3.1526999999999998</v>
      </c>
      <c r="V925" s="21">
        <v>42475</v>
      </c>
      <c r="W925" s="7">
        <v>2459</v>
      </c>
      <c r="X925" s="16" t="s">
        <v>39</v>
      </c>
      <c r="Y925" s="66">
        <v>11331</v>
      </c>
      <c r="Z925" s="66">
        <v>34303</v>
      </c>
      <c r="AA925" s="16" t="s">
        <v>37</v>
      </c>
      <c r="AB925" s="66">
        <v>9803</v>
      </c>
      <c r="AC925" s="66">
        <v>39650</v>
      </c>
      <c r="AD925" s="16" t="s">
        <v>39</v>
      </c>
      <c r="AE925" s="66">
        <v>10062</v>
      </c>
      <c r="AF925" s="66">
        <v>38629</v>
      </c>
      <c r="AG925" s="16" t="s">
        <v>39</v>
      </c>
      <c r="AH925" s="66">
        <v>11227</v>
      </c>
      <c r="AI925" s="66">
        <v>34620</v>
      </c>
      <c r="AJ925" s="76"/>
      <c r="AK925" s="75"/>
      <c r="AL925" s="7">
        <v>2459</v>
      </c>
    </row>
    <row r="926" spans="1:38" x14ac:dyDescent="0.15">
      <c r="A926" s="7">
        <v>2460</v>
      </c>
      <c r="B926" s="17">
        <f t="shared" si="120"/>
        <v>77.970588235294116</v>
      </c>
      <c r="C926" s="17">
        <f t="shared" si="121"/>
        <v>5.3204086138037612</v>
      </c>
      <c r="D926" s="17">
        <f t="shared" si="122"/>
        <v>45.75</v>
      </c>
      <c r="E926" s="17">
        <f t="shared" si="123"/>
        <v>9.6845527225991805</v>
      </c>
      <c r="F926" s="17">
        <f t="shared" si="124"/>
        <v>45.202702702702709</v>
      </c>
      <c r="G926" s="17">
        <f t="shared" si="125"/>
        <v>12.119565217391306</v>
      </c>
      <c r="H926" s="17">
        <f t="shared" si="126"/>
        <v>33.785156249999993</v>
      </c>
      <c r="I926" s="17">
        <f t="shared" si="127"/>
        <v>9.5640923566878975</v>
      </c>
      <c r="J926" s="18">
        <v>26.51</v>
      </c>
      <c r="K926" s="17">
        <v>0.34</v>
      </c>
      <c r="L926" s="17">
        <v>4.9827000000000004</v>
      </c>
      <c r="M926" s="18">
        <v>51.24</v>
      </c>
      <c r="N926" s="17">
        <v>0.28000000000000003</v>
      </c>
      <c r="O926" s="17">
        <v>5.2908999999999997</v>
      </c>
      <c r="P926" s="18">
        <v>33.450000000000003</v>
      </c>
      <c r="Q926" s="17">
        <v>0.37</v>
      </c>
      <c r="R926" s="17">
        <v>2.76</v>
      </c>
      <c r="S926" s="18">
        <v>28.83</v>
      </c>
      <c r="T926" s="17">
        <v>0.64</v>
      </c>
      <c r="U926" s="17">
        <v>3.0144000000000002</v>
      </c>
      <c r="V926" s="28">
        <v>42472</v>
      </c>
      <c r="W926" s="7">
        <v>2460</v>
      </c>
      <c r="X926" s="30"/>
      <c r="Y926" s="66">
        <v>65494</v>
      </c>
      <c r="Z926" s="66">
        <v>5770</v>
      </c>
      <c r="AA926" s="30"/>
      <c r="AB926" s="66">
        <v>74028</v>
      </c>
      <c r="AC926" s="66">
        <v>5103</v>
      </c>
      <c r="AD926" s="16"/>
      <c r="AE926" s="66"/>
      <c r="AF926" s="66"/>
      <c r="AG926" s="30"/>
      <c r="AH926" s="66"/>
      <c r="AI926" s="66"/>
      <c r="AJ926" s="76"/>
      <c r="AK926" s="75"/>
      <c r="AL926" s="7">
        <v>2460</v>
      </c>
    </row>
    <row r="927" spans="1:38" x14ac:dyDescent="0.15">
      <c r="A927" s="7">
        <v>2461</v>
      </c>
      <c r="B927" s="17">
        <f t="shared" si="120"/>
        <v>100.41666666666667</v>
      </c>
      <c r="C927" s="17">
        <f t="shared" si="121"/>
        <v>2.4166215430278966</v>
      </c>
      <c r="D927" s="17">
        <f t="shared" si="122"/>
        <v>199.2138364779874</v>
      </c>
      <c r="E927" s="17">
        <f t="shared" si="123"/>
        <v>2.5328855303666384</v>
      </c>
      <c r="F927" s="17">
        <f t="shared" si="124"/>
        <v>72.625</v>
      </c>
      <c r="G927" s="17">
        <f t="shared" si="125"/>
        <v>2.3146488187721603</v>
      </c>
      <c r="H927" s="17">
        <f t="shared" si="126"/>
        <v>58.42204132748904</v>
      </c>
      <c r="I927" s="17">
        <f t="shared" si="127"/>
        <v>2.4411302982731553</v>
      </c>
      <c r="J927" s="18">
        <v>12.05</v>
      </c>
      <c r="K927" s="17">
        <v>0.12</v>
      </c>
      <c r="L927" s="17">
        <v>4.9863</v>
      </c>
      <c r="M927" s="18">
        <v>12.67</v>
      </c>
      <c r="N927" s="17">
        <v>1.5900000000000001E-2</v>
      </c>
      <c r="O927" s="17">
        <v>5.0022000000000002</v>
      </c>
      <c r="P927" s="18">
        <v>11.62</v>
      </c>
      <c r="Q927" s="17">
        <v>0.08</v>
      </c>
      <c r="R927" s="17">
        <v>5.0202</v>
      </c>
      <c r="S927" s="18">
        <v>12.44</v>
      </c>
      <c r="T927" s="17">
        <v>0.15970000000000001</v>
      </c>
      <c r="U927" s="17">
        <v>5.0960000000000001</v>
      </c>
      <c r="V927" s="28">
        <v>42457</v>
      </c>
      <c r="W927" s="7">
        <v>2461</v>
      </c>
      <c r="X927" s="42" t="s">
        <v>41</v>
      </c>
      <c r="Y927" s="66">
        <v>27825</v>
      </c>
      <c r="Z927" s="66">
        <v>24444</v>
      </c>
      <c r="AA927" s="42" t="s">
        <v>37</v>
      </c>
      <c r="AB927" s="66">
        <v>25756</v>
      </c>
      <c r="AC927" s="66">
        <v>26407</v>
      </c>
      <c r="AD927" s="42" t="s">
        <v>43</v>
      </c>
      <c r="AE927" s="66">
        <v>27062</v>
      </c>
      <c r="AF927" s="66">
        <v>25133</v>
      </c>
      <c r="AG927" s="42" t="s">
        <v>41</v>
      </c>
      <c r="AH927" s="66">
        <v>26533</v>
      </c>
      <c r="AI927" s="66">
        <v>25635</v>
      </c>
      <c r="AJ927" s="76"/>
      <c r="AK927" s="75"/>
      <c r="AL927" s="7">
        <v>2461</v>
      </c>
    </row>
    <row r="928" spans="1:38" x14ac:dyDescent="0.15">
      <c r="A928" s="7">
        <v>2462</v>
      </c>
      <c r="B928" s="17">
        <f t="shared" si="120"/>
        <v>59.06944444444445</v>
      </c>
      <c r="C928" s="17">
        <f t="shared" si="121"/>
        <v>7.1312396250775505</v>
      </c>
      <c r="D928" s="17">
        <f t="shared" si="122"/>
        <v>42.011363636363633</v>
      </c>
      <c r="E928" s="17">
        <f t="shared" si="123"/>
        <v>4.9393437366395894</v>
      </c>
      <c r="F928" s="17">
        <f t="shared" si="124"/>
        <v>40.489130434782609</v>
      </c>
      <c r="G928" s="17">
        <f t="shared" si="125"/>
        <v>4.9796802310036892</v>
      </c>
      <c r="H928" s="17">
        <f t="shared" si="126"/>
        <v>46.908088235294116</v>
      </c>
      <c r="I928" s="17">
        <f t="shared" si="127"/>
        <v>5.5258165943403581</v>
      </c>
      <c r="J928" s="18">
        <v>42.53</v>
      </c>
      <c r="K928" s="17">
        <v>0.72</v>
      </c>
      <c r="L928" s="17">
        <v>5.9638999999999998</v>
      </c>
      <c r="M928" s="18">
        <v>36.97</v>
      </c>
      <c r="N928" s="17">
        <v>0.22</v>
      </c>
      <c r="O928" s="17">
        <v>7.4847999999999999</v>
      </c>
      <c r="P928" s="18">
        <v>37.25</v>
      </c>
      <c r="Q928" s="17">
        <v>0.46</v>
      </c>
      <c r="R928" s="17">
        <v>7.4804000000000004</v>
      </c>
      <c r="S928" s="18">
        <v>42.53</v>
      </c>
      <c r="T928" s="17">
        <v>0.68</v>
      </c>
      <c r="U928" s="17">
        <v>7.6966000000000001</v>
      </c>
      <c r="V928" s="21">
        <v>42487</v>
      </c>
      <c r="W928" s="7">
        <v>2462</v>
      </c>
      <c r="X928" s="37" t="s">
        <v>37</v>
      </c>
      <c r="Y928" s="66">
        <v>13267</v>
      </c>
      <c r="Z928" s="66">
        <v>18089</v>
      </c>
      <c r="AA928" s="37" t="s">
        <v>39</v>
      </c>
      <c r="AB928" s="66">
        <v>14381</v>
      </c>
      <c r="AC928" s="66">
        <v>17420</v>
      </c>
      <c r="AD928" s="37" t="s">
        <v>37</v>
      </c>
      <c r="AE928" s="66">
        <v>13569</v>
      </c>
      <c r="AF928" s="66">
        <v>18463</v>
      </c>
      <c r="AG928" s="37" t="s">
        <v>37</v>
      </c>
      <c r="AH928" s="66">
        <v>11408</v>
      </c>
      <c r="AI928" s="66">
        <v>21960</v>
      </c>
      <c r="AJ928" s="76"/>
      <c r="AK928" s="75"/>
      <c r="AL928" s="7">
        <v>2462</v>
      </c>
    </row>
    <row r="929" spans="1:38" x14ac:dyDescent="0.15">
      <c r="A929" s="7">
        <v>2463</v>
      </c>
      <c r="B929" s="17">
        <f t="shared" si="120"/>
        <v>1448.4848484848485</v>
      </c>
      <c r="C929" s="17">
        <f t="shared" si="121"/>
        <v>2.4792531120331951</v>
      </c>
      <c r="D929" s="17">
        <f t="shared" si="122"/>
        <v>117.99999999999999</v>
      </c>
      <c r="E929" s="17">
        <f t="shared" si="123"/>
        <v>2.4347467244403176</v>
      </c>
      <c r="F929" s="17">
        <f t="shared" si="124"/>
        <v>132</v>
      </c>
      <c r="G929" s="17">
        <f t="shared" si="125"/>
        <v>2.7150717334293208</v>
      </c>
      <c r="H929" s="17">
        <f t="shared" si="126"/>
        <v>98.0625</v>
      </c>
      <c r="I929" s="17">
        <f t="shared" si="127"/>
        <v>2.661306737227763</v>
      </c>
      <c r="J929" s="18">
        <v>4.78</v>
      </c>
      <c r="K929" s="17">
        <v>3.3E-3</v>
      </c>
      <c r="L929" s="17">
        <v>1.9279999999999999</v>
      </c>
      <c r="M929" s="18">
        <v>4.72</v>
      </c>
      <c r="N929" s="17">
        <v>0.01</v>
      </c>
      <c r="O929" s="17">
        <v>1.9386000000000001</v>
      </c>
      <c r="P929" s="18">
        <v>5.28</v>
      </c>
      <c r="Q929" s="17">
        <v>0.02</v>
      </c>
      <c r="R929" s="17">
        <v>1.9447000000000001</v>
      </c>
      <c r="S929" s="18">
        <v>5.23</v>
      </c>
      <c r="T929" s="17">
        <v>0.04</v>
      </c>
      <c r="U929" s="17">
        <v>1.9652000000000001</v>
      </c>
      <c r="V929" s="21">
        <v>42449</v>
      </c>
      <c r="W929" s="7">
        <v>2463</v>
      </c>
      <c r="X929" s="16"/>
      <c r="Y929" s="66"/>
      <c r="Z929" s="66"/>
      <c r="AA929" s="16"/>
      <c r="AB929" s="66"/>
      <c r="AC929" s="66"/>
      <c r="AD929" s="30"/>
      <c r="AE929" s="66"/>
      <c r="AF929" s="66"/>
      <c r="AG929" s="30"/>
      <c r="AH929" s="66"/>
      <c r="AI929" s="66"/>
      <c r="AJ929" s="76"/>
      <c r="AK929" s="75"/>
      <c r="AL929" s="7">
        <v>2463</v>
      </c>
    </row>
    <row r="930" spans="1:38" x14ac:dyDescent="0.15">
      <c r="A930" s="7">
        <v>2464</v>
      </c>
      <c r="B930" s="17">
        <f t="shared" si="120"/>
        <v>355.45454545454544</v>
      </c>
      <c r="C930" s="17">
        <f t="shared" si="121"/>
        <v>11.695906432748538</v>
      </c>
      <c r="D930" s="17">
        <f t="shared" si="122"/>
        <v>256.04166666666669</v>
      </c>
      <c r="E930" s="17">
        <f t="shared" si="123"/>
        <v>9.0468759201460465</v>
      </c>
      <c r="F930" s="17">
        <f t="shared" si="124"/>
        <v>95.46875</v>
      </c>
      <c r="G930" s="17">
        <f t="shared" si="125"/>
        <v>8.6175284195086181</v>
      </c>
      <c r="H930" s="17">
        <f t="shared" si="126"/>
        <v>94</v>
      </c>
      <c r="I930" s="17">
        <f t="shared" si="127"/>
        <v>9.2302656701762054</v>
      </c>
      <c r="J930" s="18">
        <v>78.2</v>
      </c>
      <c r="K930" s="17">
        <v>0.22</v>
      </c>
      <c r="L930" s="17">
        <v>6.6860999999999997</v>
      </c>
      <c r="M930" s="18">
        <v>61.45</v>
      </c>
      <c r="N930" s="17">
        <v>0.06</v>
      </c>
      <c r="O930" s="17">
        <v>6.7923999999999998</v>
      </c>
      <c r="P930" s="18">
        <v>61.1</v>
      </c>
      <c r="Q930" s="17">
        <v>0.32</v>
      </c>
      <c r="R930" s="17">
        <v>7.0902000000000003</v>
      </c>
      <c r="S930" s="18">
        <v>67.680000000000007</v>
      </c>
      <c r="T930" s="17">
        <v>0.54</v>
      </c>
      <c r="U930" s="17">
        <v>7.3323999999999998</v>
      </c>
      <c r="V930" s="21">
        <v>42460</v>
      </c>
      <c r="W930" s="7">
        <v>2464</v>
      </c>
      <c r="X930" s="16" t="s">
        <v>37</v>
      </c>
      <c r="Y930" s="66">
        <v>9118</v>
      </c>
      <c r="Z930" s="66">
        <v>15967</v>
      </c>
      <c r="AA930" s="16" t="s">
        <v>37</v>
      </c>
      <c r="AB930" s="66">
        <v>7928</v>
      </c>
      <c r="AC930" s="66">
        <v>18364</v>
      </c>
      <c r="AD930" s="16" t="s">
        <v>37</v>
      </c>
      <c r="AE930" s="66">
        <v>7877</v>
      </c>
      <c r="AF930" s="66">
        <v>18482</v>
      </c>
      <c r="AG930" s="16" t="s">
        <v>37</v>
      </c>
      <c r="AH930" s="66">
        <v>7452</v>
      </c>
      <c r="AI930" s="66">
        <v>19537</v>
      </c>
      <c r="AJ930" s="76"/>
      <c r="AK930" s="75"/>
      <c r="AL930" s="7">
        <v>2464</v>
      </c>
    </row>
    <row r="931" spans="1:38" x14ac:dyDescent="0.15">
      <c r="A931" s="7">
        <v>2465</v>
      </c>
      <c r="B931" s="17">
        <f t="shared" si="120"/>
        <v>41.607142857142854</v>
      </c>
      <c r="C931" s="17">
        <f t="shared" si="121"/>
        <v>3.8560836753607841</v>
      </c>
      <c r="D931" s="17">
        <f t="shared" si="122"/>
        <v>323.25</v>
      </c>
      <c r="E931" s="17">
        <f t="shared" si="123"/>
        <v>4.2621221610574542</v>
      </c>
      <c r="F931" s="17">
        <f t="shared" si="124"/>
        <v>69.111111111111114</v>
      </c>
      <c r="G931" s="17">
        <f t="shared" si="125"/>
        <v>4.2061130646470115</v>
      </c>
      <c r="H931" s="17">
        <f t="shared" si="126"/>
        <v>77.75</v>
      </c>
      <c r="I931" s="17">
        <f t="shared" si="127"/>
        <v>4.1693199718470355</v>
      </c>
      <c r="J931" s="18">
        <v>11.65</v>
      </c>
      <c r="K931" s="17">
        <v>0.28000000000000003</v>
      </c>
      <c r="L931" s="17">
        <v>3.0211999999999999</v>
      </c>
      <c r="M931" s="18">
        <v>12.93</v>
      </c>
      <c r="N931" s="17">
        <v>0.01</v>
      </c>
      <c r="O931" s="17">
        <v>3.0337000000000001</v>
      </c>
      <c r="P931" s="18">
        <v>12.44</v>
      </c>
      <c r="Q931" s="17">
        <v>0.09</v>
      </c>
      <c r="R931" s="17">
        <v>2.9575999999999998</v>
      </c>
      <c r="S931" s="18">
        <v>12.44</v>
      </c>
      <c r="T931" s="17">
        <v>0.12</v>
      </c>
      <c r="U931" s="17">
        <v>2.9836999999999998</v>
      </c>
      <c r="V931" s="21">
        <v>42460</v>
      </c>
      <c r="W931" s="7">
        <v>2465</v>
      </c>
      <c r="X931" s="30"/>
      <c r="Y931" s="66"/>
      <c r="Z931" s="66"/>
      <c r="AA931" s="30"/>
      <c r="AB931" s="66"/>
      <c r="AC931" s="66"/>
      <c r="AD931" s="30"/>
      <c r="AE931" s="66"/>
      <c r="AF931" s="66"/>
      <c r="AG931" s="30"/>
      <c r="AH931" s="66"/>
      <c r="AI931" s="66"/>
      <c r="AJ931" s="76"/>
      <c r="AK931" s="75"/>
      <c r="AL931" s="7">
        <v>2465</v>
      </c>
    </row>
    <row r="932" spans="1:38" x14ac:dyDescent="0.15">
      <c r="A932" s="7">
        <v>2466</v>
      </c>
      <c r="B932" s="17">
        <f t="shared" si="120"/>
        <v>33.802083333333336</v>
      </c>
      <c r="C932" s="17">
        <f t="shared" si="121"/>
        <v>2.7615611117730161</v>
      </c>
      <c r="D932" s="17">
        <f t="shared" si="122"/>
        <v>38.592456301747937</v>
      </c>
      <c r="E932" s="17">
        <f t="shared" si="123"/>
        <v>12.834044636164778</v>
      </c>
      <c r="F932" s="17">
        <f t="shared" si="124"/>
        <v>28.133649663898773</v>
      </c>
      <c r="G932" s="17">
        <f t="shared" si="125"/>
        <v>11.114871901687147</v>
      </c>
      <c r="H932" s="17">
        <f t="shared" si="126"/>
        <v>23.335922806443698</v>
      </c>
      <c r="I932" s="17">
        <f t="shared" si="127"/>
        <v>8.7204638690899081</v>
      </c>
      <c r="J932" s="18">
        <v>32.450000000000003</v>
      </c>
      <c r="K932" s="17">
        <v>0.96</v>
      </c>
      <c r="L932" s="17">
        <v>11.7506</v>
      </c>
      <c r="M932" s="18">
        <v>167.8</v>
      </c>
      <c r="N932" s="17">
        <v>1.087</v>
      </c>
      <c r="O932" s="17">
        <v>13.0746</v>
      </c>
      <c r="P932" s="18">
        <v>42.69</v>
      </c>
      <c r="Q932" s="17">
        <v>0.75870000000000004</v>
      </c>
      <c r="R932" s="17">
        <v>3.8408000000000002</v>
      </c>
      <c r="S932" s="18">
        <v>38.049999999999997</v>
      </c>
      <c r="T932" s="17">
        <v>1.2229000000000001</v>
      </c>
      <c r="U932" s="17">
        <v>4.3632999999999997</v>
      </c>
      <c r="V932" s="21">
        <v>42457</v>
      </c>
      <c r="W932" s="7">
        <v>2466</v>
      </c>
      <c r="X932" s="16"/>
      <c r="Y932" s="66">
        <v>33028</v>
      </c>
      <c r="Z932" s="66">
        <v>7916</v>
      </c>
      <c r="AA932" s="16"/>
      <c r="AB932" s="66">
        <v>36652</v>
      </c>
      <c r="AC932" s="66">
        <v>7133</v>
      </c>
      <c r="AD932" s="16"/>
      <c r="AE932" s="66"/>
      <c r="AF932" s="66"/>
      <c r="AG932" s="16"/>
      <c r="AH932" s="66"/>
      <c r="AI932" s="66"/>
      <c r="AJ932" s="76"/>
      <c r="AK932" s="75"/>
      <c r="AL932" s="7">
        <v>2466</v>
      </c>
    </row>
    <row r="933" spans="1:38" x14ac:dyDescent="0.15">
      <c r="A933" s="7">
        <v>2467</v>
      </c>
      <c r="B933" s="17">
        <f t="shared" si="120"/>
        <v>131.5</v>
      </c>
      <c r="C933" s="17">
        <f t="shared" si="121"/>
        <v>3.8111799442089627</v>
      </c>
      <c r="D933" s="17">
        <f t="shared" si="122"/>
        <v>29.454545454545457</v>
      </c>
      <c r="E933" s="17">
        <f t="shared" si="123"/>
        <v>4.5167810964346709</v>
      </c>
      <c r="F933" s="17">
        <f t="shared" si="124"/>
        <v>70.045454545454547</v>
      </c>
      <c r="G933" s="17">
        <f t="shared" si="125"/>
        <v>5.4053106036690162</v>
      </c>
      <c r="H933" s="17">
        <f t="shared" si="126"/>
        <v>80.75</v>
      </c>
      <c r="I933" s="17">
        <f t="shared" si="127"/>
        <v>4.5066099270989577</v>
      </c>
      <c r="J933" s="18">
        <v>10.52</v>
      </c>
      <c r="K933" s="17">
        <v>0.08</v>
      </c>
      <c r="L933" s="17">
        <v>2.7603</v>
      </c>
      <c r="M933" s="18">
        <v>12.96</v>
      </c>
      <c r="N933" s="17">
        <v>0.11</v>
      </c>
      <c r="O933" s="17">
        <v>2.8693</v>
      </c>
      <c r="P933" s="18">
        <v>15.41</v>
      </c>
      <c r="Q933" s="17">
        <v>0.11</v>
      </c>
      <c r="R933" s="17">
        <v>2.8509000000000002</v>
      </c>
      <c r="S933" s="18">
        <v>12.92</v>
      </c>
      <c r="T933" s="17">
        <v>0.12</v>
      </c>
      <c r="U933" s="17">
        <v>2.8668999999999998</v>
      </c>
      <c r="V933" s="28">
        <v>42480</v>
      </c>
      <c r="W933" s="7">
        <v>2467</v>
      </c>
      <c r="X933" s="16"/>
      <c r="Y933" s="66">
        <v>57817</v>
      </c>
      <c r="Z933" s="66">
        <v>13807</v>
      </c>
      <c r="AA933" s="16"/>
      <c r="AB933" s="66">
        <v>70874</v>
      </c>
      <c r="AC933" s="66">
        <v>11265</v>
      </c>
      <c r="AD933" s="30"/>
      <c r="AE933" s="66">
        <v>69380</v>
      </c>
      <c r="AF933" s="66">
        <v>11486</v>
      </c>
      <c r="AG933" s="30"/>
      <c r="AH933" s="66">
        <v>70392</v>
      </c>
      <c r="AI933" s="66">
        <v>11321</v>
      </c>
      <c r="AJ933" s="76"/>
      <c r="AK933" s="75"/>
      <c r="AL933" s="7">
        <v>2467</v>
      </c>
    </row>
    <row r="934" spans="1:38" x14ac:dyDescent="0.15">
      <c r="A934" s="7">
        <v>2468</v>
      </c>
      <c r="B934" s="17">
        <f t="shared" si="120"/>
        <v>2518.333333333333</v>
      </c>
      <c r="C934" s="17">
        <f t="shared" si="121"/>
        <v>13.771418155304412</v>
      </c>
      <c r="D934" s="17">
        <f t="shared" si="122"/>
        <v>-584.84848484848487</v>
      </c>
      <c r="E934" s="17">
        <f t="shared" si="123"/>
        <v>14.222549742078114</v>
      </c>
      <c r="F934" s="17">
        <f t="shared" si="124"/>
        <v>1431</v>
      </c>
      <c r="G934" s="17">
        <f t="shared" si="125"/>
        <v>13.020335744506619</v>
      </c>
      <c r="H934" s="17">
        <f t="shared" si="126"/>
        <v>1470.8598726114651</v>
      </c>
      <c r="I934" s="17">
        <f t="shared" si="127"/>
        <v>13.994818417344666</v>
      </c>
      <c r="J934" s="18">
        <v>30.22</v>
      </c>
      <c r="K934" s="17">
        <v>1.2E-2</v>
      </c>
      <c r="L934" s="17">
        <v>2.1943999999999999</v>
      </c>
      <c r="M934" s="18">
        <v>30.88</v>
      </c>
      <c r="N934" s="17">
        <v>-1.32E-2</v>
      </c>
      <c r="O934" s="17">
        <v>2.1711999999999998</v>
      </c>
      <c r="P934" s="18">
        <v>28.62</v>
      </c>
      <c r="Q934" s="17">
        <v>0.01</v>
      </c>
      <c r="R934" s="17">
        <v>2.1981000000000002</v>
      </c>
      <c r="S934" s="18">
        <v>30.79</v>
      </c>
      <c r="T934" s="17">
        <v>1.5699999999999999E-2</v>
      </c>
      <c r="U934" s="17">
        <v>2.2000999999999999</v>
      </c>
      <c r="V934" s="28">
        <v>42478</v>
      </c>
      <c r="W934" s="7">
        <v>2468</v>
      </c>
      <c r="X934" s="16" t="s">
        <v>37</v>
      </c>
      <c r="Y934" s="66">
        <v>14123</v>
      </c>
      <c r="Z934" s="66">
        <v>23491</v>
      </c>
      <c r="AA934" s="16" t="s">
        <v>39</v>
      </c>
      <c r="AB934" s="66">
        <v>15977</v>
      </c>
      <c r="AC934" s="66">
        <v>20765</v>
      </c>
      <c r="AD934" s="16" t="s">
        <v>43</v>
      </c>
      <c r="AE934" s="66">
        <v>21855</v>
      </c>
      <c r="AF934" s="66">
        <v>15180</v>
      </c>
      <c r="AG934" s="16" t="s">
        <v>43</v>
      </c>
      <c r="AH934" s="66">
        <v>24617</v>
      </c>
      <c r="AI934" s="66">
        <v>13478</v>
      </c>
      <c r="AJ934" s="76"/>
      <c r="AK934" s="75"/>
      <c r="AL934" s="7">
        <v>2468</v>
      </c>
    </row>
    <row r="935" spans="1:38" x14ac:dyDescent="0.15">
      <c r="A935" s="7">
        <v>2469</v>
      </c>
      <c r="B935" s="17">
        <f t="shared" si="120"/>
        <v>446</v>
      </c>
      <c r="C935" s="17">
        <f t="shared" si="121"/>
        <v>3.8012443535327707</v>
      </c>
      <c r="D935" s="17">
        <f t="shared" si="122"/>
        <v>69.199999999999989</v>
      </c>
      <c r="E935" s="17">
        <f t="shared" si="123"/>
        <v>3.7518976360876164</v>
      </c>
      <c r="F935" s="17">
        <f t="shared" si="124"/>
        <v>112.625</v>
      </c>
      <c r="G935" s="17">
        <f t="shared" si="125"/>
        <v>3.8111755001903469</v>
      </c>
      <c r="H935" s="17">
        <f t="shared" si="126"/>
        <v>109.62499999999999</v>
      </c>
      <c r="I935" s="17">
        <f t="shared" si="127"/>
        <v>3.683016966235511</v>
      </c>
      <c r="J935" s="18">
        <v>8.92</v>
      </c>
      <c r="K935" s="17">
        <v>0.02</v>
      </c>
      <c r="L935" s="17">
        <v>2.3466</v>
      </c>
      <c r="M935" s="18">
        <v>13.84</v>
      </c>
      <c r="N935" s="17">
        <v>0.05</v>
      </c>
      <c r="O935" s="17">
        <v>3.6888000000000001</v>
      </c>
      <c r="P935" s="18">
        <v>9.01</v>
      </c>
      <c r="Q935" s="17">
        <v>0.04</v>
      </c>
      <c r="R935" s="17">
        <v>2.3641000000000001</v>
      </c>
      <c r="S935" s="18">
        <v>8.77</v>
      </c>
      <c r="T935" s="17">
        <v>0.06</v>
      </c>
      <c r="U935" s="17">
        <v>2.3812000000000002</v>
      </c>
      <c r="V935" s="28"/>
      <c r="W935" s="7">
        <v>2469</v>
      </c>
      <c r="X935" s="16"/>
      <c r="Y935" s="66">
        <v>32827</v>
      </c>
      <c r="Z935" s="66">
        <v>15331</v>
      </c>
      <c r="AA935" s="16" t="s">
        <v>43</v>
      </c>
      <c r="AB935" s="66">
        <v>29048</v>
      </c>
      <c r="AC935" s="66">
        <v>11550</v>
      </c>
      <c r="AD935" s="16"/>
      <c r="AE935" s="66">
        <v>26638</v>
      </c>
      <c r="AF935" s="66">
        <v>18892</v>
      </c>
      <c r="AG935" s="16"/>
      <c r="AH935" s="66">
        <v>32837</v>
      </c>
      <c r="AI935" s="66">
        <v>15326</v>
      </c>
      <c r="AJ935" s="76"/>
      <c r="AK935" s="75"/>
      <c r="AL935" s="7">
        <v>2469</v>
      </c>
    </row>
    <row r="936" spans="1:38" x14ac:dyDescent="0.15">
      <c r="A936" s="7">
        <v>2470</v>
      </c>
      <c r="B936" s="17">
        <f t="shared" si="120"/>
        <v>11.126760563380282</v>
      </c>
      <c r="C936" s="17">
        <f t="shared" si="121"/>
        <v>1.5368154848750122</v>
      </c>
      <c r="D936" s="17">
        <f t="shared" si="122"/>
        <v>14.990384615384615</v>
      </c>
      <c r="E936" s="17">
        <f t="shared" si="123"/>
        <v>2.8897126969416127</v>
      </c>
      <c r="F936" s="17">
        <f t="shared" si="124"/>
        <v>16.100000000000001</v>
      </c>
      <c r="G936" s="17">
        <f t="shared" si="125"/>
        <v>2.9036214110517964</v>
      </c>
      <c r="H936" s="17">
        <f t="shared" si="126"/>
        <v>16.4375</v>
      </c>
      <c r="I936" s="17">
        <f t="shared" si="127"/>
        <v>2.7309542764182617</v>
      </c>
      <c r="J936" s="18">
        <v>7.9</v>
      </c>
      <c r="K936" s="17">
        <v>0.71</v>
      </c>
      <c r="L936" s="17">
        <v>5.1405000000000003</v>
      </c>
      <c r="M936" s="18">
        <v>15.59</v>
      </c>
      <c r="N936" s="17">
        <v>0.26</v>
      </c>
      <c r="O936" s="17">
        <v>5.3949999999999996</v>
      </c>
      <c r="P936" s="18">
        <v>8.0500000000000007</v>
      </c>
      <c r="Q936" s="17">
        <v>0.25</v>
      </c>
      <c r="R936" s="17">
        <v>2.7724000000000002</v>
      </c>
      <c r="S936" s="18">
        <v>7.89</v>
      </c>
      <c r="T936" s="17">
        <v>0.36</v>
      </c>
      <c r="U936" s="17">
        <v>2.8891</v>
      </c>
      <c r="V936" s="21">
        <v>42485</v>
      </c>
      <c r="W936" s="7">
        <v>2470</v>
      </c>
      <c r="X936" s="37"/>
      <c r="Y936" s="66">
        <v>53706</v>
      </c>
      <c r="Z936" s="66">
        <v>29188</v>
      </c>
      <c r="AA936" s="37" t="s">
        <v>41</v>
      </c>
      <c r="AB936" s="66">
        <v>51614</v>
      </c>
      <c r="AC936" s="66">
        <v>30371</v>
      </c>
      <c r="AD936" s="37" t="s">
        <v>37</v>
      </c>
      <c r="AE936" s="66">
        <v>55523</v>
      </c>
      <c r="AF936" s="66">
        <v>56549</v>
      </c>
      <c r="AG936" s="37" t="s">
        <v>43</v>
      </c>
      <c r="AH936" s="66">
        <v>62575</v>
      </c>
      <c r="AI936" s="66">
        <v>50176</v>
      </c>
      <c r="AJ936" s="76"/>
      <c r="AK936" s="75"/>
      <c r="AL936" s="7">
        <v>2470</v>
      </c>
    </row>
    <row r="937" spans="1:38" x14ac:dyDescent="0.15">
      <c r="A937" s="7">
        <v>2471</v>
      </c>
      <c r="B937" s="17">
        <f t="shared" si="120"/>
        <v>69.020501138952156</v>
      </c>
      <c r="C937" s="17">
        <f t="shared" si="121"/>
        <v>4.4935488654901379</v>
      </c>
      <c r="D937" s="17">
        <f t="shared" si="122"/>
        <v>176.8041237113402</v>
      </c>
      <c r="E937" s="17">
        <f t="shared" si="123"/>
        <v>5.0504306854155931</v>
      </c>
      <c r="F937" s="17">
        <f t="shared" si="124"/>
        <v>72.352941176470594</v>
      </c>
      <c r="G937" s="17">
        <f t="shared" si="125"/>
        <v>4.4404332129963899</v>
      </c>
      <c r="H937" s="17">
        <f t="shared" si="126"/>
        <v>72.413793103448285</v>
      </c>
      <c r="I937" s="17">
        <f t="shared" si="127"/>
        <v>4.7595438770451164</v>
      </c>
      <c r="J937" s="18">
        <v>6.06</v>
      </c>
      <c r="K937" s="17">
        <v>8.7800000000000003E-2</v>
      </c>
      <c r="L937" s="17">
        <v>1.3486</v>
      </c>
      <c r="M937" s="18">
        <v>6.86</v>
      </c>
      <c r="N937" s="17">
        <v>9.7000000000000003E-3</v>
      </c>
      <c r="O937" s="17">
        <v>1.3583000000000001</v>
      </c>
      <c r="P937" s="18">
        <v>6.15</v>
      </c>
      <c r="Q937" s="17">
        <v>4.2500000000000003E-2</v>
      </c>
      <c r="R937" s="17">
        <v>1.385</v>
      </c>
      <c r="S937" s="18">
        <v>6.72</v>
      </c>
      <c r="T937" s="17">
        <v>6.9599999999999995E-2</v>
      </c>
      <c r="U937" s="17">
        <v>1.4118999999999999</v>
      </c>
      <c r="V937" s="21">
        <v>42460</v>
      </c>
      <c r="W937" s="7">
        <v>2471</v>
      </c>
      <c r="X937" s="16"/>
      <c r="Y937" s="66"/>
      <c r="Z937" s="66"/>
      <c r="AA937" s="16"/>
      <c r="AB937" s="66"/>
      <c r="AC937" s="66"/>
      <c r="AD937" s="30"/>
      <c r="AE937" s="66"/>
      <c r="AF937" s="66"/>
      <c r="AG937" s="30"/>
      <c r="AH937" s="66"/>
      <c r="AI937" s="66"/>
      <c r="AJ937" s="76"/>
      <c r="AK937" s="75"/>
      <c r="AL937" s="7">
        <v>2471</v>
      </c>
    </row>
    <row r="938" spans="1:38" x14ac:dyDescent="0.15">
      <c r="A938" s="7">
        <v>2472</v>
      </c>
      <c r="B938" s="17">
        <f t="shared" si="120"/>
        <v>23.142857142857142</v>
      </c>
      <c r="C938" s="17">
        <f t="shared" si="121"/>
        <v>1.3451957295373667</v>
      </c>
      <c r="D938" s="17">
        <f t="shared" si="122"/>
        <v>53.174999999999997</v>
      </c>
      <c r="E938" s="17">
        <f t="shared" si="123"/>
        <v>2.4933475564725054</v>
      </c>
      <c r="F938" s="17">
        <f t="shared" si="124"/>
        <v>48.64</v>
      </c>
      <c r="G938" s="17">
        <f t="shared" si="125"/>
        <v>2.8285318849513263</v>
      </c>
      <c r="H938" s="17">
        <f t="shared" si="126"/>
        <v>46.2</v>
      </c>
      <c r="I938" s="17">
        <f t="shared" si="127"/>
        <v>2.8152921551152854</v>
      </c>
      <c r="J938" s="18">
        <v>11.34</v>
      </c>
      <c r="K938" s="17">
        <v>0.49</v>
      </c>
      <c r="L938" s="17">
        <v>8.43</v>
      </c>
      <c r="M938" s="18">
        <v>21.27</v>
      </c>
      <c r="N938" s="17">
        <v>0.1</v>
      </c>
      <c r="O938" s="17">
        <v>8.5306999999999995</v>
      </c>
      <c r="P938" s="18">
        <v>24.32</v>
      </c>
      <c r="Q938" s="17">
        <v>0.25</v>
      </c>
      <c r="R938" s="17">
        <v>8.5981000000000005</v>
      </c>
      <c r="S938" s="18">
        <v>12.32</v>
      </c>
      <c r="T938" s="17">
        <v>0.2</v>
      </c>
      <c r="U938" s="17">
        <v>4.3761000000000001</v>
      </c>
      <c r="V938" s="21">
        <v>42451</v>
      </c>
      <c r="W938" s="7">
        <v>2472</v>
      </c>
      <c r="X938" s="16" t="s">
        <v>41</v>
      </c>
      <c r="Y938" s="66">
        <v>22388</v>
      </c>
      <c r="Z938" s="66">
        <v>15113</v>
      </c>
      <c r="AA938" s="16" t="s">
        <v>41</v>
      </c>
      <c r="AB938" s="66">
        <v>19901</v>
      </c>
      <c r="AC938" s="66">
        <v>17002</v>
      </c>
      <c r="AD938" s="16" t="s">
        <v>43</v>
      </c>
      <c r="AE938" s="66">
        <v>20002</v>
      </c>
      <c r="AF938" s="66">
        <v>16916</v>
      </c>
      <c r="AG938" s="16" t="s">
        <v>37</v>
      </c>
      <c r="AH938" s="66">
        <v>22509</v>
      </c>
      <c r="AI938" s="66">
        <v>30065</v>
      </c>
      <c r="AJ938" s="76"/>
      <c r="AK938" s="75"/>
      <c r="AL938" s="7">
        <v>2472</v>
      </c>
    </row>
    <row r="939" spans="1:38" x14ac:dyDescent="0.15">
      <c r="A939" s="7">
        <v>2473</v>
      </c>
      <c r="B939" s="17">
        <f t="shared" si="120"/>
        <v>951.66666666666674</v>
      </c>
      <c r="C939" s="17">
        <f t="shared" si="121"/>
        <v>11.596734229660019</v>
      </c>
      <c r="D939" s="17">
        <f t="shared" si="122"/>
        <v>-146.10389610389612</v>
      </c>
      <c r="E939" s="17">
        <f t="shared" si="123"/>
        <v>9.2848594891263989</v>
      </c>
      <c r="F939" s="17">
        <f t="shared" si="124"/>
        <v>-166.78571428571428</v>
      </c>
      <c r="G939" s="17">
        <f t="shared" si="125"/>
        <v>9.773554895148802</v>
      </c>
      <c r="H939" s="17">
        <f t="shared" si="126"/>
        <v>-161.84853420195438</v>
      </c>
      <c r="I939" s="17">
        <f t="shared" si="127"/>
        <v>11.329143687743148</v>
      </c>
      <c r="J939" s="18">
        <v>28.55</v>
      </c>
      <c r="K939" s="17">
        <v>0.03</v>
      </c>
      <c r="L939" s="17">
        <v>2.4619</v>
      </c>
      <c r="M939" s="18">
        <v>22.5</v>
      </c>
      <c r="N939" s="17">
        <v>-3.85E-2</v>
      </c>
      <c r="O939" s="17">
        <v>2.4232999999999998</v>
      </c>
      <c r="P939" s="18">
        <v>23.35</v>
      </c>
      <c r="Q939" s="17">
        <v>-7.0000000000000007E-2</v>
      </c>
      <c r="R939" s="17">
        <v>2.3891</v>
      </c>
      <c r="S939" s="18">
        <v>26.5</v>
      </c>
      <c r="T939" s="17">
        <v>-0.12280000000000001</v>
      </c>
      <c r="U939" s="17">
        <v>2.3391000000000002</v>
      </c>
      <c r="V939" s="21">
        <v>42446</v>
      </c>
      <c r="W939" s="7">
        <v>2473</v>
      </c>
      <c r="X939" s="16" t="s">
        <v>37</v>
      </c>
      <c r="Y939" s="66">
        <v>11323</v>
      </c>
      <c r="Z939" s="66">
        <v>14130</v>
      </c>
      <c r="AA939" s="16" t="s">
        <v>39</v>
      </c>
      <c r="AB939" s="66">
        <v>12576</v>
      </c>
      <c r="AC939" s="66">
        <v>12722</v>
      </c>
      <c r="AD939" s="16" t="s">
        <v>37</v>
      </c>
      <c r="AE939" s="66">
        <v>12197</v>
      </c>
      <c r="AF939" s="66">
        <v>13117</v>
      </c>
      <c r="AG939" s="16" t="s">
        <v>37</v>
      </c>
      <c r="AH939" s="66">
        <v>8902</v>
      </c>
      <c r="AI939" s="66">
        <v>17973</v>
      </c>
      <c r="AJ939" s="76"/>
      <c r="AK939" s="75"/>
      <c r="AL939" s="7">
        <v>2473</v>
      </c>
    </row>
    <row r="940" spans="1:38" x14ac:dyDescent="0.15">
      <c r="A940" s="7">
        <v>2474</v>
      </c>
      <c r="B940" s="17">
        <f t="shared" si="120"/>
        <v>533.85826771653547</v>
      </c>
      <c r="C940" s="17">
        <f t="shared" si="121"/>
        <v>6.1706484641638237</v>
      </c>
      <c r="D940" s="17">
        <f t="shared" si="122"/>
        <v>330.42452830188677</v>
      </c>
      <c r="E940" s="17">
        <f t="shared" si="123"/>
        <v>6.3468333786354991</v>
      </c>
      <c r="F940" s="17">
        <f t="shared" si="124"/>
        <v>363.46153846153845</v>
      </c>
      <c r="G940" s="17">
        <f t="shared" si="125"/>
        <v>8.489421910793693</v>
      </c>
      <c r="H940" s="17">
        <f t="shared" si="126"/>
        <v>356.88073394495416</v>
      </c>
      <c r="I940" s="17">
        <f t="shared" si="127"/>
        <v>6.9647732867821492</v>
      </c>
      <c r="J940" s="18">
        <v>13.56</v>
      </c>
      <c r="K940" s="17">
        <v>2.5399999999999999E-2</v>
      </c>
      <c r="L940" s="17">
        <v>2.1974999999999998</v>
      </c>
      <c r="M940" s="18">
        <v>14.01</v>
      </c>
      <c r="N940" s="17">
        <v>1.06E-2</v>
      </c>
      <c r="O940" s="17">
        <v>2.2073999999999998</v>
      </c>
      <c r="P940" s="18">
        <v>18.899999999999999</v>
      </c>
      <c r="Q940" s="17">
        <v>2.5999999999999999E-2</v>
      </c>
      <c r="R940" s="17">
        <v>2.2263000000000002</v>
      </c>
      <c r="S940" s="18">
        <v>15.56</v>
      </c>
      <c r="T940" s="17">
        <v>3.27E-2</v>
      </c>
      <c r="U940" s="17">
        <v>2.2341000000000002</v>
      </c>
      <c r="V940" s="28">
        <v>42460</v>
      </c>
      <c r="W940" s="7">
        <v>2474</v>
      </c>
      <c r="X940" s="30"/>
      <c r="Y940" s="66"/>
      <c r="Z940" s="66"/>
      <c r="AA940" s="30"/>
      <c r="AB940" s="66"/>
      <c r="AC940" s="66"/>
      <c r="AD940" s="30"/>
      <c r="AE940" s="66"/>
      <c r="AF940" s="66"/>
      <c r="AG940" s="30"/>
      <c r="AH940" s="66"/>
      <c r="AI940" s="66"/>
      <c r="AJ940" s="76"/>
      <c r="AK940" s="75"/>
      <c r="AL940" s="7">
        <v>2474</v>
      </c>
    </row>
    <row r="941" spans="1:38" x14ac:dyDescent="0.15">
      <c r="A941" s="7">
        <v>2475</v>
      </c>
      <c r="B941" s="17">
        <f t="shared" si="120"/>
        <v>24.127906976744185</v>
      </c>
      <c r="C941" s="17">
        <f t="shared" si="121"/>
        <v>4.7205223286393521</v>
      </c>
      <c r="D941" s="17">
        <f t="shared" si="122"/>
        <v>45.703125</v>
      </c>
      <c r="E941" s="17">
        <f t="shared" si="123"/>
        <v>6.4101159299598951</v>
      </c>
      <c r="F941" s="17">
        <f t="shared" si="124"/>
        <v>46.785714285714285</v>
      </c>
      <c r="G941" s="17">
        <f t="shared" si="125"/>
        <v>6.3530552861299707</v>
      </c>
      <c r="H941" s="17">
        <f t="shared" si="126"/>
        <v>42.125</v>
      </c>
      <c r="I941" s="17">
        <f t="shared" si="127"/>
        <v>4.004991383920613</v>
      </c>
      <c r="J941" s="18">
        <v>20.75</v>
      </c>
      <c r="K941" s="17">
        <v>0.86</v>
      </c>
      <c r="L941" s="17">
        <v>4.3956999999999997</v>
      </c>
      <c r="M941" s="18">
        <v>29.25</v>
      </c>
      <c r="N941" s="17">
        <v>0.16</v>
      </c>
      <c r="O941" s="17">
        <v>4.5631000000000004</v>
      </c>
      <c r="P941" s="18">
        <v>19.649999999999999</v>
      </c>
      <c r="Q941" s="17">
        <v>0.21</v>
      </c>
      <c r="R941" s="17">
        <v>3.093</v>
      </c>
      <c r="S941" s="18">
        <v>20.22</v>
      </c>
      <c r="T941" s="17">
        <v>0.36</v>
      </c>
      <c r="U941" s="17">
        <v>5.0487000000000002</v>
      </c>
      <c r="V941" s="28">
        <v>42480</v>
      </c>
      <c r="W941" s="7">
        <v>2475</v>
      </c>
      <c r="X941" s="33" t="s">
        <v>39</v>
      </c>
      <c r="Y941" s="66">
        <v>20761</v>
      </c>
      <c r="Z941" s="66">
        <v>60569</v>
      </c>
      <c r="AA941" s="33" t="s">
        <v>39</v>
      </c>
      <c r="AB941" s="66">
        <v>23749</v>
      </c>
      <c r="AC941" s="66">
        <v>52948</v>
      </c>
      <c r="AD941" s="33" t="s">
        <v>37</v>
      </c>
      <c r="AE941" s="66">
        <v>19973</v>
      </c>
      <c r="AF941" s="66">
        <v>94438</v>
      </c>
      <c r="AG941" s="33" t="s">
        <v>39</v>
      </c>
      <c r="AH941" s="66">
        <v>21090</v>
      </c>
      <c r="AI941" s="66">
        <v>89424</v>
      </c>
      <c r="AJ941" s="76"/>
      <c r="AK941" s="75"/>
      <c r="AL941" s="7">
        <v>2475</v>
      </c>
    </row>
    <row r="942" spans="1:38" x14ac:dyDescent="0.15">
      <c r="A942" s="7">
        <v>2476</v>
      </c>
      <c r="B942" s="17">
        <f t="shared" si="120"/>
        <v>265.48223350253812</v>
      </c>
      <c r="C942" s="17">
        <f t="shared" si="121"/>
        <v>6.3012048192771095</v>
      </c>
      <c r="D942" s="17">
        <f t="shared" si="122"/>
        <v>67.057761732851986</v>
      </c>
      <c r="E942" s="17">
        <f t="shared" si="123"/>
        <v>4.3873634484794799</v>
      </c>
      <c r="F942" s="17">
        <f t="shared" si="124"/>
        <v>161.15537848605578</v>
      </c>
      <c r="G942" s="17">
        <f t="shared" si="125"/>
        <v>4.8647023451593503</v>
      </c>
      <c r="H942" s="17">
        <f t="shared" si="126"/>
        <v>243.38709677419357</v>
      </c>
      <c r="I942" s="17">
        <f t="shared" si="127"/>
        <v>6.0387778378053909</v>
      </c>
      <c r="J942" s="18">
        <v>10.46</v>
      </c>
      <c r="K942" s="17">
        <v>3.9399999999999998E-2</v>
      </c>
      <c r="L942" s="17">
        <v>1.66</v>
      </c>
      <c r="M942" s="18">
        <v>7.43</v>
      </c>
      <c r="N942" s="17">
        <v>2.7699999999999999E-2</v>
      </c>
      <c r="O942" s="17">
        <v>1.6935</v>
      </c>
      <c r="P942" s="18">
        <v>8.09</v>
      </c>
      <c r="Q942" s="17">
        <v>2.5100000000000001E-2</v>
      </c>
      <c r="R942" s="17">
        <v>1.663</v>
      </c>
      <c r="S942" s="18">
        <v>10.06</v>
      </c>
      <c r="T942" s="17">
        <v>3.1E-2</v>
      </c>
      <c r="U942" s="17">
        <v>1.6658999999999999</v>
      </c>
      <c r="V942" s="28">
        <v>42471</v>
      </c>
      <c r="W942" s="7">
        <v>2476</v>
      </c>
      <c r="X942" s="30"/>
      <c r="Y942" s="66">
        <v>54893</v>
      </c>
      <c r="Z942" s="66">
        <v>11148</v>
      </c>
      <c r="AA942" s="30"/>
      <c r="AB942" s="66">
        <v>50756</v>
      </c>
      <c r="AC942" s="66">
        <v>12057</v>
      </c>
      <c r="AD942" s="30"/>
      <c r="AE942" s="66">
        <v>49175</v>
      </c>
      <c r="AF942" s="66">
        <v>12445</v>
      </c>
      <c r="AG942" s="30"/>
      <c r="AH942" s="66">
        <v>46874</v>
      </c>
      <c r="AI942" s="66">
        <v>13056</v>
      </c>
      <c r="AJ942" s="76"/>
      <c r="AK942" s="75"/>
      <c r="AL942" s="7">
        <v>2476</v>
      </c>
    </row>
    <row r="943" spans="1:38" x14ac:dyDescent="0.15">
      <c r="A943" s="7">
        <v>2477</v>
      </c>
      <c r="B943" s="17">
        <f t="shared" si="120"/>
        <v>22.818181818181817</v>
      </c>
      <c r="C943" s="17">
        <f t="shared" si="121"/>
        <v>1.193958853609228</v>
      </c>
      <c r="D943" s="17">
        <f t="shared" si="122"/>
        <v>45.487804878048777</v>
      </c>
      <c r="E943" s="17">
        <f t="shared" si="123"/>
        <v>4.3302607443869139</v>
      </c>
      <c r="F943" s="17">
        <f t="shared" si="124"/>
        <v>20.600414078674948</v>
      </c>
      <c r="G943" s="17">
        <f t="shared" si="125"/>
        <v>3.9651965993623803</v>
      </c>
      <c r="H943" s="17">
        <f t="shared" si="126"/>
        <v>17.302573203194324</v>
      </c>
      <c r="I943" s="17">
        <f t="shared" si="127"/>
        <v>3.2784818107307232</v>
      </c>
      <c r="J943" s="18">
        <v>5.0199999999999996</v>
      </c>
      <c r="K943" s="17">
        <v>0.22</v>
      </c>
      <c r="L943" s="17">
        <v>4.2045000000000003</v>
      </c>
      <c r="M943" s="18">
        <v>18.649999999999999</v>
      </c>
      <c r="N943" s="17">
        <v>0.10249999999999999</v>
      </c>
      <c r="O943" s="17">
        <v>4.3068999999999997</v>
      </c>
      <c r="P943" s="18">
        <v>5.97</v>
      </c>
      <c r="Q943" s="17">
        <v>0.1449</v>
      </c>
      <c r="R943" s="17">
        <v>1.5056</v>
      </c>
      <c r="S943" s="18">
        <v>5.2</v>
      </c>
      <c r="T943" s="17">
        <v>0.22539999999999999</v>
      </c>
      <c r="U943" s="17">
        <v>1.5861000000000001</v>
      </c>
      <c r="V943" s="28">
        <v>42486</v>
      </c>
      <c r="W943" s="7">
        <v>2477</v>
      </c>
      <c r="X943" s="37" t="s">
        <v>43</v>
      </c>
      <c r="Y943" s="66">
        <v>51305</v>
      </c>
      <c r="Z943" s="66">
        <v>20369</v>
      </c>
      <c r="AA943" s="37" t="s">
        <v>41</v>
      </c>
      <c r="AB943" s="66">
        <v>45347</v>
      </c>
      <c r="AC943" s="66">
        <v>23045</v>
      </c>
      <c r="AD943" s="37"/>
      <c r="AE943" s="66">
        <v>101988</v>
      </c>
      <c r="AF943" s="66">
        <v>30740</v>
      </c>
      <c r="AG943" s="37"/>
      <c r="AH943" s="66"/>
      <c r="AI943" s="66"/>
      <c r="AJ943" s="76"/>
      <c r="AK943" s="75"/>
      <c r="AL943" s="7">
        <v>2477</v>
      </c>
    </row>
    <row r="944" spans="1:38" x14ac:dyDescent="0.15">
      <c r="A944" s="7">
        <v>2478</v>
      </c>
      <c r="B944" s="17">
        <f t="shared" si="120"/>
        <v>48.74074074074074</v>
      </c>
      <c r="C944" s="17">
        <f t="shared" si="121"/>
        <v>1.7535210329251556</v>
      </c>
      <c r="D944" s="17">
        <f t="shared" si="122"/>
        <v>42.249999999999993</v>
      </c>
      <c r="E944" s="17">
        <f t="shared" si="123"/>
        <v>1.5817199700502729</v>
      </c>
      <c r="F944" s="17">
        <f t="shared" si="124"/>
        <v>40.142857142857139</v>
      </c>
      <c r="G944" s="17">
        <f t="shared" si="125"/>
        <v>1.5294597904476799</v>
      </c>
      <c r="H944" s="17">
        <f t="shared" si="126"/>
        <v>46.892857142857153</v>
      </c>
      <c r="I944" s="17">
        <f t="shared" si="127"/>
        <v>1.7635760433036494</v>
      </c>
      <c r="J944" s="18">
        <v>13.16</v>
      </c>
      <c r="K944" s="17">
        <v>0.27</v>
      </c>
      <c r="L944" s="17">
        <v>7.5049000000000001</v>
      </c>
      <c r="M944" s="18">
        <v>11.83</v>
      </c>
      <c r="N944" s="17">
        <v>7.0000000000000007E-2</v>
      </c>
      <c r="O944" s="17">
        <v>7.4791999999999996</v>
      </c>
      <c r="P944" s="18">
        <v>11.24</v>
      </c>
      <c r="Q944" s="17">
        <v>0.14000000000000001</v>
      </c>
      <c r="R944" s="17">
        <v>7.3490000000000002</v>
      </c>
      <c r="S944" s="18">
        <v>13.13</v>
      </c>
      <c r="T944" s="17">
        <v>0.21</v>
      </c>
      <c r="U944" s="17">
        <v>7.4451000000000001</v>
      </c>
      <c r="V944" s="28"/>
      <c r="W944" s="7">
        <v>2478</v>
      </c>
      <c r="X944" s="16" t="s">
        <v>43</v>
      </c>
      <c r="Y944" s="66">
        <v>25030</v>
      </c>
      <c r="Z944" s="66">
        <v>15985</v>
      </c>
      <c r="AA944" s="16" t="s">
        <v>41</v>
      </c>
      <c r="AB944" s="66">
        <v>27898</v>
      </c>
      <c r="AC944" s="66">
        <v>14341</v>
      </c>
      <c r="AD944" s="16" t="s">
        <v>41</v>
      </c>
      <c r="AE944" s="66">
        <v>26135</v>
      </c>
      <c r="AF944" s="66">
        <v>15308</v>
      </c>
      <c r="AG944" s="16" t="s">
        <v>41</v>
      </c>
      <c r="AH944" s="66">
        <v>24419</v>
      </c>
      <c r="AI944" s="66">
        <v>16385</v>
      </c>
      <c r="AJ944" s="76"/>
      <c r="AK944" s="75"/>
      <c r="AL944" s="7">
        <v>2478</v>
      </c>
    </row>
    <row r="945" spans="1:38" x14ac:dyDescent="0.15">
      <c r="A945" s="7">
        <v>2479</v>
      </c>
      <c r="B945" s="17">
        <f t="shared" si="120"/>
        <v>47.806451612903224</v>
      </c>
      <c r="C945" s="17">
        <f t="shared" si="121"/>
        <v>4.1323927167275469</v>
      </c>
      <c r="D945" s="17">
        <f t="shared" si="122"/>
        <v>44.494584837545126</v>
      </c>
      <c r="E945" s="17">
        <f t="shared" si="123"/>
        <v>2.8297554815750199</v>
      </c>
      <c r="F945" s="17">
        <f t="shared" si="124"/>
        <v>36.366580310880828</v>
      </c>
      <c r="G945" s="17">
        <f t="shared" si="125"/>
        <v>3.270810275528631</v>
      </c>
      <c r="H945" s="17">
        <f t="shared" si="126"/>
        <v>45.277410832232498</v>
      </c>
      <c r="I945" s="17">
        <f t="shared" si="127"/>
        <v>3.9102161884661455</v>
      </c>
      <c r="J945" s="18">
        <v>14.82</v>
      </c>
      <c r="K945" s="17">
        <v>0.31</v>
      </c>
      <c r="L945" s="17">
        <v>3.5863</v>
      </c>
      <c r="M945" s="18">
        <v>9.86</v>
      </c>
      <c r="N945" s="17">
        <v>5.5399999999999998E-2</v>
      </c>
      <c r="O945" s="17">
        <v>3.4843999999999999</v>
      </c>
      <c r="P945" s="18">
        <v>11.23</v>
      </c>
      <c r="Q945" s="17">
        <v>0.15440000000000001</v>
      </c>
      <c r="R945" s="17">
        <v>3.4333999999999998</v>
      </c>
      <c r="S945" s="18">
        <v>13.71</v>
      </c>
      <c r="T945" s="17">
        <v>0.2271</v>
      </c>
      <c r="U945" s="17">
        <v>3.5062000000000002</v>
      </c>
      <c r="V945" s="28"/>
      <c r="W945" s="7">
        <v>2479</v>
      </c>
      <c r="X945" s="30" t="s">
        <v>41</v>
      </c>
      <c r="Y945" s="66">
        <v>32362</v>
      </c>
      <c r="Z945" s="66">
        <v>24608</v>
      </c>
      <c r="AA945" s="30"/>
      <c r="AB945" s="66">
        <v>47846</v>
      </c>
      <c r="AC945" s="66">
        <v>16644</v>
      </c>
      <c r="AD945" s="30"/>
      <c r="AE945" s="66">
        <v>46679</v>
      </c>
      <c r="AF945" s="66">
        <v>17060</v>
      </c>
      <c r="AG945" s="30" t="s">
        <v>41</v>
      </c>
      <c r="AH945" s="66">
        <v>35590</v>
      </c>
      <c r="AI945" s="66">
        <v>22376</v>
      </c>
      <c r="AJ945" s="76"/>
      <c r="AK945" s="75"/>
      <c r="AL945" s="7">
        <v>2479</v>
      </c>
    </row>
    <row r="946" spans="1:38" x14ac:dyDescent="0.15">
      <c r="A946" s="7">
        <v>2480</v>
      </c>
      <c r="B946" s="17">
        <f t="shared" si="120"/>
        <v>-46.345447121273985</v>
      </c>
      <c r="C946" s="17">
        <f t="shared" si="121"/>
        <v>3.1692402200318317</v>
      </c>
      <c r="D946" s="17">
        <f t="shared" si="122"/>
        <v>-37.220670391061454</v>
      </c>
      <c r="E946" s="17">
        <f t="shared" si="123"/>
        <v>3.0373831775700935</v>
      </c>
      <c r="F946" s="17">
        <f t="shared" si="124"/>
        <v>-83.873456790123456</v>
      </c>
      <c r="G946" s="17">
        <f t="shared" si="125"/>
        <v>3.0911417602729983</v>
      </c>
      <c r="H946" s="17">
        <f t="shared" si="126"/>
        <v>1145.2941176470588</v>
      </c>
      <c r="I946" s="17">
        <f t="shared" si="127"/>
        <v>3.6196319018404912</v>
      </c>
      <c r="J946" s="18">
        <v>11.35</v>
      </c>
      <c r="K946" s="17">
        <v>-0.24490000000000001</v>
      </c>
      <c r="L946" s="17">
        <v>3.5813000000000001</v>
      </c>
      <c r="M946" s="18">
        <v>10.66</v>
      </c>
      <c r="N946" s="17">
        <v>-7.1599999999999997E-2</v>
      </c>
      <c r="O946" s="17">
        <v>3.5095999999999998</v>
      </c>
      <c r="P946" s="18">
        <v>10.87</v>
      </c>
      <c r="Q946" s="17">
        <v>-6.4799999999999996E-2</v>
      </c>
      <c r="R946" s="17">
        <v>3.5165000000000002</v>
      </c>
      <c r="S946" s="18">
        <v>12.98</v>
      </c>
      <c r="T946" s="17">
        <v>8.5000000000000006E-3</v>
      </c>
      <c r="U946" s="17">
        <v>3.5859999999999999</v>
      </c>
      <c r="V946" s="21">
        <v>42460</v>
      </c>
      <c r="W946" s="7">
        <v>2480</v>
      </c>
      <c r="X946" s="30"/>
      <c r="Y946" s="66">
        <v>37517</v>
      </c>
      <c r="Z946" s="66">
        <v>17202</v>
      </c>
      <c r="AA946" s="30"/>
      <c r="AB946" s="66">
        <v>34467</v>
      </c>
      <c r="AC946" s="66">
        <v>18724</v>
      </c>
      <c r="AD946" s="30" t="s">
        <v>41</v>
      </c>
      <c r="AE946" s="66">
        <v>29621</v>
      </c>
      <c r="AF946" s="66">
        <v>21787</v>
      </c>
      <c r="AG946" s="30" t="s">
        <v>41</v>
      </c>
      <c r="AH946" s="66">
        <v>27866</v>
      </c>
      <c r="AI946" s="66">
        <v>23160</v>
      </c>
      <c r="AJ946" s="76"/>
      <c r="AK946" s="75"/>
      <c r="AL946" s="7">
        <v>2480</v>
      </c>
    </row>
    <row r="947" spans="1:38" x14ac:dyDescent="0.15">
      <c r="A947" s="7">
        <v>2481</v>
      </c>
      <c r="B947" s="17">
        <f t="shared" si="120"/>
        <v>60.466666666666669</v>
      </c>
      <c r="C947" s="17">
        <f t="shared" si="121"/>
        <v>4.4613871126414173</v>
      </c>
      <c r="D947" s="17">
        <f t="shared" si="122"/>
        <v>51.358024691358025</v>
      </c>
      <c r="E947" s="17">
        <f t="shared" si="123"/>
        <v>4.0125391849529777</v>
      </c>
      <c r="F947" s="17">
        <f t="shared" si="124"/>
        <v>73</v>
      </c>
      <c r="G947" s="17">
        <f t="shared" si="125"/>
        <v>3.5013669720370277</v>
      </c>
      <c r="H947" s="17">
        <f t="shared" si="126"/>
        <v>69.375</v>
      </c>
      <c r="I947" s="17">
        <f t="shared" si="127"/>
        <v>3.5179462800095083</v>
      </c>
      <c r="J947" s="18">
        <v>9.07</v>
      </c>
      <c r="K947" s="17">
        <v>0.15</v>
      </c>
      <c r="L947" s="17">
        <v>2.0329999999999999</v>
      </c>
      <c r="M947" s="18">
        <v>8.32</v>
      </c>
      <c r="N947" s="17">
        <v>4.0500000000000001E-2</v>
      </c>
      <c r="O947" s="17">
        <v>2.0735000000000001</v>
      </c>
      <c r="P947" s="18">
        <v>7.3</v>
      </c>
      <c r="Q947" s="17">
        <v>0.05</v>
      </c>
      <c r="R947" s="17">
        <v>2.0849000000000002</v>
      </c>
      <c r="S947" s="18">
        <v>7.4</v>
      </c>
      <c r="T947" s="17">
        <v>0.08</v>
      </c>
      <c r="U947" s="17">
        <v>2.1034999999999999</v>
      </c>
      <c r="V947" s="28">
        <v>42487</v>
      </c>
      <c r="W947" s="7">
        <v>2481</v>
      </c>
      <c r="X947" s="16" t="s">
        <v>37</v>
      </c>
      <c r="Y947" s="66">
        <v>14445</v>
      </c>
      <c r="Z947" s="66">
        <v>87462</v>
      </c>
      <c r="AA947" s="16"/>
      <c r="AB947" s="66">
        <v>82102</v>
      </c>
      <c r="AC947" s="66">
        <v>15388</v>
      </c>
      <c r="AD947" s="16"/>
      <c r="AE947" s="66">
        <v>73568</v>
      </c>
      <c r="AF947" s="66">
        <v>17173</v>
      </c>
      <c r="AG947" s="16" t="s">
        <v>41</v>
      </c>
      <c r="AH947" s="66">
        <v>60971</v>
      </c>
      <c r="AI947" s="66">
        <v>20721</v>
      </c>
      <c r="AJ947" s="76"/>
      <c r="AK947" s="75"/>
      <c r="AL947" s="7">
        <v>2481</v>
      </c>
    </row>
    <row r="948" spans="1:38" x14ac:dyDescent="0.15">
      <c r="A948" s="7">
        <v>2482</v>
      </c>
      <c r="B948" s="17">
        <f t="shared" si="120"/>
        <v>18.137254901960784</v>
      </c>
      <c r="C948" s="17">
        <f t="shared" si="121"/>
        <v>1.001082251082251</v>
      </c>
      <c r="D948" s="17">
        <f t="shared" si="122"/>
        <v>80.249999999999986</v>
      </c>
      <c r="E948" s="17">
        <f t="shared" si="123"/>
        <v>2.4126527369167006</v>
      </c>
      <c r="F948" s="17">
        <f t="shared" si="124"/>
        <v>34.454545454545453</v>
      </c>
      <c r="G948" s="17">
        <f t="shared" si="125"/>
        <v>2</v>
      </c>
      <c r="H948" s="17">
        <f t="shared" si="126"/>
        <v>37.776315789473685</v>
      </c>
      <c r="I948" s="17">
        <f t="shared" si="127"/>
        <v>2.4729321171089693</v>
      </c>
      <c r="J948" s="18">
        <v>9.25</v>
      </c>
      <c r="K948" s="17">
        <v>0.51</v>
      </c>
      <c r="L948" s="17">
        <v>9.24</v>
      </c>
      <c r="M948" s="18">
        <v>22.47</v>
      </c>
      <c r="N948" s="17">
        <v>7.0000000000000007E-2</v>
      </c>
      <c r="O948" s="17">
        <v>9.3133999999999997</v>
      </c>
      <c r="P948" s="18">
        <v>7.58</v>
      </c>
      <c r="Q948" s="17">
        <v>0.11</v>
      </c>
      <c r="R948" s="17">
        <v>3.79</v>
      </c>
      <c r="S948" s="18">
        <v>9.57</v>
      </c>
      <c r="T948" s="17">
        <v>0.19</v>
      </c>
      <c r="U948" s="17">
        <v>3.8698999999999999</v>
      </c>
      <c r="V948" s="28">
        <v>42488</v>
      </c>
      <c r="W948" s="7">
        <v>2482</v>
      </c>
      <c r="X948" s="16" t="s">
        <v>43</v>
      </c>
      <c r="Y948" s="66">
        <v>29484</v>
      </c>
      <c r="Z948" s="66">
        <v>21212</v>
      </c>
      <c r="AA948" s="16" t="s">
        <v>41</v>
      </c>
      <c r="AB948" s="66">
        <v>26014</v>
      </c>
      <c r="AC948" s="66">
        <v>24042</v>
      </c>
      <c r="AD948" s="16" t="s">
        <v>37</v>
      </c>
      <c r="AE948" s="66">
        <v>26549</v>
      </c>
      <c r="AF948" s="66">
        <v>58429</v>
      </c>
      <c r="AG948" s="16" t="s">
        <v>37</v>
      </c>
      <c r="AH948" s="66">
        <v>23951</v>
      </c>
      <c r="AI948" s="66">
        <v>64766</v>
      </c>
      <c r="AJ948" s="76"/>
      <c r="AK948" s="75"/>
      <c r="AL948" s="7">
        <v>2482</v>
      </c>
    </row>
    <row r="949" spans="1:38" x14ac:dyDescent="0.15">
      <c r="A949" s="7">
        <v>2483</v>
      </c>
      <c r="B949" s="17">
        <f t="shared" si="120"/>
        <v>-9.7438016528925608</v>
      </c>
      <c r="C949" s="17">
        <f t="shared" si="121"/>
        <v>2.2367247823035039</v>
      </c>
      <c r="D949" s="17">
        <f t="shared" si="122"/>
        <v>54.749999999999993</v>
      </c>
      <c r="E949" s="17">
        <f t="shared" si="123"/>
        <v>2.0574585220119879</v>
      </c>
      <c r="F949" s="17">
        <f t="shared" si="124"/>
        <v>36.0625</v>
      </c>
      <c r="G949" s="17">
        <f t="shared" si="125"/>
        <v>2.0160726764500345</v>
      </c>
      <c r="H949" s="17">
        <f t="shared" si="126"/>
        <v>52.299465240641709</v>
      </c>
      <c r="I949" s="17">
        <f t="shared" si="127"/>
        <v>2.2668405041286395</v>
      </c>
      <c r="J949" s="18">
        <v>11.79</v>
      </c>
      <c r="K949" s="17">
        <v>-1.21</v>
      </c>
      <c r="L949" s="17">
        <v>5.2710999999999997</v>
      </c>
      <c r="M949" s="18">
        <v>10.95</v>
      </c>
      <c r="N949" s="17">
        <v>0.05</v>
      </c>
      <c r="O949" s="17">
        <v>5.3220999999999998</v>
      </c>
      <c r="P949" s="18">
        <v>11.54</v>
      </c>
      <c r="Q949" s="17">
        <v>0.16</v>
      </c>
      <c r="R949" s="17">
        <v>5.7240000000000002</v>
      </c>
      <c r="S949" s="18">
        <v>13.04</v>
      </c>
      <c r="T949" s="17">
        <v>0.187</v>
      </c>
      <c r="U949" s="17">
        <v>5.7525000000000004</v>
      </c>
      <c r="V949" s="21">
        <v>42478</v>
      </c>
      <c r="W949" s="7">
        <v>2483</v>
      </c>
      <c r="X949" s="16" t="s">
        <v>41</v>
      </c>
      <c r="Y949" s="66">
        <v>23081</v>
      </c>
      <c r="Z949" s="66">
        <v>19225</v>
      </c>
      <c r="AA949" s="16" t="s">
        <v>43</v>
      </c>
      <c r="AB949" s="66">
        <v>30279</v>
      </c>
      <c r="AC949" s="66">
        <v>14654</v>
      </c>
      <c r="AD949" s="16" t="s">
        <v>41</v>
      </c>
      <c r="AE949" s="66">
        <v>25683</v>
      </c>
      <c r="AF949" s="66">
        <v>16364</v>
      </c>
      <c r="AG949" s="16" t="s">
        <v>43</v>
      </c>
      <c r="AH949" s="66">
        <v>26698</v>
      </c>
      <c r="AI949" s="66">
        <v>15742</v>
      </c>
      <c r="AJ949" s="76"/>
      <c r="AK949" s="75"/>
      <c r="AL949" s="7">
        <v>2483</v>
      </c>
    </row>
    <row r="950" spans="1:38" x14ac:dyDescent="0.15">
      <c r="A950" s="7">
        <v>2484</v>
      </c>
      <c r="B950" s="17">
        <f t="shared" si="120"/>
        <v>42.367199587416195</v>
      </c>
      <c r="C950" s="17">
        <f t="shared" si="121"/>
        <v>3.2591446480996589</v>
      </c>
      <c r="D950" s="17">
        <f t="shared" si="122"/>
        <v>74.919484702093399</v>
      </c>
      <c r="E950" s="17">
        <f t="shared" si="123"/>
        <v>3.6466600043109358</v>
      </c>
      <c r="F950" s="17">
        <f t="shared" si="124"/>
        <v>67.062445030782769</v>
      </c>
      <c r="G950" s="17">
        <f t="shared" si="125"/>
        <v>4.7626483447845098</v>
      </c>
      <c r="H950" s="17">
        <f t="shared" si="126"/>
        <v>55.102869518137524</v>
      </c>
      <c r="I950" s="17">
        <f t="shared" si="127"/>
        <v>2.9075248543023653</v>
      </c>
      <c r="J950" s="18">
        <v>16.43</v>
      </c>
      <c r="K950" s="17">
        <v>0.38779999999999998</v>
      </c>
      <c r="L950" s="17">
        <v>5.0411999999999999</v>
      </c>
      <c r="M950" s="18">
        <v>18.61</v>
      </c>
      <c r="N950" s="17">
        <v>6.2100000000000002E-2</v>
      </c>
      <c r="O950" s="17">
        <v>5.1032999999999999</v>
      </c>
      <c r="P950" s="18">
        <v>15.25</v>
      </c>
      <c r="Q950" s="17">
        <v>0.1137</v>
      </c>
      <c r="R950" s="17">
        <v>3.202</v>
      </c>
      <c r="S950" s="18">
        <v>13.57</v>
      </c>
      <c r="T950" s="17">
        <v>0.1847</v>
      </c>
      <c r="U950" s="17">
        <v>4.6672000000000002</v>
      </c>
      <c r="V950" s="28">
        <v>42460</v>
      </c>
      <c r="W950" s="7">
        <v>2484</v>
      </c>
      <c r="X950" s="16" t="s">
        <v>43</v>
      </c>
      <c r="Y950" s="66">
        <v>20175</v>
      </c>
      <c r="Z950" s="66">
        <v>16495</v>
      </c>
      <c r="AA950" s="16" t="s">
        <v>37</v>
      </c>
      <c r="AB950" s="66">
        <v>17949</v>
      </c>
      <c r="AC950" s="66">
        <v>18541</v>
      </c>
      <c r="AD950" s="16" t="s">
        <v>37</v>
      </c>
      <c r="AE950" s="66">
        <v>22993</v>
      </c>
      <c r="AF950" s="66">
        <v>23158</v>
      </c>
      <c r="AG950" s="16" t="s">
        <v>37</v>
      </c>
      <c r="AH950" s="66">
        <v>22907</v>
      </c>
      <c r="AI950" s="66">
        <v>27373</v>
      </c>
      <c r="AJ950" s="76"/>
      <c r="AK950" s="75"/>
      <c r="AL950" s="7">
        <v>2484</v>
      </c>
    </row>
    <row r="951" spans="1:38" x14ac:dyDescent="0.15">
      <c r="A951" s="7">
        <v>2485</v>
      </c>
      <c r="B951" s="17">
        <f t="shared" si="120"/>
        <v>298.86685552407937</v>
      </c>
      <c r="C951" s="17">
        <f t="shared" si="121"/>
        <v>3.4298904385708253</v>
      </c>
      <c r="D951" s="17">
        <f t="shared" si="122"/>
        <v>189.25</v>
      </c>
      <c r="E951" s="17">
        <f t="shared" si="123"/>
        <v>2.4545646147111753</v>
      </c>
      <c r="F951" s="17">
        <f t="shared" si="124"/>
        <v>89.777777777777786</v>
      </c>
      <c r="G951" s="17">
        <f t="shared" si="125"/>
        <v>2.5909892576559241</v>
      </c>
      <c r="H951" s="17">
        <f t="shared" si="126"/>
        <v>349.31249999999994</v>
      </c>
      <c r="I951" s="17">
        <f t="shared" si="127"/>
        <v>3.0098389259576392</v>
      </c>
      <c r="J951" s="18">
        <v>21.1</v>
      </c>
      <c r="K951" s="17">
        <v>7.0599999999999996E-2</v>
      </c>
      <c r="L951" s="17">
        <v>6.1517999999999997</v>
      </c>
      <c r="M951" s="18">
        <v>15.14</v>
      </c>
      <c r="N951" s="17">
        <v>0.02</v>
      </c>
      <c r="O951" s="17">
        <v>6.1680999999999999</v>
      </c>
      <c r="P951" s="18">
        <v>16.16</v>
      </c>
      <c r="Q951" s="17">
        <v>0.09</v>
      </c>
      <c r="R951" s="17">
        <v>6.2370000000000001</v>
      </c>
      <c r="S951" s="18">
        <v>18.63</v>
      </c>
      <c r="T951" s="17">
        <v>0.04</v>
      </c>
      <c r="U951" s="17">
        <v>6.1897000000000002</v>
      </c>
      <c r="V951" s="28">
        <v>42482</v>
      </c>
      <c r="W951" s="7">
        <v>2485</v>
      </c>
      <c r="X951" s="16" t="s">
        <v>37</v>
      </c>
      <c r="Y951" s="66">
        <v>8247</v>
      </c>
      <c r="Z951" s="66">
        <v>38801</v>
      </c>
      <c r="AA951" s="16" t="s">
        <v>37</v>
      </c>
      <c r="AB951" s="66">
        <v>8229</v>
      </c>
      <c r="AC951" s="66">
        <v>28886</v>
      </c>
      <c r="AD951" s="16" t="s">
        <v>39</v>
      </c>
      <c r="AE951" s="66">
        <v>8882</v>
      </c>
      <c r="AF951" s="66">
        <v>36027</v>
      </c>
      <c r="AG951" s="16" t="s">
        <v>37</v>
      </c>
      <c r="AH951" s="66">
        <v>8316</v>
      </c>
      <c r="AI951" s="66">
        <v>38480</v>
      </c>
      <c r="AJ951" s="76"/>
      <c r="AK951" s="75"/>
      <c r="AL951" s="7">
        <v>2485</v>
      </c>
    </row>
    <row r="952" spans="1:38" x14ac:dyDescent="0.15">
      <c r="A952" s="7">
        <v>2486</v>
      </c>
      <c r="B952" s="17">
        <f t="shared" si="120"/>
        <v>-83.00813008130082</v>
      </c>
      <c r="C952" s="17">
        <f t="shared" si="121"/>
        <v>9.291954859847106</v>
      </c>
      <c r="D952" s="17">
        <f t="shared" si="122"/>
        <v>-66.75257731958763</v>
      </c>
      <c r="E952" s="17">
        <f t="shared" si="123"/>
        <v>4.7772756617172361</v>
      </c>
      <c r="F952" s="17">
        <f t="shared" si="124"/>
        <v>-52.46636771300448</v>
      </c>
      <c r="G952" s="17">
        <f t="shared" si="125"/>
        <v>4.4309789812535501</v>
      </c>
      <c r="H952" s="17">
        <f t="shared" si="126"/>
        <v>-88.796477495107624</v>
      </c>
      <c r="I952" s="17">
        <f t="shared" si="127"/>
        <v>5.7966848711315508</v>
      </c>
      <c r="J952" s="18">
        <v>10.210000000000001</v>
      </c>
      <c r="K952" s="17">
        <v>-0.123</v>
      </c>
      <c r="L952" s="17">
        <v>1.0988</v>
      </c>
      <c r="M952" s="18">
        <v>5.18</v>
      </c>
      <c r="N952" s="17">
        <v>-1.9400000000000001E-2</v>
      </c>
      <c r="O952" s="17">
        <v>1.0843</v>
      </c>
      <c r="P952" s="18">
        <v>4.68</v>
      </c>
      <c r="Q952" s="17">
        <v>-4.4600000000000001E-2</v>
      </c>
      <c r="R952" s="17">
        <v>1.0562</v>
      </c>
      <c r="S952" s="18">
        <v>6.05</v>
      </c>
      <c r="T952" s="17">
        <v>-5.11E-2</v>
      </c>
      <c r="U952" s="17">
        <v>1.0437000000000001</v>
      </c>
      <c r="V952" s="28">
        <v>42449</v>
      </c>
      <c r="W952" s="7">
        <v>2486</v>
      </c>
      <c r="X952" s="30"/>
      <c r="Y952" s="66">
        <v>81084</v>
      </c>
      <c r="Z952" s="66">
        <v>10260</v>
      </c>
      <c r="AA952" s="30"/>
      <c r="AB952" s="66">
        <v>78777</v>
      </c>
      <c r="AC952" s="66">
        <v>10561</v>
      </c>
      <c r="AD952" s="30"/>
      <c r="AE952" s="66">
        <v>70835</v>
      </c>
      <c r="AF952" s="66">
        <v>11745</v>
      </c>
      <c r="AG952" s="30"/>
      <c r="AH952" s="66"/>
      <c r="AI952" s="66"/>
      <c r="AJ952" s="76"/>
      <c r="AK952" s="75"/>
      <c r="AL952" s="7">
        <v>2486</v>
      </c>
    </row>
    <row r="953" spans="1:38" x14ac:dyDescent="0.15">
      <c r="A953" s="7">
        <v>2487</v>
      </c>
      <c r="B953" s="17">
        <f t="shared" si="120"/>
        <v>69.461538461538453</v>
      </c>
      <c r="C953" s="17">
        <f t="shared" si="121"/>
        <v>2.8634850166481685</v>
      </c>
      <c r="D953" s="17">
        <f t="shared" si="122"/>
        <v>62.8125</v>
      </c>
      <c r="E953" s="17">
        <f t="shared" si="123"/>
        <v>3.2837771605946742</v>
      </c>
      <c r="F953" s="17">
        <f t="shared" si="124"/>
        <v>49.166666666666664</v>
      </c>
      <c r="G953" s="17">
        <f t="shared" si="125"/>
        <v>2.842551551358643</v>
      </c>
      <c r="H953" s="17">
        <f t="shared" si="126"/>
        <v>54.6875</v>
      </c>
      <c r="I953" s="17">
        <f t="shared" si="127"/>
        <v>2.7860031203234947</v>
      </c>
      <c r="J953" s="18">
        <v>9.0299999999999994</v>
      </c>
      <c r="K953" s="17">
        <v>0.13</v>
      </c>
      <c r="L953" s="17">
        <v>3.1535000000000002</v>
      </c>
      <c r="M953" s="18">
        <v>10.050000000000001</v>
      </c>
      <c r="N953" s="17">
        <v>0.04</v>
      </c>
      <c r="O953" s="17">
        <v>3.0605000000000002</v>
      </c>
      <c r="P953" s="18">
        <v>8.85</v>
      </c>
      <c r="Q953" s="17">
        <v>0.09</v>
      </c>
      <c r="R953" s="17">
        <v>3.1133999999999999</v>
      </c>
      <c r="S953" s="18">
        <v>8.75</v>
      </c>
      <c r="T953" s="17">
        <v>0.12</v>
      </c>
      <c r="U953" s="17">
        <v>3.1406999999999998</v>
      </c>
      <c r="V953" s="28"/>
      <c r="W953" s="7">
        <v>2487</v>
      </c>
      <c r="X953" s="16"/>
      <c r="Y953" s="66">
        <v>40954</v>
      </c>
      <c r="Z953" s="66">
        <v>13186</v>
      </c>
      <c r="AA953" s="16"/>
      <c r="AB953" s="66">
        <v>50668</v>
      </c>
      <c r="AC953" s="66">
        <v>10657</v>
      </c>
      <c r="AD953" s="30"/>
      <c r="AE953" s="66">
        <v>47841</v>
      </c>
      <c r="AF953" s="66">
        <v>11287</v>
      </c>
      <c r="AG953" s="30"/>
      <c r="AH953" s="66">
        <v>44484</v>
      </c>
      <c r="AI953" s="66">
        <v>12139</v>
      </c>
      <c r="AJ953" s="76"/>
      <c r="AK953" s="75"/>
      <c r="AL953" s="7">
        <v>2487</v>
      </c>
    </row>
    <row r="954" spans="1:38" x14ac:dyDescent="0.15">
      <c r="A954" s="7">
        <v>2488</v>
      </c>
      <c r="B954" s="17">
        <f t="shared" si="120"/>
        <v>184.44444444444446</v>
      </c>
      <c r="C954" s="17">
        <f t="shared" si="121"/>
        <v>5.3288818978523969</v>
      </c>
      <c r="D954" s="17">
        <f t="shared" si="122"/>
        <v>-157.625</v>
      </c>
      <c r="E954" s="17">
        <f t="shared" si="123"/>
        <v>8.1973607228759011</v>
      </c>
      <c r="F954" s="17">
        <f t="shared" si="124"/>
        <v>-116.77777777777779</v>
      </c>
      <c r="G954" s="17">
        <f t="shared" si="125"/>
        <v>6.9368358524189828</v>
      </c>
      <c r="H954" s="17">
        <f t="shared" si="126"/>
        <v>-115.15909090909091</v>
      </c>
      <c r="I954" s="17">
        <f t="shared" si="127"/>
        <v>5.7643083853793389</v>
      </c>
      <c r="J954" s="18">
        <v>16.600000000000001</v>
      </c>
      <c r="K954" s="17">
        <v>0.09</v>
      </c>
      <c r="L954" s="17">
        <v>3.1151</v>
      </c>
      <c r="M954" s="18">
        <v>25.22</v>
      </c>
      <c r="N954" s="17">
        <v>-0.04</v>
      </c>
      <c r="O954" s="17">
        <v>3.0766</v>
      </c>
      <c r="P954" s="18">
        <v>21.02</v>
      </c>
      <c r="Q954" s="17">
        <v>-0.09</v>
      </c>
      <c r="R954" s="17">
        <v>3.0301999999999998</v>
      </c>
      <c r="S954" s="18">
        <v>16.89</v>
      </c>
      <c r="T954" s="17">
        <v>-0.11</v>
      </c>
      <c r="U954" s="17">
        <v>2.9300999999999999</v>
      </c>
      <c r="V954" s="21">
        <v>42482</v>
      </c>
      <c r="W954" s="7">
        <v>2488</v>
      </c>
      <c r="X954" s="16"/>
      <c r="Y954" s="66">
        <v>41056</v>
      </c>
      <c r="Z954" s="66">
        <v>12385</v>
      </c>
      <c r="AA954" s="16"/>
      <c r="AB954" s="66"/>
      <c r="AC954" s="66"/>
      <c r="AD954" s="30"/>
      <c r="AE954" s="66"/>
      <c r="AF954" s="66"/>
      <c r="AG954" s="30"/>
      <c r="AH954" s="66"/>
      <c r="AI954" s="66"/>
      <c r="AJ954" s="76"/>
      <c r="AK954" s="75"/>
      <c r="AL954" s="7">
        <v>2488</v>
      </c>
    </row>
    <row r="955" spans="1:38" x14ac:dyDescent="0.15">
      <c r="A955" s="7">
        <v>2489</v>
      </c>
      <c r="B955" s="17">
        <f t="shared" si="120"/>
        <v>31.541666666666668</v>
      </c>
      <c r="C955" s="17">
        <f t="shared" si="121"/>
        <v>5.063545150501672</v>
      </c>
      <c r="D955" s="17">
        <f t="shared" si="122"/>
        <v>25.9375</v>
      </c>
      <c r="E955" s="17">
        <f t="shared" si="123"/>
        <v>5.267165883995431</v>
      </c>
      <c r="F955" s="17">
        <f t="shared" si="124"/>
        <v>39.599999999999994</v>
      </c>
      <c r="G955" s="17">
        <f t="shared" si="125"/>
        <v>5.0314465408805029</v>
      </c>
      <c r="H955" s="17">
        <f t="shared" si="126"/>
        <v>64.78125</v>
      </c>
      <c r="I955" s="17">
        <f t="shared" si="127"/>
        <v>4.47104496926561</v>
      </c>
      <c r="J955" s="18">
        <v>7.57</v>
      </c>
      <c r="K955" s="17">
        <v>0.24</v>
      </c>
      <c r="L955" s="17">
        <v>1.4950000000000001</v>
      </c>
      <c r="M955" s="18">
        <v>8.3000000000000007</v>
      </c>
      <c r="N955" s="17">
        <v>0.08</v>
      </c>
      <c r="O955" s="17">
        <v>1.5758000000000001</v>
      </c>
      <c r="P955" s="18">
        <v>7.92</v>
      </c>
      <c r="Q955" s="17">
        <v>0.1</v>
      </c>
      <c r="R955" s="17">
        <v>1.5741000000000001</v>
      </c>
      <c r="S955" s="18">
        <v>6.91</v>
      </c>
      <c r="T955" s="17">
        <v>0.08</v>
      </c>
      <c r="U955" s="17">
        <v>1.5455000000000001</v>
      </c>
      <c r="V955" s="21">
        <v>42487</v>
      </c>
      <c r="W955" s="7">
        <v>2489</v>
      </c>
      <c r="X955" s="16"/>
      <c r="Y955" s="66"/>
      <c r="Z955" s="66"/>
      <c r="AA955" s="16"/>
      <c r="AB955" s="66"/>
      <c r="AC955" s="66"/>
      <c r="AD955" s="16"/>
      <c r="AE955" s="66"/>
      <c r="AF955" s="66"/>
      <c r="AG955" s="30"/>
      <c r="AH955" s="66"/>
      <c r="AI955" s="66"/>
      <c r="AJ955" s="76"/>
      <c r="AK955" s="75"/>
      <c r="AL955" s="7">
        <v>2489</v>
      </c>
    </row>
    <row r="956" spans="1:38" x14ac:dyDescent="0.15">
      <c r="A956" s="7">
        <v>2490</v>
      </c>
      <c r="B956" s="17">
        <f t="shared" si="120"/>
        <v>-29.333333333333332</v>
      </c>
      <c r="C956" s="17">
        <f t="shared" si="121"/>
        <v>3.174186778593914</v>
      </c>
      <c r="D956" s="17">
        <f t="shared" si="122"/>
        <v>535.25641025641028</v>
      </c>
      <c r="E956" s="17">
        <f t="shared" si="123"/>
        <v>2.734387791859056</v>
      </c>
      <c r="F956" s="17">
        <f t="shared" si="124"/>
        <v>584.86842105263156</v>
      </c>
      <c r="G956" s="17">
        <f t="shared" si="125"/>
        <v>2.9085555373793555</v>
      </c>
      <c r="H956" s="17">
        <f t="shared" si="126"/>
        <v>771.42857142857144</v>
      </c>
      <c r="I956" s="17">
        <f t="shared" si="127"/>
        <v>3.5306809637451373</v>
      </c>
      <c r="J956" s="18">
        <v>9.68</v>
      </c>
      <c r="K956" s="17">
        <v>-0.33</v>
      </c>
      <c r="L956" s="17">
        <v>3.0495999999999999</v>
      </c>
      <c r="M956" s="18">
        <v>8.35</v>
      </c>
      <c r="N956" s="17">
        <v>3.8999999999999998E-3</v>
      </c>
      <c r="O956" s="17">
        <v>3.0537000000000001</v>
      </c>
      <c r="P956" s="18">
        <v>8.89</v>
      </c>
      <c r="Q956" s="17">
        <v>7.6E-3</v>
      </c>
      <c r="R956" s="17">
        <v>3.0565000000000002</v>
      </c>
      <c r="S956" s="18">
        <v>10.8</v>
      </c>
      <c r="T956" s="17">
        <v>1.0500000000000001E-2</v>
      </c>
      <c r="U956" s="17">
        <v>3.0589</v>
      </c>
      <c r="V956" s="28">
        <v>42460</v>
      </c>
      <c r="W956" s="7">
        <v>2490</v>
      </c>
      <c r="X956" s="30" t="s">
        <v>43</v>
      </c>
      <c r="Y956" s="66">
        <v>34729</v>
      </c>
      <c r="Z956" s="66">
        <v>22973</v>
      </c>
      <c r="AA956" s="16" t="s">
        <v>41</v>
      </c>
      <c r="AB956" s="66">
        <v>34551</v>
      </c>
      <c r="AC956" s="66">
        <v>23091</v>
      </c>
      <c r="AD956" s="16" t="s">
        <v>41</v>
      </c>
      <c r="AE956" s="66">
        <v>33501</v>
      </c>
      <c r="AF956" s="66">
        <v>23816</v>
      </c>
      <c r="AG956" s="16"/>
      <c r="AH956" s="66">
        <v>47775</v>
      </c>
      <c r="AI956" s="66">
        <v>16700</v>
      </c>
      <c r="AJ956" s="76"/>
      <c r="AK956" s="75"/>
      <c r="AL956" s="7">
        <v>2490</v>
      </c>
    </row>
    <row r="957" spans="1:38" x14ac:dyDescent="0.15">
      <c r="A957" s="7">
        <v>2491</v>
      </c>
      <c r="B957" s="17">
        <f t="shared" si="120"/>
        <v>96.581727781230583</v>
      </c>
      <c r="C957" s="17">
        <f t="shared" si="121"/>
        <v>6.6589535930068129</v>
      </c>
      <c r="D957" s="17">
        <f t="shared" si="122"/>
        <v>51.144244105409157</v>
      </c>
      <c r="E957" s="17">
        <f t="shared" si="123"/>
        <v>6.4452698273978593</v>
      </c>
      <c r="F957" s="17">
        <f t="shared" si="124"/>
        <v>39.417744916820695</v>
      </c>
      <c r="G957" s="17">
        <f t="shared" si="125"/>
        <v>7.6123332292177945</v>
      </c>
      <c r="H957" s="17">
        <f t="shared" si="126"/>
        <v>42.56324291374581</v>
      </c>
      <c r="I957" s="17">
        <f t="shared" si="127"/>
        <v>7.8681597295584202</v>
      </c>
      <c r="J957" s="18">
        <v>15.54</v>
      </c>
      <c r="K957" s="17">
        <v>0.16089999999999999</v>
      </c>
      <c r="L957" s="17">
        <v>2.3336999999999999</v>
      </c>
      <c r="M957" s="18">
        <v>14.75</v>
      </c>
      <c r="N957" s="17">
        <v>7.2099999999999997E-2</v>
      </c>
      <c r="O957" s="17">
        <v>2.2885</v>
      </c>
      <c r="P957" s="18">
        <v>17.059999999999999</v>
      </c>
      <c r="Q957" s="17">
        <v>0.21640000000000001</v>
      </c>
      <c r="R957" s="17">
        <v>2.2410999999999999</v>
      </c>
      <c r="S957" s="18">
        <v>18.62</v>
      </c>
      <c r="T957" s="17">
        <v>0.3281</v>
      </c>
      <c r="U957" s="17">
        <v>2.3664999999999998</v>
      </c>
      <c r="V957" s="21">
        <v>42468</v>
      </c>
      <c r="W957" s="7">
        <v>2491</v>
      </c>
      <c r="X957" s="16"/>
      <c r="Y957" s="66"/>
      <c r="Z957" s="66"/>
      <c r="AA957" s="16"/>
      <c r="AB957" s="66">
        <v>117056</v>
      </c>
      <c r="AC957" s="66">
        <v>10243</v>
      </c>
      <c r="AD957" s="30"/>
      <c r="AE957" s="66">
        <v>114540</v>
      </c>
      <c r="AF957" s="66">
        <v>10468</v>
      </c>
      <c r="AG957" s="30"/>
      <c r="AH957" s="66">
        <v>92845</v>
      </c>
      <c r="AI957" s="66">
        <v>12837</v>
      </c>
      <c r="AJ957" s="76"/>
      <c r="AK957" s="75"/>
      <c r="AL957" s="7">
        <v>2491</v>
      </c>
    </row>
    <row r="958" spans="1:38" x14ac:dyDescent="0.15">
      <c r="A958" s="7">
        <v>2492</v>
      </c>
      <c r="B958" s="17">
        <f t="shared" si="120"/>
        <v>100.15822784810126</v>
      </c>
      <c r="C958" s="17">
        <f t="shared" si="121"/>
        <v>3.0715481476089965</v>
      </c>
      <c r="D958" s="17">
        <f t="shared" si="122"/>
        <v>111.013986013986</v>
      </c>
      <c r="E958" s="17">
        <f t="shared" si="123"/>
        <v>3.0614212708514126</v>
      </c>
      <c r="F958" s="17">
        <f t="shared" si="124"/>
        <v>59.604519774011301</v>
      </c>
      <c r="G958" s="17">
        <f t="shared" si="125"/>
        <v>3.0428303610056244</v>
      </c>
      <c r="H958" s="17">
        <f t="shared" si="126"/>
        <v>102.42718446601941</v>
      </c>
      <c r="I958" s="17">
        <f t="shared" si="127"/>
        <v>2.9987919558471705</v>
      </c>
      <c r="J958" s="18">
        <v>12.66</v>
      </c>
      <c r="K958" s="17">
        <v>0.12640000000000001</v>
      </c>
      <c r="L958" s="17">
        <v>4.1216999999999997</v>
      </c>
      <c r="M958" s="18">
        <v>12.7</v>
      </c>
      <c r="N958" s="17">
        <v>2.86E-2</v>
      </c>
      <c r="O958" s="17">
        <v>4.1483999999999996</v>
      </c>
      <c r="P958" s="18">
        <v>12.66</v>
      </c>
      <c r="Q958" s="17">
        <v>0.1062</v>
      </c>
      <c r="R958" s="17">
        <v>4.1605999999999996</v>
      </c>
      <c r="S958" s="18">
        <v>12.66</v>
      </c>
      <c r="T958" s="17">
        <v>9.2700000000000005E-2</v>
      </c>
      <c r="U958" s="17">
        <v>4.2217000000000002</v>
      </c>
      <c r="V958" s="21">
        <v>42460</v>
      </c>
      <c r="W958" s="7">
        <v>2492</v>
      </c>
      <c r="X958" s="16" t="s">
        <v>37</v>
      </c>
      <c r="Y958" s="66">
        <v>15059</v>
      </c>
      <c r="Z958" s="66">
        <v>17929</v>
      </c>
      <c r="AA958" s="16" t="s">
        <v>37</v>
      </c>
      <c r="AB958" s="66">
        <v>13880</v>
      </c>
      <c r="AC958" s="66">
        <v>19452</v>
      </c>
      <c r="AD958" s="16" t="s">
        <v>37</v>
      </c>
      <c r="AE958" s="66">
        <v>13869</v>
      </c>
      <c r="AF958" s="66">
        <v>19468</v>
      </c>
      <c r="AG958" s="16" t="s">
        <v>37</v>
      </c>
      <c r="AH958" s="66">
        <v>13868</v>
      </c>
      <c r="AI958" s="66">
        <v>19469</v>
      </c>
      <c r="AJ958" s="76"/>
      <c r="AK958" s="75"/>
      <c r="AL958" s="7">
        <v>2492</v>
      </c>
    </row>
    <row r="959" spans="1:38" x14ac:dyDescent="0.15">
      <c r="A959" s="7">
        <v>2493</v>
      </c>
      <c r="B959" s="17">
        <f t="shared" si="120"/>
        <v>96.375</v>
      </c>
      <c r="C959" s="17">
        <f t="shared" si="121"/>
        <v>3.172578388609991</v>
      </c>
      <c r="D959" s="17">
        <f t="shared" si="122"/>
        <v>56.500000000000007</v>
      </c>
      <c r="E959" s="17">
        <f t="shared" si="123"/>
        <v>3.1404882115892354</v>
      </c>
      <c r="F959" s="17">
        <f t="shared" si="124"/>
        <v>20.896551724137932</v>
      </c>
      <c r="G959" s="17">
        <f t="shared" si="125"/>
        <v>2.6893888962854482</v>
      </c>
      <c r="H959" s="17">
        <f t="shared" si="126"/>
        <v>21.5625</v>
      </c>
      <c r="I959" s="17">
        <f t="shared" si="127"/>
        <v>2.9326136387785029</v>
      </c>
      <c r="J959" s="18">
        <v>15.42</v>
      </c>
      <c r="K959" s="17">
        <v>0.16</v>
      </c>
      <c r="L959" s="17">
        <v>4.8604000000000003</v>
      </c>
      <c r="M959" s="18">
        <v>13.56</v>
      </c>
      <c r="N959" s="17">
        <v>0.06</v>
      </c>
      <c r="O959" s="17">
        <v>4.3178000000000001</v>
      </c>
      <c r="P959" s="18">
        <v>12.12</v>
      </c>
      <c r="Q959" s="17">
        <v>0.28999999999999998</v>
      </c>
      <c r="R959" s="17">
        <v>4.5065999999999997</v>
      </c>
      <c r="S959" s="18">
        <v>13.8</v>
      </c>
      <c r="T959" s="17">
        <v>0.48</v>
      </c>
      <c r="U959" s="17">
        <v>4.7057000000000002</v>
      </c>
      <c r="V959" s="28">
        <v>42478</v>
      </c>
      <c r="W959" s="7">
        <v>2493</v>
      </c>
      <c r="X959" s="16" t="s">
        <v>37</v>
      </c>
      <c r="Y959" s="66">
        <v>17299</v>
      </c>
      <c r="Z959" s="66">
        <v>128562</v>
      </c>
      <c r="AA959" s="16" t="s">
        <v>37</v>
      </c>
      <c r="AB959" s="66">
        <v>18197</v>
      </c>
      <c r="AC959" s="66">
        <v>139503</v>
      </c>
      <c r="AD959" s="16" t="s">
        <v>37</v>
      </c>
      <c r="AE959" s="66">
        <v>17866</v>
      </c>
      <c r="AF959" s="66">
        <v>142393</v>
      </c>
      <c r="AG959" s="16" t="s">
        <v>37</v>
      </c>
      <c r="AH959" s="66">
        <v>16061</v>
      </c>
      <c r="AI959" s="66">
        <v>158396</v>
      </c>
      <c r="AJ959" s="76"/>
      <c r="AK959" s="75"/>
      <c r="AL959" s="7">
        <v>2493</v>
      </c>
    </row>
    <row r="960" spans="1:38" x14ac:dyDescent="0.15">
      <c r="A960" s="7">
        <v>2494</v>
      </c>
      <c r="B960" s="17">
        <f t="shared" si="120"/>
        <v>276.79999999999995</v>
      </c>
      <c r="C960" s="17">
        <f t="shared" si="121"/>
        <v>3.4333912180600348</v>
      </c>
      <c r="D960" s="17">
        <f t="shared" si="122"/>
        <v>449.5</v>
      </c>
      <c r="E960" s="17">
        <f t="shared" si="123"/>
        <v>4.4573355148991025</v>
      </c>
      <c r="F960" s="17">
        <f t="shared" si="124"/>
        <v>257.5</v>
      </c>
      <c r="G960" s="17">
        <f t="shared" si="125"/>
        <v>3.8296606598418559</v>
      </c>
      <c r="H960" s="17">
        <f t="shared" si="126"/>
        <v>496.57258064516134</v>
      </c>
      <c r="I960" s="17">
        <f t="shared" si="127"/>
        <v>4.0669737950165956</v>
      </c>
      <c r="J960" s="18">
        <v>13.84</v>
      </c>
      <c r="K960" s="17">
        <v>0.05</v>
      </c>
      <c r="L960" s="17">
        <v>4.0309999999999997</v>
      </c>
      <c r="M960" s="18">
        <v>17.98</v>
      </c>
      <c r="N960" s="17">
        <v>0.01</v>
      </c>
      <c r="O960" s="17">
        <v>4.0338000000000003</v>
      </c>
      <c r="P960" s="18">
        <v>15.45</v>
      </c>
      <c r="Q960" s="17">
        <v>0.03</v>
      </c>
      <c r="R960" s="17">
        <v>4.0343</v>
      </c>
      <c r="S960" s="18">
        <v>16.420000000000002</v>
      </c>
      <c r="T960" s="17">
        <v>2.4799999999999999E-2</v>
      </c>
      <c r="U960" s="17">
        <v>4.0373999999999999</v>
      </c>
      <c r="V960" s="28">
        <v>42460</v>
      </c>
      <c r="W960" s="7">
        <v>2494</v>
      </c>
      <c r="X960" s="16" t="s">
        <v>41</v>
      </c>
      <c r="Y960" s="66">
        <v>24862</v>
      </c>
      <c r="Z960" s="66">
        <v>14016</v>
      </c>
      <c r="AA960" s="30"/>
      <c r="AB960" s="66">
        <v>47665</v>
      </c>
      <c r="AC960" s="66">
        <v>7310</v>
      </c>
      <c r="AD960" s="16"/>
      <c r="AE960" s="66">
        <v>49032</v>
      </c>
      <c r="AF960" s="66">
        <v>7107</v>
      </c>
      <c r="AG960" s="30"/>
      <c r="AH960" s="66">
        <v>35457</v>
      </c>
      <c r="AI960" s="66">
        <v>9828</v>
      </c>
      <c r="AJ960" s="76"/>
      <c r="AK960" s="75"/>
      <c r="AL960" s="7">
        <v>2494</v>
      </c>
    </row>
    <row r="961" spans="1:38" x14ac:dyDescent="0.15">
      <c r="A961" s="7">
        <v>2495</v>
      </c>
      <c r="B961" s="17">
        <f t="shared" si="120"/>
        <v>178.84057971014491</v>
      </c>
      <c r="C961" s="17">
        <f t="shared" si="121"/>
        <v>5.1809555798135856</v>
      </c>
      <c r="D961" s="17">
        <f t="shared" si="122"/>
        <v>88.095238095238102</v>
      </c>
      <c r="E961" s="17">
        <f t="shared" si="123"/>
        <v>3.5970348766557296</v>
      </c>
      <c r="F961" s="17">
        <f t="shared" si="124"/>
        <v>104.68319559228649</v>
      </c>
      <c r="G961" s="17">
        <f t="shared" si="125"/>
        <v>4.59159014016433</v>
      </c>
      <c r="H961" s="17">
        <f t="shared" si="126"/>
        <v>176.08695652173913</v>
      </c>
      <c r="I961" s="17">
        <f t="shared" si="127"/>
        <v>6.3604240282685502</v>
      </c>
      <c r="J961" s="18">
        <v>6.17</v>
      </c>
      <c r="K961" s="17">
        <v>3.4500000000000003E-2</v>
      </c>
      <c r="L961" s="17">
        <v>1.1909000000000001</v>
      </c>
      <c r="M961" s="18">
        <v>5.92</v>
      </c>
      <c r="N961" s="17">
        <v>1.6799999999999999E-2</v>
      </c>
      <c r="O961" s="17">
        <v>1.6457999999999999</v>
      </c>
      <c r="P961" s="18">
        <v>7.6</v>
      </c>
      <c r="Q961" s="17">
        <v>3.6299999999999999E-2</v>
      </c>
      <c r="R961" s="17">
        <v>1.6552</v>
      </c>
      <c r="S961" s="18">
        <v>7.56</v>
      </c>
      <c r="T961" s="17">
        <v>3.2199999999999999E-2</v>
      </c>
      <c r="U961" s="17">
        <v>1.1886000000000001</v>
      </c>
      <c r="V961" s="21"/>
      <c r="W961" s="7">
        <v>2495</v>
      </c>
      <c r="X961" s="30"/>
      <c r="Y961" s="66">
        <v>90516</v>
      </c>
      <c r="Z961" s="66">
        <v>10337</v>
      </c>
      <c r="AA961" s="30"/>
      <c r="AB961" s="66">
        <v>47162</v>
      </c>
      <c r="AC961" s="66">
        <v>14170</v>
      </c>
      <c r="AD961" s="30"/>
      <c r="AE961" s="66">
        <v>48928</v>
      </c>
      <c r="AF961" s="66">
        <v>13658</v>
      </c>
      <c r="AG961" s="30" t="s">
        <v>41</v>
      </c>
      <c r="AH961" s="66">
        <v>45732</v>
      </c>
      <c r="AI961" s="66">
        <v>20459</v>
      </c>
      <c r="AJ961" s="76"/>
      <c r="AK961" s="75"/>
      <c r="AL961" s="7">
        <v>2495</v>
      </c>
    </row>
    <row r="962" spans="1:38" x14ac:dyDescent="0.15">
      <c r="A962" s="7">
        <v>2496</v>
      </c>
      <c r="B962" s="17">
        <f t="shared" si="120"/>
        <v>11</v>
      </c>
      <c r="C962" s="17">
        <f t="shared" si="121"/>
        <v>0.62308825195423134</v>
      </c>
      <c r="D962" s="17">
        <f t="shared" si="122"/>
        <v>60.9375</v>
      </c>
      <c r="E962" s="17">
        <f t="shared" si="123"/>
        <v>3.624355670103093</v>
      </c>
      <c r="F962" s="17">
        <f t="shared" si="124"/>
        <v>41.785714285714278</v>
      </c>
      <c r="G962" s="17">
        <f t="shared" si="125"/>
        <v>2.6127735596248325</v>
      </c>
      <c r="H962" s="17">
        <f t="shared" si="126"/>
        <v>41.129032258064512</v>
      </c>
      <c r="I962" s="17">
        <f t="shared" si="127"/>
        <v>2.2540440201538052</v>
      </c>
      <c r="J962" s="18">
        <v>4.95</v>
      </c>
      <c r="K962" s="17">
        <v>0.45</v>
      </c>
      <c r="L962" s="17">
        <v>7.9443000000000001</v>
      </c>
      <c r="M962" s="18">
        <v>29.25</v>
      </c>
      <c r="N962" s="17">
        <v>0.12</v>
      </c>
      <c r="O962" s="17">
        <v>8.0703999999999994</v>
      </c>
      <c r="P962" s="18">
        <v>5.85</v>
      </c>
      <c r="Q962" s="17">
        <v>7.0000000000000007E-2</v>
      </c>
      <c r="R962" s="17">
        <v>2.2389999999999999</v>
      </c>
      <c r="S962" s="18">
        <v>5.0999999999999996</v>
      </c>
      <c r="T962" s="17">
        <v>9.2999999999999999E-2</v>
      </c>
      <c r="U962" s="17">
        <v>2.2625999999999999</v>
      </c>
      <c r="V962" s="28">
        <v>42468</v>
      </c>
      <c r="W962" s="7">
        <v>2496</v>
      </c>
      <c r="X962" s="30" t="s">
        <v>41</v>
      </c>
      <c r="Y962" s="66">
        <v>21917</v>
      </c>
      <c r="Z962" s="66">
        <v>18100</v>
      </c>
      <c r="AA962" s="30"/>
      <c r="AB962" s="66">
        <v>48116</v>
      </c>
      <c r="AC962" s="66">
        <v>8244</v>
      </c>
      <c r="AD962" s="30"/>
      <c r="AE962" s="66"/>
      <c r="AF962" s="66"/>
      <c r="AG962" s="30"/>
      <c r="AH962" s="66"/>
      <c r="AI962" s="66"/>
      <c r="AJ962" s="76"/>
      <c r="AK962" s="75"/>
      <c r="AL962" s="7">
        <v>2496</v>
      </c>
    </row>
    <row r="963" spans="1:38" x14ac:dyDescent="0.15">
      <c r="A963" s="7">
        <v>2497</v>
      </c>
      <c r="B963" s="17">
        <f t="shared" si="120"/>
        <v>55.546558704453446</v>
      </c>
      <c r="C963" s="17">
        <f t="shared" si="121"/>
        <v>2.9789821087371897</v>
      </c>
      <c r="D963" s="17">
        <f t="shared" si="122"/>
        <v>76.261467889908261</v>
      </c>
      <c r="E963" s="17">
        <f t="shared" si="123"/>
        <v>2.8593541729371803</v>
      </c>
      <c r="F963" s="17">
        <f t="shared" si="124"/>
        <v>46.445783132530117</v>
      </c>
      <c r="G963" s="17">
        <f t="shared" si="125"/>
        <v>3.2927610506085845</v>
      </c>
      <c r="H963" s="17">
        <f t="shared" si="126"/>
        <v>51.820866141732289</v>
      </c>
      <c r="I963" s="17">
        <f t="shared" si="127"/>
        <v>2.9726868515773872</v>
      </c>
      <c r="J963" s="18">
        <v>6.86</v>
      </c>
      <c r="K963" s="17">
        <v>0.1235</v>
      </c>
      <c r="L963" s="17">
        <v>2.3028</v>
      </c>
      <c r="M963" s="18">
        <v>6.65</v>
      </c>
      <c r="N963" s="17">
        <v>2.18E-2</v>
      </c>
      <c r="O963" s="17">
        <v>2.3256999999999999</v>
      </c>
      <c r="P963" s="18">
        <v>7.71</v>
      </c>
      <c r="Q963" s="17">
        <v>8.3000000000000004E-2</v>
      </c>
      <c r="R963" s="17">
        <v>2.3414999999999999</v>
      </c>
      <c r="S963" s="18">
        <v>7.02</v>
      </c>
      <c r="T963" s="17">
        <v>0.1016</v>
      </c>
      <c r="U963" s="17">
        <v>2.3614999999999999</v>
      </c>
      <c r="V963" s="28">
        <v>42460</v>
      </c>
      <c r="W963" s="7">
        <v>2497</v>
      </c>
      <c r="X963" s="16"/>
      <c r="Y963" s="66"/>
      <c r="Z963" s="66"/>
      <c r="AA963" s="16"/>
      <c r="AB963" s="66"/>
      <c r="AC963" s="66"/>
      <c r="AD963" s="30"/>
      <c r="AE963" s="66"/>
      <c r="AF963" s="66"/>
      <c r="AG963" s="30"/>
      <c r="AH963" s="66"/>
      <c r="AI963" s="66"/>
      <c r="AJ963" s="76"/>
      <c r="AK963" s="75"/>
      <c r="AL963" s="7">
        <v>2497</v>
      </c>
    </row>
    <row r="964" spans="1:38" x14ac:dyDescent="0.15">
      <c r="A964" s="7">
        <v>2498</v>
      </c>
      <c r="B964" s="17">
        <f t="shared" ref="B964:B1027" si="128">J964/K964</f>
        <v>42.999999999999993</v>
      </c>
      <c r="C964" s="17">
        <f t="shared" ref="C964:C1027" si="129">J964/L964</f>
        <v>3.4557582576549062</v>
      </c>
      <c r="D964" s="17">
        <f t="shared" ref="D964:D1027" si="130">M964/(N964*4)</f>
        <v>61</v>
      </c>
      <c r="E964" s="17">
        <f t="shared" ref="E964:E1027" si="131">M964/O964</f>
        <v>3.8681039949270764</v>
      </c>
      <c r="F964" s="17">
        <f t="shared" ref="F964:F1027" si="132">P964/(Q964*2)</f>
        <v>36.166666666666664</v>
      </c>
      <c r="G964" s="17">
        <f t="shared" ref="G964:G1027" si="133">P964/R964</f>
        <v>3.4273079049198452</v>
      </c>
      <c r="H964" s="17">
        <f t="shared" ref="H964:H1027" si="134">S964/((T964/3)*4)</f>
        <v>32.700000000000003</v>
      </c>
      <c r="I964" s="17">
        <f t="shared" ref="I964:I1027" si="135">S964/U964</f>
        <v>3.3402283000076616</v>
      </c>
      <c r="J964" s="18">
        <v>4.3</v>
      </c>
      <c r="K964" s="17">
        <v>0.1</v>
      </c>
      <c r="L964" s="17">
        <v>1.2443</v>
      </c>
      <c r="M964" s="18">
        <v>4.88</v>
      </c>
      <c r="N964" s="17">
        <v>0.02</v>
      </c>
      <c r="O964" s="17">
        <v>1.2616000000000001</v>
      </c>
      <c r="P964" s="18">
        <v>4.34</v>
      </c>
      <c r="Q964" s="17">
        <v>0.06</v>
      </c>
      <c r="R964" s="17">
        <v>1.2663</v>
      </c>
      <c r="S964" s="18">
        <v>4.3600000000000003</v>
      </c>
      <c r="T964" s="17">
        <v>0.1</v>
      </c>
      <c r="U964" s="17">
        <v>1.3052999999999999</v>
      </c>
      <c r="V964" s="28">
        <v>42487</v>
      </c>
      <c r="W964" s="7">
        <v>2498</v>
      </c>
      <c r="X964" s="16"/>
      <c r="Y964" s="66"/>
      <c r="Z964" s="66"/>
      <c r="AA964" s="16"/>
      <c r="AB964" s="66"/>
      <c r="AC964" s="66"/>
      <c r="AD964" s="16"/>
      <c r="AE964" s="66"/>
      <c r="AF964" s="66"/>
      <c r="AG964" s="30"/>
      <c r="AH964" s="66"/>
      <c r="AI964" s="66"/>
      <c r="AJ964" s="76"/>
      <c r="AK964" s="75"/>
      <c r="AL964" s="7">
        <v>2498</v>
      </c>
    </row>
    <row r="965" spans="1:38" x14ac:dyDescent="0.15">
      <c r="A965" s="7">
        <v>2499</v>
      </c>
      <c r="B965" s="17">
        <f t="shared" si="128"/>
        <v>277</v>
      </c>
      <c r="C965" s="17">
        <f t="shared" si="129"/>
        <v>7.4512441156691329</v>
      </c>
      <c r="D965" s="17">
        <f t="shared" si="130"/>
        <v>292.79661016949154</v>
      </c>
      <c r="E965" s="17">
        <f t="shared" si="131"/>
        <v>5.5866975691262875</v>
      </c>
      <c r="F965" s="17">
        <f t="shared" si="132"/>
        <v>113.19444444444443</v>
      </c>
      <c r="G965" s="17">
        <f t="shared" si="133"/>
        <v>5.2863436123348011</v>
      </c>
      <c r="H965" s="17">
        <f t="shared" si="134"/>
        <v>188.67677824267781</v>
      </c>
      <c r="I965" s="17">
        <f t="shared" si="135"/>
        <v>6.4831787793832225</v>
      </c>
      <c r="J965" s="18">
        <v>27.7</v>
      </c>
      <c r="K965" s="17">
        <v>0.1</v>
      </c>
      <c r="L965" s="17">
        <v>3.7174999999999998</v>
      </c>
      <c r="M965" s="18">
        <v>20.73</v>
      </c>
      <c r="N965" s="17">
        <v>1.77E-2</v>
      </c>
      <c r="O965" s="17">
        <v>3.7105999999999999</v>
      </c>
      <c r="P965" s="18">
        <v>19.559999999999999</v>
      </c>
      <c r="Q965" s="17">
        <v>8.6400000000000005E-2</v>
      </c>
      <c r="R965" s="17">
        <v>3.7000999999999999</v>
      </c>
      <c r="S965" s="18">
        <v>24.05</v>
      </c>
      <c r="T965" s="17">
        <v>9.5600000000000004E-2</v>
      </c>
      <c r="U965" s="17">
        <v>3.7096</v>
      </c>
      <c r="V965" s="21"/>
      <c r="W965" s="7">
        <v>2499</v>
      </c>
      <c r="X965" s="30"/>
      <c r="Y965" s="66">
        <v>25087</v>
      </c>
      <c r="Z965" s="66">
        <v>7534</v>
      </c>
      <c r="AA965" s="16"/>
      <c r="AB965" s="66">
        <v>26706</v>
      </c>
      <c r="AC965" s="66">
        <v>7077</v>
      </c>
      <c r="AD965" s="16"/>
      <c r="AE965" s="66">
        <v>22248</v>
      </c>
      <c r="AF965" s="66">
        <v>8495</v>
      </c>
      <c r="AG965" s="30" t="s">
        <v>41</v>
      </c>
      <c r="AH965" s="66">
        <v>18561</v>
      </c>
      <c r="AI965" s="66">
        <v>10182</v>
      </c>
      <c r="AJ965" s="76"/>
      <c r="AK965" s="75"/>
      <c r="AL965" s="7">
        <v>2499</v>
      </c>
    </row>
    <row r="966" spans="1:38" x14ac:dyDescent="0.15">
      <c r="A966" s="7">
        <v>2500</v>
      </c>
      <c r="B966" s="17">
        <f t="shared" si="128"/>
        <v>21.087719298245617</v>
      </c>
      <c r="C966" s="17">
        <f t="shared" si="129"/>
        <v>2.4052988613851478</v>
      </c>
      <c r="D966" s="17">
        <f t="shared" si="130"/>
        <v>158.5561497326203</v>
      </c>
      <c r="E966" s="17">
        <f t="shared" si="131"/>
        <v>2.7089376670245082</v>
      </c>
      <c r="F966" s="17">
        <f t="shared" si="132"/>
        <v>127.38461538461537</v>
      </c>
      <c r="G966" s="17">
        <f t="shared" si="133"/>
        <v>3.9180428713386641</v>
      </c>
      <c r="H966" s="17">
        <f t="shared" si="134"/>
        <v>90.452586206896555</v>
      </c>
      <c r="I966" s="17">
        <f t="shared" si="135"/>
        <v>3.2680043915998973</v>
      </c>
      <c r="J966" s="18">
        <v>12.02</v>
      </c>
      <c r="K966" s="17">
        <v>0.56999999999999995</v>
      </c>
      <c r="L966" s="17">
        <v>4.9973000000000001</v>
      </c>
      <c r="M966" s="18">
        <v>11.86</v>
      </c>
      <c r="N966" s="17">
        <v>1.8700000000000001E-2</v>
      </c>
      <c r="O966" s="17">
        <v>4.3780999999999999</v>
      </c>
      <c r="P966" s="18">
        <v>16.559999999999999</v>
      </c>
      <c r="Q966" s="17">
        <v>6.5000000000000002E-2</v>
      </c>
      <c r="R966" s="17">
        <v>4.2266000000000004</v>
      </c>
      <c r="S966" s="18">
        <v>13.99</v>
      </c>
      <c r="T966" s="17">
        <v>0.11600000000000001</v>
      </c>
      <c r="U966" s="17">
        <v>4.2808999999999999</v>
      </c>
      <c r="V966" s="28">
        <v>42485</v>
      </c>
      <c r="W966" s="7">
        <v>2500</v>
      </c>
      <c r="X966" s="30"/>
      <c r="Y966" s="66"/>
      <c r="Z966" s="66"/>
      <c r="AA966" s="30"/>
      <c r="AB966" s="66"/>
      <c r="AC966" s="66"/>
      <c r="AD966" s="30"/>
      <c r="AE966" s="66"/>
      <c r="AF966" s="66"/>
      <c r="AG966" s="30"/>
      <c r="AH966" s="66"/>
      <c r="AI966" s="66"/>
      <c r="AJ966" s="76"/>
      <c r="AK966" s="75"/>
      <c r="AL966" s="7">
        <v>2500</v>
      </c>
    </row>
    <row r="967" spans="1:38" x14ac:dyDescent="0.15">
      <c r="A967" s="7">
        <v>2501</v>
      </c>
      <c r="B967" s="17">
        <f t="shared" si="128"/>
        <v>24.058823529411764</v>
      </c>
      <c r="C967" s="17">
        <f t="shared" si="129"/>
        <v>2.9928289184838284</v>
      </c>
      <c r="D967" s="17">
        <f t="shared" si="130"/>
        <v>25.849999999999998</v>
      </c>
      <c r="E967" s="17">
        <f t="shared" si="131"/>
        <v>2.3916915319316265</v>
      </c>
      <c r="F967" s="17">
        <f t="shared" si="132"/>
        <v>18.620689655172416</v>
      </c>
      <c r="G967" s="17">
        <f t="shared" si="133"/>
        <v>2.3963256340278241</v>
      </c>
      <c r="H967" s="17">
        <f t="shared" si="134"/>
        <v>19.551136363636363</v>
      </c>
      <c r="I967" s="17">
        <f t="shared" si="135"/>
        <v>2.463170553622815</v>
      </c>
      <c r="J967" s="18">
        <v>12.27</v>
      </c>
      <c r="K967" s="17">
        <v>0.51</v>
      </c>
      <c r="L967" s="17">
        <v>4.0998000000000001</v>
      </c>
      <c r="M967" s="18">
        <v>10.34</v>
      </c>
      <c r="N967" s="17">
        <v>0.1</v>
      </c>
      <c r="O967" s="17">
        <v>4.3232999999999997</v>
      </c>
      <c r="P967" s="18">
        <v>10.8</v>
      </c>
      <c r="Q967" s="17">
        <v>0.28999999999999998</v>
      </c>
      <c r="R967" s="17">
        <v>4.5068999999999999</v>
      </c>
      <c r="S967" s="18">
        <v>11.47</v>
      </c>
      <c r="T967" s="17">
        <v>0.44</v>
      </c>
      <c r="U967" s="17">
        <v>4.6566000000000001</v>
      </c>
      <c r="V967" s="28">
        <v>42454</v>
      </c>
      <c r="W967" s="7">
        <v>2501</v>
      </c>
      <c r="X967" s="16"/>
      <c r="Y967" s="66"/>
      <c r="Z967" s="66"/>
      <c r="AA967" s="16"/>
      <c r="AB967" s="66"/>
      <c r="AC967" s="66"/>
      <c r="AD967" s="30"/>
      <c r="AE967" s="66">
        <v>89983</v>
      </c>
      <c r="AF967" s="66">
        <v>10571</v>
      </c>
      <c r="AG967" s="30"/>
      <c r="AH967" s="66">
        <v>81389</v>
      </c>
      <c r="AI967" s="66">
        <v>11687</v>
      </c>
      <c r="AJ967" s="76"/>
      <c r="AK967" s="75"/>
      <c r="AL967" s="7">
        <v>2501</v>
      </c>
    </row>
    <row r="968" spans="1:38" x14ac:dyDescent="0.15">
      <c r="A968" s="7">
        <v>2502</v>
      </c>
      <c r="B968" s="17">
        <f t="shared" si="128"/>
        <v>36.914285714285718</v>
      </c>
      <c r="C968" s="17">
        <f t="shared" si="129"/>
        <v>1.7944693676301058</v>
      </c>
      <c r="D968" s="17">
        <f t="shared" si="130"/>
        <v>97.892857142857139</v>
      </c>
      <c r="E968" s="17">
        <f t="shared" si="131"/>
        <v>3.7682673668870894</v>
      </c>
      <c r="F968" s="17">
        <f t="shared" si="132"/>
        <v>58.571428571428577</v>
      </c>
      <c r="G968" s="17">
        <f t="shared" si="133"/>
        <v>3.319882859417806</v>
      </c>
      <c r="H968" s="17">
        <f t="shared" si="134"/>
        <v>54.228243021346472</v>
      </c>
      <c r="I968" s="17">
        <f t="shared" si="135"/>
        <v>3.4855800944615956</v>
      </c>
      <c r="J968" s="18">
        <v>12.92</v>
      </c>
      <c r="K968" s="17">
        <v>0.35</v>
      </c>
      <c r="L968" s="17">
        <v>7.1999000000000004</v>
      </c>
      <c r="M968" s="18">
        <v>27.41</v>
      </c>
      <c r="N968" s="17">
        <v>7.0000000000000007E-2</v>
      </c>
      <c r="O968" s="17">
        <v>7.2739000000000003</v>
      </c>
      <c r="P968" s="18">
        <v>24.6</v>
      </c>
      <c r="Q968" s="17">
        <v>0.21</v>
      </c>
      <c r="R968" s="17">
        <v>7.4099000000000004</v>
      </c>
      <c r="S968" s="18">
        <v>13.21</v>
      </c>
      <c r="T968" s="17">
        <v>0.1827</v>
      </c>
      <c r="U968" s="17">
        <v>3.7898999999999998</v>
      </c>
      <c r="V968" s="21">
        <v>42451</v>
      </c>
      <c r="W968" s="7">
        <v>2502</v>
      </c>
      <c r="X968" s="16" t="s">
        <v>37</v>
      </c>
      <c r="Y968" s="66">
        <v>15881</v>
      </c>
      <c r="Z968" s="66">
        <v>27070</v>
      </c>
      <c r="AA968" s="16" t="s">
        <v>43</v>
      </c>
      <c r="AB968" s="66">
        <v>23458</v>
      </c>
      <c r="AC968" s="66">
        <v>18326</v>
      </c>
      <c r="AD968" s="16" t="s">
        <v>43</v>
      </c>
      <c r="AE968" s="66">
        <v>23524</v>
      </c>
      <c r="AF968" s="66">
        <v>18275</v>
      </c>
      <c r="AG968" s="16" t="s">
        <v>37</v>
      </c>
      <c r="AH968" s="66">
        <v>26838</v>
      </c>
      <c r="AI968" s="66">
        <v>32038</v>
      </c>
      <c r="AJ968" s="76"/>
      <c r="AK968" s="75"/>
      <c r="AL968" s="7">
        <v>2502</v>
      </c>
    </row>
    <row r="969" spans="1:38" x14ac:dyDescent="0.15">
      <c r="A969" s="7">
        <v>2503</v>
      </c>
      <c r="B969" s="17">
        <f t="shared" si="128"/>
        <v>75.736842105263165</v>
      </c>
      <c r="C969" s="17">
        <f t="shared" si="129"/>
        <v>6.465672178289001</v>
      </c>
      <c r="D969" s="17">
        <f t="shared" si="130"/>
        <v>54.107142857142854</v>
      </c>
      <c r="E969" s="17">
        <f t="shared" si="131"/>
        <v>6.5835216408830171</v>
      </c>
      <c r="F969" s="17">
        <f t="shared" si="132"/>
        <v>44.357142857142854</v>
      </c>
      <c r="G969" s="17">
        <f t="shared" si="133"/>
        <v>6.7757774140752867</v>
      </c>
      <c r="H969" s="17">
        <f t="shared" si="134"/>
        <v>72.964285714285708</v>
      </c>
      <c r="I969" s="17">
        <f t="shared" si="135"/>
        <v>7.4304418985270049</v>
      </c>
      <c r="J969" s="18">
        <v>14.39</v>
      </c>
      <c r="K969" s="17">
        <v>0.19</v>
      </c>
      <c r="L969" s="17">
        <v>2.2256</v>
      </c>
      <c r="M969" s="18">
        <v>15.15</v>
      </c>
      <c r="N969" s="17">
        <v>7.0000000000000007E-2</v>
      </c>
      <c r="O969" s="17">
        <v>2.3012000000000001</v>
      </c>
      <c r="P969" s="18">
        <v>12.42</v>
      </c>
      <c r="Q969" s="17">
        <v>0.14000000000000001</v>
      </c>
      <c r="R969" s="17">
        <v>1.833</v>
      </c>
      <c r="S969" s="18">
        <v>13.62</v>
      </c>
      <c r="T969" s="17">
        <v>0.14000000000000001</v>
      </c>
      <c r="U969" s="17">
        <v>1.833</v>
      </c>
      <c r="V969" s="21">
        <v>42452</v>
      </c>
      <c r="W969" s="7">
        <v>2503</v>
      </c>
      <c r="X969" s="16" t="s">
        <v>37</v>
      </c>
      <c r="Y969" s="66">
        <v>29763</v>
      </c>
      <c r="Z969" s="66">
        <v>34835</v>
      </c>
      <c r="AA969" s="16" t="s">
        <v>37</v>
      </c>
      <c r="AB969" s="66">
        <v>25942</v>
      </c>
      <c r="AC969" s="66">
        <v>39966</v>
      </c>
      <c r="AD969" s="16" t="s">
        <v>37</v>
      </c>
      <c r="AE969" s="66">
        <v>25189</v>
      </c>
      <c r="AF969" s="66">
        <v>53509</v>
      </c>
      <c r="AG969" s="16" t="s">
        <v>37</v>
      </c>
      <c r="AH969" s="66">
        <v>25189</v>
      </c>
      <c r="AI969" s="66">
        <v>53509</v>
      </c>
      <c r="AJ969" s="76"/>
      <c r="AK969" s="75"/>
      <c r="AL969" s="7">
        <v>2503</v>
      </c>
    </row>
    <row r="970" spans="1:38" x14ac:dyDescent="0.15">
      <c r="A970" s="7">
        <v>2504</v>
      </c>
      <c r="B970" s="17">
        <f t="shared" si="128"/>
        <v>12.169230769230769</v>
      </c>
      <c r="C970" s="17">
        <f t="shared" si="129"/>
        <v>3.5778903564320612</v>
      </c>
      <c r="D970" s="17">
        <f t="shared" si="130"/>
        <v>43.308823529411761</v>
      </c>
      <c r="E970" s="17">
        <f t="shared" si="131"/>
        <v>12.370830882970679</v>
      </c>
      <c r="F970" s="17">
        <f t="shared" si="132"/>
        <v>40.333333333333336</v>
      </c>
      <c r="G970" s="17">
        <f t="shared" si="133"/>
        <v>10.129337407391905</v>
      </c>
      <c r="H970" s="17">
        <f t="shared" si="134"/>
        <v>30.479452054794525</v>
      </c>
      <c r="I970" s="17">
        <f t="shared" si="135"/>
        <v>8.4858886346300544</v>
      </c>
      <c r="J970" s="18">
        <v>7.91</v>
      </c>
      <c r="K970" s="17">
        <v>0.65</v>
      </c>
      <c r="L970" s="17">
        <v>2.2107999999999999</v>
      </c>
      <c r="M970" s="18">
        <v>29.45</v>
      </c>
      <c r="N970" s="17">
        <v>0.17</v>
      </c>
      <c r="O970" s="17">
        <v>2.3805999999999998</v>
      </c>
      <c r="P970" s="18">
        <v>24.2</v>
      </c>
      <c r="Q970" s="17">
        <v>0.3</v>
      </c>
      <c r="R970" s="17">
        <v>2.3891</v>
      </c>
      <c r="S970" s="18">
        <v>8.9</v>
      </c>
      <c r="T970" s="17">
        <v>0.219</v>
      </c>
      <c r="U970" s="17">
        <v>1.0488</v>
      </c>
      <c r="V970" s="21">
        <v>42478</v>
      </c>
      <c r="W970" s="7">
        <v>2504</v>
      </c>
      <c r="X970" s="16" t="s">
        <v>39</v>
      </c>
      <c r="Y970" s="66">
        <v>20246</v>
      </c>
      <c r="Z970" s="66">
        <v>20385</v>
      </c>
      <c r="AA970" s="16" t="s">
        <v>43</v>
      </c>
      <c r="AB970" s="66">
        <v>31717</v>
      </c>
      <c r="AC970" s="66">
        <v>13013</v>
      </c>
      <c r="AD970" s="16" t="s">
        <v>43</v>
      </c>
      <c r="AE970" s="66">
        <v>37025</v>
      </c>
      <c r="AF970" s="66">
        <v>10984</v>
      </c>
      <c r="AG970" s="16"/>
      <c r="AH970" s="66">
        <v>60693</v>
      </c>
      <c r="AI970" s="66">
        <v>16901</v>
      </c>
      <c r="AJ970" s="76"/>
      <c r="AK970" s="75"/>
      <c r="AL970" s="7">
        <v>2504</v>
      </c>
    </row>
    <row r="971" spans="1:38" x14ac:dyDescent="0.15">
      <c r="A971" s="7">
        <v>2505</v>
      </c>
      <c r="B971" s="17">
        <f t="shared" si="128"/>
        <v>3540</v>
      </c>
      <c r="C971" s="17">
        <f t="shared" si="129"/>
        <v>1.7733694018635409</v>
      </c>
      <c r="D971" s="17">
        <f t="shared" si="130"/>
        <v>581.25</v>
      </c>
      <c r="E971" s="17">
        <f t="shared" si="131"/>
        <v>3.2598898347521281</v>
      </c>
      <c r="F971" s="17">
        <f t="shared" si="132"/>
        <v>1083.3333333333333</v>
      </c>
      <c r="G971" s="17">
        <f t="shared" si="133"/>
        <v>3.7037037037037037</v>
      </c>
      <c r="H971" s="17">
        <f t="shared" si="134"/>
        <v>591.47727272727275</v>
      </c>
      <c r="I971" s="17">
        <f t="shared" si="135"/>
        <v>3.2704995287464658</v>
      </c>
      <c r="J971" s="18">
        <v>3.54</v>
      </c>
      <c r="K971" s="17">
        <v>1E-3</v>
      </c>
      <c r="L971" s="17">
        <v>1.9962</v>
      </c>
      <c r="M971" s="18">
        <v>6.51</v>
      </c>
      <c r="N971" s="17">
        <v>2.8E-3</v>
      </c>
      <c r="O971" s="17">
        <v>1.9970000000000001</v>
      </c>
      <c r="P971" s="18">
        <v>3.9</v>
      </c>
      <c r="Q971" s="17">
        <v>1.8E-3</v>
      </c>
      <c r="R971" s="17">
        <v>1.0529999999999999</v>
      </c>
      <c r="S971" s="18">
        <v>3.47</v>
      </c>
      <c r="T971" s="17">
        <v>4.4000000000000003E-3</v>
      </c>
      <c r="U971" s="17">
        <v>1.0609999999999999</v>
      </c>
      <c r="V971" s="21">
        <v>42487</v>
      </c>
      <c r="W971" s="7">
        <v>2505</v>
      </c>
      <c r="X971" s="30"/>
      <c r="Y971" s="66"/>
      <c r="Z971" s="66"/>
      <c r="AA971" s="30"/>
      <c r="AB971" s="66"/>
      <c r="AC971" s="66"/>
      <c r="AD971" s="30"/>
      <c r="AE971" s="66">
        <v>130554</v>
      </c>
      <c r="AF971" s="66">
        <v>42016</v>
      </c>
      <c r="AG971" s="30"/>
      <c r="AH971" s="66">
        <v>124949</v>
      </c>
      <c r="AI971" s="66">
        <v>43901</v>
      </c>
      <c r="AJ971" s="76"/>
      <c r="AK971" s="75"/>
      <c r="AL971" s="7">
        <v>2505</v>
      </c>
    </row>
    <row r="972" spans="1:38" x14ac:dyDescent="0.15">
      <c r="A972" s="7">
        <v>2506</v>
      </c>
      <c r="B972" s="17">
        <f t="shared" si="128"/>
        <v>22.08</v>
      </c>
      <c r="C972" s="17">
        <f t="shared" si="129"/>
        <v>7.7845155831335493</v>
      </c>
      <c r="D972" s="17">
        <f t="shared" si="130"/>
        <v>103.75</v>
      </c>
      <c r="E972" s="17">
        <f t="shared" si="131"/>
        <v>11.423066336361135</v>
      </c>
      <c r="F972" s="17">
        <f t="shared" si="132"/>
        <v>86.5</v>
      </c>
      <c r="G972" s="17">
        <f t="shared" si="133"/>
        <v>9.2587637142092589</v>
      </c>
      <c r="H972" s="17">
        <f t="shared" si="134"/>
        <v>110.99999999999999</v>
      </c>
      <c r="I972" s="17">
        <f t="shared" si="135"/>
        <v>7.8922810291961074</v>
      </c>
      <c r="J972" s="6">
        <v>5.52</v>
      </c>
      <c r="K972" s="17">
        <v>0.25</v>
      </c>
      <c r="L972" s="17">
        <v>0.70909999999999995</v>
      </c>
      <c r="M972" s="6">
        <v>8.3000000000000007</v>
      </c>
      <c r="N972" s="17">
        <v>0.02</v>
      </c>
      <c r="O972" s="17">
        <v>0.72660000000000002</v>
      </c>
      <c r="P972" s="18">
        <v>6.92</v>
      </c>
      <c r="Q972" s="17">
        <v>0.04</v>
      </c>
      <c r="R972" s="17">
        <v>0.74739999999999995</v>
      </c>
      <c r="S972" s="6">
        <v>5.92</v>
      </c>
      <c r="T972" s="17">
        <v>0.04</v>
      </c>
      <c r="U972" s="17">
        <v>0.75009999999999999</v>
      </c>
      <c r="V972" s="28">
        <v>42482</v>
      </c>
      <c r="W972" s="7">
        <v>2506</v>
      </c>
      <c r="X972" s="30"/>
      <c r="Y972" s="66"/>
      <c r="Z972" s="66"/>
      <c r="AA972" s="30"/>
      <c r="AB972" s="66"/>
      <c r="AC972" s="66"/>
      <c r="AD972" s="30"/>
      <c r="AE972" s="66"/>
      <c r="AF972" s="66"/>
      <c r="AG972" s="30"/>
      <c r="AH972" s="66"/>
      <c r="AI972" s="66"/>
      <c r="AJ972" s="76"/>
      <c r="AK972" s="75"/>
      <c r="AL972" s="7">
        <v>2506</v>
      </c>
    </row>
    <row r="973" spans="1:38" x14ac:dyDescent="0.15">
      <c r="A973" s="7">
        <v>2507</v>
      </c>
      <c r="B973" s="17">
        <f t="shared" si="128"/>
        <v>27.306122448979593</v>
      </c>
      <c r="C973" s="17">
        <f t="shared" si="129"/>
        <v>3.2005740940078939</v>
      </c>
      <c r="D973" s="17">
        <f t="shared" si="130"/>
        <v>28.983333333333334</v>
      </c>
      <c r="E973" s="17">
        <f t="shared" si="131"/>
        <v>4.0118116593997284</v>
      </c>
      <c r="F973" s="17">
        <f t="shared" si="132"/>
        <v>27.363636363636363</v>
      </c>
      <c r="G973" s="17">
        <f t="shared" si="133"/>
        <v>4.4460856720827175</v>
      </c>
      <c r="H973" s="17">
        <f t="shared" si="134"/>
        <v>26.526315789473681</v>
      </c>
      <c r="I973" s="17">
        <f t="shared" si="135"/>
        <v>4.6947044851194635</v>
      </c>
      <c r="J973" s="18">
        <v>13.38</v>
      </c>
      <c r="K973" s="17">
        <v>0.49</v>
      </c>
      <c r="L973" s="17">
        <v>4.1805000000000003</v>
      </c>
      <c r="M973" s="18">
        <v>17.39</v>
      </c>
      <c r="N973" s="17">
        <v>0.15</v>
      </c>
      <c r="O973" s="17">
        <v>4.3346999999999998</v>
      </c>
      <c r="P973" s="18">
        <v>12.04</v>
      </c>
      <c r="Q973" s="17">
        <v>0.22</v>
      </c>
      <c r="R973" s="17">
        <v>2.7080000000000002</v>
      </c>
      <c r="S973" s="18">
        <v>13.44</v>
      </c>
      <c r="T973" s="17">
        <v>0.38</v>
      </c>
      <c r="U973" s="17">
        <v>2.8628</v>
      </c>
      <c r="V973" s="21">
        <v>42460</v>
      </c>
      <c r="W973" s="7">
        <v>2507</v>
      </c>
      <c r="X973" s="16" t="s">
        <v>39</v>
      </c>
      <c r="Y973" s="66">
        <v>17346</v>
      </c>
      <c r="Z973" s="66">
        <v>18961</v>
      </c>
      <c r="AA973" s="16" t="s">
        <v>43</v>
      </c>
      <c r="AB973" s="66">
        <v>18178</v>
      </c>
      <c r="AC973" s="66">
        <v>18093</v>
      </c>
      <c r="AD973" s="16" t="s">
        <v>37</v>
      </c>
      <c r="AE973" s="66">
        <v>16227</v>
      </c>
      <c r="AF973" s="66">
        <v>32429</v>
      </c>
      <c r="AG973" s="16" t="s">
        <v>39</v>
      </c>
      <c r="AH973" s="66">
        <v>17047</v>
      </c>
      <c r="AI973" s="66">
        <v>30870</v>
      </c>
      <c r="AJ973" s="76"/>
      <c r="AK973" s="75"/>
      <c r="AL973" s="7">
        <v>2507</v>
      </c>
    </row>
    <row r="974" spans="1:38" x14ac:dyDescent="0.15">
      <c r="A974" s="7">
        <v>2508</v>
      </c>
      <c r="B974" s="17">
        <f t="shared" si="128"/>
        <v>21.271676300578033</v>
      </c>
      <c r="C974" s="17">
        <f t="shared" si="129"/>
        <v>5.6434793276898532</v>
      </c>
      <c r="D974" s="17">
        <f t="shared" si="130"/>
        <v>33.816176470588232</v>
      </c>
      <c r="E974" s="17">
        <f t="shared" si="131"/>
        <v>6.6424021838034575</v>
      </c>
      <c r="F974" s="17">
        <f t="shared" si="132"/>
        <v>31.698275862068972</v>
      </c>
      <c r="G974" s="17">
        <f t="shared" si="133"/>
        <v>8.0676657085810835</v>
      </c>
      <c r="H974" s="17">
        <f t="shared" si="134"/>
        <v>32.2421875</v>
      </c>
      <c r="I974" s="17">
        <f t="shared" si="135"/>
        <v>8.3474919093851145</v>
      </c>
      <c r="J974" s="18">
        <v>36.799999999999997</v>
      </c>
      <c r="K974" s="17">
        <v>1.73</v>
      </c>
      <c r="L974" s="17">
        <v>6.5208000000000004</v>
      </c>
      <c r="M974" s="18">
        <v>45.99</v>
      </c>
      <c r="N974" s="17">
        <v>0.34</v>
      </c>
      <c r="O974" s="17">
        <v>6.9237000000000002</v>
      </c>
      <c r="P974" s="18">
        <v>36.770000000000003</v>
      </c>
      <c r="Q974" s="17">
        <v>0.57999999999999996</v>
      </c>
      <c r="R974" s="17">
        <v>4.5576999999999996</v>
      </c>
      <c r="S974" s="18">
        <v>41.27</v>
      </c>
      <c r="T974" s="17">
        <v>0.96</v>
      </c>
      <c r="U974" s="17">
        <v>4.944</v>
      </c>
      <c r="V974" s="21">
        <v>42459</v>
      </c>
      <c r="W974" s="7">
        <v>2508</v>
      </c>
      <c r="X974" s="42" t="s">
        <v>37</v>
      </c>
      <c r="Y974" s="66">
        <v>10618</v>
      </c>
      <c r="Z974" s="66">
        <v>45778</v>
      </c>
      <c r="AA974" s="42" t="s">
        <v>37</v>
      </c>
      <c r="AB974" s="66">
        <v>10630</v>
      </c>
      <c r="AC974" s="66">
        <v>45786</v>
      </c>
      <c r="AD974" s="42" t="s">
        <v>39</v>
      </c>
      <c r="AE974" s="66">
        <v>16504</v>
      </c>
      <c r="AF974" s="66">
        <v>44235</v>
      </c>
      <c r="AG974" s="42" t="s">
        <v>39</v>
      </c>
      <c r="AH974" s="66">
        <v>17083</v>
      </c>
      <c r="AI974" s="66">
        <v>42736</v>
      </c>
      <c r="AJ974" s="76"/>
      <c r="AK974" s="75"/>
      <c r="AL974" s="7">
        <v>2508</v>
      </c>
    </row>
    <row r="975" spans="1:38" x14ac:dyDescent="0.15">
      <c r="A975" s="7">
        <v>2509</v>
      </c>
      <c r="B975" s="17">
        <f t="shared" si="128"/>
        <v>55.130434782608695</v>
      </c>
      <c r="C975" s="17">
        <f t="shared" si="129"/>
        <v>2.190474545234681</v>
      </c>
      <c r="D975" s="17">
        <f t="shared" si="130"/>
        <v>43.69444444444445</v>
      </c>
      <c r="E975" s="17">
        <f t="shared" si="131"/>
        <v>2.6747606658844738</v>
      </c>
      <c r="F975" s="17">
        <f t="shared" si="132"/>
        <v>49.45</v>
      </c>
      <c r="G975" s="17">
        <f t="shared" si="133"/>
        <v>3.6499852376734574</v>
      </c>
      <c r="H975" s="17">
        <f t="shared" si="134"/>
        <v>55.941176470588232</v>
      </c>
      <c r="I975" s="17">
        <f t="shared" si="135"/>
        <v>4.5660785019805541</v>
      </c>
      <c r="J975" s="18">
        <v>12.68</v>
      </c>
      <c r="K975" s="17">
        <v>0.23</v>
      </c>
      <c r="L975" s="17">
        <v>5.7887000000000004</v>
      </c>
      <c r="M975" s="18">
        <v>15.73</v>
      </c>
      <c r="N975" s="17">
        <v>0.09</v>
      </c>
      <c r="O975" s="17">
        <v>5.8808999999999996</v>
      </c>
      <c r="P975" s="18">
        <v>9.89</v>
      </c>
      <c r="Q975" s="17">
        <v>0.1</v>
      </c>
      <c r="R975" s="17">
        <v>2.7096</v>
      </c>
      <c r="S975" s="18">
        <v>12.68</v>
      </c>
      <c r="T975" s="17">
        <v>0.17</v>
      </c>
      <c r="U975" s="17">
        <v>2.7770000000000001</v>
      </c>
      <c r="V975" s="21">
        <v>42485</v>
      </c>
      <c r="W975" s="7">
        <v>2509</v>
      </c>
      <c r="X975" s="16" t="s">
        <v>37</v>
      </c>
      <c r="Y975" s="66">
        <v>19221</v>
      </c>
      <c r="Z975" s="66">
        <v>36839</v>
      </c>
      <c r="AA975" s="16" t="s">
        <v>39</v>
      </c>
      <c r="AB975" s="66">
        <v>25308</v>
      </c>
      <c r="AC975" s="66">
        <v>27979</v>
      </c>
      <c r="AD975" s="16" t="s">
        <v>37</v>
      </c>
      <c r="AE975" s="66">
        <v>29989</v>
      </c>
      <c r="AF975" s="66">
        <v>51945</v>
      </c>
      <c r="AG975" s="16" t="s">
        <v>37</v>
      </c>
      <c r="AH975" s="66">
        <v>19317</v>
      </c>
      <c r="AI975" s="66">
        <v>80644</v>
      </c>
      <c r="AJ975" s="76"/>
      <c r="AK975" s="75"/>
      <c r="AL975" s="7">
        <v>2509</v>
      </c>
    </row>
    <row r="976" spans="1:38" x14ac:dyDescent="0.15">
      <c r="A976" s="7">
        <v>2510</v>
      </c>
      <c r="B976" s="17">
        <f t="shared" si="128"/>
        <v>17.375</v>
      </c>
      <c r="C976" s="17">
        <f t="shared" si="129"/>
        <v>1.5997606113617531</v>
      </c>
      <c r="D976" s="17">
        <f t="shared" si="130"/>
        <v>69.400000000000006</v>
      </c>
      <c r="E976" s="17">
        <f t="shared" si="131"/>
        <v>3.0561916505196409</v>
      </c>
      <c r="F976" s="17">
        <f t="shared" si="132"/>
        <v>41.6</v>
      </c>
      <c r="G976" s="17">
        <f t="shared" si="133"/>
        <v>3.6194370731282897</v>
      </c>
      <c r="H976" s="17">
        <f t="shared" si="134"/>
        <v>21.51</v>
      </c>
      <c r="I976" s="17">
        <f t="shared" si="135"/>
        <v>3.0844016174825772</v>
      </c>
      <c r="J976" s="18">
        <v>6.95</v>
      </c>
      <c r="K976" s="17">
        <v>0.4</v>
      </c>
      <c r="L976" s="17">
        <v>4.3444000000000003</v>
      </c>
      <c r="M976" s="18">
        <v>13.88</v>
      </c>
      <c r="N976" s="17">
        <v>0.05</v>
      </c>
      <c r="O976" s="17">
        <v>4.5415999999999999</v>
      </c>
      <c r="P976" s="18">
        <v>8.32</v>
      </c>
      <c r="Q976" s="17">
        <v>0.1</v>
      </c>
      <c r="R976" s="17">
        <v>2.2987000000000002</v>
      </c>
      <c r="S976" s="18">
        <v>7.17</v>
      </c>
      <c r="T976" s="17">
        <v>0.25</v>
      </c>
      <c r="U976" s="17">
        <v>2.3246000000000002</v>
      </c>
      <c r="V976" s="28">
        <v>42460</v>
      </c>
      <c r="W976" s="7">
        <v>2510</v>
      </c>
      <c r="X976" s="16" t="s">
        <v>43</v>
      </c>
      <c r="Y976" s="66">
        <v>26489</v>
      </c>
      <c r="Z976" s="66">
        <v>15535</v>
      </c>
      <c r="AA976" s="16" t="s">
        <v>43</v>
      </c>
      <c r="AB976" s="66">
        <v>34729</v>
      </c>
      <c r="AC976" s="66">
        <v>11849</v>
      </c>
      <c r="AD976" s="16"/>
      <c r="AE976" s="66">
        <v>74450</v>
      </c>
      <c r="AF976" s="66">
        <v>11054</v>
      </c>
      <c r="AG976" s="16"/>
      <c r="AH976" s="66">
        <v>73692</v>
      </c>
      <c r="AI976" s="66">
        <v>11169</v>
      </c>
      <c r="AJ976" s="76"/>
      <c r="AK976" s="75"/>
      <c r="AL976" s="7">
        <v>2510</v>
      </c>
    </row>
    <row r="977" spans="1:38" x14ac:dyDescent="0.15">
      <c r="A977" s="7">
        <v>2511</v>
      </c>
      <c r="B977" s="17">
        <f t="shared" si="128"/>
        <v>110.55555555555556</v>
      </c>
      <c r="C977" s="17">
        <f t="shared" si="129"/>
        <v>3.9793633018717003</v>
      </c>
      <c r="D977" s="17">
        <f t="shared" si="130"/>
        <v>34.254143646408842</v>
      </c>
      <c r="E977" s="17">
        <f t="shared" si="131"/>
        <v>2.5134286003851218</v>
      </c>
      <c r="F977" s="17">
        <f t="shared" si="132"/>
        <v>39.167433302667895</v>
      </c>
      <c r="G977" s="17">
        <f t="shared" si="133"/>
        <v>3.3916870805202053</v>
      </c>
      <c r="H977" s="17">
        <f t="shared" si="134"/>
        <v>39.283794678849773</v>
      </c>
      <c r="I977" s="17">
        <f t="shared" si="135"/>
        <v>3.7647286073015258</v>
      </c>
      <c r="J977" s="18">
        <v>19.899999999999999</v>
      </c>
      <c r="K977" s="17">
        <v>0.18</v>
      </c>
      <c r="L977" s="17">
        <v>5.0007999999999999</v>
      </c>
      <c r="M977" s="18">
        <v>12.4</v>
      </c>
      <c r="N977" s="17">
        <v>9.0499999999999997E-2</v>
      </c>
      <c r="O977" s="17">
        <v>4.9335000000000004</v>
      </c>
      <c r="P977" s="18">
        <v>17.03</v>
      </c>
      <c r="Q977" s="17">
        <v>0.21740000000000001</v>
      </c>
      <c r="R977" s="17">
        <v>5.0210999999999997</v>
      </c>
      <c r="S977" s="18">
        <v>19.489999999999998</v>
      </c>
      <c r="T977" s="17">
        <v>0.37209999999999999</v>
      </c>
      <c r="U977" s="17">
        <v>5.1769999999999996</v>
      </c>
      <c r="V977" s="21">
        <v>42479</v>
      </c>
      <c r="W977" s="7">
        <v>2511</v>
      </c>
      <c r="X977" s="42" t="s">
        <v>41</v>
      </c>
      <c r="Y977" s="66">
        <v>27775</v>
      </c>
      <c r="Z977" s="66">
        <v>17523</v>
      </c>
      <c r="AA977" s="42" t="s">
        <v>37</v>
      </c>
      <c r="AB977" s="66">
        <v>20817</v>
      </c>
      <c r="AC977" s="66">
        <v>24195</v>
      </c>
      <c r="AD977" s="42" t="s">
        <v>37</v>
      </c>
      <c r="AE977" s="66">
        <v>17011</v>
      </c>
      <c r="AF977" s="66">
        <v>29717</v>
      </c>
      <c r="AG977" s="42" t="s">
        <v>37</v>
      </c>
      <c r="AH977" s="66">
        <v>13913</v>
      </c>
      <c r="AI977" s="66">
        <v>36335</v>
      </c>
      <c r="AJ977" s="76"/>
      <c r="AK977" s="75"/>
      <c r="AL977" s="7">
        <v>2511</v>
      </c>
    </row>
    <row r="978" spans="1:38" x14ac:dyDescent="0.15">
      <c r="A978" s="7">
        <v>2512</v>
      </c>
      <c r="B978" s="17">
        <f t="shared" si="128"/>
        <v>112.3108665749656</v>
      </c>
      <c r="C978" s="17">
        <f t="shared" si="129"/>
        <v>6.7579870882304247</v>
      </c>
      <c r="D978" s="17">
        <f t="shared" si="130"/>
        <v>1040.7407407407406</v>
      </c>
      <c r="E978" s="17">
        <f t="shared" si="131"/>
        <v>9.3285749854759725</v>
      </c>
      <c r="F978" s="17">
        <f t="shared" si="132"/>
        <v>371.42857142857144</v>
      </c>
      <c r="G978" s="17">
        <f t="shared" si="133"/>
        <v>8.3480838101510724</v>
      </c>
      <c r="H978" s="17">
        <f t="shared" si="134"/>
        <v>236.42732049036778</v>
      </c>
      <c r="I978" s="17">
        <f t="shared" si="135"/>
        <v>7.3191558573577851</v>
      </c>
      <c r="J978" s="18">
        <v>16.329999999999998</v>
      </c>
      <c r="K978" s="17">
        <v>0.1454</v>
      </c>
      <c r="L978" s="17">
        <v>2.4163999999999999</v>
      </c>
      <c r="M978" s="18">
        <v>22.48</v>
      </c>
      <c r="N978" s="17">
        <v>5.4000000000000003E-3</v>
      </c>
      <c r="O978" s="17">
        <v>2.4098000000000002</v>
      </c>
      <c r="P978" s="18">
        <v>20.28</v>
      </c>
      <c r="Q978" s="17">
        <v>2.7300000000000001E-2</v>
      </c>
      <c r="R978" s="17">
        <v>2.4293</v>
      </c>
      <c r="S978" s="18">
        <v>18</v>
      </c>
      <c r="T978" s="17">
        <v>5.7099999999999998E-2</v>
      </c>
      <c r="U978" s="17">
        <v>2.4592999999999998</v>
      </c>
      <c r="V978" s="21">
        <v>42485</v>
      </c>
      <c r="W978" s="7">
        <v>2512</v>
      </c>
      <c r="X978" s="16" t="s">
        <v>39</v>
      </c>
      <c r="Y978" s="66">
        <v>17557</v>
      </c>
      <c r="Z978" s="66">
        <v>56985</v>
      </c>
      <c r="AA978" s="16" t="s">
        <v>37</v>
      </c>
      <c r="AB978" s="66">
        <v>16521</v>
      </c>
      <c r="AC978" s="66">
        <v>66302</v>
      </c>
      <c r="AD978" s="16" t="s">
        <v>39</v>
      </c>
      <c r="AE978" s="66">
        <v>17629</v>
      </c>
      <c r="AF978" s="66">
        <v>62135</v>
      </c>
      <c r="AG978" s="16" t="s">
        <v>39</v>
      </c>
      <c r="AH978" s="66">
        <v>19745</v>
      </c>
      <c r="AI978" s="66">
        <v>55477</v>
      </c>
      <c r="AJ978" s="76"/>
      <c r="AK978" s="75"/>
      <c r="AL978" s="7">
        <v>2512</v>
      </c>
    </row>
    <row r="979" spans="1:38" x14ac:dyDescent="0.15">
      <c r="A979" s="7">
        <v>2513</v>
      </c>
      <c r="B979" s="17">
        <f t="shared" si="128"/>
        <v>-50.749999999999993</v>
      </c>
      <c r="C979" s="17">
        <f t="shared" si="129"/>
        <v>2.2945955492758743</v>
      </c>
      <c r="D979" s="17">
        <f t="shared" si="130"/>
        <v>39.166666666666664</v>
      </c>
      <c r="E979" s="17">
        <f t="shared" si="131"/>
        <v>1.9664723438676743</v>
      </c>
      <c r="F979" s="17">
        <f t="shared" si="132"/>
        <v>39.473684210526315</v>
      </c>
      <c r="G979" s="17">
        <f t="shared" si="133"/>
        <v>2.065432914738929</v>
      </c>
      <c r="H979" s="17">
        <f t="shared" si="134"/>
        <v>45.605769230769234</v>
      </c>
      <c r="I979" s="17">
        <f t="shared" si="135"/>
        <v>2.1563893776341096</v>
      </c>
      <c r="J979" s="18">
        <v>16.239999999999998</v>
      </c>
      <c r="K979" s="17">
        <v>-0.32</v>
      </c>
      <c r="L979" s="17">
        <v>7.0774999999999997</v>
      </c>
      <c r="M979" s="18">
        <v>14.1</v>
      </c>
      <c r="N979" s="17">
        <v>0.09</v>
      </c>
      <c r="O979" s="17">
        <v>7.1702000000000004</v>
      </c>
      <c r="P979" s="18">
        <v>15</v>
      </c>
      <c r="Q979" s="17">
        <v>0.19</v>
      </c>
      <c r="R979" s="17">
        <v>7.2624000000000004</v>
      </c>
      <c r="S979" s="18">
        <v>15.81</v>
      </c>
      <c r="T979" s="17">
        <v>0.26</v>
      </c>
      <c r="U979" s="17">
        <v>7.3316999999999997</v>
      </c>
      <c r="V979" s="21">
        <v>42450</v>
      </c>
      <c r="W979" s="7">
        <v>2513</v>
      </c>
      <c r="X979" s="16" t="s">
        <v>41</v>
      </c>
      <c r="Y979" s="66">
        <v>14725</v>
      </c>
      <c r="Z979" s="66">
        <v>14473</v>
      </c>
      <c r="AA979" s="16" t="s">
        <v>37</v>
      </c>
      <c r="AB979" s="66">
        <v>13986</v>
      </c>
      <c r="AC979" s="66">
        <v>24316</v>
      </c>
      <c r="AD979" s="16" t="s">
        <v>37</v>
      </c>
      <c r="AE979" s="66">
        <v>12388</v>
      </c>
      <c r="AF979" s="66">
        <v>27452</v>
      </c>
      <c r="AG979" s="16" t="s">
        <v>39</v>
      </c>
      <c r="AH979" s="66">
        <v>12754</v>
      </c>
      <c r="AI979" s="66">
        <v>26665</v>
      </c>
      <c r="AJ979" s="76"/>
      <c r="AK979" s="75"/>
      <c r="AL979" s="7">
        <v>2513</v>
      </c>
    </row>
    <row r="980" spans="1:38" x14ac:dyDescent="0.15">
      <c r="A980" s="7">
        <v>2514</v>
      </c>
      <c r="B980" s="17">
        <f t="shared" si="128"/>
        <v>54.647058823529406</v>
      </c>
      <c r="C980" s="17">
        <f t="shared" si="129"/>
        <v>2.5827796157802547</v>
      </c>
      <c r="D980" s="17">
        <f t="shared" si="130"/>
        <v>77.464285714285708</v>
      </c>
      <c r="E980" s="17">
        <f t="shared" si="131"/>
        <v>5.8927407085416217</v>
      </c>
      <c r="F980" s="17">
        <f t="shared" si="132"/>
        <v>305.5</v>
      </c>
      <c r="G980" s="17">
        <f t="shared" si="133"/>
        <v>6.6775956284153004</v>
      </c>
      <c r="H980" s="17">
        <f t="shared" si="134"/>
        <v>118.5</v>
      </c>
      <c r="I980" s="17">
        <f t="shared" si="135"/>
        <v>5.8764146432176823</v>
      </c>
      <c r="J980" s="18">
        <v>9.2899999999999991</v>
      </c>
      <c r="K980" s="17">
        <v>0.17</v>
      </c>
      <c r="L980" s="17">
        <v>3.5969000000000002</v>
      </c>
      <c r="M980" s="18">
        <v>21.69</v>
      </c>
      <c r="N980" s="17">
        <v>7.0000000000000007E-2</v>
      </c>
      <c r="O980" s="17">
        <v>3.6808000000000001</v>
      </c>
      <c r="P980" s="18">
        <v>12.22</v>
      </c>
      <c r="Q980" s="17">
        <v>0.02</v>
      </c>
      <c r="R980" s="17">
        <v>1.83</v>
      </c>
      <c r="S980" s="18">
        <v>11.06</v>
      </c>
      <c r="T980" s="17">
        <v>7.0000000000000007E-2</v>
      </c>
      <c r="U980" s="17">
        <v>1.8821000000000001</v>
      </c>
      <c r="V980" s="28">
        <v>42488</v>
      </c>
      <c r="W980" s="7">
        <v>2514</v>
      </c>
      <c r="X980" s="42" t="s">
        <v>37</v>
      </c>
      <c r="Y980" s="66">
        <v>13043</v>
      </c>
      <c r="Z980" s="66">
        <v>21238</v>
      </c>
      <c r="AA980" s="42" t="s">
        <v>43</v>
      </c>
      <c r="AB980" s="66">
        <v>18182</v>
      </c>
      <c r="AC980" s="66">
        <v>15235</v>
      </c>
      <c r="AD980" s="42"/>
      <c r="AE980" s="66">
        <v>48851</v>
      </c>
      <c r="AF980" s="66">
        <v>11341</v>
      </c>
      <c r="AG980" s="42"/>
      <c r="AH980" s="66">
        <v>42378</v>
      </c>
      <c r="AI980" s="66">
        <v>13074</v>
      </c>
      <c r="AJ980" s="76"/>
      <c r="AK980" s="75"/>
      <c r="AL980" s="7">
        <v>2514</v>
      </c>
    </row>
    <row r="981" spans="1:38" x14ac:dyDescent="0.15">
      <c r="A981" s="7">
        <v>2515</v>
      </c>
      <c r="B981" s="17">
        <f t="shared" si="128"/>
        <v>287</v>
      </c>
      <c r="C981" s="17">
        <f t="shared" si="129"/>
        <v>4.5873514838297185</v>
      </c>
      <c r="D981" s="17">
        <f t="shared" si="130"/>
        <v>136.25000000000003</v>
      </c>
      <c r="E981" s="17">
        <f t="shared" si="131"/>
        <v>4.3166037436967031</v>
      </c>
      <c r="F981" s="17">
        <f t="shared" si="132"/>
        <v>159.83333333333334</v>
      </c>
      <c r="G981" s="17">
        <f t="shared" si="133"/>
        <v>4.3446744891949436</v>
      </c>
      <c r="H981" s="17">
        <f t="shared" si="134"/>
        <v>412.5</v>
      </c>
      <c r="I981" s="17">
        <f t="shared" si="135"/>
        <v>7.4559421599638496</v>
      </c>
      <c r="J981" s="18">
        <v>17.22</v>
      </c>
      <c r="K981" s="17">
        <v>0.06</v>
      </c>
      <c r="L981" s="17">
        <v>3.7538</v>
      </c>
      <c r="M981" s="18">
        <v>16.350000000000001</v>
      </c>
      <c r="N981" s="17">
        <v>0.03</v>
      </c>
      <c r="O981" s="17">
        <v>3.7877000000000001</v>
      </c>
      <c r="P981" s="18">
        <v>9.59</v>
      </c>
      <c r="Q981" s="17">
        <v>0.03</v>
      </c>
      <c r="R981" s="17">
        <v>2.2073</v>
      </c>
      <c r="S981" s="18">
        <v>16.5</v>
      </c>
      <c r="T981" s="17">
        <v>0.03</v>
      </c>
      <c r="U981" s="17">
        <v>2.2130000000000001</v>
      </c>
      <c r="V981" s="28">
        <v>42474</v>
      </c>
      <c r="W981" s="7">
        <v>2515</v>
      </c>
      <c r="X981" s="16" t="s">
        <v>41</v>
      </c>
      <c r="Y981" s="66">
        <v>30814</v>
      </c>
      <c r="Z981" s="66">
        <v>11672</v>
      </c>
      <c r="AA981" s="16" t="s">
        <v>43</v>
      </c>
      <c r="AB981" s="66">
        <v>33071</v>
      </c>
      <c r="AC981" s="66">
        <v>10875</v>
      </c>
      <c r="AD981" s="16" t="s">
        <v>43</v>
      </c>
      <c r="AE981" s="66">
        <v>33071</v>
      </c>
      <c r="AF981" s="66">
        <v>10875</v>
      </c>
      <c r="AG981" s="16"/>
      <c r="AH981" s="66">
        <v>58735</v>
      </c>
      <c r="AI981" s="66">
        <v>10410</v>
      </c>
      <c r="AJ981" s="76"/>
      <c r="AK981" s="75"/>
      <c r="AL981" s="7">
        <v>2515</v>
      </c>
    </row>
    <row r="982" spans="1:38" x14ac:dyDescent="0.15">
      <c r="A982" s="7">
        <v>2516</v>
      </c>
      <c r="B982" s="17">
        <f t="shared" si="128"/>
        <v>16.412309231923942</v>
      </c>
      <c r="C982" s="17">
        <f t="shared" si="129"/>
        <v>2.0423412204234119</v>
      </c>
      <c r="D982" s="17">
        <f t="shared" si="130"/>
        <v>40.831134564643797</v>
      </c>
      <c r="E982" s="17">
        <f t="shared" si="131"/>
        <v>3.7588049550643672</v>
      </c>
      <c r="F982" s="17">
        <f t="shared" si="132"/>
        <v>29.130434782608699</v>
      </c>
      <c r="G982" s="17">
        <f t="shared" si="133"/>
        <v>3.4932221063607929</v>
      </c>
      <c r="H982" s="17">
        <f t="shared" si="134"/>
        <v>26.081975560081471</v>
      </c>
      <c r="I982" s="17">
        <f t="shared" si="135"/>
        <v>3.736732684101105</v>
      </c>
      <c r="J982" s="18">
        <v>6.56</v>
      </c>
      <c r="K982" s="17">
        <v>0.3997</v>
      </c>
      <c r="L982" s="17">
        <v>3.2120000000000002</v>
      </c>
      <c r="M982" s="18">
        <v>12.38</v>
      </c>
      <c r="N982" s="17">
        <v>7.5800000000000006E-2</v>
      </c>
      <c r="O982" s="17">
        <v>3.2936000000000001</v>
      </c>
      <c r="P982" s="18">
        <v>6.03</v>
      </c>
      <c r="Q982" s="17">
        <v>0.10349999999999999</v>
      </c>
      <c r="R982" s="17">
        <v>1.7262</v>
      </c>
      <c r="S982" s="18">
        <v>6.83</v>
      </c>
      <c r="T982" s="17">
        <v>0.19639999999999999</v>
      </c>
      <c r="U982" s="17">
        <v>1.8278000000000001</v>
      </c>
      <c r="V982" s="21">
        <v>42488</v>
      </c>
      <c r="W982" s="7">
        <v>2516</v>
      </c>
      <c r="X982" s="16"/>
      <c r="Y982" s="66">
        <v>48519</v>
      </c>
      <c r="Z982" s="66">
        <v>13647</v>
      </c>
      <c r="AA982" s="16"/>
      <c r="AB982" s="66">
        <v>46487</v>
      </c>
      <c r="AC982" s="66">
        <v>14244</v>
      </c>
      <c r="AD982" s="30" t="s">
        <v>41</v>
      </c>
      <c r="AE982" s="66">
        <v>58202</v>
      </c>
      <c r="AF982" s="66">
        <v>22754</v>
      </c>
      <c r="AG982" s="30"/>
      <c r="AH982" s="66">
        <v>71787</v>
      </c>
      <c r="AI982" s="66">
        <v>18448</v>
      </c>
      <c r="AJ982" s="76"/>
      <c r="AK982" s="75"/>
      <c r="AL982" s="7">
        <v>2516</v>
      </c>
    </row>
    <row r="983" spans="1:38" x14ac:dyDescent="0.15">
      <c r="A983" s="7">
        <v>2517</v>
      </c>
      <c r="B983" s="17">
        <f t="shared" si="128"/>
        <v>28.683760683760688</v>
      </c>
      <c r="C983" s="17">
        <f t="shared" si="129"/>
        <v>24.859259259259261</v>
      </c>
      <c r="D983" s="17">
        <f t="shared" si="130"/>
        <v>77.333333333333329</v>
      </c>
      <c r="E983" s="17">
        <f t="shared" si="131"/>
        <v>36.058439539944047</v>
      </c>
      <c r="F983" s="17">
        <f t="shared" si="132"/>
        <v>61.222222222222221</v>
      </c>
      <c r="G983" s="17">
        <f t="shared" si="133"/>
        <v>29.306562063692574</v>
      </c>
      <c r="H983" s="17">
        <f t="shared" si="134"/>
        <v>53.987500000000004</v>
      </c>
      <c r="I983" s="17">
        <f t="shared" si="135"/>
        <v>9.5054691110768754</v>
      </c>
      <c r="J983" s="18">
        <v>33.56</v>
      </c>
      <c r="K983" s="17">
        <v>1.17</v>
      </c>
      <c r="L983" s="17">
        <v>1.35</v>
      </c>
      <c r="M983" s="18">
        <v>46.4</v>
      </c>
      <c r="N983" s="17">
        <v>0.15</v>
      </c>
      <c r="O983" s="17">
        <v>1.2867999999999999</v>
      </c>
      <c r="P983" s="18">
        <v>44.08</v>
      </c>
      <c r="Q983" s="17">
        <v>0.36</v>
      </c>
      <c r="R983" s="17">
        <v>1.5041</v>
      </c>
      <c r="S983" s="18">
        <v>43.19</v>
      </c>
      <c r="T983" s="17">
        <v>0.6</v>
      </c>
      <c r="U983" s="17">
        <v>4.5437000000000003</v>
      </c>
      <c r="V983" s="21">
        <v>42450</v>
      </c>
      <c r="W983" s="7">
        <v>2517</v>
      </c>
      <c r="X983" s="16" t="s">
        <v>37</v>
      </c>
      <c r="Y983" s="66">
        <v>8297</v>
      </c>
      <c r="Z983" s="66">
        <v>81571</v>
      </c>
      <c r="AA983" s="16" t="s">
        <v>39</v>
      </c>
      <c r="AB983" s="66">
        <v>12249</v>
      </c>
      <c r="AC983" s="66">
        <v>55253</v>
      </c>
      <c r="AD983" s="16" t="s">
        <v>37</v>
      </c>
      <c r="AE983" s="66">
        <v>11957</v>
      </c>
      <c r="AF983" s="66">
        <v>56602</v>
      </c>
      <c r="AG983" s="16" t="s">
        <v>37</v>
      </c>
      <c r="AH983" s="66">
        <v>9986</v>
      </c>
      <c r="AI983" s="66">
        <v>67774</v>
      </c>
      <c r="AJ983" s="76"/>
      <c r="AK983" s="75"/>
      <c r="AL983" s="7">
        <v>2517</v>
      </c>
    </row>
    <row r="984" spans="1:38" x14ac:dyDescent="0.15">
      <c r="A984" s="7">
        <v>2518</v>
      </c>
      <c r="B984" s="17">
        <f t="shared" si="128"/>
        <v>27.075949367088608</v>
      </c>
      <c r="C984" s="17">
        <f t="shared" si="129"/>
        <v>3.6497969491178379</v>
      </c>
      <c r="D984" s="17">
        <f t="shared" si="130"/>
        <v>49.264705882352935</v>
      </c>
      <c r="E984" s="17">
        <f t="shared" si="131"/>
        <v>5.5582286671865413</v>
      </c>
      <c r="F984" s="17">
        <f t="shared" si="132"/>
        <v>47.84615384615384</v>
      </c>
      <c r="G984" s="17">
        <f t="shared" si="133"/>
        <v>6.2207775971996497</v>
      </c>
      <c r="H984" s="17">
        <f t="shared" si="134"/>
        <v>37.339285714285715</v>
      </c>
      <c r="I984" s="17">
        <f t="shared" si="135"/>
        <v>5.0081433224755694</v>
      </c>
      <c r="J984" s="18">
        <v>21.39</v>
      </c>
      <c r="K984" s="17">
        <v>0.79</v>
      </c>
      <c r="L984" s="17">
        <v>5.8605999999999998</v>
      </c>
      <c r="M984" s="18">
        <v>33.5</v>
      </c>
      <c r="N984" s="17">
        <v>0.17</v>
      </c>
      <c r="O984" s="17">
        <v>6.0270999999999999</v>
      </c>
      <c r="P984" s="18">
        <v>24.88</v>
      </c>
      <c r="Q984" s="17">
        <v>0.26</v>
      </c>
      <c r="R984" s="17">
        <v>3.9994999999999998</v>
      </c>
      <c r="S984" s="18">
        <v>20.91</v>
      </c>
      <c r="T984" s="17">
        <v>0.42</v>
      </c>
      <c r="U984" s="17">
        <v>4.1752000000000002</v>
      </c>
      <c r="V984" s="21">
        <v>42457</v>
      </c>
      <c r="W984" s="7">
        <v>2518</v>
      </c>
      <c r="X984" s="16" t="s">
        <v>37</v>
      </c>
      <c r="Y984" s="66">
        <v>13005</v>
      </c>
      <c r="Z984" s="66">
        <v>22832</v>
      </c>
      <c r="AA984" s="16" t="s">
        <v>39</v>
      </c>
      <c r="AB984" s="66">
        <v>13842</v>
      </c>
      <c r="AC984" s="66">
        <v>21451</v>
      </c>
      <c r="AD984" s="16" t="s">
        <v>37</v>
      </c>
      <c r="AE984" s="66">
        <v>19321</v>
      </c>
      <c r="AF984" s="66">
        <v>23052</v>
      </c>
      <c r="AG984" s="16" t="s">
        <v>39</v>
      </c>
      <c r="AH984" s="66">
        <v>20538</v>
      </c>
      <c r="AI984" s="66">
        <v>21683</v>
      </c>
      <c r="AJ984" s="76"/>
      <c r="AK984" s="75"/>
      <c r="AL984" s="7">
        <v>2518</v>
      </c>
    </row>
    <row r="985" spans="1:38" x14ac:dyDescent="0.15">
      <c r="A985" s="7">
        <v>2519</v>
      </c>
      <c r="B985" s="17">
        <f t="shared" si="128"/>
        <v>54.634146341463413</v>
      </c>
      <c r="C985" s="17">
        <f t="shared" si="129"/>
        <v>6.5497076023391809</v>
      </c>
      <c r="D985" s="17">
        <f t="shared" si="130"/>
        <v>39.520833333333336</v>
      </c>
      <c r="E985" s="17">
        <f t="shared" si="131"/>
        <v>5.3462221345433028</v>
      </c>
      <c r="F985" s="17">
        <f t="shared" si="132"/>
        <v>43.11538461538462</v>
      </c>
      <c r="G985" s="17">
        <f t="shared" si="133"/>
        <v>6.3381675289062285</v>
      </c>
      <c r="H985" s="17">
        <f t="shared" si="134"/>
        <v>46.21875</v>
      </c>
      <c r="I985" s="17">
        <f t="shared" si="135"/>
        <v>4.5756608256608251</v>
      </c>
      <c r="J985" s="18">
        <v>22.4</v>
      </c>
      <c r="K985" s="17">
        <v>0.41</v>
      </c>
      <c r="L985" s="17">
        <v>3.42</v>
      </c>
      <c r="M985" s="18">
        <v>18.97</v>
      </c>
      <c r="N985" s="17">
        <v>0.12</v>
      </c>
      <c r="O985" s="17">
        <v>3.5482999999999998</v>
      </c>
      <c r="P985" s="18">
        <v>22.42</v>
      </c>
      <c r="Q985" s="17">
        <v>0.26</v>
      </c>
      <c r="R985" s="17">
        <v>3.5373000000000001</v>
      </c>
      <c r="S985" s="18">
        <v>24.65</v>
      </c>
      <c r="T985" s="17">
        <v>0.4</v>
      </c>
      <c r="U985" s="17">
        <v>5.3872</v>
      </c>
      <c r="V985" s="21">
        <v>42451</v>
      </c>
      <c r="W985" s="7">
        <v>2519</v>
      </c>
      <c r="X985" s="16" t="s">
        <v>43</v>
      </c>
      <c r="Y985" s="66">
        <v>25119</v>
      </c>
      <c r="Z985" s="66">
        <v>22674</v>
      </c>
      <c r="AA985" s="44" t="s">
        <v>37</v>
      </c>
      <c r="AB985" s="66">
        <v>22278</v>
      </c>
      <c r="AC985" s="66">
        <v>25565</v>
      </c>
      <c r="AD985" s="44" t="s">
        <v>37</v>
      </c>
      <c r="AE985" s="66">
        <v>21246</v>
      </c>
      <c r="AF985" s="66">
        <v>27066</v>
      </c>
      <c r="AG985" s="44" t="s">
        <v>37</v>
      </c>
      <c r="AH985" s="66">
        <v>13453</v>
      </c>
      <c r="AI985" s="66">
        <v>49988</v>
      </c>
      <c r="AJ985" s="76"/>
      <c r="AK985" s="75"/>
      <c r="AL985" s="7">
        <v>2519</v>
      </c>
    </row>
    <row r="986" spans="1:38" x14ac:dyDescent="0.15">
      <c r="A986" s="7">
        <v>2520</v>
      </c>
      <c r="B986" s="17">
        <f t="shared" si="128"/>
        <v>98.75</v>
      </c>
      <c r="C986" s="17">
        <f t="shared" si="129"/>
        <v>2.6446170326727367</v>
      </c>
      <c r="D986" s="17">
        <f t="shared" si="130"/>
        <v>159.58333333333331</v>
      </c>
      <c r="E986" s="17">
        <f t="shared" si="131"/>
        <v>4.2350391437038351</v>
      </c>
      <c r="F986" s="17">
        <f t="shared" si="132"/>
        <v>147.6</v>
      </c>
      <c r="G986" s="17">
        <f t="shared" si="133"/>
        <v>4.9088732206997472</v>
      </c>
      <c r="H986" s="17">
        <f t="shared" si="134"/>
        <v>172.625</v>
      </c>
      <c r="I986" s="17">
        <f t="shared" si="135"/>
        <v>4.5701237672910189</v>
      </c>
      <c r="J986" s="18">
        <v>11.85</v>
      </c>
      <c r="K986" s="17">
        <v>0.12</v>
      </c>
      <c r="L986" s="17">
        <v>4.4808000000000003</v>
      </c>
      <c r="M986" s="18">
        <v>19.149999999999999</v>
      </c>
      <c r="N986" s="17">
        <v>0.03</v>
      </c>
      <c r="O986" s="17">
        <v>4.5217999999999998</v>
      </c>
      <c r="P986" s="18">
        <v>14.76</v>
      </c>
      <c r="Q986" s="17">
        <v>0.05</v>
      </c>
      <c r="R986" s="17">
        <v>3.0068000000000001</v>
      </c>
      <c r="S986" s="18">
        <v>13.81</v>
      </c>
      <c r="T986" s="17">
        <v>0.06</v>
      </c>
      <c r="U986" s="17">
        <v>3.0217999999999998</v>
      </c>
      <c r="V986" s="28">
        <v>42460</v>
      </c>
      <c r="W986" s="7">
        <v>2520</v>
      </c>
      <c r="X986" s="16" t="s">
        <v>41</v>
      </c>
      <c r="Y986" s="66">
        <v>27235</v>
      </c>
      <c r="Z986" s="66">
        <v>13563</v>
      </c>
      <c r="AA986" s="16" t="s">
        <v>41</v>
      </c>
      <c r="AB986" s="66">
        <v>22888</v>
      </c>
      <c r="AC986" s="66">
        <v>16139</v>
      </c>
      <c r="AD986" s="16" t="s">
        <v>37</v>
      </c>
      <c r="AE986" s="66">
        <v>21678</v>
      </c>
      <c r="AF986" s="66">
        <v>25559</v>
      </c>
      <c r="AG986" s="16" t="s">
        <v>37</v>
      </c>
      <c r="AH986" s="66">
        <v>21230</v>
      </c>
      <c r="AI986" s="66">
        <v>26099</v>
      </c>
      <c r="AJ986" s="76"/>
      <c r="AK986" s="75"/>
      <c r="AL986" s="7">
        <v>2520</v>
      </c>
    </row>
    <row r="987" spans="1:38" x14ac:dyDescent="0.15">
      <c r="A987" s="7">
        <v>2521</v>
      </c>
      <c r="B987" s="17">
        <f t="shared" si="128"/>
        <v>18.220338983050848</v>
      </c>
      <c r="C987" s="17">
        <f t="shared" si="129"/>
        <v>1.5868095533315618</v>
      </c>
      <c r="D987" s="17">
        <f t="shared" si="130"/>
        <v>60.062499999999993</v>
      </c>
      <c r="E987" s="17">
        <f t="shared" si="131"/>
        <v>1.4104351654802962</v>
      </c>
      <c r="F987" s="17">
        <f t="shared" si="132"/>
        <v>38.133333333333333</v>
      </c>
      <c r="G987" s="17">
        <f t="shared" si="133"/>
        <v>1.6953171310017783</v>
      </c>
      <c r="H987" s="17">
        <f t="shared" si="134"/>
        <v>40.69736842105263</v>
      </c>
      <c r="I987" s="17">
        <f t="shared" si="135"/>
        <v>1.5192149003890132</v>
      </c>
      <c r="J987" s="18">
        <v>10.75</v>
      </c>
      <c r="K987" s="17">
        <v>0.59</v>
      </c>
      <c r="L987" s="17">
        <v>6.7746000000000004</v>
      </c>
      <c r="M987" s="18">
        <v>9.61</v>
      </c>
      <c r="N987" s="17">
        <v>0.04</v>
      </c>
      <c r="O987" s="17">
        <v>6.8135000000000003</v>
      </c>
      <c r="P987" s="18">
        <v>11.44</v>
      </c>
      <c r="Q987" s="17">
        <v>0.15</v>
      </c>
      <c r="R987" s="17">
        <v>6.7480000000000002</v>
      </c>
      <c r="S987" s="18">
        <v>10.31</v>
      </c>
      <c r="T987" s="17">
        <v>0.19</v>
      </c>
      <c r="U987" s="17">
        <v>6.7864000000000004</v>
      </c>
      <c r="V987" s="21">
        <v>42454</v>
      </c>
      <c r="W987" s="7">
        <v>2521</v>
      </c>
      <c r="X987" s="44" t="s">
        <v>43</v>
      </c>
      <c r="Y987" s="66">
        <v>46880</v>
      </c>
      <c r="Z987" s="66">
        <v>10552</v>
      </c>
      <c r="AA987" s="44" t="s">
        <v>43</v>
      </c>
      <c r="AB987" s="66">
        <v>48731</v>
      </c>
      <c r="AC987" s="66">
        <v>10151</v>
      </c>
      <c r="AD987" s="44"/>
      <c r="AE987" s="66">
        <v>51588</v>
      </c>
      <c r="AF987" s="66">
        <v>9589</v>
      </c>
      <c r="AG987" s="44" t="s">
        <v>41</v>
      </c>
      <c r="AH987" s="66">
        <v>48273</v>
      </c>
      <c r="AI987" s="66">
        <v>10248</v>
      </c>
      <c r="AJ987" s="76"/>
      <c r="AK987" s="75"/>
      <c r="AL987" s="7">
        <v>2521</v>
      </c>
    </row>
    <row r="988" spans="1:38" x14ac:dyDescent="0.15">
      <c r="A988" s="7">
        <v>2522</v>
      </c>
      <c r="B988" s="17">
        <f t="shared" si="128"/>
        <v>224.87499999999997</v>
      </c>
      <c r="C988" s="17">
        <f t="shared" si="129"/>
        <v>11.509916826615482</v>
      </c>
      <c r="D988" s="17">
        <f t="shared" si="130"/>
        <v>157.375</v>
      </c>
      <c r="E988" s="17">
        <f t="shared" si="131"/>
        <v>8.1441231644996446</v>
      </c>
      <c r="F988" s="17">
        <f t="shared" si="132"/>
        <v>156.25</v>
      </c>
      <c r="G988" s="17">
        <f t="shared" si="133"/>
        <v>11.881376338635068</v>
      </c>
      <c r="H988" s="17">
        <f t="shared" si="134"/>
        <v>175.31249999999997</v>
      </c>
      <c r="I988" s="17">
        <f t="shared" si="135"/>
        <v>11.632246827569046</v>
      </c>
      <c r="J988" s="18">
        <v>17.989999999999998</v>
      </c>
      <c r="K988" s="17">
        <v>0.08</v>
      </c>
      <c r="L988" s="17">
        <v>1.5629999999999999</v>
      </c>
      <c r="M988" s="18">
        <v>12.59</v>
      </c>
      <c r="N988" s="17">
        <v>0.02</v>
      </c>
      <c r="O988" s="17">
        <v>1.5459000000000001</v>
      </c>
      <c r="P988" s="18">
        <v>18.75</v>
      </c>
      <c r="Q988" s="17">
        <v>0.06</v>
      </c>
      <c r="R988" s="17">
        <v>1.5781000000000001</v>
      </c>
      <c r="S988" s="18">
        <v>18.7</v>
      </c>
      <c r="T988" s="17">
        <v>0.08</v>
      </c>
      <c r="U988" s="17">
        <v>1.6075999999999999</v>
      </c>
      <c r="V988" s="21">
        <v>42488</v>
      </c>
      <c r="W988" s="7">
        <v>2522</v>
      </c>
      <c r="X988" s="16"/>
      <c r="Y988" s="66">
        <v>59683</v>
      </c>
      <c r="Z988" s="66">
        <v>14799</v>
      </c>
      <c r="AA988" s="16"/>
      <c r="AB988" s="66">
        <v>57975</v>
      </c>
      <c r="AC988" s="66">
        <v>15235</v>
      </c>
      <c r="AD988" s="16" t="s">
        <v>41</v>
      </c>
      <c r="AE988" s="66">
        <v>40002</v>
      </c>
      <c r="AF988" s="66">
        <v>22080</v>
      </c>
      <c r="AG988" s="30"/>
      <c r="AH988" s="66">
        <v>44514</v>
      </c>
      <c r="AI988" s="66">
        <v>19843</v>
      </c>
      <c r="AJ988" s="76"/>
      <c r="AK988" s="75"/>
      <c r="AL988" s="7">
        <v>2522</v>
      </c>
    </row>
    <row r="989" spans="1:38" x14ac:dyDescent="0.15">
      <c r="A989" s="7">
        <v>2523</v>
      </c>
      <c r="B989" s="17">
        <f t="shared" si="128"/>
        <v>39.411764705882348</v>
      </c>
      <c r="C989" s="17">
        <f t="shared" si="129"/>
        <v>2.1397547266223813</v>
      </c>
      <c r="D989" s="17">
        <f t="shared" si="130"/>
        <v>102.62500000000001</v>
      </c>
      <c r="E989" s="17">
        <f t="shared" si="131"/>
        <v>2.6069285237989397</v>
      </c>
      <c r="F989" s="17">
        <f t="shared" si="132"/>
        <v>72.875</v>
      </c>
      <c r="G989" s="17">
        <f t="shared" si="133"/>
        <v>2.7777777777777777</v>
      </c>
      <c r="H989" s="17">
        <f t="shared" si="134"/>
        <v>61.406249999999993</v>
      </c>
      <c r="I989" s="17">
        <f t="shared" si="135"/>
        <v>3.0633242914601069</v>
      </c>
      <c r="J989" s="18">
        <v>6.7</v>
      </c>
      <c r="K989" s="17">
        <v>0.17</v>
      </c>
      <c r="L989" s="17">
        <v>3.1312000000000002</v>
      </c>
      <c r="M989" s="18">
        <v>8.2100000000000009</v>
      </c>
      <c r="N989" s="17">
        <v>0.02</v>
      </c>
      <c r="O989" s="17">
        <v>3.1493000000000002</v>
      </c>
      <c r="P989" s="18">
        <v>5.83</v>
      </c>
      <c r="Q989" s="17">
        <v>0.04</v>
      </c>
      <c r="R989" s="17">
        <v>2.0988000000000002</v>
      </c>
      <c r="S989" s="18">
        <v>6.55</v>
      </c>
      <c r="T989" s="17">
        <v>0.08</v>
      </c>
      <c r="U989" s="17">
        <v>2.1381999999999999</v>
      </c>
      <c r="V989" s="28">
        <v>42447</v>
      </c>
      <c r="W989" s="7">
        <v>2523</v>
      </c>
      <c r="X989" s="16"/>
      <c r="Y989" s="66">
        <v>39382</v>
      </c>
      <c r="Z989" s="66">
        <v>14274</v>
      </c>
      <c r="AA989" s="16"/>
      <c r="AB989" s="66">
        <v>37645</v>
      </c>
      <c r="AC989" s="66">
        <v>14933</v>
      </c>
      <c r="AD989" s="30" t="s">
        <v>41</v>
      </c>
      <c r="AE989" s="66">
        <v>39981</v>
      </c>
      <c r="AF989" s="66">
        <v>21090</v>
      </c>
      <c r="AG989" s="30" t="s">
        <v>41</v>
      </c>
      <c r="AH989" s="66">
        <v>38785</v>
      </c>
      <c r="AI989" s="66">
        <v>21741</v>
      </c>
      <c r="AJ989" s="76"/>
      <c r="AK989" s="75"/>
      <c r="AL989" s="7">
        <v>2523</v>
      </c>
    </row>
    <row r="990" spans="1:38" x14ac:dyDescent="0.15">
      <c r="A990" s="7">
        <v>2524</v>
      </c>
      <c r="B990" s="17">
        <f t="shared" si="128"/>
        <v>1064</v>
      </c>
      <c r="C990" s="17">
        <f t="shared" si="129"/>
        <v>6.8521380731581667</v>
      </c>
      <c r="D990" s="17">
        <f t="shared" si="130"/>
        <v>-94.75</v>
      </c>
      <c r="E990" s="17">
        <f t="shared" si="131"/>
        <v>4.929119521394199</v>
      </c>
      <c r="F990" s="17">
        <f t="shared" si="132"/>
        <v>-78.3</v>
      </c>
      <c r="G990" s="17">
        <f t="shared" si="133"/>
        <v>5.5761287565873809</v>
      </c>
      <c r="H990" s="17">
        <f t="shared" si="134"/>
        <v>-81</v>
      </c>
      <c r="I990" s="17">
        <f t="shared" si="135"/>
        <v>6.2690465824989117</v>
      </c>
      <c r="J990" s="18">
        <v>10.64</v>
      </c>
      <c r="K990" s="17">
        <v>0.01</v>
      </c>
      <c r="L990" s="17">
        <v>1.5528</v>
      </c>
      <c r="M990" s="18">
        <v>7.58</v>
      </c>
      <c r="N990" s="17">
        <v>-0.02</v>
      </c>
      <c r="O990" s="17">
        <v>1.5378000000000001</v>
      </c>
      <c r="P990" s="18">
        <v>7.83</v>
      </c>
      <c r="Q990" s="17">
        <v>-0.05</v>
      </c>
      <c r="R990" s="17">
        <v>1.4041999999999999</v>
      </c>
      <c r="S990" s="18">
        <v>8.64</v>
      </c>
      <c r="T990" s="17">
        <v>-0.08</v>
      </c>
      <c r="U990" s="17">
        <v>1.3782000000000001</v>
      </c>
      <c r="V990" s="28">
        <v>42468</v>
      </c>
      <c r="W990" s="7">
        <v>2524</v>
      </c>
      <c r="X990" s="44"/>
      <c r="Y990" s="66">
        <v>31605</v>
      </c>
      <c r="Z990" s="66">
        <v>15925</v>
      </c>
      <c r="AA990" s="44"/>
      <c r="AB990" s="66">
        <v>29057</v>
      </c>
      <c r="AC990" s="66">
        <v>17322</v>
      </c>
      <c r="AD990" s="30"/>
      <c r="AE990" s="66">
        <v>39912</v>
      </c>
      <c r="AF990" s="66">
        <v>12611</v>
      </c>
      <c r="AG990" s="30"/>
      <c r="AH990" s="66">
        <v>30746</v>
      </c>
      <c r="AI990" s="66">
        <v>16371</v>
      </c>
      <c r="AJ990" s="76"/>
      <c r="AK990" s="75"/>
      <c r="AL990" s="7">
        <v>2524</v>
      </c>
    </row>
    <row r="991" spans="1:38" x14ac:dyDescent="0.15">
      <c r="A991" s="7">
        <v>2526</v>
      </c>
      <c r="B991" s="17">
        <f t="shared" si="128"/>
        <v>505.99999999999994</v>
      </c>
      <c r="C991" s="17">
        <f t="shared" si="129"/>
        <v>3.175898321041895</v>
      </c>
      <c r="D991" s="17">
        <f t="shared" si="130"/>
        <v>-310.29411764705884</v>
      </c>
      <c r="E991" s="17">
        <f t="shared" si="131"/>
        <v>2.6705480318946968</v>
      </c>
      <c r="F991" s="17">
        <f t="shared" si="132"/>
        <v>-126.69270833333336</v>
      </c>
      <c r="G991" s="17">
        <f t="shared" si="133"/>
        <v>3.1106138107416879</v>
      </c>
      <c r="H991" s="17">
        <f t="shared" si="134"/>
        <v>-114.30722891566263</v>
      </c>
      <c r="I991" s="17">
        <f t="shared" si="135"/>
        <v>3.2710582455233044</v>
      </c>
      <c r="J991" s="18">
        <v>10.119999999999999</v>
      </c>
      <c r="K991" s="17">
        <v>0.02</v>
      </c>
      <c r="L991" s="17">
        <v>3.1865000000000001</v>
      </c>
      <c r="M991" s="18">
        <v>8.44</v>
      </c>
      <c r="N991" s="17">
        <v>-6.7999999999999996E-3</v>
      </c>
      <c r="O991" s="17">
        <v>3.1604000000000001</v>
      </c>
      <c r="P991" s="18">
        <v>9.73</v>
      </c>
      <c r="Q991" s="17">
        <v>-3.8399999999999997E-2</v>
      </c>
      <c r="R991" s="17">
        <v>3.1280000000000001</v>
      </c>
      <c r="S991" s="18">
        <v>10.119999999999999</v>
      </c>
      <c r="T991" s="17">
        <v>-6.6400000000000001E-2</v>
      </c>
      <c r="U991" s="17">
        <v>3.0937999999999999</v>
      </c>
      <c r="V991" s="28"/>
      <c r="W991" s="7">
        <v>2526</v>
      </c>
      <c r="X991" s="30"/>
      <c r="Y991" s="66">
        <v>48344</v>
      </c>
      <c r="Z991" s="66">
        <v>11046</v>
      </c>
      <c r="AA991" s="30"/>
      <c r="AB991" s="66"/>
      <c r="AC991" s="66"/>
      <c r="AD991" s="30"/>
      <c r="AE991" s="66">
        <v>51438</v>
      </c>
      <c r="AF991" s="66">
        <v>10381</v>
      </c>
      <c r="AG991" s="30"/>
      <c r="AH991" s="66">
        <v>48373</v>
      </c>
      <c r="AI991" s="66">
        <v>11039</v>
      </c>
      <c r="AJ991" s="76"/>
      <c r="AK991" s="75"/>
      <c r="AL991" s="7">
        <v>2526</v>
      </c>
    </row>
    <row r="992" spans="1:38" x14ac:dyDescent="0.15">
      <c r="A992" s="7">
        <v>2527</v>
      </c>
      <c r="B992" s="17">
        <f t="shared" si="128"/>
        <v>41.90625</v>
      </c>
      <c r="C992" s="17">
        <f t="shared" si="129"/>
        <v>3.6199217168308815</v>
      </c>
      <c r="D992" s="17">
        <f t="shared" si="130"/>
        <v>133.14332247557005</v>
      </c>
      <c r="E992" s="17">
        <f t="shared" si="131"/>
        <v>4.3772756478903414</v>
      </c>
      <c r="F992" s="17">
        <f t="shared" si="132"/>
        <v>52.526595744680854</v>
      </c>
      <c r="G992" s="17">
        <f t="shared" si="133"/>
        <v>3.7151120411954195</v>
      </c>
      <c r="H992" s="17">
        <f t="shared" si="134"/>
        <v>43.194018404907979</v>
      </c>
      <c r="I992" s="17">
        <f t="shared" si="135"/>
        <v>3.4402986783939165</v>
      </c>
      <c r="J992" s="18">
        <v>13.41</v>
      </c>
      <c r="K992" s="17">
        <v>0.32</v>
      </c>
      <c r="L992" s="17">
        <v>3.7044999999999999</v>
      </c>
      <c r="M992" s="18">
        <v>16.350000000000001</v>
      </c>
      <c r="N992" s="17">
        <v>3.0700000000000002E-2</v>
      </c>
      <c r="O992" s="17">
        <v>3.7351999999999999</v>
      </c>
      <c r="P992" s="18">
        <v>15.8</v>
      </c>
      <c r="Q992" s="17">
        <v>0.15040000000000001</v>
      </c>
      <c r="R992" s="17">
        <v>4.2529000000000003</v>
      </c>
      <c r="S992" s="18">
        <v>15.02</v>
      </c>
      <c r="T992" s="17">
        <v>0.26079999999999998</v>
      </c>
      <c r="U992" s="17">
        <v>4.3658999999999999</v>
      </c>
      <c r="V992" s="21">
        <v>42460</v>
      </c>
      <c r="W992" s="7">
        <v>2527</v>
      </c>
      <c r="X992" s="16"/>
      <c r="Y992" s="66"/>
      <c r="Z992" s="66"/>
      <c r="AA992" s="16"/>
      <c r="AB992" s="66">
        <v>53966</v>
      </c>
      <c r="AC992" s="66">
        <v>10928</v>
      </c>
      <c r="AD992" s="30"/>
      <c r="AE992" s="66">
        <v>50531</v>
      </c>
      <c r="AF992" s="66">
        <v>12273</v>
      </c>
      <c r="AG992" s="30"/>
      <c r="AH992" s="66">
        <v>46601</v>
      </c>
      <c r="AI992" s="66">
        <v>13308</v>
      </c>
      <c r="AJ992" s="76"/>
      <c r="AK992" s="75"/>
      <c r="AL992" s="7">
        <v>2527</v>
      </c>
    </row>
    <row r="993" spans="1:38" x14ac:dyDescent="0.15">
      <c r="A993" s="7">
        <v>2528</v>
      </c>
      <c r="B993" s="17">
        <f t="shared" si="128"/>
        <v>75.642343268242556</v>
      </c>
      <c r="C993" s="17">
        <f t="shared" si="129"/>
        <v>2.1870914061571378</v>
      </c>
      <c r="D993" s="17">
        <f t="shared" si="130"/>
        <v>-55.941499085923219</v>
      </c>
      <c r="E993" s="17">
        <f t="shared" si="131"/>
        <v>3.7075180226570543</v>
      </c>
      <c r="F993" s="17">
        <f t="shared" si="132"/>
        <v>-111.83879093198993</v>
      </c>
      <c r="G993" s="17">
        <f t="shared" si="133"/>
        <v>3.4446642616082861</v>
      </c>
      <c r="H993" s="17">
        <f t="shared" si="134"/>
        <v>-185.42944785276077</v>
      </c>
      <c r="I993" s="17">
        <f t="shared" si="135"/>
        <v>2.6571720568357895</v>
      </c>
      <c r="J993" s="18">
        <v>7.36</v>
      </c>
      <c r="K993" s="17">
        <v>9.7299999999999998E-2</v>
      </c>
      <c r="L993" s="17">
        <v>3.3652000000000002</v>
      </c>
      <c r="M993" s="18">
        <v>12.24</v>
      </c>
      <c r="N993" s="17">
        <v>-5.4699999999999999E-2</v>
      </c>
      <c r="O993" s="17">
        <v>3.3014000000000001</v>
      </c>
      <c r="P993" s="18">
        <v>8.8800000000000008</v>
      </c>
      <c r="Q993" s="17">
        <v>-3.9699999999999999E-2</v>
      </c>
      <c r="R993" s="17">
        <v>2.5779000000000001</v>
      </c>
      <c r="S993" s="18">
        <v>8.06</v>
      </c>
      <c r="T993" s="17">
        <v>-3.2599999999999997E-2</v>
      </c>
      <c r="U993" s="17">
        <v>3.0333000000000001</v>
      </c>
      <c r="V993" s="28">
        <v>42487</v>
      </c>
      <c r="W993" s="7">
        <v>2528</v>
      </c>
      <c r="X993" s="16"/>
      <c r="Y993" s="66">
        <v>47543</v>
      </c>
      <c r="Z993" s="66">
        <v>14968</v>
      </c>
      <c r="AA993" s="16"/>
      <c r="AB993" s="66">
        <v>56594</v>
      </c>
      <c r="AC993" s="66">
        <v>12574</v>
      </c>
      <c r="AD993" s="16"/>
      <c r="AE993" s="66">
        <v>54981</v>
      </c>
      <c r="AF993" s="66">
        <v>16826</v>
      </c>
      <c r="AG993" s="16"/>
      <c r="AH993" s="66">
        <v>53871</v>
      </c>
      <c r="AI993" s="66">
        <v>19356</v>
      </c>
      <c r="AJ993" s="76"/>
      <c r="AK993" s="75"/>
      <c r="AL993" s="7">
        <v>2528</v>
      </c>
    </row>
    <row r="994" spans="1:38" x14ac:dyDescent="0.15">
      <c r="A994" s="7">
        <v>2529</v>
      </c>
      <c r="B994" s="17">
        <f t="shared" si="128"/>
        <v>1510</v>
      </c>
      <c r="C994" s="17">
        <f t="shared" si="129"/>
        <v>4.2324864356217589</v>
      </c>
      <c r="D994" s="17">
        <f t="shared" si="130"/>
        <v>-111.0236220472441</v>
      </c>
      <c r="E994" s="17">
        <f t="shared" si="131"/>
        <v>3.412941746006132</v>
      </c>
      <c r="F994" s="17">
        <f t="shared" si="132"/>
        <v>-128.0625</v>
      </c>
      <c r="G994" s="17">
        <f t="shared" si="133"/>
        <v>3.4070502161622875</v>
      </c>
      <c r="H994" s="17">
        <f t="shared" si="134"/>
        <v>-8302.9411764705892</v>
      </c>
      <c r="I994" s="17">
        <f t="shared" si="135"/>
        <v>3.091377979270356</v>
      </c>
      <c r="J994" s="18">
        <v>21.14</v>
      </c>
      <c r="K994" s="17">
        <v>1.4E-2</v>
      </c>
      <c r="L994" s="17">
        <v>4.9946999999999999</v>
      </c>
      <c r="M994" s="18">
        <v>16.920000000000002</v>
      </c>
      <c r="N994" s="17">
        <v>-3.8100000000000002E-2</v>
      </c>
      <c r="O994" s="17">
        <v>4.9576000000000002</v>
      </c>
      <c r="P994" s="18">
        <v>20.49</v>
      </c>
      <c r="Q994" s="17">
        <v>-0.08</v>
      </c>
      <c r="R994" s="17">
        <v>6.0140000000000002</v>
      </c>
      <c r="S994" s="18">
        <v>18.82</v>
      </c>
      <c r="T994" s="17">
        <v>-1.6999999999999999E-3</v>
      </c>
      <c r="U994" s="17">
        <v>6.0879000000000003</v>
      </c>
      <c r="V994" s="21">
        <v>42488</v>
      </c>
      <c r="W994" s="7">
        <v>2529</v>
      </c>
      <c r="X994" s="30"/>
      <c r="Y994" s="66">
        <v>28242</v>
      </c>
      <c r="Z994" s="66">
        <v>7081</v>
      </c>
      <c r="AA994" s="30"/>
      <c r="AB994" s="66">
        <v>29120</v>
      </c>
      <c r="AC994" s="66">
        <v>6868</v>
      </c>
      <c r="AD994" s="30" t="s">
        <v>41</v>
      </c>
      <c r="AE994" s="66">
        <v>22876</v>
      </c>
      <c r="AF994" s="66">
        <v>11365</v>
      </c>
      <c r="AG994" s="30" t="s">
        <v>41</v>
      </c>
      <c r="AH994" s="66">
        <v>20185</v>
      </c>
      <c r="AI994" s="66">
        <v>12881</v>
      </c>
      <c r="AJ994" s="76"/>
      <c r="AK994" s="75"/>
      <c r="AL994" s="7">
        <v>2529</v>
      </c>
    </row>
    <row r="995" spans="1:38" x14ac:dyDescent="0.15">
      <c r="A995" s="7">
        <v>2530</v>
      </c>
      <c r="B995" s="17">
        <f t="shared" si="128"/>
        <v>247.92307692307688</v>
      </c>
      <c r="C995" s="17">
        <f t="shared" si="129"/>
        <v>12.403786945812808</v>
      </c>
      <c r="D995" s="17">
        <f t="shared" si="130"/>
        <v>580.55555555555554</v>
      </c>
      <c r="E995" s="17">
        <f t="shared" si="131"/>
        <v>8.0998333527109256</v>
      </c>
      <c r="F995" s="17">
        <f t="shared" si="132"/>
        <v>471.66666666666669</v>
      </c>
      <c r="G995" s="17">
        <f t="shared" si="133"/>
        <v>10.899707287012786</v>
      </c>
      <c r="H995" s="17">
        <f t="shared" si="134"/>
        <v>592.1052631578948</v>
      </c>
      <c r="I995" s="17">
        <f t="shared" si="135"/>
        <v>11.509687320161136</v>
      </c>
      <c r="J995" s="18">
        <v>32.229999999999997</v>
      </c>
      <c r="K995" s="17">
        <v>0.13</v>
      </c>
      <c r="L995" s="17">
        <v>2.5983999999999998</v>
      </c>
      <c r="M995" s="18">
        <v>20.9</v>
      </c>
      <c r="N995" s="17">
        <v>8.9999999999999993E-3</v>
      </c>
      <c r="O995" s="17">
        <v>2.5802999999999998</v>
      </c>
      <c r="P995" s="18">
        <v>28.3</v>
      </c>
      <c r="Q995" s="17">
        <v>0.03</v>
      </c>
      <c r="R995" s="17">
        <v>2.5964</v>
      </c>
      <c r="S995" s="18">
        <v>30</v>
      </c>
      <c r="T995" s="17">
        <v>3.7999999999999999E-2</v>
      </c>
      <c r="U995" s="17">
        <v>2.6065</v>
      </c>
      <c r="V995" s="21">
        <v>42445</v>
      </c>
      <c r="W995" s="7">
        <v>2530</v>
      </c>
      <c r="X995" s="44" t="s">
        <v>41</v>
      </c>
      <c r="Y995" s="66">
        <v>18851</v>
      </c>
      <c r="Z995" s="66">
        <v>14216</v>
      </c>
      <c r="AA995" s="44" t="s">
        <v>37</v>
      </c>
      <c r="AB995" s="66">
        <v>12283</v>
      </c>
      <c r="AC995" s="66">
        <v>21818</v>
      </c>
      <c r="AD995" s="44" t="s">
        <v>37</v>
      </c>
      <c r="AE995" s="66">
        <v>10266</v>
      </c>
      <c r="AF995" s="66">
        <v>26105</v>
      </c>
      <c r="AG995" s="44" t="s">
        <v>37</v>
      </c>
      <c r="AH995" s="66">
        <v>8758</v>
      </c>
      <c r="AI995" s="66">
        <v>30601</v>
      </c>
      <c r="AJ995" s="76"/>
      <c r="AK995" s="75"/>
      <c r="AL995" s="7">
        <v>2530</v>
      </c>
    </row>
    <row r="996" spans="1:38" x14ac:dyDescent="0.15">
      <c r="A996" s="7">
        <v>2531</v>
      </c>
      <c r="B996" s="17">
        <f t="shared" si="128"/>
        <v>18.594594594594593</v>
      </c>
      <c r="C996" s="17">
        <f t="shared" si="129"/>
        <v>2.5064665379430946</v>
      </c>
      <c r="D996" s="17">
        <f t="shared" si="130"/>
        <v>34.25</v>
      </c>
      <c r="E996" s="17">
        <f t="shared" si="131"/>
        <v>3.8747083362794323</v>
      </c>
      <c r="F996" s="17">
        <f t="shared" si="132"/>
        <v>22.892857142857142</v>
      </c>
      <c r="G996" s="17">
        <f t="shared" si="133"/>
        <v>3.9085365853658538</v>
      </c>
      <c r="H996" s="17">
        <f t="shared" si="134"/>
        <v>21.945652173913043</v>
      </c>
      <c r="I996" s="17">
        <f t="shared" si="135"/>
        <v>3.8915230715855209</v>
      </c>
      <c r="J996" s="18">
        <v>6.88</v>
      </c>
      <c r="K996" s="17">
        <v>0.37</v>
      </c>
      <c r="L996" s="17">
        <v>2.7448999999999999</v>
      </c>
      <c r="M996" s="18">
        <v>10.96</v>
      </c>
      <c r="N996" s="17">
        <v>0.08</v>
      </c>
      <c r="O996" s="17">
        <v>2.8285999999999998</v>
      </c>
      <c r="P996" s="18">
        <v>6.41</v>
      </c>
      <c r="Q996" s="17">
        <v>0.14000000000000001</v>
      </c>
      <c r="R996" s="17">
        <v>1.64</v>
      </c>
      <c r="S996" s="18">
        <v>6.73</v>
      </c>
      <c r="T996" s="17">
        <v>0.23</v>
      </c>
      <c r="U996" s="17">
        <v>1.7294</v>
      </c>
      <c r="V996" s="21">
        <v>42480</v>
      </c>
      <c r="W996" s="7">
        <v>2531</v>
      </c>
      <c r="X996" s="16"/>
      <c r="Y996" s="66">
        <v>49263</v>
      </c>
      <c r="Z996" s="66">
        <v>16706</v>
      </c>
      <c r="AA996" s="16"/>
      <c r="AB996" s="66">
        <v>45627</v>
      </c>
      <c r="AC996" s="66">
        <v>18037</v>
      </c>
      <c r="AD996" s="30" t="s">
        <v>41</v>
      </c>
      <c r="AE996" s="66">
        <v>51141</v>
      </c>
      <c r="AF996" s="66">
        <v>28966</v>
      </c>
      <c r="AG996" s="30" t="s">
        <v>41</v>
      </c>
      <c r="AH996" s="66">
        <v>49249</v>
      </c>
      <c r="AI996" s="66">
        <v>30080</v>
      </c>
      <c r="AJ996" s="76"/>
      <c r="AK996" s="75"/>
      <c r="AL996" s="7">
        <v>2531</v>
      </c>
    </row>
    <row r="997" spans="1:38" x14ac:dyDescent="0.15">
      <c r="A997" s="7">
        <v>2532</v>
      </c>
      <c r="B997" s="17">
        <f t="shared" si="128"/>
        <v>40.810810810810807</v>
      </c>
      <c r="C997" s="17">
        <f t="shared" si="129"/>
        <v>4.018094731240021</v>
      </c>
      <c r="D997" s="17">
        <f t="shared" si="130"/>
        <v>35.472222222222221</v>
      </c>
      <c r="E997" s="17">
        <f t="shared" si="131"/>
        <v>3.318865815941991</v>
      </c>
      <c r="F997" s="17">
        <f t="shared" si="132"/>
        <v>34.090909090909093</v>
      </c>
      <c r="G997" s="17">
        <f t="shared" si="133"/>
        <v>3.8829924928811805</v>
      </c>
      <c r="H997" s="17">
        <f t="shared" si="134"/>
        <v>36.75</v>
      </c>
      <c r="I997" s="17">
        <f t="shared" si="135"/>
        <v>3.5865724381625443</v>
      </c>
      <c r="J997" s="18">
        <v>15.1</v>
      </c>
      <c r="K997" s="17">
        <v>0.37</v>
      </c>
      <c r="L997" s="17">
        <v>3.758</v>
      </c>
      <c r="M997" s="18">
        <v>12.77</v>
      </c>
      <c r="N997" s="17">
        <v>0.09</v>
      </c>
      <c r="O997" s="17">
        <v>3.8477000000000001</v>
      </c>
      <c r="P997" s="18">
        <v>15</v>
      </c>
      <c r="Q997" s="17">
        <v>0.22</v>
      </c>
      <c r="R997" s="17">
        <v>3.863</v>
      </c>
      <c r="S997" s="18">
        <v>14.21</v>
      </c>
      <c r="T997" s="17">
        <v>0.28999999999999998</v>
      </c>
      <c r="U997" s="17">
        <v>3.9620000000000002</v>
      </c>
      <c r="V997" s="21">
        <v>42488</v>
      </c>
      <c r="W997" s="7">
        <v>2532</v>
      </c>
      <c r="X997" s="16" t="s">
        <v>43</v>
      </c>
      <c r="Y997" s="66">
        <v>21463</v>
      </c>
      <c r="Z997" s="66">
        <v>14968</v>
      </c>
      <c r="AA997" s="16" t="s">
        <v>41</v>
      </c>
      <c r="AB997" s="66">
        <v>18893</v>
      </c>
      <c r="AC997" s="66">
        <v>17004</v>
      </c>
      <c r="AD997" s="16" t="s">
        <v>41</v>
      </c>
      <c r="AE997" s="66">
        <v>18780</v>
      </c>
      <c r="AF997" s="66">
        <v>17114</v>
      </c>
      <c r="AG997" s="16" t="s">
        <v>37</v>
      </c>
      <c r="AH997" s="66">
        <v>16605</v>
      </c>
      <c r="AI997" s="66">
        <v>19342</v>
      </c>
      <c r="AJ997" s="76"/>
      <c r="AK997" s="75"/>
      <c r="AL997" s="7">
        <v>2532</v>
      </c>
    </row>
    <row r="998" spans="1:38" x14ac:dyDescent="0.15">
      <c r="A998" s="7">
        <v>2533</v>
      </c>
      <c r="B998" s="17">
        <f t="shared" si="128"/>
        <v>38.358208955223873</v>
      </c>
      <c r="C998" s="17">
        <f t="shared" si="129"/>
        <v>2.7916576145991745</v>
      </c>
      <c r="D998" s="17">
        <f t="shared" si="130"/>
        <v>51.793478260869563</v>
      </c>
      <c r="E998" s="17">
        <f t="shared" si="131"/>
        <v>2.5475834046193326</v>
      </c>
      <c r="F998" s="17">
        <f t="shared" si="132"/>
        <v>52.4609375</v>
      </c>
      <c r="G998" s="17">
        <f t="shared" si="133"/>
        <v>3.5915813120102693</v>
      </c>
      <c r="H998" s="17">
        <f t="shared" si="134"/>
        <v>63.10546875</v>
      </c>
      <c r="I998" s="17">
        <f t="shared" si="135"/>
        <v>2.8802182226619952</v>
      </c>
      <c r="J998" s="18">
        <v>10.28</v>
      </c>
      <c r="K998" s="17">
        <v>0.26800000000000002</v>
      </c>
      <c r="L998" s="17">
        <v>3.6823999999999999</v>
      </c>
      <c r="M998" s="18">
        <v>9.5299999999999994</v>
      </c>
      <c r="N998" s="17">
        <v>4.5999999999999999E-2</v>
      </c>
      <c r="O998" s="17">
        <v>3.7408000000000001</v>
      </c>
      <c r="P998" s="18">
        <v>13.43</v>
      </c>
      <c r="Q998" s="17">
        <v>0.128</v>
      </c>
      <c r="R998" s="17">
        <v>3.7393000000000001</v>
      </c>
      <c r="S998" s="18">
        <v>10.77</v>
      </c>
      <c r="T998" s="17">
        <v>0.128</v>
      </c>
      <c r="U998" s="17">
        <v>3.7393000000000001</v>
      </c>
      <c r="V998" s="28">
        <v>42460</v>
      </c>
      <c r="W998" s="7">
        <v>2533</v>
      </c>
      <c r="X998" s="30"/>
      <c r="Y998" s="66">
        <v>49953</v>
      </c>
      <c r="Z998" s="66">
        <v>11073</v>
      </c>
      <c r="AA998" s="44"/>
      <c r="AB998" s="66">
        <v>41680</v>
      </c>
      <c r="AC998" s="66">
        <v>13270</v>
      </c>
      <c r="AD998" s="30"/>
      <c r="AE998" s="66"/>
      <c r="AF998" s="66"/>
      <c r="AG998" s="30"/>
      <c r="AH998" s="66"/>
      <c r="AI998" s="66"/>
      <c r="AJ998" s="76"/>
      <c r="AK998" s="75"/>
      <c r="AL998" s="7">
        <v>2533</v>
      </c>
    </row>
    <row r="999" spans="1:38" x14ac:dyDescent="0.15">
      <c r="A999" s="7">
        <v>2534</v>
      </c>
      <c r="B999" s="17">
        <f t="shared" si="128"/>
        <v>-28.615384615384613</v>
      </c>
      <c r="C999" s="17">
        <f t="shared" si="129"/>
        <v>1.8295381891506419</v>
      </c>
      <c r="D999" s="17">
        <f t="shared" si="130"/>
        <v>99.5625</v>
      </c>
      <c r="E999" s="17">
        <f t="shared" si="131"/>
        <v>2.5615874445230591</v>
      </c>
      <c r="F999" s="17">
        <f t="shared" si="132"/>
        <v>38.035714285714285</v>
      </c>
      <c r="G999" s="17">
        <f t="shared" si="133"/>
        <v>2.6403213010710038</v>
      </c>
      <c r="H999" s="17">
        <f t="shared" si="134"/>
        <v>35.67</v>
      </c>
      <c r="I999" s="17">
        <f t="shared" si="135"/>
        <v>2.8589290437375268</v>
      </c>
      <c r="J999" s="18">
        <v>11.16</v>
      </c>
      <c r="K999" s="17">
        <v>-0.39</v>
      </c>
      <c r="L999" s="17">
        <v>6.0998999999999999</v>
      </c>
      <c r="M999" s="18">
        <v>15.93</v>
      </c>
      <c r="N999" s="17">
        <v>0.04</v>
      </c>
      <c r="O999" s="17">
        <v>6.2187999999999999</v>
      </c>
      <c r="P999" s="18">
        <v>10.65</v>
      </c>
      <c r="Q999" s="17">
        <v>0.14000000000000001</v>
      </c>
      <c r="R999" s="17">
        <v>4.0335999999999999</v>
      </c>
      <c r="S999" s="18">
        <v>11.89</v>
      </c>
      <c r="T999" s="17">
        <v>0.25</v>
      </c>
      <c r="U999" s="17">
        <v>4.1589</v>
      </c>
      <c r="V999" s="21">
        <v>42450</v>
      </c>
      <c r="W999" s="7">
        <v>2534</v>
      </c>
      <c r="X999" s="16" t="s">
        <v>39</v>
      </c>
      <c r="Y999" s="66">
        <v>14544</v>
      </c>
      <c r="Z999" s="66">
        <v>27538</v>
      </c>
      <c r="AA999" s="16" t="s">
        <v>37</v>
      </c>
      <c r="AB999" s="66">
        <v>12426</v>
      </c>
      <c r="AC999" s="66">
        <v>32232</v>
      </c>
      <c r="AD999" s="16" t="s">
        <v>37</v>
      </c>
      <c r="AE999" s="66">
        <v>12685</v>
      </c>
      <c r="AF999" s="66">
        <v>48642</v>
      </c>
      <c r="AG999" s="16" t="s">
        <v>39</v>
      </c>
      <c r="AH999" s="66">
        <v>13144</v>
      </c>
      <c r="AI999" s="66">
        <v>46944</v>
      </c>
      <c r="AJ999" s="76"/>
      <c r="AK999" s="75"/>
      <c r="AL999" s="7">
        <v>2534</v>
      </c>
    </row>
    <row r="1000" spans="1:38" x14ac:dyDescent="0.15">
      <c r="A1000" s="7">
        <v>2535</v>
      </c>
      <c r="B1000" s="17">
        <f t="shared" si="128"/>
        <v>-12.519230769230768</v>
      </c>
      <c r="C1000" s="17">
        <f t="shared" si="129"/>
        <v>1.365552828645145</v>
      </c>
      <c r="D1000" s="17">
        <f t="shared" si="130"/>
        <v>3271.4285714285716</v>
      </c>
      <c r="E1000" s="17">
        <f t="shared" si="131"/>
        <v>1.9211409395973156</v>
      </c>
      <c r="F1000" s="17">
        <f t="shared" si="132"/>
        <v>404</v>
      </c>
      <c r="G1000" s="17">
        <f t="shared" si="133"/>
        <v>2.1991181753851179</v>
      </c>
      <c r="H1000" s="17">
        <f t="shared" si="134"/>
        <v>257.25</v>
      </c>
      <c r="I1000" s="17">
        <f t="shared" si="135"/>
        <v>1.8648398847387595</v>
      </c>
      <c r="J1000" s="18">
        <v>6.51</v>
      </c>
      <c r="K1000" s="17">
        <v>-0.52</v>
      </c>
      <c r="L1000" s="17">
        <v>4.7672999999999996</v>
      </c>
      <c r="M1000" s="18">
        <v>9.16</v>
      </c>
      <c r="N1000" s="17">
        <v>6.9999999999999999E-4</v>
      </c>
      <c r="O1000" s="17">
        <v>4.7679999999999998</v>
      </c>
      <c r="P1000" s="18">
        <v>8.08</v>
      </c>
      <c r="Q1000" s="17">
        <v>0.01</v>
      </c>
      <c r="R1000" s="17">
        <v>3.6741999999999999</v>
      </c>
      <c r="S1000" s="18">
        <v>6.86</v>
      </c>
      <c r="T1000" s="17">
        <v>0.02</v>
      </c>
      <c r="U1000" s="17">
        <v>3.6785999999999999</v>
      </c>
      <c r="V1000" s="28">
        <v>42457</v>
      </c>
      <c r="W1000" s="7">
        <v>2535</v>
      </c>
      <c r="X1000" s="30"/>
      <c r="Y1000" s="66">
        <v>61557</v>
      </c>
      <c r="Z1000" s="66">
        <v>10018</v>
      </c>
      <c r="AA1000" s="30"/>
      <c r="AB1000" s="66">
        <v>56338</v>
      </c>
      <c r="AC1000" s="66">
        <v>10946</v>
      </c>
      <c r="AD1000" s="30"/>
      <c r="AE1000" s="66">
        <v>52935</v>
      </c>
      <c r="AF1000" s="66">
        <v>15144</v>
      </c>
      <c r="AG1000" s="30"/>
      <c r="AH1000" s="66">
        <v>59594</v>
      </c>
      <c r="AI1000" s="66">
        <v>13452</v>
      </c>
      <c r="AJ1000" s="76"/>
      <c r="AK1000" s="75"/>
      <c r="AL1000" s="7">
        <v>2535</v>
      </c>
    </row>
    <row r="1001" spans="1:38" x14ac:dyDescent="0.15">
      <c r="A1001" s="7">
        <v>2536</v>
      </c>
      <c r="B1001" s="17">
        <f t="shared" si="128"/>
        <v>26.148148148148145</v>
      </c>
      <c r="C1001" s="17">
        <f t="shared" si="129"/>
        <v>0.8948262313366625</v>
      </c>
      <c r="D1001" s="17">
        <f t="shared" si="130"/>
        <v>61.166666666666664</v>
      </c>
      <c r="E1001" s="17">
        <f t="shared" si="131"/>
        <v>4.168165212288705</v>
      </c>
      <c r="F1001" s="17">
        <f t="shared" si="132"/>
        <v>47.15625</v>
      </c>
      <c r="G1001" s="17">
        <f t="shared" si="133"/>
        <v>2.8213517808731421</v>
      </c>
      <c r="H1001" s="17">
        <f t="shared" si="134"/>
        <v>44.9375</v>
      </c>
      <c r="I1001" s="17">
        <f t="shared" si="135"/>
        <v>2.6503004165284385</v>
      </c>
      <c r="J1001" s="18">
        <v>14.12</v>
      </c>
      <c r="K1001" s="17">
        <v>0.54</v>
      </c>
      <c r="L1001" s="17">
        <v>15.7796</v>
      </c>
      <c r="M1001" s="18">
        <v>22.02</v>
      </c>
      <c r="N1001" s="17">
        <v>0.09</v>
      </c>
      <c r="O1001" s="17">
        <v>5.2828999999999997</v>
      </c>
      <c r="P1001" s="18">
        <v>15.09</v>
      </c>
      <c r="Q1001" s="17">
        <v>0.16</v>
      </c>
      <c r="R1001" s="17">
        <v>5.3484999999999996</v>
      </c>
      <c r="S1001" s="18">
        <v>14.38</v>
      </c>
      <c r="T1001" s="17">
        <v>0.24</v>
      </c>
      <c r="U1001" s="17">
        <v>5.4257999999999997</v>
      </c>
      <c r="V1001" s="28">
        <v>42472</v>
      </c>
      <c r="W1001" s="7">
        <v>2536</v>
      </c>
      <c r="X1001" s="30"/>
      <c r="Y1001" s="66"/>
      <c r="Z1001" s="66"/>
      <c r="AA1001" s="30"/>
      <c r="AB1001" s="66">
        <v>50854</v>
      </c>
      <c r="AC1001" s="66">
        <v>6564</v>
      </c>
      <c r="AD1001" s="30"/>
      <c r="AE1001" s="66">
        <v>54415</v>
      </c>
      <c r="AF1001" s="66">
        <v>6134</v>
      </c>
      <c r="AG1001" s="30"/>
      <c r="AH1001" s="66">
        <v>49742</v>
      </c>
      <c r="AI1001" s="66">
        <v>6711</v>
      </c>
      <c r="AJ1001" s="76"/>
      <c r="AK1001" s="75"/>
      <c r="AL1001" s="7">
        <v>2536</v>
      </c>
    </row>
    <row r="1002" spans="1:38" x14ac:dyDescent="0.15">
      <c r="A1002" s="7">
        <v>2537</v>
      </c>
      <c r="B1002" s="17">
        <f t="shared" si="128"/>
        <v>134.91666666666669</v>
      </c>
      <c r="C1002" s="17">
        <f t="shared" si="129"/>
        <v>6.6216768916155431</v>
      </c>
      <c r="D1002" s="17">
        <f t="shared" si="130"/>
        <v>55.38636363636364</v>
      </c>
      <c r="E1002" s="17">
        <f t="shared" si="131"/>
        <v>4.8740974819496392</v>
      </c>
      <c r="F1002" s="17">
        <f t="shared" si="132"/>
        <v>80</v>
      </c>
      <c r="G1002" s="17">
        <f t="shared" si="133"/>
        <v>5.9754299754299751</v>
      </c>
      <c r="H1002" s="17">
        <f t="shared" si="134"/>
        <v>66.206896551724142</v>
      </c>
      <c r="I1002" s="17">
        <f t="shared" si="135"/>
        <v>2.7540207627346565</v>
      </c>
      <c r="J1002" s="18">
        <v>32.380000000000003</v>
      </c>
      <c r="K1002" s="17">
        <v>0.24</v>
      </c>
      <c r="L1002" s="17">
        <v>4.8899999999999997</v>
      </c>
      <c r="M1002" s="18">
        <v>24.37</v>
      </c>
      <c r="N1002" s="17">
        <v>0.11</v>
      </c>
      <c r="O1002" s="17">
        <v>4.9999000000000002</v>
      </c>
      <c r="P1002" s="18">
        <v>30.4</v>
      </c>
      <c r="Q1002" s="17">
        <v>0.19</v>
      </c>
      <c r="R1002" s="17">
        <v>5.0875000000000004</v>
      </c>
      <c r="S1002" s="18">
        <v>25.6</v>
      </c>
      <c r="T1002" s="17">
        <v>0.28999999999999998</v>
      </c>
      <c r="U1002" s="17">
        <v>9.2955000000000005</v>
      </c>
      <c r="V1002" s="28">
        <v>42467</v>
      </c>
      <c r="W1002" s="7">
        <v>2537</v>
      </c>
      <c r="X1002" s="44" t="s">
        <v>41</v>
      </c>
      <c r="Y1002" s="66">
        <v>17591</v>
      </c>
      <c r="Z1002" s="66">
        <v>17124</v>
      </c>
      <c r="AA1002" s="44" t="s">
        <v>37</v>
      </c>
      <c r="AB1002" s="66">
        <v>14461</v>
      </c>
      <c r="AC1002" s="66">
        <v>20830</v>
      </c>
      <c r="AD1002" s="44" t="s">
        <v>37</v>
      </c>
      <c r="AE1002" s="66">
        <v>13926</v>
      </c>
      <c r="AF1002" s="66">
        <v>21542</v>
      </c>
      <c r="AG1002" s="44" t="s">
        <v>37</v>
      </c>
      <c r="AH1002" s="66">
        <v>12401</v>
      </c>
      <c r="AI1002" s="66">
        <v>39971</v>
      </c>
      <c r="AJ1002" s="76"/>
      <c r="AK1002" s="75"/>
      <c r="AL1002" s="7">
        <v>2537</v>
      </c>
    </row>
    <row r="1003" spans="1:38" x14ac:dyDescent="0.15">
      <c r="A1003" s="7">
        <v>2538</v>
      </c>
      <c r="B1003" s="17">
        <f t="shared" si="128"/>
        <v>25.15</v>
      </c>
      <c r="C1003" s="17">
        <f t="shared" si="129"/>
        <v>2.3986075677737779</v>
      </c>
      <c r="D1003" s="17">
        <f t="shared" si="130"/>
        <v>37.992424242424235</v>
      </c>
      <c r="E1003" s="17">
        <f t="shared" si="131"/>
        <v>2.3541285264986151</v>
      </c>
      <c r="F1003" s="17">
        <f t="shared" si="132"/>
        <v>25.972222222222221</v>
      </c>
      <c r="G1003" s="17">
        <f t="shared" si="133"/>
        <v>2.1898494039393865</v>
      </c>
      <c r="H1003" s="17">
        <f t="shared" si="134"/>
        <v>24.904181184668989</v>
      </c>
      <c r="I1003" s="17">
        <f t="shared" si="135"/>
        <v>2.1743098334474102</v>
      </c>
      <c r="J1003" s="18">
        <v>10.06</v>
      </c>
      <c r="K1003" s="17">
        <v>0.4</v>
      </c>
      <c r="L1003" s="17">
        <v>4.1940999999999997</v>
      </c>
      <c r="M1003" s="18">
        <v>10.029999999999999</v>
      </c>
      <c r="N1003" s="17">
        <v>6.6000000000000003E-2</v>
      </c>
      <c r="O1003" s="17">
        <v>4.2606000000000002</v>
      </c>
      <c r="P1003" s="18">
        <v>9.35</v>
      </c>
      <c r="Q1003" s="17">
        <v>0.18</v>
      </c>
      <c r="R1003" s="17">
        <v>4.2697000000000003</v>
      </c>
      <c r="S1003" s="18">
        <v>9.5299999999999994</v>
      </c>
      <c r="T1003" s="17">
        <v>0.28699999999999998</v>
      </c>
      <c r="U1003" s="17">
        <v>4.383</v>
      </c>
      <c r="V1003" s="21">
        <v>42479</v>
      </c>
      <c r="W1003" s="7">
        <v>2538</v>
      </c>
      <c r="X1003" s="16"/>
      <c r="Y1003" s="66">
        <v>55992</v>
      </c>
      <c r="Z1003" s="66">
        <v>12825</v>
      </c>
      <c r="AA1003" s="30"/>
      <c r="AB1003" s="66">
        <v>58697</v>
      </c>
      <c r="AC1003" s="66">
        <v>12234</v>
      </c>
      <c r="AD1003" s="30"/>
      <c r="AE1003" s="66">
        <v>49665</v>
      </c>
      <c r="AF1003" s="66">
        <v>14459</v>
      </c>
      <c r="AG1003" s="30"/>
      <c r="AH1003" s="66">
        <v>50641</v>
      </c>
      <c r="AI1003" s="66">
        <v>14181</v>
      </c>
      <c r="AJ1003" s="76"/>
      <c r="AK1003" s="75"/>
      <c r="AL1003" s="7">
        <v>2538</v>
      </c>
    </row>
    <row r="1004" spans="1:38" x14ac:dyDescent="0.15">
      <c r="A1004" s="7">
        <v>2539</v>
      </c>
      <c r="B1004" s="17">
        <f t="shared" si="128"/>
        <v>48.086956521739133</v>
      </c>
      <c r="C1004" s="17">
        <f t="shared" si="129"/>
        <v>3.7473741275326966</v>
      </c>
      <c r="D1004" s="17">
        <f t="shared" si="130"/>
        <v>68.349999999999994</v>
      </c>
      <c r="E1004" s="17">
        <f t="shared" si="131"/>
        <v>4.5635119345685196</v>
      </c>
      <c r="F1004" s="17">
        <f t="shared" si="132"/>
        <v>69.5</v>
      </c>
      <c r="G1004" s="17">
        <f t="shared" si="133"/>
        <v>5.1365606208217152</v>
      </c>
      <c r="H1004" s="17">
        <f t="shared" si="134"/>
        <v>60.465838509316768</v>
      </c>
      <c r="I1004" s="17">
        <f t="shared" si="135"/>
        <v>4.2849597253400242</v>
      </c>
      <c r="J1004" s="18">
        <v>11.06</v>
      </c>
      <c r="K1004" s="17">
        <v>0.23</v>
      </c>
      <c r="L1004" s="17">
        <v>2.9514</v>
      </c>
      <c r="M1004" s="18">
        <v>13.67</v>
      </c>
      <c r="N1004" s="17">
        <v>0.05</v>
      </c>
      <c r="O1004" s="17">
        <v>2.9954999999999998</v>
      </c>
      <c r="P1004" s="18">
        <v>15.29</v>
      </c>
      <c r="Q1004" s="17">
        <v>0.11</v>
      </c>
      <c r="R1004" s="17">
        <v>2.9767000000000001</v>
      </c>
      <c r="S1004" s="18">
        <v>12.98</v>
      </c>
      <c r="T1004" s="17">
        <v>0.161</v>
      </c>
      <c r="U1004" s="17">
        <v>3.0291999999999999</v>
      </c>
      <c r="V1004" s="28">
        <v>42488</v>
      </c>
      <c r="W1004" s="7">
        <v>2539</v>
      </c>
      <c r="X1004" s="16" t="s">
        <v>39</v>
      </c>
      <c r="Y1004" s="66">
        <v>30466</v>
      </c>
      <c r="Z1004" s="66">
        <v>33154</v>
      </c>
      <c r="AA1004" s="16" t="s">
        <v>37</v>
      </c>
      <c r="AB1004" s="66">
        <v>25874</v>
      </c>
      <c r="AC1004" s="66">
        <v>39039</v>
      </c>
      <c r="AD1004" s="16" t="s">
        <v>37</v>
      </c>
      <c r="AE1004" s="66">
        <v>23155</v>
      </c>
      <c r="AF1004" s="66">
        <v>43623</v>
      </c>
      <c r="AG1004" s="16" t="s">
        <v>43</v>
      </c>
      <c r="AH1004" s="66">
        <v>36597</v>
      </c>
      <c r="AI1004" s="66">
        <v>27601</v>
      </c>
      <c r="AJ1004" s="76"/>
      <c r="AK1004" s="75"/>
      <c r="AL1004" s="7">
        <v>2539</v>
      </c>
    </row>
    <row r="1005" spans="1:38" x14ac:dyDescent="0.15">
      <c r="A1005" s="7">
        <v>2540</v>
      </c>
      <c r="B1005" s="17">
        <f t="shared" si="128"/>
        <v>33.836206896551722</v>
      </c>
      <c r="C1005" s="17">
        <f t="shared" si="129"/>
        <v>3.016562271836452</v>
      </c>
      <c r="D1005" s="17">
        <f t="shared" si="130"/>
        <v>42.478354978354979</v>
      </c>
      <c r="E1005" s="17">
        <f t="shared" si="131"/>
        <v>2.9641656911981271</v>
      </c>
      <c r="F1005" s="17">
        <f t="shared" si="132"/>
        <v>31.48014440433213</v>
      </c>
      <c r="G1005" s="17">
        <f t="shared" si="133"/>
        <v>3.2417561991152088</v>
      </c>
      <c r="H1005" s="17">
        <f t="shared" si="134"/>
        <v>31.920684292379477</v>
      </c>
      <c r="I1005" s="17">
        <f t="shared" si="135"/>
        <v>2.9917644486553461</v>
      </c>
      <c r="J1005" s="18">
        <v>7.85</v>
      </c>
      <c r="K1005" s="17">
        <v>0.23200000000000001</v>
      </c>
      <c r="L1005" s="17">
        <v>2.6023000000000001</v>
      </c>
      <c r="M1005" s="18">
        <v>7.85</v>
      </c>
      <c r="N1005" s="17">
        <v>4.6199999999999998E-2</v>
      </c>
      <c r="O1005" s="17">
        <v>2.6482999999999999</v>
      </c>
      <c r="P1005" s="18">
        <v>8.7200000000000006</v>
      </c>
      <c r="Q1005" s="17">
        <v>0.13850000000000001</v>
      </c>
      <c r="R1005" s="17">
        <v>2.6899000000000002</v>
      </c>
      <c r="S1005" s="18">
        <v>8.2100000000000009</v>
      </c>
      <c r="T1005" s="17">
        <v>0.19289999999999999</v>
      </c>
      <c r="U1005" s="17">
        <v>2.7442000000000002</v>
      </c>
      <c r="V1005" s="21">
        <v>42450</v>
      </c>
      <c r="W1005" s="7">
        <v>2540</v>
      </c>
      <c r="X1005" s="16"/>
      <c r="Y1005" s="66">
        <v>103709</v>
      </c>
      <c r="Z1005" s="66">
        <v>10028</v>
      </c>
      <c r="AA1005" s="30"/>
      <c r="AB1005" s="66">
        <v>99686</v>
      </c>
      <c r="AC1005" s="66">
        <v>10432</v>
      </c>
      <c r="AD1005" s="30"/>
      <c r="AE1005" s="66">
        <v>97725</v>
      </c>
      <c r="AF1005" s="66">
        <v>10642</v>
      </c>
      <c r="AG1005" s="30"/>
      <c r="AH1005" s="66">
        <v>93208</v>
      </c>
      <c r="AI1005" s="66">
        <v>11158</v>
      </c>
      <c r="AJ1005" s="76"/>
      <c r="AK1005" s="75"/>
      <c r="AL1005" s="7">
        <v>2540</v>
      </c>
    </row>
    <row r="1006" spans="1:38" x14ac:dyDescent="0.15">
      <c r="A1006" s="7">
        <v>2541</v>
      </c>
      <c r="B1006" s="17">
        <f t="shared" si="128"/>
        <v>30</v>
      </c>
      <c r="C1006" s="17">
        <f t="shared" si="129"/>
        <v>2.1045247281655559</v>
      </c>
      <c r="D1006" s="17">
        <f t="shared" si="130"/>
        <v>33.068362480127192</v>
      </c>
      <c r="E1006" s="17">
        <f t="shared" si="131"/>
        <v>1.7453324942311725</v>
      </c>
      <c r="F1006" s="17">
        <f t="shared" si="132"/>
        <v>24.94209612044007</v>
      </c>
      <c r="G1006" s="17">
        <f t="shared" si="133"/>
        <v>1.7792969556776406</v>
      </c>
      <c r="H1006" s="17">
        <f t="shared" si="134"/>
        <v>33.066927322907084</v>
      </c>
      <c r="I1006" s="17">
        <f t="shared" si="135"/>
        <v>1.7557356779777444</v>
      </c>
      <c r="J1006" s="18">
        <v>19.8</v>
      </c>
      <c r="K1006" s="17">
        <v>0.66</v>
      </c>
      <c r="L1006" s="17">
        <v>9.4083000000000006</v>
      </c>
      <c r="M1006" s="18">
        <v>16.64</v>
      </c>
      <c r="N1006" s="17">
        <v>0.1258</v>
      </c>
      <c r="O1006" s="17">
        <v>9.5340000000000007</v>
      </c>
      <c r="P1006" s="18">
        <v>17.23</v>
      </c>
      <c r="Q1006" s="17">
        <v>0.34539999999999998</v>
      </c>
      <c r="R1006" s="17">
        <v>9.6836000000000002</v>
      </c>
      <c r="S1006" s="18">
        <v>19.170000000000002</v>
      </c>
      <c r="T1006" s="17">
        <v>0.43480000000000002</v>
      </c>
      <c r="U1006" s="17">
        <v>10.9185</v>
      </c>
      <c r="V1006" s="21">
        <v>42460</v>
      </c>
      <c r="W1006" s="7">
        <v>2541</v>
      </c>
      <c r="X1006" s="16" t="s">
        <v>39</v>
      </c>
      <c r="Y1006" s="66">
        <v>12492</v>
      </c>
      <c r="Z1006" s="66">
        <v>21453</v>
      </c>
      <c r="AA1006" s="16" t="s">
        <v>39</v>
      </c>
      <c r="AB1006" s="66">
        <v>13356</v>
      </c>
      <c r="AC1006" s="66">
        <v>20065</v>
      </c>
      <c r="AD1006" s="16" t="s">
        <v>37</v>
      </c>
      <c r="AE1006" s="66">
        <v>12897</v>
      </c>
      <c r="AF1006" s="66">
        <v>20780</v>
      </c>
      <c r="AG1006" s="16" t="s">
        <v>37</v>
      </c>
      <c r="AH1006" s="66">
        <v>14208</v>
      </c>
      <c r="AI1006" s="66">
        <v>24574</v>
      </c>
      <c r="AJ1006" s="76"/>
      <c r="AK1006" s="75"/>
      <c r="AL1006" s="7">
        <v>2541</v>
      </c>
    </row>
    <row r="1007" spans="1:38" x14ac:dyDescent="0.15">
      <c r="A1007" s="7">
        <v>2542</v>
      </c>
      <c r="B1007" s="17">
        <f t="shared" si="128"/>
        <v>36.818181818181813</v>
      </c>
      <c r="C1007" s="17">
        <f t="shared" si="129"/>
        <v>3.6236746745403301</v>
      </c>
      <c r="D1007" s="17">
        <f t="shared" si="130"/>
        <v>113.25</v>
      </c>
      <c r="E1007" s="17">
        <f t="shared" si="131"/>
        <v>5.9992054032578466</v>
      </c>
      <c r="F1007" s="17">
        <f t="shared" si="132"/>
        <v>75.8</v>
      </c>
      <c r="G1007" s="17">
        <f t="shared" si="133"/>
        <v>4.9993404564041688</v>
      </c>
      <c r="H1007" s="17">
        <f t="shared" si="134"/>
        <v>70.878136200716852</v>
      </c>
      <c r="I1007" s="17">
        <f t="shared" si="135"/>
        <v>5.0871438677728475</v>
      </c>
      <c r="J1007" s="18">
        <v>8.1</v>
      </c>
      <c r="K1007" s="17">
        <v>0.22</v>
      </c>
      <c r="L1007" s="17">
        <v>2.2353000000000001</v>
      </c>
      <c r="M1007" s="18">
        <v>13.59</v>
      </c>
      <c r="N1007" s="17">
        <v>0.03</v>
      </c>
      <c r="O1007" s="17">
        <v>2.2652999999999999</v>
      </c>
      <c r="P1007" s="18">
        <v>7.58</v>
      </c>
      <c r="Q1007" s="17">
        <v>0.05</v>
      </c>
      <c r="R1007" s="17">
        <v>1.5162</v>
      </c>
      <c r="S1007" s="18">
        <v>7.91</v>
      </c>
      <c r="T1007" s="17">
        <v>8.3699999999999997E-2</v>
      </c>
      <c r="U1007" s="17">
        <v>1.5548999999999999</v>
      </c>
      <c r="V1007" s="21">
        <v>42487</v>
      </c>
      <c r="W1007" s="7">
        <v>2542</v>
      </c>
      <c r="X1007" s="16" t="s">
        <v>41</v>
      </c>
      <c r="Y1007" s="66">
        <v>37947</v>
      </c>
      <c r="Z1007" s="66">
        <v>30700</v>
      </c>
      <c r="AA1007" s="16" t="s">
        <v>41</v>
      </c>
      <c r="AB1007" s="66">
        <v>37900</v>
      </c>
      <c r="AC1007" s="66">
        <v>30738</v>
      </c>
      <c r="AD1007" s="16" t="s">
        <v>41</v>
      </c>
      <c r="AE1007" s="66">
        <v>44117</v>
      </c>
      <c r="AF1007" s="66">
        <v>39610</v>
      </c>
      <c r="AG1007" s="16" t="s">
        <v>37</v>
      </c>
      <c r="AH1007" s="66">
        <v>41276</v>
      </c>
      <c r="AI1007" s="66">
        <v>42337</v>
      </c>
      <c r="AJ1007" s="76"/>
      <c r="AK1007" s="75"/>
      <c r="AL1007" s="7">
        <v>2542</v>
      </c>
    </row>
    <row r="1008" spans="1:38" x14ac:dyDescent="0.15">
      <c r="A1008" s="7">
        <v>2543</v>
      </c>
      <c r="B1008" s="17">
        <f t="shared" si="128"/>
        <v>23.993381136238277</v>
      </c>
      <c r="C1008" s="17">
        <f t="shared" si="129"/>
        <v>2.7143815422055124</v>
      </c>
      <c r="D1008" s="17">
        <f t="shared" si="130"/>
        <v>16.354166666666668</v>
      </c>
      <c r="E1008" s="17">
        <f t="shared" si="131"/>
        <v>2.3594830177336941</v>
      </c>
      <c r="F1008" s="17">
        <f t="shared" si="132"/>
        <v>17.663354986625908</v>
      </c>
      <c r="G1008" s="17">
        <f t="shared" si="133"/>
        <v>2.7662248287005173</v>
      </c>
      <c r="H1008" s="17">
        <f t="shared" si="134"/>
        <v>19.936567164179102</v>
      </c>
      <c r="I1008" s="17">
        <f t="shared" si="135"/>
        <v>2.8131416837782339</v>
      </c>
      <c r="J1008" s="18">
        <v>17.399999999999999</v>
      </c>
      <c r="K1008" s="17">
        <v>0.72519999999999996</v>
      </c>
      <c r="L1008" s="17">
        <v>6.4103000000000003</v>
      </c>
      <c r="M1008" s="18">
        <v>15.7</v>
      </c>
      <c r="N1008" s="17">
        <v>0.24</v>
      </c>
      <c r="O1008" s="17">
        <v>6.6539999999999999</v>
      </c>
      <c r="P1008" s="18">
        <v>18.489999999999998</v>
      </c>
      <c r="Q1008" s="17">
        <v>0.52339999999999998</v>
      </c>
      <c r="R1008" s="17">
        <v>6.6841999999999997</v>
      </c>
      <c r="S1008" s="18">
        <v>17.809999999999999</v>
      </c>
      <c r="T1008" s="17">
        <v>0.67</v>
      </c>
      <c r="U1008" s="17">
        <v>6.3310000000000004</v>
      </c>
      <c r="V1008" s="21">
        <v>42480</v>
      </c>
      <c r="W1008" s="7">
        <v>2543</v>
      </c>
      <c r="X1008" s="16" t="s">
        <v>41</v>
      </c>
      <c r="Y1008" s="66">
        <v>23989</v>
      </c>
      <c r="Z1008" s="66">
        <v>18341</v>
      </c>
      <c r="AA1008" s="16" t="s">
        <v>41</v>
      </c>
      <c r="AB1008" s="66">
        <v>22090</v>
      </c>
      <c r="AC1008" s="66">
        <v>19918</v>
      </c>
      <c r="AD1008" s="16" t="s">
        <v>37</v>
      </c>
      <c r="AE1008" s="66">
        <v>20295</v>
      </c>
      <c r="AF1008" s="66">
        <v>21680</v>
      </c>
      <c r="AG1008" s="16" t="s">
        <v>37</v>
      </c>
      <c r="AH1008" s="66">
        <v>19074</v>
      </c>
      <c r="AI1008" s="66">
        <v>23068</v>
      </c>
      <c r="AJ1008" s="76"/>
      <c r="AK1008" s="75"/>
      <c r="AL1008" s="7">
        <v>2543</v>
      </c>
    </row>
    <row r="1009" spans="1:38" x14ac:dyDescent="0.15">
      <c r="A1009" s="7">
        <v>2544</v>
      </c>
      <c r="B1009" s="17">
        <f t="shared" si="128"/>
        <v>134</v>
      </c>
      <c r="C1009" s="17">
        <f t="shared" si="129"/>
        <v>10.964348334307422</v>
      </c>
      <c r="D1009" s="17">
        <f t="shared" si="130"/>
        <v>370.625</v>
      </c>
      <c r="E1009" s="17">
        <f t="shared" si="131"/>
        <v>12.299842362897204</v>
      </c>
      <c r="F1009" s="17">
        <f t="shared" si="132"/>
        <v>505.83596214511044</v>
      </c>
      <c r="G1009" s="17">
        <f t="shared" si="133"/>
        <v>13.411676145868183</v>
      </c>
      <c r="H1009" s="17">
        <f t="shared" si="134"/>
        <v>478.47912524850904</v>
      </c>
      <c r="I1009" s="17">
        <f t="shared" si="135"/>
        <v>13.302105786768365</v>
      </c>
      <c r="J1009" s="18">
        <v>28.14</v>
      </c>
      <c r="K1009" s="17">
        <v>0.21</v>
      </c>
      <c r="L1009" s="17">
        <v>2.5665</v>
      </c>
      <c r="M1009" s="18">
        <v>29.65</v>
      </c>
      <c r="N1009" s="17">
        <v>0.02</v>
      </c>
      <c r="O1009" s="17">
        <v>2.4106000000000001</v>
      </c>
      <c r="P1009" s="18">
        <v>32.07</v>
      </c>
      <c r="Q1009" s="17">
        <v>3.1699999999999999E-2</v>
      </c>
      <c r="R1009" s="17">
        <v>2.3912</v>
      </c>
      <c r="S1009" s="18">
        <v>32.090000000000003</v>
      </c>
      <c r="T1009" s="17">
        <v>5.0299999999999997E-2</v>
      </c>
      <c r="U1009" s="17">
        <v>2.4123999999999999</v>
      </c>
      <c r="V1009" s="21"/>
      <c r="W1009" s="7">
        <v>2544</v>
      </c>
      <c r="X1009" s="16" t="s">
        <v>37</v>
      </c>
      <c r="Y1009" s="66">
        <v>20918</v>
      </c>
      <c r="Z1009" s="66">
        <v>24656</v>
      </c>
      <c r="AA1009" s="16" t="s">
        <v>37</v>
      </c>
      <c r="AB1009" s="66">
        <v>20906</v>
      </c>
      <c r="AC1009" s="66">
        <v>24670</v>
      </c>
      <c r="AD1009" s="16" t="s">
        <v>43</v>
      </c>
      <c r="AE1009" s="66">
        <v>22905</v>
      </c>
      <c r="AF1009" s="66">
        <v>22517</v>
      </c>
      <c r="AG1009" s="16" t="s">
        <v>37</v>
      </c>
      <c r="AH1009" s="66">
        <v>21047</v>
      </c>
      <c r="AI1009" s="66">
        <v>24505</v>
      </c>
      <c r="AJ1009" s="76"/>
      <c r="AK1009" s="75"/>
      <c r="AL1009" s="7">
        <v>2544</v>
      </c>
    </row>
    <row r="1010" spans="1:38" x14ac:dyDescent="0.15">
      <c r="A1010" s="7">
        <v>2545</v>
      </c>
      <c r="B1010" s="17">
        <f t="shared" si="128"/>
        <v>143.92764857881139</v>
      </c>
      <c r="C1010" s="17">
        <f t="shared" si="129"/>
        <v>3.396030850836814</v>
      </c>
      <c r="D1010" s="17">
        <f t="shared" si="130"/>
        <v>90.909090909090921</v>
      </c>
      <c r="E1010" s="17">
        <f t="shared" si="131"/>
        <v>2.4261539394674592</v>
      </c>
      <c r="F1010" s="17">
        <f t="shared" si="132"/>
        <v>59.946236559139791</v>
      </c>
      <c r="G1010" s="17">
        <f t="shared" si="133"/>
        <v>2.6957599202151772</v>
      </c>
      <c r="H1010" s="17">
        <f t="shared" si="134"/>
        <v>123.73158756137478</v>
      </c>
      <c r="I1010" s="17">
        <f t="shared" si="135"/>
        <v>1.9800035357205994</v>
      </c>
      <c r="J1010" s="18">
        <v>11.14</v>
      </c>
      <c r="K1010" s="17">
        <v>7.7399999999999997E-2</v>
      </c>
      <c r="L1010" s="17">
        <v>3.2803</v>
      </c>
      <c r="M1010" s="18">
        <v>8</v>
      </c>
      <c r="N1010" s="17">
        <v>2.1999999999999999E-2</v>
      </c>
      <c r="O1010" s="17">
        <v>3.2974000000000001</v>
      </c>
      <c r="P1010" s="18">
        <v>8.92</v>
      </c>
      <c r="Q1010" s="17">
        <v>7.4399999999999994E-2</v>
      </c>
      <c r="R1010" s="17">
        <v>3.3089</v>
      </c>
      <c r="S1010" s="18">
        <v>10.08</v>
      </c>
      <c r="T1010" s="17">
        <v>6.1100000000000002E-2</v>
      </c>
      <c r="U1010" s="17">
        <v>5.0909000000000004</v>
      </c>
      <c r="V1010" s="21">
        <v>42488</v>
      </c>
      <c r="W1010" s="7">
        <v>2545</v>
      </c>
      <c r="X1010" s="44"/>
      <c r="Y1010" s="66">
        <v>39952</v>
      </c>
      <c r="Z1010" s="66">
        <v>19542</v>
      </c>
      <c r="AA1010" s="44" t="s">
        <v>41</v>
      </c>
      <c r="AB1010" s="66">
        <v>36912</v>
      </c>
      <c r="AC1010" s="66">
        <v>21151</v>
      </c>
      <c r="AD1010" s="44" t="s">
        <v>41</v>
      </c>
      <c r="AE1010" s="66">
        <v>33624</v>
      </c>
      <c r="AF1010" s="66">
        <v>23220</v>
      </c>
      <c r="AG1010" s="44" t="s">
        <v>37</v>
      </c>
      <c r="AH1010" s="66">
        <v>26810</v>
      </c>
      <c r="AI1010" s="66">
        <v>29122</v>
      </c>
      <c r="AJ1010" s="76"/>
      <c r="AK1010" s="75"/>
      <c r="AL1010" s="7">
        <v>2545</v>
      </c>
    </row>
    <row r="1011" spans="1:38" x14ac:dyDescent="0.15">
      <c r="A1011" s="7">
        <v>2546</v>
      </c>
      <c r="B1011" s="17">
        <f t="shared" si="128"/>
        <v>14.629032258064516</v>
      </c>
      <c r="C1011" s="17">
        <f t="shared" si="129"/>
        <v>1.634469833489512</v>
      </c>
      <c r="D1011" s="17">
        <f t="shared" si="130"/>
        <v>109.14285714285712</v>
      </c>
      <c r="E1011" s="17">
        <f t="shared" si="131"/>
        <v>8.002094789211835</v>
      </c>
      <c r="F1011" s="17">
        <f t="shared" si="132"/>
        <v>87.642857142857125</v>
      </c>
      <c r="G1011" s="17">
        <f t="shared" si="133"/>
        <v>3.7962934315151138</v>
      </c>
      <c r="H1011" s="17">
        <f t="shared" si="134"/>
        <v>88.392857142857139</v>
      </c>
      <c r="I1011" s="17">
        <f t="shared" si="135"/>
        <v>3.0475604124980764</v>
      </c>
      <c r="J1011" s="18">
        <v>9.07</v>
      </c>
      <c r="K1011" s="17">
        <v>0.62</v>
      </c>
      <c r="L1011" s="17">
        <v>5.5491999999999999</v>
      </c>
      <c r="M1011" s="18">
        <v>15.28</v>
      </c>
      <c r="N1011" s="17">
        <v>3.5000000000000003E-2</v>
      </c>
      <c r="O1011" s="17">
        <v>1.9095</v>
      </c>
      <c r="P1011" s="18">
        <v>12.27</v>
      </c>
      <c r="Q1011" s="17">
        <v>7.0000000000000007E-2</v>
      </c>
      <c r="R1011" s="17">
        <v>3.2321</v>
      </c>
      <c r="S1011" s="18">
        <v>9.9</v>
      </c>
      <c r="T1011" s="17">
        <v>8.4000000000000005E-2</v>
      </c>
      <c r="U1011" s="17">
        <v>3.2484999999999999</v>
      </c>
      <c r="V1011" s="21">
        <v>42487</v>
      </c>
      <c r="W1011" s="7">
        <v>2546</v>
      </c>
      <c r="X1011" s="16" t="s">
        <v>37</v>
      </c>
      <c r="Y1011" s="66">
        <v>10203</v>
      </c>
      <c r="Z1011" s="66">
        <v>24698</v>
      </c>
      <c r="AA1011" s="16"/>
      <c r="AB1011" s="66"/>
      <c r="AC1011" s="66"/>
      <c r="AD1011" s="16"/>
      <c r="AE1011" s="66">
        <v>64153</v>
      </c>
      <c r="AF1011" s="66">
        <v>13000</v>
      </c>
      <c r="AG1011" s="16"/>
      <c r="AH1011" s="66">
        <v>57278</v>
      </c>
      <c r="AI1011" s="66">
        <v>14561</v>
      </c>
      <c r="AJ1011" s="76"/>
      <c r="AK1011" s="75"/>
      <c r="AL1011" s="7">
        <v>2546</v>
      </c>
    </row>
    <row r="1012" spans="1:38" x14ac:dyDescent="0.15">
      <c r="A1012" s="7">
        <v>2547</v>
      </c>
      <c r="B1012" s="17">
        <f t="shared" si="128"/>
        <v>59.062499999999993</v>
      </c>
      <c r="C1012" s="17">
        <f t="shared" si="129"/>
        <v>4.737317024263084</v>
      </c>
      <c r="D1012" s="17">
        <f t="shared" si="130"/>
        <v>62.749999999999993</v>
      </c>
      <c r="E1012" s="17">
        <f t="shared" si="131"/>
        <v>5.3704198983685476</v>
      </c>
      <c r="F1012" s="17">
        <f t="shared" si="132"/>
        <v>61.44444444444445</v>
      </c>
      <c r="G1012" s="17">
        <f t="shared" si="133"/>
        <v>5.7568186550072875</v>
      </c>
      <c r="H1012" s="17">
        <f t="shared" si="134"/>
        <v>62.653846153846146</v>
      </c>
      <c r="I1012" s="17">
        <f t="shared" si="135"/>
        <v>5.5303763303966997</v>
      </c>
      <c r="J1012" s="18">
        <v>9.4499999999999993</v>
      </c>
      <c r="K1012" s="17">
        <v>0.16</v>
      </c>
      <c r="L1012" s="17">
        <v>1.9947999999999999</v>
      </c>
      <c r="M1012" s="18">
        <v>10.039999999999999</v>
      </c>
      <c r="N1012" s="17">
        <v>0.04</v>
      </c>
      <c r="O1012" s="17">
        <v>1.8694999999999999</v>
      </c>
      <c r="P1012" s="18">
        <v>11.06</v>
      </c>
      <c r="Q1012" s="17">
        <v>0.09</v>
      </c>
      <c r="R1012" s="17">
        <v>1.9212</v>
      </c>
      <c r="S1012" s="18">
        <v>10.86</v>
      </c>
      <c r="T1012" s="17">
        <v>0.13</v>
      </c>
      <c r="U1012" s="17">
        <v>1.9637</v>
      </c>
      <c r="V1012" s="21"/>
      <c r="W1012" s="7">
        <v>2547</v>
      </c>
      <c r="X1012" s="16"/>
      <c r="Y1012" s="66">
        <v>62181</v>
      </c>
      <c r="Z1012" s="66">
        <v>16275</v>
      </c>
      <c r="AA1012" s="16"/>
      <c r="AB1012" s="66">
        <v>64346</v>
      </c>
      <c r="AC1012" s="66">
        <v>15727</v>
      </c>
      <c r="AD1012" s="16"/>
      <c r="AE1012" s="66">
        <v>61165</v>
      </c>
      <c r="AF1012" s="66">
        <v>16545</v>
      </c>
      <c r="AG1012" s="16"/>
      <c r="AH1012" s="66">
        <v>55268</v>
      </c>
      <c r="AI1012" s="66">
        <v>18310</v>
      </c>
      <c r="AJ1012" s="76"/>
      <c r="AK1012" s="75"/>
      <c r="AL1012" s="7">
        <v>2547</v>
      </c>
    </row>
    <row r="1013" spans="1:38" x14ac:dyDescent="0.15">
      <c r="A1013" s="7">
        <v>2548</v>
      </c>
      <c r="B1013" s="17">
        <f t="shared" si="128"/>
        <v>43.727272727272727</v>
      </c>
      <c r="C1013" s="17">
        <f t="shared" si="129"/>
        <v>3.5706332120852204</v>
      </c>
      <c r="D1013" s="17">
        <f t="shared" si="130"/>
        <v>52.0625</v>
      </c>
      <c r="E1013" s="17">
        <f t="shared" si="131"/>
        <v>4.0373197625106023</v>
      </c>
      <c r="F1013" s="17">
        <f t="shared" si="132"/>
        <v>39.909090909090907</v>
      </c>
      <c r="G1013" s="17">
        <f t="shared" si="133"/>
        <v>4.2664852519558769</v>
      </c>
      <c r="H1013" s="17">
        <f t="shared" si="134"/>
        <v>34.9453125</v>
      </c>
      <c r="I1013" s="17">
        <f t="shared" si="135"/>
        <v>3.5093913289083467</v>
      </c>
      <c r="J1013" s="18">
        <v>14.43</v>
      </c>
      <c r="K1013" s="17">
        <v>0.33</v>
      </c>
      <c r="L1013" s="17">
        <v>4.0412999999999997</v>
      </c>
      <c r="M1013" s="18">
        <v>16.66</v>
      </c>
      <c r="N1013" s="17">
        <v>0.08</v>
      </c>
      <c r="O1013" s="17">
        <v>4.1265000000000001</v>
      </c>
      <c r="P1013" s="18">
        <v>17.559999999999999</v>
      </c>
      <c r="Q1013" s="17">
        <v>0.22</v>
      </c>
      <c r="R1013" s="17">
        <v>4.1158000000000001</v>
      </c>
      <c r="S1013" s="18">
        <v>14.91</v>
      </c>
      <c r="T1013" s="17">
        <v>0.32</v>
      </c>
      <c r="U1013" s="17">
        <v>4.2485999999999997</v>
      </c>
      <c r="V1013" s="21">
        <v>42489</v>
      </c>
      <c r="W1013" s="7">
        <v>2548</v>
      </c>
      <c r="X1013" s="30" t="s">
        <v>41</v>
      </c>
      <c r="Y1013" s="66">
        <v>32871</v>
      </c>
      <c r="Z1013" s="66">
        <v>11656</v>
      </c>
      <c r="AA1013" s="30" t="s">
        <v>41</v>
      </c>
      <c r="AB1013" s="66">
        <v>32554</v>
      </c>
      <c r="AC1013" s="66">
        <v>11770</v>
      </c>
      <c r="AD1013" s="30" t="s">
        <v>41</v>
      </c>
      <c r="AE1013" s="66">
        <v>31823</v>
      </c>
      <c r="AF1013" s="66">
        <v>12040</v>
      </c>
      <c r="AG1013" s="30"/>
      <c r="AH1013" s="66">
        <v>38273</v>
      </c>
      <c r="AI1013" s="66">
        <v>9951</v>
      </c>
      <c r="AJ1013" s="76"/>
      <c r="AK1013" s="75"/>
      <c r="AL1013" s="7">
        <v>2548</v>
      </c>
    </row>
    <row r="1014" spans="1:38" x14ac:dyDescent="0.15">
      <c r="A1014" s="7">
        <v>2549</v>
      </c>
      <c r="B1014" s="17">
        <f t="shared" si="128"/>
        <v>-126.875</v>
      </c>
      <c r="C1014" s="17">
        <f t="shared" si="129"/>
        <v>6.6952506596306067</v>
      </c>
      <c r="D1014" s="17">
        <f t="shared" si="130"/>
        <v>456.01851851851848</v>
      </c>
      <c r="E1014" s="17">
        <f t="shared" si="131"/>
        <v>6.4704723116337117</v>
      </c>
      <c r="F1014" s="17">
        <f t="shared" si="132"/>
        <v>507.89473684210532</v>
      </c>
      <c r="G1014" s="17">
        <f t="shared" si="133"/>
        <v>6.3187532739654273</v>
      </c>
      <c r="H1014" s="17">
        <f t="shared" si="134"/>
        <v>507.79411764705878</v>
      </c>
      <c r="I1014" s="17">
        <f t="shared" si="135"/>
        <v>7.5061953828094428</v>
      </c>
      <c r="J1014" s="18">
        <v>10.15</v>
      </c>
      <c r="K1014" s="17">
        <v>-0.08</v>
      </c>
      <c r="L1014" s="17">
        <v>1.516</v>
      </c>
      <c r="M1014" s="18">
        <v>9.85</v>
      </c>
      <c r="N1014" s="17">
        <v>5.4000000000000003E-3</v>
      </c>
      <c r="O1014" s="17">
        <v>1.5223</v>
      </c>
      <c r="P1014" s="18">
        <v>9.65</v>
      </c>
      <c r="Q1014" s="17">
        <v>9.4999999999999998E-3</v>
      </c>
      <c r="R1014" s="17">
        <v>1.5271999999999999</v>
      </c>
      <c r="S1014" s="18">
        <v>11.51</v>
      </c>
      <c r="T1014" s="17">
        <v>1.7000000000000001E-2</v>
      </c>
      <c r="U1014" s="17">
        <v>1.5334000000000001</v>
      </c>
      <c r="V1014" s="28">
        <v>42486</v>
      </c>
      <c r="W1014" s="7">
        <v>2549</v>
      </c>
      <c r="X1014" s="16" t="s">
        <v>37</v>
      </c>
      <c r="Y1014" s="66">
        <v>18777</v>
      </c>
      <c r="Z1014" s="66">
        <v>30196</v>
      </c>
      <c r="AA1014" s="16" t="s">
        <v>37</v>
      </c>
      <c r="AB1014" s="66">
        <v>15216</v>
      </c>
      <c r="AC1014" s="66">
        <v>37263</v>
      </c>
      <c r="AD1014" s="16" t="s">
        <v>39</v>
      </c>
      <c r="AE1014" s="66">
        <v>15968</v>
      </c>
      <c r="AF1014" s="66">
        <v>35508</v>
      </c>
      <c r="AG1014" s="16" t="s">
        <v>37</v>
      </c>
      <c r="AH1014" s="66">
        <v>13644</v>
      </c>
      <c r="AI1014" s="66">
        <v>41557</v>
      </c>
      <c r="AJ1014" s="76"/>
      <c r="AK1014" s="75"/>
      <c r="AL1014" s="7">
        <v>2549</v>
      </c>
    </row>
    <row r="1015" spans="1:38" x14ac:dyDescent="0.15">
      <c r="A1015" s="7">
        <v>2550</v>
      </c>
      <c r="B1015" s="17">
        <f t="shared" si="128"/>
        <v>17.19047619047619</v>
      </c>
      <c r="C1015" s="17">
        <f t="shared" si="129"/>
        <v>2.0318568131929982</v>
      </c>
      <c r="D1015" s="17">
        <f t="shared" si="130"/>
        <v>37.272313296903462</v>
      </c>
      <c r="E1015" s="17">
        <f t="shared" si="131"/>
        <v>4.4687704739025991</v>
      </c>
      <c r="F1015" s="17">
        <f t="shared" si="132"/>
        <v>37.365591397849457</v>
      </c>
      <c r="G1015" s="17">
        <f t="shared" si="133"/>
        <v>4.5993492527436164</v>
      </c>
      <c r="H1015" s="17">
        <f t="shared" si="134"/>
        <v>44.280250347705149</v>
      </c>
      <c r="I1015" s="17">
        <f t="shared" si="135"/>
        <v>4.6003793010024383</v>
      </c>
      <c r="J1015" s="18">
        <v>7.22</v>
      </c>
      <c r="K1015" s="17">
        <v>0.42</v>
      </c>
      <c r="L1015" s="17">
        <v>3.5533999999999999</v>
      </c>
      <c r="M1015" s="18">
        <v>16.37</v>
      </c>
      <c r="N1015" s="17">
        <v>0.10979999999999999</v>
      </c>
      <c r="O1015" s="17">
        <v>3.6631999999999998</v>
      </c>
      <c r="P1015" s="18">
        <v>8.34</v>
      </c>
      <c r="Q1015" s="17">
        <v>0.1116</v>
      </c>
      <c r="R1015" s="17">
        <v>1.8132999999999999</v>
      </c>
      <c r="S1015" s="18">
        <v>8.49</v>
      </c>
      <c r="T1015" s="17">
        <v>0.14380000000000001</v>
      </c>
      <c r="U1015" s="17">
        <v>1.8454999999999999</v>
      </c>
      <c r="V1015" s="21">
        <v>42457</v>
      </c>
      <c r="W1015" s="7">
        <v>2550</v>
      </c>
      <c r="X1015" s="44"/>
      <c r="Y1015" s="66">
        <v>49224</v>
      </c>
      <c r="Z1015" s="66">
        <v>13001</v>
      </c>
      <c r="AA1015" s="44"/>
      <c r="AB1015" s="66">
        <v>47633</v>
      </c>
      <c r="AC1015" s="66">
        <v>13436</v>
      </c>
      <c r="AD1015" s="30" t="s">
        <v>41</v>
      </c>
      <c r="AE1015" s="66">
        <v>54793</v>
      </c>
      <c r="AF1015" s="66">
        <v>23360</v>
      </c>
      <c r="AG1015" s="30" t="s">
        <v>43</v>
      </c>
      <c r="AH1015" s="66">
        <v>59655</v>
      </c>
      <c r="AI1015" s="66">
        <v>21457</v>
      </c>
      <c r="AJ1015" s="76"/>
      <c r="AK1015" s="75"/>
      <c r="AL1015" s="7">
        <v>2550</v>
      </c>
    </row>
    <row r="1016" spans="1:38" x14ac:dyDescent="0.15">
      <c r="A1016" s="7">
        <v>2551</v>
      </c>
      <c r="B1016" s="17">
        <f t="shared" si="128"/>
        <v>64.225806451612911</v>
      </c>
      <c r="C1016" s="17">
        <f t="shared" si="129"/>
        <v>5.9502106930456353</v>
      </c>
      <c r="D1016" s="17">
        <f t="shared" si="130"/>
        <v>56.386363636363633</v>
      </c>
      <c r="E1016" s="17">
        <f t="shared" si="131"/>
        <v>7.2478163068563584</v>
      </c>
      <c r="F1016" s="17">
        <f t="shared" si="132"/>
        <v>61.526315789473678</v>
      </c>
      <c r="G1016" s="17">
        <f t="shared" si="133"/>
        <v>5.954563977180114</v>
      </c>
      <c r="H1016" s="17">
        <f t="shared" si="134"/>
        <v>59.75</v>
      </c>
      <c r="I1016" s="17">
        <f t="shared" si="135"/>
        <v>5.8980306993731793</v>
      </c>
      <c r="J1016" s="18">
        <v>19.91</v>
      </c>
      <c r="K1016" s="17">
        <v>0.31</v>
      </c>
      <c r="L1016" s="17">
        <v>3.3460999999999999</v>
      </c>
      <c r="M1016" s="18">
        <v>24.81</v>
      </c>
      <c r="N1016" s="17">
        <v>0.11</v>
      </c>
      <c r="O1016" s="17">
        <v>3.4230999999999998</v>
      </c>
      <c r="P1016" s="18">
        <v>23.38</v>
      </c>
      <c r="Q1016" s="17">
        <v>0.19</v>
      </c>
      <c r="R1016" s="17">
        <v>3.9264000000000001</v>
      </c>
      <c r="S1016" s="18">
        <v>23.9</v>
      </c>
      <c r="T1016" s="17">
        <v>0.3</v>
      </c>
      <c r="U1016" s="17">
        <v>4.0522</v>
      </c>
      <c r="V1016" s="28">
        <v>42488</v>
      </c>
      <c r="W1016" s="7">
        <v>2551</v>
      </c>
      <c r="X1016" s="16" t="s">
        <v>41</v>
      </c>
      <c r="Y1016" s="66">
        <v>21824</v>
      </c>
      <c r="Z1016" s="66">
        <v>19957</v>
      </c>
      <c r="AA1016" s="16" t="s">
        <v>43</v>
      </c>
      <c r="AB1016" s="66">
        <v>24129</v>
      </c>
      <c r="AC1016" s="66">
        <v>18050</v>
      </c>
      <c r="AD1016" s="16" t="s">
        <v>41</v>
      </c>
      <c r="AE1016" s="66">
        <v>24431</v>
      </c>
      <c r="AF1016" s="66">
        <v>18176</v>
      </c>
      <c r="AG1016" s="16" t="s">
        <v>43</v>
      </c>
      <c r="AH1016" s="66">
        <v>26074</v>
      </c>
      <c r="AI1016" s="66">
        <v>17031</v>
      </c>
      <c r="AJ1016" s="76"/>
      <c r="AK1016" s="75"/>
      <c r="AL1016" s="7">
        <v>2551</v>
      </c>
    </row>
    <row r="1017" spans="1:38" x14ac:dyDescent="0.15">
      <c r="A1017" s="7">
        <v>2552</v>
      </c>
      <c r="B1017" s="17">
        <f t="shared" si="128"/>
        <v>1607.9999999999998</v>
      </c>
      <c r="C1017" s="17">
        <f t="shared" si="129"/>
        <v>5.9699276034898832</v>
      </c>
      <c r="D1017" s="17">
        <f t="shared" si="130"/>
        <v>-85.872093023255815</v>
      </c>
      <c r="E1017" s="17">
        <f t="shared" si="131"/>
        <v>5.5721130267476511</v>
      </c>
      <c r="F1017" s="17">
        <f t="shared" si="132"/>
        <v>-95.9375</v>
      </c>
      <c r="G1017" s="17">
        <f t="shared" si="133"/>
        <v>5.9052088943602365</v>
      </c>
      <c r="H1017" s="17">
        <f t="shared" si="134"/>
        <v>-72.000000000000014</v>
      </c>
      <c r="I1017" s="17">
        <f t="shared" si="135"/>
        <v>5.6885517895235838</v>
      </c>
      <c r="J1017" s="18">
        <v>16.079999999999998</v>
      </c>
      <c r="K1017" s="17">
        <v>0.01</v>
      </c>
      <c r="L1017" s="17">
        <v>2.6934999999999998</v>
      </c>
      <c r="M1017" s="18">
        <v>14.77</v>
      </c>
      <c r="N1017" s="17">
        <v>-4.2999999999999997E-2</v>
      </c>
      <c r="O1017" s="17">
        <v>2.6507000000000001</v>
      </c>
      <c r="P1017" s="18">
        <v>15.35</v>
      </c>
      <c r="Q1017" s="17">
        <v>-0.08</v>
      </c>
      <c r="R1017" s="17">
        <v>2.5994000000000002</v>
      </c>
      <c r="S1017" s="18">
        <v>14.4</v>
      </c>
      <c r="T1017" s="17">
        <v>-0.15</v>
      </c>
      <c r="U1017" s="17">
        <v>2.5314000000000001</v>
      </c>
      <c r="V1017" s="21">
        <v>42456</v>
      </c>
      <c r="W1017" s="7">
        <v>2552</v>
      </c>
      <c r="X1017" s="16" t="s">
        <v>37</v>
      </c>
      <c r="Y1017" s="66">
        <v>10210</v>
      </c>
      <c r="Z1017" s="66">
        <v>29382</v>
      </c>
      <c r="AA1017" s="16" t="s">
        <v>39</v>
      </c>
      <c r="AB1017" s="66">
        <v>12868</v>
      </c>
      <c r="AC1017" s="66">
        <v>23313</v>
      </c>
      <c r="AD1017" s="16" t="s">
        <v>43</v>
      </c>
      <c r="AE1017" s="66">
        <v>20412</v>
      </c>
      <c r="AF1017" s="66">
        <v>14697</v>
      </c>
      <c r="AG1017" s="16" t="s">
        <v>37</v>
      </c>
      <c r="AH1017" s="66">
        <v>16800</v>
      </c>
      <c r="AI1017" s="66">
        <v>17857</v>
      </c>
      <c r="AJ1017" s="76"/>
      <c r="AK1017" s="75"/>
      <c r="AL1017" s="7">
        <v>2552</v>
      </c>
    </row>
    <row r="1018" spans="1:38" x14ac:dyDescent="0.15">
      <c r="A1018" s="7">
        <v>2553</v>
      </c>
      <c r="B1018" s="17">
        <f t="shared" si="128"/>
        <v>59.220028887818977</v>
      </c>
      <c r="C1018" s="17">
        <f t="shared" si="129"/>
        <v>6.1778001004520338</v>
      </c>
      <c r="D1018" s="17">
        <f t="shared" si="130"/>
        <v>63.189845474613684</v>
      </c>
      <c r="E1018" s="17">
        <f t="shared" si="131"/>
        <v>5.9366412609529728</v>
      </c>
      <c r="F1018" s="17">
        <f t="shared" si="132"/>
        <v>61.367595818815332</v>
      </c>
      <c r="G1018" s="17">
        <f t="shared" si="133"/>
        <v>7.4232126863705812</v>
      </c>
      <c r="H1018" s="17">
        <f t="shared" si="134"/>
        <v>57.815198618307427</v>
      </c>
      <c r="I1018" s="17">
        <f t="shared" si="135"/>
        <v>6.8417556588830415</v>
      </c>
      <c r="J1018" s="18">
        <v>12.3</v>
      </c>
      <c r="K1018" s="17">
        <v>0.2077</v>
      </c>
      <c r="L1018" s="17">
        <v>1.9910000000000001</v>
      </c>
      <c r="M1018" s="18">
        <v>11.45</v>
      </c>
      <c r="N1018" s="17">
        <v>4.53E-2</v>
      </c>
      <c r="O1018" s="17">
        <v>1.9287000000000001</v>
      </c>
      <c r="P1018" s="18">
        <v>14.09</v>
      </c>
      <c r="Q1018" s="17">
        <v>0.1148</v>
      </c>
      <c r="R1018" s="17">
        <v>1.8980999999999999</v>
      </c>
      <c r="S1018" s="18">
        <v>13.39</v>
      </c>
      <c r="T1018" s="17">
        <v>0.17369999999999999</v>
      </c>
      <c r="U1018" s="17">
        <v>1.9571000000000001</v>
      </c>
      <c r="V1018" s="28"/>
      <c r="W1018" s="7">
        <v>2553</v>
      </c>
      <c r="X1018" s="30" t="s">
        <v>43</v>
      </c>
      <c r="Y1018" s="66">
        <v>23013</v>
      </c>
      <c r="Z1018" s="66">
        <v>15122</v>
      </c>
      <c r="AA1018" s="16" t="s">
        <v>41</v>
      </c>
      <c r="AB1018" s="66">
        <v>34003</v>
      </c>
      <c r="AC1018" s="66">
        <v>10234</v>
      </c>
      <c r="AD1018" s="30" t="s">
        <v>41</v>
      </c>
      <c r="AE1018" s="66">
        <v>23474</v>
      </c>
      <c r="AF1018" s="66">
        <v>14824</v>
      </c>
      <c r="AG1018" s="30" t="s">
        <v>41</v>
      </c>
      <c r="AH1018" s="66">
        <v>22698</v>
      </c>
      <c r="AI1018" s="66">
        <v>15332</v>
      </c>
      <c r="AJ1018" s="76"/>
      <c r="AK1018" s="75"/>
      <c r="AL1018" s="7">
        <v>2553</v>
      </c>
    </row>
    <row r="1019" spans="1:38" x14ac:dyDescent="0.15">
      <c r="A1019" s="7">
        <v>2554</v>
      </c>
      <c r="B1019" s="17">
        <f t="shared" si="128"/>
        <v>25.53125</v>
      </c>
      <c r="C1019" s="17">
        <f t="shared" si="129"/>
        <v>2.0994475138121547</v>
      </c>
      <c r="D1019" s="17">
        <f t="shared" si="130"/>
        <v>70.849999999999994</v>
      </c>
      <c r="E1019" s="17">
        <f t="shared" si="131"/>
        <v>3.6034890522086309</v>
      </c>
      <c r="F1019" s="17">
        <f t="shared" si="132"/>
        <v>51.428571428571423</v>
      </c>
      <c r="G1019" s="17">
        <f t="shared" si="133"/>
        <v>3.750195322673056</v>
      </c>
      <c r="H1019" s="17">
        <f t="shared" si="134"/>
        <v>49.424999999999997</v>
      </c>
      <c r="I1019" s="17">
        <f t="shared" si="135"/>
        <v>3.3768895721240071</v>
      </c>
      <c r="J1019" s="18">
        <v>8.17</v>
      </c>
      <c r="K1019" s="17">
        <v>0.32</v>
      </c>
      <c r="L1019" s="17">
        <v>3.8915000000000002</v>
      </c>
      <c r="M1019" s="18">
        <v>14.17</v>
      </c>
      <c r="N1019" s="17">
        <v>0.05</v>
      </c>
      <c r="O1019" s="17">
        <v>3.9323000000000001</v>
      </c>
      <c r="P1019" s="18">
        <v>7.2</v>
      </c>
      <c r="Q1019" s="17">
        <v>7.0000000000000007E-2</v>
      </c>
      <c r="R1019" s="17">
        <v>1.9198999999999999</v>
      </c>
      <c r="S1019" s="18">
        <v>6.59</v>
      </c>
      <c r="T1019" s="17">
        <v>0.1</v>
      </c>
      <c r="U1019" s="17">
        <v>1.9515</v>
      </c>
      <c r="V1019" s="21">
        <v>42480</v>
      </c>
      <c r="W1019" s="7">
        <v>2554</v>
      </c>
      <c r="X1019" s="16"/>
      <c r="Y1019" s="66">
        <v>35525</v>
      </c>
      <c r="Z1019" s="66">
        <v>15077</v>
      </c>
      <c r="AA1019" s="16"/>
      <c r="AB1019" s="66">
        <v>34749</v>
      </c>
      <c r="AC1019" s="66">
        <v>15414</v>
      </c>
      <c r="AD1019" s="30" t="s">
        <v>41</v>
      </c>
      <c r="AE1019" s="66">
        <v>35022</v>
      </c>
      <c r="AF1019" s="66">
        <v>30587</v>
      </c>
      <c r="AG1019" s="30" t="s">
        <v>43</v>
      </c>
      <c r="AH1019" s="66">
        <v>41772</v>
      </c>
      <c r="AI1019" s="66">
        <v>25645</v>
      </c>
      <c r="AJ1019" s="76"/>
      <c r="AK1019" s="75"/>
      <c r="AL1019" s="7">
        <v>2554</v>
      </c>
    </row>
    <row r="1020" spans="1:38" x14ac:dyDescent="0.15">
      <c r="A1020" s="7">
        <v>2555</v>
      </c>
      <c r="B1020" s="17">
        <f t="shared" si="128"/>
        <v>28.275862068965516</v>
      </c>
      <c r="C1020" s="17">
        <f t="shared" si="129"/>
        <v>4.0368237089548566</v>
      </c>
      <c r="D1020" s="17">
        <f t="shared" si="130"/>
        <v>44.692118226600982</v>
      </c>
      <c r="E1020" s="17">
        <f t="shared" si="131"/>
        <v>10.038727524204702</v>
      </c>
      <c r="F1020" s="17">
        <f t="shared" si="132"/>
        <v>38.841201716738198</v>
      </c>
      <c r="G1020" s="17">
        <f t="shared" si="133"/>
        <v>9.5838187016837875</v>
      </c>
      <c r="H1020" s="17">
        <f t="shared" si="134"/>
        <v>38.455678670360115</v>
      </c>
      <c r="I1020" s="17">
        <f t="shared" si="135"/>
        <v>9.1747211895910787</v>
      </c>
      <c r="J1020" s="18">
        <v>16.399999999999999</v>
      </c>
      <c r="K1020" s="17">
        <v>0.57999999999999996</v>
      </c>
      <c r="L1020" s="17">
        <v>4.0625999999999998</v>
      </c>
      <c r="M1020" s="18">
        <v>36.29</v>
      </c>
      <c r="N1020" s="17">
        <v>0.20300000000000001</v>
      </c>
      <c r="O1020" s="17">
        <v>3.6150000000000002</v>
      </c>
      <c r="P1020" s="18">
        <v>18.100000000000001</v>
      </c>
      <c r="Q1020" s="17">
        <v>0.23300000000000001</v>
      </c>
      <c r="R1020" s="17">
        <v>1.8886000000000001</v>
      </c>
      <c r="S1020" s="18">
        <v>18.510000000000002</v>
      </c>
      <c r="T1020" s="17">
        <v>0.36099999999999999</v>
      </c>
      <c r="U1020" s="17">
        <v>2.0175000000000001</v>
      </c>
      <c r="V1020" s="21">
        <v>42444</v>
      </c>
      <c r="W1020" s="7">
        <v>2555</v>
      </c>
      <c r="X1020" s="16"/>
      <c r="Y1020" s="66">
        <v>62798</v>
      </c>
      <c r="Z1020" s="66">
        <v>13967</v>
      </c>
      <c r="AA1020" s="16"/>
      <c r="AB1020" s="66">
        <v>55317</v>
      </c>
      <c r="AC1020" s="66">
        <v>18844</v>
      </c>
      <c r="AD1020" s="30" t="s">
        <v>41</v>
      </c>
      <c r="AE1020" s="66">
        <v>55213</v>
      </c>
      <c r="AF1020" s="66">
        <v>37759</v>
      </c>
      <c r="AG1020" s="16" t="s">
        <v>43</v>
      </c>
      <c r="AH1020" s="66">
        <v>64610</v>
      </c>
      <c r="AI1020" s="66">
        <v>32267</v>
      </c>
      <c r="AJ1020" s="76"/>
      <c r="AK1020" s="75"/>
      <c r="AL1020" s="7">
        <v>2555</v>
      </c>
    </row>
    <row r="1021" spans="1:38" x14ac:dyDescent="0.15">
      <c r="A1021" s="7">
        <v>2556</v>
      </c>
      <c r="B1021" s="17">
        <f t="shared" si="128"/>
        <v>29.169006176305448</v>
      </c>
      <c r="C1021" s="17">
        <f t="shared" si="129"/>
        <v>2.3125890313390314</v>
      </c>
      <c r="D1021" s="17">
        <f t="shared" si="130"/>
        <v>58.833333333333336</v>
      </c>
      <c r="E1021" s="17">
        <f t="shared" si="131"/>
        <v>3.1054807776898037</v>
      </c>
      <c r="F1021" s="17">
        <f t="shared" si="132"/>
        <v>41.717283268912198</v>
      </c>
      <c r="G1021" s="17">
        <f t="shared" si="133"/>
        <v>3.2340225161594107</v>
      </c>
      <c r="H1021" s="17">
        <f t="shared" si="134"/>
        <v>46.285714285714285</v>
      </c>
      <c r="I1021" s="17">
        <f t="shared" si="135"/>
        <v>2.8147906825215836</v>
      </c>
      <c r="J1021" s="18">
        <v>10.39</v>
      </c>
      <c r="K1021" s="17">
        <v>0.35620000000000002</v>
      </c>
      <c r="L1021" s="17">
        <v>4.4927999999999999</v>
      </c>
      <c r="M1021" s="18">
        <v>14.12</v>
      </c>
      <c r="N1021" s="17">
        <v>0.06</v>
      </c>
      <c r="O1021" s="17">
        <v>4.5468000000000002</v>
      </c>
      <c r="P1021" s="18">
        <v>15.11</v>
      </c>
      <c r="Q1021" s="17">
        <v>0.18110000000000001</v>
      </c>
      <c r="R1021" s="17">
        <v>4.6722000000000001</v>
      </c>
      <c r="S1021" s="18">
        <v>8.64</v>
      </c>
      <c r="T1021" s="17">
        <v>0.14000000000000001</v>
      </c>
      <c r="U1021" s="17">
        <v>3.0695000000000001</v>
      </c>
      <c r="V1021" s="28">
        <v>42488</v>
      </c>
      <c r="W1021" s="7">
        <v>2556</v>
      </c>
      <c r="X1021" s="16"/>
      <c r="Y1021" s="66">
        <v>57369</v>
      </c>
      <c r="Z1021" s="66">
        <v>8338</v>
      </c>
      <c r="AA1021" s="16"/>
      <c r="AB1021" s="66">
        <v>53625</v>
      </c>
      <c r="AC1021" s="66">
        <v>8921</v>
      </c>
      <c r="AD1021" s="16"/>
      <c r="AE1021" s="66">
        <v>52649</v>
      </c>
      <c r="AF1021" s="66">
        <v>9086</v>
      </c>
      <c r="AG1021" s="30"/>
      <c r="AH1021" s="66">
        <v>51931</v>
      </c>
      <c r="AI1021" s="66">
        <v>13818</v>
      </c>
      <c r="AJ1021" s="76"/>
      <c r="AK1021" s="75"/>
      <c r="AL1021" s="7">
        <v>2556</v>
      </c>
    </row>
    <row r="1022" spans="1:38" x14ac:dyDescent="0.15">
      <c r="A1022" s="7">
        <v>2557</v>
      </c>
      <c r="B1022" s="17">
        <f t="shared" si="128"/>
        <v>22.305555555555554</v>
      </c>
      <c r="C1022" s="17">
        <f t="shared" si="129"/>
        <v>2.8529808853833578</v>
      </c>
      <c r="D1022" s="17">
        <f t="shared" si="130"/>
        <v>25.263888888888893</v>
      </c>
      <c r="E1022" s="17">
        <f t="shared" si="131"/>
        <v>3.1292470195599447</v>
      </c>
      <c r="F1022" s="17">
        <f t="shared" si="132"/>
        <v>27.411764705882351</v>
      </c>
      <c r="G1022" s="17">
        <f t="shared" si="133"/>
        <v>3.4058103416773253</v>
      </c>
      <c r="H1022" s="17">
        <f t="shared" si="134"/>
        <v>24.736111111111107</v>
      </c>
      <c r="I1022" s="17">
        <f t="shared" si="135"/>
        <v>3.1488684582743987</v>
      </c>
      <c r="J1022" s="18">
        <v>16.059999999999999</v>
      </c>
      <c r="K1022" s="17">
        <v>0.72</v>
      </c>
      <c r="L1022" s="17">
        <v>5.6292</v>
      </c>
      <c r="M1022" s="18">
        <v>18.190000000000001</v>
      </c>
      <c r="N1022" s="17">
        <v>0.18</v>
      </c>
      <c r="O1022" s="17">
        <v>5.8129</v>
      </c>
      <c r="P1022" s="18">
        <v>18.64</v>
      </c>
      <c r="Q1022" s="17">
        <v>0.34</v>
      </c>
      <c r="R1022" s="17">
        <v>5.4729999999999999</v>
      </c>
      <c r="S1022" s="18">
        <v>17.809999999999999</v>
      </c>
      <c r="T1022" s="17">
        <v>0.54</v>
      </c>
      <c r="U1022" s="17">
        <v>5.6559999999999997</v>
      </c>
      <c r="V1022" s="21">
        <v>42460</v>
      </c>
      <c r="W1022" s="7">
        <v>2557</v>
      </c>
      <c r="X1022" s="16" t="s">
        <v>41</v>
      </c>
      <c r="Y1022" s="66">
        <v>22549</v>
      </c>
      <c r="Z1022" s="66">
        <v>22484</v>
      </c>
      <c r="AA1022" s="16" t="s">
        <v>37</v>
      </c>
      <c r="AB1022" s="66">
        <v>21283</v>
      </c>
      <c r="AC1022" s="66">
        <v>23821</v>
      </c>
      <c r="AD1022" s="30" t="s">
        <v>39</v>
      </c>
      <c r="AE1022" s="66">
        <v>21943</v>
      </c>
      <c r="AF1022" s="66">
        <v>23105</v>
      </c>
      <c r="AG1022" s="16" t="s">
        <v>37</v>
      </c>
      <c r="AH1022" s="66">
        <v>20690</v>
      </c>
      <c r="AI1022" s="66">
        <v>24505</v>
      </c>
      <c r="AJ1022" s="76"/>
      <c r="AK1022" s="75"/>
      <c r="AL1022" s="7">
        <v>2557</v>
      </c>
    </row>
    <row r="1023" spans="1:38" x14ac:dyDescent="0.15">
      <c r="A1023" s="7">
        <v>2558</v>
      </c>
      <c r="B1023" s="17">
        <f t="shared" si="128"/>
        <v>-119.78</v>
      </c>
      <c r="C1023" s="17">
        <f t="shared" si="129"/>
        <v>6.7606619556137542</v>
      </c>
      <c r="D1023" s="17">
        <f t="shared" si="130"/>
        <v>-121.03846153846153</v>
      </c>
      <c r="E1023" s="17">
        <f t="shared" si="131"/>
        <v>14.62326618805325</v>
      </c>
      <c r="F1023" s="17">
        <f t="shared" si="132"/>
        <v>76.315533980582529</v>
      </c>
      <c r="G1023" s="17">
        <f t="shared" si="133"/>
        <v>2.1484260227264964</v>
      </c>
      <c r="H1023" s="17">
        <f t="shared" si="134"/>
        <v>71.711538461538453</v>
      </c>
      <c r="I1023" s="17">
        <f t="shared" si="135"/>
        <v>11.519392057828645</v>
      </c>
      <c r="J1023" s="18">
        <v>59.89</v>
      </c>
      <c r="K1023" s="17">
        <v>-0.5</v>
      </c>
      <c r="L1023" s="17">
        <v>8.8585999999999991</v>
      </c>
      <c r="M1023" s="18">
        <v>125.88</v>
      </c>
      <c r="N1023" s="17">
        <v>-0.26</v>
      </c>
      <c r="O1023" s="17">
        <v>8.6082000000000001</v>
      </c>
      <c r="P1023" s="18">
        <v>157.21</v>
      </c>
      <c r="Q1023" s="17">
        <v>1.03</v>
      </c>
      <c r="R1023" s="17">
        <v>73.174499999999995</v>
      </c>
      <c r="S1023" s="18">
        <v>49.72</v>
      </c>
      <c r="T1023" s="17">
        <v>0.52</v>
      </c>
      <c r="U1023" s="17">
        <v>4.3162000000000003</v>
      </c>
      <c r="V1023" s="21">
        <v>42488</v>
      </c>
      <c r="W1023" s="7">
        <v>2558</v>
      </c>
      <c r="X1023" s="44"/>
      <c r="Y1023" s="66">
        <v>13075</v>
      </c>
      <c r="Z1023" s="66">
        <v>5005</v>
      </c>
      <c r="AA1023" s="44"/>
      <c r="AB1023" s="66">
        <v>11925</v>
      </c>
      <c r="AC1023" s="66">
        <v>5488</v>
      </c>
      <c r="AD1023" s="44" t="s">
        <v>37</v>
      </c>
      <c r="AE1023" s="66">
        <v>13396</v>
      </c>
      <c r="AF1023" s="66">
        <v>41977</v>
      </c>
      <c r="AG1023" s="44" t="s">
        <v>37</v>
      </c>
      <c r="AH1023" s="66">
        <v>11932</v>
      </c>
      <c r="AI1023" s="66">
        <v>141383</v>
      </c>
      <c r="AJ1023" s="76"/>
      <c r="AK1023" s="75"/>
      <c r="AL1023" s="7">
        <v>2558</v>
      </c>
    </row>
    <row r="1024" spans="1:38" x14ac:dyDescent="0.15">
      <c r="A1024" s="7">
        <v>2559</v>
      </c>
      <c r="B1024" s="17">
        <f t="shared" si="128"/>
        <v>70.714285714285708</v>
      </c>
      <c r="C1024" s="17">
        <f t="shared" si="129"/>
        <v>3.7750718153392482</v>
      </c>
      <c r="D1024" s="17">
        <f t="shared" si="130"/>
        <v>76.4375</v>
      </c>
      <c r="E1024" s="17">
        <f t="shared" si="131"/>
        <v>3.0733276373322611</v>
      </c>
      <c r="F1024" s="17">
        <f t="shared" si="132"/>
        <v>61.458333333333336</v>
      </c>
      <c r="G1024" s="17">
        <f t="shared" si="133"/>
        <v>3.7714139606238812</v>
      </c>
      <c r="H1024" s="17">
        <f t="shared" si="134"/>
        <v>71.100000000000009</v>
      </c>
      <c r="I1024" s="17">
        <f t="shared" si="135"/>
        <v>3.6689199649104705</v>
      </c>
      <c r="J1024" s="18">
        <v>14.85</v>
      </c>
      <c r="K1024" s="17">
        <v>0.21</v>
      </c>
      <c r="L1024" s="17">
        <v>3.9337</v>
      </c>
      <c r="M1024" s="18">
        <v>12.23</v>
      </c>
      <c r="N1024" s="17">
        <v>0.04</v>
      </c>
      <c r="O1024" s="17">
        <v>3.9794</v>
      </c>
      <c r="P1024" s="18">
        <v>14.75</v>
      </c>
      <c r="Q1024" s="17">
        <v>0.12</v>
      </c>
      <c r="R1024" s="17">
        <v>3.911</v>
      </c>
      <c r="S1024" s="18">
        <v>14.22</v>
      </c>
      <c r="T1024" s="17">
        <v>0.15</v>
      </c>
      <c r="U1024" s="17">
        <v>3.8757999999999999</v>
      </c>
      <c r="V1024" s="21">
        <v>42453</v>
      </c>
      <c r="W1024" s="7">
        <v>2559</v>
      </c>
      <c r="X1024" s="30"/>
      <c r="Y1024" s="66">
        <v>61144</v>
      </c>
      <c r="Z1024" s="66">
        <v>5988</v>
      </c>
      <c r="AA1024" s="30"/>
      <c r="AB1024" s="66">
        <v>55129</v>
      </c>
      <c r="AC1024" s="66">
        <v>6641</v>
      </c>
      <c r="AD1024" s="30"/>
      <c r="AE1024" s="66">
        <v>48941</v>
      </c>
      <c r="AF1024" s="66">
        <v>7481</v>
      </c>
      <c r="AG1024" s="30"/>
      <c r="AH1024" s="66">
        <v>43143</v>
      </c>
      <c r="AI1024" s="66">
        <v>8636</v>
      </c>
      <c r="AJ1024" s="76"/>
      <c r="AK1024" s="75"/>
      <c r="AL1024" s="7">
        <v>2559</v>
      </c>
    </row>
    <row r="1025" spans="1:38" x14ac:dyDescent="0.15">
      <c r="A1025" s="7">
        <v>2560</v>
      </c>
      <c r="B1025" s="17">
        <f t="shared" si="128"/>
        <v>26.121951219512198</v>
      </c>
      <c r="C1025" s="17">
        <f t="shared" si="129"/>
        <v>1.0724478045361239</v>
      </c>
      <c r="D1025" s="17">
        <f t="shared" si="130"/>
        <v>147.67857142857142</v>
      </c>
      <c r="E1025" s="17">
        <f t="shared" si="131"/>
        <v>4.0848785403103918</v>
      </c>
      <c r="F1025" s="17">
        <f t="shared" si="132"/>
        <v>57.949999999999996</v>
      </c>
      <c r="G1025" s="17">
        <f t="shared" si="133"/>
        <v>3.4073202998677052</v>
      </c>
      <c r="H1025" s="17">
        <f t="shared" si="134"/>
        <v>53.999999999999993</v>
      </c>
      <c r="I1025" s="17">
        <f t="shared" si="135"/>
        <v>3.3260191708049427</v>
      </c>
      <c r="J1025" s="18">
        <v>10.71</v>
      </c>
      <c r="K1025" s="17">
        <v>0.41</v>
      </c>
      <c r="L1025" s="17">
        <v>9.9864999999999995</v>
      </c>
      <c r="M1025" s="18">
        <v>41.35</v>
      </c>
      <c r="N1025" s="17">
        <v>7.0000000000000007E-2</v>
      </c>
      <c r="O1025" s="17">
        <v>10.1227</v>
      </c>
      <c r="P1025" s="18">
        <v>11.59</v>
      </c>
      <c r="Q1025" s="17">
        <v>0.1</v>
      </c>
      <c r="R1025" s="17">
        <v>3.4015</v>
      </c>
      <c r="S1025" s="18">
        <v>11.52</v>
      </c>
      <c r="T1025" s="17">
        <v>0.16</v>
      </c>
      <c r="U1025" s="17">
        <v>3.4636</v>
      </c>
      <c r="V1025" s="21">
        <v>42487</v>
      </c>
      <c r="W1025" s="7">
        <v>2560</v>
      </c>
      <c r="X1025" s="37"/>
      <c r="Y1025" s="66">
        <v>25036</v>
      </c>
      <c r="Z1025" s="66">
        <v>5700</v>
      </c>
      <c r="AA1025" s="37"/>
      <c r="AB1025" s="66"/>
      <c r="AC1025" s="66"/>
      <c r="AD1025" s="37" t="s">
        <v>41</v>
      </c>
      <c r="AE1025" s="66">
        <v>37439</v>
      </c>
      <c r="AF1025" s="66">
        <v>11436</v>
      </c>
      <c r="AG1025" s="37" t="s">
        <v>41</v>
      </c>
      <c r="AH1025" s="66">
        <v>36859</v>
      </c>
      <c r="AI1025" s="66">
        <v>11617</v>
      </c>
      <c r="AJ1025" s="76"/>
      <c r="AK1025" s="75"/>
      <c r="AL1025" s="7">
        <v>2560</v>
      </c>
    </row>
    <row r="1026" spans="1:38" x14ac:dyDescent="0.15">
      <c r="A1026" s="7">
        <v>2561</v>
      </c>
      <c r="B1026" s="17">
        <f t="shared" si="128"/>
        <v>31.524590163934427</v>
      </c>
      <c r="C1026" s="17">
        <f t="shared" si="129"/>
        <v>4.0657969850096203</v>
      </c>
      <c r="D1026" s="17">
        <f t="shared" si="130"/>
        <v>20.4375</v>
      </c>
      <c r="E1026" s="17">
        <f t="shared" si="131"/>
        <v>2.6738077229706252</v>
      </c>
      <c r="F1026" s="17">
        <f t="shared" si="132"/>
        <v>20.965517241379313</v>
      </c>
      <c r="G1026" s="17">
        <f t="shared" si="133"/>
        <v>2.6087702737492493</v>
      </c>
      <c r="H1026" s="17">
        <f t="shared" si="134"/>
        <v>24.292682926829269</v>
      </c>
      <c r="I1026" s="17">
        <f t="shared" si="135"/>
        <v>2.7764420564069323</v>
      </c>
      <c r="J1026" s="18">
        <v>19.23</v>
      </c>
      <c r="K1026" s="17">
        <v>0.61</v>
      </c>
      <c r="L1026" s="17">
        <v>4.7297000000000002</v>
      </c>
      <c r="M1026" s="18">
        <v>13.08</v>
      </c>
      <c r="N1026" s="17">
        <v>0.16</v>
      </c>
      <c r="O1026" s="17">
        <v>4.8918999999999997</v>
      </c>
      <c r="P1026" s="18">
        <v>12.16</v>
      </c>
      <c r="Q1026" s="17">
        <v>0.28999999999999998</v>
      </c>
      <c r="R1026" s="17">
        <v>4.6612</v>
      </c>
      <c r="S1026" s="18">
        <v>13.28</v>
      </c>
      <c r="T1026" s="17">
        <v>0.41</v>
      </c>
      <c r="U1026" s="17">
        <v>4.7831000000000001</v>
      </c>
      <c r="V1026" s="21">
        <v>42459</v>
      </c>
      <c r="W1026" s="7">
        <v>2561</v>
      </c>
      <c r="X1026" s="44" t="s">
        <v>41</v>
      </c>
      <c r="Y1026" s="66">
        <v>30358</v>
      </c>
      <c r="Z1026" s="66">
        <v>13695</v>
      </c>
      <c r="AA1026" s="44" t="s">
        <v>41</v>
      </c>
      <c r="AB1026" s="66">
        <v>30194</v>
      </c>
      <c r="AC1026" s="66">
        <v>13769</v>
      </c>
      <c r="AD1026" s="44" t="s">
        <v>41</v>
      </c>
      <c r="AE1026" s="66">
        <v>29370</v>
      </c>
      <c r="AF1026" s="66">
        <v>14156</v>
      </c>
      <c r="AG1026" s="44" t="s">
        <v>43</v>
      </c>
      <c r="AH1026" s="66">
        <v>29793</v>
      </c>
      <c r="AI1026" s="66">
        <v>13955</v>
      </c>
      <c r="AJ1026" s="76"/>
      <c r="AK1026" s="75"/>
      <c r="AL1026" s="7">
        <v>2561</v>
      </c>
    </row>
    <row r="1027" spans="1:38" x14ac:dyDescent="0.15">
      <c r="A1027" s="7">
        <v>2562</v>
      </c>
      <c r="B1027" s="17">
        <f t="shared" si="128"/>
        <v>31.789473684210527</v>
      </c>
      <c r="C1027" s="17">
        <f t="shared" si="129"/>
        <v>1.9532386896484819</v>
      </c>
      <c r="D1027" s="17">
        <f t="shared" si="130"/>
        <v>56.499999999999993</v>
      </c>
      <c r="E1027" s="17">
        <f t="shared" si="131"/>
        <v>4.6474105476288399</v>
      </c>
      <c r="F1027" s="17">
        <f t="shared" si="132"/>
        <v>53.12</v>
      </c>
      <c r="G1027" s="17">
        <f t="shared" si="133"/>
        <v>4.3778535990373992</v>
      </c>
      <c r="H1027" s="17">
        <f t="shared" si="134"/>
        <v>36.300000000000004</v>
      </c>
      <c r="I1027" s="17">
        <f t="shared" si="135"/>
        <v>4.6905284920532369</v>
      </c>
      <c r="J1027" s="18">
        <v>12.08</v>
      </c>
      <c r="K1027" s="17">
        <v>0.38</v>
      </c>
      <c r="L1027" s="17">
        <v>6.1845999999999997</v>
      </c>
      <c r="M1027" s="18">
        <v>29.38</v>
      </c>
      <c r="N1027" s="17">
        <v>0.13</v>
      </c>
      <c r="O1027" s="17">
        <v>6.3217999999999996</v>
      </c>
      <c r="P1027" s="18">
        <v>26.56</v>
      </c>
      <c r="Q1027" s="17">
        <v>0.25</v>
      </c>
      <c r="R1027" s="17">
        <v>6.0669000000000004</v>
      </c>
      <c r="S1027" s="18">
        <v>14.52</v>
      </c>
      <c r="T1027" s="17">
        <v>0.3</v>
      </c>
      <c r="U1027" s="17">
        <v>3.0956000000000001</v>
      </c>
      <c r="V1027" s="28">
        <v>42454</v>
      </c>
      <c r="W1027" s="7">
        <v>2562</v>
      </c>
      <c r="X1027" s="16" t="s">
        <v>37</v>
      </c>
      <c r="Y1027" s="66">
        <v>11254</v>
      </c>
      <c r="Z1027" s="66">
        <v>24015</v>
      </c>
      <c r="AA1027" s="16" t="s">
        <v>39</v>
      </c>
      <c r="AB1027" s="66">
        <v>15341</v>
      </c>
      <c r="AC1027" s="66">
        <v>17617</v>
      </c>
      <c r="AD1027" s="16" t="s">
        <v>43</v>
      </c>
      <c r="AE1027" s="66">
        <v>19194</v>
      </c>
      <c r="AF1027" s="66">
        <v>14081</v>
      </c>
      <c r="AG1027" s="16" t="s">
        <v>41</v>
      </c>
      <c r="AH1027" s="66">
        <v>23427</v>
      </c>
      <c r="AI1027" s="66">
        <v>23073</v>
      </c>
      <c r="AJ1027" s="76"/>
      <c r="AK1027" s="75"/>
      <c r="AL1027" s="7">
        <v>2562</v>
      </c>
    </row>
    <row r="1028" spans="1:38" x14ac:dyDescent="0.15">
      <c r="A1028" s="7">
        <v>2563</v>
      </c>
      <c r="B1028" s="17">
        <f t="shared" ref="B1028:B1091" si="136">J1028/K1028</f>
        <v>20.54</v>
      </c>
      <c r="C1028" s="17">
        <f t="shared" ref="C1028:C1091" si="137">J1028/L1028</f>
        <v>2.9963530269876002</v>
      </c>
      <c r="D1028" s="17">
        <f t="shared" ref="D1028:D1091" si="138">M1028/(N1028*4)</f>
        <v>30.555555555555557</v>
      </c>
      <c r="E1028" s="17">
        <f t="shared" ref="E1028:E1091" si="139">M1028/O1028</f>
        <v>3.1265988289466202</v>
      </c>
      <c r="F1028" s="17">
        <f t="shared" ref="F1028:F1091" si="140">P1028/(Q1028*2)</f>
        <v>28.5</v>
      </c>
      <c r="G1028" s="17">
        <f t="shared" ref="G1028:G1091" si="141">P1028/R1028</f>
        <v>3.2218718391146544</v>
      </c>
      <c r="H1028" s="17">
        <f t="shared" ref="H1028:H1091" si="142">S1028/((T1028/3)*4)</f>
        <v>21.851351351351351</v>
      </c>
      <c r="I1028" s="17">
        <f t="shared" ref="I1028:I1091" si="143">S1028/U1028</f>
        <v>3.0439079486093461</v>
      </c>
      <c r="J1028" s="18">
        <v>10.27</v>
      </c>
      <c r="K1028" s="17">
        <v>0.5</v>
      </c>
      <c r="L1028" s="17">
        <v>3.4275000000000002</v>
      </c>
      <c r="M1028" s="18">
        <v>11</v>
      </c>
      <c r="N1028" s="17">
        <v>0.09</v>
      </c>
      <c r="O1028" s="17">
        <v>3.5182000000000002</v>
      </c>
      <c r="P1028" s="18">
        <v>10.83</v>
      </c>
      <c r="Q1028" s="17">
        <v>0.19</v>
      </c>
      <c r="R1028" s="17">
        <v>3.3614000000000002</v>
      </c>
      <c r="S1028" s="18">
        <v>10.78</v>
      </c>
      <c r="T1028" s="17">
        <v>0.37</v>
      </c>
      <c r="U1028" s="17">
        <v>3.5415000000000001</v>
      </c>
      <c r="V1028" s="21">
        <v>42457</v>
      </c>
      <c r="W1028" s="7">
        <v>2563</v>
      </c>
      <c r="X1028" s="16" t="s">
        <v>39</v>
      </c>
      <c r="Y1028" s="66">
        <v>45408</v>
      </c>
      <c r="Z1028" s="66">
        <v>59340</v>
      </c>
      <c r="AA1028" s="16" t="s">
        <v>37</v>
      </c>
      <c r="AB1028" s="66">
        <v>36511</v>
      </c>
      <c r="AC1028" s="66">
        <v>73800</v>
      </c>
      <c r="AD1028" s="16" t="s">
        <v>37</v>
      </c>
      <c r="AE1028" s="66">
        <v>32862</v>
      </c>
      <c r="AF1028" s="66">
        <v>81995</v>
      </c>
      <c r="AG1028" s="16" t="s">
        <v>37</v>
      </c>
      <c r="AH1028" s="66">
        <v>29938</v>
      </c>
      <c r="AI1028" s="66">
        <v>90004</v>
      </c>
      <c r="AJ1028" s="76"/>
      <c r="AK1028" s="75"/>
      <c r="AL1028" s="7">
        <v>2563</v>
      </c>
    </row>
    <row r="1029" spans="1:38" x14ac:dyDescent="0.15">
      <c r="A1029" s="7">
        <v>2564</v>
      </c>
      <c r="B1029" s="17">
        <f t="shared" si="136"/>
        <v>500</v>
      </c>
      <c r="C1029" s="17">
        <f t="shared" si="137"/>
        <v>2.5730753396459449</v>
      </c>
      <c r="D1029" s="17">
        <f t="shared" si="138"/>
        <v>-153.96825396825398</v>
      </c>
      <c r="E1029" s="17">
        <f t="shared" si="139"/>
        <v>2.0616913308004996</v>
      </c>
      <c r="F1029" s="17">
        <f t="shared" si="140"/>
        <v>-119.56521739130436</v>
      </c>
      <c r="G1029" s="17">
        <f t="shared" si="141"/>
        <v>2.0619660980638943</v>
      </c>
      <c r="H1029" s="17">
        <f t="shared" si="142"/>
        <v>-77.984084880636615</v>
      </c>
      <c r="I1029" s="17">
        <f t="shared" si="143"/>
        <v>2.1235102925243767</v>
      </c>
      <c r="J1029" s="18">
        <v>10</v>
      </c>
      <c r="K1029" s="17">
        <v>0.02</v>
      </c>
      <c r="L1029" s="17">
        <v>3.8864000000000001</v>
      </c>
      <c r="M1029" s="18">
        <v>7.76</v>
      </c>
      <c r="N1029" s="17">
        <v>-1.26E-2</v>
      </c>
      <c r="O1029" s="17">
        <v>3.7639</v>
      </c>
      <c r="P1029" s="18">
        <v>7.7</v>
      </c>
      <c r="Q1029" s="17">
        <v>-3.2199999999999999E-2</v>
      </c>
      <c r="R1029" s="17">
        <v>3.7343000000000002</v>
      </c>
      <c r="S1029" s="18">
        <v>7.84</v>
      </c>
      <c r="T1029" s="17">
        <v>-7.5399999999999995E-2</v>
      </c>
      <c r="U1029" s="17">
        <v>3.6920000000000002</v>
      </c>
      <c r="V1029" s="21">
        <v>42444</v>
      </c>
      <c r="W1029" s="7">
        <v>2564</v>
      </c>
      <c r="X1029" s="30"/>
      <c r="Y1029" s="66">
        <v>68725</v>
      </c>
      <c r="Z1029" s="66">
        <v>10763</v>
      </c>
      <c r="AA1029" s="30"/>
      <c r="AB1029" s="66">
        <v>70139</v>
      </c>
      <c r="AC1029" s="66">
        <v>10546</v>
      </c>
      <c r="AD1029" s="30"/>
      <c r="AE1029" s="66">
        <v>72235</v>
      </c>
      <c r="AF1029" s="66">
        <v>10240</v>
      </c>
      <c r="AG1029" s="30"/>
      <c r="AH1029" s="66">
        <v>64858</v>
      </c>
      <c r="AI1029" s="66">
        <v>11405</v>
      </c>
      <c r="AJ1029" s="76"/>
      <c r="AK1029" s="75"/>
      <c r="AL1029" s="7">
        <v>2564</v>
      </c>
    </row>
    <row r="1030" spans="1:38" x14ac:dyDescent="0.15">
      <c r="A1030" s="7">
        <v>2565</v>
      </c>
      <c r="B1030" s="17">
        <f t="shared" si="136"/>
        <v>38.380952380952387</v>
      </c>
      <c r="C1030" s="17">
        <f t="shared" si="137"/>
        <v>3.1786094569546877</v>
      </c>
      <c r="D1030" s="17">
        <f t="shared" si="138"/>
        <v>69.166666666666671</v>
      </c>
      <c r="E1030" s="17">
        <f t="shared" si="139"/>
        <v>3.2320872274143304</v>
      </c>
      <c r="F1030" s="17">
        <f t="shared" si="140"/>
        <v>61.75</v>
      </c>
      <c r="G1030" s="17">
        <f t="shared" si="141"/>
        <v>2.850438529004462</v>
      </c>
      <c r="H1030" s="17">
        <f t="shared" si="142"/>
        <v>76.21875</v>
      </c>
      <c r="I1030" s="17">
        <f t="shared" si="143"/>
        <v>2.8447461422722982</v>
      </c>
      <c r="J1030" s="18">
        <v>8.06</v>
      </c>
      <c r="K1030" s="17">
        <v>0.21</v>
      </c>
      <c r="L1030" s="17">
        <v>2.5356999999999998</v>
      </c>
      <c r="M1030" s="18">
        <v>8.3000000000000007</v>
      </c>
      <c r="N1030" s="17">
        <v>0.03</v>
      </c>
      <c r="O1030" s="17">
        <v>2.5680000000000001</v>
      </c>
      <c r="P1030" s="18">
        <v>7.41</v>
      </c>
      <c r="Q1030" s="17">
        <v>0.06</v>
      </c>
      <c r="R1030" s="17">
        <v>2.5996000000000001</v>
      </c>
      <c r="S1030" s="18">
        <v>8.1300000000000008</v>
      </c>
      <c r="T1030" s="17">
        <v>0.08</v>
      </c>
      <c r="U1030" s="17">
        <v>2.8578999999999999</v>
      </c>
      <c r="V1030" s="21">
        <v>42480</v>
      </c>
      <c r="W1030" s="7">
        <v>2565</v>
      </c>
      <c r="X1030" s="30" t="s">
        <v>41</v>
      </c>
      <c r="Y1030" s="66">
        <v>32299</v>
      </c>
      <c r="Z1030" s="66">
        <v>21569</v>
      </c>
      <c r="AA1030" s="30"/>
      <c r="AB1030" s="66">
        <v>38423</v>
      </c>
      <c r="AC1030" s="66">
        <v>18131</v>
      </c>
      <c r="AD1030" s="30"/>
      <c r="AE1030" s="66">
        <v>36417</v>
      </c>
      <c r="AF1030" s="66">
        <v>19130</v>
      </c>
      <c r="AG1030" s="30" t="s">
        <v>41</v>
      </c>
      <c r="AH1030" s="66">
        <v>31569</v>
      </c>
      <c r="AI1030" s="66">
        <v>22068</v>
      </c>
      <c r="AJ1030" s="76"/>
      <c r="AK1030" s="75"/>
      <c r="AL1030" s="7">
        <v>2565</v>
      </c>
    </row>
    <row r="1031" spans="1:38" x14ac:dyDescent="0.15">
      <c r="A1031" s="7">
        <v>2566</v>
      </c>
      <c r="B1031" s="17">
        <f t="shared" si="136"/>
        <v>426.66666666666669</v>
      </c>
      <c r="C1031" s="17">
        <f t="shared" si="137"/>
        <v>2.4561066871342225</v>
      </c>
      <c r="D1031" s="17">
        <f t="shared" si="138"/>
        <v>74.0625</v>
      </c>
      <c r="E1031" s="17">
        <f t="shared" si="139"/>
        <v>2.2549094230476476</v>
      </c>
      <c r="F1031" s="17">
        <f t="shared" si="140"/>
        <v>81.4375</v>
      </c>
      <c r="G1031" s="17">
        <f t="shared" si="141"/>
        <v>2.4615093983186926</v>
      </c>
      <c r="H1031" s="17">
        <f t="shared" si="142"/>
        <v>108.00000000000001</v>
      </c>
      <c r="I1031" s="17">
        <f t="shared" si="143"/>
        <v>2.4397131078104706</v>
      </c>
      <c r="J1031" s="18">
        <v>12.8</v>
      </c>
      <c r="K1031" s="17">
        <v>0.03</v>
      </c>
      <c r="L1031" s="17">
        <v>5.2115</v>
      </c>
      <c r="M1031" s="18">
        <v>11.85</v>
      </c>
      <c r="N1031" s="17">
        <v>0.04</v>
      </c>
      <c r="O1031" s="17">
        <v>5.2552000000000003</v>
      </c>
      <c r="P1031" s="18">
        <v>13.03</v>
      </c>
      <c r="Q1031" s="17">
        <v>0.08</v>
      </c>
      <c r="R1031" s="17">
        <v>5.2934999999999999</v>
      </c>
      <c r="S1031" s="18">
        <v>12.96</v>
      </c>
      <c r="T1031" s="17">
        <v>0.09</v>
      </c>
      <c r="U1031" s="17">
        <v>5.3121</v>
      </c>
      <c r="V1031" s="28">
        <v>42479</v>
      </c>
      <c r="W1031" s="7">
        <v>2566</v>
      </c>
      <c r="X1031" s="16" t="s">
        <v>43</v>
      </c>
      <c r="Y1031" s="66">
        <v>31225</v>
      </c>
      <c r="Z1031" s="66">
        <v>10598</v>
      </c>
      <c r="AA1031" s="16" t="s">
        <v>41</v>
      </c>
      <c r="AB1031" s="66">
        <v>25891</v>
      </c>
      <c r="AC1031" s="66">
        <v>12782</v>
      </c>
      <c r="AD1031" s="16" t="s">
        <v>41</v>
      </c>
      <c r="AE1031" s="66">
        <v>24947</v>
      </c>
      <c r="AF1031" s="66">
        <v>13266</v>
      </c>
      <c r="AG1031" s="16" t="s">
        <v>43</v>
      </c>
      <c r="AH1031" s="66">
        <v>25186</v>
      </c>
      <c r="AI1031" s="66">
        <v>13140</v>
      </c>
      <c r="AJ1031" s="76"/>
      <c r="AK1031" s="75"/>
      <c r="AL1031" s="7">
        <v>2566</v>
      </c>
    </row>
    <row r="1032" spans="1:38" x14ac:dyDescent="0.15">
      <c r="A1032" s="7">
        <v>2567</v>
      </c>
      <c r="B1032" s="17">
        <f t="shared" si="136"/>
        <v>65.833333333333329</v>
      </c>
      <c r="C1032" s="17">
        <f t="shared" si="137"/>
        <v>2.6088212833584445</v>
      </c>
      <c r="D1032" s="17">
        <f t="shared" si="138"/>
        <v>64.492753623188406</v>
      </c>
      <c r="E1032" s="17">
        <f t="shared" si="139"/>
        <v>2.5461827693313719</v>
      </c>
      <c r="F1032" s="17">
        <f t="shared" si="140"/>
        <v>51.739452257586976</v>
      </c>
      <c r="G1032" s="17">
        <f t="shared" si="141"/>
        <v>2.8819988455512497</v>
      </c>
      <c r="H1032" s="17">
        <f t="shared" si="142"/>
        <v>33.729433272394878</v>
      </c>
      <c r="I1032" s="17">
        <f t="shared" si="143"/>
        <v>2.4651274651274653</v>
      </c>
      <c r="J1032" s="18">
        <v>12.64</v>
      </c>
      <c r="K1032" s="17">
        <v>0.192</v>
      </c>
      <c r="L1032" s="17">
        <v>4.8451000000000004</v>
      </c>
      <c r="M1032" s="18">
        <v>12.46</v>
      </c>
      <c r="N1032" s="17">
        <v>4.8300000000000003E-2</v>
      </c>
      <c r="O1032" s="17">
        <v>4.8936000000000002</v>
      </c>
      <c r="P1032" s="18">
        <v>13.98</v>
      </c>
      <c r="Q1032" s="17">
        <v>0.1351</v>
      </c>
      <c r="R1032" s="17">
        <v>4.8507999999999996</v>
      </c>
      <c r="S1032" s="18">
        <v>12.3</v>
      </c>
      <c r="T1032" s="17">
        <v>0.27350000000000002</v>
      </c>
      <c r="U1032" s="17">
        <v>4.9896000000000003</v>
      </c>
      <c r="V1032" s="28">
        <v>42478</v>
      </c>
      <c r="W1032" s="7">
        <v>2567</v>
      </c>
      <c r="X1032" s="16" t="s">
        <v>41</v>
      </c>
      <c r="Y1032" s="66">
        <v>25870</v>
      </c>
      <c r="Z1032" s="66">
        <v>19064</v>
      </c>
      <c r="AA1032" s="16" t="s">
        <v>43</v>
      </c>
      <c r="AB1032" s="66">
        <v>28036</v>
      </c>
      <c r="AC1032" s="66">
        <v>17591</v>
      </c>
      <c r="AD1032" s="16" t="s">
        <v>43</v>
      </c>
      <c r="AE1032" s="66">
        <v>34321</v>
      </c>
      <c r="AF1032" s="66">
        <v>14370</v>
      </c>
      <c r="AG1032" s="16" t="s">
        <v>41</v>
      </c>
      <c r="AH1032" s="66">
        <v>29141</v>
      </c>
      <c r="AI1032" s="66">
        <v>16924</v>
      </c>
      <c r="AJ1032" s="76"/>
      <c r="AK1032" s="75"/>
      <c r="AL1032" s="7">
        <v>2567</v>
      </c>
    </row>
    <row r="1033" spans="1:38" x14ac:dyDescent="0.15">
      <c r="A1033" s="7">
        <v>2568</v>
      </c>
      <c r="B1033" s="17">
        <f t="shared" si="136"/>
        <v>36.142857142857139</v>
      </c>
      <c r="C1033" s="17">
        <f t="shared" si="137"/>
        <v>18.201438848920859</v>
      </c>
      <c r="D1033" s="17">
        <f t="shared" si="138"/>
        <v>-91.357142857142847</v>
      </c>
      <c r="E1033" s="17">
        <f t="shared" si="139"/>
        <v>24.572526416906822</v>
      </c>
      <c r="F1033" s="17">
        <f t="shared" si="140"/>
        <v>-68.75</v>
      </c>
      <c r="G1033" s="17">
        <f t="shared" si="141"/>
        <v>23.150584026097022</v>
      </c>
      <c r="H1033" s="17">
        <f t="shared" si="142"/>
        <v>-132.0625</v>
      </c>
      <c r="I1033" s="17">
        <f t="shared" si="143"/>
        <v>21.227647177014266</v>
      </c>
      <c r="J1033" s="18">
        <v>20.239999999999998</v>
      </c>
      <c r="K1033" s="17">
        <v>0.56000000000000005</v>
      </c>
      <c r="L1033" s="17">
        <v>1.1120000000000001</v>
      </c>
      <c r="M1033" s="18">
        <v>25.58</v>
      </c>
      <c r="N1033" s="17">
        <v>-7.0000000000000007E-2</v>
      </c>
      <c r="O1033" s="17">
        <v>1.0409999999999999</v>
      </c>
      <c r="P1033" s="18">
        <v>22</v>
      </c>
      <c r="Q1033" s="17">
        <v>-0.16</v>
      </c>
      <c r="R1033" s="17">
        <v>0.95030000000000003</v>
      </c>
      <c r="S1033" s="18">
        <v>21.13</v>
      </c>
      <c r="T1033" s="17">
        <v>-0.12</v>
      </c>
      <c r="U1033" s="17">
        <v>0.99539999999999995</v>
      </c>
      <c r="V1033" s="21">
        <v>42472</v>
      </c>
      <c r="W1033" s="7">
        <v>2568</v>
      </c>
      <c r="X1033" s="16" t="s">
        <v>43</v>
      </c>
      <c r="Y1033" s="66">
        <v>37712</v>
      </c>
      <c r="Z1033" s="66">
        <v>23759</v>
      </c>
      <c r="AA1033" s="16" t="s">
        <v>41</v>
      </c>
      <c r="AB1033" s="66">
        <v>35812</v>
      </c>
      <c r="AC1033" s="66">
        <v>25019</v>
      </c>
      <c r="AD1033" s="16" t="s">
        <v>43</v>
      </c>
      <c r="AE1033" s="66">
        <v>38827</v>
      </c>
      <c r="AF1033" s="66">
        <v>23076</v>
      </c>
      <c r="AG1033" s="16" t="s">
        <v>41</v>
      </c>
      <c r="AH1033" s="66">
        <v>34779</v>
      </c>
      <c r="AI1033" s="66">
        <v>25762</v>
      </c>
      <c r="AJ1033" s="76"/>
      <c r="AK1033" s="75"/>
      <c r="AL1033" s="7">
        <v>2568</v>
      </c>
    </row>
    <row r="1034" spans="1:38" x14ac:dyDescent="0.15">
      <c r="A1034" s="7">
        <v>2569</v>
      </c>
      <c r="B1034" s="17">
        <f t="shared" si="136"/>
        <v>609</v>
      </c>
      <c r="C1034" s="17">
        <f t="shared" si="137"/>
        <v>13.154057994492142</v>
      </c>
      <c r="D1034" s="17">
        <f t="shared" si="138"/>
        <v>-1091</v>
      </c>
      <c r="E1034" s="17">
        <f t="shared" si="139"/>
        <v>11.811194110641983</v>
      </c>
      <c r="F1034" s="17">
        <f t="shared" si="140"/>
        <v>-136.375</v>
      </c>
      <c r="G1034" s="17">
        <f t="shared" si="141"/>
        <v>12.331166996326646</v>
      </c>
      <c r="H1034" s="17">
        <f t="shared" si="142"/>
        <v>-179.25</v>
      </c>
      <c r="I1034" s="17">
        <f t="shared" si="143"/>
        <v>13.639217029047536</v>
      </c>
      <c r="J1034" s="18">
        <v>48.72</v>
      </c>
      <c r="K1034" s="17">
        <v>0.08</v>
      </c>
      <c r="L1034" s="17">
        <v>3.7038000000000002</v>
      </c>
      <c r="M1034" s="18">
        <v>43.64</v>
      </c>
      <c r="N1034" s="17">
        <v>-0.01</v>
      </c>
      <c r="O1034" s="17">
        <v>3.6947999999999999</v>
      </c>
      <c r="P1034" s="18">
        <v>43.64</v>
      </c>
      <c r="Q1034" s="17">
        <v>-0.16</v>
      </c>
      <c r="R1034" s="17">
        <v>3.5390000000000001</v>
      </c>
      <c r="S1034" s="18">
        <v>47.8</v>
      </c>
      <c r="T1034" s="17">
        <v>-0.2</v>
      </c>
      <c r="U1034" s="17">
        <v>3.5045999999999999</v>
      </c>
      <c r="V1034" s="21">
        <v>42466</v>
      </c>
      <c r="W1034" s="7">
        <v>2569</v>
      </c>
      <c r="X1034" s="16" t="s">
        <v>37</v>
      </c>
      <c r="Y1034" s="66">
        <v>5514</v>
      </c>
      <c r="Z1034" s="66">
        <v>25391</v>
      </c>
      <c r="AA1034" s="16" t="s">
        <v>37</v>
      </c>
      <c r="AB1034" s="66">
        <v>5494</v>
      </c>
      <c r="AC1034" s="66">
        <v>25484</v>
      </c>
      <c r="AD1034" s="16" t="s">
        <v>39</v>
      </c>
      <c r="AE1034" s="66">
        <v>5496</v>
      </c>
      <c r="AF1034" s="66">
        <v>25474</v>
      </c>
      <c r="AG1034" s="16" t="s">
        <v>39</v>
      </c>
      <c r="AH1034" s="66">
        <v>6190</v>
      </c>
      <c r="AI1034" s="66">
        <v>22619</v>
      </c>
      <c r="AJ1034" s="76"/>
      <c r="AK1034" s="75"/>
      <c r="AL1034" s="7">
        <v>2569</v>
      </c>
    </row>
    <row r="1035" spans="1:38" x14ac:dyDescent="0.15">
      <c r="A1035" s="7">
        <v>2570</v>
      </c>
      <c r="B1035" s="17">
        <f t="shared" si="136"/>
        <v>131.19999999999999</v>
      </c>
      <c r="C1035" s="17">
        <f t="shared" si="137"/>
        <v>3.6573467510383852</v>
      </c>
      <c r="D1035" s="17">
        <f t="shared" si="138"/>
        <v>49.625</v>
      </c>
      <c r="E1035" s="17">
        <f t="shared" si="139"/>
        <v>3.2689246308393258</v>
      </c>
      <c r="F1035" s="17">
        <f t="shared" si="140"/>
        <v>-30.452380952380953</v>
      </c>
      <c r="G1035" s="17">
        <f t="shared" si="141"/>
        <v>3.7922139532125594</v>
      </c>
      <c r="H1035" s="17">
        <f t="shared" si="142"/>
        <v>-21.65625</v>
      </c>
      <c r="I1035" s="17">
        <f t="shared" si="143"/>
        <v>3.6288802312429311</v>
      </c>
      <c r="J1035" s="18">
        <v>13.12</v>
      </c>
      <c r="K1035" s="17">
        <v>0.1</v>
      </c>
      <c r="L1035" s="17">
        <v>3.5872999999999999</v>
      </c>
      <c r="M1035" s="18">
        <v>11.91</v>
      </c>
      <c r="N1035" s="17">
        <v>0.06</v>
      </c>
      <c r="O1035" s="17">
        <v>3.6434000000000002</v>
      </c>
      <c r="P1035" s="18">
        <v>12.79</v>
      </c>
      <c r="Q1035" s="17">
        <v>-0.21</v>
      </c>
      <c r="R1035" s="17">
        <v>3.3727</v>
      </c>
      <c r="S1035" s="18">
        <v>11.55</v>
      </c>
      <c r="T1035" s="17">
        <v>-0.4</v>
      </c>
      <c r="U1035" s="17">
        <v>3.1827999999999999</v>
      </c>
      <c r="V1035" s="28">
        <v>42488</v>
      </c>
      <c r="W1035" s="7">
        <v>2570</v>
      </c>
      <c r="X1035" s="16"/>
      <c r="Y1035" s="66"/>
      <c r="Z1035" s="66"/>
      <c r="AA1035" s="30"/>
      <c r="AB1035" s="66">
        <v>92529</v>
      </c>
      <c r="AC1035" s="66">
        <v>11050</v>
      </c>
      <c r="AD1035" s="16"/>
      <c r="AE1035" s="66">
        <v>82866</v>
      </c>
      <c r="AF1035" s="66">
        <v>12339</v>
      </c>
      <c r="AG1035" s="30"/>
      <c r="AH1035" s="66">
        <v>83258</v>
      </c>
      <c r="AI1035" s="66">
        <v>12281</v>
      </c>
      <c r="AJ1035" s="76"/>
      <c r="AK1035" s="75"/>
      <c r="AL1035" s="7">
        <v>2570</v>
      </c>
    </row>
    <row r="1036" spans="1:38" x14ac:dyDescent="0.15">
      <c r="A1036" s="7">
        <v>2571</v>
      </c>
      <c r="B1036" s="17">
        <f t="shared" si="136"/>
        <v>-95.872420262664178</v>
      </c>
      <c r="C1036" s="17">
        <f t="shared" si="137"/>
        <v>3.9550063207863575</v>
      </c>
      <c r="D1036" s="17">
        <f t="shared" si="138"/>
        <v>-89.772727272727266</v>
      </c>
      <c r="E1036" s="17">
        <f t="shared" si="139"/>
        <v>3.7065033233415874</v>
      </c>
      <c r="F1036" s="17">
        <f t="shared" si="140"/>
        <v>-121.96969696969697</v>
      </c>
      <c r="G1036" s="17">
        <f t="shared" si="141"/>
        <v>4.2256108763549518</v>
      </c>
      <c r="H1036" s="17">
        <f t="shared" si="142"/>
        <v>-103.67448151487827</v>
      </c>
      <c r="I1036" s="17">
        <f t="shared" si="143"/>
        <v>4.0714968660363322</v>
      </c>
      <c r="J1036" s="18">
        <v>15.33</v>
      </c>
      <c r="K1036" s="17">
        <v>-0.15989999999999999</v>
      </c>
      <c r="L1036" s="17">
        <v>3.8761000000000001</v>
      </c>
      <c r="M1036" s="18">
        <v>14.22</v>
      </c>
      <c r="N1036" s="17">
        <v>-3.9600000000000003E-2</v>
      </c>
      <c r="O1036" s="17">
        <v>3.8365</v>
      </c>
      <c r="P1036" s="18">
        <v>16.100000000000001</v>
      </c>
      <c r="Q1036" s="17">
        <v>-6.6000000000000003E-2</v>
      </c>
      <c r="R1036" s="17">
        <v>3.8100999999999998</v>
      </c>
      <c r="S1036" s="18">
        <v>15.33</v>
      </c>
      <c r="T1036" s="17">
        <v>-0.1109</v>
      </c>
      <c r="U1036" s="17">
        <v>3.7652000000000001</v>
      </c>
      <c r="V1036" s="28">
        <v>42459</v>
      </c>
      <c r="W1036" s="7">
        <v>2571</v>
      </c>
      <c r="X1036" s="16" t="s">
        <v>43</v>
      </c>
      <c r="Y1036" s="66">
        <v>24397</v>
      </c>
      <c r="Z1036" s="66">
        <v>16065</v>
      </c>
      <c r="AA1036" s="16" t="s">
        <v>41</v>
      </c>
      <c r="AB1036" s="66">
        <v>23450</v>
      </c>
      <c r="AC1036" s="66">
        <v>16714</v>
      </c>
      <c r="AD1036" s="16" t="s">
        <v>37</v>
      </c>
      <c r="AE1036" s="66">
        <v>16839</v>
      </c>
      <c r="AF1036" s="66">
        <v>23276</v>
      </c>
      <c r="AG1036" s="16" t="s">
        <v>39</v>
      </c>
      <c r="AH1036" s="66">
        <v>17222</v>
      </c>
      <c r="AI1036" s="66">
        <v>22759</v>
      </c>
      <c r="AJ1036" s="76"/>
      <c r="AK1036" s="75"/>
      <c r="AL1036" s="7">
        <v>2571</v>
      </c>
    </row>
    <row r="1037" spans="1:38" x14ac:dyDescent="0.15">
      <c r="A1037" s="7">
        <v>2572</v>
      </c>
      <c r="B1037" s="17">
        <f t="shared" si="136"/>
        <v>52.076923076923073</v>
      </c>
      <c r="C1037" s="17">
        <f t="shared" si="137"/>
        <v>10.364161739097154</v>
      </c>
      <c r="D1037" s="17">
        <f t="shared" si="138"/>
        <v>90.486169321039398</v>
      </c>
      <c r="E1037" s="17">
        <f t="shared" si="139"/>
        <v>8.9052961557498769</v>
      </c>
      <c r="F1037" s="17">
        <f t="shared" si="140"/>
        <v>61.777679752977505</v>
      </c>
      <c r="G1037" s="17">
        <f t="shared" si="141"/>
        <v>10.689207754541291</v>
      </c>
      <c r="H1037" s="17">
        <f t="shared" si="142"/>
        <v>50.445652173913039</v>
      </c>
      <c r="I1037" s="17">
        <f t="shared" si="143"/>
        <v>7.9351645251468295</v>
      </c>
      <c r="J1037" s="18">
        <v>54.16</v>
      </c>
      <c r="K1037" s="17">
        <v>1.04</v>
      </c>
      <c r="L1037" s="17">
        <v>5.2256999999999998</v>
      </c>
      <c r="M1037" s="18">
        <v>43.18</v>
      </c>
      <c r="N1037" s="17">
        <v>0.1193</v>
      </c>
      <c r="O1037" s="17">
        <v>4.8487999999999998</v>
      </c>
      <c r="P1037" s="18">
        <v>56.02</v>
      </c>
      <c r="Q1037" s="17">
        <v>0.45340000000000003</v>
      </c>
      <c r="R1037" s="17">
        <v>5.2408000000000001</v>
      </c>
      <c r="S1037" s="18">
        <v>61.88</v>
      </c>
      <c r="T1037" s="17">
        <v>0.92</v>
      </c>
      <c r="U1037" s="17">
        <v>7.7981999999999996</v>
      </c>
      <c r="V1037" s="21">
        <v>42444</v>
      </c>
      <c r="W1037" s="7">
        <v>2572</v>
      </c>
      <c r="X1037" s="16" t="s">
        <v>39</v>
      </c>
      <c r="Y1037" s="66">
        <v>9296</v>
      </c>
      <c r="Z1037" s="66">
        <v>47437</v>
      </c>
      <c r="AA1037" s="16" t="s">
        <v>37</v>
      </c>
      <c r="AB1037" s="66">
        <v>6956</v>
      </c>
      <c r="AC1037" s="66">
        <v>63395</v>
      </c>
      <c r="AD1037" s="16" t="s">
        <v>37</v>
      </c>
      <c r="AE1037" s="66">
        <v>6224</v>
      </c>
      <c r="AF1037" s="66">
        <v>70851</v>
      </c>
      <c r="AG1037" s="16" t="s">
        <v>37</v>
      </c>
      <c r="AH1037" s="66">
        <v>5833</v>
      </c>
      <c r="AI1037" s="66">
        <v>79155</v>
      </c>
      <c r="AJ1037" s="76"/>
      <c r="AK1037" s="75"/>
      <c r="AL1037" s="7">
        <v>2572</v>
      </c>
    </row>
    <row r="1038" spans="1:38" x14ac:dyDescent="0.15">
      <c r="A1038" s="7">
        <v>2573</v>
      </c>
      <c r="B1038" s="17">
        <f t="shared" si="136"/>
        <v>36.693971854652382</v>
      </c>
      <c r="C1038" s="17">
        <f t="shared" si="137"/>
        <v>6.4377049784427163</v>
      </c>
      <c r="D1038" s="17">
        <f t="shared" si="138"/>
        <v>70.125</v>
      </c>
      <c r="E1038" s="17">
        <f t="shared" si="139"/>
        <v>8.032358520957871</v>
      </c>
      <c r="F1038" s="17">
        <f t="shared" si="140"/>
        <v>33.840000000000003</v>
      </c>
      <c r="G1038" s="17">
        <f t="shared" si="141"/>
        <v>5.7761239886662352</v>
      </c>
      <c r="H1038" s="17">
        <f t="shared" si="142"/>
        <v>27.743902439024389</v>
      </c>
      <c r="I1038" s="17">
        <f t="shared" si="143"/>
        <v>5.586610229732786</v>
      </c>
      <c r="J1038" s="18">
        <v>17.47</v>
      </c>
      <c r="K1038" s="17">
        <v>0.47610000000000002</v>
      </c>
      <c r="L1038" s="17">
        <v>2.7136999999999998</v>
      </c>
      <c r="M1038" s="18">
        <v>22.44</v>
      </c>
      <c r="N1038" s="17">
        <v>0.08</v>
      </c>
      <c r="O1038" s="17">
        <v>2.7936999999999999</v>
      </c>
      <c r="P1038" s="18">
        <v>16.920000000000002</v>
      </c>
      <c r="Q1038" s="17">
        <v>0.25</v>
      </c>
      <c r="R1038" s="17">
        <v>2.9293</v>
      </c>
      <c r="S1038" s="18">
        <v>17.29</v>
      </c>
      <c r="T1038" s="17">
        <v>0.46739999999999998</v>
      </c>
      <c r="U1038" s="17">
        <v>3.0949</v>
      </c>
      <c r="V1038" s="21">
        <v>42487</v>
      </c>
      <c r="W1038" s="7">
        <v>2573</v>
      </c>
      <c r="X1038" s="30"/>
      <c r="Y1038" s="66">
        <v>80473</v>
      </c>
      <c r="Z1038" s="66">
        <v>13241</v>
      </c>
      <c r="AA1038" s="30"/>
      <c r="AB1038" s="66">
        <v>80351</v>
      </c>
      <c r="AC1038" s="66">
        <v>13261</v>
      </c>
      <c r="AD1038" s="30"/>
      <c r="AE1038" s="66">
        <v>94941</v>
      </c>
      <c r="AF1038" s="66">
        <v>11224</v>
      </c>
      <c r="AG1038" s="30"/>
      <c r="AH1038" s="66">
        <v>76914</v>
      </c>
      <c r="AI1038" s="66">
        <v>13854</v>
      </c>
      <c r="AJ1038" s="76"/>
      <c r="AK1038" s="75"/>
      <c r="AL1038" s="7">
        <v>2573</v>
      </c>
    </row>
    <row r="1039" spans="1:38" x14ac:dyDescent="0.15">
      <c r="A1039" s="7">
        <v>2574</v>
      </c>
      <c r="B1039" s="17">
        <f t="shared" si="136"/>
        <v>96.416666666666671</v>
      </c>
      <c r="C1039" s="17">
        <f t="shared" si="137"/>
        <v>2.0002074545328816</v>
      </c>
      <c r="D1039" s="17">
        <f t="shared" si="138"/>
        <v>57.5</v>
      </c>
      <c r="E1039" s="17">
        <f t="shared" si="139"/>
        <v>1.9701901661812575</v>
      </c>
      <c r="F1039" s="17">
        <f t="shared" si="140"/>
        <v>81.5</v>
      </c>
      <c r="G1039" s="17">
        <f t="shared" si="141"/>
        <v>2.2428620571035429</v>
      </c>
      <c r="H1039" s="17">
        <f t="shared" si="142"/>
        <v>97.8</v>
      </c>
      <c r="I1039" s="17">
        <f t="shared" si="143"/>
        <v>2.2356329721574544</v>
      </c>
      <c r="J1039" s="18">
        <v>11.57</v>
      </c>
      <c r="K1039" s="17">
        <v>0.12</v>
      </c>
      <c r="L1039" s="17">
        <v>5.7843999999999998</v>
      </c>
      <c r="M1039" s="18">
        <v>11.5</v>
      </c>
      <c r="N1039" s="17">
        <v>0.05</v>
      </c>
      <c r="O1039" s="17">
        <v>5.8369999999999997</v>
      </c>
      <c r="P1039" s="18">
        <v>13.04</v>
      </c>
      <c r="Q1039" s="17">
        <v>0.08</v>
      </c>
      <c r="R1039" s="17">
        <v>5.8140000000000001</v>
      </c>
      <c r="S1039" s="18">
        <v>13.04</v>
      </c>
      <c r="T1039" s="17">
        <v>0.1</v>
      </c>
      <c r="U1039" s="17">
        <v>5.8327999999999998</v>
      </c>
      <c r="V1039" s="21">
        <v>42450</v>
      </c>
      <c r="W1039" s="7">
        <v>2574</v>
      </c>
      <c r="X1039" s="30" t="s">
        <v>37</v>
      </c>
      <c r="Y1039" s="66">
        <v>22268</v>
      </c>
      <c r="Z1039" s="66">
        <v>23711</v>
      </c>
      <c r="AA1039" s="30"/>
      <c r="AB1039" s="66">
        <v>32033</v>
      </c>
      <c r="AC1039" s="66">
        <v>16483</v>
      </c>
      <c r="AD1039" s="30"/>
      <c r="AE1039" s="66">
        <v>26736</v>
      </c>
      <c r="AF1039" s="66">
        <v>19748</v>
      </c>
      <c r="AG1039" s="30"/>
      <c r="AH1039" s="66">
        <v>26684</v>
      </c>
      <c r="AI1039" s="66">
        <v>19787</v>
      </c>
      <c r="AJ1039" s="76"/>
      <c r="AK1039" s="75"/>
      <c r="AL1039" s="7">
        <v>2574</v>
      </c>
    </row>
    <row r="1040" spans="1:38" x14ac:dyDescent="0.15">
      <c r="A1040" s="7">
        <v>2575</v>
      </c>
      <c r="B1040" s="17">
        <f t="shared" si="136"/>
        <v>646.54377880184325</v>
      </c>
      <c r="C1040" s="17">
        <f t="shared" si="137"/>
        <v>9.1003437763507815</v>
      </c>
      <c r="D1040" s="17">
        <f t="shared" si="138"/>
        <v>676.0204081632653</v>
      </c>
      <c r="E1040" s="17">
        <f t="shared" si="139"/>
        <v>8.6902341444218543</v>
      </c>
      <c r="F1040" s="17">
        <f t="shared" si="140"/>
        <v>298.68421052631578</v>
      </c>
      <c r="G1040" s="17">
        <f t="shared" si="141"/>
        <v>7.3749187784275501</v>
      </c>
      <c r="H1040" s="17">
        <f t="shared" si="142"/>
        <v>259.07079646017701</v>
      </c>
      <c r="I1040" s="17">
        <f t="shared" si="143"/>
        <v>7.5358774695926378</v>
      </c>
      <c r="J1040" s="18">
        <v>14.03</v>
      </c>
      <c r="K1040" s="17">
        <v>2.1700000000000001E-2</v>
      </c>
      <c r="L1040" s="17">
        <v>1.5417000000000001</v>
      </c>
      <c r="M1040" s="18">
        <v>13.25</v>
      </c>
      <c r="N1040" s="17">
        <v>4.8999999999999998E-3</v>
      </c>
      <c r="O1040" s="17">
        <v>1.5246999999999999</v>
      </c>
      <c r="P1040" s="18">
        <v>11.35</v>
      </c>
      <c r="Q1040" s="17">
        <v>1.9E-2</v>
      </c>
      <c r="R1040" s="17">
        <v>1.5389999999999999</v>
      </c>
      <c r="S1040" s="18">
        <v>11.71</v>
      </c>
      <c r="T1040" s="17">
        <v>3.39E-2</v>
      </c>
      <c r="U1040" s="17">
        <v>1.5539000000000001</v>
      </c>
      <c r="V1040" s="21"/>
      <c r="W1040" s="7">
        <v>2575</v>
      </c>
      <c r="X1040" s="16" t="s">
        <v>37</v>
      </c>
      <c r="Y1040" s="66">
        <v>21433</v>
      </c>
      <c r="Z1040" s="66">
        <v>27468</v>
      </c>
      <c r="AA1040" s="30"/>
      <c r="AB1040" s="66">
        <v>32650</v>
      </c>
      <c r="AC1040" s="66">
        <v>18031</v>
      </c>
      <c r="AD1040" s="30"/>
      <c r="AE1040" s="66">
        <v>30905</v>
      </c>
      <c r="AF1040" s="66">
        <v>19049</v>
      </c>
      <c r="AG1040" s="30" t="s">
        <v>41</v>
      </c>
      <c r="AH1040" s="66">
        <v>28077</v>
      </c>
      <c r="AI1040" s="66">
        <v>20968</v>
      </c>
      <c r="AJ1040" s="76"/>
      <c r="AK1040" s="75"/>
      <c r="AL1040" s="7">
        <v>2575</v>
      </c>
    </row>
    <row r="1041" spans="1:38" x14ac:dyDescent="0.15">
      <c r="A1041" s="7">
        <v>2576</v>
      </c>
      <c r="B1041" s="17">
        <f t="shared" si="136"/>
        <v>425.65445026178014</v>
      </c>
      <c r="C1041" s="17">
        <f t="shared" si="137"/>
        <v>4.7311452513966481</v>
      </c>
      <c r="D1041" s="17">
        <f t="shared" si="138"/>
        <v>-553.25</v>
      </c>
      <c r="E1041" s="17">
        <f t="shared" si="139"/>
        <v>4.3038565510803402</v>
      </c>
      <c r="F1041" s="17">
        <f t="shared" si="140"/>
        <v>-245.18229166666666</v>
      </c>
      <c r="G1041" s="17">
        <f t="shared" si="141"/>
        <v>3.7017378312495079</v>
      </c>
      <c r="H1041" s="17">
        <f t="shared" si="142"/>
        <v>743.28947368421052</v>
      </c>
      <c r="I1041" s="17">
        <f t="shared" si="143"/>
        <v>3.6604331091326152</v>
      </c>
      <c r="J1041" s="18">
        <v>24.39</v>
      </c>
      <c r="K1041" s="17">
        <v>5.7299999999999997E-2</v>
      </c>
      <c r="L1041" s="17">
        <v>5.1551999999999998</v>
      </c>
      <c r="M1041" s="18">
        <v>22.13</v>
      </c>
      <c r="N1041" s="17">
        <v>-0.01</v>
      </c>
      <c r="O1041" s="17">
        <v>5.1418999999999997</v>
      </c>
      <c r="P1041" s="18">
        <v>18.829999999999998</v>
      </c>
      <c r="Q1041" s="17">
        <v>-3.8399999999999997E-2</v>
      </c>
      <c r="R1041" s="17">
        <v>5.0868000000000002</v>
      </c>
      <c r="S1041" s="18">
        <v>18.829999999999998</v>
      </c>
      <c r="T1041" s="17">
        <v>1.9E-2</v>
      </c>
      <c r="U1041" s="17">
        <v>5.1441999999999997</v>
      </c>
      <c r="V1041" s="28">
        <v>42485</v>
      </c>
      <c r="W1041" s="7">
        <v>2576</v>
      </c>
      <c r="X1041" s="16" t="s">
        <v>37</v>
      </c>
      <c r="Y1041" s="66">
        <v>12215</v>
      </c>
      <c r="Z1041" s="66">
        <v>13516</v>
      </c>
      <c r="AA1041" s="16"/>
      <c r="AB1041" s="66">
        <v>18982</v>
      </c>
      <c r="AC1041" s="66">
        <v>8697</v>
      </c>
      <c r="AD1041" s="16" t="s">
        <v>41</v>
      </c>
      <c r="AE1041" s="66">
        <v>14772</v>
      </c>
      <c r="AF1041" s="66">
        <v>11176</v>
      </c>
      <c r="AG1041" s="16" t="s">
        <v>41</v>
      </c>
      <c r="AH1041" s="66">
        <v>14751</v>
      </c>
      <c r="AI1041" s="66">
        <v>11192</v>
      </c>
      <c r="AJ1041" s="76"/>
      <c r="AK1041" s="75"/>
      <c r="AL1041" s="7">
        <v>2576</v>
      </c>
    </row>
    <row r="1042" spans="1:38" x14ac:dyDescent="0.15">
      <c r="A1042" s="7">
        <v>2577</v>
      </c>
      <c r="B1042" s="17">
        <f t="shared" si="136"/>
        <v>-19.202531645569618</v>
      </c>
      <c r="C1042" s="17">
        <f t="shared" si="137"/>
        <v>8.9031046422912148</v>
      </c>
      <c r="D1042" s="17">
        <f t="shared" si="138"/>
        <v>14.944531361115063</v>
      </c>
      <c r="E1042" s="17">
        <f t="shared" si="139"/>
        <v>10.191808724750842</v>
      </c>
      <c r="F1042" s="17">
        <f t="shared" si="140"/>
        <v>35.824561403508767</v>
      </c>
      <c r="G1042" s="17">
        <f t="shared" si="141"/>
        <v>12.336281475037454</v>
      </c>
      <c r="H1042" s="17">
        <f t="shared" si="142"/>
        <v>472.97619047619042</v>
      </c>
      <c r="I1042" s="17">
        <f t="shared" si="143"/>
        <v>9.5392446397272437</v>
      </c>
      <c r="J1042" s="18">
        <v>30.34</v>
      </c>
      <c r="K1042" s="17">
        <v>-1.58</v>
      </c>
      <c r="L1042" s="17">
        <v>3.4077999999999999</v>
      </c>
      <c r="M1042" s="18">
        <v>42.03</v>
      </c>
      <c r="N1042" s="17">
        <v>0.70309999999999995</v>
      </c>
      <c r="O1042" s="17">
        <v>4.1238999999999999</v>
      </c>
      <c r="P1042" s="18">
        <v>51.05</v>
      </c>
      <c r="Q1042" s="17">
        <v>0.71250000000000002</v>
      </c>
      <c r="R1042" s="17">
        <v>4.1382000000000003</v>
      </c>
      <c r="S1042" s="18">
        <v>39.729999999999997</v>
      </c>
      <c r="T1042" s="17">
        <v>6.3E-2</v>
      </c>
      <c r="U1042" s="17">
        <v>4.1649000000000003</v>
      </c>
      <c r="V1042" s="28">
        <v>42447</v>
      </c>
      <c r="W1042" s="7">
        <v>2577</v>
      </c>
      <c r="X1042" s="16" t="s">
        <v>43</v>
      </c>
      <c r="Y1042" s="66">
        <v>24042</v>
      </c>
      <c r="Z1042" s="66">
        <v>11811</v>
      </c>
      <c r="AA1042" s="16" t="s">
        <v>43</v>
      </c>
      <c r="AB1042" s="66">
        <v>24959</v>
      </c>
      <c r="AC1042" s="66">
        <v>11377</v>
      </c>
      <c r="AD1042" s="16"/>
      <c r="AE1042" s="66">
        <v>34647</v>
      </c>
      <c r="AF1042" s="66">
        <v>8196</v>
      </c>
      <c r="AG1042" s="16"/>
      <c r="AH1042" s="66">
        <v>34819</v>
      </c>
      <c r="AI1042" s="66">
        <v>8138</v>
      </c>
      <c r="AJ1042" s="76"/>
      <c r="AK1042" s="75"/>
      <c r="AL1042" s="7">
        <v>2577</v>
      </c>
    </row>
    <row r="1043" spans="1:38" x14ac:dyDescent="0.15">
      <c r="A1043" s="7">
        <v>2578</v>
      </c>
      <c r="B1043" s="17">
        <f t="shared" si="136"/>
        <v>297.25</v>
      </c>
      <c r="C1043" s="17">
        <f t="shared" si="137"/>
        <v>4.0584360173396599</v>
      </c>
      <c r="D1043" s="17">
        <f t="shared" si="138"/>
        <v>237</v>
      </c>
      <c r="E1043" s="17">
        <f t="shared" si="139"/>
        <v>4.1652021089630935</v>
      </c>
      <c r="F1043" s="17">
        <f t="shared" si="140"/>
        <v>235.75</v>
      </c>
      <c r="G1043" s="17">
        <f t="shared" si="141"/>
        <v>4.1343329387522472</v>
      </c>
      <c r="H1043" s="17">
        <f t="shared" si="142"/>
        <v>280.75</v>
      </c>
      <c r="I1043" s="17">
        <f t="shared" si="143"/>
        <v>3.3477418393203164</v>
      </c>
      <c r="J1043" s="18">
        <v>11.89</v>
      </c>
      <c r="K1043" s="17">
        <v>0.04</v>
      </c>
      <c r="L1043" s="17">
        <v>2.9297</v>
      </c>
      <c r="M1043" s="18">
        <v>9.48</v>
      </c>
      <c r="N1043" s="17">
        <v>0.01</v>
      </c>
      <c r="O1043" s="17">
        <v>2.2759999999999998</v>
      </c>
      <c r="P1043" s="18">
        <v>9.43</v>
      </c>
      <c r="Q1043" s="17">
        <v>0.02</v>
      </c>
      <c r="R1043" s="17">
        <v>2.2808999999999999</v>
      </c>
      <c r="S1043" s="18">
        <v>11.23</v>
      </c>
      <c r="T1043" s="17">
        <v>0.03</v>
      </c>
      <c r="U1043" s="17">
        <v>3.3544999999999998</v>
      </c>
      <c r="V1043" s="21"/>
      <c r="W1043" s="7">
        <v>2578</v>
      </c>
      <c r="X1043" s="16" t="s">
        <v>41</v>
      </c>
      <c r="Y1043" s="66">
        <v>28863</v>
      </c>
      <c r="Z1043" s="66">
        <v>17117</v>
      </c>
      <c r="AA1043" s="30" t="s">
        <v>41</v>
      </c>
      <c r="AB1043" s="66">
        <v>41833</v>
      </c>
      <c r="AC1043" s="66">
        <v>10267</v>
      </c>
      <c r="AD1043" s="30" t="s">
        <v>41</v>
      </c>
      <c r="AE1043" s="66">
        <v>35847</v>
      </c>
      <c r="AF1043" s="66">
        <v>11981</v>
      </c>
      <c r="AG1043" s="30" t="s">
        <v>41</v>
      </c>
      <c r="AH1043" s="66">
        <v>29212</v>
      </c>
      <c r="AI1043" s="66">
        <v>14703</v>
      </c>
      <c r="AJ1043" s="76"/>
      <c r="AK1043" s="75"/>
      <c r="AL1043" s="7">
        <v>2578</v>
      </c>
    </row>
    <row r="1044" spans="1:38" x14ac:dyDescent="0.15">
      <c r="A1044" s="7">
        <v>2579</v>
      </c>
      <c r="B1044" s="17">
        <f t="shared" si="136"/>
        <v>171</v>
      </c>
      <c r="C1044" s="17">
        <f t="shared" si="137"/>
        <v>7.3726758286176235</v>
      </c>
      <c r="D1044" s="17">
        <f t="shared" si="138"/>
        <v>13.03</v>
      </c>
      <c r="E1044" s="17">
        <f t="shared" si="139"/>
        <v>6.1820942259334819</v>
      </c>
      <c r="F1044" s="17">
        <f t="shared" si="140"/>
        <v>30.153846153846153</v>
      </c>
      <c r="G1044" s="17">
        <f t="shared" si="141"/>
        <v>7.5146170804179055</v>
      </c>
      <c r="H1044" s="17">
        <f t="shared" si="142"/>
        <v>37.05555555555555</v>
      </c>
      <c r="I1044" s="17">
        <f t="shared" si="143"/>
        <v>6.3532885650331004</v>
      </c>
      <c r="J1044" s="18">
        <v>13.68</v>
      </c>
      <c r="K1044" s="17">
        <v>0.08</v>
      </c>
      <c r="L1044" s="17">
        <v>1.8554999999999999</v>
      </c>
      <c r="M1044" s="18">
        <v>13.03</v>
      </c>
      <c r="N1044" s="17">
        <v>0.25</v>
      </c>
      <c r="O1044" s="17">
        <v>2.1076999999999999</v>
      </c>
      <c r="P1044" s="18">
        <v>15.68</v>
      </c>
      <c r="Q1044" s="17">
        <v>0.26</v>
      </c>
      <c r="R1044" s="17">
        <v>2.0865999999999998</v>
      </c>
      <c r="S1044" s="18">
        <v>13.34</v>
      </c>
      <c r="T1044" s="17">
        <v>0.27</v>
      </c>
      <c r="U1044" s="17">
        <v>2.0996999999999999</v>
      </c>
      <c r="V1044" s="28">
        <v>42475</v>
      </c>
      <c r="W1044" s="7">
        <v>2579</v>
      </c>
      <c r="X1044" s="16" t="s">
        <v>43</v>
      </c>
      <c r="Y1044" s="66">
        <v>23487</v>
      </c>
      <c r="Z1044" s="66">
        <v>14921</v>
      </c>
      <c r="AA1044" s="16"/>
      <c r="AB1044" s="66">
        <v>35929</v>
      </c>
      <c r="AC1044" s="66">
        <v>9754</v>
      </c>
      <c r="AD1044" s="16" t="s">
        <v>41</v>
      </c>
      <c r="AE1044" s="66">
        <v>29654</v>
      </c>
      <c r="AF1044" s="66">
        <v>11818</v>
      </c>
      <c r="AG1044" s="16" t="s">
        <v>41</v>
      </c>
      <c r="AH1044" s="66">
        <v>29138</v>
      </c>
      <c r="AI1044" s="66">
        <v>12028</v>
      </c>
      <c r="AJ1044" s="76"/>
      <c r="AK1044" s="75"/>
      <c r="AL1044" s="7">
        <v>2579</v>
      </c>
    </row>
    <row r="1045" spans="1:38" x14ac:dyDescent="0.15">
      <c r="A1045" s="7">
        <v>2580</v>
      </c>
      <c r="B1045" s="17">
        <f t="shared" si="136"/>
        <v>119.4</v>
      </c>
      <c r="C1045" s="17">
        <f t="shared" si="137"/>
        <v>3.533868708194392</v>
      </c>
      <c r="D1045" s="17">
        <f t="shared" si="138"/>
        <v>81.449999999999989</v>
      </c>
      <c r="E1045" s="17">
        <f t="shared" si="139"/>
        <v>3.1720995443392921</v>
      </c>
      <c r="F1045" s="17">
        <f t="shared" si="140"/>
        <v>79</v>
      </c>
      <c r="G1045" s="17">
        <f t="shared" si="141"/>
        <v>3.6646887140731006</v>
      </c>
      <c r="H1045" s="17">
        <f t="shared" si="142"/>
        <v>76.625</v>
      </c>
      <c r="I1045" s="17">
        <f t="shared" si="143"/>
        <v>3.506263227134931</v>
      </c>
      <c r="J1045" s="18">
        <v>17.91</v>
      </c>
      <c r="K1045" s="17">
        <v>0.15</v>
      </c>
      <c r="L1045" s="17">
        <v>5.0681000000000003</v>
      </c>
      <c r="M1045" s="18">
        <v>16.29</v>
      </c>
      <c r="N1045" s="17">
        <v>0.05</v>
      </c>
      <c r="O1045" s="17">
        <v>5.1353999999999997</v>
      </c>
      <c r="P1045" s="18">
        <v>18.96</v>
      </c>
      <c r="Q1045" s="17">
        <v>0.12</v>
      </c>
      <c r="R1045" s="17">
        <v>5.1737000000000002</v>
      </c>
      <c r="S1045" s="18">
        <v>18.39</v>
      </c>
      <c r="T1045" s="17">
        <v>0.18</v>
      </c>
      <c r="U1045" s="17">
        <v>5.2449000000000003</v>
      </c>
      <c r="V1045" s="28">
        <v>42460</v>
      </c>
      <c r="W1045" s="7">
        <v>2580</v>
      </c>
      <c r="X1045" s="44"/>
      <c r="Y1045" s="66">
        <v>27823</v>
      </c>
      <c r="Z1045" s="66">
        <v>8024</v>
      </c>
      <c r="AA1045" s="44"/>
      <c r="AB1045" s="66">
        <v>27040</v>
      </c>
      <c r="AC1045" s="66">
        <v>8257</v>
      </c>
      <c r="AD1045" s="44"/>
      <c r="AE1045" s="66">
        <v>27360</v>
      </c>
      <c r="AF1045" s="66">
        <v>8077</v>
      </c>
      <c r="AG1045" s="30"/>
      <c r="AH1045" s="66">
        <v>26932</v>
      </c>
      <c r="AI1045" s="66">
        <v>8206</v>
      </c>
      <c r="AJ1045" s="76"/>
      <c r="AK1045" s="75"/>
      <c r="AL1045" s="7">
        <v>2580</v>
      </c>
    </row>
    <row r="1046" spans="1:38" x14ac:dyDescent="0.15">
      <c r="A1046" s="7">
        <v>2581</v>
      </c>
      <c r="B1046" s="17">
        <f t="shared" si="136"/>
        <v>43.339285714285708</v>
      </c>
      <c r="C1046" s="17">
        <f t="shared" si="137"/>
        <v>7.6803797468354427</v>
      </c>
      <c r="D1046" s="17">
        <f t="shared" si="138"/>
        <v>57.604166666666664</v>
      </c>
      <c r="E1046" s="17">
        <f t="shared" si="139"/>
        <v>8.4332204837283058</v>
      </c>
      <c r="F1046" s="17">
        <f t="shared" si="140"/>
        <v>59.239130434782609</v>
      </c>
      <c r="G1046" s="17">
        <f t="shared" si="141"/>
        <v>8.1542881082051579</v>
      </c>
      <c r="H1046" s="17">
        <f t="shared" si="142"/>
        <v>46.335365853658537</v>
      </c>
      <c r="I1046" s="17">
        <f t="shared" si="143"/>
        <v>7.197863089994601</v>
      </c>
      <c r="J1046" s="18">
        <v>24.27</v>
      </c>
      <c r="K1046" s="17">
        <v>0.56000000000000005</v>
      </c>
      <c r="L1046" s="17">
        <v>3.16</v>
      </c>
      <c r="M1046" s="18">
        <v>27.65</v>
      </c>
      <c r="N1046" s="17">
        <v>0.12</v>
      </c>
      <c r="O1046" s="17">
        <v>3.2787000000000002</v>
      </c>
      <c r="P1046" s="18">
        <v>27.25</v>
      </c>
      <c r="Q1046" s="17">
        <v>0.23</v>
      </c>
      <c r="R1046" s="17">
        <v>3.3418000000000001</v>
      </c>
      <c r="S1046" s="18">
        <v>25.33</v>
      </c>
      <c r="T1046" s="17">
        <v>0.41</v>
      </c>
      <c r="U1046" s="17">
        <v>3.5190999999999999</v>
      </c>
      <c r="V1046" s="21">
        <v>42478</v>
      </c>
      <c r="W1046" s="7">
        <v>2581</v>
      </c>
      <c r="X1046" s="16" t="s">
        <v>43</v>
      </c>
      <c r="Y1046" s="66">
        <v>28381</v>
      </c>
      <c r="Z1046" s="66">
        <v>23245</v>
      </c>
      <c r="AA1046" s="16" t="s">
        <v>37</v>
      </c>
      <c r="AB1046" s="66">
        <v>25271</v>
      </c>
      <c r="AC1046" s="66">
        <v>26106</v>
      </c>
      <c r="AD1046" s="16" t="s">
        <v>37</v>
      </c>
      <c r="AE1046" s="66">
        <v>22700</v>
      </c>
      <c r="AF1046" s="66">
        <v>29063</v>
      </c>
      <c r="AG1046" s="16" t="s">
        <v>39</v>
      </c>
      <c r="AH1046" s="66">
        <v>23110</v>
      </c>
      <c r="AI1046" s="66">
        <v>28548</v>
      </c>
      <c r="AJ1046" s="76"/>
      <c r="AK1046" s="75"/>
      <c r="AL1046" s="7">
        <v>2581</v>
      </c>
    </row>
    <row r="1047" spans="1:38" x14ac:dyDescent="0.15">
      <c r="A1047" s="7">
        <v>2582</v>
      </c>
      <c r="B1047" s="17">
        <f t="shared" si="136"/>
        <v>-1760.5</v>
      </c>
      <c r="C1047" s="17">
        <f t="shared" si="137"/>
        <v>3.759743726641751</v>
      </c>
      <c r="D1047" s="17">
        <f t="shared" si="138"/>
        <v>66</v>
      </c>
      <c r="E1047" s="17">
        <f t="shared" si="139"/>
        <v>3.3393416184422731</v>
      </c>
      <c r="F1047" s="17">
        <f t="shared" si="140"/>
        <v>197.6</v>
      </c>
      <c r="G1047" s="17">
        <f t="shared" si="141"/>
        <v>4.1760006762754136</v>
      </c>
      <c r="H1047" s="17">
        <f t="shared" si="142"/>
        <v>324.33333333333337</v>
      </c>
      <c r="I1047" s="17">
        <f t="shared" si="143"/>
        <v>3.1771687932146384</v>
      </c>
      <c r="J1047" s="18">
        <v>35.21</v>
      </c>
      <c r="K1047" s="17">
        <v>-0.02</v>
      </c>
      <c r="L1047" s="17">
        <v>9.3650000000000002</v>
      </c>
      <c r="M1047" s="18">
        <v>31.68</v>
      </c>
      <c r="N1047" s="17">
        <v>0.12</v>
      </c>
      <c r="O1047" s="17">
        <v>9.4869000000000003</v>
      </c>
      <c r="P1047" s="18">
        <v>39.520000000000003</v>
      </c>
      <c r="Q1047" s="17">
        <v>0.1</v>
      </c>
      <c r="R1047" s="17">
        <v>9.4635999999999996</v>
      </c>
      <c r="S1047" s="18">
        <v>38.92</v>
      </c>
      <c r="T1047" s="17">
        <v>0.09</v>
      </c>
      <c r="U1047" s="17">
        <v>12.2499</v>
      </c>
      <c r="V1047" s="28">
        <v>42480</v>
      </c>
      <c r="W1047" s="7">
        <v>2582</v>
      </c>
      <c r="X1047" s="30"/>
      <c r="Y1047" s="66">
        <v>16783</v>
      </c>
      <c r="Z1047" s="66">
        <v>8794</v>
      </c>
      <c r="AA1047" s="37"/>
      <c r="AB1047" s="66">
        <v>14883</v>
      </c>
      <c r="AC1047" s="66">
        <v>9917</v>
      </c>
      <c r="AD1047" s="30" t="s">
        <v>37</v>
      </c>
      <c r="AE1047" s="66">
        <v>10107</v>
      </c>
      <c r="AF1047" s="66">
        <v>14603</v>
      </c>
      <c r="AG1047" s="30" t="s">
        <v>37</v>
      </c>
      <c r="AH1047" s="66">
        <v>7827</v>
      </c>
      <c r="AI1047" s="66">
        <v>32943</v>
      </c>
      <c r="AJ1047" s="76"/>
      <c r="AK1047" s="75"/>
      <c r="AL1047" s="7">
        <v>2582</v>
      </c>
    </row>
    <row r="1048" spans="1:38" x14ac:dyDescent="0.15">
      <c r="A1048" s="7">
        <v>2583</v>
      </c>
      <c r="B1048" s="17">
        <f t="shared" si="136"/>
        <v>82.5625</v>
      </c>
      <c r="C1048" s="17">
        <f t="shared" si="137"/>
        <v>8.8657718120805367</v>
      </c>
      <c r="D1048" s="17">
        <f t="shared" si="138"/>
        <v>-51.349999999999994</v>
      </c>
      <c r="E1048" s="17">
        <f t="shared" si="139"/>
        <v>7.1210650395229509</v>
      </c>
      <c r="F1048" s="17">
        <f t="shared" si="140"/>
        <v>301</v>
      </c>
      <c r="G1048" s="17">
        <f t="shared" si="141"/>
        <v>8.1351351351351351</v>
      </c>
      <c r="H1048" s="17">
        <f t="shared" si="142"/>
        <v>131.67857142857142</v>
      </c>
      <c r="I1048" s="17">
        <f t="shared" si="143"/>
        <v>4.8041591744195138</v>
      </c>
      <c r="J1048" s="18">
        <v>13.21</v>
      </c>
      <c r="K1048" s="17">
        <v>0.16</v>
      </c>
      <c r="L1048" s="17">
        <v>1.49</v>
      </c>
      <c r="M1048" s="18">
        <v>10.27</v>
      </c>
      <c r="N1048" s="17">
        <v>-0.05</v>
      </c>
      <c r="O1048" s="17">
        <v>1.4421999999999999</v>
      </c>
      <c r="P1048" s="18">
        <v>12.04</v>
      </c>
      <c r="Q1048" s="17">
        <v>0.02</v>
      </c>
      <c r="R1048" s="17">
        <v>1.48</v>
      </c>
      <c r="S1048" s="18">
        <v>12.29</v>
      </c>
      <c r="T1048" s="17">
        <v>7.0000000000000007E-2</v>
      </c>
      <c r="U1048" s="17">
        <v>2.5581999999999998</v>
      </c>
      <c r="V1048" s="21">
        <v>42450</v>
      </c>
      <c r="W1048" s="7">
        <v>2583</v>
      </c>
      <c r="X1048" s="30"/>
      <c r="Y1048" s="66">
        <v>66520</v>
      </c>
      <c r="Z1048" s="66">
        <v>23116</v>
      </c>
      <c r="AA1048" s="30"/>
      <c r="AB1048" s="66">
        <v>62356</v>
      </c>
      <c r="AC1048" s="66">
        <v>24660</v>
      </c>
      <c r="AD1048" s="30" t="s">
        <v>41</v>
      </c>
      <c r="AE1048" s="66">
        <v>44180</v>
      </c>
      <c r="AF1048" s="66">
        <v>34809</v>
      </c>
      <c r="AG1048" s="44" t="s">
        <v>37</v>
      </c>
      <c r="AH1048" s="66">
        <v>38047</v>
      </c>
      <c r="AI1048" s="66">
        <v>45428</v>
      </c>
      <c r="AJ1048" s="76"/>
      <c r="AK1048" s="75"/>
      <c r="AL1048" s="7">
        <v>2583</v>
      </c>
    </row>
    <row r="1049" spans="1:38" x14ac:dyDescent="0.15">
      <c r="A1049" s="7">
        <v>2584</v>
      </c>
      <c r="B1049" s="17">
        <f t="shared" si="136"/>
        <v>36.930232558139537</v>
      </c>
      <c r="C1049" s="17">
        <f t="shared" si="137"/>
        <v>2.1583711637263163</v>
      </c>
      <c r="D1049" s="17">
        <f t="shared" si="138"/>
        <v>139.71428571428569</v>
      </c>
      <c r="E1049" s="17">
        <f t="shared" si="139"/>
        <v>5.2680483173756709</v>
      </c>
      <c r="F1049" s="17">
        <f t="shared" si="140"/>
        <v>41.59375</v>
      </c>
      <c r="G1049" s="17">
        <f t="shared" si="141"/>
        <v>4.4381460486828939</v>
      </c>
      <c r="H1049" s="17">
        <f t="shared" si="142"/>
        <v>62.684210526315788</v>
      </c>
      <c r="I1049" s="17">
        <f t="shared" si="143"/>
        <v>5.4967116649359644</v>
      </c>
      <c r="J1049" s="18">
        <v>15.88</v>
      </c>
      <c r="K1049" s="17">
        <v>0.43</v>
      </c>
      <c r="L1049" s="17">
        <v>7.3574000000000002</v>
      </c>
      <c r="M1049" s="18">
        <v>39.119999999999997</v>
      </c>
      <c r="N1049" s="17">
        <v>7.0000000000000007E-2</v>
      </c>
      <c r="O1049" s="17">
        <v>7.4259000000000004</v>
      </c>
      <c r="P1049" s="18">
        <v>13.31</v>
      </c>
      <c r="Q1049" s="17">
        <v>0.16</v>
      </c>
      <c r="R1049" s="17">
        <v>2.9990000000000001</v>
      </c>
      <c r="S1049" s="18">
        <v>15.88</v>
      </c>
      <c r="T1049" s="17">
        <v>0.19</v>
      </c>
      <c r="U1049" s="17">
        <v>2.8889999999999998</v>
      </c>
      <c r="V1049" s="21">
        <v>42444</v>
      </c>
      <c r="W1049" s="7">
        <v>2584</v>
      </c>
      <c r="X1049" s="16" t="s">
        <v>43</v>
      </c>
      <c r="Y1049" s="66">
        <v>16555</v>
      </c>
      <c r="Z1049" s="66">
        <v>14139</v>
      </c>
      <c r="AA1049" s="16" t="s">
        <v>43</v>
      </c>
      <c r="AB1049" s="66">
        <v>19378</v>
      </c>
      <c r="AC1049" s="66">
        <v>12080</v>
      </c>
      <c r="AD1049" s="16" t="s">
        <v>37</v>
      </c>
      <c r="AE1049" s="66">
        <v>22955</v>
      </c>
      <c r="AF1049" s="66">
        <v>25494</v>
      </c>
      <c r="AG1049" s="16" t="s">
        <v>37</v>
      </c>
      <c r="AH1049" s="66">
        <v>22801</v>
      </c>
      <c r="AI1049" s="66">
        <v>25666</v>
      </c>
      <c r="AJ1049" s="76"/>
      <c r="AK1049" s="75"/>
      <c r="AL1049" s="7">
        <v>2584</v>
      </c>
    </row>
    <row r="1050" spans="1:38" x14ac:dyDescent="0.15">
      <c r="A1050" s="7">
        <v>2585</v>
      </c>
      <c r="B1050" s="17">
        <f t="shared" si="136"/>
        <v>64.764705882352942</v>
      </c>
      <c r="C1050" s="17">
        <f t="shared" si="137"/>
        <v>1.5106403413690437</v>
      </c>
      <c r="D1050" s="17">
        <f t="shared" si="138"/>
        <v>50.65</v>
      </c>
      <c r="E1050" s="17">
        <f t="shared" si="139"/>
        <v>1.3799961855979075</v>
      </c>
      <c r="F1050" s="17">
        <f t="shared" si="140"/>
        <v>48.272727272727266</v>
      </c>
      <c r="G1050" s="17">
        <f t="shared" si="141"/>
        <v>1.4388489208633093</v>
      </c>
      <c r="H1050" s="17">
        <f t="shared" si="142"/>
        <v>51.484674329501921</v>
      </c>
      <c r="I1050" s="17">
        <f t="shared" si="143"/>
        <v>1.4478309472181443</v>
      </c>
      <c r="J1050" s="18">
        <v>11.01</v>
      </c>
      <c r="K1050" s="17">
        <v>0.17</v>
      </c>
      <c r="L1050" s="17">
        <v>7.2882999999999996</v>
      </c>
      <c r="M1050" s="18">
        <v>10.130000000000001</v>
      </c>
      <c r="N1050" s="17">
        <v>0.05</v>
      </c>
      <c r="O1050" s="17">
        <v>7.3406000000000002</v>
      </c>
      <c r="P1050" s="18">
        <v>10.62</v>
      </c>
      <c r="Q1050" s="17">
        <v>0.11</v>
      </c>
      <c r="R1050" s="17">
        <v>7.3808999999999996</v>
      </c>
      <c r="S1050" s="18">
        <v>10.75</v>
      </c>
      <c r="T1050" s="17">
        <v>0.15659999999999999</v>
      </c>
      <c r="U1050" s="17">
        <v>7.4249000000000001</v>
      </c>
      <c r="V1050" s="21">
        <v>42487</v>
      </c>
      <c r="W1050" s="7">
        <v>2585</v>
      </c>
      <c r="X1050" s="16"/>
      <c r="Y1050" s="66">
        <v>36329</v>
      </c>
      <c r="Z1050" s="66">
        <v>19745</v>
      </c>
      <c r="AA1050" s="16" t="s">
        <v>41</v>
      </c>
      <c r="AB1050" s="66">
        <v>34033</v>
      </c>
      <c r="AC1050" s="66">
        <v>21077</v>
      </c>
      <c r="AD1050" s="16" t="s">
        <v>41</v>
      </c>
      <c r="AE1050" s="66">
        <v>33636</v>
      </c>
      <c r="AF1050" s="66">
        <v>21326</v>
      </c>
      <c r="AG1050" s="16"/>
      <c r="AH1050" s="66">
        <v>36655</v>
      </c>
      <c r="AI1050" s="66">
        <v>19570</v>
      </c>
      <c r="AJ1050" s="76"/>
      <c r="AK1050" s="75"/>
      <c r="AL1050" s="7">
        <v>2585</v>
      </c>
    </row>
    <row r="1051" spans="1:38" x14ac:dyDescent="0.15">
      <c r="A1051" s="7">
        <v>2586</v>
      </c>
      <c r="B1051" s="17">
        <f t="shared" si="136"/>
        <v>112.11111111111111</v>
      </c>
      <c r="C1051" s="17">
        <f t="shared" si="137"/>
        <v>4.6354573436853954</v>
      </c>
      <c r="D1051" s="17">
        <f t="shared" si="138"/>
        <v>472.64150943396226</v>
      </c>
      <c r="E1051" s="17">
        <f t="shared" si="139"/>
        <v>4.579524680073126</v>
      </c>
      <c r="F1051" s="17">
        <f t="shared" si="140"/>
        <v>239.89361702127658</v>
      </c>
      <c r="G1051" s="17">
        <f t="shared" si="141"/>
        <v>4.1796024280617203</v>
      </c>
      <c r="H1051" s="17">
        <f t="shared" si="142"/>
        <v>195.85492227979273</v>
      </c>
      <c r="I1051" s="17">
        <f t="shared" si="143"/>
        <v>4.6103183315038425</v>
      </c>
      <c r="J1051" s="18">
        <v>10.09</v>
      </c>
      <c r="K1051" s="17">
        <v>0.09</v>
      </c>
      <c r="L1051" s="17">
        <v>2.1766999999999999</v>
      </c>
      <c r="M1051" s="18">
        <v>10.02</v>
      </c>
      <c r="N1051" s="17">
        <v>5.3E-3</v>
      </c>
      <c r="O1051" s="17">
        <v>2.1880000000000002</v>
      </c>
      <c r="P1051" s="18">
        <v>9.02</v>
      </c>
      <c r="Q1051" s="17">
        <v>1.8800000000000001E-2</v>
      </c>
      <c r="R1051" s="17">
        <v>2.1581000000000001</v>
      </c>
      <c r="S1051" s="18">
        <v>10.08</v>
      </c>
      <c r="T1051" s="17">
        <v>3.8600000000000002E-2</v>
      </c>
      <c r="U1051" s="17">
        <v>2.1863999999999999</v>
      </c>
      <c r="V1051" s="21">
        <v>42471</v>
      </c>
      <c r="W1051" s="7">
        <v>2586</v>
      </c>
      <c r="X1051" s="16"/>
      <c r="Y1051" s="66">
        <v>40489</v>
      </c>
      <c r="Z1051" s="66">
        <v>17983</v>
      </c>
      <c r="AA1051" s="16" t="s">
        <v>41</v>
      </c>
      <c r="AB1051" s="66">
        <v>30531</v>
      </c>
      <c r="AC1051" s="66">
        <v>23848</v>
      </c>
      <c r="AD1051" s="16" t="s">
        <v>43</v>
      </c>
      <c r="AE1051" s="66">
        <v>33849</v>
      </c>
      <c r="AF1051" s="66">
        <v>21511</v>
      </c>
      <c r="AG1051" s="30" t="s">
        <v>37</v>
      </c>
      <c r="AH1051" s="66">
        <v>26839</v>
      </c>
      <c r="AI1051" s="66">
        <v>27129</v>
      </c>
      <c r="AJ1051" s="76"/>
      <c r="AK1051" s="75"/>
      <c r="AL1051" s="7">
        <v>2586</v>
      </c>
    </row>
    <row r="1052" spans="1:38" x14ac:dyDescent="0.15">
      <c r="A1052" s="7">
        <v>2587</v>
      </c>
      <c r="B1052" s="17">
        <f t="shared" si="136"/>
        <v>222.16666666666669</v>
      </c>
      <c r="C1052" s="17">
        <f t="shared" si="137"/>
        <v>8.4656420678267494</v>
      </c>
      <c r="D1052" s="17">
        <f t="shared" si="138"/>
        <v>-225.84745762711864</v>
      </c>
      <c r="E1052" s="17">
        <f t="shared" si="139"/>
        <v>9.9626168224299061</v>
      </c>
      <c r="F1052" s="17">
        <f t="shared" si="140"/>
        <v>99.381017881705631</v>
      </c>
      <c r="G1052" s="17">
        <f t="shared" si="141"/>
        <v>8.7496215561610651</v>
      </c>
      <c r="H1052" s="17">
        <f t="shared" si="142"/>
        <v>64.766266582438419</v>
      </c>
      <c r="I1052" s="17">
        <f t="shared" si="143"/>
        <v>7.8730634107009161</v>
      </c>
      <c r="J1052" s="18">
        <v>13.33</v>
      </c>
      <c r="K1052" s="17">
        <v>0.06</v>
      </c>
      <c r="L1052" s="17">
        <v>1.5746</v>
      </c>
      <c r="M1052" s="18">
        <v>15.99</v>
      </c>
      <c r="N1052" s="17">
        <v>-1.77E-2</v>
      </c>
      <c r="O1052" s="17">
        <v>1.605</v>
      </c>
      <c r="P1052" s="18">
        <v>14.45</v>
      </c>
      <c r="Q1052" s="17">
        <v>7.2700000000000001E-2</v>
      </c>
      <c r="R1052" s="17">
        <v>1.6515</v>
      </c>
      <c r="S1052" s="18">
        <v>13.67</v>
      </c>
      <c r="T1052" s="17">
        <v>0.1583</v>
      </c>
      <c r="U1052" s="17">
        <v>1.7363</v>
      </c>
      <c r="V1052" s="28">
        <v>42461</v>
      </c>
      <c r="W1052" s="7">
        <v>2587</v>
      </c>
      <c r="X1052" s="44" t="s">
        <v>43</v>
      </c>
      <c r="Y1052" s="66">
        <v>26943</v>
      </c>
      <c r="Z1052" s="66">
        <v>13860</v>
      </c>
      <c r="AA1052" s="44" t="s">
        <v>41</v>
      </c>
      <c r="AB1052" s="66">
        <v>25339</v>
      </c>
      <c r="AC1052" s="66">
        <v>14738</v>
      </c>
      <c r="AD1052" s="44" t="s">
        <v>43</v>
      </c>
      <c r="AE1052" s="66">
        <v>33137</v>
      </c>
      <c r="AF1052" s="66">
        <v>11420</v>
      </c>
      <c r="AG1052" s="44"/>
      <c r="AH1052" s="66">
        <v>42409</v>
      </c>
      <c r="AI1052" s="66">
        <v>8923</v>
      </c>
      <c r="AJ1052" s="76"/>
      <c r="AK1052" s="75"/>
      <c r="AL1052" s="7">
        <v>2587</v>
      </c>
    </row>
    <row r="1053" spans="1:38" x14ac:dyDescent="0.15">
      <c r="A1053" s="7">
        <v>2588</v>
      </c>
      <c r="B1053" s="17">
        <f t="shared" si="136"/>
        <v>10.607476635514018</v>
      </c>
      <c r="C1053" s="17">
        <f t="shared" si="137"/>
        <v>1.8203688853247793</v>
      </c>
      <c r="D1053" s="17">
        <f t="shared" si="138"/>
        <v>26.057692307692307</v>
      </c>
      <c r="E1053" s="17">
        <f t="shared" si="139"/>
        <v>4.1712201203650974</v>
      </c>
      <c r="F1053" s="17">
        <f t="shared" si="140"/>
        <v>19.296875</v>
      </c>
      <c r="G1053" s="17">
        <f t="shared" si="141"/>
        <v>3.6966086982549613</v>
      </c>
      <c r="H1053" s="17">
        <f t="shared" si="142"/>
        <v>22.875</v>
      </c>
      <c r="I1053" s="17">
        <f t="shared" si="143"/>
        <v>3.5762443571554199</v>
      </c>
      <c r="J1053" s="18">
        <v>11.35</v>
      </c>
      <c r="K1053" s="17">
        <v>1.07</v>
      </c>
      <c r="L1053" s="17">
        <v>6.2350000000000003</v>
      </c>
      <c r="M1053" s="18">
        <v>27.1</v>
      </c>
      <c r="N1053" s="17">
        <v>0.26</v>
      </c>
      <c r="O1053" s="17">
        <v>6.4969000000000001</v>
      </c>
      <c r="P1053" s="18">
        <v>12.35</v>
      </c>
      <c r="Q1053" s="17">
        <v>0.32</v>
      </c>
      <c r="R1053" s="17">
        <v>3.3409</v>
      </c>
      <c r="S1053" s="18">
        <v>12.2</v>
      </c>
      <c r="T1053" s="17">
        <v>0.4</v>
      </c>
      <c r="U1053" s="17">
        <v>3.4114</v>
      </c>
      <c r="V1053" s="21">
        <v>42487</v>
      </c>
      <c r="W1053" s="7">
        <v>2588</v>
      </c>
      <c r="X1053" s="16" t="s">
        <v>41</v>
      </c>
      <c r="Y1053" s="66">
        <v>24703</v>
      </c>
      <c r="Z1053" s="66">
        <v>23623</v>
      </c>
      <c r="AA1053" s="16" t="s">
        <v>43</v>
      </c>
      <c r="AB1053" s="66">
        <v>25102</v>
      </c>
      <c r="AC1053" s="66">
        <v>23226</v>
      </c>
      <c r="AD1053" s="30" t="s">
        <v>41</v>
      </c>
      <c r="AE1053" s="66">
        <v>37319</v>
      </c>
      <c r="AF1053" s="66">
        <v>31245</v>
      </c>
      <c r="AG1053" s="16" t="s">
        <v>43</v>
      </c>
      <c r="AH1053" s="66">
        <v>40808</v>
      </c>
      <c r="AI1053" s="66">
        <v>28550</v>
      </c>
      <c r="AJ1053" s="76"/>
      <c r="AK1053" s="75"/>
      <c r="AL1053" s="7">
        <v>2588</v>
      </c>
    </row>
    <row r="1054" spans="1:38" x14ac:dyDescent="0.15">
      <c r="A1054" s="7">
        <v>2589</v>
      </c>
      <c r="B1054" s="17">
        <f t="shared" si="136"/>
        <v>73.75</v>
      </c>
      <c r="C1054" s="17">
        <f t="shared" si="137"/>
        <v>5.6332893549059104</v>
      </c>
      <c r="D1054" s="17">
        <f t="shared" si="138"/>
        <v>45.162337662337663</v>
      </c>
      <c r="E1054" s="17">
        <f t="shared" si="139"/>
        <v>4.642934628415027</v>
      </c>
      <c r="F1054" s="17">
        <f t="shared" si="140"/>
        <v>39.170918367346935</v>
      </c>
      <c r="G1054" s="17">
        <f t="shared" si="141"/>
        <v>4.964114832535885</v>
      </c>
      <c r="H1054" s="17">
        <f t="shared" si="142"/>
        <v>37.511398176291785</v>
      </c>
      <c r="I1054" s="17">
        <f t="shared" si="143"/>
        <v>3.2341437528253301</v>
      </c>
      <c r="J1054" s="18">
        <v>32.450000000000003</v>
      </c>
      <c r="K1054" s="17">
        <v>0.44</v>
      </c>
      <c r="L1054" s="17">
        <v>5.7603999999999997</v>
      </c>
      <c r="M1054" s="18">
        <v>27.82</v>
      </c>
      <c r="N1054" s="17">
        <v>0.154</v>
      </c>
      <c r="O1054" s="17">
        <v>5.9919000000000002</v>
      </c>
      <c r="P1054" s="18">
        <v>30.71</v>
      </c>
      <c r="Q1054" s="17">
        <v>0.39200000000000002</v>
      </c>
      <c r="R1054" s="17">
        <v>6.1863999999999999</v>
      </c>
      <c r="S1054" s="18">
        <v>32.909999999999997</v>
      </c>
      <c r="T1054" s="17">
        <v>0.65800000000000003</v>
      </c>
      <c r="U1054" s="17">
        <v>10.175800000000001</v>
      </c>
      <c r="V1054" s="21">
        <v>42460</v>
      </c>
      <c r="W1054" s="7">
        <v>2589</v>
      </c>
      <c r="X1054" s="16" t="s">
        <v>43</v>
      </c>
      <c r="Y1054" s="66">
        <v>27331</v>
      </c>
      <c r="Z1054" s="66">
        <v>20289</v>
      </c>
      <c r="AA1054" s="16" t="s">
        <v>37</v>
      </c>
      <c r="AB1054" s="66">
        <v>22392</v>
      </c>
      <c r="AC1054" s="66">
        <v>24765</v>
      </c>
      <c r="AD1054" s="16" t="s">
        <v>37</v>
      </c>
      <c r="AE1054" s="66">
        <v>16791</v>
      </c>
      <c r="AF1054" s="66">
        <v>33026</v>
      </c>
      <c r="AG1054" s="16" t="s">
        <v>37</v>
      </c>
      <c r="AH1054" s="66">
        <v>14343</v>
      </c>
      <c r="AI1054" s="66">
        <v>45613</v>
      </c>
      <c r="AJ1054" s="76"/>
      <c r="AK1054" s="75"/>
      <c r="AL1054" s="7">
        <v>2589</v>
      </c>
    </row>
    <row r="1055" spans="1:38" x14ac:dyDescent="0.15">
      <c r="A1055" s="7">
        <v>2590</v>
      </c>
      <c r="B1055" s="17">
        <f t="shared" si="136"/>
        <v>92.36363636363636</v>
      </c>
      <c r="C1055" s="17">
        <f t="shared" si="137"/>
        <v>10.316291821089505</v>
      </c>
      <c r="D1055" s="17">
        <f t="shared" si="138"/>
        <v>110.1</v>
      </c>
      <c r="E1055" s="17">
        <f t="shared" si="139"/>
        <v>6.3814988697617805</v>
      </c>
      <c r="F1055" s="17">
        <f t="shared" si="140"/>
        <v>129.70833333333334</v>
      </c>
      <c r="G1055" s="17">
        <f t="shared" si="141"/>
        <v>8.9243736024310536</v>
      </c>
      <c r="H1055" s="17">
        <f t="shared" si="142"/>
        <v>108.30882352941175</v>
      </c>
      <c r="I1055" s="17">
        <f t="shared" si="143"/>
        <v>6.9495555681367831</v>
      </c>
      <c r="J1055" s="18">
        <v>20.32</v>
      </c>
      <c r="K1055" s="17">
        <v>0.22</v>
      </c>
      <c r="L1055" s="17">
        <v>1.9697</v>
      </c>
      <c r="M1055" s="18">
        <v>22.02</v>
      </c>
      <c r="N1055" s="17">
        <v>0.05</v>
      </c>
      <c r="O1055" s="17">
        <v>3.4506000000000001</v>
      </c>
      <c r="P1055" s="18">
        <v>31.13</v>
      </c>
      <c r="Q1055" s="17">
        <v>0.12</v>
      </c>
      <c r="R1055" s="17">
        <v>3.4882</v>
      </c>
      <c r="S1055" s="18">
        <v>24.55</v>
      </c>
      <c r="T1055" s="17">
        <v>0.17</v>
      </c>
      <c r="U1055" s="17">
        <v>3.5326</v>
      </c>
      <c r="V1055" s="21">
        <v>42486</v>
      </c>
      <c r="W1055" s="7">
        <v>2590</v>
      </c>
      <c r="X1055" s="16" t="s">
        <v>41</v>
      </c>
      <c r="Y1055" s="66">
        <v>26262</v>
      </c>
      <c r="Z1055" s="66">
        <v>15709</v>
      </c>
      <c r="AA1055" s="16" t="s">
        <v>43</v>
      </c>
      <c r="AB1055" s="66">
        <v>34572</v>
      </c>
      <c r="AC1055" s="66">
        <v>13873</v>
      </c>
      <c r="AD1055" s="16" t="s">
        <v>43</v>
      </c>
      <c r="AE1055" s="66">
        <v>43122</v>
      </c>
      <c r="AF1055" s="66">
        <v>11123</v>
      </c>
      <c r="AG1055" s="16"/>
      <c r="AH1055" s="66">
        <v>52283</v>
      </c>
      <c r="AI1055" s="66">
        <v>9174</v>
      </c>
      <c r="AJ1055" s="76"/>
      <c r="AK1055" s="75"/>
      <c r="AL1055" s="7">
        <v>2590</v>
      </c>
    </row>
    <row r="1056" spans="1:38" x14ac:dyDescent="0.15">
      <c r="A1056" s="7">
        <v>2591</v>
      </c>
      <c r="B1056" s="17">
        <f t="shared" si="136"/>
        <v>-69.476171721150052</v>
      </c>
      <c r="C1056" s="17">
        <f t="shared" si="137"/>
        <v>6.5634767078434288</v>
      </c>
      <c r="D1056" s="17">
        <f t="shared" si="138"/>
        <v>235.13071895424838</v>
      </c>
      <c r="E1056" s="17">
        <f t="shared" si="139"/>
        <v>5.3722093631001275</v>
      </c>
      <c r="F1056" s="17">
        <f t="shared" si="140"/>
        <v>-2168.292682926829</v>
      </c>
      <c r="G1056" s="17">
        <f t="shared" si="141"/>
        <v>6.6444934414589492</v>
      </c>
      <c r="H1056" s="17">
        <f t="shared" si="142"/>
        <v>-301.01580135440184</v>
      </c>
      <c r="I1056" s="17">
        <f t="shared" si="143"/>
        <v>6.7725593265531554</v>
      </c>
      <c r="J1056" s="18">
        <v>17.64</v>
      </c>
      <c r="K1056" s="17">
        <v>-0.25390000000000001</v>
      </c>
      <c r="L1056" s="17">
        <v>2.6876000000000002</v>
      </c>
      <c r="M1056" s="18">
        <v>14.39</v>
      </c>
      <c r="N1056" s="17">
        <v>1.5299999999999999E-2</v>
      </c>
      <c r="O1056" s="17">
        <v>2.6785999999999999</v>
      </c>
      <c r="P1056" s="18">
        <v>17.78</v>
      </c>
      <c r="Q1056" s="17">
        <v>-4.1000000000000003E-3</v>
      </c>
      <c r="R1056" s="17">
        <v>2.6758999999999999</v>
      </c>
      <c r="S1056" s="18">
        <v>17.78</v>
      </c>
      <c r="T1056" s="17">
        <v>-4.4299999999999999E-2</v>
      </c>
      <c r="U1056" s="17">
        <v>2.6253000000000002</v>
      </c>
      <c r="V1056" s="21">
        <v>42478</v>
      </c>
      <c r="W1056" s="7">
        <v>2591</v>
      </c>
      <c r="X1056" s="16" t="s">
        <v>37</v>
      </c>
      <c r="Y1056" s="66">
        <v>13366</v>
      </c>
      <c r="Z1056" s="66">
        <v>19490</v>
      </c>
      <c r="AA1056" s="16" t="s">
        <v>37</v>
      </c>
      <c r="AB1056" s="66">
        <v>11480</v>
      </c>
      <c r="AC1056" s="66">
        <v>22692</v>
      </c>
      <c r="AD1056" s="16" t="s">
        <v>39</v>
      </c>
      <c r="AE1056" s="66">
        <v>12008</v>
      </c>
      <c r="AF1056" s="66">
        <v>21694</v>
      </c>
      <c r="AG1056" s="16" t="s">
        <v>37</v>
      </c>
      <c r="AH1056" s="66">
        <v>11991</v>
      </c>
      <c r="AI1056" s="66">
        <v>21725</v>
      </c>
      <c r="AJ1056" s="76"/>
      <c r="AK1056" s="75"/>
      <c r="AL1056" s="7">
        <v>2591</v>
      </c>
    </row>
    <row r="1057" spans="1:38" x14ac:dyDescent="0.15">
      <c r="A1057" s="7">
        <v>2592</v>
      </c>
      <c r="B1057" s="17">
        <f t="shared" si="136"/>
        <v>60.74</v>
      </c>
      <c r="C1057" s="17">
        <f t="shared" si="137"/>
        <v>4.3136753593545825</v>
      </c>
      <c r="D1057" s="17">
        <f t="shared" si="138"/>
        <v>74.86363636363636</v>
      </c>
      <c r="E1057" s="17">
        <f t="shared" si="139"/>
        <v>4.6092492828657381</v>
      </c>
      <c r="F1057" s="17">
        <f t="shared" si="140"/>
        <v>75</v>
      </c>
      <c r="G1057" s="17">
        <f t="shared" si="141"/>
        <v>4.6544428772919604</v>
      </c>
      <c r="H1057" s="17">
        <f t="shared" si="142"/>
        <v>74.929687499999986</v>
      </c>
      <c r="I1057" s="17">
        <f t="shared" si="143"/>
        <v>4.4497953957074854</v>
      </c>
      <c r="J1057" s="18">
        <v>30.37</v>
      </c>
      <c r="K1057" s="17">
        <v>0.5</v>
      </c>
      <c r="L1057" s="17">
        <v>7.0404</v>
      </c>
      <c r="M1057" s="18">
        <v>32.94</v>
      </c>
      <c r="N1057" s="17">
        <v>0.11</v>
      </c>
      <c r="O1057" s="17">
        <v>7.1464999999999996</v>
      </c>
      <c r="P1057" s="18">
        <v>33</v>
      </c>
      <c r="Q1057" s="17">
        <v>0.22</v>
      </c>
      <c r="R1057" s="17">
        <v>7.09</v>
      </c>
      <c r="S1057" s="18">
        <v>31.97</v>
      </c>
      <c r="T1057" s="17">
        <v>0.32</v>
      </c>
      <c r="U1057" s="17">
        <v>7.1845999999999997</v>
      </c>
      <c r="V1057" s="28">
        <v>42475</v>
      </c>
      <c r="W1057" s="7">
        <v>2592</v>
      </c>
      <c r="X1057" s="16" t="s">
        <v>43</v>
      </c>
      <c r="Y1057" s="66">
        <v>24606</v>
      </c>
      <c r="Z1057" s="66">
        <v>11514</v>
      </c>
      <c r="AA1057" s="16" t="s">
        <v>41</v>
      </c>
      <c r="AB1057" s="66">
        <v>17065</v>
      </c>
      <c r="AC1057" s="66">
        <v>16603</v>
      </c>
      <c r="AD1057" s="16" t="s">
        <v>37</v>
      </c>
      <c r="AE1057" s="66">
        <v>14373</v>
      </c>
      <c r="AF1057" s="66">
        <v>19712</v>
      </c>
      <c r="AG1057" s="16" t="s">
        <v>37</v>
      </c>
      <c r="AH1057" s="66">
        <v>13846</v>
      </c>
      <c r="AI1057" s="66">
        <v>20463</v>
      </c>
      <c r="AJ1057" s="76"/>
      <c r="AK1057" s="75"/>
      <c r="AL1057" s="7">
        <v>2592</v>
      </c>
    </row>
    <row r="1058" spans="1:38" x14ac:dyDescent="0.15">
      <c r="A1058" s="7">
        <v>2593</v>
      </c>
      <c r="B1058" s="17">
        <f t="shared" si="136"/>
        <v>49.06666666666667</v>
      </c>
      <c r="C1058" s="17">
        <f t="shared" si="137"/>
        <v>0.98065341363321434</v>
      </c>
      <c r="D1058" s="17">
        <f t="shared" si="138"/>
        <v>224.58333333333334</v>
      </c>
      <c r="E1058" s="17">
        <f t="shared" si="139"/>
        <v>3.5777819079733422</v>
      </c>
      <c r="F1058" s="17">
        <f t="shared" si="140"/>
        <v>54.428571428571423</v>
      </c>
      <c r="G1058" s="17">
        <f t="shared" si="141"/>
        <v>3.0455635491606716</v>
      </c>
      <c r="H1058" s="17">
        <f t="shared" si="142"/>
        <v>60.824999999999996</v>
      </c>
      <c r="I1058" s="17">
        <f t="shared" si="143"/>
        <v>3.1989586620384975</v>
      </c>
      <c r="J1058" s="18">
        <v>7.36</v>
      </c>
      <c r="K1058" s="17">
        <v>0.15</v>
      </c>
      <c r="L1058" s="17">
        <v>7.5052000000000003</v>
      </c>
      <c r="M1058" s="18">
        <v>26.95</v>
      </c>
      <c r="N1058" s="17">
        <v>0.03</v>
      </c>
      <c r="O1058" s="17">
        <v>7.5326000000000004</v>
      </c>
      <c r="P1058" s="18">
        <v>7.62</v>
      </c>
      <c r="Q1058" s="17">
        <v>7.0000000000000007E-2</v>
      </c>
      <c r="R1058" s="17">
        <v>2.5019999999999998</v>
      </c>
      <c r="S1058" s="18">
        <v>8.11</v>
      </c>
      <c r="T1058" s="17">
        <v>0.1</v>
      </c>
      <c r="U1058" s="17">
        <v>2.5352000000000001</v>
      </c>
      <c r="V1058" s="28">
        <v>42478</v>
      </c>
      <c r="W1058" s="7">
        <v>2593</v>
      </c>
      <c r="X1058" s="16" t="s">
        <v>43</v>
      </c>
      <c r="Y1058" s="66">
        <v>21235</v>
      </c>
      <c r="Z1058" s="66">
        <v>10977</v>
      </c>
      <c r="AA1058" s="16"/>
      <c r="AB1058" s="66">
        <v>25224</v>
      </c>
      <c r="AC1058" s="66">
        <v>9241</v>
      </c>
      <c r="AD1058" s="16" t="s">
        <v>41</v>
      </c>
      <c r="AE1058" s="66">
        <v>32425</v>
      </c>
      <c r="AF1058" s="66">
        <v>21566</v>
      </c>
      <c r="AG1058" s="16"/>
      <c r="AH1058" s="66">
        <v>34980</v>
      </c>
      <c r="AI1058" s="66">
        <v>19991</v>
      </c>
      <c r="AJ1058" s="76"/>
      <c r="AK1058" s="75"/>
      <c r="AL1058" s="7">
        <v>2593</v>
      </c>
    </row>
    <row r="1059" spans="1:38" x14ac:dyDescent="0.15">
      <c r="A1059" s="7">
        <v>2594</v>
      </c>
      <c r="B1059" s="17">
        <f t="shared" si="136"/>
        <v>44.357142857142854</v>
      </c>
      <c r="C1059" s="17">
        <f t="shared" si="137"/>
        <v>3.8089396611209079</v>
      </c>
      <c r="D1059" s="17">
        <f t="shared" si="138"/>
        <v>45.9453125</v>
      </c>
      <c r="E1059" s="17">
        <f t="shared" si="139"/>
        <v>4.3991143425639185</v>
      </c>
      <c r="F1059" s="17">
        <f t="shared" si="140"/>
        <v>35.0632183908046</v>
      </c>
      <c r="G1059" s="17">
        <f t="shared" si="141"/>
        <v>4.3371935137594457</v>
      </c>
      <c r="H1059" s="17">
        <f t="shared" si="142"/>
        <v>30.135525840260211</v>
      </c>
      <c r="I1059" s="17">
        <f t="shared" si="143"/>
        <v>2.9990936360301261</v>
      </c>
      <c r="J1059" s="18">
        <v>49.68</v>
      </c>
      <c r="K1059" s="17">
        <v>1.1200000000000001</v>
      </c>
      <c r="L1059" s="17">
        <v>13.042999999999999</v>
      </c>
      <c r="M1059" s="18">
        <v>58.81</v>
      </c>
      <c r="N1059" s="17">
        <v>0.32</v>
      </c>
      <c r="O1059" s="17">
        <v>13.368600000000001</v>
      </c>
      <c r="P1059" s="18">
        <v>61.01</v>
      </c>
      <c r="Q1059" s="17">
        <v>0.87</v>
      </c>
      <c r="R1059" s="17">
        <v>14.066700000000001</v>
      </c>
      <c r="S1059" s="18">
        <v>55.59</v>
      </c>
      <c r="T1059" s="17">
        <v>1.3835</v>
      </c>
      <c r="U1059" s="17">
        <v>18.535599999999999</v>
      </c>
      <c r="V1059" s="28">
        <v>42458</v>
      </c>
      <c r="W1059" s="7">
        <v>2594</v>
      </c>
      <c r="X1059" s="16" t="s">
        <v>43</v>
      </c>
      <c r="Y1059" s="66">
        <v>78385</v>
      </c>
      <c r="Z1059" s="66">
        <v>31587</v>
      </c>
      <c r="AA1059" s="16" t="s">
        <v>41</v>
      </c>
      <c r="AB1059" s="66">
        <v>69565</v>
      </c>
      <c r="AC1059" s="66">
        <v>35592</v>
      </c>
      <c r="AD1059" s="16" t="s">
        <v>41</v>
      </c>
      <c r="AE1059" s="66">
        <v>63809</v>
      </c>
      <c r="AF1059" s="66">
        <v>38803</v>
      </c>
      <c r="AG1059" s="16"/>
      <c r="AH1059" s="66">
        <v>74628</v>
      </c>
      <c r="AI1059" s="66">
        <v>36557</v>
      </c>
      <c r="AJ1059" s="76"/>
      <c r="AK1059" s="75"/>
      <c r="AL1059" s="7">
        <v>2594</v>
      </c>
    </row>
    <row r="1060" spans="1:38" x14ac:dyDescent="0.15">
      <c r="A1060" s="7">
        <v>2595</v>
      </c>
      <c r="B1060" s="17">
        <f t="shared" si="136"/>
        <v>25.987654320987655</v>
      </c>
      <c r="C1060" s="17">
        <f t="shared" si="137"/>
        <v>5.6007875691783742</v>
      </c>
      <c r="D1060" s="17">
        <f t="shared" si="138"/>
        <v>26.875000000000004</v>
      </c>
      <c r="E1060" s="17">
        <f t="shared" si="139"/>
        <v>4.9156589777461646</v>
      </c>
      <c r="F1060" s="17">
        <f t="shared" si="140"/>
        <v>23.339886413280912</v>
      </c>
      <c r="G1060" s="17">
        <f t="shared" si="141"/>
        <v>5.3885722931060567</v>
      </c>
      <c r="H1060" s="17">
        <f t="shared" si="142"/>
        <v>22.228506787330318</v>
      </c>
      <c r="I1060" s="17">
        <f t="shared" si="143"/>
        <v>4.9723625839204804</v>
      </c>
      <c r="J1060" s="18">
        <v>21.05</v>
      </c>
      <c r="K1060" s="17">
        <v>0.81</v>
      </c>
      <c r="L1060" s="17">
        <v>3.7584</v>
      </c>
      <c r="M1060" s="18">
        <v>19.350000000000001</v>
      </c>
      <c r="N1060" s="17">
        <v>0.18</v>
      </c>
      <c r="O1060" s="17">
        <v>3.9363999999999999</v>
      </c>
      <c r="P1060" s="18">
        <v>21.37</v>
      </c>
      <c r="Q1060" s="17">
        <v>0.45779999999999998</v>
      </c>
      <c r="R1060" s="17">
        <v>3.9658000000000002</v>
      </c>
      <c r="S1060" s="18">
        <v>20.96</v>
      </c>
      <c r="T1060" s="17">
        <v>0.70720000000000005</v>
      </c>
      <c r="U1060" s="17">
        <v>4.2153</v>
      </c>
      <c r="V1060" s="21">
        <v>42459</v>
      </c>
      <c r="W1060" s="7">
        <v>2595</v>
      </c>
      <c r="X1060" s="16" t="s">
        <v>41</v>
      </c>
      <c r="Y1060" s="66">
        <v>34932</v>
      </c>
      <c r="Z1060" s="66">
        <v>22901</v>
      </c>
      <c r="AA1060" s="16" t="s">
        <v>41</v>
      </c>
      <c r="AB1060" s="66">
        <v>34036</v>
      </c>
      <c r="AC1060" s="66">
        <v>23504</v>
      </c>
      <c r="AD1060" s="30" t="s">
        <v>41</v>
      </c>
      <c r="AE1060" s="66">
        <v>29633</v>
      </c>
      <c r="AF1060" s="66">
        <v>26997</v>
      </c>
      <c r="AG1060" s="16" t="s">
        <v>37</v>
      </c>
      <c r="AH1060" s="66">
        <v>27140</v>
      </c>
      <c r="AI1060" s="66">
        <v>29477</v>
      </c>
      <c r="AJ1060" s="76"/>
      <c r="AK1060" s="75"/>
      <c r="AL1060" s="7">
        <v>2595</v>
      </c>
    </row>
    <row r="1061" spans="1:38" x14ac:dyDescent="0.15">
      <c r="A1061" s="7">
        <v>2596</v>
      </c>
      <c r="B1061" s="17">
        <f t="shared" si="136"/>
        <v>103.3793103448276</v>
      </c>
      <c r="C1061" s="17">
        <f t="shared" si="137"/>
        <v>4.7145777637993396</v>
      </c>
      <c r="D1061" s="17">
        <f t="shared" si="138"/>
        <v>-92.892857142857139</v>
      </c>
      <c r="E1061" s="17">
        <f t="shared" si="139"/>
        <v>4.1373715521903733</v>
      </c>
      <c r="F1061" s="17">
        <f t="shared" si="140"/>
        <v>-711.25</v>
      </c>
      <c r="G1061" s="17">
        <f t="shared" si="141"/>
        <v>4.5106463938610819</v>
      </c>
      <c r="H1061" s="17">
        <f t="shared" si="142"/>
        <v>489.45000000000005</v>
      </c>
      <c r="I1061" s="17">
        <f t="shared" si="143"/>
        <v>5.0965263026365113</v>
      </c>
      <c r="J1061" s="18">
        <v>29.98</v>
      </c>
      <c r="K1061" s="17">
        <v>0.28999999999999998</v>
      </c>
      <c r="L1061" s="17">
        <v>6.359</v>
      </c>
      <c r="M1061" s="18">
        <v>26.01</v>
      </c>
      <c r="N1061" s="17">
        <v>-7.0000000000000007E-2</v>
      </c>
      <c r="O1061" s="17">
        <v>6.2866</v>
      </c>
      <c r="P1061" s="18">
        <v>28.45</v>
      </c>
      <c r="Q1061" s="17">
        <v>-0.02</v>
      </c>
      <c r="R1061" s="17">
        <v>6.3072999999999997</v>
      </c>
      <c r="S1061" s="18">
        <v>32.630000000000003</v>
      </c>
      <c r="T1061" s="17">
        <v>0.05</v>
      </c>
      <c r="U1061" s="17">
        <v>6.4024000000000001</v>
      </c>
      <c r="V1061" s="21">
        <v>42457</v>
      </c>
      <c r="W1061" s="7">
        <v>2596</v>
      </c>
      <c r="X1061" s="16" t="s">
        <v>37</v>
      </c>
      <c r="Y1061" s="66">
        <v>9658</v>
      </c>
      <c r="Z1061" s="66">
        <v>33594</v>
      </c>
      <c r="AA1061" s="16" t="s">
        <v>39</v>
      </c>
      <c r="AB1061" s="66">
        <v>12241</v>
      </c>
      <c r="AC1061" s="66">
        <v>26505</v>
      </c>
      <c r="AD1061" s="16" t="s">
        <v>37</v>
      </c>
      <c r="AE1061" s="66">
        <v>11325</v>
      </c>
      <c r="AF1061" s="66">
        <v>28641</v>
      </c>
      <c r="AG1061" s="16" t="s">
        <v>37</v>
      </c>
      <c r="AH1061" s="66">
        <v>7847</v>
      </c>
      <c r="AI1061" s="66">
        <v>41336</v>
      </c>
      <c r="AJ1061" s="76"/>
      <c r="AK1061" s="75"/>
      <c r="AL1061" s="7">
        <v>2596</v>
      </c>
    </row>
    <row r="1062" spans="1:38" x14ac:dyDescent="0.15">
      <c r="A1062" s="7">
        <v>2597</v>
      </c>
      <c r="B1062" s="17">
        <f t="shared" si="136"/>
        <v>41.131578947368425</v>
      </c>
      <c r="C1062" s="17">
        <f t="shared" si="137"/>
        <v>4.3988517392772719</v>
      </c>
      <c r="D1062" s="17">
        <f t="shared" si="138"/>
        <v>1309</v>
      </c>
      <c r="E1062" s="17">
        <f t="shared" si="139"/>
        <v>345.08211847204279</v>
      </c>
      <c r="F1062" s="17">
        <f t="shared" si="140"/>
        <v>16.035714285714288</v>
      </c>
      <c r="G1062" s="17">
        <f t="shared" si="141"/>
        <v>3.5507169970476591</v>
      </c>
      <c r="H1062" s="17">
        <f t="shared" si="142"/>
        <v>17.649193548387096</v>
      </c>
      <c r="I1062" s="17">
        <f t="shared" si="143"/>
        <v>3.6384039900249379</v>
      </c>
      <c r="J1062" s="18">
        <v>15.63</v>
      </c>
      <c r="K1062" s="17">
        <v>0.38</v>
      </c>
      <c r="L1062" s="17">
        <v>3.5531999999999999</v>
      </c>
      <c r="M1062" s="18">
        <v>1309</v>
      </c>
      <c r="N1062" s="17">
        <v>0.25</v>
      </c>
      <c r="O1062" s="17">
        <v>3.7932999999999999</v>
      </c>
      <c r="P1062" s="18">
        <v>13.47</v>
      </c>
      <c r="Q1062" s="17">
        <v>0.42</v>
      </c>
      <c r="R1062" s="17">
        <v>3.7936000000000001</v>
      </c>
      <c r="S1062" s="18">
        <v>14.59</v>
      </c>
      <c r="T1062" s="17">
        <v>0.62</v>
      </c>
      <c r="U1062" s="17">
        <v>4.01</v>
      </c>
      <c r="V1062" s="28">
        <v>42446</v>
      </c>
      <c r="W1062" s="7">
        <v>2597</v>
      </c>
      <c r="X1062" s="16"/>
      <c r="Y1062" s="66">
        <v>44846</v>
      </c>
      <c r="Z1062" s="66">
        <v>12671</v>
      </c>
      <c r="AA1062" s="16"/>
      <c r="AB1062" s="66">
        <v>37717</v>
      </c>
      <c r="AC1062" s="66">
        <v>14969</v>
      </c>
      <c r="AD1062" s="30"/>
      <c r="AE1062" s="66">
        <v>34282</v>
      </c>
      <c r="AF1062" s="66">
        <v>16469</v>
      </c>
      <c r="AG1062" s="30"/>
      <c r="AH1062" s="66">
        <v>33231</v>
      </c>
      <c r="AI1062" s="66">
        <v>16990</v>
      </c>
      <c r="AJ1062" s="76"/>
      <c r="AK1062" s="75"/>
      <c r="AL1062" s="7">
        <v>2597</v>
      </c>
    </row>
    <row r="1063" spans="1:38" x14ac:dyDescent="0.15">
      <c r="A1063" s="7">
        <v>2598</v>
      </c>
      <c r="B1063" s="17">
        <f t="shared" si="136"/>
        <v>81.18586088939567</v>
      </c>
      <c r="C1063" s="17">
        <f t="shared" si="137"/>
        <v>5.8835681527083414</v>
      </c>
      <c r="D1063" s="17">
        <f t="shared" si="138"/>
        <v>80.303030303030297</v>
      </c>
      <c r="E1063" s="17">
        <f t="shared" si="139"/>
        <v>4.3208870047285179</v>
      </c>
      <c r="F1063" s="17">
        <f t="shared" si="140"/>
        <v>72.827417380660961</v>
      </c>
      <c r="G1063" s="17">
        <f t="shared" si="141"/>
        <v>5.1687442991790826</v>
      </c>
      <c r="H1063" s="17">
        <f t="shared" si="142"/>
        <v>66.31637168141593</v>
      </c>
      <c r="I1063" s="17">
        <f t="shared" si="143"/>
        <v>5.0880543178442608</v>
      </c>
      <c r="J1063" s="18">
        <v>14.24</v>
      </c>
      <c r="K1063" s="17">
        <v>0.1754</v>
      </c>
      <c r="L1063" s="17">
        <v>2.4203000000000001</v>
      </c>
      <c r="M1063" s="18">
        <v>10.6</v>
      </c>
      <c r="N1063" s="17">
        <v>3.3000000000000002E-2</v>
      </c>
      <c r="O1063" s="17">
        <v>2.4531999999999998</v>
      </c>
      <c r="P1063" s="18">
        <v>11.9</v>
      </c>
      <c r="Q1063" s="17">
        <v>8.1699999999999995E-2</v>
      </c>
      <c r="R1063" s="17">
        <v>2.3022999999999998</v>
      </c>
      <c r="S1063" s="18">
        <v>11.99</v>
      </c>
      <c r="T1063" s="17">
        <v>0.1356</v>
      </c>
      <c r="U1063" s="17">
        <v>2.3565</v>
      </c>
      <c r="V1063" s="21">
        <v>42482</v>
      </c>
      <c r="W1063" s="7">
        <v>2598</v>
      </c>
      <c r="X1063" s="44" t="s">
        <v>41</v>
      </c>
      <c r="Y1063" s="66">
        <v>21698</v>
      </c>
      <c r="Z1063" s="66">
        <v>14379</v>
      </c>
      <c r="AA1063" s="44" t="s">
        <v>43</v>
      </c>
      <c r="AB1063" s="66">
        <v>22284</v>
      </c>
      <c r="AC1063" s="66">
        <v>14001</v>
      </c>
      <c r="AD1063" s="44" t="s">
        <v>41</v>
      </c>
      <c r="AE1063" s="66">
        <v>20622</v>
      </c>
      <c r="AF1063" s="66">
        <v>15129</v>
      </c>
      <c r="AG1063" s="44" t="s">
        <v>43</v>
      </c>
      <c r="AH1063" s="66">
        <v>24395</v>
      </c>
      <c r="AI1063" s="66">
        <v>12790</v>
      </c>
      <c r="AJ1063" s="76"/>
      <c r="AK1063" s="75"/>
      <c r="AL1063" s="7">
        <v>2598</v>
      </c>
    </row>
    <row r="1064" spans="1:38" x14ac:dyDescent="0.15">
      <c r="A1064" s="7">
        <v>2599</v>
      </c>
      <c r="B1064" s="17">
        <f t="shared" si="136"/>
        <v>263.26666666666671</v>
      </c>
      <c r="C1064" s="17">
        <f t="shared" si="137"/>
        <v>8.2123695046375254</v>
      </c>
      <c r="D1064" s="17">
        <f t="shared" si="138"/>
        <v>544.25925925925924</v>
      </c>
      <c r="E1064" s="17">
        <f t="shared" si="139"/>
        <v>6.1197293076522641</v>
      </c>
      <c r="F1064" s="17">
        <f t="shared" si="140"/>
        <v>170.8969465648855</v>
      </c>
      <c r="G1064" s="17">
        <f t="shared" si="141"/>
        <v>7.3039435585824393</v>
      </c>
      <c r="H1064" s="17">
        <f t="shared" si="142"/>
        <v>160.45000000000002</v>
      </c>
      <c r="I1064" s="17">
        <f t="shared" si="143"/>
        <v>6.4739347966429959</v>
      </c>
      <c r="J1064" s="18">
        <v>39.49</v>
      </c>
      <c r="K1064" s="17">
        <v>0.15</v>
      </c>
      <c r="L1064" s="17">
        <v>4.8086000000000002</v>
      </c>
      <c r="M1064" s="18">
        <v>29.39</v>
      </c>
      <c r="N1064" s="17">
        <v>1.35E-2</v>
      </c>
      <c r="O1064" s="17">
        <v>4.8025000000000002</v>
      </c>
      <c r="P1064" s="18">
        <v>35.82</v>
      </c>
      <c r="Q1064" s="17">
        <v>0.1048</v>
      </c>
      <c r="R1064" s="17">
        <v>4.9042000000000003</v>
      </c>
      <c r="S1064" s="18">
        <v>32.090000000000003</v>
      </c>
      <c r="T1064" s="17">
        <v>0.15</v>
      </c>
      <c r="U1064" s="17">
        <v>4.9568000000000003</v>
      </c>
      <c r="V1064" s="28">
        <v>42487</v>
      </c>
      <c r="W1064" s="7">
        <v>2599</v>
      </c>
      <c r="X1064" s="16" t="s">
        <v>37</v>
      </c>
      <c r="Y1064" s="66">
        <v>5462</v>
      </c>
      <c r="Z1064" s="66">
        <v>24716</v>
      </c>
      <c r="AA1064" s="16" t="s">
        <v>37</v>
      </c>
      <c r="AB1064" s="66">
        <v>5320</v>
      </c>
      <c r="AC1064" s="66">
        <v>25375</v>
      </c>
      <c r="AD1064" s="16" t="s">
        <v>39</v>
      </c>
      <c r="AE1064" s="66">
        <v>10297</v>
      </c>
      <c r="AF1064" s="66">
        <v>13110</v>
      </c>
      <c r="AG1064" s="16" t="s">
        <v>37</v>
      </c>
      <c r="AH1064" s="66">
        <v>9926</v>
      </c>
      <c r="AI1064" s="66">
        <v>13601</v>
      </c>
      <c r="AJ1064" s="76"/>
      <c r="AK1064" s="75"/>
      <c r="AL1064" s="7">
        <v>2599</v>
      </c>
    </row>
    <row r="1065" spans="1:38" x14ac:dyDescent="0.15">
      <c r="A1065" s="7">
        <v>2600</v>
      </c>
      <c r="B1065" s="17">
        <f t="shared" si="136"/>
        <v>170.66666666666669</v>
      </c>
      <c r="C1065" s="17">
        <f t="shared" si="137"/>
        <v>3.325863132937088</v>
      </c>
      <c r="D1065" s="17">
        <f t="shared" si="138"/>
        <v>208.5</v>
      </c>
      <c r="E1065" s="17">
        <f t="shared" si="139"/>
        <v>2.7006897445030926</v>
      </c>
      <c r="F1065" s="17">
        <f t="shared" si="140"/>
        <v>120.8</v>
      </c>
      <c r="G1065" s="17">
        <f t="shared" si="141"/>
        <v>2.7719137218907757</v>
      </c>
      <c r="H1065" s="17">
        <f t="shared" si="142"/>
        <v>44.765625</v>
      </c>
      <c r="I1065" s="17">
        <f t="shared" si="143"/>
        <v>2.1685816794586494</v>
      </c>
      <c r="J1065" s="18">
        <v>10.24</v>
      </c>
      <c r="K1065" s="17">
        <v>0.06</v>
      </c>
      <c r="L1065" s="17">
        <v>3.0789</v>
      </c>
      <c r="M1065" s="18">
        <v>8.34</v>
      </c>
      <c r="N1065" s="17">
        <v>0.01</v>
      </c>
      <c r="O1065" s="17">
        <v>3.0880999999999998</v>
      </c>
      <c r="P1065" s="18">
        <v>12.08</v>
      </c>
      <c r="Q1065" s="17">
        <v>0.05</v>
      </c>
      <c r="R1065" s="17">
        <v>4.3579999999999997</v>
      </c>
      <c r="S1065" s="18">
        <v>9.5500000000000007</v>
      </c>
      <c r="T1065" s="17">
        <v>0.16</v>
      </c>
      <c r="U1065" s="17">
        <v>4.4038000000000004</v>
      </c>
      <c r="V1065" s="21">
        <v>42488</v>
      </c>
      <c r="W1065" s="7">
        <v>2600</v>
      </c>
      <c r="X1065" s="30"/>
      <c r="Y1065" s="66">
        <v>87151</v>
      </c>
      <c r="Z1065" s="66">
        <v>10097</v>
      </c>
      <c r="AA1065" s="30"/>
      <c r="AB1065" s="66">
        <v>81168</v>
      </c>
      <c r="AC1065" s="66">
        <v>10841</v>
      </c>
      <c r="AD1065" s="30"/>
      <c r="AE1065" s="66">
        <v>107598</v>
      </c>
      <c r="AF1065" s="66">
        <v>10940</v>
      </c>
      <c r="AG1065" s="30"/>
      <c r="AH1065" s="66">
        <v>108806</v>
      </c>
      <c r="AI1065" s="66">
        <v>10819</v>
      </c>
      <c r="AJ1065" s="76"/>
      <c r="AK1065" s="75"/>
      <c r="AL1065" s="7">
        <v>2600</v>
      </c>
    </row>
    <row r="1066" spans="1:38" x14ac:dyDescent="0.15">
      <c r="A1066" s="7">
        <v>2601</v>
      </c>
      <c r="B1066" s="17">
        <f t="shared" si="136"/>
        <v>22.210526315789476</v>
      </c>
      <c r="C1066" s="17">
        <f t="shared" si="137"/>
        <v>1.1260940724400483</v>
      </c>
      <c r="D1066" s="17">
        <f t="shared" si="138"/>
        <v>161.16666666666669</v>
      </c>
      <c r="E1066" s="17">
        <f t="shared" si="139"/>
        <v>4.9768399382398361</v>
      </c>
      <c r="F1066" s="17">
        <f t="shared" si="140"/>
        <v>69.749999999999986</v>
      </c>
      <c r="G1066" s="17">
        <f t="shared" si="141"/>
        <v>4.1717754717545379</v>
      </c>
      <c r="H1066" s="17">
        <f t="shared" si="142"/>
        <v>59.416666666666671</v>
      </c>
      <c r="I1066" s="17">
        <f t="shared" si="143"/>
        <v>2.337551635958298</v>
      </c>
      <c r="J1066" s="18">
        <v>12.66</v>
      </c>
      <c r="K1066" s="17">
        <v>0.56999999999999995</v>
      </c>
      <c r="L1066" s="17">
        <v>11.2424</v>
      </c>
      <c r="M1066" s="18">
        <v>58.02</v>
      </c>
      <c r="N1066" s="17">
        <v>0.09</v>
      </c>
      <c r="O1066" s="17">
        <v>11.657999999999999</v>
      </c>
      <c r="P1066" s="18">
        <v>13.95</v>
      </c>
      <c r="Q1066" s="17">
        <v>0.1</v>
      </c>
      <c r="R1066" s="17">
        <v>3.3439000000000001</v>
      </c>
      <c r="S1066" s="18">
        <v>14.26</v>
      </c>
      <c r="T1066" s="17">
        <v>0.18</v>
      </c>
      <c r="U1066" s="17">
        <v>6.1003999999999996</v>
      </c>
      <c r="V1066" s="21">
        <v>42460</v>
      </c>
      <c r="W1066" s="7">
        <v>2601</v>
      </c>
      <c r="X1066" s="30"/>
      <c r="Y1066" s="66">
        <v>26358</v>
      </c>
      <c r="Z1066" s="66">
        <v>7755</v>
      </c>
      <c r="AA1066" s="30"/>
      <c r="AB1066" s="66">
        <v>33079</v>
      </c>
      <c r="AC1066" s="66">
        <v>6179</v>
      </c>
      <c r="AD1066" s="16"/>
      <c r="AE1066" s="66"/>
      <c r="AF1066" s="66"/>
      <c r="AG1066" s="16" t="s">
        <v>41</v>
      </c>
      <c r="AH1066" s="66">
        <v>59374</v>
      </c>
      <c r="AI1066" s="66">
        <v>34227</v>
      </c>
      <c r="AJ1066" s="76"/>
      <c r="AK1066" s="75"/>
      <c r="AL1066" s="7">
        <v>2601</v>
      </c>
    </row>
    <row r="1067" spans="1:38" x14ac:dyDescent="0.15">
      <c r="A1067" s="7">
        <v>2602</v>
      </c>
      <c r="B1067" s="17">
        <f t="shared" si="136"/>
        <v>117.22499999999999</v>
      </c>
      <c r="C1067" s="17">
        <f t="shared" si="137"/>
        <v>12.089102018717613</v>
      </c>
      <c r="D1067" s="17">
        <f t="shared" si="138"/>
        <v>52.083333333333336</v>
      </c>
      <c r="E1067" s="17">
        <f t="shared" si="139"/>
        <v>6.2546910182636983</v>
      </c>
      <c r="F1067" s="17">
        <f t="shared" si="140"/>
        <v>34.314814814814817</v>
      </c>
      <c r="G1067" s="17">
        <f t="shared" si="141"/>
        <v>4.468936909125989</v>
      </c>
      <c r="H1067" s="17">
        <f t="shared" si="142"/>
        <v>51.927631578947363</v>
      </c>
      <c r="I1067" s="17">
        <f t="shared" si="143"/>
        <v>6.3225434359454979</v>
      </c>
      <c r="J1067" s="18">
        <v>46.89</v>
      </c>
      <c r="K1067" s="17">
        <v>0.4</v>
      </c>
      <c r="L1067" s="17">
        <v>3.8786999999999998</v>
      </c>
      <c r="M1067" s="18">
        <v>25</v>
      </c>
      <c r="N1067" s="17">
        <v>0.12</v>
      </c>
      <c r="O1067" s="17">
        <v>3.9969999999999999</v>
      </c>
      <c r="P1067" s="18">
        <v>18.53</v>
      </c>
      <c r="Q1067" s="17">
        <v>0.27</v>
      </c>
      <c r="R1067" s="17">
        <v>4.1463999999999999</v>
      </c>
      <c r="S1067" s="18">
        <v>26.31</v>
      </c>
      <c r="T1067" s="17">
        <v>0.38</v>
      </c>
      <c r="U1067" s="17">
        <v>4.1612999999999998</v>
      </c>
      <c r="V1067" s="28">
        <v>42485</v>
      </c>
      <c r="W1067" s="7">
        <v>2602</v>
      </c>
      <c r="X1067" s="16" t="s">
        <v>39</v>
      </c>
      <c r="Y1067" s="66">
        <v>26647</v>
      </c>
      <c r="Z1067" s="66">
        <v>38544</v>
      </c>
      <c r="AA1067" s="16" t="s">
        <v>39</v>
      </c>
      <c r="AB1067" s="66">
        <v>26936</v>
      </c>
      <c r="AC1067" s="66">
        <v>38130</v>
      </c>
      <c r="AD1067" s="16" t="s">
        <v>39</v>
      </c>
      <c r="AE1067" s="66">
        <v>27799</v>
      </c>
      <c r="AF1067" s="66">
        <v>36947</v>
      </c>
      <c r="AG1067" s="16" t="s">
        <v>37</v>
      </c>
      <c r="AH1067" s="66">
        <v>23533</v>
      </c>
      <c r="AI1067" s="66">
        <v>43645</v>
      </c>
      <c r="AJ1067" s="76"/>
      <c r="AK1067" s="75"/>
      <c r="AL1067" s="7">
        <v>2602</v>
      </c>
    </row>
    <row r="1068" spans="1:38" x14ac:dyDescent="0.15">
      <c r="A1068" s="7">
        <v>2603</v>
      </c>
      <c r="B1068" s="17">
        <f t="shared" si="136"/>
        <v>44.205128205128197</v>
      </c>
      <c r="C1068" s="17">
        <f t="shared" si="137"/>
        <v>4.0369980096007492</v>
      </c>
      <c r="D1068" s="17">
        <f t="shared" si="138"/>
        <v>22.25</v>
      </c>
      <c r="E1068" s="17">
        <f t="shared" si="139"/>
        <v>3.2114747073814303</v>
      </c>
      <c r="F1068" s="17">
        <f t="shared" si="140"/>
        <v>28.410714285714285</v>
      </c>
      <c r="G1068" s="17">
        <f t="shared" si="141"/>
        <v>3.5764060603335883</v>
      </c>
      <c r="H1068" s="17">
        <f t="shared" si="142"/>
        <v>30.403846153846153</v>
      </c>
      <c r="I1068" s="17">
        <f t="shared" si="143"/>
        <v>3.4668771791329522</v>
      </c>
      <c r="J1068" s="18">
        <v>17.239999999999998</v>
      </c>
      <c r="K1068" s="17">
        <v>0.39</v>
      </c>
      <c r="L1068" s="17">
        <v>4.2705000000000002</v>
      </c>
      <c r="M1068" s="18">
        <v>14.24</v>
      </c>
      <c r="N1068" s="17">
        <v>0.16</v>
      </c>
      <c r="O1068" s="17">
        <v>4.4340999999999999</v>
      </c>
      <c r="P1068" s="18">
        <v>15.91</v>
      </c>
      <c r="Q1068" s="17">
        <v>0.28000000000000003</v>
      </c>
      <c r="R1068" s="17">
        <v>4.4485999999999999</v>
      </c>
      <c r="S1068" s="18">
        <v>15.81</v>
      </c>
      <c r="T1068" s="17">
        <v>0.39</v>
      </c>
      <c r="U1068" s="17">
        <v>4.5602999999999998</v>
      </c>
      <c r="V1068" s="28">
        <v>42454</v>
      </c>
      <c r="W1068" s="7">
        <v>2603</v>
      </c>
      <c r="X1068" s="16"/>
      <c r="Y1068" s="66">
        <v>57923</v>
      </c>
      <c r="Z1068" s="66">
        <v>19468</v>
      </c>
      <c r="AA1068" s="16"/>
      <c r="AB1068" s="66">
        <v>58298</v>
      </c>
      <c r="AC1068" s="66">
        <v>19342</v>
      </c>
      <c r="AD1068" s="30" t="s">
        <v>41</v>
      </c>
      <c r="AE1068" s="66">
        <v>52120</v>
      </c>
      <c r="AF1068" s="66">
        <v>21639</v>
      </c>
      <c r="AG1068" s="30" t="s">
        <v>41</v>
      </c>
      <c r="AH1068" s="66">
        <v>51723</v>
      </c>
      <c r="AI1068" s="66">
        <v>21804</v>
      </c>
      <c r="AJ1068" s="76"/>
      <c r="AK1068" s="75"/>
      <c r="AL1068" s="7">
        <v>2603</v>
      </c>
    </row>
    <row r="1069" spans="1:38" x14ac:dyDescent="0.15">
      <c r="A1069" s="7">
        <v>2604</v>
      </c>
      <c r="B1069" s="17">
        <f t="shared" si="136"/>
        <v>116.25766871165644</v>
      </c>
      <c r="C1069" s="17">
        <f t="shared" si="137"/>
        <v>3.0316766211604094</v>
      </c>
      <c r="D1069" s="17">
        <f t="shared" si="138"/>
        <v>145.5</v>
      </c>
      <c r="E1069" s="17">
        <f t="shared" si="139"/>
        <v>3.0820557629676704</v>
      </c>
      <c r="F1069" s="17">
        <f t="shared" si="140"/>
        <v>67.4375</v>
      </c>
      <c r="G1069" s="17">
        <f t="shared" si="141"/>
        <v>2.1737816548139488</v>
      </c>
      <c r="H1069" s="17">
        <f t="shared" si="142"/>
        <v>51.84375</v>
      </c>
      <c r="I1069" s="17">
        <f t="shared" si="143"/>
        <v>2.1699890127138599</v>
      </c>
      <c r="J1069" s="18">
        <v>11.37</v>
      </c>
      <c r="K1069" s="17">
        <v>9.7799999999999998E-2</v>
      </c>
      <c r="L1069" s="17">
        <v>3.7504</v>
      </c>
      <c r="M1069" s="18">
        <v>11.64</v>
      </c>
      <c r="N1069" s="17">
        <v>0.02</v>
      </c>
      <c r="O1069" s="17">
        <v>3.7766999999999999</v>
      </c>
      <c r="P1069" s="18">
        <v>10.79</v>
      </c>
      <c r="Q1069" s="17">
        <v>0.08</v>
      </c>
      <c r="R1069" s="17">
        <v>4.9637000000000002</v>
      </c>
      <c r="S1069" s="18">
        <v>11.06</v>
      </c>
      <c r="T1069" s="17">
        <v>0.16</v>
      </c>
      <c r="U1069" s="17">
        <v>5.0968</v>
      </c>
      <c r="V1069" s="21">
        <v>42460</v>
      </c>
      <c r="W1069" s="7">
        <v>2604</v>
      </c>
      <c r="X1069" s="16"/>
      <c r="Y1069" s="66"/>
      <c r="Z1069" s="66"/>
      <c r="AA1069" s="16"/>
      <c r="AB1069" s="66"/>
      <c r="AC1069" s="66"/>
      <c r="AD1069" s="30"/>
      <c r="AE1069" s="66"/>
      <c r="AF1069" s="66"/>
      <c r="AG1069" s="30"/>
      <c r="AH1069" s="66">
        <v>55330</v>
      </c>
      <c r="AI1069" s="66">
        <v>10836</v>
      </c>
      <c r="AJ1069" s="76"/>
      <c r="AK1069" s="75"/>
      <c r="AL1069" s="7">
        <v>2604</v>
      </c>
    </row>
    <row r="1070" spans="1:38" x14ac:dyDescent="0.15">
      <c r="A1070" s="7">
        <v>2605</v>
      </c>
      <c r="B1070" s="17">
        <f t="shared" si="136"/>
        <v>66.430539157811879</v>
      </c>
      <c r="C1070" s="17">
        <f t="shared" si="137"/>
        <v>6.0423825887743412</v>
      </c>
      <c r="D1070" s="17">
        <f t="shared" si="138"/>
        <v>53.389261744966447</v>
      </c>
      <c r="E1070" s="17">
        <f t="shared" si="139"/>
        <v>5.5472263868065967</v>
      </c>
      <c r="F1070" s="17">
        <f t="shared" si="140"/>
        <v>63.021638330757341</v>
      </c>
      <c r="G1070" s="17">
        <f t="shared" si="141"/>
        <v>5.5692139588882057</v>
      </c>
      <c r="H1070" s="17">
        <f t="shared" si="142"/>
        <v>73.713136729222512</v>
      </c>
      <c r="I1070" s="17">
        <f t="shared" si="143"/>
        <v>5.4924639678782246</v>
      </c>
      <c r="J1070" s="18">
        <v>16.88</v>
      </c>
      <c r="K1070" s="17">
        <v>0.25409999999999999</v>
      </c>
      <c r="L1070" s="17">
        <v>2.7936000000000001</v>
      </c>
      <c r="M1070" s="18">
        <v>15.91</v>
      </c>
      <c r="N1070" s="17">
        <v>7.4499999999999997E-2</v>
      </c>
      <c r="O1070" s="17">
        <v>2.8681000000000001</v>
      </c>
      <c r="P1070" s="18">
        <v>16.309999999999999</v>
      </c>
      <c r="Q1070" s="17">
        <v>0.12939999999999999</v>
      </c>
      <c r="R1070" s="17">
        <v>2.9285999999999999</v>
      </c>
      <c r="S1070" s="18">
        <v>18.329999999999998</v>
      </c>
      <c r="T1070" s="17">
        <v>0.1865</v>
      </c>
      <c r="U1070" s="17">
        <v>3.3372999999999999</v>
      </c>
      <c r="V1070" s="21">
        <v>42486</v>
      </c>
      <c r="W1070" s="7">
        <v>2605</v>
      </c>
      <c r="X1070" s="30" t="s">
        <v>43</v>
      </c>
      <c r="Y1070" s="66">
        <v>33283</v>
      </c>
      <c r="Z1070" s="66">
        <v>11237</v>
      </c>
      <c r="AA1070" s="16" t="s">
        <v>41</v>
      </c>
      <c r="AB1070" s="66">
        <v>27851</v>
      </c>
      <c r="AC1070" s="66">
        <v>13429</v>
      </c>
      <c r="AD1070" s="16" t="s">
        <v>41</v>
      </c>
      <c r="AE1070" s="66">
        <v>26250</v>
      </c>
      <c r="AF1070" s="66">
        <v>14248</v>
      </c>
      <c r="AG1070" s="16" t="s">
        <v>43</v>
      </c>
      <c r="AH1070" s="66">
        <v>36353</v>
      </c>
      <c r="AI1070" s="66">
        <v>10288</v>
      </c>
      <c r="AJ1070" s="76"/>
      <c r="AK1070" s="75"/>
      <c r="AL1070" s="7">
        <v>2605</v>
      </c>
    </row>
    <row r="1071" spans="1:38" x14ac:dyDescent="0.15">
      <c r="A1071" s="7">
        <v>2606</v>
      </c>
      <c r="B1071" s="17">
        <f t="shared" si="136"/>
        <v>267.66666666666669</v>
      </c>
      <c r="C1071" s="17">
        <f t="shared" si="137"/>
        <v>13.050190958585011</v>
      </c>
      <c r="D1071" s="17">
        <f t="shared" si="138"/>
        <v>40.659090909090914</v>
      </c>
      <c r="E1071" s="17">
        <f t="shared" si="139"/>
        <v>4.6978808329613191</v>
      </c>
      <c r="F1071" s="17">
        <f t="shared" si="140"/>
        <v>44.29545454545454</v>
      </c>
      <c r="G1071" s="17">
        <f t="shared" si="141"/>
        <v>5.0356552294336501</v>
      </c>
      <c r="H1071" s="17">
        <f t="shared" si="142"/>
        <v>70.3125</v>
      </c>
      <c r="I1071" s="17">
        <f t="shared" si="143"/>
        <v>7.5253982189890882</v>
      </c>
      <c r="J1071" s="18">
        <v>48.18</v>
      </c>
      <c r="K1071" s="17">
        <v>0.18</v>
      </c>
      <c r="L1071" s="17">
        <v>3.6919</v>
      </c>
      <c r="M1071" s="18">
        <v>17.89</v>
      </c>
      <c r="N1071" s="17">
        <v>0.11</v>
      </c>
      <c r="O1071" s="17">
        <v>3.8081</v>
      </c>
      <c r="P1071" s="18">
        <v>19.489999999999998</v>
      </c>
      <c r="Q1071" s="17">
        <v>0.22</v>
      </c>
      <c r="R1071" s="17">
        <v>3.8704000000000001</v>
      </c>
      <c r="S1071" s="18">
        <v>30</v>
      </c>
      <c r="T1071" s="17">
        <v>0.32</v>
      </c>
      <c r="U1071" s="17">
        <v>3.9864999999999999</v>
      </c>
      <c r="V1071" s="21">
        <v>42459</v>
      </c>
      <c r="W1071" s="7">
        <v>2606</v>
      </c>
      <c r="X1071" s="16" t="s">
        <v>41</v>
      </c>
      <c r="Y1071" s="66">
        <v>18140</v>
      </c>
      <c r="Z1071" s="66">
        <v>11245</v>
      </c>
      <c r="AA1071" s="16" t="s">
        <v>41</v>
      </c>
      <c r="AB1071" s="66">
        <v>15992</v>
      </c>
      <c r="AC1071" s="66">
        <v>12756</v>
      </c>
      <c r="AD1071" s="16" t="s">
        <v>43</v>
      </c>
      <c r="AE1071" s="66">
        <v>16245</v>
      </c>
      <c r="AF1071" s="66">
        <v>12557</v>
      </c>
      <c r="AG1071" s="30" t="s">
        <v>37</v>
      </c>
      <c r="AH1071" s="66">
        <v>13392</v>
      </c>
      <c r="AI1071" s="66">
        <v>15233</v>
      </c>
      <c r="AJ1071" s="76"/>
      <c r="AK1071" s="75"/>
      <c r="AL1071" s="7">
        <v>2606</v>
      </c>
    </row>
    <row r="1072" spans="1:38" x14ac:dyDescent="0.15">
      <c r="A1072" s="7">
        <v>2607</v>
      </c>
      <c r="B1072" s="17">
        <f t="shared" si="136"/>
        <v>266.25</v>
      </c>
      <c r="C1072" s="17">
        <f t="shared" si="137"/>
        <v>4.6254071661237779</v>
      </c>
      <c r="D1072" s="17">
        <f t="shared" si="138"/>
        <v>115.00000000000001</v>
      </c>
      <c r="E1072" s="17">
        <f t="shared" si="139"/>
        <v>5.9039958928724223</v>
      </c>
      <c r="F1072" s="17">
        <f t="shared" si="140"/>
        <v>71.8125</v>
      </c>
      <c r="G1072" s="17">
        <f t="shared" si="141"/>
        <v>2.8641224418575666</v>
      </c>
      <c r="H1072" s="17">
        <f t="shared" si="142"/>
        <v>63.75</v>
      </c>
      <c r="I1072" s="17">
        <f t="shared" si="143"/>
        <v>2.7220771542592503</v>
      </c>
      <c r="J1072" s="18">
        <v>10.65</v>
      </c>
      <c r="K1072" s="17">
        <v>0.04</v>
      </c>
      <c r="L1072" s="17">
        <v>2.3025000000000002</v>
      </c>
      <c r="M1072" s="18">
        <v>13.8</v>
      </c>
      <c r="N1072" s="17">
        <v>0.03</v>
      </c>
      <c r="O1072" s="17">
        <v>2.3374000000000001</v>
      </c>
      <c r="P1072" s="18">
        <v>11.49</v>
      </c>
      <c r="Q1072" s="17">
        <v>0.08</v>
      </c>
      <c r="R1072" s="17">
        <v>4.0117000000000003</v>
      </c>
      <c r="S1072" s="18">
        <v>11.05</v>
      </c>
      <c r="T1072" s="17">
        <v>0.13</v>
      </c>
      <c r="U1072" s="17">
        <v>4.0594000000000001</v>
      </c>
      <c r="V1072" s="21">
        <v>42485</v>
      </c>
      <c r="W1072" s="7">
        <v>2607</v>
      </c>
      <c r="X1072" s="16" t="s">
        <v>41</v>
      </c>
      <c r="Y1072" s="66">
        <v>32942</v>
      </c>
      <c r="Z1072" s="66">
        <v>10835</v>
      </c>
      <c r="AA1072" s="16" t="s">
        <v>41</v>
      </c>
      <c r="AB1072" s="66">
        <v>29554</v>
      </c>
      <c r="AC1072" s="66">
        <v>12077</v>
      </c>
      <c r="AD1072" s="16" t="s">
        <v>41</v>
      </c>
      <c r="AE1072" s="66">
        <v>32730</v>
      </c>
      <c r="AF1072" s="66">
        <v>13924</v>
      </c>
      <c r="AG1072" s="30" t="s">
        <v>41</v>
      </c>
      <c r="AH1072" s="66">
        <v>31302</v>
      </c>
      <c r="AI1072" s="66">
        <v>14560</v>
      </c>
      <c r="AJ1072" s="76"/>
      <c r="AK1072" s="75"/>
      <c r="AL1072" s="7">
        <v>2607</v>
      </c>
    </row>
    <row r="1073" spans="1:38" x14ac:dyDescent="0.15">
      <c r="A1073" s="7">
        <v>2608</v>
      </c>
      <c r="B1073" s="17">
        <f t="shared" si="136"/>
        <v>-0.85557083906464926</v>
      </c>
      <c r="C1073" s="17">
        <f t="shared" si="137"/>
        <v>-0.89088773668681431</v>
      </c>
      <c r="D1073" s="17">
        <f t="shared" si="138"/>
        <v>-10.9375</v>
      </c>
      <c r="E1073" s="17">
        <f t="shared" si="139"/>
        <v>-0.6173492785832716</v>
      </c>
      <c r="F1073" s="17">
        <f t="shared" si="140"/>
        <v>-1.6084558823529411</v>
      </c>
      <c r="G1073" s="17">
        <f t="shared" si="141"/>
        <v>-0.52425346306859033</v>
      </c>
      <c r="H1073" s="17">
        <f t="shared" si="142"/>
        <v>-2.9053007098843282</v>
      </c>
      <c r="I1073" s="17">
        <f t="shared" si="143"/>
        <v>-0.64188684878340052</v>
      </c>
      <c r="J1073" s="18">
        <v>12.44</v>
      </c>
      <c r="K1073" s="17">
        <v>-14.54</v>
      </c>
      <c r="L1073" s="17">
        <v>-13.9636</v>
      </c>
      <c r="M1073" s="18">
        <v>8.75</v>
      </c>
      <c r="N1073" s="17">
        <v>-0.2</v>
      </c>
      <c r="O1073" s="17">
        <v>-14.173500000000001</v>
      </c>
      <c r="P1073" s="18">
        <v>8.75</v>
      </c>
      <c r="Q1073" s="17">
        <v>-2.72</v>
      </c>
      <c r="R1073" s="17">
        <v>-16.6904</v>
      </c>
      <c r="S1073" s="18">
        <v>10.75</v>
      </c>
      <c r="T1073" s="17">
        <v>-2.7751000000000001</v>
      </c>
      <c r="U1073" s="17">
        <v>-16.747499999999999</v>
      </c>
      <c r="V1073" s="21">
        <v>42488</v>
      </c>
      <c r="W1073" s="7">
        <v>2608</v>
      </c>
      <c r="X1073" s="16" t="s">
        <v>41</v>
      </c>
      <c r="Y1073" s="66">
        <v>31460</v>
      </c>
      <c r="Z1073" s="66">
        <v>11915</v>
      </c>
      <c r="AA1073" s="16" t="s">
        <v>41</v>
      </c>
      <c r="AB1073" s="66">
        <v>31457</v>
      </c>
      <c r="AC1073" s="66">
        <v>11916</v>
      </c>
      <c r="AD1073" s="16" t="s">
        <v>43</v>
      </c>
      <c r="AE1073" s="66">
        <v>31463</v>
      </c>
      <c r="AF1073" s="66">
        <v>11913</v>
      </c>
      <c r="AG1073" s="16" t="s">
        <v>41</v>
      </c>
      <c r="AH1073" s="66">
        <v>26526</v>
      </c>
      <c r="AI1073" s="66">
        <v>14131</v>
      </c>
      <c r="AJ1073" s="76"/>
      <c r="AK1073" s="75"/>
      <c r="AL1073" s="7">
        <v>2608</v>
      </c>
    </row>
    <row r="1074" spans="1:38" x14ac:dyDescent="0.15">
      <c r="A1074" s="7">
        <v>2609</v>
      </c>
      <c r="B1074" s="17">
        <f t="shared" si="136"/>
        <v>64</v>
      </c>
      <c r="C1074" s="17">
        <f t="shared" si="137"/>
        <v>9.9224806201550386</v>
      </c>
      <c r="D1074" s="17">
        <f t="shared" si="138"/>
        <v>398.09523809523802</v>
      </c>
      <c r="E1074" s="17">
        <f t="shared" si="139"/>
        <v>10.299371689047677</v>
      </c>
      <c r="F1074" s="17">
        <f t="shared" si="140"/>
        <v>111.32911392405063</v>
      </c>
      <c r="G1074" s="17">
        <f t="shared" si="141"/>
        <v>11.039979915897822</v>
      </c>
      <c r="H1074" s="17">
        <f t="shared" si="142"/>
        <v>73.325163398692808</v>
      </c>
      <c r="I1074" s="17">
        <f t="shared" si="143"/>
        <v>10.471967796511288</v>
      </c>
      <c r="J1074" s="18">
        <v>16</v>
      </c>
      <c r="K1074" s="17">
        <v>0.25</v>
      </c>
      <c r="L1074" s="17">
        <v>1.6125</v>
      </c>
      <c r="M1074" s="18">
        <v>16.72</v>
      </c>
      <c r="N1074" s="17">
        <v>1.0500000000000001E-2</v>
      </c>
      <c r="O1074" s="17">
        <v>1.6234</v>
      </c>
      <c r="P1074" s="18">
        <v>17.59</v>
      </c>
      <c r="Q1074" s="17">
        <v>7.9000000000000001E-2</v>
      </c>
      <c r="R1074" s="17">
        <v>1.5932999999999999</v>
      </c>
      <c r="S1074" s="18">
        <v>17.95</v>
      </c>
      <c r="T1074" s="17">
        <v>0.18360000000000001</v>
      </c>
      <c r="U1074" s="17">
        <v>1.7141</v>
      </c>
      <c r="V1074" s="21">
        <v>42486</v>
      </c>
      <c r="W1074" s="7">
        <v>2609</v>
      </c>
      <c r="X1074" s="16"/>
      <c r="Y1074" s="66">
        <v>51872</v>
      </c>
      <c r="Z1074" s="66">
        <v>11587</v>
      </c>
      <c r="AA1074" s="16"/>
      <c r="AB1074" s="66">
        <v>55491</v>
      </c>
      <c r="AC1074" s="66">
        <v>10817</v>
      </c>
      <c r="AD1074" s="16"/>
      <c r="AE1074" s="66">
        <v>43953</v>
      </c>
      <c r="AF1074" s="66">
        <v>13653</v>
      </c>
      <c r="AG1074" s="30"/>
      <c r="AH1074" s="66">
        <v>37905</v>
      </c>
      <c r="AI1074" s="66">
        <v>15832</v>
      </c>
      <c r="AJ1074" s="76"/>
      <c r="AK1074" s="75"/>
      <c r="AL1074" s="7">
        <v>2609</v>
      </c>
    </row>
    <row r="1075" spans="1:38" x14ac:dyDescent="0.15">
      <c r="A1075" s="7">
        <v>2610</v>
      </c>
      <c r="B1075" s="17">
        <f t="shared" si="136"/>
        <v>21.8</v>
      </c>
      <c r="C1075" s="17">
        <f t="shared" si="137"/>
        <v>0.98410978692668838</v>
      </c>
      <c r="D1075" s="17">
        <f t="shared" si="138"/>
        <v>127.25</v>
      </c>
      <c r="E1075" s="17">
        <f t="shared" si="139"/>
        <v>1.8431677862070213</v>
      </c>
      <c r="F1075" s="17">
        <f t="shared" si="140"/>
        <v>189.20000000000002</v>
      </c>
      <c r="G1075" s="17">
        <f t="shared" si="141"/>
        <v>3.4792842825355379</v>
      </c>
      <c r="H1075" s="17">
        <f t="shared" si="142"/>
        <v>137.25</v>
      </c>
      <c r="I1075" s="17">
        <f t="shared" si="143"/>
        <v>2.6703633445206481</v>
      </c>
      <c r="J1075" s="18">
        <v>3.27</v>
      </c>
      <c r="K1075" s="17">
        <v>0.15</v>
      </c>
      <c r="L1075" s="17">
        <v>3.3228</v>
      </c>
      <c r="M1075" s="18">
        <v>10.18</v>
      </c>
      <c r="N1075" s="17">
        <v>0.02</v>
      </c>
      <c r="O1075" s="17">
        <v>5.5231000000000003</v>
      </c>
      <c r="P1075" s="18">
        <v>18.920000000000002</v>
      </c>
      <c r="Q1075" s="17">
        <v>0.05</v>
      </c>
      <c r="R1075" s="17">
        <v>5.4379</v>
      </c>
      <c r="S1075" s="18">
        <v>3.66</v>
      </c>
      <c r="T1075" s="17">
        <v>0.02</v>
      </c>
      <c r="U1075" s="17">
        <v>1.3706</v>
      </c>
      <c r="V1075" s="28">
        <v>42487</v>
      </c>
      <c r="W1075" s="7">
        <v>2610</v>
      </c>
      <c r="X1075" s="16"/>
      <c r="Y1075" s="66"/>
      <c r="Z1075" s="66"/>
      <c r="AA1075" s="16"/>
      <c r="AB1075" s="66">
        <v>73232</v>
      </c>
      <c r="AC1075" s="66">
        <v>15330</v>
      </c>
      <c r="AD1075" s="30"/>
      <c r="AE1075" s="66"/>
      <c r="AF1075" s="66"/>
      <c r="AG1075" s="30"/>
      <c r="AH1075" s="66">
        <v>148433</v>
      </c>
      <c r="AI1075" s="66">
        <v>30255</v>
      </c>
      <c r="AJ1075" s="76"/>
      <c r="AK1075" s="75"/>
      <c r="AL1075" s="7">
        <v>2610</v>
      </c>
    </row>
    <row r="1076" spans="1:38" x14ac:dyDescent="0.15">
      <c r="A1076" s="7">
        <v>2611</v>
      </c>
      <c r="B1076" s="17">
        <f t="shared" si="136"/>
        <v>152.63636363636363</v>
      </c>
      <c r="C1076" s="17">
        <f t="shared" si="137"/>
        <v>10.717477339461253</v>
      </c>
      <c r="D1076" s="17">
        <f t="shared" si="138"/>
        <v>135.5</v>
      </c>
      <c r="E1076" s="17">
        <f t="shared" si="139"/>
        <v>4.9409726970235646</v>
      </c>
      <c r="F1076" s="17">
        <f t="shared" si="140"/>
        <v>77.428571428571416</v>
      </c>
      <c r="G1076" s="17">
        <f t="shared" si="141"/>
        <v>4.7797521936593323</v>
      </c>
      <c r="H1076" s="17">
        <f t="shared" si="142"/>
        <v>102.3125</v>
      </c>
      <c r="I1076" s="17">
        <f t="shared" si="143"/>
        <v>7.068526274882335</v>
      </c>
      <c r="J1076" s="18">
        <v>16.79</v>
      </c>
      <c r="K1076" s="17">
        <v>0.11</v>
      </c>
      <c r="L1076" s="17">
        <v>1.5666</v>
      </c>
      <c r="M1076" s="18">
        <v>10.84</v>
      </c>
      <c r="N1076" s="17">
        <v>0.02</v>
      </c>
      <c r="O1076" s="17">
        <v>2.1939000000000002</v>
      </c>
      <c r="P1076" s="18">
        <v>10.84</v>
      </c>
      <c r="Q1076" s="17">
        <v>7.0000000000000007E-2</v>
      </c>
      <c r="R1076" s="17">
        <v>2.2679</v>
      </c>
      <c r="S1076" s="18">
        <v>16.37</v>
      </c>
      <c r="T1076" s="17">
        <v>0.12</v>
      </c>
      <c r="U1076" s="17">
        <v>2.3159000000000001</v>
      </c>
      <c r="V1076" s="21">
        <v>42488</v>
      </c>
      <c r="W1076" s="7">
        <v>2611</v>
      </c>
      <c r="X1076" s="16"/>
      <c r="Y1076" s="66">
        <v>34973</v>
      </c>
      <c r="Z1076" s="66">
        <v>16601</v>
      </c>
      <c r="AA1076" s="16"/>
      <c r="AB1076" s="66">
        <v>32904</v>
      </c>
      <c r="AC1076" s="66">
        <v>19507</v>
      </c>
      <c r="AD1076" s="30"/>
      <c r="AE1076" s="66">
        <v>32871</v>
      </c>
      <c r="AF1076" s="66">
        <v>19526</v>
      </c>
      <c r="AG1076" s="30"/>
      <c r="AH1076" s="66">
        <v>33505</v>
      </c>
      <c r="AI1076" s="66">
        <v>19157</v>
      </c>
      <c r="AJ1076" s="76"/>
      <c r="AK1076" s="75"/>
      <c r="AL1076" s="7">
        <v>2611</v>
      </c>
    </row>
    <row r="1077" spans="1:38" x14ac:dyDescent="0.15">
      <c r="A1077" s="7">
        <v>2612</v>
      </c>
      <c r="B1077" s="17">
        <f t="shared" si="136"/>
        <v>48.972972972972975</v>
      </c>
      <c r="C1077" s="17">
        <f t="shared" si="137"/>
        <v>1.5586828613701271</v>
      </c>
      <c r="D1077" s="17">
        <f t="shared" si="138"/>
        <v>139.43089430894307</v>
      </c>
      <c r="E1077" s="17">
        <f t="shared" si="139"/>
        <v>6.8129473084524417</v>
      </c>
      <c r="F1077" s="17">
        <f t="shared" si="140"/>
        <v>129.84375</v>
      </c>
      <c r="G1077" s="17">
        <f t="shared" si="141"/>
        <v>4.3073361208058332</v>
      </c>
      <c r="H1077" s="17">
        <f t="shared" si="142"/>
        <v>73.726346433770019</v>
      </c>
      <c r="I1077" s="17">
        <f t="shared" si="143"/>
        <v>3.3686380792444672</v>
      </c>
      <c r="J1077" s="18">
        <v>18.12</v>
      </c>
      <c r="K1077" s="17">
        <v>0.37</v>
      </c>
      <c r="L1077" s="17">
        <v>11.6252</v>
      </c>
      <c r="M1077" s="18">
        <v>75.459999999999994</v>
      </c>
      <c r="N1077" s="17">
        <v>0.1353</v>
      </c>
      <c r="O1077" s="17">
        <v>11.07597</v>
      </c>
      <c r="P1077" s="18">
        <v>24.93</v>
      </c>
      <c r="Q1077" s="17">
        <v>9.6000000000000002E-2</v>
      </c>
      <c r="R1077" s="17">
        <v>5.7877999999999998</v>
      </c>
      <c r="S1077" s="18">
        <v>20.260000000000002</v>
      </c>
      <c r="T1077" s="17">
        <v>0.20610000000000001</v>
      </c>
      <c r="U1077" s="17">
        <v>6.0143000000000004</v>
      </c>
      <c r="V1077" s="21">
        <v>42460</v>
      </c>
      <c r="W1077" s="7">
        <v>2612</v>
      </c>
      <c r="X1077" s="16" t="s">
        <v>41</v>
      </c>
      <c r="Y1077" s="66">
        <v>16006</v>
      </c>
      <c r="Z1077" s="66">
        <v>12495</v>
      </c>
      <c r="AA1077" s="16" t="s">
        <v>41</v>
      </c>
      <c r="AB1077" s="66">
        <v>15932</v>
      </c>
      <c r="AC1077" s="66">
        <v>12553</v>
      </c>
      <c r="AD1077" s="16"/>
      <c r="AE1077" s="66">
        <v>46225</v>
      </c>
      <c r="AF1077" s="66">
        <v>8653</v>
      </c>
      <c r="AG1077" s="16" t="s">
        <v>41</v>
      </c>
      <c r="AH1077" s="66">
        <v>39542</v>
      </c>
      <c r="AI1077" s="66">
        <v>10116</v>
      </c>
      <c r="AJ1077" s="76"/>
      <c r="AK1077" s="75"/>
      <c r="AL1077" s="7">
        <v>2612</v>
      </c>
    </row>
    <row r="1078" spans="1:38" x14ac:dyDescent="0.15">
      <c r="A1078" s="7">
        <v>2613</v>
      </c>
      <c r="B1078" s="17">
        <f t="shared" si="136"/>
        <v>230.84112149532714</v>
      </c>
      <c r="C1078" s="17">
        <f t="shared" si="137"/>
        <v>3.5788456894469935</v>
      </c>
      <c r="D1078" s="17">
        <f t="shared" si="138"/>
        <v>431.41025641025647</v>
      </c>
      <c r="E1078" s="17">
        <f t="shared" si="139"/>
        <v>3.2443116081758587</v>
      </c>
      <c r="F1078" s="17">
        <f t="shared" si="140"/>
        <v>256.81818181818181</v>
      </c>
      <c r="G1078" s="17">
        <f t="shared" si="141"/>
        <v>3.8288397308679025</v>
      </c>
      <c r="H1078" s="17">
        <f t="shared" si="142"/>
        <v>222.53649635036498</v>
      </c>
      <c r="I1078" s="17">
        <f t="shared" si="143"/>
        <v>3.9126040714182588</v>
      </c>
      <c r="J1078" s="18">
        <v>7.41</v>
      </c>
      <c r="K1078" s="17">
        <v>3.2099999999999997E-2</v>
      </c>
      <c r="L1078" s="17">
        <v>2.0705</v>
      </c>
      <c r="M1078" s="18">
        <v>6.73</v>
      </c>
      <c r="N1078" s="17">
        <v>3.8999999999999998E-3</v>
      </c>
      <c r="O1078" s="17">
        <v>2.0743999999999998</v>
      </c>
      <c r="P1078" s="18">
        <v>7.91</v>
      </c>
      <c r="Q1078" s="17">
        <v>1.54E-2</v>
      </c>
      <c r="R1078" s="17">
        <v>2.0659000000000001</v>
      </c>
      <c r="S1078" s="18">
        <v>8.1300000000000008</v>
      </c>
      <c r="T1078" s="17">
        <v>2.7400000000000001E-2</v>
      </c>
      <c r="U1078" s="17">
        <v>2.0779000000000001</v>
      </c>
      <c r="V1078" s="28">
        <v>42460</v>
      </c>
      <c r="W1078" s="7">
        <v>2613</v>
      </c>
      <c r="X1078" s="16"/>
      <c r="Y1078" s="66">
        <v>40272</v>
      </c>
      <c r="Z1078" s="66">
        <v>17900</v>
      </c>
      <c r="AA1078" s="16"/>
      <c r="AB1078" s="66">
        <v>39632</v>
      </c>
      <c r="AC1078" s="66">
        <v>18189</v>
      </c>
      <c r="AD1078" s="30" t="s">
        <v>41</v>
      </c>
      <c r="AE1078" s="66">
        <v>32062</v>
      </c>
      <c r="AF1078" s="66">
        <v>22484</v>
      </c>
      <c r="AG1078" s="30" t="s">
        <v>43</v>
      </c>
      <c r="AH1078" s="66">
        <v>36003</v>
      </c>
      <c r="AI1078" s="66">
        <v>20023</v>
      </c>
      <c r="AJ1078" s="76"/>
      <c r="AK1078" s="75"/>
      <c r="AL1078" s="7">
        <v>2613</v>
      </c>
    </row>
    <row r="1079" spans="1:38" x14ac:dyDescent="0.15">
      <c r="A1079" s="7">
        <v>2614</v>
      </c>
      <c r="B1079" s="17">
        <f t="shared" si="136"/>
        <v>40.424242424242422</v>
      </c>
      <c r="C1079" s="17">
        <f t="shared" si="137"/>
        <v>3.1993476592478896</v>
      </c>
      <c r="D1079" s="17">
        <f t="shared" si="138"/>
        <v>846.875</v>
      </c>
      <c r="E1079" s="17">
        <f t="shared" si="139"/>
        <v>3.2188331432915245</v>
      </c>
      <c r="F1079" s="17">
        <f t="shared" si="140"/>
        <v>66.722222222222229</v>
      </c>
      <c r="G1079" s="17">
        <f t="shared" si="141"/>
        <v>2.832213182407735</v>
      </c>
      <c r="H1079" s="17">
        <f t="shared" si="142"/>
        <v>44.333333333333329</v>
      </c>
      <c r="I1079" s="17">
        <f t="shared" si="143"/>
        <v>3.530661003451022</v>
      </c>
      <c r="J1079" s="18">
        <v>13.34</v>
      </c>
      <c r="K1079" s="17">
        <v>0.33</v>
      </c>
      <c r="L1079" s="17">
        <v>4.1696</v>
      </c>
      <c r="M1079" s="18">
        <v>13.55</v>
      </c>
      <c r="N1079" s="17">
        <v>4.0000000000000001E-3</v>
      </c>
      <c r="O1079" s="17">
        <v>4.2096</v>
      </c>
      <c r="P1079" s="18">
        <v>12.01</v>
      </c>
      <c r="Q1079" s="17">
        <v>0.09</v>
      </c>
      <c r="R1079" s="17">
        <v>4.2404999999999999</v>
      </c>
      <c r="S1079" s="18">
        <v>15.96</v>
      </c>
      <c r="T1079" s="17">
        <v>0.27</v>
      </c>
      <c r="U1079" s="17">
        <v>4.5204000000000004</v>
      </c>
      <c r="V1079" s="21">
        <v>42485</v>
      </c>
      <c r="W1079" s="7">
        <v>2614</v>
      </c>
      <c r="X1079" s="16"/>
      <c r="Y1079" s="66">
        <v>46044</v>
      </c>
      <c r="Z1079" s="66">
        <v>12048</v>
      </c>
      <c r="AA1079" s="16"/>
      <c r="AB1079" s="66">
        <v>42686</v>
      </c>
      <c r="AC1079" s="66">
        <v>12996</v>
      </c>
      <c r="AD1079" s="16"/>
      <c r="AE1079" s="66">
        <v>38815</v>
      </c>
      <c r="AF1079" s="66">
        <v>14297</v>
      </c>
      <c r="AG1079" s="30"/>
      <c r="AH1079" s="66">
        <v>46195</v>
      </c>
      <c r="AI1079" s="66">
        <v>12013</v>
      </c>
      <c r="AJ1079" s="76"/>
      <c r="AK1079" s="75"/>
      <c r="AL1079" s="7">
        <v>2614</v>
      </c>
    </row>
    <row r="1080" spans="1:38" x14ac:dyDescent="0.15">
      <c r="A1080" s="7">
        <v>2615</v>
      </c>
      <c r="B1080" s="17">
        <f t="shared" si="136"/>
        <v>87.75</v>
      </c>
      <c r="C1080" s="17">
        <f t="shared" si="137"/>
        <v>5.0244782272610156</v>
      </c>
      <c r="D1080" s="17">
        <f t="shared" si="138"/>
        <v>165.89999999999998</v>
      </c>
      <c r="E1080" s="17">
        <f t="shared" si="139"/>
        <v>9.357813689821473</v>
      </c>
      <c r="F1080" s="17">
        <f t="shared" si="140"/>
        <v>75.25</v>
      </c>
      <c r="G1080" s="17">
        <f t="shared" si="141"/>
        <v>7.4903570984198087</v>
      </c>
      <c r="H1080" s="17">
        <f t="shared" si="142"/>
        <v>40.741935483870968</v>
      </c>
      <c r="I1080" s="17">
        <f t="shared" si="143"/>
        <v>6.4896527804539677</v>
      </c>
      <c r="J1080" s="18">
        <v>17.55</v>
      </c>
      <c r="K1080" s="17">
        <v>0.2</v>
      </c>
      <c r="L1080" s="17">
        <v>3.4929000000000001</v>
      </c>
      <c r="M1080" s="18">
        <v>33.18</v>
      </c>
      <c r="N1080" s="17">
        <v>0.05</v>
      </c>
      <c r="O1080" s="17">
        <v>3.5457000000000001</v>
      </c>
      <c r="P1080" s="18">
        <v>18.059999999999999</v>
      </c>
      <c r="Q1080" s="17">
        <v>0.12</v>
      </c>
      <c r="R1080" s="17">
        <v>2.4110999999999998</v>
      </c>
      <c r="S1080" s="18">
        <v>16.84</v>
      </c>
      <c r="T1080" s="17">
        <v>0.31</v>
      </c>
      <c r="U1080" s="17">
        <v>2.5949</v>
      </c>
      <c r="V1080" s="28">
        <v>42487</v>
      </c>
      <c r="W1080" s="7">
        <v>2615</v>
      </c>
      <c r="X1080" s="16" t="s">
        <v>43</v>
      </c>
      <c r="Y1080" s="66">
        <v>15383</v>
      </c>
      <c r="Z1080" s="66">
        <v>11857</v>
      </c>
      <c r="AA1080" s="30"/>
      <c r="AB1080" s="66">
        <v>30953</v>
      </c>
      <c r="AC1080" s="66">
        <v>5892</v>
      </c>
      <c r="AD1080" s="16"/>
      <c r="AE1080" s="66">
        <v>34956</v>
      </c>
      <c r="AF1080" s="66">
        <v>7826</v>
      </c>
      <c r="AG1080" s="16"/>
      <c r="AH1080" s="66">
        <v>32377</v>
      </c>
      <c r="AI1080" s="66">
        <v>8450</v>
      </c>
      <c r="AJ1080" s="76"/>
      <c r="AK1080" s="75"/>
      <c r="AL1080" s="7">
        <v>2615</v>
      </c>
    </row>
    <row r="1081" spans="1:38" x14ac:dyDescent="0.15">
      <c r="A1081" s="7">
        <v>2616</v>
      </c>
      <c r="B1081" s="17">
        <f t="shared" si="136"/>
        <v>65.78686902012538</v>
      </c>
      <c r="C1081" s="17">
        <f t="shared" si="137"/>
        <v>4.4845268082043903</v>
      </c>
      <c r="D1081" s="17">
        <f t="shared" si="138"/>
        <v>51.412133891213387</v>
      </c>
      <c r="E1081" s="17">
        <f t="shared" si="139"/>
        <v>3.9730816644099995</v>
      </c>
      <c r="F1081" s="17">
        <f t="shared" si="140"/>
        <v>57.788944723618087</v>
      </c>
      <c r="G1081" s="17">
        <f t="shared" si="141"/>
        <v>4.1659119724687557</v>
      </c>
      <c r="H1081" s="17">
        <f t="shared" si="142"/>
        <v>51.375262789067975</v>
      </c>
      <c r="I1081" s="17">
        <f t="shared" si="143"/>
        <v>3.8637127215952889</v>
      </c>
      <c r="J1081" s="18">
        <v>19.940000000000001</v>
      </c>
      <c r="K1081" s="17">
        <v>0.30309999999999998</v>
      </c>
      <c r="L1081" s="17">
        <v>4.4463999999999997</v>
      </c>
      <c r="M1081" s="18">
        <v>19.66</v>
      </c>
      <c r="N1081" s="17">
        <v>9.5600000000000004E-2</v>
      </c>
      <c r="O1081" s="17">
        <v>4.9482999999999997</v>
      </c>
      <c r="P1081" s="18">
        <v>20.7</v>
      </c>
      <c r="Q1081" s="17">
        <v>0.17910000000000001</v>
      </c>
      <c r="R1081" s="17">
        <v>4.9688999999999997</v>
      </c>
      <c r="S1081" s="18">
        <v>19.55</v>
      </c>
      <c r="T1081" s="17">
        <v>0.28539999999999999</v>
      </c>
      <c r="U1081" s="17">
        <v>5.0598999999999998</v>
      </c>
      <c r="V1081" s="28">
        <v>42460</v>
      </c>
      <c r="W1081" s="7">
        <v>2616</v>
      </c>
      <c r="X1081" s="16" t="s">
        <v>39</v>
      </c>
      <c r="Y1081" s="66">
        <v>12242</v>
      </c>
      <c r="Z1081" s="66">
        <v>29352</v>
      </c>
      <c r="AA1081" s="16" t="s">
        <v>39</v>
      </c>
      <c r="AB1081" s="66">
        <v>12900</v>
      </c>
      <c r="AC1081" s="66">
        <v>28767</v>
      </c>
      <c r="AD1081" s="16" t="s">
        <v>39</v>
      </c>
      <c r="AE1081" s="66">
        <v>13252</v>
      </c>
      <c r="AF1081" s="66">
        <v>28608</v>
      </c>
      <c r="AG1081" s="16" t="s">
        <v>39</v>
      </c>
      <c r="AH1081" s="66">
        <v>15127</v>
      </c>
      <c r="AI1081" s="66">
        <v>25069</v>
      </c>
      <c r="AJ1081" s="76"/>
      <c r="AK1081" s="75"/>
      <c r="AL1081" s="7">
        <v>2616</v>
      </c>
    </row>
    <row r="1082" spans="1:38" x14ac:dyDescent="0.15">
      <c r="A1082" s="7">
        <v>2617</v>
      </c>
      <c r="B1082" s="17">
        <f t="shared" si="136"/>
        <v>63.608695652173914</v>
      </c>
      <c r="C1082" s="17">
        <f t="shared" si="137"/>
        <v>5.670542635658915</v>
      </c>
      <c r="D1082" s="17">
        <f t="shared" si="138"/>
        <v>541.75</v>
      </c>
      <c r="E1082" s="17">
        <f t="shared" si="139"/>
        <v>4.2044197823092304</v>
      </c>
      <c r="F1082" s="17">
        <f t="shared" si="140"/>
        <v>143.64640883977901</v>
      </c>
      <c r="G1082" s="17">
        <f t="shared" si="141"/>
        <v>5.1090587541756731</v>
      </c>
      <c r="H1082" s="17">
        <f t="shared" si="142"/>
        <v>165.85714285714286</v>
      </c>
      <c r="I1082" s="17">
        <f t="shared" si="143"/>
        <v>5.046948356807512</v>
      </c>
      <c r="J1082" s="18">
        <v>14.63</v>
      </c>
      <c r="K1082" s="17">
        <v>0.23</v>
      </c>
      <c r="L1082" s="17">
        <v>2.58</v>
      </c>
      <c r="M1082" s="18">
        <v>21.67</v>
      </c>
      <c r="N1082" s="17">
        <v>0.01</v>
      </c>
      <c r="O1082" s="17">
        <v>5.1540999999999997</v>
      </c>
      <c r="P1082" s="18">
        <v>15.6</v>
      </c>
      <c r="Q1082" s="17">
        <v>5.4300000000000001E-2</v>
      </c>
      <c r="R1082" s="17">
        <v>3.0533999999999999</v>
      </c>
      <c r="S1082" s="18">
        <v>15.48</v>
      </c>
      <c r="T1082" s="17">
        <v>7.0000000000000007E-2</v>
      </c>
      <c r="U1082" s="17">
        <v>3.0672000000000001</v>
      </c>
      <c r="V1082" s="28">
        <v>42487</v>
      </c>
      <c r="W1082" s="7">
        <v>2617</v>
      </c>
      <c r="X1082" s="30" t="s">
        <v>37</v>
      </c>
      <c r="Y1082" s="66">
        <v>18458</v>
      </c>
      <c r="Z1082" s="66">
        <v>19503</v>
      </c>
      <c r="AA1082" s="30" t="s">
        <v>43</v>
      </c>
      <c r="AB1082" s="66">
        <v>23012</v>
      </c>
      <c r="AC1082" s="66">
        <v>15644</v>
      </c>
      <c r="AD1082" s="30" t="s">
        <v>37</v>
      </c>
      <c r="AE1082" s="66">
        <v>13944</v>
      </c>
      <c r="AF1082" s="66">
        <v>52698</v>
      </c>
      <c r="AG1082" s="16" t="s">
        <v>37</v>
      </c>
      <c r="AH1082" s="66">
        <v>13920</v>
      </c>
      <c r="AI1082" s="66">
        <v>52789</v>
      </c>
      <c r="AJ1082" s="76"/>
      <c r="AK1082" s="75"/>
      <c r="AL1082" s="7">
        <v>2617</v>
      </c>
    </row>
    <row r="1083" spans="1:38" x14ac:dyDescent="0.15">
      <c r="A1083" s="7">
        <v>2618</v>
      </c>
      <c r="B1083" s="17">
        <f t="shared" si="136"/>
        <v>68.243243243243242</v>
      </c>
      <c r="C1083" s="17">
        <f t="shared" si="137"/>
        <v>2.7925237779252376</v>
      </c>
      <c r="D1083" s="17">
        <f t="shared" si="138"/>
        <v>278.55153203342616</v>
      </c>
      <c r="E1083" s="17">
        <f t="shared" si="139"/>
        <v>4.3938661628366802</v>
      </c>
      <c r="F1083" s="17">
        <f t="shared" si="140"/>
        <v>641.85606060606062</v>
      </c>
      <c r="G1083" s="17">
        <f t="shared" si="141"/>
        <v>7.4812362030905071</v>
      </c>
      <c r="H1083" s="17">
        <f t="shared" si="142"/>
        <v>546.14093959731542</v>
      </c>
      <c r="I1083" s="17">
        <f t="shared" si="143"/>
        <v>7.1560480147737753</v>
      </c>
      <c r="J1083" s="18">
        <v>25.25</v>
      </c>
      <c r="K1083" s="17">
        <v>0.37</v>
      </c>
      <c r="L1083" s="17">
        <v>9.0419999999999998</v>
      </c>
      <c r="M1083" s="18">
        <v>40</v>
      </c>
      <c r="N1083" s="17">
        <v>3.5900000000000001E-2</v>
      </c>
      <c r="O1083" s="17">
        <v>9.1036000000000001</v>
      </c>
      <c r="P1083" s="18">
        <v>33.89</v>
      </c>
      <c r="Q1083" s="17">
        <v>2.64E-2</v>
      </c>
      <c r="R1083" s="17">
        <v>4.53</v>
      </c>
      <c r="S1083" s="18">
        <v>32.549999999999997</v>
      </c>
      <c r="T1083" s="17">
        <v>4.4699999999999997E-2</v>
      </c>
      <c r="U1083" s="17">
        <v>4.5486000000000004</v>
      </c>
      <c r="V1083" s="21">
        <v>42487</v>
      </c>
      <c r="W1083" s="7">
        <v>2618</v>
      </c>
      <c r="X1083" s="44" t="s">
        <v>37</v>
      </c>
      <c r="Y1083" s="66">
        <v>11176</v>
      </c>
      <c r="Z1083" s="66">
        <v>16342</v>
      </c>
      <c r="AA1083" s="44" t="s">
        <v>39</v>
      </c>
      <c r="AB1083" s="66">
        <v>13248</v>
      </c>
      <c r="AC1083" s="66">
        <v>13786</v>
      </c>
      <c r="AD1083" s="44" t="s">
        <v>37</v>
      </c>
      <c r="AE1083" s="66">
        <v>15506</v>
      </c>
      <c r="AF1083" s="66">
        <v>23557</v>
      </c>
      <c r="AG1083" s="44" t="s">
        <v>37</v>
      </c>
      <c r="AH1083" s="66">
        <v>14819</v>
      </c>
      <c r="AI1083" s="66">
        <v>24649</v>
      </c>
      <c r="AJ1083" s="76"/>
      <c r="AK1083" s="75"/>
      <c r="AL1083" s="7">
        <v>2618</v>
      </c>
    </row>
    <row r="1084" spans="1:38" x14ac:dyDescent="0.15">
      <c r="A1084" s="7">
        <v>2619</v>
      </c>
      <c r="B1084" s="17">
        <f t="shared" si="136"/>
        <v>29.406779661016952</v>
      </c>
      <c r="C1084" s="17">
        <f t="shared" si="137"/>
        <v>1.7329204954055135</v>
      </c>
      <c r="D1084" s="17">
        <f t="shared" si="138"/>
        <v>88.25</v>
      </c>
      <c r="E1084" s="17">
        <f t="shared" si="139"/>
        <v>3.1450463292943693</v>
      </c>
      <c r="F1084" s="17">
        <f t="shared" si="140"/>
        <v>88.3125</v>
      </c>
      <c r="G1084" s="17">
        <f t="shared" si="141"/>
        <v>3.4580651476958471</v>
      </c>
      <c r="H1084" s="17">
        <f t="shared" si="142"/>
        <v>106.50000000000001</v>
      </c>
      <c r="I1084" s="17">
        <f t="shared" si="143"/>
        <v>5.1205615789600216</v>
      </c>
      <c r="J1084" s="18">
        <v>17.350000000000001</v>
      </c>
      <c r="K1084" s="17">
        <v>0.59</v>
      </c>
      <c r="L1084" s="17">
        <v>10.012</v>
      </c>
      <c r="M1084" s="18">
        <v>31.77</v>
      </c>
      <c r="N1084" s="17">
        <v>0.09</v>
      </c>
      <c r="O1084" s="17">
        <v>10.101599999999999</v>
      </c>
      <c r="P1084" s="18">
        <v>14.13</v>
      </c>
      <c r="Q1084" s="17">
        <v>0.08</v>
      </c>
      <c r="R1084" s="17">
        <v>4.0861000000000001</v>
      </c>
      <c r="S1084" s="18">
        <v>21.3</v>
      </c>
      <c r="T1084" s="17">
        <v>0.15</v>
      </c>
      <c r="U1084" s="17">
        <v>4.1597</v>
      </c>
      <c r="V1084" s="28">
        <v>42478</v>
      </c>
      <c r="W1084" s="7">
        <v>2619</v>
      </c>
      <c r="X1084" s="16" t="s">
        <v>37</v>
      </c>
      <c r="Y1084" s="66">
        <v>10661</v>
      </c>
      <c r="Z1084" s="66">
        <v>30016</v>
      </c>
      <c r="AA1084" s="16" t="s">
        <v>37</v>
      </c>
      <c r="AB1084" s="66">
        <v>10640</v>
      </c>
      <c r="AC1084" s="66">
        <v>30075</v>
      </c>
      <c r="AD1084" s="16" t="s">
        <v>37</v>
      </c>
      <c r="AE1084" s="66">
        <v>26381</v>
      </c>
      <c r="AF1084" s="66">
        <v>30325</v>
      </c>
      <c r="AG1084" s="16" t="s">
        <v>39</v>
      </c>
      <c r="AH1084" s="66">
        <v>27231</v>
      </c>
      <c r="AI1084" s="66">
        <v>29379</v>
      </c>
      <c r="AJ1084" s="76"/>
      <c r="AK1084" s="75"/>
      <c r="AL1084" s="7">
        <v>2619</v>
      </c>
    </row>
    <row r="1085" spans="1:38" x14ac:dyDescent="0.15">
      <c r="A1085" s="7">
        <v>2620</v>
      </c>
      <c r="B1085" s="17">
        <f t="shared" si="136"/>
        <v>101.25925925925925</v>
      </c>
      <c r="C1085" s="17">
        <f t="shared" si="137"/>
        <v>6.0787975809320525</v>
      </c>
      <c r="D1085" s="17">
        <f t="shared" si="138"/>
        <v>38.69047619047619</v>
      </c>
      <c r="E1085" s="17">
        <f t="shared" si="139"/>
        <v>3.5126021356620987</v>
      </c>
      <c r="F1085" s="17">
        <f t="shared" si="140"/>
        <v>42.844444444444449</v>
      </c>
      <c r="G1085" s="17">
        <f t="shared" si="141"/>
        <v>2.8509955564099343</v>
      </c>
      <c r="H1085" s="17">
        <f t="shared" si="142"/>
        <v>57.343220338983052</v>
      </c>
      <c r="I1085" s="17">
        <f t="shared" si="143"/>
        <v>3.3036969767986872</v>
      </c>
      <c r="J1085" s="18">
        <v>54.68</v>
      </c>
      <c r="K1085" s="17">
        <v>0.54</v>
      </c>
      <c r="L1085" s="17">
        <v>8.9952000000000005</v>
      </c>
      <c r="M1085" s="18">
        <v>32.5</v>
      </c>
      <c r="N1085" s="17">
        <v>0.21</v>
      </c>
      <c r="O1085" s="17">
        <v>9.2523999999999997</v>
      </c>
      <c r="P1085" s="18">
        <v>38.56</v>
      </c>
      <c r="Q1085" s="17">
        <v>0.45</v>
      </c>
      <c r="R1085" s="17">
        <v>13.5251</v>
      </c>
      <c r="S1085" s="18">
        <v>45.11</v>
      </c>
      <c r="T1085" s="17">
        <v>0.59</v>
      </c>
      <c r="U1085" s="17">
        <v>13.654400000000001</v>
      </c>
      <c r="V1085" s="21">
        <v>42486</v>
      </c>
      <c r="W1085" s="7">
        <v>2620</v>
      </c>
      <c r="X1085" s="44"/>
      <c r="Y1085" s="66">
        <v>14846</v>
      </c>
      <c r="Z1085" s="66">
        <v>8082</v>
      </c>
      <c r="AA1085" s="44"/>
      <c r="AB1085" s="66">
        <v>12905</v>
      </c>
      <c r="AC1085" s="66">
        <v>9298</v>
      </c>
      <c r="AD1085" s="44" t="s">
        <v>41</v>
      </c>
      <c r="AE1085" s="66">
        <v>11616</v>
      </c>
      <c r="AF1085" s="66">
        <v>10330</v>
      </c>
      <c r="AG1085" s="30" t="s">
        <v>37</v>
      </c>
      <c r="AH1085" s="66">
        <v>9207</v>
      </c>
      <c r="AI1085" s="66">
        <v>15749</v>
      </c>
      <c r="AJ1085" s="76"/>
      <c r="AK1085" s="75"/>
      <c r="AL1085" s="7">
        <v>2620</v>
      </c>
    </row>
    <row r="1086" spans="1:38" x14ac:dyDescent="0.15">
      <c r="A1086" s="7">
        <v>2621</v>
      </c>
      <c r="B1086" s="17">
        <f t="shared" si="136"/>
        <v>111.8</v>
      </c>
      <c r="C1086" s="17">
        <f t="shared" si="137"/>
        <v>5.5636284013774704</v>
      </c>
      <c r="D1086" s="17">
        <f t="shared" si="138"/>
        <v>150.75</v>
      </c>
      <c r="E1086" s="17">
        <f t="shared" si="139"/>
        <v>3.5803348770929819</v>
      </c>
      <c r="F1086" s="17">
        <f t="shared" si="140"/>
        <v>183.33333333333334</v>
      </c>
      <c r="G1086" s="17">
        <f t="shared" si="141"/>
        <v>4.3806375818880552</v>
      </c>
      <c r="H1086" s="17">
        <f t="shared" si="142"/>
        <v>181.50000000000003</v>
      </c>
      <c r="I1086" s="17">
        <f t="shared" si="143"/>
        <v>4.3064755313890259</v>
      </c>
      <c r="J1086" s="18">
        <v>27.95</v>
      </c>
      <c r="K1086" s="17">
        <v>0.25</v>
      </c>
      <c r="L1086" s="17">
        <v>5.0236999999999998</v>
      </c>
      <c r="M1086" s="18">
        <v>18.09</v>
      </c>
      <c r="N1086" s="17">
        <v>0.03</v>
      </c>
      <c r="O1086" s="17">
        <v>5.0526</v>
      </c>
      <c r="P1086" s="18">
        <v>22</v>
      </c>
      <c r="Q1086" s="17">
        <v>0.06</v>
      </c>
      <c r="R1086" s="17">
        <v>5.0221</v>
      </c>
      <c r="S1086" s="18">
        <v>21.78</v>
      </c>
      <c r="T1086" s="17">
        <v>0.09</v>
      </c>
      <c r="U1086" s="17">
        <v>5.0575000000000001</v>
      </c>
      <c r="V1086" s="28">
        <v>42460</v>
      </c>
      <c r="W1086" s="7">
        <v>2621</v>
      </c>
      <c r="X1086" s="16" t="s">
        <v>39</v>
      </c>
      <c r="Y1086" s="66">
        <v>9332</v>
      </c>
      <c r="Z1086" s="66">
        <v>24110</v>
      </c>
      <c r="AA1086" s="16" t="s">
        <v>39</v>
      </c>
      <c r="AB1086" s="66">
        <v>10017</v>
      </c>
      <c r="AC1086" s="66">
        <v>22461</v>
      </c>
      <c r="AD1086" s="16" t="s">
        <v>39</v>
      </c>
      <c r="AE1086" s="66">
        <v>10255</v>
      </c>
      <c r="AF1086" s="66">
        <v>21940</v>
      </c>
      <c r="AG1086" s="16" t="s">
        <v>37</v>
      </c>
      <c r="AH1086" s="66">
        <v>9625</v>
      </c>
      <c r="AI1086" s="66">
        <v>23377</v>
      </c>
      <c r="AJ1086" s="76"/>
      <c r="AK1086" s="75"/>
      <c r="AL1086" s="7">
        <v>2621</v>
      </c>
    </row>
    <row r="1087" spans="1:38" x14ac:dyDescent="0.15">
      <c r="A1087" s="7">
        <v>2622</v>
      </c>
      <c r="B1087" s="17">
        <f t="shared" si="136"/>
        <v>66.272727272727266</v>
      </c>
      <c r="C1087" s="17">
        <f t="shared" si="137"/>
        <v>5.3068355536143264</v>
      </c>
      <c r="D1087" s="17">
        <f t="shared" si="138"/>
        <v>618</v>
      </c>
      <c r="E1087" s="17">
        <f t="shared" si="139"/>
        <v>8.9704975142432044</v>
      </c>
      <c r="F1087" s="17">
        <f t="shared" si="140"/>
        <v>615</v>
      </c>
      <c r="G1087" s="17">
        <f t="shared" si="141"/>
        <v>8.9052997393570816</v>
      </c>
      <c r="H1087" s="17">
        <f t="shared" si="142"/>
        <v>267.5</v>
      </c>
      <c r="I1087" s="17">
        <f t="shared" si="143"/>
        <v>7.6053735162413814</v>
      </c>
      <c r="J1087" s="18">
        <v>14.58</v>
      </c>
      <c r="K1087" s="17">
        <v>0.22</v>
      </c>
      <c r="L1087" s="17">
        <v>2.7473999999999998</v>
      </c>
      <c r="M1087" s="18">
        <v>24.72</v>
      </c>
      <c r="N1087" s="17">
        <v>0.01</v>
      </c>
      <c r="O1087" s="17">
        <v>2.7557</v>
      </c>
      <c r="P1087" s="18">
        <v>12.3</v>
      </c>
      <c r="Q1087" s="17">
        <v>0.01</v>
      </c>
      <c r="R1087" s="17">
        <v>1.3812</v>
      </c>
      <c r="S1087" s="18">
        <v>10.7</v>
      </c>
      <c r="T1087" s="17">
        <v>0.03</v>
      </c>
      <c r="U1087" s="17">
        <v>1.4069</v>
      </c>
      <c r="V1087" s="21">
        <v>42488</v>
      </c>
      <c r="W1087" s="7">
        <v>2622</v>
      </c>
      <c r="X1087" s="30" t="s">
        <v>41</v>
      </c>
      <c r="Y1087" s="66">
        <v>26609</v>
      </c>
      <c r="Z1087" s="66">
        <v>15784</v>
      </c>
      <c r="AA1087" s="30" t="s">
        <v>43</v>
      </c>
      <c r="AB1087" s="66">
        <v>30660</v>
      </c>
      <c r="AC1087" s="66">
        <v>13698</v>
      </c>
      <c r="AD1087" s="16" t="s">
        <v>41</v>
      </c>
      <c r="AE1087" s="66">
        <v>29927</v>
      </c>
      <c r="AF1087" s="66">
        <v>28068</v>
      </c>
      <c r="AG1087" s="16" t="s">
        <v>43</v>
      </c>
      <c r="AH1087" s="66">
        <v>41970</v>
      </c>
      <c r="AI1087" s="66">
        <v>20014</v>
      </c>
      <c r="AJ1087" s="76"/>
      <c r="AK1087" s="75"/>
      <c r="AL1087" s="7">
        <v>2622</v>
      </c>
    </row>
    <row r="1088" spans="1:38" x14ac:dyDescent="0.15">
      <c r="A1088" s="7">
        <v>2623</v>
      </c>
      <c r="B1088" s="17">
        <f t="shared" si="136"/>
        <v>121.94117647058823</v>
      </c>
      <c r="C1088" s="17">
        <f t="shared" si="137"/>
        <v>3.0753482575993591</v>
      </c>
      <c r="D1088" s="17">
        <f t="shared" si="138"/>
        <v>136.89285714285711</v>
      </c>
      <c r="E1088" s="17">
        <f t="shared" si="139"/>
        <v>2.8254043136618949</v>
      </c>
      <c r="F1088" s="17">
        <f t="shared" si="140"/>
        <v>94.026315789473671</v>
      </c>
      <c r="G1088" s="17">
        <f t="shared" si="141"/>
        <v>2.6204428277020337</v>
      </c>
      <c r="H1088" s="17">
        <f t="shared" si="142"/>
        <v>101.57142857142857</v>
      </c>
      <c r="I1088" s="17">
        <f t="shared" si="143"/>
        <v>2.7615739223525817</v>
      </c>
      <c r="J1088" s="18">
        <v>41.46</v>
      </c>
      <c r="K1088" s="17">
        <v>0.34</v>
      </c>
      <c r="L1088" s="17">
        <v>13.481400000000001</v>
      </c>
      <c r="M1088" s="18">
        <v>38.33</v>
      </c>
      <c r="N1088" s="17">
        <v>7.0000000000000007E-2</v>
      </c>
      <c r="O1088" s="17">
        <v>13.5662</v>
      </c>
      <c r="P1088" s="18">
        <v>35.729999999999997</v>
      </c>
      <c r="Q1088" s="17">
        <v>0.19</v>
      </c>
      <c r="R1088" s="17">
        <v>13.6351</v>
      </c>
      <c r="S1088" s="18">
        <v>37.92</v>
      </c>
      <c r="T1088" s="17">
        <v>0.28000000000000003</v>
      </c>
      <c r="U1088" s="17">
        <v>13.731299999999999</v>
      </c>
      <c r="V1088" s="21">
        <v>42487</v>
      </c>
      <c r="W1088" s="7">
        <v>2623</v>
      </c>
      <c r="X1088" s="30"/>
      <c r="Y1088" s="66">
        <v>23343</v>
      </c>
      <c r="Z1088" s="66">
        <v>6854</v>
      </c>
      <c r="AA1088" s="30"/>
      <c r="AB1088" s="66">
        <v>23653</v>
      </c>
      <c r="AC1088" s="66">
        <v>6764</v>
      </c>
      <c r="AD1088" s="30"/>
      <c r="AE1088" s="66">
        <v>21750</v>
      </c>
      <c r="AF1088" s="66">
        <v>7356</v>
      </c>
      <c r="AG1088" s="30"/>
      <c r="AH1088" s="66">
        <v>22320</v>
      </c>
      <c r="AI1088" s="66">
        <v>7168</v>
      </c>
      <c r="AJ1088" s="76"/>
      <c r="AK1088" s="75"/>
      <c r="AL1088" s="7">
        <v>2623</v>
      </c>
    </row>
    <row r="1089" spans="1:38" x14ac:dyDescent="0.15">
      <c r="A1089" s="7">
        <v>2624</v>
      </c>
      <c r="B1089" s="17">
        <f t="shared" si="136"/>
        <v>50.491525423728817</v>
      </c>
      <c r="C1089" s="17">
        <f t="shared" si="137"/>
        <v>14.164130848231265</v>
      </c>
      <c r="D1089" s="17">
        <f t="shared" si="138"/>
        <v>243.25</v>
      </c>
      <c r="E1089" s="17">
        <f t="shared" si="139"/>
        <v>18.32564271588662</v>
      </c>
      <c r="F1089" s="17">
        <f t="shared" si="140"/>
        <v>55.514705882352935</v>
      </c>
      <c r="G1089" s="17">
        <f t="shared" si="141"/>
        <v>7.7128963713631906</v>
      </c>
      <c r="H1089" s="17">
        <f t="shared" si="142"/>
        <v>45.467213114754095</v>
      </c>
      <c r="I1089" s="17">
        <f t="shared" si="143"/>
        <v>7.1784917014461795</v>
      </c>
      <c r="J1089" s="18">
        <v>29.79</v>
      </c>
      <c r="K1089" s="17">
        <v>0.59</v>
      </c>
      <c r="L1089" s="17">
        <v>2.1032000000000002</v>
      </c>
      <c r="M1089" s="18">
        <v>38.92</v>
      </c>
      <c r="N1089" s="17">
        <v>0.04</v>
      </c>
      <c r="O1089" s="17">
        <v>2.1238000000000001</v>
      </c>
      <c r="P1089" s="18">
        <v>37.75</v>
      </c>
      <c r="Q1089" s="17">
        <v>0.34</v>
      </c>
      <c r="R1089" s="17">
        <v>4.8944000000000001</v>
      </c>
      <c r="S1089" s="18">
        <v>36.979999999999997</v>
      </c>
      <c r="T1089" s="17">
        <v>0.61</v>
      </c>
      <c r="U1089" s="17">
        <v>5.1515000000000004</v>
      </c>
      <c r="V1089" s="28">
        <v>42446</v>
      </c>
      <c r="W1089" s="7">
        <v>2624</v>
      </c>
      <c r="X1089" s="16" t="s">
        <v>37</v>
      </c>
      <c r="Y1089" s="66">
        <v>11643</v>
      </c>
      <c r="Z1089" s="66">
        <v>41888</v>
      </c>
      <c r="AA1089" s="16" t="s">
        <v>39</v>
      </c>
      <c r="AB1089" s="66">
        <v>17532</v>
      </c>
      <c r="AC1089" s="66">
        <v>27818</v>
      </c>
      <c r="AD1089" s="16" t="s">
        <v>37</v>
      </c>
      <c r="AE1089" s="66">
        <v>10287</v>
      </c>
      <c r="AF1089" s="66">
        <v>127793</v>
      </c>
      <c r="AG1089" s="16" t="s">
        <v>39</v>
      </c>
      <c r="AH1089" s="66">
        <v>10562</v>
      </c>
      <c r="AI1089" s="66">
        <v>124466</v>
      </c>
      <c r="AJ1089" s="76"/>
      <c r="AK1089" s="75"/>
      <c r="AL1089" s="7">
        <v>2624</v>
      </c>
    </row>
    <row r="1090" spans="1:38" x14ac:dyDescent="0.15">
      <c r="A1090" s="7">
        <v>2625</v>
      </c>
      <c r="B1090" s="17">
        <f t="shared" si="136"/>
        <v>267.57142857142856</v>
      </c>
      <c r="C1090" s="17">
        <f t="shared" si="137"/>
        <v>21.294980387698253</v>
      </c>
      <c r="D1090" s="17">
        <f t="shared" si="138"/>
        <v>407.41666666666669</v>
      </c>
      <c r="E1090" s="17">
        <f t="shared" si="139"/>
        <v>27.305222005026529</v>
      </c>
      <c r="F1090" s="17">
        <f t="shared" si="140"/>
        <v>314.14285714285711</v>
      </c>
      <c r="G1090" s="17">
        <f t="shared" si="141"/>
        <v>23.932089024323883</v>
      </c>
      <c r="H1090" s="17">
        <f t="shared" si="142"/>
        <v>249.11538461538461</v>
      </c>
      <c r="I1090" s="17">
        <f t="shared" si="143"/>
        <v>23.06870392135912</v>
      </c>
      <c r="J1090" s="18">
        <v>37.46</v>
      </c>
      <c r="K1090" s="17">
        <v>0.14000000000000001</v>
      </c>
      <c r="L1090" s="17">
        <v>1.7591000000000001</v>
      </c>
      <c r="M1090" s="18">
        <v>48.89</v>
      </c>
      <c r="N1090" s="17">
        <v>0.03</v>
      </c>
      <c r="O1090" s="17">
        <v>1.7905</v>
      </c>
      <c r="P1090" s="18">
        <v>43.98</v>
      </c>
      <c r="Q1090" s="17">
        <v>7.0000000000000007E-2</v>
      </c>
      <c r="R1090" s="17">
        <v>1.8376999999999999</v>
      </c>
      <c r="S1090" s="18">
        <v>43.18</v>
      </c>
      <c r="T1090" s="17">
        <v>0.13</v>
      </c>
      <c r="U1090" s="17">
        <v>1.8717999999999999</v>
      </c>
      <c r="V1090" s="21">
        <v>42488</v>
      </c>
      <c r="W1090" s="7">
        <v>2625</v>
      </c>
      <c r="X1090" s="16"/>
      <c r="Y1090" s="66">
        <v>43083</v>
      </c>
      <c r="Z1090" s="66">
        <v>6980</v>
      </c>
      <c r="AA1090" s="16"/>
      <c r="AB1090" s="66">
        <v>36247</v>
      </c>
      <c r="AC1090" s="66">
        <v>8297</v>
      </c>
      <c r="AD1090" s="30"/>
      <c r="AE1090" s="66">
        <v>37623</v>
      </c>
      <c r="AF1090" s="66">
        <v>7993</v>
      </c>
      <c r="AG1090" s="30" t="s">
        <v>41</v>
      </c>
      <c r="AH1090" s="66">
        <v>30053</v>
      </c>
      <c r="AI1090" s="66">
        <v>10007</v>
      </c>
      <c r="AJ1090" s="76"/>
      <c r="AK1090" s="75"/>
      <c r="AL1090" s="7">
        <v>2625</v>
      </c>
    </row>
    <row r="1091" spans="1:38" x14ac:dyDescent="0.15">
      <c r="A1091" s="7">
        <v>2626</v>
      </c>
      <c r="B1091" s="17">
        <f t="shared" si="136"/>
        <v>69.45</v>
      </c>
      <c r="C1091" s="17">
        <f t="shared" si="137"/>
        <v>5.4840492735312703</v>
      </c>
      <c r="D1091" s="17">
        <f t="shared" si="138"/>
        <v>65.90625</v>
      </c>
      <c r="E1091" s="17">
        <f t="shared" si="139"/>
        <v>8.0560754803468431</v>
      </c>
      <c r="F1091" s="17">
        <f t="shared" si="140"/>
        <v>38.295454545454547</v>
      </c>
      <c r="G1091" s="17">
        <f t="shared" si="141"/>
        <v>7.2975313988739714</v>
      </c>
      <c r="H1091" s="17">
        <f t="shared" si="142"/>
        <v>34.279411764705877</v>
      </c>
      <c r="I1091" s="17">
        <f t="shared" si="143"/>
        <v>4.3651685393258424</v>
      </c>
      <c r="J1091" s="18">
        <v>13.89</v>
      </c>
      <c r="K1091" s="17">
        <v>0.2</v>
      </c>
      <c r="L1091" s="17">
        <v>2.5327999999999999</v>
      </c>
      <c r="M1091" s="18">
        <v>21.09</v>
      </c>
      <c r="N1091" s="17">
        <v>0.08</v>
      </c>
      <c r="O1091" s="17">
        <v>2.6179000000000001</v>
      </c>
      <c r="P1091" s="18">
        <v>16.850000000000001</v>
      </c>
      <c r="Q1091" s="17">
        <v>0.22</v>
      </c>
      <c r="R1091" s="17">
        <v>2.3090000000000002</v>
      </c>
      <c r="S1091" s="18">
        <v>15.54</v>
      </c>
      <c r="T1091" s="17">
        <v>0.34</v>
      </c>
      <c r="U1091" s="17">
        <v>3.56</v>
      </c>
      <c r="V1091" s="28">
        <v>42468</v>
      </c>
      <c r="W1091" s="7">
        <v>2626</v>
      </c>
      <c r="X1091" s="16" t="s">
        <v>39</v>
      </c>
      <c r="Y1091" s="66">
        <v>16085</v>
      </c>
      <c r="Z1091" s="66">
        <v>35809</v>
      </c>
      <c r="AA1091" s="16" t="s">
        <v>39</v>
      </c>
      <c r="AB1091" s="66">
        <v>18259</v>
      </c>
      <c r="AC1091" s="66">
        <v>31546</v>
      </c>
      <c r="AD1091" s="16"/>
      <c r="AE1091" s="66">
        <v>30074</v>
      </c>
      <c r="AF1091" s="66">
        <v>19152</v>
      </c>
      <c r="AG1091" s="16" t="s">
        <v>37</v>
      </c>
      <c r="AH1091" s="66">
        <v>22526</v>
      </c>
      <c r="AI1091" s="66">
        <v>25570</v>
      </c>
      <c r="AJ1091" s="76"/>
      <c r="AK1091" s="75"/>
      <c r="AL1091" s="7">
        <v>2626</v>
      </c>
    </row>
    <row r="1092" spans="1:38" x14ac:dyDescent="0.15">
      <c r="A1092" s="7">
        <v>2627</v>
      </c>
      <c r="B1092" s="17">
        <f t="shared" ref="B1092:B1155" si="144">J1092/K1092</f>
        <v>69.086847249371687</v>
      </c>
      <c r="C1092" s="17">
        <f t="shared" ref="C1092:C1155" si="145">J1092/L1092</f>
        <v>3.5857670845713456</v>
      </c>
      <c r="D1092" s="17">
        <f t="shared" ref="D1092:D1155" si="146">M1092/(N1092*4)</f>
        <v>54.55508474576272</v>
      </c>
      <c r="E1092" s="17">
        <f t="shared" ref="E1092:E1155" si="147">M1092/O1092</f>
        <v>2.9455923357403306</v>
      </c>
      <c r="F1092" s="17">
        <f t="shared" ref="F1092:F1155" si="148">P1092/(Q1092*2)</f>
        <v>56.396588486140729</v>
      </c>
      <c r="G1092" s="17">
        <f t="shared" ref="G1092:G1155" si="149">P1092/R1092</f>
        <v>3.05009009009009</v>
      </c>
      <c r="H1092" s="17">
        <f t="shared" ref="H1092:H1155" si="150">S1092/((T1092/3)*4)</f>
        <v>53.88665221430783</v>
      </c>
      <c r="I1092" s="17">
        <f t="shared" ref="I1092:I1155" si="151">S1092/U1092</f>
        <v>3.1588263326298591</v>
      </c>
      <c r="J1092" s="18">
        <v>24.74</v>
      </c>
      <c r="K1092" s="17">
        <v>0.35809999999999997</v>
      </c>
      <c r="L1092" s="17">
        <v>6.8994999999999997</v>
      </c>
      <c r="M1092" s="18">
        <v>20.6</v>
      </c>
      <c r="N1092" s="17">
        <v>9.4399999999999998E-2</v>
      </c>
      <c r="O1092" s="17">
        <v>6.9935</v>
      </c>
      <c r="P1092" s="18">
        <v>21.16</v>
      </c>
      <c r="Q1092" s="17">
        <v>0.18759999999999999</v>
      </c>
      <c r="R1092" s="17">
        <v>6.9375</v>
      </c>
      <c r="S1092" s="18">
        <v>23.2</v>
      </c>
      <c r="T1092" s="17">
        <v>0.32290000000000002</v>
      </c>
      <c r="U1092" s="17">
        <v>7.3445</v>
      </c>
      <c r="V1092" s="21">
        <v>42484</v>
      </c>
      <c r="W1092" s="7">
        <v>2627</v>
      </c>
      <c r="X1092" s="16" t="s">
        <v>37</v>
      </c>
      <c r="Y1092" s="66">
        <v>9236</v>
      </c>
      <c r="Z1092" s="66">
        <v>14454</v>
      </c>
      <c r="AA1092" s="16" t="s">
        <v>39</v>
      </c>
      <c r="AB1092" s="66">
        <v>10145</v>
      </c>
      <c r="AC1092" s="66">
        <v>13159</v>
      </c>
      <c r="AD1092" s="16" t="s">
        <v>39</v>
      </c>
      <c r="AE1092" s="66">
        <v>10254</v>
      </c>
      <c r="AF1092" s="66">
        <v>13019</v>
      </c>
      <c r="AG1092" s="16" t="s">
        <v>39</v>
      </c>
      <c r="AH1092" s="66">
        <v>10601</v>
      </c>
      <c r="AI1092" s="66">
        <v>12593</v>
      </c>
      <c r="AJ1092" s="76"/>
      <c r="AK1092" s="75"/>
      <c r="AL1092" s="7">
        <v>2627</v>
      </c>
    </row>
    <row r="1093" spans="1:38" x14ac:dyDescent="0.15">
      <c r="A1093" s="7">
        <v>2628</v>
      </c>
      <c r="B1093" s="17">
        <f t="shared" si="144"/>
        <v>315</v>
      </c>
      <c r="C1093" s="17">
        <f t="shared" si="145"/>
        <v>2.6640730717185384</v>
      </c>
      <c r="D1093" s="17">
        <f t="shared" si="146"/>
        <v>195</v>
      </c>
      <c r="E1093" s="17">
        <f t="shared" si="147"/>
        <v>2.1900884458795451</v>
      </c>
      <c r="F1093" s="17">
        <f t="shared" si="148"/>
        <v>174.25</v>
      </c>
      <c r="G1093" s="17">
        <f t="shared" si="149"/>
        <v>1.9575902260918407</v>
      </c>
      <c r="H1093" s="17">
        <f t="shared" si="150"/>
        <v>273.64864864864865</v>
      </c>
      <c r="I1093" s="17">
        <f t="shared" si="151"/>
        <v>2.2751530812875682</v>
      </c>
      <c r="J1093" s="18">
        <v>9.4499999999999993</v>
      </c>
      <c r="K1093" s="17">
        <v>0.03</v>
      </c>
      <c r="L1093" s="17">
        <v>3.5472000000000001</v>
      </c>
      <c r="M1093" s="18">
        <v>7.8</v>
      </c>
      <c r="N1093" s="17">
        <v>0.01</v>
      </c>
      <c r="O1093" s="17">
        <v>3.5615000000000001</v>
      </c>
      <c r="P1093" s="18">
        <v>6.97</v>
      </c>
      <c r="Q1093" s="17">
        <v>0.02</v>
      </c>
      <c r="R1093" s="17">
        <v>3.5605000000000002</v>
      </c>
      <c r="S1093" s="18">
        <v>8.1</v>
      </c>
      <c r="T1093" s="17">
        <v>2.2200000000000001E-2</v>
      </c>
      <c r="U1093" s="17">
        <v>3.5602</v>
      </c>
      <c r="V1093" s="21">
        <v>42487</v>
      </c>
      <c r="W1093" s="7">
        <v>2628</v>
      </c>
      <c r="X1093" s="30"/>
      <c r="Y1093" s="66">
        <v>48018</v>
      </c>
      <c r="Z1093" s="66">
        <v>15357</v>
      </c>
      <c r="AA1093" s="30"/>
      <c r="AB1093" s="66">
        <v>53884</v>
      </c>
      <c r="AC1093" s="66">
        <v>13685</v>
      </c>
      <c r="AD1093" s="30"/>
      <c r="AE1093" s="66">
        <v>48947</v>
      </c>
      <c r="AF1093" s="66">
        <v>15065</v>
      </c>
      <c r="AG1093" s="30"/>
      <c r="AH1093" s="66">
        <v>48787</v>
      </c>
      <c r="AI1093" s="66">
        <v>15115</v>
      </c>
      <c r="AJ1093" s="76"/>
      <c r="AK1093" s="75"/>
      <c r="AL1093" s="7">
        <v>2628</v>
      </c>
    </row>
    <row r="1094" spans="1:38" x14ac:dyDescent="0.15">
      <c r="A1094" s="7">
        <v>2629</v>
      </c>
      <c r="B1094" s="17">
        <f t="shared" si="144"/>
        <v>-54.625</v>
      </c>
      <c r="C1094" s="17">
        <f t="shared" si="145"/>
        <v>8.331744518589133</v>
      </c>
      <c r="D1094" s="17">
        <f t="shared" si="146"/>
        <v>-61.63636363636364</v>
      </c>
      <c r="E1094" s="17">
        <f t="shared" si="147"/>
        <v>8.9292769656262347</v>
      </c>
      <c r="F1094" s="17">
        <f t="shared" si="148"/>
        <v>-75.75</v>
      </c>
      <c r="G1094" s="17">
        <f t="shared" si="149"/>
        <v>8.1287726358148884</v>
      </c>
      <c r="H1094" s="17">
        <f t="shared" si="150"/>
        <v>-98.325000000000003</v>
      </c>
      <c r="I1094" s="17">
        <f t="shared" si="151"/>
        <v>8.888738219540306</v>
      </c>
      <c r="J1094" s="18">
        <v>13.11</v>
      </c>
      <c r="K1094" s="17">
        <v>-0.24</v>
      </c>
      <c r="L1094" s="17">
        <v>1.5734999999999999</v>
      </c>
      <c r="M1094" s="18">
        <v>13.56</v>
      </c>
      <c r="N1094" s="17">
        <v>-5.5E-2</v>
      </c>
      <c r="O1094" s="17">
        <v>1.5185999999999999</v>
      </c>
      <c r="P1094" s="18">
        <v>12.12</v>
      </c>
      <c r="Q1094" s="17">
        <v>-0.08</v>
      </c>
      <c r="R1094" s="17">
        <v>1.4910000000000001</v>
      </c>
      <c r="S1094" s="18">
        <v>13.11</v>
      </c>
      <c r="T1094" s="17">
        <v>-0.1</v>
      </c>
      <c r="U1094" s="17">
        <v>1.4749000000000001</v>
      </c>
      <c r="V1094" s="28">
        <v>42443</v>
      </c>
      <c r="W1094" s="7">
        <v>2629</v>
      </c>
      <c r="X1094" s="30"/>
      <c r="Y1094" s="66">
        <v>44390</v>
      </c>
      <c r="Z1094" s="66">
        <v>9280</v>
      </c>
      <c r="AA1094" s="30" t="s">
        <v>41</v>
      </c>
      <c r="AB1094" s="66">
        <v>33077</v>
      </c>
      <c r="AC1094" s="66">
        <v>12454</v>
      </c>
      <c r="AD1094" s="16" t="s">
        <v>43</v>
      </c>
      <c r="AE1094" s="66">
        <v>33900</v>
      </c>
      <c r="AF1094" s="66">
        <v>12151</v>
      </c>
      <c r="AG1094" s="16" t="s">
        <v>41</v>
      </c>
      <c r="AH1094" s="66">
        <v>33390</v>
      </c>
      <c r="AI1094" s="66">
        <v>12337</v>
      </c>
      <c r="AJ1094" s="76"/>
      <c r="AK1094" s="75"/>
      <c r="AL1094" s="7">
        <v>2629</v>
      </c>
    </row>
    <row r="1095" spans="1:38" x14ac:dyDescent="0.15">
      <c r="A1095" s="7">
        <v>2630</v>
      </c>
      <c r="B1095" s="17">
        <f t="shared" si="144"/>
        <v>45.853477129044258</v>
      </c>
      <c r="C1095" s="17">
        <f t="shared" si="145"/>
        <v>3.1304745220504229</v>
      </c>
      <c r="D1095" s="17">
        <f t="shared" si="146"/>
        <v>57.526315789473685</v>
      </c>
      <c r="E1095" s="17">
        <f t="shared" si="147"/>
        <v>2.7412033205427231</v>
      </c>
      <c r="F1095" s="17">
        <f t="shared" si="148"/>
        <v>34.11474398519433</v>
      </c>
      <c r="G1095" s="17">
        <f t="shared" si="149"/>
        <v>2.7207872078720787</v>
      </c>
      <c r="H1095" s="17">
        <f t="shared" si="150"/>
        <v>34.7071129707113</v>
      </c>
      <c r="I1095" s="17">
        <f t="shared" si="151"/>
        <v>2.6702076291646546</v>
      </c>
      <c r="J1095" s="18">
        <v>12.33</v>
      </c>
      <c r="K1095" s="17">
        <v>0.26889999999999997</v>
      </c>
      <c r="L1095" s="17">
        <v>3.9386999999999999</v>
      </c>
      <c r="M1095" s="18">
        <v>10.93</v>
      </c>
      <c r="N1095" s="17">
        <v>4.7500000000000001E-2</v>
      </c>
      <c r="O1095" s="17">
        <v>3.9872999999999998</v>
      </c>
      <c r="P1095" s="18">
        <v>11.06</v>
      </c>
      <c r="Q1095" s="17">
        <v>0.16209999999999999</v>
      </c>
      <c r="R1095" s="17">
        <v>4.0650000000000004</v>
      </c>
      <c r="S1095" s="18">
        <v>11.06</v>
      </c>
      <c r="T1095" s="17">
        <v>0.23899999999999999</v>
      </c>
      <c r="U1095" s="17">
        <v>4.1420000000000003</v>
      </c>
      <c r="V1095" s="28">
        <v>42454</v>
      </c>
      <c r="W1095" s="7">
        <v>2630</v>
      </c>
      <c r="X1095" s="16" t="s">
        <v>41</v>
      </c>
      <c r="Y1095" s="66">
        <v>35023</v>
      </c>
      <c r="Z1095" s="66">
        <v>21071</v>
      </c>
      <c r="AA1095" s="16"/>
      <c r="AB1095" s="66">
        <v>38925</v>
      </c>
      <c r="AC1095" s="66">
        <v>18959</v>
      </c>
      <c r="AD1095" s="16"/>
      <c r="AE1095" s="66">
        <v>38503</v>
      </c>
      <c r="AF1095" s="66">
        <v>19167</v>
      </c>
      <c r="AG1095" s="30"/>
      <c r="AH1095" s="66">
        <v>38469</v>
      </c>
      <c r="AI1095" s="66">
        <v>19184</v>
      </c>
      <c r="AJ1095" s="76"/>
      <c r="AK1095" s="75"/>
      <c r="AL1095" s="7">
        <v>2630</v>
      </c>
    </row>
    <row r="1096" spans="1:38" x14ac:dyDescent="0.15">
      <c r="A1096" s="7">
        <v>2631</v>
      </c>
      <c r="B1096" s="17">
        <f t="shared" si="144"/>
        <v>88.428571428571431</v>
      </c>
      <c r="C1096" s="17">
        <f t="shared" si="145"/>
        <v>7.7307356063444495</v>
      </c>
      <c r="D1096" s="17">
        <f t="shared" si="146"/>
        <v>121.125</v>
      </c>
      <c r="E1096" s="17">
        <f t="shared" si="147"/>
        <v>11.898817076664894</v>
      </c>
      <c r="F1096" s="17">
        <f t="shared" si="148"/>
        <v>95</v>
      </c>
      <c r="G1096" s="17">
        <f t="shared" si="149"/>
        <v>12.681764004767579</v>
      </c>
      <c r="H1096" s="17">
        <f t="shared" si="150"/>
        <v>82.193181818181813</v>
      </c>
      <c r="I1096" s="17">
        <f t="shared" si="151"/>
        <v>11.168241615712434</v>
      </c>
      <c r="J1096" s="18">
        <v>18.57</v>
      </c>
      <c r="K1096" s="17">
        <v>0.21</v>
      </c>
      <c r="L1096" s="17">
        <v>2.4020999999999999</v>
      </c>
      <c r="M1096" s="18">
        <v>29.07</v>
      </c>
      <c r="N1096" s="17">
        <v>0.06</v>
      </c>
      <c r="O1096" s="17">
        <v>2.4430999999999998</v>
      </c>
      <c r="P1096" s="18">
        <v>26.6</v>
      </c>
      <c r="Q1096" s="17">
        <v>0.14000000000000001</v>
      </c>
      <c r="R1096" s="17">
        <v>2.0975000000000001</v>
      </c>
      <c r="S1096" s="18">
        <v>24.11</v>
      </c>
      <c r="T1096" s="17">
        <v>0.22</v>
      </c>
      <c r="U1096" s="17">
        <v>2.1587999999999998</v>
      </c>
      <c r="V1096" s="28">
        <v>42450</v>
      </c>
      <c r="W1096" s="7">
        <v>2631</v>
      </c>
      <c r="X1096" s="44"/>
      <c r="Y1096" s="66">
        <v>33884</v>
      </c>
      <c r="Z1096" s="66">
        <v>19164</v>
      </c>
      <c r="AA1096" s="44"/>
      <c r="AB1096" s="66">
        <v>33829</v>
      </c>
      <c r="AC1096" s="66">
        <v>19195</v>
      </c>
      <c r="AD1096" s="44"/>
      <c r="AE1096" s="66">
        <v>49751</v>
      </c>
      <c r="AF1096" s="66">
        <v>13062</v>
      </c>
      <c r="AG1096" s="30"/>
      <c r="AH1096" s="66">
        <v>51227</v>
      </c>
      <c r="AI1096" s="66">
        <v>12686</v>
      </c>
      <c r="AJ1096" s="76"/>
      <c r="AK1096" s="75"/>
      <c r="AL1096" s="7">
        <v>2631</v>
      </c>
    </row>
    <row r="1097" spans="1:38" x14ac:dyDescent="0.15">
      <c r="A1097" s="7">
        <v>2632</v>
      </c>
      <c r="B1097" s="17">
        <f t="shared" si="144"/>
        <v>131.875</v>
      </c>
      <c r="C1097" s="17">
        <f t="shared" si="145"/>
        <v>4.3716073426428546</v>
      </c>
      <c r="D1097" s="17">
        <f t="shared" si="146"/>
        <v>154.1875</v>
      </c>
      <c r="E1097" s="17">
        <f t="shared" si="147"/>
        <v>5.1946684634983473</v>
      </c>
      <c r="F1097" s="17">
        <f t="shared" si="148"/>
        <v>157.63157894736844</v>
      </c>
      <c r="G1097" s="17">
        <f t="shared" si="149"/>
        <v>5.0574130361364409</v>
      </c>
      <c r="H1097" s="17">
        <f t="shared" si="150"/>
        <v>138.23076923076923</v>
      </c>
      <c r="I1097" s="17">
        <f t="shared" si="151"/>
        <v>5</v>
      </c>
      <c r="J1097" s="18">
        <v>10.55</v>
      </c>
      <c r="K1097" s="17">
        <v>0.08</v>
      </c>
      <c r="L1097" s="17">
        <v>2.4133</v>
      </c>
      <c r="M1097" s="18">
        <v>24.67</v>
      </c>
      <c r="N1097" s="17">
        <v>0.04</v>
      </c>
      <c r="O1097" s="17">
        <v>4.7491000000000003</v>
      </c>
      <c r="P1097" s="18">
        <v>11.98</v>
      </c>
      <c r="Q1097" s="17">
        <v>3.7999999999999999E-2</v>
      </c>
      <c r="R1097" s="17">
        <v>2.3687999999999998</v>
      </c>
      <c r="S1097" s="18">
        <v>11.98</v>
      </c>
      <c r="T1097" s="17">
        <v>6.5000000000000002E-2</v>
      </c>
      <c r="U1097" s="17">
        <v>2.3959999999999999</v>
      </c>
      <c r="V1097" s="21"/>
      <c r="W1097" s="7">
        <v>2632</v>
      </c>
      <c r="X1097" s="37"/>
      <c r="Y1097" s="66">
        <v>39125</v>
      </c>
      <c r="Z1097" s="66">
        <v>15124</v>
      </c>
      <c r="AA1097" s="37" t="s">
        <v>43</v>
      </c>
      <c r="AB1097" s="66">
        <v>29389</v>
      </c>
      <c r="AC1097" s="66">
        <v>10067</v>
      </c>
      <c r="AD1097" s="37"/>
      <c r="AE1097" s="66">
        <v>33920</v>
      </c>
      <c r="AF1097" s="66">
        <v>17444</v>
      </c>
      <c r="AG1097" s="37"/>
      <c r="AH1097" s="66">
        <v>33868</v>
      </c>
      <c r="AI1097" s="66">
        <v>17471</v>
      </c>
      <c r="AJ1097" s="76"/>
      <c r="AK1097" s="75"/>
      <c r="AL1097" s="7">
        <v>2632</v>
      </c>
    </row>
    <row r="1098" spans="1:38" x14ac:dyDescent="0.15">
      <c r="A1098" s="7">
        <v>2633</v>
      </c>
      <c r="B1098" s="17">
        <f t="shared" si="144"/>
        <v>195.28571428571428</v>
      </c>
      <c r="C1098" s="17">
        <f t="shared" si="145"/>
        <v>7.6035264343521431</v>
      </c>
      <c r="D1098" s="17">
        <f t="shared" si="146"/>
        <v>-157.33333333333334</v>
      </c>
      <c r="E1098" s="17">
        <f t="shared" si="147"/>
        <v>5.2986079928154464</v>
      </c>
      <c r="F1098" s="17">
        <f t="shared" si="148"/>
        <v>-140.1875</v>
      </c>
      <c r="G1098" s="17">
        <f t="shared" si="149"/>
        <v>6.3785013507749175</v>
      </c>
      <c r="H1098" s="17">
        <f t="shared" si="150"/>
        <v>-142.26923076923077</v>
      </c>
      <c r="I1098" s="17">
        <f t="shared" si="151"/>
        <v>7.1056043797723669</v>
      </c>
      <c r="J1098" s="18">
        <v>27.34</v>
      </c>
      <c r="K1098" s="17">
        <v>0.14000000000000001</v>
      </c>
      <c r="L1098" s="17">
        <v>3.5956999999999999</v>
      </c>
      <c r="M1098" s="18">
        <v>18.88</v>
      </c>
      <c r="N1098" s="17">
        <v>-0.03</v>
      </c>
      <c r="O1098" s="17">
        <v>3.5632000000000001</v>
      </c>
      <c r="P1098" s="18">
        <v>22.43</v>
      </c>
      <c r="Q1098" s="17">
        <v>-0.08</v>
      </c>
      <c r="R1098" s="17">
        <v>3.5165000000000002</v>
      </c>
      <c r="S1098" s="18">
        <v>24.66</v>
      </c>
      <c r="T1098" s="17">
        <v>-0.13</v>
      </c>
      <c r="U1098" s="17">
        <v>3.4704999999999999</v>
      </c>
      <c r="V1098" s="21">
        <v>42446</v>
      </c>
      <c r="W1098" s="7">
        <v>2633</v>
      </c>
      <c r="X1098" s="16" t="s">
        <v>37</v>
      </c>
      <c r="Y1098" s="66">
        <v>8837</v>
      </c>
      <c r="Z1098" s="66">
        <v>16974</v>
      </c>
      <c r="AA1098" s="16" t="s">
        <v>45</v>
      </c>
      <c r="AB1098" s="66">
        <v>8837</v>
      </c>
      <c r="AC1098" s="66">
        <v>16974</v>
      </c>
      <c r="AD1098" s="16" t="s">
        <v>39</v>
      </c>
      <c r="AE1098" s="66">
        <v>11414</v>
      </c>
      <c r="AF1098" s="66">
        <v>13141</v>
      </c>
      <c r="AG1098" s="16" t="s">
        <v>43</v>
      </c>
      <c r="AH1098" s="66">
        <v>13358</v>
      </c>
      <c r="AI1098" s="66">
        <v>11229</v>
      </c>
      <c r="AJ1098" s="76"/>
      <c r="AK1098" s="75"/>
      <c r="AL1098" s="7">
        <v>2633</v>
      </c>
    </row>
    <row r="1099" spans="1:38" x14ac:dyDescent="0.15">
      <c r="A1099" s="7">
        <v>2634</v>
      </c>
      <c r="B1099" s="17">
        <f t="shared" si="144"/>
        <v>37.607142857142854</v>
      </c>
      <c r="C1099" s="17">
        <f t="shared" si="145"/>
        <v>2.0728346456692912</v>
      </c>
      <c r="D1099" s="17">
        <f t="shared" si="146"/>
        <v>132.27777777777777</v>
      </c>
      <c r="E1099" s="17">
        <f t="shared" si="147"/>
        <v>9.1999768165220921</v>
      </c>
      <c r="F1099" s="17">
        <f t="shared" si="148"/>
        <v>105.89999999999999</v>
      </c>
      <c r="G1099" s="17">
        <f t="shared" si="149"/>
        <v>7.5497255293362793</v>
      </c>
      <c r="H1099" s="17">
        <f t="shared" si="150"/>
        <v>136</v>
      </c>
      <c r="I1099" s="17">
        <f t="shared" si="151"/>
        <v>7.6625114444679214</v>
      </c>
      <c r="J1099" s="18">
        <v>10.53</v>
      </c>
      <c r="K1099" s="17">
        <v>0.28000000000000003</v>
      </c>
      <c r="L1099" s="17">
        <v>5.08</v>
      </c>
      <c r="M1099" s="18">
        <v>47.62</v>
      </c>
      <c r="N1099" s="17">
        <v>0.09</v>
      </c>
      <c r="O1099" s="17">
        <v>5.1760999999999999</v>
      </c>
      <c r="P1099" s="18">
        <v>10.59</v>
      </c>
      <c r="Q1099" s="17">
        <v>0.05</v>
      </c>
      <c r="R1099" s="17">
        <v>1.4027000000000001</v>
      </c>
      <c r="S1099" s="18">
        <v>10.88</v>
      </c>
      <c r="T1099" s="17">
        <v>0.06</v>
      </c>
      <c r="U1099" s="17">
        <v>1.4198999999999999</v>
      </c>
      <c r="V1099" s="28">
        <v>42460</v>
      </c>
      <c r="W1099" s="7">
        <v>2634</v>
      </c>
      <c r="X1099" s="16" t="s">
        <v>37</v>
      </c>
      <c r="Y1099" s="66">
        <v>4740</v>
      </c>
      <c r="Z1099" s="66">
        <v>27016</v>
      </c>
      <c r="AA1099" s="16"/>
      <c r="AB1099" s="66">
        <v>16192</v>
      </c>
      <c r="AC1099" s="66">
        <v>7908</v>
      </c>
      <c r="AD1099" s="16" t="s">
        <v>41</v>
      </c>
      <c r="AE1099" s="66">
        <v>30883</v>
      </c>
      <c r="AF1099" s="66">
        <v>14927</v>
      </c>
      <c r="AG1099" s="16" t="s">
        <v>43</v>
      </c>
      <c r="AH1099" s="66">
        <v>34597</v>
      </c>
      <c r="AI1099" s="66">
        <v>13325</v>
      </c>
      <c r="AJ1099" s="76"/>
      <c r="AK1099" s="75"/>
      <c r="AL1099" s="7">
        <v>2634</v>
      </c>
    </row>
    <row r="1100" spans="1:38" x14ac:dyDescent="0.15">
      <c r="A1100" s="7">
        <v>2635</v>
      </c>
      <c r="B1100" s="17">
        <f t="shared" si="144"/>
        <v>44.390243902439025</v>
      </c>
      <c r="C1100" s="17">
        <f t="shared" si="145"/>
        <v>6.0963354994305625</v>
      </c>
      <c r="D1100" s="17">
        <f t="shared" si="146"/>
        <v>29.409090909090907</v>
      </c>
      <c r="E1100" s="17">
        <f t="shared" si="147"/>
        <v>4.1776299859561901</v>
      </c>
      <c r="F1100" s="17">
        <f t="shared" si="148"/>
        <v>53.305555555555564</v>
      </c>
      <c r="G1100" s="17">
        <f t="shared" si="149"/>
        <v>6.3340649910055618</v>
      </c>
      <c r="H1100" s="17">
        <f t="shared" si="150"/>
        <v>33.239130434782609</v>
      </c>
      <c r="I1100" s="17">
        <f t="shared" si="151"/>
        <v>4.7881501894591798</v>
      </c>
      <c r="J1100" s="18">
        <v>36.4</v>
      </c>
      <c r="K1100" s="17">
        <v>0.82</v>
      </c>
      <c r="L1100" s="17">
        <v>5.9707999999999997</v>
      </c>
      <c r="M1100" s="18">
        <v>25.88</v>
      </c>
      <c r="N1100" s="17">
        <v>0.22</v>
      </c>
      <c r="O1100" s="17">
        <v>6.1948999999999996</v>
      </c>
      <c r="P1100" s="18">
        <v>38.380000000000003</v>
      </c>
      <c r="Q1100" s="17">
        <v>0.36</v>
      </c>
      <c r="R1100" s="17">
        <v>6.0593000000000004</v>
      </c>
      <c r="S1100" s="18">
        <v>30.58</v>
      </c>
      <c r="T1100" s="17">
        <v>0.69</v>
      </c>
      <c r="U1100" s="17">
        <v>6.3865999999999996</v>
      </c>
      <c r="V1100" s="21">
        <v>42479</v>
      </c>
      <c r="W1100" s="7">
        <v>2635</v>
      </c>
      <c r="X1100" s="16" t="s">
        <v>41</v>
      </c>
      <c r="Y1100" s="66">
        <v>22008</v>
      </c>
      <c r="Z1100" s="66">
        <v>17668</v>
      </c>
      <c r="AA1100" s="30" t="s">
        <v>41</v>
      </c>
      <c r="AB1100" s="66">
        <v>21650</v>
      </c>
      <c r="AC1100" s="66">
        <v>17960</v>
      </c>
      <c r="AD1100" s="16" t="s">
        <v>41</v>
      </c>
      <c r="AE1100" s="66">
        <v>21638</v>
      </c>
      <c r="AF1100" s="66">
        <v>17970</v>
      </c>
      <c r="AG1100" s="16" t="s">
        <v>43</v>
      </c>
      <c r="AH1100" s="66">
        <v>32682</v>
      </c>
      <c r="AI1100" s="66">
        <v>11898</v>
      </c>
      <c r="AJ1100" s="76"/>
      <c r="AK1100" s="75"/>
      <c r="AL1100" s="7">
        <v>2635</v>
      </c>
    </row>
    <row r="1101" spans="1:38" x14ac:dyDescent="0.15">
      <c r="A1101" s="7">
        <v>2636</v>
      </c>
      <c r="B1101" s="17">
        <f t="shared" si="144"/>
        <v>220.94594594594597</v>
      </c>
      <c r="C1101" s="17">
        <f t="shared" si="145"/>
        <v>8.5628993401068403</v>
      </c>
      <c r="D1101" s="17">
        <f t="shared" si="146"/>
        <v>68.36363636363636</v>
      </c>
      <c r="E1101" s="17">
        <f t="shared" si="147"/>
        <v>7.6558920844998726</v>
      </c>
      <c r="F1101" s="17">
        <f t="shared" si="148"/>
        <v>68.333333333333329</v>
      </c>
      <c r="G1101" s="17">
        <f t="shared" si="149"/>
        <v>8.0867850098619325</v>
      </c>
      <c r="H1101" s="17">
        <f t="shared" si="150"/>
        <v>65.698478561549095</v>
      </c>
      <c r="I1101" s="17">
        <f t="shared" si="151"/>
        <v>8.9361301853071211</v>
      </c>
      <c r="J1101" s="18">
        <v>16.350000000000001</v>
      </c>
      <c r="K1101" s="17">
        <v>7.3999999999999996E-2</v>
      </c>
      <c r="L1101" s="17">
        <v>1.9094</v>
      </c>
      <c r="M1101" s="18">
        <v>15.04</v>
      </c>
      <c r="N1101" s="17">
        <v>5.5E-2</v>
      </c>
      <c r="O1101" s="17">
        <v>1.9644999999999999</v>
      </c>
      <c r="P1101" s="18">
        <v>16.399999999999999</v>
      </c>
      <c r="Q1101" s="17">
        <v>0.12</v>
      </c>
      <c r="R1101" s="17">
        <v>2.028</v>
      </c>
      <c r="S1101" s="18">
        <v>19</v>
      </c>
      <c r="T1101" s="17">
        <v>0.21690000000000001</v>
      </c>
      <c r="U1101" s="17">
        <v>2.1261999999999999</v>
      </c>
      <c r="V1101" s="28">
        <v>42488</v>
      </c>
      <c r="W1101" s="7">
        <v>2636</v>
      </c>
      <c r="X1101" s="16"/>
      <c r="Y1101" s="66">
        <v>67666</v>
      </c>
      <c r="Z1101" s="66">
        <v>10491</v>
      </c>
      <c r="AA1101" s="16"/>
      <c r="AB1101" s="66">
        <v>67302</v>
      </c>
      <c r="AC1101" s="66">
        <v>10816</v>
      </c>
      <c r="AD1101" s="30"/>
      <c r="AE1101" s="66">
        <v>65859</v>
      </c>
      <c r="AF1101" s="66">
        <v>11053</v>
      </c>
      <c r="AG1101" s="30"/>
      <c r="AH1101" s="66">
        <v>61981</v>
      </c>
      <c r="AI1101" s="66">
        <v>11746</v>
      </c>
      <c r="AJ1101" s="76"/>
      <c r="AK1101" s="75"/>
      <c r="AL1101" s="7">
        <v>2636</v>
      </c>
    </row>
    <row r="1102" spans="1:38" x14ac:dyDescent="0.15">
      <c r="A1102" s="7">
        <v>2637</v>
      </c>
      <c r="B1102" s="17">
        <f t="shared" si="144"/>
        <v>140.5</v>
      </c>
      <c r="C1102" s="17">
        <f t="shared" si="145"/>
        <v>1.9245520793381186</v>
      </c>
      <c r="D1102" s="17">
        <f t="shared" si="146"/>
        <v>72.4375</v>
      </c>
      <c r="E1102" s="17">
        <f t="shared" si="147"/>
        <v>3.1393049649232103</v>
      </c>
      <c r="F1102" s="17">
        <f t="shared" si="148"/>
        <v>52.291666666666671</v>
      </c>
      <c r="G1102" s="17">
        <f t="shared" si="149"/>
        <v>3.3753798983351713</v>
      </c>
      <c r="H1102" s="17">
        <f t="shared" si="150"/>
        <v>41.739130434782609</v>
      </c>
      <c r="I1102" s="17">
        <f t="shared" si="151"/>
        <v>2.6798425592496442</v>
      </c>
      <c r="J1102" s="18">
        <v>14.05</v>
      </c>
      <c r="K1102" s="17">
        <v>0.1</v>
      </c>
      <c r="L1102" s="17">
        <v>7.3003999999999998</v>
      </c>
      <c r="M1102" s="18">
        <v>23.18</v>
      </c>
      <c r="N1102" s="17">
        <v>0.08</v>
      </c>
      <c r="O1102" s="17">
        <v>7.3837999999999999</v>
      </c>
      <c r="P1102" s="18">
        <v>12.55</v>
      </c>
      <c r="Q1102" s="17">
        <v>0.12</v>
      </c>
      <c r="R1102" s="17">
        <v>3.7181000000000002</v>
      </c>
      <c r="S1102" s="18">
        <v>12.8</v>
      </c>
      <c r="T1102" s="17">
        <v>0.23</v>
      </c>
      <c r="U1102" s="17">
        <v>4.7763999999999998</v>
      </c>
      <c r="V1102" s="28">
        <v>42487</v>
      </c>
      <c r="W1102" s="7">
        <v>2637</v>
      </c>
      <c r="X1102" s="16" t="s">
        <v>37</v>
      </c>
      <c r="Y1102" s="66">
        <v>11108</v>
      </c>
      <c r="Z1102" s="66">
        <v>14404</v>
      </c>
      <c r="AA1102" s="16" t="s">
        <v>39</v>
      </c>
      <c r="AB1102" s="66">
        <v>11828</v>
      </c>
      <c r="AC1102" s="66">
        <v>13527</v>
      </c>
      <c r="AD1102" s="16" t="s">
        <v>37</v>
      </c>
      <c r="AE1102" s="66">
        <v>17758</v>
      </c>
      <c r="AF1102" s="66">
        <v>18020</v>
      </c>
      <c r="AG1102" s="16" t="s">
        <v>37</v>
      </c>
      <c r="AH1102" s="66">
        <v>15047</v>
      </c>
      <c r="AI1102" s="66">
        <v>27700</v>
      </c>
      <c r="AJ1102" s="76"/>
      <c r="AK1102" s="75"/>
      <c r="AL1102" s="7">
        <v>2637</v>
      </c>
    </row>
    <row r="1103" spans="1:38" x14ac:dyDescent="0.15">
      <c r="A1103" s="7">
        <v>2638</v>
      </c>
      <c r="B1103" s="17">
        <f t="shared" si="144"/>
        <v>153.33333333333331</v>
      </c>
      <c r="C1103" s="17">
        <f t="shared" si="145"/>
        <v>1.541968356127648</v>
      </c>
      <c r="D1103" s="17">
        <f t="shared" si="146"/>
        <v>53.823529411764703</v>
      </c>
      <c r="E1103" s="17">
        <f t="shared" si="147"/>
        <v>3.024543426163127</v>
      </c>
      <c r="F1103" s="17">
        <f t="shared" si="148"/>
        <v>107.35</v>
      </c>
      <c r="G1103" s="17">
        <f t="shared" si="149"/>
        <v>3.5395749872232387</v>
      </c>
      <c r="H1103" s="17">
        <f t="shared" si="150"/>
        <v>139.35</v>
      </c>
      <c r="I1103" s="17">
        <f t="shared" si="151"/>
        <v>3.8161353927045671</v>
      </c>
      <c r="J1103" s="18">
        <v>9.1999999999999993</v>
      </c>
      <c r="K1103" s="17">
        <v>0.06</v>
      </c>
      <c r="L1103" s="17">
        <v>5.9664000000000001</v>
      </c>
      <c r="M1103" s="18">
        <v>18.3</v>
      </c>
      <c r="N1103" s="17">
        <v>8.5000000000000006E-2</v>
      </c>
      <c r="O1103" s="17">
        <v>6.0505000000000004</v>
      </c>
      <c r="P1103" s="18">
        <v>21.47</v>
      </c>
      <c r="Q1103" s="17">
        <v>0.1</v>
      </c>
      <c r="R1103" s="17">
        <v>6.0656999999999996</v>
      </c>
      <c r="S1103" s="18">
        <v>9.2899999999999991</v>
      </c>
      <c r="T1103" s="17">
        <v>0.05</v>
      </c>
      <c r="U1103" s="17">
        <v>2.4344000000000001</v>
      </c>
      <c r="V1103" s="28">
        <v>42482</v>
      </c>
      <c r="W1103" s="7">
        <v>2638</v>
      </c>
      <c r="X1103" s="16" t="s">
        <v>41</v>
      </c>
      <c r="Y1103" s="66">
        <v>34267</v>
      </c>
      <c r="Z1103" s="66">
        <v>10933</v>
      </c>
      <c r="AA1103" s="16" t="s">
        <v>41</v>
      </c>
      <c r="AB1103" s="66">
        <v>26629</v>
      </c>
      <c r="AC1103" s="66">
        <v>14069</v>
      </c>
      <c r="AD1103" s="16" t="s">
        <v>41</v>
      </c>
      <c r="AE1103" s="66">
        <v>25986</v>
      </c>
      <c r="AF1103" s="66">
        <v>14418</v>
      </c>
      <c r="AG1103" s="16" t="s">
        <v>41</v>
      </c>
      <c r="AH1103" s="66">
        <v>35014</v>
      </c>
      <c r="AI1103" s="66">
        <v>26751</v>
      </c>
      <c r="AJ1103" s="76"/>
      <c r="AK1103" s="75"/>
      <c r="AL1103" s="7">
        <v>2638</v>
      </c>
    </row>
    <row r="1104" spans="1:38" x14ac:dyDescent="0.15">
      <c r="A1104" s="7">
        <v>2639</v>
      </c>
      <c r="B1104" s="17">
        <f t="shared" si="144"/>
        <v>411</v>
      </c>
      <c r="C1104" s="17">
        <f t="shared" si="145"/>
        <v>4.6734639730129253</v>
      </c>
      <c r="D1104" s="17">
        <f t="shared" si="146"/>
        <v>-91.583333333333343</v>
      </c>
      <c r="E1104" s="17">
        <f t="shared" si="147"/>
        <v>4.2102440332528825</v>
      </c>
      <c r="F1104" s="17">
        <f t="shared" si="148"/>
        <v>1616.6666666666667</v>
      </c>
      <c r="G1104" s="17">
        <f t="shared" si="149"/>
        <v>3.2271479663977378</v>
      </c>
      <c r="H1104" s="17">
        <f t="shared" si="150"/>
        <v>27175</v>
      </c>
      <c r="I1104" s="17">
        <f t="shared" si="151"/>
        <v>3.2380101280905564</v>
      </c>
      <c r="J1104" s="18">
        <v>12.33</v>
      </c>
      <c r="K1104" s="17">
        <v>0.03</v>
      </c>
      <c r="L1104" s="17">
        <v>2.6383000000000001</v>
      </c>
      <c r="M1104" s="18">
        <v>10.99</v>
      </c>
      <c r="N1104" s="17">
        <v>-0.03</v>
      </c>
      <c r="O1104" s="17">
        <v>2.6103000000000001</v>
      </c>
      <c r="P1104" s="18">
        <v>11.64</v>
      </c>
      <c r="Q1104" s="17">
        <v>3.5999999999999999E-3</v>
      </c>
      <c r="R1104" s="17">
        <v>3.6069</v>
      </c>
      <c r="S1104" s="18">
        <v>10.87</v>
      </c>
      <c r="T1104" s="17">
        <v>2.9999999999999997E-4</v>
      </c>
      <c r="U1104" s="17">
        <v>3.3570000000000002</v>
      </c>
      <c r="V1104" s="21">
        <v>42488</v>
      </c>
      <c r="W1104" s="7">
        <v>2639</v>
      </c>
      <c r="X1104" s="16"/>
      <c r="Y1104" s="66"/>
      <c r="Z1104" s="66"/>
      <c r="AA1104" s="16"/>
      <c r="AB1104" s="66"/>
      <c r="AC1104" s="66"/>
      <c r="AD1104" s="16"/>
      <c r="AE1104" s="66">
        <v>44482</v>
      </c>
      <c r="AF1104" s="66">
        <v>14017</v>
      </c>
      <c r="AG1104" s="16"/>
      <c r="AH1104" s="66">
        <v>42839</v>
      </c>
      <c r="AI1104" s="66">
        <v>15735</v>
      </c>
      <c r="AJ1104" s="76"/>
      <c r="AK1104" s="75"/>
      <c r="AL1104" s="7">
        <v>2639</v>
      </c>
    </row>
    <row r="1105" spans="1:38" x14ac:dyDescent="0.15">
      <c r="A1105" s="7">
        <v>2640</v>
      </c>
      <c r="B1105" s="17">
        <f t="shared" si="144"/>
        <v>67.777777777777771</v>
      </c>
      <c r="C1105" s="17">
        <f t="shared" si="145"/>
        <v>5.7701403121551316</v>
      </c>
      <c r="D1105" s="17">
        <f t="shared" si="146"/>
        <v>60.464285714285708</v>
      </c>
      <c r="E1105" s="17">
        <f t="shared" si="147"/>
        <v>10.270876937543605</v>
      </c>
      <c r="F1105" s="17">
        <f t="shared" si="148"/>
        <v>73.416666666666671</v>
      </c>
      <c r="G1105" s="17">
        <f t="shared" si="149"/>
        <v>10.340982452021834</v>
      </c>
      <c r="H1105" s="17">
        <f t="shared" si="150"/>
        <v>74.392857142857139</v>
      </c>
      <c r="I1105" s="17">
        <f t="shared" si="151"/>
        <v>6.7965283215870524</v>
      </c>
      <c r="J1105" s="18">
        <v>18.3</v>
      </c>
      <c r="K1105" s="17">
        <v>0.27</v>
      </c>
      <c r="L1105" s="17">
        <v>3.1715</v>
      </c>
      <c r="M1105" s="18">
        <v>33.86</v>
      </c>
      <c r="N1105" s="17">
        <v>0.14000000000000001</v>
      </c>
      <c r="O1105" s="17">
        <v>3.2967</v>
      </c>
      <c r="P1105" s="18">
        <v>17.62</v>
      </c>
      <c r="Q1105" s="17">
        <v>0.12</v>
      </c>
      <c r="R1105" s="17">
        <v>1.7039</v>
      </c>
      <c r="S1105" s="18">
        <v>20.83</v>
      </c>
      <c r="T1105" s="17">
        <v>0.21</v>
      </c>
      <c r="U1105" s="17">
        <v>3.0648</v>
      </c>
      <c r="V1105" s="21">
        <v>42446</v>
      </c>
      <c r="W1105" s="7">
        <v>2640</v>
      </c>
      <c r="X1105" s="30"/>
      <c r="Y1105" s="66">
        <v>34864</v>
      </c>
      <c r="Z1105" s="66">
        <v>18225</v>
      </c>
      <c r="AA1105" s="30" t="s">
        <v>41</v>
      </c>
      <c r="AB1105" s="66">
        <v>26580</v>
      </c>
      <c r="AC1105" s="66">
        <v>24243</v>
      </c>
      <c r="AD1105" s="30" t="s">
        <v>37</v>
      </c>
      <c r="AE1105" s="66">
        <v>26341</v>
      </c>
      <c r="AF1105" s="66">
        <v>48927</v>
      </c>
      <c r="AG1105" s="30" t="s">
        <v>37</v>
      </c>
      <c r="AH1105" s="66">
        <v>21587</v>
      </c>
      <c r="AI1105" s="66">
        <v>66202</v>
      </c>
      <c r="AJ1105" s="76"/>
      <c r="AK1105" s="75"/>
      <c r="AL1105" s="7">
        <v>2640</v>
      </c>
    </row>
    <row r="1106" spans="1:38" x14ac:dyDescent="0.15">
      <c r="A1106" s="7">
        <v>2641</v>
      </c>
      <c r="B1106" s="17">
        <f t="shared" si="144"/>
        <v>28.033333333333335</v>
      </c>
      <c r="C1106" s="17">
        <f t="shared" si="145"/>
        <v>3.0669924510411728</v>
      </c>
      <c r="D1106" s="17">
        <f t="shared" si="146"/>
        <v>68.666666666666671</v>
      </c>
      <c r="E1106" s="17">
        <f t="shared" si="147"/>
        <v>2.9722612992821844</v>
      </c>
      <c r="F1106" s="17">
        <f t="shared" si="148"/>
        <v>29.428571428571427</v>
      </c>
      <c r="G1106" s="17">
        <f t="shared" si="149"/>
        <v>2.9081668666619609</v>
      </c>
      <c r="H1106" s="17">
        <f t="shared" si="150"/>
        <v>24.900000000000002</v>
      </c>
      <c r="I1106" s="17">
        <f t="shared" si="151"/>
        <v>2.8211141701505729</v>
      </c>
      <c r="J1106" s="18">
        <v>8.41</v>
      </c>
      <c r="K1106" s="17">
        <v>0.3</v>
      </c>
      <c r="L1106" s="17">
        <v>2.7421000000000002</v>
      </c>
      <c r="M1106" s="18">
        <v>8.24</v>
      </c>
      <c r="N1106" s="17">
        <v>0.03</v>
      </c>
      <c r="O1106" s="17">
        <v>2.7723</v>
      </c>
      <c r="P1106" s="18">
        <v>8.24</v>
      </c>
      <c r="Q1106" s="17">
        <v>0.14000000000000001</v>
      </c>
      <c r="R1106" s="17">
        <v>2.8334000000000001</v>
      </c>
      <c r="S1106" s="18">
        <v>8.3000000000000007</v>
      </c>
      <c r="T1106" s="17">
        <v>0.25</v>
      </c>
      <c r="U1106" s="17">
        <v>2.9420999999999999</v>
      </c>
      <c r="V1106" s="21">
        <v>42482</v>
      </c>
      <c r="W1106" s="7">
        <v>2641</v>
      </c>
      <c r="X1106" s="16" t="s">
        <v>41</v>
      </c>
      <c r="Y1106" s="66">
        <v>34154</v>
      </c>
      <c r="Z1106" s="66">
        <v>25297</v>
      </c>
      <c r="AA1106" s="16" t="s">
        <v>41</v>
      </c>
      <c r="AB1106" s="66">
        <v>31712</v>
      </c>
      <c r="AC1106" s="66">
        <v>27245</v>
      </c>
      <c r="AD1106" s="16" t="s">
        <v>43</v>
      </c>
      <c r="AE1106" s="66">
        <v>33816</v>
      </c>
      <c r="AF1106" s="66">
        <v>25550</v>
      </c>
      <c r="AG1106" s="16" t="s">
        <v>41</v>
      </c>
      <c r="AH1106" s="66">
        <v>31665</v>
      </c>
      <c r="AI1106" s="66">
        <v>27286</v>
      </c>
      <c r="AJ1106" s="76"/>
      <c r="AK1106" s="75"/>
      <c r="AL1106" s="7">
        <v>2641</v>
      </c>
    </row>
    <row r="1107" spans="1:38" x14ac:dyDescent="0.15">
      <c r="A1107" s="7">
        <v>2642</v>
      </c>
      <c r="B1107" s="17">
        <f t="shared" si="144"/>
        <v>38.256566425580516</v>
      </c>
      <c r="C1107" s="17">
        <f t="shared" si="145"/>
        <v>2.3838043620061908</v>
      </c>
      <c r="D1107" s="17">
        <f t="shared" si="146"/>
        <v>842.39130434782612</v>
      </c>
      <c r="E1107" s="17">
        <f t="shared" si="147"/>
        <v>4.588676921619478</v>
      </c>
      <c r="F1107" s="17">
        <f t="shared" si="148"/>
        <v>310.25943396226415</v>
      </c>
      <c r="G1107" s="17">
        <f t="shared" si="149"/>
        <v>4.6505461872945171</v>
      </c>
      <c r="H1107" s="17">
        <f t="shared" si="150"/>
        <v>204.86577181208057</v>
      </c>
      <c r="I1107" s="17">
        <f t="shared" si="151"/>
        <v>4.2764828467856333</v>
      </c>
      <c r="J1107" s="18">
        <v>20.100000000000001</v>
      </c>
      <c r="K1107" s="17">
        <v>0.52539999999999998</v>
      </c>
      <c r="L1107" s="17">
        <v>8.4319000000000006</v>
      </c>
      <c r="M1107" s="18">
        <v>38.75</v>
      </c>
      <c r="N1107" s="17">
        <v>1.15E-2</v>
      </c>
      <c r="O1107" s="17">
        <v>8.4446999999999992</v>
      </c>
      <c r="P1107" s="18">
        <v>26.31</v>
      </c>
      <c r="Q1107" s="17">
        <v>4.24E-2</v>
      </c>
      <c r="R1107" s="17">
        <v>5.6574</v>
      </c>
      <c r="S1107" s="18">
        <v>24.42</v>
      </c>
      <c r="T1107" s="17">
        <v>8.9399999999999993E-2</v>
      </c>
      <c r="U1107" s="17">
        <v>5.7103000000000002</v>
      </c>
      <c r="V1107" s="21">
        <v>42480</v>
      </c>
      <c r="W1107" s="7">
        <v>2642</v>
      </c>
      <c r="X1107" s="16" t="s">
        <v>43</v>
      </c>
      <c r="Y1107" s="66">
        <v>33384</v>
      </c>
      <c r="Z1107" s="66">
        <v>12705</v>
      </c>
      <c r="AA1107" s="16" t="s">
        <v>43</v>
      </c>
      <c r="AB1107" s="66">
        <v>35283</v>
      </c>
      <c r="AC1107" s="66">
        <v>12021</v>
      </c>
      <c r="AD1107" s="16"/>
      <c r="AE1107" s="66">
        <v>40549</v>
      </c>
      <c r="AF1107" s="66">
        <v>15690</v>
      </c>
      <c r="AG1107" s="16"/>
      <c r="AH1107" s="66">
        <v>40380</v>
      </c>
      <c r="AI1107" s="66">
        <v>15745</v>
      </c>
      <c r="AJ1107" s="76"/>
      <c r="AK1107" s="75"/>
      <c r="AL1107" s="7">
        <v>2642</v>
      </c>
    </row>
    <row r="1108" spans="1:38" x14ac:dyDescent="0.15">
      <c r="A1108" s="7">
        <v>2643</v>
      </c>
      <c r="B1108" s="17">
        <f t="shared" si="144"/>
        <v>39.45652173913043</v>
      </c>
      <c r="C1108" s="17">
        <f t="shared" si="145"/>
        <v>3.4290572454184769</v>
      </c>
      <c r="D1108" s="17">
        <f t="shared" si="146"/>
        <v>30.317307692307693</v>
      </c>
      <c r="E1108" s="17">
        <f t="shared" si="147"/>
        <v>4.0005075176045173</v>
      </c>
      <c r="F1108" s="17">
        <f t="shared" si="148"/>
        <v>46.25454545454545</v>
      </c>
      <c r="G1108" s="17">
        <f t="shared" si="149"/>
        <v>6.4289504940486726</v>
      </c>
      <c r="H1108" s="17">
        <f t="shared" si="150"/>
        <v>40.356164383561648</v>
      </c>
      <c r="I1108" s="17">
        <f t="shared" si="151"/>
        <v>3.7979211989364279</v>
      </c>
      <c r="J1108" s="18">
        <v>36.299999999999997</v>
      </c>
      <c r="K1108" s="17">
        <v>0.92</v>
      </c>
      <c r="L1108" s="17">
        <v>10.586</v>
      </c>
      <c r="M1108" s="18">
        <v>31.53</v>
      </c>
      <c r="N1108" s="17">
        <v>0.26</v>
      </c>
      <c r="O1108" s="17">
        <v>7.8815</v>
      </c>
      <c r="P1108" s="18">
        <v>50.88</v>
      </c>
      <c r="Q1108" s="17">
        <v>0.55000000000000004</v>
      </c>
      <c r="R1108" s="17">
        <v>7.9142000000000001</v>
      </c>
      <c r="S1108" s="18">
        <v>39.28</v>
      </c>
      <c r="T1108" s="17">
        <v>0.73</v>
      </c>
      <c r="U1108" s="17">
        <v>10.342499999999999</v>
      </c>
      <c r="V1108" s="21"/>
      <c r="W1108" s="7">
        <v>2643</v>
      </c>
      <c r="X1108" s="16" t="s">
        <v>41</v>
      </c>
      <c r="Y1108" s="66">
        <v>31815</v>
      </c>
      <c r="Z1108" s="66">
        <v>11430</v>
      </c>
      <c r="AA1108" s="16" t="s">
        <v>39</v>
      </c>
      <c r="AB1108" s="66">
        <v>13939</v>
      </c>
      <c r="AC1108" s="66">
        <v>24382</v>
      </c>
      <c r="AD1108" s="16" t="s">
        <v>43</v>
      </c>
      <c r="AE1108" s="66">
        <v>31930</v>
      </c>
      <c r="AF1108" s="66">
        <v>10644</v>
      </c>
      <c r="AG1108" s="16" t="s">
        <v>41</v>
      </c>
      <c r="AH1108" s="66">
        <v>34148</v>
      </c>
      <c r="AI1108" s="66">
        <v>10649</v>
      </c>
      <c r="AJ1108" s="76"/>
      <c r="AK1108" s="75"/>
      <c r="AL1108" s="7">
        <v>2643</v>
      </c>
    </row>
    <row r="1109" spans="1:38" x14ac:dyDescent="0.15">
      <c r="A1109" s="7">
        <v>2644</v>
      </c>
      <c r="B1109" s="17">
        <f t="shared" si="144"/>
        <v>124.31243124312432</v>
      </c>
      <c r="C1109" s="17">
        <f t="shared" si="145"/>
        <v>4.677539531418164</v>
      </c>
      <c r="D1109" s="17">
        <f t="shared" si="146"/>
        <v>169.61325966850828</v>
      </c>
      <c r="E1109" s="17">
        <f t="shared" si="147"/>
        <v>5.0447785720154457</v>
      </c>
      <c r="F1109" s="17">
        <f t="shared" si="148"/>
        <v>94.360269360269371</v>
      </c>
      <c r="G1109" s="17">
        <f t="shared" si="149"/>
        <v>4.544348954110589</v>
      </c>
      <c r="H1109" s="17">
        <f t="shared" si="150"/>
        <v>92.459016393442624</v>
      </c>
      <c r="I1109" s="17">
        <f t="shared" si="151"/>
        <v>4.5134443021766959</v>
      </c>
      <c r="J1109" s="18">
        <v>11.3</v>
      </c>
      <c r="K1109" s="17">
        <v>9.0899999999999995E-2</v>
      </c>
      <c r="L1109" s="17">
        <v>2.4157999999999999</v>
      </c>
      <c r="M1109" s="18">
        <v>12.28</v>
      </c>
      <c r="N1109" s="17">
        <v>1.8100000000000002E-2</v>
      </c>
      <c r="O1109" s="17">
        <v>2.4342000000000001</v>
      </c>
      <c r="P1109" s="18">
        <v>11.21</v>
      </c>
      <c r="Q1109" s="17">
        <v>5.9400000000000001E-2</v>
      </c>
      <c r="R1109" s="17">
        <v>2.4668000000000001</v>
      </c>
      <c r="S1109" s="18">
        <v>11.28</v>
      </c>
      <c r="T1109" s="17">
        <v>9.1499999999999998E-2</v>
      </c>
      <c r="U1109" s="17">
        <v>2.4992000000000001</v>
      </c>
      <c r="V1109" s="28">
        <v>42446</v>
      </c>
      <c r="W1109" s="7">
        <v>2644</v>
      </c>
      <c r="X1109" s="33"/>
      <c r="Y1109" s="66">
        <v>41673</v>
      </c>
      <c r="Z1109" s="66">
        <v>12253</v>
      </c>
      <c r="AA1109" s="33"/>
      <c r="AB1109" s="66">
        <v>36289</v>
      </c>
      <c r="AC1109" s="66">
        <v>14071</v>
      </c>
      <c r="AD1109" s="33"/>
      <c r="AE1109" s="66">
        <v>41022</v>
      </c>
      <c r="AF1109" s="66">
        <v>12448</v>
      </c>
      <c r="AG1109" s="30"/>
      <c r="AH1109" s="66">
        <v>45920</v>
      </c>
      <c r="AI1109" s="66">
        <v>11121</v>
      </c>
      <c r="AJ1109" s="76"/>
      <c r="AK1109" s="75"/>
      <c r="AL1109" s="7">
        <v>2644</v>
      </c>
    </row>
    <row r="1110" spans="1:38" x14ac:dyDescent="0.15">
      <c r="A1110" s="7">
        <v>2645</v>
      </c>
      <c r="B1110" s="17">
        <f t="shared" si="144"/>
        <v>-539.81132075471703</v>
      </c>
      <c r="C1110" s="17">
        <f t="shared" si="145"/>
        <v>4.0202911584509025</v>
      </c>
      <c r="D1110" s="17">
        <f t="shared" si="146"/>
        <v>70.644475920679895</v>
      </c>
      <c r="E1110" s="17">
        <f t="shared" si="147"/>
        <v>2.7756135566809506</v>
      </c>
      <c r="F1110" s="17">
        <f t="shared" si="148"/>
        <v>84.183673469387756</v>
      </c>
      <c r="G1110" s="17">
        <f t="shared" si="149"/>
        <v>3.6290655156297249</v>
      </c>
      <c r="H1110" s="17">
        <f t="shared" si="150"/>
        <v>85.201026518391771</v>
      </c>
      <c r="I1110" s="17">
        <f t="shared" si="151"/>
        <v>3.6120819790292527</v>
      </c>
      <c r="J1110" s="18">
        <v>28.61</v>
      </c>
      <c r="K1110" s="17">
        <v>-5.2999999999999999E-2</v>
      </c>
      <c r="L1110" s="17">
        <v>7.1163999999999996</v>
      </c>
      <c r="M1110" s="18">
        <v>19.95</v>
      </c>
      <c r="N1110" s="17">
        <v>7.0599999999999996E-2</v>
      </c>
      <c r="O1110" s="17">
        <v>7.1875999999999998</v>
      </c>
      <c r="P1110" s="18">
        <v>26.4</v>
      </c>
      <c r="Q1110" s="17">
        <v>0.15679999999999999</v>
      </c>
      <c r="R1110" s="17">
        <v>7.2746000000000004</v>
      </c>
      <c r="S1110" s="18">
        <v>26.56</v>
      </c>
      <c r="T1110" s="17">
        <v>0.23380000000000001</v>
      </c>
      <c r="U1110" s="17">
        <v>7.3531000000000004</v>
      </c>
      <c r="V1110" s="21">
        <v>42450</v>
      </c>
      <c r="W1110" s="7">
        <v>2645</v>
      </c>
      <c r="X1110" s="16" t="s">
        <v>37</v>
      </c>
      <c r="Y1110" s="66">
        <v>7530</v>
      </c>
      <c r="Z1110" s="66">
        <v>27814</v>
      </c>
      <c r="AA1110" s="16" t="s">
        <v>39</v>
      </c>
      <c r="AB1110" s="66">
        <v>11887</v>
      </c>
      <c r="AC1110" s="66">
        <v>17619</v>
      </c>
      <c r="AD1110" s="16" t="s">
        <v>37</v>
      </c>
      <c r="AE1110" s="66">
        <v>11612</v>
      </c>
      <c r="AF1110" s="66">
        <v>18036</v>
      </c>
      <c r="AG1110" s="16" t="s">
        <v>43</v>
      </c>
      <c r="AH1110" s="66">
        <v>14861</v>
      </c>
      <c r="AI1110" s="66">
        <v>14094</v>
      </c>
      <c r="AJ1110" s="76"/>
      <c r="AK1110" s="75"/>
      <c r="AL1110" s="7">
        <v>2645</v>
      </c>
    </row>
    <row r="1111" spans="1:38" x14ac:dyDescent="0.15">
      <c r="A1111" s="7">
        <v>2646</v>
      </c>
      <c r="B1111" s="17">
        <f t="shared" si="144"/>
        <v>37.495130502532142</v>
      </c>
      <c r="C1111" s="17">
        <f t="shared" si="145"/>
        <v>3.6938250757953717</v>
      </c>
      <c r="D1111" s="17">
        <f t="shared" si="146"/>
        <v>14.044072004965862</v>
      </c>
      <c r="E1111" s="17">
        <f t="shared" si="147"/>
        <v>3.2715770447356536</v>
      </c>
      <c r="F1111" s="17">
        <f t="shared" si="148"/>
        <v>31.039156626506021</v>
      </c>
      <c r="G1111" s="17">
        <f t="shared" si="149"/>
        <v>3.8412793081596894</v>
      </c>
      <c r="H1111" s="17">
        <f t="shared" si="150"/>
        <v>32.634383688600558</v>
      </c>
      <c r="I1111" s="17">
        <f t="shared" si="151"/>
        <v>3.436162037545285</v>
      </c>
      <c r="J1111" s="18">
        <v>19.25</v>
      </c>
      <c r="K1111" s="17">
        <v>0.51339999999999997</v>
      </c>
      <c r="L1111" s="17">
        <v>5.2114000000000003</v>
      </c>
      <c r="M1111" s="18">
        <v>18.100000000000001</v>
      </c>
      <c r="N1111" s="17">
        <v>0.32219999999999999</v>
      </c>
      <c r="O1111" s="17">
        <v>5.5324999999999998</v>
      </c>
      <c r="P1111" s="18">
        <v>20.61</v>
      </c>
      <c r="Q1111" s="17">
        <v>0.33200000000000002</v>
      </c>
      <c r="R1111" s="17">
        <v>5.3654000000000002</v>
      </c>
      <c r="S1111" s="18">
        <v>18.78</v>
      </c>
      <c r="T1111" s="17">
        <v>0.43159999999999998</v>
      </c>
      <c r="U1111" s="17">
        <v>5.4653999999999998</v>
      </c>
      <c r="V1111" s="28">
        <v>42485</v>
      </c>
      <c r="W1111" s="7">
        <v>2646</v>
      </c>
      <c r="X1111" s="16" t="s">
        <v>39</v>
      </c>
      <c r="Y1111" s="66">
        <v>20046</v>
      </c>
      <c r="Z1111" s="66">
        <v>22448</v>
      </c>
      <c r="AA1111" s="16" t="s">
        <v>39</v>
      </c>
      <c r="AB1111" s="66">
        <v>20699</v>
      </c>
      <c r="AC1111" s="66">
        <v>21740</v>
      </c>
      <c r="AD1111" s="16" t="s">
        <v>43</v>
      </c>
      <c r="AE1111" s="66">
        <v>22336</v>
      </c>
      <c r="AF1111" s="66">
        <v>20146</v>
      </c>
      <c r="AG1111" s="16" t="s">
        <v>43</v>
      </c>
      <c r="AH1111" s="66">
        <v>22639</v>
      </c>
      <c r="AI1111" s="66">
        <v>19877</v>
      </c>
      <c r="AJ1111" s="76"/>
      <c r="AK1111" s="75"/>
      <c r="AL1111" s="7">
        <v>2646</v>
      </c>
    </row>
    <row r="1112" spans="1:38" x14ac:dyDescent="0.15">
      <c r="A1112" s="7">
        <v>2647</v>
      </c>
      <c r="B1112" s="17">
        <f t="shared" si="144"/>
        <v>1681.5</v>
      </c>
      <c r="C1112" s="17">
        <f t="shared" si="145"/>
        <v>14.790869507850642</v>
      </c>
      <c r="D1112" s="17">
        <f t="shared" si="146"/>
        <v>-49.8744769874477</v>
      </c>
      <c r="E1112" s="17">
        <f t="shared" si="147"/>
        <v>5.3839205058717257</v>
      </c>
      <c r="F1112" s="17">
        <f t="shared" si="148"/>
        <v>-64.74741988049972</v>
      </c>
      <c r="G1112" s="17">
        <f t="shared" si="149"/>
        <v>5.4636292799193287</v>
      </c>
      <c r="H1112" s="17">
        <f t="shared" si="150"/>
        <v>-359.46490218642111</v>
      </c>
      <c r="I1112" s="17">
        <f t="shared" si="151"/>
        <v>9.2011664383864264</v>
      </c>
      <c r="J1112" s="18">
        <v>67.260000000000005</v>
      </c>
      <c r="K1112" s="17">
        <v>0.04</v>
      </c>
      <c r="L1112" s="17">
        <v>4.5473999999999997</v>
      </c>
      <c r="M1112" s="18">
        <v>23.84</v>
      </c>
      <c r="N1112" s="17">
        <v>-0.1195</v>
      </c>
      <c r="O1112" s="17">
        <v>4.4279999999999999</v>
      </c>
      <c r="P1112" s="18">
        <v>23.84</v>
      </c>
      <c r="Q1112" s="17">
        <v>-0.18410000000000001</v>
      </c>
      <c r="R1112" s="17">
        <v>4.3634000000000004</v>
      </c>
      <c r="S1112" s="18">
        <v>41.65</v>
      </c>
      <c r="T1112" s="17">
        <v>-8.6900000000000005E-2</v>
      </c>
      <c r="U1112" s="17">
        <v>4.5266000000000002</v>
      </c>
      <c r="V1112" s="28">
        <v>42486</v>
      </c>
      <c r="W1112" s="7">
        <v>2647</v>
      </c>
      <c r="X1112" s="16"/>
      <c r="Y1112" s="66">
        <v>35240</v>
      </c>
      <c r="Z1112" s="66">
        <v>6231</v>
      </c>
      <c r="AA1112" s="16"/>
      <c r="AB1112" s="66">
        <v>35175</v>
      </c>
      <c r="AC1112" s="66">
        <v>6242</v>
      </c>
      <c r="AD1112" s="16"/>
      <c r="AE1112" s="66">
        <v>35153</v>
      </c>
      <c r="AF1112" s="66">
        <v>6246</v>
      </c>
      <c r="AG1112" s="16" t="s">
        <v>37</v>
      </c>
      <c r="AH1112" s="66">
        <v>14549</v>
      </c>
      <c r="AI1112" s="66">
        <v>15093</v>
      </c>
      <c r="AJ1112" s="76"/>
      <c r="AK1112" s="75"/>
      <c r="AL1112" s="7">
        <v>2647</v>
      </c>
    </row>
    <row r="1113" spans="1:38" x14ac:dyDescent="0.15">
      <c r="A1113" s="7">
        <v>2648</v>
      </c>
      <c r="B1113" s="17">
        <f t="shared" si="144"/>
        <v>-22.422018348623851</v>
      </c>
      <c r="C1113" s="17">
        <f t="shared" si="145"/>
        <v>3.1245205829711074</v>
      </c>
      <c r="D1113" s="17">
        <f t="shared" si="146"/>
        <v>619.59459459459458</v>
      </c>
      <c r="E1113" s="17">
        <f t="shared" si="147"/>
        <v>2.3426323319027182</v>
      </c>
      <c r="F1113" s="17">
        <f t="shared" si="148"/>
        <v>234.1968911917098</v>
      </c>
      <c r="G1113" s="17">
        <f t="shared" si="149"/>
        <v>2.2985583157466496</v>
      </c>
      <c r="H1113" s="17">
        <f t="shared" si="150"/>
        <v>57.367149758454104</v>
      </c>
      <c r="I1113" s="17">
        <f t="shared" si="151"/>
        <v>2.4053068665181283</v>
      </c>
      <c r="J1113" s="18">
        <v>12.22</v>
      </c>
      <c r="K1113" s="17">
        <v>-0.54500000000000004</v>
      </c>
      <c r="L1113" s="17">
        <v>3.911</v>
      </c>
      <c r="M1113" s="18">
        <v>9.17</v>
      </c>
      <c r="N1113" s="17">
        <v>3.7000000000000002E-3</v>
      </c>
      <c r="O1113" s="17">
        <v>3.9144000000000001</v>
      </c>
      <c r="P1113" s="18">
        <v>9.0399999999999991</v>
      </c>
      <c r="Q1113" s="17">
        <v>1.9300000000000001E-2</v>
      </c>
      <c r="R1113" s="17">
        <v>3.9329000000000001</v>
      </c>
      <c r="S1113" s="18">
        <v>9.5</v>
      </c>
      <c r="T1113" s="17">
        <v>0.1242</v>
      </c>
      <c r="U1113" s="17">
        <v>3.9496000000000002</v>
      </c>
      <c r="V1113" s="21">
        <v>42445</v>
      </c>
      <c r="W1113" s="7">
        <v>2648</v>
      </c>
      <c r="X1113" s="16" t="s">
        <v>37</v>
      </c>
      <c r="Y1113" s="66">
        <v>26050</v>
      </c>
      <c r="Z1113" s="66">
        <v>30710</v>
      </c>
      <c r="AA1113" s="16" t="s">
        <v>37</v>
      </c>
      <c r="AB1113" s="66">
        <v>24098</v>
      </c>
      <c r="AC1113" s="66">
        <v>33197</v>
      </c>
      <c r="AD1113" s="16" t="s">
        <v>37</v>
      </c>
      <c r="AE1113" s="66">
        <v>22275</v>
      </c>
      <c r="AF1113" s="66">
        <v>35914</v>
      </c>
      <c r="AG1113" s="16" t="s">
        <v>37</v>
      </c>
      <c r="AH1113" s="66">
        <v>21973</v>
      </c>
      <c r="AI1113" s="66">
        <v>36408</v>
      </c>
      <c r="AJ1113" s="76"/>
      <c r="AK1113" s="75"/>
      <c r="AL1113" s="7">
        <v>2648</v>
      </c>
    </row>
    <row r="1114" spans="1:38" x14ac:dyDescent="0.15">
      <c r="A1114" s="7">
        <v>2649</v>
      </c>
      <c r="B1114" s="17">
        <f t="shared" si="144"/>
        <v>35.688073394495412</v>
      </c>
      <c r="C1114" s="17">
        <f t="shared" si="145"/>
        <v>3.789650066245811</v>
      </c>
      <c r="D1114" s="17">
        <f t="shared" si="146"/>
        <v>64.283333333333331</v>
      </c>
      <c r="E1114" s="17">
        <f t="shared" si="147"/>
        <v>3.9023452518262203</v>
      </c>
      <c r="F1114" s="17">
        <f t="shared" si="148"/>
        <v>41.21875</v>
      </c>
      <c r="G1114" s="17">
        <f t="shared" si="149"/>
        <v>3.9124373387120697</v>
      </c>
      <c r="H1114" s="17">
        <f t="shared" si="150"/>
        <v>42.229534278275956</v>
      </c>
      <c r="I1114" s="17">
        <f t="shared" si="151"/>
        <v>3.7440252358649344</v>
      </c>
      <c r="J1114" s="18">
        <v>38.9</v>
      </c>
      <c r="K1114" s="17">
        <v>1.0900000000000001</v>
      </c>
      <c r="L1114" s="17">
        <v>10.264799999999999</v>
      </c>
      <c r="M1114" s="18">
        <v>38.57</v>
      </c>
      <c r="N1114" s="17">
        <v>0.15</v>
      </c>
      <c r="O1114" s="17">
        <v>9.8838000000000008</v>
      </c>
      <c r="P1114" s="18">
        <v>39.57</v>
      </c>
      <c r="Q1114" s="17">
        <v>0.48</v>
      </c>
      <c r="R1114" s="17">
        <v>10.113899999999999</v>
      </c>
      <c r="S1114" s="18">
        <v>38.93</v>
      </c>
      <c r="T1114" s="17">
        <v>0.69140000000000001</v>
      </c>
      <c r="U1114" s="17">
        <v>10.3979</v>
      </c>
      <c r="V1114" s="21">
        <v>42452</v>
      </c>
      <c r="W1114" s="7">
        <v>2649</v>
      </c>
      <c r="X1114" s="44"/>
      <c r="Y1114" s="66">
        <v>31386</v>
      </c>
      <c r="Z1114" s="66">
        <v>5340</v>
      </c>
      <c r="AA1114" s="44"/>
      <c r="AB1114" s="66">
        <v>32025</v>
      </c>
      <c r="AC1114" s="66">
        <v>5545</v>
      </c>
      <c r="AD1114" s="30"/>
      <c r="AE1114" s="66">
        <v>32730</v>
      </c>
      <c r="AF1114" s="66">
        <v>5404</v>
      </c>
      <c r="AG1114" s="30"/>
      <c r="AH1114" s="66">
        <v>28064</v>
      </c>
      <c r="AI1114" s="66">
        <v>6300</v>
      </c>
      <c r="AJ1114" s="76"/>
      <c r="AK1114" s="75"/>
      <c r="AL1114" s="7">
        <v>2649</v>
      </c>
    </row>
    <row r="1115" spans="1:38" x14ac:dyDescent="0.15">
      <c r="A1115" s="7">
        <v>2650</v>
      </c>
      <c r="B1115" s="17">
        <f t="shared" si="144"/>
        <v>54.153846153846153</v>
      </c>
      <c r="C1115" s="17">
        <f t="shared" si="145"/>
        <v>4.395604395604396</v>
      </c>
      <c r="D1115" s="17">
        <f t="shared" si="146"/>
        <v>29.010416666666668</v>
      </c>
      <c r="E1115" s="17">
        <f t="shared" si="147"/>
        <v>3.3771903231674045</v>
      </c>
      <c r="F1115" s="17">
        <f t="shared" si="148"/>
        <v>41.823529411764703</v>
      </c>
      <c r="G1115" s="17">
        <f t="shared" si="149"/>
        <v>4.2155816435432234</v>
      </c>
      <c r="H1115" s="17">
        <f t="shared" si="150"/>
        <v>47.364864864864863</v>
      </c>
      <c r="I1115" s="17">
        <f t="shared" si="151"/>
        <v>4.1913303437967109</v>
      </c>
      <c r="J1115" s="18">
        <v>7.04</v>
      </c>
      <c r="K1115" s="17">
        <v>0.13</v>
      </c>
      <c r="L1115" s="17">
        <v>1.6015999999999999</v>
      </c>
      <c r="M1115" s="18">
        <v>5.57</v>
      </c>
      <c r="N1115" s="17">
        <v>4.8000000000000001E-2</v>
      </c>
      <c r="O1115" s="17">
        <v>1.6493</v>
      </c>
      <c r="P1115" s="18">
        <v>7.11</v>
      </c>
      <c r="Q1115" s="17">
        <v>8.5000000000000006E-2</v>
      </c>
      <c r="R1115" s="17">
        <v>1.6866000000000001</v>
      </c>
      <c r="S1115" s="18">
        <v>7.01</v>
      </c>
      <c r="T1115" s="17">
        <v>0.111</v>
      </c>
      <c r="U1115" s="17">
        <v>1.6725000000000001</v>
      </c>
      <c r="V1115" s="21">
        <v>42480</v>
      </c>
      <c r="W1115" s="7">
        <v>2650</v>
      </c>
      <c r="X1115" s="33" t="s">
        <v>43</v>
      </c>
      <c r="Y1115" s="66">
        <v>54045</v>
      </c>
      <c r="Z1115" s="66">
        <v>21315</v>
      </c>
      <c r="AA1115" s="33" t="s">
        <v>43</v>
      </c>
      <c r="AB1115" s="66">
        <v>54099</v>
      </c>
      <c r="AC1115" s="66">
        <v>21294</v>
      </c>
      <c r="AD1115" s="33" t="s">
        <v>41</v>
      </c>
      <c r="AE1115" s="66">
        <v>43984</v>
      </c>
      <c r="AF1115" s="66">
        <v>26191</v>
      </c>
      <c r="AG1115" s="33" t="s">
        <v>41</v>
      </c>
      <c r="AH1115" s="66">
        <v>37699</v>
      </c>
      <c r="AI1115" s="66">
        <v>30558</v>
      </c>
      <c r="AJ1115" s="76"/>
      <c r="AK1115" s="75"/>
      <c r="AL1115" s="7">
        <v>2650</v>
      </c>
    </row>
    <row r="1116" spans="1:38" x14ac:dyDescent="0.15">
      <c r="A1116" s="7">
        <v>2651</v>
      </c>
      <c r="B1116" s="17">
        <f t="shared" si="144"/>
        <v>83.785714285714278</v>
      </c>
      <c r="C1116" s="17">
        <f t="shared" si="145"/>
        <v>6.3122208470107086</v>
      </c>
      <c r="D1116" s="17">
        <f t="shared" si="146"/>
        <v>113.625</v>
      </c>
      <c r="E1116" s="17">
        <f t="shared" si="147"/>
        <v>4.8279158699808793</v>
      </c>
      <c r="F1116" s="17">
        <f t="shared" si="148"/>
        <v>105.1</v>
      </c>
      <c r="G1116" s="17">
        <f t="shared" si="149"/>
        <v>5.6912330102344724</v>
      </c>
      <c r="H1116" s="17">
        <f t="shared" si="150"/>
        <v>123.625</v>
      </c>
      <c r="I1116" s="17">
        <f t="shared" si="151"/>
        <v>5.3040866673817444</v>
      </c>
      <c r="J1116" s="18">
        <v>11.73</v>
      </c>
      <c r="K1116" s="17">
        <v>0.14000000000000001</v>
      </c>
      <c r="L1116" s="17">
        <v>1.8583000000000001</v>
      </c>
      <c r="M1116" s="18">
        <v>9.09</v>
      </c>
      <c r="N1116" s="17">
        <v>0.02</v>
      </c>
      <c r="O1116" s="17">
        <v>1.8828</v>
      </c>
      <c r="P1116" s="18">
        <v>10.51</v>
      </c>
      <c r="Q1116" s="17">
        <v>0.05</v>
      </c>
      <c r="R1116" s="17">
        <v>1.8467</v>
      </c>
      <c r="S1116" s="18">
        <v>9.89</v>
      </c>
      <c r="T1116" s="17">
        <v>0.06</v>
      </c>
      <c r="U1116" s="17">
        <v>1.8646</v>
      </c>
      <c r="V1116" s="28">
        <v>42487</v>
      </c>
      <c r="W1116" s="7">
        <v>2651</v>
      </c>
      <c r="X1116" s="16" t="s">
        <v>43</v>
      </c>
      <c r="Y1116" s="66">
        <v>37145</v>
      </c>
      <c r="Z1116" s="66">
        <v>26988</v>
      </c>
      <c r="AA1116" s="16" t="s">
        <v>43</v>
      </c>
      <c r="AB1116" s="66">
        <v>37222</v>
      </c>
      <c r="AC1116" s="66">
        <v>26932</v>
      </c>
      <c r="AD1116" s="16" t="s">
        <v>41</v>
      </c>
      <c r="AE1116" s="66">
        <v>36743</v>
      </c>
      <c r="AF1116" s="66">
        <v>27284</v>
      </c>
      <c r="AG1116" s="16" t="s">
        <v>41</v>
      </c>
      <c r="AH1116" s="66">
        <v>36532</v>
      </c>
      <c r="AI1116" s="66">
        <v>27442</v>
      </c>
      <c r="AJ1116" s="76"/>
      <c r="AK1116" s="75"/>
      <c r="AL1116" s="7">
        <v>2651</v>
      </c>
    </row>
    <row r="1117" spans="1:38" x14ac:dyDescent="0.15">
      <c r="A1117" s="7">
        <v>2652</v>
      </c>
      <c r="B1117" s="17">
        <f t="shared" si="144"/>
        <v>139.30769230769229</v>
      </c>
      <c r="C1117" s="17">
        <f t="shared" si="145"/>
        <v>9.5345898704854157</v>
      </c>
      <c r="D1117" s="17">
        <f t="shared" si="146"/>
        <v>101</v>
      </c>
      <c r="E1117" s="17">
        <f t="shared" si="147"/>
        <v>6.4032121724429407</v>
      </c>
      <c r="F1117" s="17">
        <f t="shared" si="148"/>
        <v>64.400000000000006</v>
      </c>
      <c r="G1117" s="17">
        <f t="shared" si="149"/>
        <v>6.5284606416949673</v>
      </c>
      <c r="H1117" s="17">
        <f t="shared" si="150"/>
        <v>55.223684210526315</v>
      </c>
      <c r="I1117" s="17">
        <f t="shared" si="151"/>
        <v>6.666666666666667</v>
      </c>
      <c r="J1117" s="18">
        <v>18.11</v>
      </c>
      <c r="K1117" s="17">
        <v>0.13</v>
      </c>
      <c r="L1117" s="17">
        <v>1.8994</v>
      </c>
      <c r="M1117" s="18">
        <v>12.12</v>
      </c>
      <c r="N1117" s="17">
        <v>0.03</v>
      </c>
      <c r="O1117" s="17">
        <v>1.8928</v>
      </c>
      <c r="P1117" s="18">
        <v>12.88</v>
      </c>
      <c r="Q1117" s="17">
        <v>0.1</v>
      </c>
      <c r="R1117" s="17">
        <v>1.9729000000000001</v>
      </c>
      <c r="S1117" s="18">
        <v>13.99</v>
      </c>
      <c r="T1117" s="17">
        <v>0.19</v>
      </c>
      <c r="U1117" s="17">
        <v>2.0985</v>
      </c>
      <c r="V1117" s="21">
        <v>42487</v>
      </c>
      <c r="W1117" s="7">
        <v>2652</v>
      </c>
      <c r="X1117" s="16" t="s">
        <v>41</v>
      </c>
      <c r="Y1117" s="66">
        <v>23912</v>
      </c>
      <c r="Z1117" s="66">
        <v>13384</v>
      </c>
      <c r="AA1117" s="16" t="s">
        <v>41</v>
      </c>
      <c r="AB1117" s="66">
        <v>23895</v>
      </c>
      <c r="AC1117" s="66">
        <v>13393</v>
      </c>
      <c r="AD1117" s="16" t="s">
        <v>43</v>
      </c>
      <c r="AE1117" s="66">
        <v>24840</v>
      </c>
      <c r="AF1117" s="66">
        <v>12884</v>
      </c>
      <c r="AG1117" s="16" t="s">
        <v>41</v>
      </c>
      <c r="AH1117" s="66">
        <v>19910</v>
      </c>
      <c r="AI1117" s="66">
        <v>16074</v>
      </c>
      <c r="AJ1117" s="76"/>
      <c r="AK1117" s="75"/>
      <c r="AL1117" s="7">
        <v>2652</v>
      </c>
    </row>
    <row r="1118" spans="1:38" x14ac:dyDescent="0.15">
      <c r="A1118" s="7">
        <v>2653</v>
      </c>
      <c r="B1118" s="17">
        <f t="shared" si="144"/>
        <v>44.657142857142865</v>
      </c>
      <c r="C1118" s="17">
        <f t="shared" si="145"/>
        <v>7.8290923662592675</v>
      </c>
      <c r="D1118" s="17">
        <f t="shared" si="146"/>
        <v>105.375</v>
      </c>
      <c r="E1118" s="17">
        <f t="shared" si="147"/>
        <v>8.6315466134234367</v>
      </c>
      <c r="F1118" s="17">
        <f t="shared" si="148"/>
        <v>36.409090909090907</v>
      </c>
      <c r="G1118" s="17">
        <f t="shared" si="149"/>
        <v>8.4735004760393515</v>
      </c>
      <c r="H1118" s="17">
        <f t="shared" si="150"/>
        <v>43.189655172413794</v>
      </c>
      <c r="I1118" s="17">
        <f t="shared" si="151"/>
        <v>8.519973470741288</v>
      </c>
      <c r="J1118" s="18">
        <v>15.63</v>
      </c>
      <c r="K1118" s="17">
        <v>0.35</v>
      </c>
      <c r="L1118" s="17">
        <v>1.9964</v>
      </c>
      <c r="M1118" s="18">
        <v>16.86</v>
      </c>
      <c r="N1118" s="17">
        <v>0.04</v>
      </c>
      <c r="O1118" s="17">
        <v>1.9533</v>
      </c>
      <c r="P1118" s="18">
        <v>16.02</v>
      </c>
      <c r="Q1118" s="17">
        <v>0.22</v>
      </c>
      <c r="R1118" s="17">
        <v>1.8906000000000001</v>
      </c>
      <c r="S1118" s="18">
        <v>16.7</v>
      </c>
      <c r="T1118" s="17">
        <v>0.28999999999999998</v>
      </c>
      <c r="U1118" s="17">
        <v>1.9601</v>
      </c>
      <c r="V1118" s="28">
        <v>42487</v>
      </c>
      <c r="W1118" s="7">
        <v>2653</v>
      </c>
      <c r="X1118" s="16" t="s">
        <v>39</v>
      </c>
      <c r="Y1118" s="66">
        <v>15107</v>
      </c>
      <c r="Z1118" s="66">
        <v>71507</v>
      </c>
      <c r="AA1118" s="16" t="s">
        <v>39</v>
      </c>
      <c r="AB1118" s="66">
        <v>15778</v>
      </c>
      <c r="AC1118" s="66">
        <v>68466</v>
      </c>
      <c r="AD1118" s="16" t="s">
        <v>39</v>
      </c>
      <c r="AE1118" s="66">
        <v>15839</v>
      </c>
      <c r="AF1118" s="66">
        <v>68203</v>
      </c>
      <c r="AG1118" s="16" t="s">
        <v>37</v>
      </c>
      <c r="AH1118" s="66">
        <v>15328</v>
      </c>
      <c r="AI1118" s="66">
        <v>70477</v>
      </c>
      <c r="AJ1118" s="76"/>
      <c r="AK1118" s="75"/>
      <c r="AL1118" s="7">
        <v>2653</v>
      </c>
    </row>
    <row r="1119" spans="1:38" x14ac:dyDescent="0.15">
      <c r="A1119" s="7">
        <v>2654</v>
      </c>
      <c r="B1119" s="17">
        <f t="shared" si="144"/>
        <v>42.46153846153846</v>
      </c>
      <c r="C1119" s="17">
        <f t="shared" si="145"/>
        <v>2.0546033163977442</v>
      </c>
      <c r="D1119" s="17">
        <f t="shared" si="146"/>
        <v>398.5</v>
      </c>
      <c r="E1119" s="17">
        <f t="shared" si="147"/>
        <v>7.5785670137403125</v>
      </c>
      <c r="F1119" s="17">
        <f t="shared" si="148"/>
        <v>93.23353293413173</v>
      </c>
      <c r="G1119" s="17">
        <f t="shared" si="149"/>
        <v>5.9753617070269023</v>
      </c>
      <c r="H1119" s="17">
        <f t="shared" si="150"/>
        <v>64.426877470355734</v>
      </c>
      <c r="I1119" s="17">
        <f t="shared" si="151"/>
        <v>4.8784137673026562</v>
      </c>
      <c r="J1119" s="18">
        <v>11.04</v>
      </c>
      <c r="K1119" s="17">
        <v>0.26</v>
      </c>
      <c r="L1119" s="17">
        <v>5.3733000000000004</v>
      </c>
      <c r="M1119" s="18">
        <v>15.94</v>
      </c>
      <c r="N1119" s="17">
        <v>0.01</v>
      </c>
      <c r="O1119" s="17">
        <v>2.1032999999999999</v>
      </c>
      <c r="P1119" s="18">
        <v>15.57</v>
      </c>
      <c r="Q1119" s="17">
        <v>8.3500000000000005E-2</v>
      </c>
      <c r="R1119" s="17">
        <v>2.6057000000000001</v>
      </c>
      <c r="S1119" s="18">
        <v>13.04</v>
      </c>
      <c r="T1119" s="17">
        <v>0.15179999999999999</v>
      </c>
      <c r="U1119" s="17">
        <v>2.673</v>
      </c>
      <c r="V1119" s="28">
        <v>42478</v>
      </c>
      <c r="W1119" s="7">
        <v>2654</v>
      </c>
      <c r="X1119" s="16" t="s">
        <v>43</v>
      </c>
      <c r="Y1119" s="66">
        <v>21693</v>
      </c>
      <c r="Z1119" s="66">
        <v>11158</v>
      </c>
      <c r="AA1119" s="16"/>
      <c r="AB1119" s="66"/>
      <c r="AC1119" s="66"/>
      <c r="AD1119" s="16"/>
      <c r="AE1119" s="66">
        <v>68055</v>
      </c>
      <c r="AF1119" s="66">
        <v>11796</v>
      </c>
      <c r="AG1119" s="16"/>
      <c r="AH1119" s="66">
        <v>65211</v>
      </c>
      <c r="AI1119" s="66">
        <v>12311</v>
      </c>
      <c r="AJ1119" s="76"/>
      <c r="AK1119" s="75"/>
      <c r="AL1119" s="7">
        <v>2654</v>
      </c>
    </row>
    <row r="1120" spans="1:38" x14ac:dyDescent="0.15">
      <c r="A1120" s="7">
        <v>2655</v>
      </c>
      <c r="B1120" s="17">
        <f t="shared" si="144"/>
        <v>280.39999999999998</v>
      </c>
      <c r="C1120" s="17">
        <f t="shared" si="145"/>
        <v>7.8097147950089125</v>
      </c>
      <c r="D1120" s="17">
        <f t="shared" si="146"/>
        <v>446.75</v>
      </c>
      <c r="E1120" s="17">
        <f t="shared" si="147"/>
        <v>10.200936179929217</v>
      </c>
      <c r="F1120" s="17">
        <f t="shared" si="148"/>
        <v>403.74999999999994</v>
      </c>
      <c r="G1120" s="17">
        <f t="shared" si="149"/>
        <v>9.1413369559064925</v>
      </c>
      <c r="H1120" s="17">
        <f t="shared" si="150"/>
        <v>299.25</v>
      </c>
      <c r="I1120" s="17">
        <f t="shared" si="151"/>
        <v>8.9411764705882355</v>
      </c>
      <c r="J1120" s="18">
        <v>14.02</v>
      </c>
      <c r="K1120" s="17">
        <v>0.05</v>
      </c>
      <c r="L1120" s="17">
        <v>1.7951999999999999</v>
      </c>
      <c r="M1120" s="18">
        <v>17.87</v>
      </c>
      <c r="N1120" s="17">
        <v>0.01</v>
      </c>
      <c r="O1120" s="17">
        <v>1.7518</v>
      </c>
      <c r="P1120" s="18">
        <v>16.149999999999999</v>
      </c>
      <c r="Q1120" s="17">
        <v>0.02</v>
      </c>
      <c r="R1120" s="17">
        <v>1.7666999999999999</v>
      </c>
      <c r="S1120" s="18">
        <v>15.96</v>
      </c>
      <c r="T1120" s="17">
        <v>0.04</v>
      </c>
      <c r="U1120" s="17">
        <v>1.7849999999999999</v>
      </c>
      <c r="V1120" s="28"/>
      <c r="W1120" s="7">
        <v>2655</v>
      </c>
      <c r="X1120" s="16"/>
      <c r="Y1120" s="66">
        <v>36134</v>
      </c>
      <c r="Z1120" s="66">
        <v>9963</v>
      </c>
      <c r="AA1120" s="16" t="s">
        <v>41</v>
      </c>
      <c r="AB1120" s="66">
        <v>22170</v>
      </c>
      <c r="AC1120" s="66">
        <v>16238</v>
      </c>
      <c r="AD1120" s="16" t="s">
        <v>43</v>
      </c>
      <c r="AE1120" s="66">
        <v>31787</v>
      </c>
      <c r="AF1120" s="66">
        <v>11325</v>
      </c>
      <c r="AG1120" s="16" t="s">
        <v>43</v>
      </c>
      <c r="AH1120" s="66">
        <v>32032</v>
      </c>
      <c r="AI1120" s="66">
        <v>11239</v>
      </c>
      <c r="AJ1120" s="76"/>
      <c r="AK1120" s="75"/>
      <c r="AL1120" s="7">
        <v>2655</v>
      </c>
    </row>
    <row r="1121" spans="1:38" x14ac:dyDescent="0.15">
      <c r="A1121" s="7">
        <v>2656</v>
      </c>
      <c r="B1121" s="17">
        <f t="shared" si="144"/>
        <v>434.2</v>
      </c>
      <c r="C1121" s="17">
        <f t="shared" si="145"/>
        <v>3.6108708668751248</v>
      </c>
      <c r="D1121" s="17">
        <f t="shared" si="146"/>
        <v>-104.49999999999999</v>
      </c>
      <c r="E1121" s="17">
        <f t="shared" si="147"/>
        <v>3.4993721222268728</v>
      </c>
      <c r="F1121" s="17">
        <f t="shared" si="148"/>
        <v>-77.5</v>
      </c>
      <c r="G1121" s="17">
        <f t="shared" si="149"/>
        <v>3.8679088338046914</v>
      </c>
      <c r="H1121" s="17">
        <f t="shared" si="150"/>
        <v>-71.416666666666671</v>
      </c>
      <c r="I1121" s="17">
        <f t="shared" si="151"/>
        <v>3.5968354563196443</v>
      </c>
      <c r="J1121" s="18">
        <v>21.71</v>
      </c>
      <c r="K1121" s="17">
        <v>0.05</v>
      </c>
      <c r="L1121" s="17">
        <v>6.0124000000000004</v>
      </c>
      <c r="M1121" s="18">
        <v>20.9</v>
      </c>
      <c r="N1121" s="17">
        <v>-0.05</v>
      </c>
      <c r="O1121" s="17">
        <v>5.9725000000000001</v>
      </c>
      <c r="P1121" s="18">
        <v>13.95</v>
      </c>
      <c r="Q1121" s="17">
        <v>-0.09</v>
      </c>
      <c r="R1121" s="17">
        <v>3.6065999999999998</v>
      </c>
      <c r="S1121" s="18">
        <v>17.14</v>
      </c>
      <c r="T1121" s="17">
        <v>-0.18</v>
      </c>
      <c r="U1121" s="17">
        <v>4.7652999999999999</v>
      </c>
      <c r="V1121" s="21">
        <v>42487</v>
      </c>
      <c r="W1121" s="7">
        <v>2656</v>
      </c>
      <c r="X1121" s="16" t="s">
        <v>37</v>
      </c>
      <c r="Y1121" s="66">
        <v>8300</v>
      </c>
      <c r="Z1121" s="66">
        <v>24096</v>
      </c>
      <c r="AA1121" s="16" t="s">
        <v>37</v>
      </c>
      <c r="AB1121" s="66">
        <v>8139</v>
      </c>
      <c r="AC1121" s="66">
        <v>24573</v>
      </c>
      <c r="AD1121" s="16" t="s">
        <v>37</v>
      </c>
      <c r="AE1121" s="66">
        <v>10178</v>
      </c>
      <c r="AF1121" s="66">
        <v>31440</v>
      </c>
      <c r="AG1121" s="16" t="s">
        <v>37</v>
      </c>
      <c r="AH1121" s="66">
        <v>10178</v>
      </c>
      <c r="AI1121" s="66">
        <v>31440</v>
      </c>
      <c r="AJ1121" s="76"/>
      <c r="AK1121" s="75"/>
      <c r="AL1121" s="7">
        <v>2656</v>
      </c>
    </row>
    <row r="1122" spans="1:38" x14ac:dyDescent="0.15">
      <c r="A1122" s="7">
        <v>2657</v>
      </c>
      <c r="B1122" s="17">
        <f t="shared" si="144"/>
        <v>84.627450980392155</v>
      </c>
      <c r="C1122" s="17">
        <f t="shared" si="145"/>
        <v>8.2813669244200536</v>
      </c>
      <c r="D1122" s="17">
        <f t="shared" si="146"/>
        <v>226.67857142857142</v>
      </c>
      <c r="E1122" s="17">
        <f t="shared" si="147"/>
        <v>8.1331129307141303</v>
      </c>
      <c r="F1122" s="17">
        <f t="shared" si="148"/>
        <v>101.74074074074073</v>
      </c>
      <c r="G1122" s="17">
        <f t="shared" si="149"/>
        <v>6.9030507111624866</v>
      </c>
      <c r="H1122" s="17">
        <f t="shared" si="150"/>
        <v>102.87500000000001</v>
      </c>
      <c r="I1122" s="17">
        <f t="shared" si="151"/>
        <v>6.1360671015843433</v>
      </c>
      <c r="J1122" s="18">
        <v>43.16</v>
      </c>
      <c r="K1122" s="17">
        <v>0.51</v>
      </c>
      <c r="L1122" s="17">
        <v>5.2117000000000004</v>
      </c>
      <c r="M1122" s="18">
        <v>63.47</v>
      </c>
      <c r="N1122" s="17">
        <v>7.0000000000000007E-2</v>
      </c>
      <c r="O1122" s="17">
        <v>7.8038999999999996</v>
      </c>
      <c r="P1122" s="18">
        <v>54.94</v>
      </c>
      <c r="Q1122" s="17">
        <v>0.27</v>
      </c>
      <c r="R1122" s="17">
        <v>7.9588000000000001</v>
      </c>
      <c r="S1122" s="18">
        <v>49.38</v>
      </c>
      <c r="T1122" s="17">
        <v>0.36</v>
      </c>
      <c r="U1122" s="17">
        <v>8.0474999999999994</v>
      </c>
      <c r="V1122" s="21">
        <v>42480</v>
      </c>
      <c r="W1122" s="7">
        <v>2657</v>
      </c>
      <c r="X1122" s="16"/>
      <c r="Y1122" s="66"/>
      <c r="Z1122" s="66"/>
      <c r="AA1122" s="16"/>
      <c r="AB1122" s="66"/>
      <c r="AC1122" s="66"/>
      <c r="AD1122" s="30"/>
      <c r="AE1122" s="66"/>
      <c r="AF1122" s="66"/>
      <c r="AG1122" s="30"/>
      <c r="AH1122" s="66"/>
      <c r="AI1122" s="66"/>
      <c r="AJ1122" s="76"/>
      <c r="AK1122" s="75"/>
      <c r="AL1122" s="7">
        <v>2657</v>
      </c>
    </row>
    <row r="1123" spans="1:38" x14ac:dyDescent="0.15">
      <c r="A1123" s="7">
        <v>2658</v>
      </c>
      <c r="B1123" s="17">
        <f t="shared" si="144"/>
        <v>40</v>
      </c>
      <c r="C1123" s="17">
        <f t="shared" si="145"/>
        <v>6.6136040296843159</v>
      </c>
      <c r="D1123" s="17">
        <f t="shared" si="146"/>
        <v>229.5</v>
      </c>
      <c r="E1123" s="17">
        <f t="shared" si="147"/>
        <v>7.0095063566601761</v>
      </c>
      <c r="F1123" s="17">
        <f t="shared" si="148"/>
        <v>115.93333333333334</v>
      </c>
      <c r="G1123" s="17">
        <f t="shared" si="149"/>
        <v>7.5141511472151414</v>
      </c>
      <c r="H1123" s="17">
        <f t="shared" si="150"/>
        <v>81.350000000000009</v>
      </c>
      <c r="I1123" s="17">
        <f t="shared" si="151"/>
        <v>6.0984294763671798</v>
      </c>
      <c r="J1123" s="18">
        <v>17.2</v>
      </c>
      <c r="K1123" s="17">
        <v>0.43</v>
      </c>
      <c r="L1123" s="17">
        <v>2.6006999999999998</v>
      </c>
      <c r="M1123" s="18">
        <v>18.36</v>
      </c>
      <c r="N1123" s="17">
        <v>0.02</v>
      </c>
      <c r="O1123" s="17">
        <v>2.6193</v>
      </c>
      <c r="P1123" s="18">
        <v>17.39</v>
      </c>
      <c r="Q1123" s="17">
        <v>7.4999999999999997E-2</v>
      </c>
      <c r="R1123" s="17">
        <v>2.3142999999999998</v>
      </c>
      <c r="S1123" s="18">
        <v>16.27</v>
      </c>
      <c r="T1123" s="17">
        <v>0.15</v>
      </c>
      <c r="U1123" s="17">
        <v>2.6678999999999999</v>
      </c>
      <c r="V1123" s="21">
        <v>42444</v>
      </c>
      <c r="W1123" s="7">
        <v>2658</v>
      </c>
      <c r="X1123" s="16"/>
      <c r="Y1123" s="66">
        <v>52016</v>
      </c>
      <c r="Z1123" s="66">
        <v>11628</v>
      </c>
      <c r="AA1123" s="16"/>
      <c r="AB1123" s="66">
        <v>51129</v>
      </c>
      <c r="AC1123" s="66">
        <v>11830</v>
      </c>
      <c r="AD1123" s="30"/>
      <c r="AE1123" s="66">
        <v>49931</v>
      </c>
      <c r="AF1123" s="66">
        <v>12114</v>
      </c>
      <c r="AG1123" s="30"/>
      <c r="AH1123" s="66">
        <v>48079</v>
      </c>
      <c r="AI1123" s="66">
        <v>12581</v>
      </c>
      <c r="AJ1123" s="76"/>
      <c r="AK1123" s="75"/>
      <c r="AL1123" s="7">
        <v>2658</v>
      </c>
    </row>
    <row r="1124" spans="1:38" x14ac:dyDescent="0.15">
      <c r="A1124" s="7">
        <v>2659</v>
      </c>
      <c r="B1124" s="17">
        <f t="shared" si="144"/>
        <v>2177</v>
      </c>
      <c r="C1124" s="17">
        <f t="shared" si="145"/>
        <v>11.21586810922205</v>
      </c>
      <c r="D1124" s="17">
        <f t="shared" si="146"/>
        <v>-495.5</v>
      </c>
      <c r="E1124" s="17">
        <f t="shared" si="147"/>
        <v>10.269962174205919</v>
      </c>
      <c r="F1124" s="17">
        <f t="shared" si="148"/>
        <v>-451.49999999999994</v>
      </c>
      <c r="G1124" s="17">
        <f t="shared" si="149"/>
        <v>9.3935295953396434</v>
      </c>
      <c r="H1124" s="17">
        <f t="shared" si="150"/>
        <v>-108.40384615384615</v>
      </c>
      <c r="I1124" s="17">
        <f t="shared" si="151"/>
        <v>4.0991295621632231</v>
      </c>
      <c r="J1124" s="18">
        <v>21.77</v>
      </c>
      <c r="K1124" s="17">
        <v>0.01</v>
      </c>
      <c r="L1124" s="17">
        <v>1.9410000000000001</v>
      </c>
      <c r="M1124" s="18">
        <v>19.82</v>
      </c>
      <c r="N1124" s="17">
        <v>-0.01</v>
      </c>
      <c r="O1124" s="17">
        <v>1.9298999999999999</v>
      </c>
      <c r="P1124" s="18">
        <v>18.059999999999999</v>
      </c>
      <c r="Q1124" s="17">
        <v>-0.02</v>
      </c>
      <c r="R1124" s="17">
        <v>1.9226000000000001</v>
      </c>
      <c r="S1124" s="18">
        <v>18.79</v>
      </c>
      <c r="T1124" s="17">
        <v>-0.13</v>
      </c>
      <c r="U1124" s="17">
        <v>4.5838999999999999</v>
      </c>
      <c r="V1124" s="21">
        <v>42488</v>
      </c>
      <c r="W1124" s="7">
        <v>2659</v>
      </c>
      <c r="X1124" s="44" t="s">
        <v>39</v>
      </c>
      <c r="Y1124" s="66">
        <v>13941</v>
      </c>
      <c r="Z1124" s="66">
        <v>22308</v>
      </c>
      <c r="AA1124" s="44" t="s">
        <v>37</v>
      </c>
      <c r="AB1124" s="66">
        <v>11987</v>
      </c>
      <c r="AC1124" s="66">
        <v>25944</v>
      </c>
      <c r="AD1124" s="44" t="s">
        <v>39</v>
      </c>
      <c r="AE1124" s="66">
        <v>12455</v>
      </c>
      <c r="AF1124" s="66">
        <v>24969</v>
      </c>
      <c r="AG1124" s="44" t="s">
        <v>37</v>
      </c>
      <c r="AH1124" s="66">
        <v>12296</v>
      </c>
      <c r="AI1124" s="66">
        <v>40547</v>
      </c>
      <c r="AJ1124" s="76"/>
      <c r="AK1124" s="75"/>
      <c r="AL1124" s="7">
        <v>2659</v>
      </c>
    </row>
    <row r="1125" spans="1:38" x14ac:dyDescent="0.15">
      <c r="A1125" s="7">
        <v>2660</v>
      </c>
      <c r="B1125" s="17">
        <f t="shared" si="144"/>
        <v>253.33333333333334</v>
      </c>
      <c r="C1125" s="17">
        <f t="shared" si="145"/>
        <v>4.8307643413316379</v>
      </c>
      <c r="D1125" s="17">
        <f t="shared" si="146"/>
        <v>-535.08064516129036</v>
      </c>
      <c r="E1125" s="17">
        <f t="shared" si="147"/>
        <v>4.2257109193389164</v>
      </c>
      <c r="F1125" s="17">
        <f t="shared" si="148"/>
        <v>283.27067669172936</v>
      </c>
      <c r="G1125" s="17">
        <f t="shared" si="149"/>
        <v>4.7880790493740859</v>
      </c>
      <c r="H1125" s="17">
        <f t="shared" si="150"/>
        <v>218.70000000000002</v>
      </c>
      <c r="I1125" s="17">
        <f t="shared" si="151"/>
        <v>4.5958895473458581</v>
      </c>
      <c r="J1125" s="18">
        <v>15.2</v>
      </c>
      <c r="K1125" s="17">
        <v>0.06</v>
      </c>
      <c r="L1125" s="17">
        <v>3.1465000000000001</v>
      </c>
      <c r="M1125" s="18">
        <v>13.27</v>
      </c>
      <c r="N1125" s="17">
        <v>-6.1999999999999998E-3</v>
      </c>
      <c r="O1125" s="17">
        <v>3.1402999999999999</v>
      </c>
      <c r="P1125" s="18">
        <v>15.07</v>
      </c>
      <c r="Q1125" s="17">
        <v>2.6599999999999999E-2</v>
      </c>
      <c r="R1125" s="17">
        <v>3.1474000000000002</v>
      </c>
      <c r="S1125" s="18">
        <v>14.58</v>
      </c>
      <c r="T1125" s="17">
        <v>0.05</v>
      </c>
      <c r="U1125" s="17">
        <v>3.1724000000000001</v>
      </c>
      <c r="V1125" s="21">
        <v>42478</v>
      </c>
      <c r="W1125" s="7">
        <v>2660</v>
      </c>
      <c r="X1125" s="16"/>
      <c r="Y1125" s="66">
        <v>39497</v>
      </c>
      <c r="Z1125" s="66">
        <v>7021</v>
      </c>
      <c r="AA1125" s="16"/>
      <c r="AB1125" s="66">
        <v>36444</v>
      </c>
      <c r="AC1125" s="66">
        <v>7610</v>
      </c>
      <c r="AD1125" s="30"/>
      <c r="AE1125" s="66">
        <v>31377</v>
      </c>
      <c r="AF1125" s="66">
        <v>8829</v>
      </c>
      <c r="AG1125" s="30"/>
      <c r="AH1125" s="66">
        <v>28412</v>
      </c>
      <c r="AI1125" s="66">
        <v>9750</v>
      </c>
      <c r="AJ1125" s="76"/>
      <c r="AK1125" s="75"/>
      <c r="AL1125" s="7">
        <v>2660</v>
      </c>
    </row>
    <row r="1126" spans="1:38" x14ac:dyDescent="0.15">
      <c r="A1126" s="7">
        <v>2661</v>
      </c>
      <c r="B1126" s="17">
        <f t="shared" si="144"/>
        <v>12.782129837896534</v>
      </c>
      <c r="C1126" s="17">
        <f t="shared" si="145"/>
        <v>0.92374092654353868</v>
      </c>
      <c r="D1126" s="17">
        <f t="shared" si="146"/>
        <v>51.236749116607776</v>
      </c>
      <c r="E1126" s="17">
        <f t="shared" si="147"/>
        <v>3.1936039820937929</v>
      </c>
      <c r="F1126" s="17">
        <f t="shared" si="148"/>
        <v>45.583333333333336</v>
      </c>
      <c r="G1126" s="17">
        <f t="shared" si="149"/>
        <v>2.7498952660242981</v>
      </c>
      <c r="H1126" s="17">
        <f t="shared" si="150"/>
        <v>43.10526315789474</v>
      </c>
      <c r="I1126" s="17">
        <f t="shared" si="151"/>
        <v>2.7003412519164507</v>
      </c>
      <c r="J1126" s="18">
        <v>16.48</v>
      </c>
      <c r="K1126" s="17">
        <v>1.2892999999999999</v>
      </c>
      <c r="L1126" s="17">
        <v>17.840499999999999</v>
      </c>
      <c r="M1126" s="18">
        <v>58</v>
      </c>
      <c r="N1126" s="17">
        <v>0.28299999999999997</v>
      </c>
      <c r="O1126" s="17">
        <v>18.161300000000001</v>
      </c>
      <c r="P1126" s="18">
        <v>16.41</v>
      </c>
      <c r="Q1126" s="17">
        <v>0.18</v>
      </c>
      <c r="R1126" s="17">
        <v>5.9675000000000002</v>
      </c>
      <c r="S1126" s="18">
        <v>16.38</v>
      </c>
      <c r="T1126" s="17">
        <v>0.28499999999999998</v>
      </c>
      <c r="U1126" s="17">
        <v>6.0659000000000001</v>
      </c>
      <c r="V1126" s="28">
        <v>42487</v>
      </c>
      <c r="W1126" s="7">
        <v>2661</v>
      </c>
      <c r="X1126" s="16" t="s">
        <v>39</v>
      </c>
      <c r="Y1126" s="66">
        <v>7558</v>
      </c>
      <c r="Z1126" s="66">
        <v>11315</v>
      </c>
      <c r="AA1126" s="16"/>
      <c r="AB1126" s="66">
        <v>12990</v>
      </c>
      <c r="AC1126" s="66">
        <v>8636</v>
      </c>
      <c r="AD1126" s="16" t="s">
        <v>37</v>
      </c>
      <c r="AE1126" s="66">
        <v>17212</v>
      </c>
      <c r="AF1126" s="66">
        <v>19553</v>
      </c>
      <c r="AG1126" s="16" t="s">
        <v>39</v>
      </c>
      <c r="AH1126" s="66">
        <v>17748</v>
      </c>
      <c r="AI1126" s="66">
        <v>18963</v>
      </c>
      <c r="AJ1126" s="76"/>
      <c r="AK1126" s="75"/>
      <c r="AL1126" s="7">
        <v>2661</v>
      </c>
    </row>
    <row r="1127" spans="1:38" x14ac:dyDescent="0.15">
      <c r="A1127" s="7">
        <v>2662</v>
      </c>
      <c r="B1127" s="17">
        <f t="shared" si="144"/>
        <v>19.352941176470587</v>
      </c>
      <c r="C1127" s="17">
        <f t="shared" si="145"/>
        <v>2.58322864321608</v>
      </c>
      <c r="D1127" s="17">
        <f t="shared" si="146"/>
        <v>46.59375</v>
      </c>
      <c r="E1127" s="17">
        <f t="shared" si="147"/>
        <v>2.5275898896404412</v>
      </c>
      <c r="F1127" s="17">
        <f t="shared" si="148"/>
        <v>27.981481481481477</v>
      </c>
      <c r="G1127" s="17">
        <f t="shared" si="149"/>
        <v>2.6103481039993088</v>
      </c>
      <c r="H1127" s="17">
        <f t="shared" si="150"/>
        <v>31.928571428571434</v>
      </c>
      <c r="I1127" s="17">
        <f t="shared" si="151"/>
        <v>2.5369042957110994</v>
      </c>
      <c r="J1127" s="18">
        <v>16.45</v>
      </c>
      <c r="K1127" s="17">
        <v>0.85</v>
      </c>
      <c r="L1127" s="17">
        <v>6.3680000000000003</v>
      </c>
      <c r="M1127" s="18">
        <v>14.91</v>
      </c>
      <c r="N1127" s="17">
        <v>0.08</v>
      </c>
      <c r="O1127" s="17">
        <v>5.8989000000000003</v>
      </c>
      <c r="P1127" s="18">
        <v>15.11</v>
      </c>
      <c r="Q1127" s="17">
        <v>0.27</v>
      </c>
      <c r="R1127" s="17">
        <v>5.7885</v>
      </c>
      <c r="S1127" s="18">
        <v>14.9</v>
      </c>
      <c r="T1127" s="17">
        <v>0.35</v>
      </c>
      <c r="U1127" s="17">
        <v>5.8733000000000004</v>
      </c>
      <c r="V1127" s="28"/>
      <c r="W1127" s="7">
        <v>2662</v>
      </c>
      <c r="X1127" s="16" t="s">
        <v>37</v>
      </c>
      <c r="Y1127" s="66">
        <v>14558</v>
      </c>
      <c r="Z1127" s="66">
        <v>51518</v>
      </c>
      <c r="AA1127" s="16" t="s">
        <v>39</v>
      </c>
      <c r="AB1127" s="66">
        <v>19078</v>
      </c>
      <c r="AC1127" s="66">
        <v>39312</v>
      </c>
      <c r="AD1127" s="16" t="s">
        <v>39</v>
      </c>
      <c r="AE1127" s="66">
        <v>22157</v>
      </c>
      <c r="AF1127" s="66">
        <v>33849</v>
      </c>
      <c r="AG1127" s="16" t="s">
        <v>37</v>
      </c>
      <c r="AH1127" s="66">
        <v>21036</v>
      </c>
      <c r="AI1127" s="66">
        <v>35653</v>
      </c>
      <c r="AJ1127" s="76"/>
      <c r="AK1127" s="75"/>
      <c r="AL1127" s="7">
        <v>2662</v>
      </c>
    </row>
    <row r="1128" spans="1:38" x14ac:dyDescent="0.15">
      <c r="A1128" s="7">
        <v>2663</v>
      </c>
      <c r="B1128" s="17">
        <f t="shared" si="144"/>
        <v>50.583333333333336</v>
      </c>
      <c r="C1128" s="17">
        <f t="shared" si="145"/>
        <v>2.4378489095947629</v>
      </c>
      <c r="D1128" s="17">
        <f t="shared" si="146"/>
        <v>333</v>
      </c>
      <c r="E1128" s="17">
        <f t="shared" si="147"/>
        <v>2.6664531368859352</v>
      </c>
      <c r="F1128" s="17">
        <f t="shared" si="148"/>
        <v>85.581395348837219</v>
      </c>
      <c r="G1128" s="17">
        <f t="shared" si="149"/>
        <v>2.9160063391442157</v>
      </c>
      <c r="H1128" s="17">
        <f t="shared" si="150"/>
        <v>81.071428571428555</v>
      </c>
      <c r="I1128" s="17">
        <f t="shared" si="151"/>
        <v>2.6747839748625295</v>
      </c>
      <c r="J1128" s="18">
        <v>6.07</v>
      </c>
      <c r="K1128" s="17">
        <v>0.12</v>
      </c>
      <c r="L1128" s="17">
        <v>2.4899</v>
      </c>
      <c r="M1128" s="18">
        <v>6.66</v>
      </c>
      <c r="N1128" s="17">
        <v>5.0000000000000001E-3</v>
      </c>
      <c r="O1128" s="17">
        <v>2.4977</v>
      </c>
      <c r="P1128" s="18">
        <v>7.36</v>
      </c>
      <c r="Q1128" s="17">
        <v>4.2999999999999997E-2</v>
      </c>
      <c r="R1128" s="17">
        <v>2.524</v>
      </c>
      <c r="S1128" s="18">
        <v>6.81</v>
      </c>
      <c r="T1128" s="17">
        <v>6.3E-2</v>
      </c>
      <c r="U1128" s="17">
        <v>2.5459999999999998</v>
      </c>
      <c r="V1128" s="21">
        <v>42486</v>
      </c>
      <c r="W1128" s="7">
        <v>2663</v>
      </c>
      <c r="X1128" s="16"/>
      <c r="Y1128" s="66"/>
      <c r="Z1128" s="66"/>
      <c r="AA1128" s="30"/>
      <c r="AB1128" s="66"/>
      <c r="AC1128" s="66"/>
      <c r="AD1128" s="30"/>
      <c r="AE1128" s="66"/>
      <c r="AF1128" s="66"/>
      <c r="AG1128" s="30"/>
      <c r="AH1128" s="66"/>
      <c r="AI1128" s="66"/>
      <c r="AJ1128" s="76"/>
      <c r="AK1128" s="75"/>
      <c r="AL1128" s="7">
        <v>2663</v>
      </c>
    </row>
    <row r="1129" spans="1:38" x14ac:dyDescent="0.15">
      <c r="A1129" s="7">
        <v>2664</v>
      </c>
      <c r="B1129" s="17">
        <f t="shared" si="144"/>
        <v>49.784313725490193</v>
      </c>
      <c r="C1129" s="17">
        <f t="shared" si="145"/>
        <v>6.835558905879819</v>
      </c>
      <c r="D1129" s="17">
        <f t="shared" si="146"/>
        <v>49.584026622296172</v>
      </c>
      <c r="E1129" s="17">
        <f t="shared" si="147"/>
        <v>6.2170760965941687</v>
      </c>
      <c r="F1129" s="17">
        <f t="shared" si="148"/>
        <v>58.41346153846154</v>
      </c>
      <c r="G1129" s="17">
        <f t="shared" si="149"/>
        <v>8.602639963586709</v>
      </c>
      <c r="H1129" s="17">
        <f t="shared" si="150"/>
        <v>42.828191848682728</v>
      </c>
      <c r="I1129" s="17">
        <f t="shared" si="151"/>
        <v>6.1740718198417532</v>
      </c>
      <c r="J1129" s="18">
        <v>25.39</v>
      </c>
      <c r="K1129" s="17">
        <v>0.51</v>
      </c>
      <c r="L1129" s="17">
        <v>3.7143999999999999</v>
      </c>
      <c r="M1129" s="18">
        <v>23.84</v>
      </c>
      <c r="N1129" s="17">
        <v>0.1202</v>
      </c>
      <c r="O1129" s="17">
        <v>3.8346</v>
      </c>
      <c r="P1129" s="18">
        <v>34.020000000000003</v>
      </c>
      <c r="Q1129" s="17">
        <v>0.29120000000000001</v>
      </c>
      <c r="R1129" s="17">
        <v>3.9546000000000001</v>
      </c>
      <c r="S1129" s="18">
        <v>25.36</v>
      </c>
      <c r="T1129" s="17">
        <v>0.44409999999999999</v>
      </c>
      <c r="U1129" s="17">
        <v>4.1074999999999999</v>
      </c>
      <c r="V1129" s="21">
        <v>42478</v>
      </c>
      <c r="W1129" s="7">
        <v>2664</v>
      </c>
      <c r="X1129" s="44" t="s">
        <v>39</v>
      </c>
      <c r="Y1129" s="66">
        <v>18408</v>
      </c>
      <c r="Z1129" s="66">
        <v>21730</v>
      </c>
      <c r="AA1129" s="44" t="s">
        <v>43</v>
      </c>
      <c r="AB1129" s="66">
        <v>26721</v>
      </c>
      <c r="AC1129" s="66">
        <v>14970</v>
      </c>
      <c r="AD1129" s="44" t="s">
        <v>41</v>
      </c>
      <c r="AE1129" s="66">
        <v>25533</v>
      </c>
      <c r="AF1129" s="66">
        <v>15666</v>
      </c>
      <c r="AG1129" s="44" t="s">
        <v>43</v>
      </c>
      <c r="AH1129" s="66">
        <v>29738</v>
      </c>
      <c r="AI1129" s="66">
        <v>13451</v>
      </c>
      <c r="AJ1129" s="76"/>
      <c r="AK1129" s="75"/>
      <c r="AL1129" s="7">
        <v>2664</v>
      </c>
    </row>
    <row r="1130" spans="1:38" x14ac:dyDescent="0.15">
      <c r="A1130" s="7">
        <v>2665</v>
      </c>
      <c r="B1130" s="17">
        <f t="shared" si="144"/>
        <v>36.5</v>
      </c>
      <c r="C1130" s="17">
        <f t="shared" si="145"/>
        <v>2.3276205659625346</v>
      </c>
      <c r="D1130" s="17">
        <f t="shared" si="146"/>
        <v>344.375</v>
      </c>
      <c r="E1130" s="17">
        <f t="shared" si="147"/>
        <v>7.2895168545271742</v>
      </c>
      <c r="F1130" s="17">
        <f t="shared" si="148"/>
        <v>98.625</v>
      </c>
      <c r="G1130" s="17">
        <f t="shared" si="149"/>
        <v>5.5520371543170777</v>
      </c>
      <c r="H1130" s="17">
        <f t="shared" si="150"/>
        <v>142.94999999999999</v>
      </c>
      <c r="I1130" s="17">
        <f t="shared" si="151"/>
        <v>6.5647172280774262</v>
      </c>
      <c r="J1130" s="18">
        <v>8.76</v>
      </c>
      <c r="K1130" s="17">
        <v>0.24</v>
      </c>
      <c r="L1130" s="17">
        <v>3.7635000000000001</v>
      </c>
      <c r="M1130" s="18">
        <v>27.55</v>
      </c>
      <c r="N1130" s="17">
        <v>0.02</v>
      </c>
      <c r="O1130" s="17">
        <v>3.7793999999999999</v>
      </c>
      <c r="P1130" s="18">
        <v>7.89</v>
      </c>
      <c r="Q1130" s="17">
        <v>0.04</v>
      </c>
      <c r="R1130" s="17">
        <v>1.4211</v>
      </c>
      <c r="S1130" s="18">
        <v>9.5299999999999994</v>
      </c>
      <c r="T1130" s="17">
        <v>0.05</v>
      </c>
      <c r="U1130" s="17">
        <v>1.4517</v>
      </c>
      <c r="V1130" s="21">
        <v>42487</v>
      </c>
      <c r="W1130" s="7">
        <v>2665</v>
      </c>
      <c r="X1130" s="16" t="s">
        <v>43</v>
      </c>
      <c r="Y1130" s="66">
        <v>29283</v>
      </c>
      <c r="Z1130" s="66">
        <v>24930</v>
      </c>
      <c r="AA1130" s="16" t="s">
        <v>43</v>
      </c>
      <c r="AB1130" s="66">
        <v>33376</v>
      </c>
      <c r="AC1130" s="66">
        <v>21873</v>
      </c>
      <c r="AD1130" s="16" t="s">
        <v>37</v>
      </c>
      <c r="AE1130" s="66">
        <v>39399</v>
      </c>
      <c r="AF1130" s="66">
        <v>50029</v>
      </c>
      <c r="AG1130" s="16" t="s">
        <v>37</v>
      </c>
      <c r="AH1130" s="66">
        <v>35641</v>
      </c>
      <c r="AI1130" s="66">
        <v>55305</v>
      </c>
      <c r="AJ1130" s="76"/>
      <c r="AK1130" s="75"/>
      <c r="AL1130" s="7">
        <v>2665</v>
      </c>
    </row>
    <row r="1131" spans="1:38" x14ac:dyDescent="0.15">
      <c r="A1131" s="7">
        <v>2666</v>
      </c>
      <c r="B1131" s="17">
        <f t="shared" si="144"/>
        <v>34.75</v>
      </c>
      <c r="C1131" s="17">
        <f t="shared" si="145"/>
        <v>2.3776941498460484</v>
      </c>
      <c r="D1131" s="17">
        <f t="shared" si="146"/>
        <v>46.65</v>
      </c>
      <c r="E1131" s="17">
        <f t="shared" si="147"/>
        <v>2.6272069383042829</v>
      </c>
      <c r="F1131" s="17">
        <f t="shared" si="148"/>
        <v>51.333333333333336</v>
      </c>
      <c r="G1131" s="17">
        <f t="shared" si="149"/>
        <v>2.6148229900670685</v>
      </c>
      <c r="H1131" s="17">
        <f t="shared" si="150"/>
        <v>41.650000000000006</v>
      </c>
      <c r="I1131" s="17">
        <f t="shared" si="151"/>
        <v>2.3158831215769133</v>
      </c>
      <c r="J1131" s="18">
        <v>8.34</v>
      </c>
      <c r="K1131" s="17">
        <v>0.24</v>
      </c>
      <c r="L1131" s="17">
        <v>3.5076000000000001</v>
      </c>
      <c r="M1131" s="18">
        <v>9.33</v>
      </c>
      <c r="N1131" s="17">
        <v>0.05</v>
      </c>
      <c r="O1131" s="17">
        <v>3.5512999999999999</v>
      </c>
      <c r="P1131" s="18">
        <v>9.24</v>
      </c>
      <c r="Q1131" s="17">
        <v>0.09</v>
      </c>
      <c r="R1131" s="17">
        <v>3.5337000000000001</v>
      </c>
      <c r="S1131" s="18">
        <v>8.33</v>
      </c>
      <c r="T1131" s="17">
        <v>0.15</v>
      </c>
      <c r="U1131" s="17">
        <v>3.5969000000000002</v>
      </c>
      <c r="V1131" s="21">
        <v>42488</v>
      </c>
      <c r="W1131" s="7">
        <v>2666</v>
      </c>
      <c r="X1131" s="16"/>
      <c r="Y1131" s="66">
        <v>40876</v>
      </c>
      <c r="Z1131" s="66">
        <v>18454</v>
      </c>
      <c r="AA1131" s="16"/>
      <c r="AB1131" s="66">
        <v>41126</v>
      </c>
      <c r="AC1131" s="66">
        <v>18341</v>
      </c>
      <c r="AD1131" s="16"/>
      <c r="AE1131" s="66">
        <v>40172</v>
      </c>
      <c r="AF1131" s="66">
        <v>18777</v>
      </c>
      <c r="AG1131" s="16"/>
      <c r="AH1131" s="66">
        <v>42201</v>
      </c>
      <c r="AI1131" s="66">
        <v>17875</v>
      </c>
      <c r="AJ1131" s="76"/>
      <c r="AK1131" s="75"/>
      <c r="AL1131" s="7">
        <v>2666</v>
      </c>
    </row>
    <row r="1132" spans="1:38" x14ac:dyDescent="0.15">
      <c r="A1132" s="7">
        <v>2667</v>
      </c>
      <c r="B1132" s="17">
        <f t="shared" si="144"/>
        <v>563.19999999999993</v>
      </c>
      <c r="C1132" s="17">
        <f t="shared" si="145"/>
        <v>5.0369363407086771</v>
      </c>
      <c r="D1132" s="17">
        <f t="shared" si="146"/>
        <v>1201.25</v>
      </c>
      <c r="E1132" s="17">
        <f t="shared" si="147"/>
        <v>8.5831160015719323</v>
      </c>
      <c r="F1132" s="17">
        <f t="shared" si="148"/>
        <v>-254.08333333333334</v>
      </c>
      <c r="G1132" s="17">
        <f t="shared" si="149"/>
        <v>5.5215501629844255</v>
      </c>
      <c r="H1132" s="17">
        <f t="shared" si="150"/>
        <v>-328.87499999999994</v>
      </c>
      <c r="I1132" s="17">
        <f t="shared" si="151"/>
        <v>6.3759792071829731</v>
      </c>
      <c r="J1132" s="18">
        <v>28.16</v>
      </c>
      <c r="K1132" s="17">
        <v>0.05</v>
      </c>
      <c r="L1132" s="17">
        <v>5.5907</v>
      </c>
      <c r="M1132" s="18">
        <v>48.05</v>
      </c>
      <c r="N1132" s="17">
        <v>0.01</v>
      </c>
      <c r="O1132" s="17">
        <v>5.5982000000000003</v>
      </c>
      <c r="P1132" s="18">
        <v>30.49</v>
      </c>
      <c r="Q1132" s="17">
        <v>-0.06</v>
      </c>
      <c r="R1132" s="17">
        <v>5.5220000000000002</v>
      </c>
      <c r="S1132" s="18">
        <v>35.08</v>
      </c>
      <c r="T1132" s="17">
        <v>-0.08</v>
      </c>
      <c r="U1132" s="17">
        <v>5.5019</v>
      </c>
      <c r="V1132" s="28">
        <v>42486</v>
      </c>
      <c r="W1132" s="7">
        <v>2667</v>
      </c>
      <c r="X1132" s="16" t="s">
        <v>39</v>
      </c>
      <c r="Y1132" s="66">
        <v>5711</v>
      </c>
      <c r="Z1132" s="66">
        <v>23806</v>
      </c>
      <c r="AA1132" s="16" t="s">
        <v>39</v>
      </c>
      <c r="AB1132" s="66">
        <v>6381</v>
      </c>
      <c r="AC1132" s="66">
        <v>21307</v>
      </c>
      <c r="AD1132" s="16"/>
      <c r="AE1132" s="66">
        <v>19571</v>
      </c>
      <c r="AF1132" s="66">
        <v>6947</v>
      </c>
      <c r="AG1132" s="16" t="s">
        <v>37</v>
      </c>
      <c r="AH1132" s="66">
        <v>8860</v>
      </c>
      <c r="AI1132" s="66">
        <v>15345</v>
      </c>
      <c r="AJ1132" s="76"/>
      <c r="AK1132" s="75"/>
      <c r="AL1132" s="7">
        <v>2667</v>
      </c>
    </row>
    <row r="1133" spans="1:38" x14ac:dyDescent="0.15">
      <c r="A1133" s="7">
        <v>2668</v>
      </c>
      <c r="B1133" s="17">
        <f t="shared" si="144"/>
        <v>44.068322981366457</v>
      </c>
      <c r="C1133" s="17">
        <f t="shared" si="145"/>
        <v>6.7543767790333478</v>
      </c>
      <c r="D1133" s="17">
        <f t="shared" si="146"/>
        <v>69.349999999999994</v>
      </c>
      <c r="E1133" s="17">
        <f t="shared" si="147"/>
        <v>6.4470247004248433</v>
      </c>
      <c r="F1133" s="17">
        <f t="shared" si="148"/>
        <v>29.548543689320386</v>
      </c>
      <c r="G1133" s="17">
        <f t="shared" si="149"/>
        <v>5.310498857112945</v>
      </c>
      <c r="H1133" s="17">
        <f t="shared" si="150"/>
        <v>31.138719512195124</v>
      </c>
      <c r="I1133" s="17">
        <f t="shared" si="151"/>
        <v>5.6001973927704904</v>
      </c>
      <c r="J1133" s="18">
        <v>70.95</v>
      </c>
      <c r="K1133" s="17">
        <v>1.61</v>
      </c>
      <c r="L1133" s="17">
        <v>10.504300000000001</v>
      </c>
      <c r="M1133" s="18">
        <v>69.349999999999994</v>
      </c>
      <c r="N1133" s="17">
        <v>0.25</v>
      </c>
      <c r="O1133" s="17">
        <v>10.7569</v>
      </c>
      <c r="P1133" s="18">
        <v>60.87</v>
      </c>
      <c r="Q1133" s="17">
        <v>1.03</v>
      </c>
      <c r="R1133" s="17">
        <v>11.462199999999999</v>
      </c>
      <c r="S1133" s="18">
        <v>68.09</v>
      </c>
      <c r="T1133" s="17">
        <v>1.64</v>
      </c>
      <c r="U1133" s="17">
        <v>12.1585</v>
      </c>
      <c r="V1133" s="28">
        <v>42459</v>
      </c>
      <c r="W1133" s="7">
        <v>2668</v>
      </c>
      <c r="X1133" s="44" t="s">
        <v>43</v>
      </c>
      <c r="Y1133" s="66">
        <v>14894</v>
      </c>
      <c r="Z1133" s="66">
        <v>11101</v>
      </c>
      <c r="AA1133" s="44" t="s">
        <v>43</v>
      </c>
      <c r="AB1133" s="66">
        <v>15576</v>
      </c>
      <c r="AC1133" s="66">
        <v>10615</v>
      </c>
      <c r="AD1133" s="44" t="s">
        <v>41</v>
      </c>
      <c r="AE1133" s="66">
        <v>14337</v>
      </c>
      <c r="AF1133" s="66">
        <v>11533</v>
      </c>
      <c r="AG1133" s="44" t="s">
        <v>37</v>
      </c>
      <c r="AH1133" s="66">
        <v>11786</v>
      </c>
      <c r="AI1133" s="66">
        <v>14029</v>
      </c>
      <c r="AJ1133" s="76"/>
      <c r="AK1133" s="75"/>
      <c r="AL1133" s="7">
        <v>2668</v>
      </c>
    </row>
    <row r="1134" spans="1:38" x14ac:dyDescent="0.15">
      <c r="A1134" s="7">
        <v>2669</v>
      </c>
      <c r="B1134" s="17">
        <f t="shared" si="144"/>
        <v>55.446428571428569</v>
      </c>
      <c r="C1134" s="17">
        <f t="shared" si="145"/>
        <v>8.6161445181341403</v>
      </c>
      <c r="D1134" s="17">
        <f t="shared" si="146"/>
        <v>39.081632653061227</v>
      </c>
      <c r="E1134" s="17">
        <f t="shared" si="147"/>
        <v>6.1268563201535713</v>
      </c>
      <c r="F1134" s="17">
        <f t="shared" si="148"/>
        <v>49.387755102040813</v>
      </c>
      <c r="G1134" s="17">
        <f t="shared" si="149"/>
        <v>6.4697232990241949</v>
      </c>
      <c r="H1134" s="17">
        <f t="shared" si="150"/>
        <v>53.482142857142861</v>
      </c>
      <c r="I1134" s="17">
        <f t="shared" si="151"/>
        <v>6.2529359569914931</v>
      </c>
      <c r="J1134" s="18">
        <v>31.05</v>
      </c>
      <c r="K1134" s="17">
        <v>0.56000000000000005</v>
      </c>
      <c r="L1134" s="17">
        <v>3.6036999999999999</v>
      </c>
      <c r="M1134" s="18">
        <v>22.98</v>
      </c>
      <c r="N1134" s="17">
        <v>0.14699999999999999</v>
      </c>
      <c r="O1134" s="17">
        <v>3.7507000000000001</v>
      </c>
      <c r="P1134" s="18">
        <v>24.2</v>
      </c>
      <c r="Q1134" s="17">
        <v>0.245</v>
      </c>
      <c r="R1134" s="17">
        <v>3.7404999999999999</v>
      </c>
      <c r="S1134" s="18">
        <v>23.96</v>
      </c>
      <c r="T1134" s="17">
        <v>0.33600000000000002</v>
      </c>
      <c r="U1134" s="17">
        <v>3.8317999999999999</v>
      </c>
      <c r="V1134" s="28">
        <v>42485</v>
      </c>
      <c r="W1134" s="7">
        <v>2669</v>
      </c>
      <c r="X1134" s="16" t="s">
        <v>37</v>
      </c>
      <c r="Y1134" s="66">
        <v>11909</v>
      </c>
      <c r="Z1134" s="66">
        <v>16794</v>
      </c>
      <c r="AA1134" s="16" t="s">
        <v>39</v>
      </c>
      <c r="AB1134" s="66">
        <v>13215</v>
      </c>
      <c r="AC1134" s="66">
        <v>15134</v>
      </c>
      <c r="AD1134" s="16" t="s">
        <v>37</v>
      </c>
      <c r="AE1134" s="66">
        <v>11538</v>
      </c>
      <c r="AF1134" s="66">
        <v>17334</v>
      </c>
      <c r="AG1134" s="16" t="s">
        <v>37</v>
      </c>
      <c r="AH1134" s="66">
        <v>11140</v>
      </c>
      <c r="AI1134" s="66">
        <v>17953</v>
      </c>
      <c r="AJ1134" s="76"/>
      <c r="AK1134" s="75"/>
      <c r="AL1134" s="7">
        <v>2669</v>
      </c>
    </row>
    <row r="1135" spans="1:38" x14ac:dyDescent="0.15">
      <c r="A1135" s="7">
        <v>2670</v>
      </c>
      <c r="B1135" s="17">
        <f t="shared" si="144"/>
        <v>42.451042324699941</v>
      </c>
      <c r="C1135" s="17">
        <f t="shared" si="145"/>
        <v>2.7199650290210555</v>
      </c>
      <c r="D1135" s="17">
        <f t="shared" si="146"/>
        <v>200.27855153203342</v>
      </c>
      <c r="E1135" s="17">
        <f t="shared" si="147"/>
        <v>7.3764395085793435</v>
      </c>
      <c r="F1135" s="17">
        <f t="shared" si="148"/>
        <v>44.18414154652686</v>
      </c>
      <c r="G1135" s="17">
        <f t="shared" si="149"/>
        <v>2.2565261044176705</v>
      </c>
      <c r="H1135" s="17">
        <f t="shared" si="150"/>
        <v>48.463370378770698</v>
      </c>
      <c r="I1135" s="17">
        <f t="shared" si="151"/>
        <v>2.3506600660066006</v>
      </c>
      <c r="J1135" s="18">
        <v>33.6</v>
      </c>
      <c r="K1135" s="17">
        <v>0.79149999999999998</v>
      </c>
      <c r="L1135" s="17">
        <v>12.3531</v>
      </c>
      <c r="M1135" s="18">
        <v>28.76</v>
      </c>
      <c r="N1135" s="17">
        <v>3.5900000000000001E-2</v>
      </c>
      <c r="O1135" s="17">
        <v>3.8988999999999998</v>
      </c>
      <c r="P1135" s="18">
        <v>26.97</v>
      </c>
      <c r="Q1135" s="17">
        <v>0.30520000000000003</v>
      </c>
      <c r="R1135" s="17">
        <v>11.952</v>
      </c>
      <c r="S1135" s="18">
        <v>28.49</v>
      </c>
      <c r="T1135" s="17">
        <v>0.44090000000000001</v>
      </c>
      <c r="U1135" s="17">
        <v>12.12</v>
      </c>
      <c r="V1135" s="21"/>
      <c r="W1135" s="7">
        <v>2670</v>
      </c>
      <c r="X1135" s="16" t="s">
        <v>37</v>
      </c>
      <c r="Y1135" s="66">
        <v>12949</v>
      </c>
      <c r="Z1135" s="66">
        <v>72293</v>
      </c>
      <c r="AA1135" s="16" t="s">
        <v>37</v>
      </c>
      <c r="AB1135" s="66">
        <v>13265</v>
      </c>
      <c r="AC1135" s="66">
        <v>15077</v>
      </c>
      <c r="AD1135" s="16" t="s">
        <v>37</v>
      </c>
      <c r="AE1135" s="66">
        <v>12557</v>
      </c>
      <c r="AF1135" s="66">
        <v>74550</v>
      </c>
      <c r="AG1135" s="16" t="s">
        <v>39</v>
      </c>
      <c r="AH1135" s="66">
        <v>13472</v>
      </c>
      <c r="AI1135" s="66">
        <v>69487</v>
      </c>
      <c r="AJ1135" s="76"/>
      <c r="AK1135" s="75"/>
      <c r="AL1135" s="7">
        <v>2670</v>
      </c>
    </row>
    <row r="1136" spans="1:38" x14ac:dyDescent="0.15">
      <c r="A1136" s="7">
        <v>2671</v>
      </c>
      <c r="B1136" s="17">
        <f t="shared" si="144"/>
        <v>200.16666666666666</v>
      </c>
      <c r="C1136" s="17">
        <f t="shared" si="145"/>
        <v>3.674018783076876</v>
      </c>
      <c r="D1136" s="17">
        <f t="shared" si="146"/>
        <v>895.2702702702702</v>
      </c>
      <c r="E1136" s="17">
        <f t="shared" si="147"/>
        <v>4.0486448498181931</v>
      </c>
      <c r="F1136" s="17">
        <f t="shared" si="148"/>
        <v>102.91666666666667</v>
      </c>
      <c r="G1136" s="17">
        <f t="shared" si="149"/>
        <v>2.8812728927046636</v>
      </c>
      <c r="H1136" s="17">
        <f t="shared" si="150"/>
        <v>152.625</v>
      </c>
      <c r="I1136" s="17">
        <f t="shared" si="151"/>
        <v>2.8490094966983222</v>
      </c>
      <c r="J1136" s="18">
        <v>12.01</v>
      </c>
      <c r="K1136" s="17">
        <v>0.06</v>
      </c>
      <c r="L1136" s="17">
        <v>3.2688999999999999</v>
      </c>
      <c r="M1136" s="18">
        <v>13.25</v>
      </c>
      <c r="N1136" s="17">
        <v>3.7000000000000002E-3</v>
      </c>
      <c r="O1136" s="17">
        <v>3.2726999999999999</v>
      </c>
      <c r="P1136" s="18">
        <v>12.35</v>
      </c>
      <c r="Q1136" s="17">
        <v>0.06</v>
      </c>
      <c r="R1136" s="17">
        <v>4.2862999999999998</v>
      </c>
      <c r="S1136" s="18">
        <v>12.21</v>
      </c>
      <c r="T1136" s="17">
        <v>0.06</v>
      </c>
      <c r="U1136" s="17">
        <v>4.2857000000000003</v>
      </c>
      <c r="V1136" s="28">
        <v>42486</v>
      </c>
      <c r="W1136" s="7">
        <v>2671</v>
      </c>
      <c r="X1136" s="16" t="s">
        <v>43</v>
      </c>
      <c r="Y1136" s="66">
        <v>35943</v>
      </c>
      <c r="Z1136" s="66">
        <v>12344</v>
      </c>
      <c r="AA1136" s="16" t="s">
        <v>41</v>
      </c>
      <c r="AB1136" s="66">
        <v>28666</v>
      </c>
      <c r="AC1136" s="66">
        <v>15478</v>
      </c>
      <c r="AD1136" s="16" t="s">
        <v>41</v>
      </c>
      <c r="AE1136" s="66">
        <v>28220</v>
      </c>
      <c r="AF1136" s="66">
        <v>17034</v>
      </c>
      <c r="AG1136" s="16" t="s">
        <v>43</v>
      </c>
      <c r="AH1136" s="66">
        <v>32153</v>
      </c>
      <c r="AI1136" s="66">
        <v>14951</v>
      </c>
      <c r="AJ1136" s="76"/>
      <c r="AK1136" s="75"/>
      <c r="AL1136" s="7">
        <v>2671</v>
      </c>
    </row>
    <row r="1137" spans="1:38" x14ac:dyDescent="0.15">
      <c r="A1137" s="7">
        <v>2672</v>
      </c>
      <c r="B1137" s="17">
        <f t="shared" si="144"/>
        <v>45.128205128205131</v>
      </c>
      <c r="C1137" s="17">
        <f t="shared" si="145"/>
        <v>5.5576607300745238</v>
      </c>
      <c r="D1137" s="17">
        <f t="shared" si="146"/>
        <v>41.675000000000004</v>
      </c>
      <c r="E1137" s="17">
        <f t="shared" si="147"/>
        <v>5.1023843775825659</v>
      </c>
      <c r="F1137" s="17">
        <f t="shared" si="148"/>
        <v>36.104166666666664</v>
      </c>
      <c r="G1137" s="17">
        <f t="shared" si="149"/>
        <v>5.1243383896626149</v>
      </c>
      <c r="H1137" s="17">
        <f t="shared" si="150"/>
        <v>32.727272727272727</v>
      </c>
      <c r="I1137" s="17">
        <f t="shared" si="151"/>
        <v>5.3574418215302186</v>
      </c>
      <c r="J1137" s="18">
        <v>17.600000000000001</v>
      </c>
      <c r="K1137" s="17">
        <v>0.39</v>
      </c>
      <c r="L1137" s="17">
        <v>3.1667999999999998</v>
      </c>
      <c r="M1137" s="18">
        <v>16.670000000000002</v>
      </c>
      <c r="N1137" s="17">
        <v>0.1</v>
      </c>
      <c r="O1137" s="17">
        <v>3.2671000000000001</v>
      </c>
      <c r="P1137" s="18">
        <v>17.329999999999998</v>
      </c>
      <c r="Q1137" s="17">
        <v>0.24</v>
      </c>
      <c r="R1137" s="17">
        <v>3.3818999999999999</v>
      </c>
      <c r="S1137" s="18">
        <v>19.2</v>
      </c>
      <c r="T1137" s="17">
        <v>0.44</v>
      </c>
      <c r="U1137" s="17">
        <v>3.5838000000000001</v>
      </c>
      <c r="V1137" s="28">
        <v>42459</v>
      </c>
      <c r="W1137" s="7">
        <v>2672</v>
      </c>
      <c r="X1137" s="16"/>
      <c r="Y1137" s="66">
        <v>53744</v>
      </c>
      <c r="Z1137" s="66">
        <v>16176</v>
      </c>
      <c r="AA1137" s="16"/>
      <c r="AB1137" s="66">
        <v>45777</v>
      </c>
      <c r="AC1137" s="66">
        <v>18992</v>
      </c>
      <c r="AD1137" s="16" t="s">
        <v>41</v>
      </c>
      <c r="AE1137" s="66">
        <v>42105</v>
      </c>
      <c r="AF1137" s="66">
        <v>20648</v>
      </c>
      <c r="AG1137" s="16" t="s">
        <v>41</v>
      </c>
      <c r="AH1137" s="66">
        <v>41166</v>
      </c>
      <c r="AI1137" s="66">
        <v>21119</v>
      </c>
      <c r="AJ1137" s="76"/>
      <c r="AK1137" s="75"/>
      <c r="AL1137" s="7">
        <v>2672</v>
      </c>
    </row>
    <row r="1138" spans="1:38" x14ac:dyDescent="0.15">
      <c r="A1138" s="7">
        <v>2673</v>
      </c>
      <c r="B1138" s="17">
        <f t="shared" si="144"/>
        <v>28.847222222222221</v>
      </c>
      <c r="C1138" s="17">
        <f t="shared" si="145"/>
        <v>4.7833997374542268</v>
      </c>
      <c r="D1138" s="17">
        <f t="shared" si="146"/>
        <v>67.55</v>
      </c>
      <c r="E1138" s="17">
        <f t="shared" si="147"/>
        <v>6.1887311039853419</v>
      </c>
      <c r="F1138" s="17">
        <f t="shared" si="148"/>
        <v>61.571428571428569</v>
      </c>
      <c r="G1138" s="17">
        <f t="shared" si="149"/>
        <v>6.0597539543057994</v>
      </c>
      <c r="H1138" s="17">
        <f t="shared" si="150"/>
        <v>53.88636363636364</v>
      </c>
      <c r="I1138" s="17">
        <f t="shared" si="151"/>
        <v>5.3913320296511893</v>
      </c>
      <c r="J1138" s="18">
        <v>20.77</v>
      </c>
      <c r="K1138" s="17">
        <v>0.72</v>
      </c>
      <c r="L1138" s="17">
        <v>4.3421000000000003</v>
      </c>
      <c r="M1138" s="18">
        <v>27.02</v>
      </c>
      <c r="N1138" s="17">
        <v>0.1</v>
      </c>
      <c r="O1138" s="17">
        <v>4.3659999999999997</v>
      </c>
      <c r="P1138" s="18">
        <v>25.86</v>
      </c>
      <c r="Q1138" s="17">
        <v>0.21</v>
      </c>
      <c r="R1138" s="17">
        <v>4.2675000000000001</v>
      </c>
      <c r="S1138" s="18">
        <v>23.71</v>
      </c>
      <c r="T1138" s="17">
        <v>0.33</v>
      </c>
      <c r="U1138" s="17">
        <v>4.3978000000000002</v>
      </c>
      <c r="V1138" s="28">
        <v>42486</v>
      </c>
      <c r="W1138" s="7">
        <v>2673</v>
      </c>
      <c r="X1138" s="16"/>
      <c r="Y1138" s="66"/>
      <c r="Z1138" s="66"/>
      <c r="AA1138" s="16"/>
      <c r="AB1138" s="66"/>
      <c r="AC1138" s="66"/>
      <c r="AD1138" s="30"/>
      <c r="AE1138" s="66"/>
      <c r="AF1138" s="66"/>
      <c r="AG1138" s="30"/>
      <c r="AH1138" s="66"/>
      <c r="AI1138" s="66"/>
      <c r="AJ1138" s="76"/>
      <c r="AK1138" s="75"/>
      <c r="AL1138" s="7">
        <v>2673</v>
      </c>
    </row>
    <row r="1139" spans="1:38" x14ac:dyDescent="0.15">
      <c r="A1139" s="7">
        <v>2674</v>
      </c>
      <c r="B1139" s="17">
        <f t="shared" si="144"/>
        <v>324.08759124087595</v>
      </c>
      <c r="C1139" s="17">
        <f t="shared" si="145"/>
        <v>2.70818402232422</v>
      </c>
      <c r="D1139" s="17">
        <f t="shared" si="146"/>
        <v>1151.5625</v>
      </c>
      <c r="E1139" s="17">
        <f t="shared" si="147"/>
        <v>2.2518255980934341</v>
      </c>
      <c r="F1139" s="17">
        <f t="shared" si="148"/>
        <v>193.07304785894206</v>
      </c>
      <c r="G1139" s="17">
        <f t="shared" si="149"/>
        <v>2.3210743864217904</v>
      </c>
      <c r="H1139" s="17">
        <f t="shared" si="150"/>
        <v>107.81249999999999</v>
      </c>
      <c r="I1139" s="17">
        <f t="shared" si="151"/>
        <v>2.4549300357956394</v>
      </c>
      <c r="J1139" s="18">
        <v>17.760000000000002</v>
      </c>
      <c r="K1139" s="17">
        <v>5.4800000000000001E-2</v>
      </c>
      <c r="L1139" s="17">
        <v>6.5579000000000001</v>
      </c>
      <c r="M1139" s="18">
        <v>14.74</v>
      </c>
      <c r="N1139" s="17">
        <v>3.2000000000000002E-3</v>
      </c>
      <c r="O1139" s="17">
        <v>6.5457999999999998</v>
      </c>
      <c r="P1139" s="18">
        <v>15.33</v>
      </c>
      <c r="Q1139" s="17">
        <v>3.9699999999999999E-2</v>
      </c>
      <c r="R1139" s="17">
        <v>6.6047000000000002</v>
      </c>
      <c r="S1139" s="18">
        <v>18.86</v>
      </c>
      <c r="T1139" s="17">
        <v>0.13120000000000001</v>
      </c>
      <c r="U1139" s="17">
        <v>7.6825000000000001</v>
      </c>
      <c r="V1139" s="28">
        <v>42457</v>
      </c>
      <c r="W1139" s="7">
        <v>2674</v>
      </c>
      <c r="X1139" s="16" t="s">
        <v>37</v>
      </c>
      <c r="Y1139" s="66">
        <v>8789</v>
      </c>
      <c r="Z1139" s="66">
        <v>27588</v>
      </c>
      <c r="AA1139" s="16" t="s">
        <v>39</v>
      </c>
      <c r="AB1139" s="66">
        <v>9449</v>
      </c>
      <c r="AC1139" s="66">
        <v>25661</v>
      </c>
      <c r="AD1139" s="16" t="s">
        <v>39</v>
      </c>
      <c r="AE1139" s="66">
        <v>9512</v>
      </c>
      <c r="AF1139" s="66">
        <v>25405</v>
      </c>
      <c r="AG1139" s="16" t="s">
        <v>37</v>
      </c>
      <c r="AH1139" s="66">
        <v>10058</v>
      </c>
      <c r="AI1139" s="66">
        <v>30142</v>
      </c>
      <c r="AJ1139" s="76"/>
      <c r="AK1139" s="75"/>
      <c r="AL1139" s="7">
        <v>2674</v>
      </c>
    </row>
    <row r="1140" spans="1:38" x14ac:dyDescent="0.15">
      <c r="A1140" s="7">
        <v>2675</v>
      </c>
      <c r="B1140" s="17">
        <f t="shared" si="144"/>
        <v>29.435981885549609</v>
      </c>
      <c r="C1140" s="17">
        <f t="shared" si="145"/>
        <v>1.5403839110670661</v>
      </c>
      <c r="D1140" s="17">
        <f t="shared" si="146"/>
        <v>131.74342105263156</v>
      </c>
      <c r="E1140" s="17">
        <f t="shared" si="147"/>
        <v>4.3300574097499265</v>
      </c>
      <c r="F1140" s="17">
        <f t="shared" si="148"/>
        <v>92.91134185303514</v>
      </c>
      <c r="G1140" s="17">
        <f t="shared" si="149"/>
        <v>4.9368700265251988</v>
      </c>
      <c r="H1140" s="17">
        <f t="shared" si="150"/>
        <v>82.642663043478251</v>
      </c>
      <c r="I1140" s="17">
        <f t="shared" si="151"/>
        <v>5.0598951834289991</v>
      </c>
      <c r="J1140" s="18">
        <v>14.3</v>
      </c>
      <c r="K1140" s="17">
        <v>0.48580000000000001</v>
      </c>
      <c r="L1140" s="17">
        <v>9.2834000000000003</v>
      </c>
      <c r="M1140" s="18">
        <v>40.049999999999997</v>
      </c>
      <c r="N1140" s="17">
        <v>7.5999999999999998E-2</v>
      </c>
      <c r="O1140" s="17">
        <v>9.2492999999999999</v>
      </c>
      <c r="P1140" s="18">
        <v>46.53</v>
      </c>
      <c r="Q1140" s="17">
        <v>0.25040000000000001</v>
      </c>
      <c r="R1140" s="17">
        <v>9.4250000000000007</v>
      </c>
      <c r="S1140" s="18">
        <v>16.22</v>
      </c>
      <c r="T1140" s="17">
        <v>0.1472</v>
      </c>
      <c r="U1140" s="17">
        <v>3.2056</v>
      </c>
      <c r="V1140" s="21">
        <v>42445</v>
      </c>
      <c r="W1140" s="7">
        <v>2675</v>
      </c>
      <c r="X1140" s="16" t="s">
        <v>37</v>
      </c>
      <c r="Y1140" s="66">
        <v>9079</v>
      </c>
      <c r="Z1140" s="66">
        <v>24298</v>
      </c>
      <c r="AA1140" s="16" t="s">
        <v>39</v>
      </c>
      <c r="AB1140" s="66">
        <v>9199</v>
      </c>
      <c r="AC1140" s="66">
        <v>23981</v>
      </c>
      <c r="AD1140" s="16" t="s">
        <v>39</v>
      </c>
      <c r="AE1140" s="66">
        <v>10002</v>
      </c>
      <c r="AF1140" s="66">
        <v>22056</v>
      </c>
      <c r="AG1140" s="16" t="s">
        <v>39</v>
      </c>
      <c r="AH1140" s="66">
        <v>30362</v>
      </c>
      <c r="AI1140" s="66">
        <v>21798</v>
      </c>
      <c r="AJ1140" s="76"/>
      <c r="AK1140" s="75"/>
      <c r="AL1140" s="7">
        <v>2675</v>
      </c>
    </row>
    <row r="1141" spans="1:38" x14ac:dyDescent="0.15">
      <c r="A1141" s="7">
        <v>2676</v>
      </c>
      <c r="B1141" s="17">
        <f t="shared" si="144"/>
        <v>2689</v>
      </c>
      <c r="C1141" s="17">
        <f t="shared" si="145"/>
        <v>4.0777641296271021</v>
      </c>
      <c r="D1141" s="17">
        <f t="shared" si="146"/>
        <v>488.49999999999994</v>
      </c>
      <c r="E1141" s="17">
        <f t="shared" si="147"/>
        <v>7.385848200786211</v>
      </c>
      <c r="F1141" s="17">
        <f t="shared" si="148"/>
        <v>175.57142857142856</v>
      </c>
      <c r="G1141" s="17">
        <f t="shared" si="149"/>
        <v>9.0946090946090941</v>
      </c>
      <c r="H1141" s="17">
        <f t="shared" si="150"/>
        <v>248.78571428571425</v>
      </c>
      <c r="I1141" s="17">
        <f t="shared" si="151"/>
        <v>8.5872781065088741</v>
      </c>
      <c r="J1141" s="18">
        <v>26.89</v>
      </c>
      <c r="K1141" s="17">
        <v>0.01</v>
      </c>
      <c r="L1141" s="17">
        <v>6.5942999999999996</v>
      </c>
      <c r="M1141" s="18">
        <v>19.54</v>
      </c>
      <c r="N1141" s="17">
        <v>0.01</v>
      </c>
      <c r="O1141" s="17">
        <v>2.6456</v>
      </c>
      <c r="P1141" s="18">
        <v>24.58</v>
      </c>
      <c r="Q1141" s="17">
        <v>7.0000000000000007E-2</v>
      </c>
      <c r="R1141" s="17">
        <v>2.7027000000000001</v>
      </c>
      <c r="S1141" s="18">
        <v>23.22</v>
      </c>
      <c r="T1141" s="17">
        <v>7.0000000000000007E-2</v>
      </c>
      <c r="U1141" s="17">
        <v>2.7040000000000002</v>
      </c>
      <c r="V1141" s="21">
        <v>42485</v>
      </c>
      <c r="W1141" s="7">
        <v>2676</v>
      </c>
      <c r="X1141" s="16" t="s">
        <v>37</v>
      </c>
      <c r="Y1141" s="66">
        <v>5775</v>
      </c>
      <c r="Z1141" s="66">
        <v>27705</v>
      </c>
      <c r="AA1141" s="16" t="s">
        <v>37</v>
      </c>
      <c r="AB1141" s="66">
        <v>11463</v>
      </c>
      <c r="AC1141" s="66">
        <v>34894</v>
      </c>
      <c r="AD1141" s="16" t="s">
        <v>37</v>
      </c>
      <c r="AE1141" s="66">
        <v>6938</v>
      </c>
      <c r="AF1141" s="66">
        <v>57653</v>
      </c>
      <c r="AG1141" s="16" t="s">
        <v>37</v>
      </c>
      <c r="AH1141" s="66">
        <v>6691</v>
      </c>
      <c r="AI1141" s="66">
        <v>59782</v>
      </c>
      <c r="AJ1141" s="76"/>
      <c r="AK1141" s="75"/>
      <c r="AL1141" s="7">
        <v>2676</v>
      </c>
    </row>
    <row r="1142" spans="1:38" x14ac:dyDescent="0.15">
      <c r="A1142" s="7">
        <v>2677</v>
      </c>
      <c r="B1142" s="17">
        <f t="shared" si="144"/>
        <v>36.5625</v>
      </c>
      <c r="C1142" s="17">
        <f t="shared" si="145"/>
        <v>6.5649197620917965</v>
      </c>
      <c r="D1142" s="17">
        <f t="shared" si="146"/>
        <v>57.321428571428569</v>
      </c>
      <c r="E1142" s="17">
        <f t="shared" si="147"/>
        <v>5.9660991747825447</v>
      </c>
      <c r="F1142" s="17">
        <f t="shared" si="148"/>
        <v>54.3</v>
      </c>
      <c r="G1142" s="17">
        <f t="shared" si="149"/>
        <v>6.8873668188736676</v>
      </c>
      <c r="H1142" s="17">
        <f t="shared" si="150"/>
        <v>46.105263157894733</v>
      </c>
      <c r="I1142" s="17">
        <f t="shared" si="151"/>
        <v>7.009962789581083</v>
      </c>
      <c r="J1142" s="18">
        <v>11.7</v>
      </c>
      <c r="K1142" s="17">
        <v>0.32</v>
      </c>
      <c r="L1142" s="17">
        <v>1.7822</v>
      </c>
      <c r="M1142" s="18">
        <v>16.05</v>
      </c>
      <c r="N1142" s="17">
        <v>7.0000000000000007E-2</v>
      </c>
      <c r="O1142" s="17">
        <v>2.6901999999999999</v>
      </c>
      <c r="P1142" s="18">
        <v>10.86</v>
      </c>
      <c r="Q1142" s="17">
        <v>0.1</v>
      </c>
      <c r="R1142" s="17">
        <v>1.5768</v>
      </c>
      <c r="S1142" s="18">
        <v>11.68</v>
      </c>
      <c r="T1142" s="17">
        <v>0.19</v>
      </c>
      <c r="U1142" s="17">
        <v>1.6661999999999999</v>
      </c>
      <c r="V1142" s="28"/>
      <c r="W1142" s="7">
        <v>2677</v>
      </c>
      <c r="X1142" s="37" t="s">
        <v>37</v>
      </c>
      <c r="Y1142" s="66">
        <v>21889</v>
      </c>
      <c r="Z1142" s="66">
        <v>29507</v>
      </c>
      <c r="AA1142" s="37" t="s">
        <v>41</v>
      </c>
      <c r="AB1142" s="66">
        <v>26247</v>
      </c>
      <c r="AC1142" s="66">
        <v>15239</v>
      </c>
      <c r="AD1142" s="37" t="s">
        <v>41</v>
      </c>
      <c r="AE1142" s="66">
        <v>26378</v>
      </c>
      <c r="AF1142" s="66">
        <v>24262</v>
      </c>
      <c r="AG1142" s="37" t="s">
        <v>41</v>
      </c>
      <c r="AH1142" s="66">
        <v>25556</v>
      </c>
      <c r="AI1142" s="66">
        <v>25043</v>
      </c>
      <c r="AJ1142" s="76"/>
      <c r="AK1142" s="75"/>
      <c r="AL1142" s="7">
        <v>2677</v>
      </c>
    </row>
    <row r="1143" spans="1:38" x14ac:dyDescent="0.15">
      <c r="A1143" s="7">
        <v>2678</v>
      </c>
      <c r="B1143" s="17">
        <f t="shared" si="144"/>
        <v>99.2</v>
      </c>
      <c r="C1143" s="17">
        <f t="shared" si="145"/>
        <v>7.4125734781309154</v>
      </c>
      <c r="D1143" s="17">
        <f t="shared" si="146"/>
        <v>63.099999999999994</v>
      </c>
      <c r="E1143" s="17">
        <f t="shared" si="147"/>
        <v>6.1426137746410312</v>
      </c>
      <c r="F1143" s="17">
        <f t="shared" si="148"/>
        <v>68.166666666666671</v>
      </c>
      <c r="G1143" s="17">
        <f t="shared" si="149"/>
        <v>6.0586608730001981</v>
      </c>
      <c r="H1143" s="17">
        <f t="shared" si="150"/>
        <v>83.5625</v>
      </c>
      <c r="I1143" s="17">
        <f t="shared" si="151"/>
        <v>6.4943896633798026</v>
      </c>
      <c r="J1143" s="18">
        <v>14.88</v>
      </c>
      <c r="K1143" s="17">
        <v>0.15</v>
      </c>
      <c r="L1143" s="17">
        <v>2.0074000000000001</v>
      </c>
      <c r="M1143" s="18">
        <v>12.62</v>
      </c>
      <c r="N1143" s="17">
        <v>0.05</v>
      </c>
      <c r="O1143" s="17">
        <v>2.0545</v>
      </c>
      <c r="P1143" s="18">
        <v>12.27</v>
      </c>
      <c r="Q1143" s="17">
        <v>0.09</v>
      </c>
      <c r="R1143" s="17">
        <v>2.0251999999999999</v>
      </c>
      <c r="S1143" s="18">
        <v>13.37</v>
      </c>
      <c r="T1143" s="17">
        <v>0.12</v>
      </c>
      <c r="U1143" s="17">
        <v>2.0587</v>
      </c>
      <c r="V1143" s="28">
        <v>42486</v>
      </c>
      <c r="W1143" s="7">
        <v>2678</v>
      </c>
      <c r="X1143" s="44" t="s">
        <v>37</v>
      </c>
      <c r="Y1143" s="66">
        <v>26923</v>
      </c>
      <c r="Z1143" s="66">
        <v>35508</v>
      </c>
      <c r="AA1143" s="44" t="s">
        <v>39</v>
      </c>
      <c r="AB1143" s="66">
        <v>28473</v>
      </c>
      <c r="AC1143" s="66">
        <v>33575</v>
      </c>
      <c r="AD1143" s="44" t="s">
        <v>37</v>
      </c>
      <c r="AE1143" s="66">
        <v>24083</v>
      </c>
      <c r="AF1143" s="66">
        <v>39696</v>
      </c>
      <c r="AG1143" s="44" t="s">
        <v>37</v>
      </c>
      <c r="AH1143" s="66">
        <v>23420</v>
      </c>
      <c r="AI1143" s="66">
        <v>40820</v>
      </c>
      <c r="AJ1143" s="76"/>
      <c r="AK1143" s="75"/>
      <c r="AL1143" s="7">
        <v>2678</v>
      </c>
    </row>
    <row r="1144" spans="1:38" x14ac:dyDescent="0.15">
      <c r="A1144" s="7">
        <v>2679</v>
      </c>
      <c r="B1144" s="17">
        <f t="shared" si="144"/>
        <v>147.55555555555557</v>
      </c>
      <c r="C1144" s="17">
        <f t="shared" si="145"/>
        <v>7.6345239920282086</v>
      </c>
      <c r="D1144" s="17">
        <f t="shared" si="146"/>
        <v>-31.455882352941174</v>
      </c>
      <c r="E1144" s="17">
        <f t="shared" si="147"/>
        <v>4.23555969188729</v>
      </c>
      <c r="F1144" s="17">
        <f t="shared" si="148"/>
        <v>-69.90625</v>
      </c>
      <c r="G1144" s="17">
        <f t="shared" si="149"/>
        <v>4.495669125183384</v>
      </c>
      <c r="H1144" s="17">
        <f t="shared" si="150"/>
        <v>-501.93749999999994</v>
      </c>
      <c r="I1144" s="17">
        <f t="shared" si="151"/>
        <v>5.2616061952120763</v>
      </c>
      <c r="J1144" s="18">
        <v>39.840000000000003</v>
      </c>
      <c r="K1144" s="17">
        <v>0.27</v>
      </c>
      <c r="L1144" s="17">
        <v>5.2183999999999999</v>
      </c>
      <c r="M1144" s="18">
        <v>21.39</v>
      </c>
      <c r="N1144" s="17">
        <v>-0.17</v>
      </c>
      <c r="O1144" s="17">
        <v>5.0500999999999996</v>
      </c>
      <c r="P1144" s="18">
        <v>22.37</v>
      </c>
      <c r="Q1144" s="17">
        <v>-0.16</v>
      </c>
      <c r="R1144" s="17">
        <v>4.9759000000000002</v>
      </c>
      <c r="S1144" s="18">
        <v>26.77</v>
      </c>
      <c r="T1144" s="17">
        <v>-0.04</v>
      </c>
      <c r="U1144" s="17">
        <v>5.0877999999999997</v>
      </c>
      <c r="V1144" s="21">
        <v>42486</v>
      </c>
      <c r="W1144" s="7">
        <v>2679</v>
      </c>
      <c r="X1144" s="16" t="s">
        <v>39</v>
      </c>
      <c r="Y1144" s="66">
        <v>9533</v>
      </c>
      <c r="Z1144" s="66">
        <v>14547</v>
      </c>
      <c r="AA1144" s="16" t="s">
        <v>39</v>
      </c>
      <c r="AB1144" s="66">
        <v>10039</v>
      </c>
      <c r="AC1144" s="66">
        <v>13814</v>
      </c>
      <c r="AD1144" s="16" t="s">
        <v>39</v>
      </c>
      <c r="AE1144" s="66">
        <v>10247</v>
      </c>
      <c r="AF1144" s="66">
        <v>13533</v>
      </c>
      <c r="AG1144" s="16" t="s">
        <v>37</v>
      </c>
      <c r="AH1144" s="66">
        <v>8765</v>
      </c>
      <c r="AI1144" s="66">
        <v>15822</v>
      </c>
      <c r="AJ1144" s="76"/>
      <c r="AK1144" s="75"/>
      <c r="AL1144" s="7">
        <v>2679</v>
      </c>
    </row>
    <row r="1145" spans="1:38" x14ac:dyDescent="0.15">
      <c r="A1145" s="7">
        <v>2680</v>
      </c>
      <c r="B1145" s="17">
        <f t="shared" si="144"/>
        <v>17.820354346930369</v>
      </c>
      <c r="C1145" s="17">
        <f t="shared" si="145"/>
        <v>2.3055599978676904</v>
      </c>
      <c r="D1145" s="17">
        <f t="shared" si="146"/>
        <v>77.65384615384616</v>
      </c>
      <c r="E1145" s="17">
        <f t="shared" si="147"/>
        <v>5.8633056963220032</v>
      </c>
      <c r="F1145" s="17">
        <f t="shared" si="148"/>
        <v>157.11043872919817</v>
      </c>
      <c r="G1145" s="17">
        <f t="shared" si="149"/>
        <v>6.1602799857634354</v>
      </c>
      <c r="H1145" s="17">
        <f t="shared" si="150"/>
        <v>52.984665936473171</v>
      </c>
      <c r="I1145" s="17">
        <f t="shared" si="151"/>
        <v>5.5216299509188458</v>
      </c>
      <c r="J1145" s="18">
        <v>17.3</v>
      </c>
      <c r="K1145" s="17">
        <v>0.9708</v>
      </c>
      <c r="L1145" s="17">
        <v>7.5035999999999996</v>
      </c>
      <c r="M1145" s="18">
        <v>40.380000000000003</v>
      </c>
      <c r="N1145" s="17">
        <v>0.13</v>
      </c>
      <c r="O1145" s="17">
        <v>6.8868999999999998</v>
      </c>
      <c r="P1145" s="18">
        <v>41.54</v>
      </c>
      <c r="Q1145" s="17">
        <v>0.13220000000000001</v>
      </c>
      <c r="R1145" s="17">
        <v>6.7431999999999999</v>
      </c>
      <c r="S1145" s="18">
        <v>19.350000000000001</v>
      </c>
      <c r="T1145" s="17">
        <v>0.27389999999999998</v>
      </c>
      <c r="U1145" s="17">
        <v>3.5044</v>
      </c>
      <c r="V1145" s="28">
        <v>42460</v>
      </c>
      <c r="W1145" s="7">
        <v>2680</v>
      </c>
      <c r="X1145" s="16" t="s">
        <v>37</v>
      </c>
      <c r="Y1145" s="66">
        <v>8029</v>
      </c>
      <c r="Z1145" s="66">
        <v>54536</v>
      </c>
      <c r="AA1145" s="16" t="s">
        <v>37</v>
      </c>
      <c r="AB1145" s="66">
        <v>7399</v>
      </c>
      <c r="AC1145" s="66">
        <v>65508</v>
      </c>
      <c r="AD1145" s="16" t="s">
        <v>39</v>
      </c>
      <c r="AE1145" s="66">
        <v>8901</v>
      </c>
      <c r="AF1145" s="66">
        <v>54454</v>
      </c>
      <c r="AG1145" s="16" t="s">
        <v>37</v>
      </c>
      <c r="AH1145" s="66">
        <v>13467</v>
      </c>
      <c r="AI1145" s="66">
        <v>71983</v>
      </c>
      <c r="AJ1145" s="76"/>
      <c r="AK1145" s="75"/>
      <c r="AL1145" s="7">
        <v>2680</v>
      </c>
    </row>
    <row r="1146" spans="1:38" x14ac:dyDescent="0.15">
      <c r="A1146" s="7">
        <v>2681</v>
      </c>
      <c r="B1146" s="17">
        <f t="shared" si="144"/>
        <v>26.9375</v>
      </c>
      <c r="C1146" s="17">
        <f t="shared" si="145"/>
        <v>3.2143389847362402</v>
      </c>
      <c r="D1146" s="17">
        <f t="shared" si="146"/>
        <v>96.593533487297933</v>
      </c>
      <c r="E1146" s="17">
        <f t="shared" si="147"/>
        <v>8.081149619611157</v>
      </c>
      <c r="F1146" s="17">
        <f t="shared" si="148"/>
        <v>84.90945674044265</v>
      </c>
      <c r="G1146" s="17">
        <f t="shared" si="149"/>
        <v>8.1286718674756813</v>
      </c>
      <c r="H1146" s="17">
        <f t="shared" si="150"/>
        <v>53.240740740740748</v>
      </c>
      <c r="I1146" s="17">
        <f t="shared" si="151"/>
        <v>6.2095032397408216</v>
      </c>
      <c r="J1146" s="18">
        <v>12.93</v>
      </c>
      <c r="K1146" s="17">
        <v>0.48</v>
      </c>
      <c r="L1146" s="17">
        <v>4.0225999999999997</v>
      </c>
      <c r="M1146" s="18">
        <v>33.46</v>
      </c>
      <c r="N1146" s="17">
        <v>8.6599999999999996E-2</v>
      </c>
      <c r="O1146" s="17">
        <v>4.1405000000000003</v>
      </c>
      <c r="P1146" s="18">
        <v>16.88</v>
      </c>
      <c r="Q1146" s="17">
        <v>9.9400000000000002E-2</v>
      </c>
      <c r="R1146" s="17">
        <v>2.0766</v>
      </c>
      <c r="S1146" s="18">
        <v>13.8</v>
      </c>
      <c r="T1146" s="17">
        <v>0.19439999999999999</v>
      </c>
      <c r="U1146" s="17">
        <v>2.2223999999999999</v>
      </c>
      <c r="V1146" s="28">
        <v>42453</v>
      </c>
      <c r="W1146" s="7">
        <v>2681</v>
      </c>
      <c r="X1146" s="16"/>
      <c r="Y1146" s="66">
        <v>54237</v>
      </c>
      <c r="Z1146" s="66">
        <v>11387</v>
      </c>
      <c r="AA1146" s="16"/>
      <c r="AB1146" s="66">
        <v>47142</v>
      </c>
      <c r="AC1146" s="66">
        <v>13100</v>
      </c>
      <c r="AD1146" s="16" t="s">
        <v>41</v>
      </c>
      <c r="AE1146" s="66">
        <v>51342</v>
      </c>
      <c r="AF1146" s="66">
        <v>24057</v>
      </c>
      <c r="AG1146" s="16" t="s">
        <v>41</v>
      </c>
      <c r="AH1146" s="66">
        <v>51216</v>
      </c>
      <c r="AI1146" s="66">
        <v>24350</v>
      </c>
      <c r="AJ1146" s="76"/>
      <c r="AK1146" s="75"/>
      <c r="AL1146" s="7">
        <v>2681</v>
      </c>
    </row>
    <row r="1147" spans="1:38" x14ac:dyDescent="0.15">
      <c r="A1147" s="7">
        <v>2682</v>
      </c>
      <c r="B1147" s="17">
        <f t="shared" si="144"/>
        <v>82.235294117647058</v>
      </c>
      <c r="C1147" s="17">
        <f t="shared" si="145"/>
        <v>2.7514810368241851</v>
      </c>
      <c r="D1147" s="17">
        <f t="shared" si="146"/>
        <v>78.3125</v>
      </c>
      <c r="E1147" s="17">
        <f t="shared" si="147"/>
        <v>2.4448303447737607</v>
      </c>
      <c r="F1147" s="17">
        <f t="shared" si="148"/>
        <v>79.3125</v>
      </c>
      <c r="G1147" s="17">
        <f t="shared" si="149"/>
        <v>2.4917041371320856</v>
      </c>
      <c r="H1147" s="17">
        <f t="shared" si="150"/>
        <v>96.545454545454547</v>
      </c>
      <c r="I1147" s="17">
        <f t="shared" si="151"/>
        <v>2.7673005139830757</v>
      </c>
      <c r="J1147" s="18">
        <v>13.98</v>
      </c>
      <c r="K1147" s="17">
        <v>0.17</v>
      </c>
      <c r="L1147" s="17">
        <v>5.0808999999999997</v>
      </c>
      <c r="M1147" s="18">
        <v>12.53</v>
      </c>
      <c r="N1147" s="17">
        <v>0.04</v>
      </c>
      <c r="O1147" s="17">
        <v>5.1250999999999998</v>
      </c>
      <c r="P1147" s="18">
        <v>12.69</v>
      </c>
      <c r="Q1147" s="17">
        <v>0.08</v>
      </c>
      <c r="R1147" s="17">
        <v>5.0929000000000002</v>
      </c>
      <c r="S1147" s="18">
        <v>14.16</v>
      </c>
      <c r="T1147" s="17">
        <v>0.11</v>
      </c>
      <c r="U1147" s="17">
        <v>5.1169000000000002</v>
      </c>
      <c r="V1147" s="21">
        <v>42480</v>
      </c>
      <c r="W1147" s="7">
        <v>2682</v>
      </c>
      <c r="X1147" s="44"/>
      <c r="Y1147" s="66">
        <v>31312</v>
      </c>
      <c r="Z1147" s="66">
        <v>8577</v>
      </c>
      <c r="AA1147" s="44"/>
      <c r="AB1147" s="66">
        <v>29475</v>
      </c>
      <c r="AC1147" s="66">
        <v>9112</v>
      </c>
      <c r="AD1147" s="30"/>
      <c r="AE1147" s="66">
        <v>29474</v>
      </c>
      <c r="AF1147" s="66">
        <v>9112</v>
      </c>
      <c r="AG1147" s="30"/>
      <c r="AH1147" s="66">
        <v>34870</v>
      </c>
      <c r="AI1147" s="66">
        <v>7703</v>
      </c>
      <c r="AJ1147" s="76"/>
      <c r="AK1147" s="75"/>
      <c r="AL1147" s="7">
        <v>2682</v>
      </c>
    </row>
    <row r="1148" spans="1:38" x14ac:dyDescent="0.15">
      <c r="A1148" s="7">
        <v>2683</v>
      </c>
      <c r="B1148" s="17">
        <f t="shared" si="144"/>
        <v>80.727272727272734</v>
      </c>
      <c r="C1148" s="17">
        <f t="shared" si="145"/>
        <v>2.1706184307015399</v>
      </c>
      <c r="D1148" s="17">
        <f t="shared" si="146"/>
        <v>-34.75</v>
      </c>
      <c r="E1148" s="17">
        <f t="shared" si="147"/>
        <v>2.5379629347859165</v>
      </c>
      <c r="F1148" s="17">
        <f t="shared" si="148"/>
        <v>640.62499999999989</v>
      </c>
      <c r="G1148" s="17">
        <f t="shared" si="149"/>
        <v>1.8141592920353982</v>
      </c>
      <c r="H1148" s="17">
        <f t="shared" si="150"/>
        <v>156.72866520787747</v>
      </c>
      <c r="I1148" s="17">
        <f t="shared" si="151"/>
        <v>2.3577918230298245</v>
      </c>
      <c r="J1148" s="18">
        <v>8.8800000000000008</v>
      </c>
      <c r="K1148" s="17">
        <v>0.11</v>
      </c>
      <c r="L1148" s="17">
        <v>4.0910000000000002</v>
      </c>
      <c r="M1148" s="18">
        <v>8.34</v>
      </c>
      <c r="N1148" s="17">
        <v>-0.06</v>
      </c>
      <c r="O1148" s="17">
        <v>3.2860999999999998</v>
      </c>
      <c r="P1148" s="18">
        <v>8.1999999999999993</v>
      </c>
      <c r="Q1148" s="17">
        <v>6.4000000000000003E-3</v>
      </c>
      <c r="R1148" s="17">
        <v>4.5199999999999996</v>
      </c>
      <c r="S1148" s="18">
        <v>9.5500000000000007</v>
      </c>
      <c r="T1148" s="17">
        <v>4.5699999999999998E-2</v>
      </c>
      <c r="U1148" s="17">
        <v>4.0503999999999998</v>
      </c>
      <c r="V1148" s="28"/>
      <c r="W1148" s="7">
        <v>2683</v>
      </c>
      <c r="X1148" s="16" t="s">
        <v>39</v>
      </c>
      <c r="Y1148" s="66">
        <v>24962</v>
      </c>
      <c r="Z1148" s="66">
        <v>28102</v>
      </c>
      <c r="AA1148" s="16" t="s">
        <v>41</v>
      </c>
      <c r="AB1148" s="66">
        <v>26575</v>
      </c>
      <c r="AC1148" s="66">
        <v>22950</v>
      </c>
      <c r="AD1148" s="16" t="s">
        <v>41</v>
      </c>
      <c r="AE1148" s="66">
        <v>29892</v>
      </c>
      <c r="AF1148" s="66">
        <v>23467</v>
      </c>
      <c r="AG1148" s="16" t="s">
        <v>37</v>
      </c>
      <c r="AH1148" s="66">
        <v>24423</v>
      </c>
      <c r="AI1148" s="66">
        <v>28722</v>
      </c>
      <c r="AJ1148" s="76"/>
      <c r="AK1148" s="75"/>
      <c r="AL1148" s="7">
        <v>2683</v>
      </c>
    </row>
    <row r="1149" spans="1:38" x14ac:dyDescent="0.15">
      <c r="A1149" s="7">
        <v>2684</v>
      </c>
      <c r="B1149" s="17">
        <f t="shared" si="144"/>
        <v>3257.9999999999995</v>
      </c>
      <c r="C1149" s="17">
        <f t="shared" si="145"/>
        <v>10.769179916041383</v>
      </c>
      <c r="D1149" s="17">
        <f t="shared" si="146"/>
        <v>748.75</v>
      </c>
      <c r="E1149" s="17">
        <f t="shared" si="147"/>
        <v>5.3252728202164787</v>
      </c>
      <c r="F1149" s="17">
        <f t="shared" si="148"/>
        <v>405.99999999999994</v>
      </c>
      <c r="G1149" s="17">
        <f t="shared" si="149"/>
        <v>7.1680790960451972</v>
      </c>
      <c r="H1149" s="17">
        <f t="shared" si="150"/>
        <v>1095.75</v>
      </c>
      <c r="I1149" s="17">
        <f t="shared" si="151"/>
        <v>6.4225426411113062</v>
      </c>
      <c r="J1149" s="18">
        <v>32.58</v>
      </c>
      <c r="K1149" s="17">
        <v>0.01</v>
      </c>
      <c r="L1149" s="17">
        <v>3.0253000000000001</v>
      </c>
      <c r="M1149" s="18">
        <v>23.96</v>
      </c>
      <c r="N1149" s="17">
        <v>8.0000000000000002E-3</v>
      </c>
      <c r="O1149" s="17">
        <v>4.4992999999999999</v>
      </c>
      <c r="P1149" s="18">
        <v>32.479999999999997</v>
      </c>
      <c r="Q1149" s="17">
        <v>0.04</v>
      </c>
      <c r="R1149" s="17">
        <v>4.5312000000000001</v>
      </c>
      <c r="S1149" s="18">
        <v>29.22</v>
      </c>
      <c r="T1149" s="17">
        <v>0.02</v>
      </c>
      <c r="U1149" s="17">
        <v>4.5495999999999999</v>
      </c>
      <c r="V1149" s="21">
        <v>42460</v>
      </c>
      <c r="W1149" s="7">
        <v>2684</v>
      </c>
      <c r="X1149" s="44" t="s">
        <v>43</v>
      </c>
      <c r="Y1149" s="66">
        <v>27736</v>
      </c>
      <c r="Z1149" s="66">
        <v>10006</v>
      </c>
      <c r="AA1149" s="30" t="s">
        <v>41</v>
      </c>
      <c r="AB1149" s="66">
        <v>28774</v>
      </c>
      <c r="AC1149" s="66">
        <v>11423</v>
      </c>
      <c r="AD1149" s="44" t="s">
        <v>41</v>
      </c>
      <c r="AE1149" s="66">
        <v>25051</v>
      </c>
      <c r="AF1149" s="66">
        <v>13120</v>
      </c>
      <c r="AG1149" s="44" t="s">
        <v>41</v>
      </c>
      <c r="AH1149" s="66">
        <v>21773</v>
      </c>
      <c r="AI1149" s="66">
        <v>15096</v>
      </c>
      <c r="AJ1149" s="76"/>
      <c r="AK1149" s="75"/>
      <c r="AL1149" s="7">
        <v>2684</v>
      </c>
    </row>
    <row r="1150" spans="1:38" x14ac:dyDescent="0.15">
      <c r="A1150" s="7">
        <v>2685</v>
      </c>
      <c r="B1150" s="17">
        <f t="shared" si="144"/>
        <v>255.49872122762147</v>
      </c>
      <c r="C1150" s="17">
        <f t="shared" si="145"/>
        <v>6.8744838976052849</v>
      </c>
      <c r="D1150" s="17">
        <f t="shared" si="146"/>
        <v>295.52238805970148</v>
      </c>
      <c r="E1150" s="17">
        <f t="shared" si="147"/>
        <v>4.21119795820705</v>
      </c>
      <c r="F1150" s="17">
        <f t="shared" si="148"/>
        <v>192.12765957446808</v>
      </c>
      <c r="G1150" s="17">
        <f t="shared" si="149"/>
        <v>4.8211425520555258</v>
      </c>
      <c r="H1150" s="17">
        <f t="shared" si="150"/>
        <v>340.7407407407407</v>
      </c>
      <c r="I1150" s="17">
        <f t="shared" si="151"/>
        <v>5.8879999999999999</v>
      </c>
      <c r="J1150" s="18">
        <v>9.99</v>
      </c>
      <c r="K1150" s="17">
        <v>3.9100000000000003E-2</v>
      </c>
      <c r="L1150" s="17">
        <v>1.4532</v>
      </c>
      <c r="M1150" s="18">
        <v>7.92</v>
      </c>
      <c r="N1150" s="17">
        <v>6.7000000000000002E-3</v>
      </c>
      <c r="O1150" s="17">
        <v>1.8807</v>
      </c>
      <c r="P1150" s="18">
        <v>9.0299999999999994</v>
      </c>
      <c r="Q1150" s="17">
        <v>2.35E-2</v>
      </c>
      <c r="R1150" s="17">
        <v>1.873</v>
      </c>
      <c r="S1150" s="18">
        <v>11.04</v>
      </c>
      <c r="T1150" s="17">
        <v>2.4299999999999999E-2</v>
      </c>
      <c r="U1150" s="17">
        <v>1.875</v>
      </c>
      <c r="V1150" s="21">
        <v>42487</v>
      </c>
      <c r="W1150" s="7">
        <v>2685</v>
      </c>
      <c r="X1150" s="16"/>
      <c r="Y1150" s="66"/>
      <c r="Z1150" s="66"/>
      <c r="AA1150" s="30"/>
      <c r="AB1150" s="66">
        <v>62751</v>
      </c>
      <c r="AC1150" s="66">
        <v>10986</v>
      </c>
      <c r="AD1150" s="30"/>
      <c r="AE1150" s="66">
        <v>56525</v>
      </c>
      <c r="AF1150" s="66">
        <v>12197</v>
      </c>
      <c r="AG1150" s="30"/>
      <c r="AH1150" s="66">
        <v>59820</v>
      </c>
      <c r="AI1150" s="66">
        <v>11525</v>
      </c>
      <c r="AJ1150" s="76"/>
      <c r="AK1150" s="75"/>
      <c r="AL1150" s="7">
        <v>2685</v>
      </c>
    </row>
    <row r="1151" spans="1:38" x14ac:dyDescent="0.15">
      <c r="A1151" s="7">
        <v>2686</v>
      </c>
      <c r="B1151" s="17">
        <f t="shared" si="144"/>
        <v>63.063829787234049</v>
      </c>
      <c r="C1151" s="17">
        <f t="shared" si="145"/>
        <v>7.1011020603737416</v>
      </c>
      <c r="D1151" s="17">
        <f t="shared" si="146"/>
        <v>48.412698412698411</v>
      </c>
      <c r="E1151" s="17">
        <f t="shared" si="147"/>
        <v>5.6694084297597467</v>
      </c>
      <c r="F1151" s="17">
        <f t="shared" si="148"/>
        <v>46.054421768707485</v>
      </c>
      <c r="G1151" s="17">
        <f t="shared" si="149"/>
        <v>6.213859568609454</v>
      </c>
      <c r="H1151" s="17">
        <f t="shared" si="150"/>
        <v>50.616740088105722</v>
      </c>
      <c r="I1151" s="17">
        <f t="shared" si="151"/>
        <v>6.7703729892168996</v>
      </c>
      <c r="J1151" s="18">
        <v>14.82</v>
      </c>
      <c r="K1151" s="17">
        <v>0.23499999999999999</v>
      </c>
      <c r="L1151" s="17">
        <v>2.0870000000000002</v>
      </c>
      <c r="M1151" s="18">
        <v>12.2</v>
      </c>
      <c r="N1151" s="17">
        <v>6.3E-2</v>
      </c>
      <c r="O1151" s="17">
        <v>2.1518999999999999</v>
      </c>
      <c r="P1151" s="18">
        <v>13.54</v>
      </c>
      <c r="Q1151" s="17">
        <v>0.14699999999999999</v>
      </c>
      <c r="R1151" s="17">
        <v>2.1789999999999998</v>
      </c>
      <c r="S1151" s="18">
        <v>15.32</v>
      </c>
      <c r="T1151" s="17">
        <v>0.22700000000000001</v>
      </c>
      <c r="U1151" s="17">
        <v>2.2627999999999999</v>
      </c>
      <c r="V1151" s="21">
        <v>42445</v>
      </c>
      <c r="W1151" s="7">
        <v>2686</v>
      </c>
      <c r="X1151" s="44" t="s">
        <v>41</v>
      </c>
      <c r="Y1151" s="66">
        <v>24130</v>
      </c>
      <c r="Z1151" s="66">
        <v>17074</v>
      </c>
      <c r="AA1151" s="44" t="s">
        <v>41</v>
      </c>
      <c r="AB1151" s="66">
        <v>21123</v>
      </c>
      <c r="AC1151" s="66">
        <v>19505</v>
      </c>
      <c r="AD1151" s="44" t="s">
        <v>41</v>
      </c>
      <c r="AE1151" s="66">
        <v>20725</v>
      </c>
      <c r="AF1151" s="66">
        <v>19879</v>
      </c>
      <c r="AG1151" s="44" t="s">
        <v>37</v>
      </c>
      <c r="AH1151" s="66">
        <v>18647</v>
      </c>
      <c r="AI1151" s="66">
        <v>22081</v>
      </c>
      <c r="AJ1151" s="76"/>
      <c r="AK1151" s="75"/>
      <c r="AL1151" s="7">
        <v>2686</v>
      </c>
    </row>
    <row r="1152" spans="1:38" x14ac:dyDescent="0.15">
      <c r="A1152" s="7">
        <v>2687</v>
      </c>
      <c r="B1152" s="17">
        <f t="shared" si="144"/>
        <v>70.294117647058812</v>
      </c>
      <c r="C1152" s="17">
        <f t="shared" si="145"/>
        <v>4.2919225658154652</v>
      </c>
      <c r="D1152" s="17">
        <f t="shared" si="146"/>
        <v>119.66666666666667</v>
      </c>
      <c r="E1152" s="17">
        <f t="shared" si="147"/>
        <v>5.1061408811293241</v>
      </c>
      <c r="F1152" s="17">
        <f t="shared" si="148"/>
        <v>54.5</v>
      </c>
      <c r="G1152" s="17">
        <f t="shared" si="149"/>
        <v>4.3751140302864444</v>
      </c>
      <c r="H1152" s="17">
        <f t="shared" si="150"/>
        <v>78.75</v>
      </c>
      <c r="I1152" s="17">
        <f t="shared" si="151"/>
        <v>4.566541026384459</v>
      </c>
      <c r="J1152" s="18">
        <v>11.95</v>
      </c>
      <c r="K1152" s="17">
        <v>0.17</v>
      </c>
      <c r="L1152" s="17">
        <v>2.7843</v>
      </c>
      <c r="M1152" s="18">
        <v>14.36</v>
      </c>
      <c r="N1152" s="17">
        <v>0.03</v>
      </c>
      <c r="O1152" s="17">
        <v>2.8123</v>
      </c>
      <c r="P1152" s="18">
        <v>11.99</v>
      </c>
      <c r="Q1152" s="17">
        <v>0.11</v>
      </c>
      <c r="R1152" s="17">
        <v>2.7404999999999999</v>
      </c>
      <c r="S1152" s="18">
        <v>12.6</v>
      </c>
      <c r="T1152" s="17">
        <v>0.12</v>
      </c>
      <c r="U1152" s="17">
        <v>2.7591999999999999</v>
      </c>
      <c r="V1152" s="28">
        <v>42479</v>
      </c>
      <c r="W1152" s="7">
        <v>2687</v>
      </c>
      <c r="X1152" s="16" t="s">
        <v>37</v>
      </c>
      <c r="Y1152" s="66">
        <v>12216</v>
      </c>
      <c r="Z1152" s="66">
        <v>29048</v>
      </c>
      <c r="AA1152" s="16" t="s">
        <v>37</v>
      </c>
      <c r="AB1152" s="66">
        <v>11046</v>
      </c>
      <c r="AC1152" s="66">
        <v>32124</v>
      </c>
      <c r="AD1152" s="16" t="s">
        <v>39</v>
      </c>
      <c r="AE1152" s="66">
        <v>15571</v>
      </c>
      <c r="AF1152" s="66">
        <v>22789</v>
      </c>
      <c r="AG1152" s="16" t="s">
        <v>43</v>
      </c>
      <c r="AH1152" s="66">
        <v>19723</v>
      </c>
      <c r="AI1152" s="66">
        <v>17992</v>
      </c>
      <c r="AJ1152" s="76"/>
      <c r="AK1152" s="75"/>
      <c r="AL1152" s="7">
        <v>2687</v>
      </c>
    </row>
    <row r="1153" spans="1:38" x14ac:dyDescent="0.15">
      <c r="A1153" s="7">
        <v>2688</v>
      </c>
      <c r="B1153" s="17">
        <f t="shared" si="144"/>
        <v>21.041666666666668</v>
      </c>
      <c r="C1153" s="17">
        <f t="shared" si="145"/>
        <v>2.1255103329264697</v>
      </c>
      <c r="D1153" s="17">
        <f t="shared" si="146"/>
        <v>24.523809523809526</v>
      </c>
      <c r="E1153" s="17">
        <f t="shared" si="147"/>
        <v>3.3916722920131059</v>
      </c>
      <c r="F1153" s="17">
        <f t="shared" si="148"/>
        <v>37.5</v>
      </c>
      <c r="G1153" s="17">
        <f t="shared" si="149"/>
        <v>4.6478000413137783</v>
      </c>
      <c r="H1153" s="17">
        <f t="shared" si="150"/>
        <v>44.625</v>
      </c>
      <c r="I1153" s="17">
        <f t="shared" si="151"/>
        <v>4.8232814526588843</v>
      </c>
      <c r="J1153" s="18">
        <v>10.1</v>
      </c>
      <c r="K1153" s="17">
        <v>0.48</v>
      </c>
      <c r="L1153" s="17">
        <v>4.7518000000000002</v>
      </c>
      <c r="M1153" s="18">
        <v>20.6</v>
      </c>
      <c r="N1153" s="17">
        <v>0.21</v>
      </c>
      <c r="O1153" s="17">
        <v>6.0736999999999997</v>
      </c>
      <c r="P1153" s="18">
        <v>11.25</v>
      </c>
      <c r="Q1153" s="17">
        <v>0.15</v>
      </c>
      <c r="R1153" s="17">
        <v>2.4205000000000001</v>
      </c>
      <c r="S1153" s="18">
        <v>11.9</v>
      </c>
      <c r="T1153" s="17">
        <v>0.2</v>
      </c>
      <c r="U1153" s="17">
        <v>2.4672000000000001</v>
      </c>
      <c r="V1153" s="21">
        <v>42478</v>
      </c>
      <c r="W1153" s="7">
        <v>2688</v>
      </c>
      <c r="X1153" s="44" t="s">
        <v>37</v>
      </c>
      <c r="Y1153" s="66">
        <v>13136</v>
      </c>
      <c r="Z1153" s="66">
        <v>16583</v>
      </c>
      <c r="AA1153" s="44" t="s">
        <v>37</v>
      </c>
      <c r="AB1153" s="66">
        <v>13031</v>
      </c>
      <c r="AC1153" s="66">
        <v>19500</v>
      </c>
      <c r="AD1153" s="44" t="s">
        <v>41</v>
      </c>
      <c r="AE1153" s="66">
        <v>25331</v>
      </c>
      <c r="AF1153" s="66">
        <v>25079</v>
      </c>
      <c r="AG1153" s="44" t="s">
        <v>43</v>
      </c>
      <c r="AH1153" s="66">
        <v>31099</v>
      </c>
      <c r="AI1153" s="66">
        <v>20428</v>
      </c>
      <c r="AJ1153" s="76"/>
      <c r="AK1153" s="75"/>
      <c r="AL1153" s="7">
        <v>2688</v>
      </c>
    </row>
    <row r="1154" spans="1:38" x14ac:dyDescent="0.15">
      <c r="A1154" s="7">
        <v>2689</v>
      </c>
      <c r="B1154" s="17">
        <f t="shared" si="144"/>
        <v>57.40890688259109</v>
      </c>
      <c r="C1154" s="17">
        <f t="shared" si="145"/>
        <v>4.9989423958259893</v>
      </c>
      <c r="D1154" s="17">
        <f t="shared" si="146"/>
        <v>-54.770531400966185</v>
      </c>
      <c r="E1154" s="17">
        <f t="shared" si="147"/>
        <v>6.5753226040307382</v>
      </c>
      <c r="F1154" s="17">
        <f t="shared" si="148"/>
        <v>108.24022346368716</v>
      </c>
      <c r="G1154" s="17">
        <f t="shared" si="149"/>
        <v>5.3129498868855825</v>
      </c>
      <c r="H1154" s="17">
        <f t="shared" si="150"/>
        <v>153.45528455284551</v>
      </c>
      <c r="I1154" s="17">
        <f t="shared" si="151"/>
        <v>5.1659254190899757</v>
      </c>
      <c r="J1154" s="18">
        <v>7.09</v>
      </c>
      <c r="K1154" s="17">
        <v>0.1235</v>
      </c>
      <c r="L1154" s="17">
        <v>1.4182999999999999</v>
      </c>
      <c r="M1154" s="18">
        <v>9.07</v>
      </c>
      <c r="N1154" s="17">
        <v>-4.1399999999999999E-2</v>
      </c>
      <c r="O1154" s="17">
        <v>1.3794</v>
      </c>
      <c r="P1154" s="18">
        <v>7.75</v>
      </c>
      <c r="Q1154" s="17">
        <v>3.5799999999999998E-2</v>
      </c>
      <c r="R1154" s="17">
        <v>1.4587000000000001</v>
      </c>
      <c r="S1154" s="18">
        <v>7.55</v>
      </c>
      <c r="T1154" s="17">
        <v>3.6900000000000002E-2</v>
      </c>
      <c r="U1154" s="17">
        <v>1.4615</v>
      </c>
      <c r="V1154" s="21">
        <v>42475</v>
      </c>
      <c r="W1154" s="7">
        <v>2689</v>
      </c>
      <c r="X1154" s="16"/>
      <c r="Y1154" s="66">
        <v>65313</v>
      </c>
      <c r="Z1154" s="66">
        <v>14734</v>
      </c>
      <c r="AA1154" s="16"/>
      <c r="AB1154" s="66">
        <v>79467</v>
      </c>
      <c r="AC1154" s="66">
        <v>12110</v>
      </c>
      <c r="AD1154" s="30"/>
      <c r="AE1154" s="66">
        <v>73128</v>
      </c>
      <c r="AF1154" s="66">
        <v>13158</v>
      </c>
      <c r="AG1154" s="30"/>
      <c r="AH1154" s="66">
        <v>65627</v>
      </c>
      <c r="AI1154" s="66">
        <v>14662</v>
      </c>
      <c r="AJ1154" s="76"/>
      <c r="AK1154" s="75"/>
      <c r="AL1154" s="7">
        <v>2689</v>
      </c>
    </row>
    <row r="1155" spans="1:38" x14ac:dyDescent="0.15">
      <c r="A1155" s="7">
        <v>2690</v>
      </c>
      <c r="B1155" s="17">
        <f t="shared" si="144"/>
        <v>49.42770380752161</v>
      </c>
      <c r="C1155" s="17">
        <f t="shared" si="145"/>
        <v>7.4370870237593136</v>
      </c>
      <c r="D1155" s="17">
        <f t="shared" si="146"/>
        <v>108.33333333333334</v>
      </c>
      <c r="E1155" s="17">
        <f t="shared" si="147"/>
        <v>8.2448641941265688</v>
      </c>
      <c r="F1155" s="17">
        <f t="shared" si="148"/>
        <v>65.979381443298962</v>
      </c>
      <c r="G1155" s="17">
        <f t="shared" si="149"/>
        <v>8.4646754105587991</v>
      </c>
      <c r="H1155" s="17">
        <f t="shared" si="150"/>
        <v>50.147515527950311</v>
      </c>
      <c r="I1155" s="17">
        <f t="shared" si="151"/>
        <v>7.5009580880047393</v>
      </c>
      <c r="J1155" s="18">
        <v>21.16</v>
      </c>
      <c r="K1155" s="17">
        <v>0.42809999999999998</v>
      </c>
      <c r="L1155" s="17">
        <v>2.8452000000000002</v>
      </c>
      <c r="M1155" s="18">
        <v>23.92</v>
      </c>
      <c r="N1155" s="17">
        <v>5.5199999999999999E-2</v>
      </c>
      <c r="O1155" s="17">
        <v>2.9011999999999998</v>
      </c>
      <c r="P1155" s="18">
        <v>23.04</v>
      </c>
      <c r="Q1155" s="17">
        <v>0.17460000000000001</v>
      </c>
      <c r="R1155" s="17">
        <v>2.7219000000000002</v>
      </c>
      <c r="S1155" s="18">
        <v>21.53</v>
      </c>
      <c r="T1155" s="17">
        <v>0.32200000000000001</v>
      </c>
      <c r="U1155" s="17">
        <v>2.8702999999999999</v>
      </c>
      <c r="V1155" s="21">
        <v>42467</v>
      </c>
      <c r="W1155" s="7">
        <v>2690</v>
      </c>
      <c r="X1155" s="16" t="s">
        <v>39</v>
      </c>
      <c r="Y1155" s="66">
        <v>14870</v>
      </c>
      <c r="Z1155" s="66">
        <v>45460</v>
      </c>
      <c r="AA1155" s="16" t="s">
        <v>39</v>
      </c>
      <c r="AB1155" s="66">
        <v>16369</v>
      </c>
      <c r="AC1155" s="66">
        <v>41297</v>
      </c>
      <c r="AD1155" s="16" t="s">
        <v>39</v>
      </c>
      <c r="AE1155" s="66">
        <v>17673</v>
      </c>
      <c r="AF1155" s="66">
        <v>38250</v>
      </c>
      <c r="AG1155" s="16" t="s">
        <v>39</v>
      </c>
      <c r="AH1155" s="66">
        <v>20107</v>
      </c>
      <c r="AI1155" s="66">
        <v>33620</v>
      </c>
      <c r="AJ1155" s="76"/>
      <c r="AK1155" s="75"/>
      <c r="AL1155" s="7">
        <v>2690</v>
      </c>
    </row>
    <row r="1156" spans="1:38" x14ac:dyDescent="0.15">
      <c r="A1156" s="7">
        <v>2691</v>
      </c>
      <c r="B1156" s="17">
        <f t="shared" ref="B1156:B1219" si="152">J1156/K1156</f>
        <v>269.08333333333331</v>
      </c>
      <c r="C1156" s="17">
        <f t="shared" ref="C1156:C1219" si="153">J1156/L1156</f>
        <v>7.624917351468782</v>
      </c>
      <c r="D1156" s="17">
        <f t="shared" ref="D1156:D1219" si="154">M1156/(N1156*4)</f>
        <v>322.75</v>
      </c>
      <c r="E1156" s="17">
        <f t="shared" ref="E1156:E1219" si="155">M1156/O1156</f>
        <v>6.0701523415459855</v>
      </c>
      <c r="F1156" s="17">
        <f t="shared" ref="F1156:F1219" si="156">P1156/(Q1156*2)</f>
        <v>322.625</v>
      </c>
      <c r="G1156" s="17">
        <f t="shared" ref="G1156:G1219" si="157">P1156/R1156</f>
        <v>6.0487461917037724</v>
      </c>
      <c r="H1156" s="17">
        <f t="shared" ref="H1156:H1219" si="158">S1156/((T1156/3)*4)</f>
        <v>336.6</v>
      </c>
      <c r="I1156" s="17">
        <f t="shared" ref="I1156:I1219" si="159">S1156/U1156</f>
        <v>5.2529319506542764</v>
      </c>
      <c r="J1156" s="18">
        <v>32.29</v>
      </c>
      <c r="K1156" s="17">
        <v>0.12</v>
      </c>
      <c r="L1156" s="17">
        <v>4.2347999999999999</v>
      </c>
      <c r="M1156" s="18">
        <v>25.82</v>
      </c>
      <c r="N1156" s="17">
        <v>0.02</v>
      </c>
      <c r="O1156" s="17">
        <v>4.2535999999999996</v>
      </c>
      <c r="P1156" s="18">
        <v>25.81</v>
      </c>
      <c r="Q1156" s="17">
        <v>0.04</v>
      </c>
      <c r="R1156" s="17">
        <v>4.2670000000000003</v>
      </c>
      <c r="S1156" s="18">
        <v>22.44</v>
      </c>
      <c r="T1156" s="17">
        <v>0.05</v>
      </c>
      <c r="U1156" s="17">
        <v>4.2718999999999996</v>
      </c>
      <c r="V1156" s="74">
        <v>42454</v>
      </c>
      <c r="W1156" s="7">
        <v>2691</v>
      </c>
      <c r="X1156" s="16" t="s">
        <v>37</v>
      </c>
      <c r="Y1156" s="66">
        <v>8039</v>
      </c>
      <c r="Z1156" s="66">
        <v>24878</v>
      </c>
      <c r="AA1156" s="16" t="s">
        <v>39</v>
      </c>
      <c r="AB1156" s="66">
        <v>9558</v>
      </c>
      <c r="AC1156" s="66">
        <v>20924</v>
      </c>
      <c r="AD1156" s="16" t="s">
        <v>37</v>
      </c>
      <c r="AE1156" s="66">
        <v>9531</v>
      </c>
      <c r="AF1156" s="66">
        <v>20984</v>
      </c>
      <c r="AG1156" s="16" t="s">
        <v>37</v>
      </c>
      <c r="AH1156" s="66">
        <v>8107</v>
      </c>
      <c r="AI1156" s="66">
        <v>24670</v>
      </c>
      <c r="AJ1156" s="76"/>
      <c r="AK1156" s="75"/>
      <c r="AL1156" s="7">
        <v>2691</v>
      </c>
    </row>
    <row r="1157" spans="1:38" x14ac:dyDescent="0.15">
      <c r="A1157" s="7">
        <v>2692</v>
      </c>
      <c r="B1157" s="17">
        <f t="shared" si="152"/>
        <v>30.028039765485598</v>
      </c>
      <c r="C1157" s="17">
        <f t="shared" si="153"/>
        <v>2.7412561375747559</v>
      </c>
      <c r="D1157" s="17">
        <f t="shared" si="154"/>
        <v>62.849162011173185</v>
      </c>
      <c r="E1157" s="17">
        <f t="shared" si="155"/>
        <v>4.1199359121080343</v>
      </c>
      <c r="F1157" s="17">
        <f t="shared" si="156"/>
        <v>45.504994450610432</v>
      </c>
      <c r="G1157" s="17">
        <f t="shared" si="157"/>
        <v>4.1514783313082217</v>
      </c>
      <c r="H1157" s="17">
        <f t="shared" si="158"/>
        <v>71.658415841584159</v>
      </c>
      <c r="I1157" s="17">
        <f t="shared" si="159"/>
        <v>5.7718187708717537</v>
      </c>
      <c r="J1157" s="18">
        <v>11.78</v>
      </c>
      <c r="K1157" s="17">
        <v>0.39229999999999998</v>
      </c>
      <c r="L1157" s="17">
        <v>4.2972999999999999</v>
      </c>
      <c r="M1157" s="18">
        <v>18</v>
      </c>
      <c r="N1157" s="17">
        <v>7.1599999999999997E-2</v>
      </c>
      <c r="O1157" s="17">
        <v>4.3689999999999998</v>
      </c>
      <c r="P1157" s="18">
        <v>8.1999999999999993</v>
      </c>
      <c r="Q1157" s="17">
        <v>9.01E-2</v>
      </c>
      <c r="R1157" s="17">
        <v>1.9752000000000001</v>
      </c>
      <c r="S1157" s="18">
        <v>11.58</v>
      </c>
      <c r="T1157" s="17">
        <v>0.1212</v>
      </c>
      <c r="U1157" s="17">
        <v>2.0063</v>
      </c>
      <c r="V1157" s="28">
        <v>42486</v>
      </c>
      <c r="W1157" s="7">
        <v>2692</v>
      </c>
      <c r="X1157" s="16" t="s">
        <v>39</v>
      </c>
      <c r="Y1157" s="66">
        <v>13500</v>
      </c>
      <c r="Z1157" s="66">
        <v>24180</v>
      </c>
      <c r="AA1157" s="16" t="s">
        <v>39</v>
      </c>
      <c r="AB1157" s="66">
        <v>17684</v>
      </c>
      <c r="AC1157" s="66">
        <v>18459</v>
      </c>
      <c r="AD1157" s="16" t="s">
        <v>37</v>
      </c>
      <c r="AE1157" s="66">
        <v>18447</v>
      </c>
      <c r="AF1157" s="66">
        <v>38930</v>
      </c>
      <c r="AG1157" s="16" t="s">
        <v>37</v>
      </c>
      <c r="AH1157" s="66">
        <v>17287</v>
      </c>
      <c r="AI1157" s="66">
        <v>41543</v>
      </c>
      <c r="AJ1157" s="76"/>
      <c r="AK1157" s="75"/>
      <c r="AL1157" s="7">
        <v>2692</v>
      </c>
    </row>
    <row r="1158" spans="1:38" x14ac:dyDescent="0.15">
      <c r="A1158" s="7">
        <v>2693</v>
      </c>
      <c r="B1158" s="17">
        <f t="shared" si="152"/>
        <v>82.92307692307692</v>
      </c>
      <c r="C1158" s="17">
        <f t="shared" si="153"/>
        <v>4.8778280542986421</v>
      </c>
      <c r="D1158" s="17">
        <f t="shared" si="154"/>
        <v>-92.083333333333343</v>
      </c>
      <c r="E1158" s="17">
        <f t="shared" si="155"/>
        <v>5.054894784995426</v>
      </c>
      <c r="F1158" s="17">
        <f t="shared" si="156"/>
        <v>-94.600000000000009</v>
      </c>
      <c r="G1158" s="17">
        <f t="shared" si="157"/>
        <v>4.1882498782485502</v>
      </c>
      <c r="H1158" s="17">
        <f t="shared" si="158"/>
        <v>-16.909090909090907</v>
      </c>
      <c r="I1158" s="17">
        <f t="shared" si="159"/>
        <v>7.0227105397292862</v>
      </c>
      <c r="J1158" s="18">
        <v>10.78</v>
      </c>
      <c r="K1158" s="17">
        <v>0.13</v>
      </c>
      <c r="L1158" s="17">
        <v>2.21</v>
      </c>
      <c r="M1158" s="18">
        <v>11.05</v>
      </c>
      <c r="N1158" s="17">
        <v>-0.03</v>
      </c>
      <c r="O1158" s="17">
        <v>2.1859999999999999</v>
      </c>
      <c r="P1158" s="18">
        <v>9.4600000000000009</v>
      </c>
      <c r="Q1158" s="17">
        <v>-0.05</v>
      </c>
      <c r="R1158" s="17">
        <v>2.2587000000000002</v>
      </c>
      <c r="S1158" s="18">
        <v>12.4</v>
      </c>
      <c r="T1158" s="17">
        <v>-0.55000000000000004</v>
      </c>
      <c r="U1158" s="17">
        <v>1.7657</v>
      </c>
      <c r="V1158" s="28">
        <v>42480</v>
      </c>
      <c r="W1158" s="7">
        <v>2693</v>
      </c>
      <c r="X1158" s="16" t="s">
        <v>41</v>
      </c>
      <c r="Y1158" s="66">
        <v>24069</v>
      </c>
      <c r="Z1158" s="66">
        <v>17415</v>
      </c>
      <c r="AA1158" s="16" t="s">
        <v>41</v>
      </c>
      <c r="AB1158" s="66">
        <v>23166</v>
      </c>
      <c r="AC1158" s="66">
        <v>18094</v>
      </c>
      <c r="AD1158" s="16" t="s">
        <v>43</v>
      </c>
      <c r="AE1158" s="66">
        <v>24679</v>
      </c>
      <c r="AF1158" s="66">
        <v>16985</v>
      </c>
      <c r="AG1158" s="16" t="s">
        <v>41</v>
      </c>
      <c r="AH1158" s="66">
        <v>20349</v>
      </c>
      <c r="AI1158" s="66">
        <v>19903</v>
      </c>
      <c r="AJ1158" s="76"/>
      <c r="AK1158" s="75"/>
      <c r="AL1158" s="7">
        <v>2693</v>
      </c>
    </row>
    <row r="1159" spans="1:38" x14ac:dyDescent="0.15">
      <c r="A1159" s="7">
        <v>2694</v>
      </c>
      <c r="B1159" s="17">
        <f t="shared" si="152"/>
        <v>602.14285714285711</v>
      </c>
      <c r="C1159" s="17">
        <f t="shared" si="153"/>
        <v>15.455978878662314</v>
      </c>
      <c r="D1159" s="17">
        <f t="shared" si="154"/>
        <v>-105.16666666666666</v>
      </c>
      <c r="E1159" s="17">
        <f t="shared" si="155"/>
        <v>4.6874419641198974</v>
      </c>
      <c r="F1159" s="17">
        <f t="shared" si="156"/>
        <v>443.49999999999994</v>
      </c>
      <c r="G1159" s="17">
        <f t="shared" si="157"/>
        <v>6.4490330085793222</v>
      </c>
      <c r="H1159" s="17">
        <f t="shared" si="158"/>
        <v>543.75</v>
      </c>
      <c r="I1159" s="17">
        <f t="shared" si="159"/>
        <v>10.511816731912425</v>
      </c>
      <c r="J1159" s="18">
        <v>42.15</v>
      </c>
      <c r="K1159" s="17">
        <v>7.0000000000000007E-2</v>
      </c>
      <c r="L1159" s="17">
        <v>2.7271000000000001</v>
      </c>
      <c r="M1159" s="18">
        <v>12.62</v>
      </c>
      <c r="N1159" s="17">
        <v>-0.03</v>
      </c>
      <c r="O1159" s="17">
        <v>2.6922999999999999</v>
      </c>
      <c r="P1159" s="18">
        <v>17.739999999999998</v>
      </c>
      <c r="Q1159" s="17">
        <v>0.02</v>
      </c>
      <c r="R1159" s="17">
        <v>2.7507999999999999</v>
      </c>
      <c r="S1159" s="18">
        <v>29</v>
      </c>
      <c r="T1159" s="17">
        <v>0.04</v>
      </c>
      <c r="U1159" s="17">
        <v>2.7587999999999999</v>
      </c>
      <c r="V1159" s="21">
        <v>42445</v>
      </c>
      <c r="W1159" s="7">
        <v>2694</v>
      </c>
      <c r="X1159" s="16" t="s">
        <v>37</v>
      </c>
      <c r="Y1159" s="66">
        <v>16351</v>
      </c>
      <c r="Z1159" s="66">
        <v>21136</v>
      </c>
      <c r="AA1159" s="16" t="s">
        <v>37</v>
      </c>
      <c r="AB1159" s="66">
        <v>15542</v>
      </c>
      <c r="AC1159" s="66">
        <v>22236</v>
      </c>
      <c r="AD1159" s="16" t="s">
        <v>37</v>
      </c>
      <c r="AE1159" s="66">
        <v>11499</v>
      </c>
      <c r="AF1159" s="66">
        <v>30054</v>
      </c>
      <c r="AG1159" s="16" t="s">
        <v>37</v>
      </c>
      <c r="AH1159" s="66">
        <v>8369</v>
      </c>
      <c r="AI1159" s="66">
        <v>41295</v>
      </c>
      <c r="AJ1159" s="76"/>
      <c r="AK1159" s="75"/>
      <c r="AL1159" s="7">
        <v>2694</v>
      </c>
    </row>
    <row r="1160" spans="1:38" x14ac:dyDescent="0.15">
      <c r="A1160" s="7">
        <v>2695</v>
      </c>
      <c r="B1160" s="17">
        <f t="shared" si="152"/>
        <v>157.27777777777777</v>
      </c>
      <c r="C1160" s="17">
        <f t="shared" si="153"/>
        <v>8.9305993690851739</v>
      </c>
      <c r="D1160" s="17">
        <f t="shared" si="154"/>
        <v>52.083333333333336</v>
      </c>
      <c r="E1160" s="17">
        <f t="shared" si="155"/>
        <v>2.5589374472858886</v>
      </c>
      <c r="F1160" s="17">
        <f t="shared" si="156"/>
        <v>66.263157894736835</v>
      </c>
      <c r="G1160" s="17">
        <f t="shared" si="157"/>
        <v>4.0329943140866504</v>
      </c>
      <c r="H1160" s="17">
        <f t="shared" si="158"/>
        <v>76.3125</v>
      </c>
      <c r="I1160" s="17">
        <f t="shared" si="159"/>
        <v>5.1538558946435362</v>
      </c>
      <c r="J1160" s="18">
        <v>28.31</v>
      </c>
      <c r="K1160" s="17">
        <v>0.18</v>
      </c>
      <c r="L1160" s="17">
        <v>3.17</v>
      </c>
      <c r="M1160" s="18">
        <v>31.25</v>
      </c>
      <c r="N1160" s="17">
        <v>0.15</v>
      </c>
      <c r="O1160" s="17">
        <v>12.2121</v>
      </c>
      <c r="P1160" s="18">
        <v>50.36</v>
      </c>
      <c r="Q1160" s="17">
        <v>0.38</v>
      </c>
      <c r="R1160" s="17">
        <v>12.487</v>
      </c>
      <c r="S1160" s="18">
        <v>16.28</v>
      </c>
      <c r="T1160" s="17">
        <v>0.16</v>
      </c>
      <c r="U1160" s="17">
        <v>3.1587999999999998</v>
      </c>
      <c r="V1160" s="21"/>
      <c r="W1160" s="7">
        <v>2695</v>
      </c>
      <c r="X1160" s="16"/>
      <c r="Y1160" s="66"/>
      <c r="Z1160" s="66"/>
      <c r="AA1160" s="16" t="s">
        <v>37</v>
      </c>
      <c r="AB1160" s="66">
        <v>10890</v>
      </c>
      <c r="AC1160" s="66">
        <v>11630</v>
      </c>
      <c r="AD1160" s="16" t="s">
        <v>37</v>
      </c>
      <c r="AE1160" s="66">
        <v>7759</v>
      </c>
      <c r="AF1160" s="66">
        <v>16108</v>
      </c>
      <c r="AG1160" s="16"/>
      <c r="AH1160" s="66">
        <v>66219</v>
      </c>
      <c r="AI1160" s="66">
        <v>7550</v>
      </c>
      <c r="AJ1160" s="76"/>
      <c r="AK1160" s="75"/>
      <c r="AL1160" s="7">
        <v>2695</v>
      </c>
    </row>
    <row r="1161" spans="1:38" x14ac:dyDescent="0.15">
      <c r="A1161" s="7">
        <v>2696</v>
      </c>
      <c r="B1161" s="17">
        <f t="shared" si="152"/>
        <v>70.613629355534997</v>
      </c>
      <c r="C1161" s="17">
        <f t="shared" si="153"/>
        <v>4.1070339682198069</v>
      </c>
      <c r="D1161" s="17">
        <f t="shared" si="154"/>
        <v>1522.5609756097558</v>
      </c>
      <c r="E1161" s="17">
        <f t="shared" si="155"/>
        <v>4.4749905912292327</v>
      </c>
      <c r="F1161" s="17">
        <f t="shared" si="156"/>
        <v>121.91082802547771</v>
      </c>
      <c r="G1161" s="17">
        <f t="shared" si="157"/>
        <v>3.4459787912068132</v>
      </c>
      <c r="H1161" s="17">
        <f t="shared" si="158"/>
        <v>86.486103233125348</v>
      </c>
      <c r="I1161" s="17">
        <f t="shared" si="159"/>
        <v>3.5968931901417172</v>
      </c>
      <c r="J1161" s="18">
        <v>22.9</v>
      </c>
      <c r="K1161" s="17">
        <v>0.32429999999999998</v>
      </c>
      <c r="L1161" s="17">
        <v>5.5758000000000001</v>
      </c>
      <c r="M1161" s="18">
        <v>24.97</v>
      </c>
      <c r="N1161" s="17">
        <v>4.1000000000000003E-3</v>
      </c>
      <c r="O1161" s="17">
        <v>5.5799000000000003</v>
      </c>
      <c r="P1161" s="18">
        <v>19.14</v>
      </c>
      <c r="Q1161" s="17">
        <v>7.85E-2</v>
      </c>
      <c r="R1161" s="17">
        <v>5.5542999999999996</v>
      </c>
      <c r="S1161" s="18">
        <v>20.329999999999998</v>
      </c>
      <c r="T1161" s="17">
        <v>0.17630000000000001</v>
      </c>
      <c r="U1161" s="17">
        <v>5.6520999999999999</v>
      </c>
      <c r="V1161" s="21">
        <v>42480</v>
      </c>
      <c r="W1161" s="7">
        <v>2696</v>
      </c>
      <c r="X1161" s="16" t="s">
        <v>37</v>
      </c>
      <c r="Y1161" s="66">
        <v>11133</v>
      </c>
      <c r="Z1161" s="66">
        <v>15808</v>
      </c>
      <c r="AA1161" s="16" t="s">
        <v>37</v>
      </c>
      <c r="AB1161" s="66">
        <v>11107</v>
      </c>
      <c r="AC1161" s="66">
        <v>15845</v>
      </c>
      <c r="AD1161" s="16" t="s">
        <v>43</v>
      </c>
      <c r="AE1161" s="66">
        <v>14025</v>
      </c>
      <c r="AF1161" s="66">
        <v>12549</v>
      </c>
      <c r="AG1161" s="16" t="s">
        <v>43</v>
      </c>
      <c r="AH1161" s="66">
        <v>15496</v>
      </c>
      <c r="AI1161" s="66">
        <v>11358</v>
      </c>
      <c r="AJ1161" s="76"/>
      <c r="AK1161" s="75"/>
      <c r="AL1161" s="7">
        <v>2696</v>
      </c>
    </row>
    <row r="1162" spans="1:38" x14ac:dyDescent="0.15">
      <c r="A1162" s="7">
        <v>2697</v>
      </c>
      <c r="B1162" s="17">
        <f t="shared" si="152"/>
        <v>62.153846153846153</v>
      </c>
      <c r="C1162" s="17">
        <f t="shared" si="153"/>
        <v>5.3981827899518979</v>
      </c>
      <c r="D1162" s="17">
        <f t="shared" si="154"/>
        <v>33.4375</v>
      </c>
      <c r="E1162" s="17">
        <f t="shared" si="155"/>
        <v>3.4919391684615886</v>
      </c>
      <c r="F1162" s="17">
        <f t="shared" si="156"/>
        <v>37.75</v>
      </c>
      <c r="G1162" s="17">
        <f t="shared" si="157"/>
        <v>3.8424836185507982</v>
      </c>
      <c r="H1162" s="17">
        <f t="shared" si="158"/>
        <v>43.5</v>
      </c>
      <c r="I1162" s="17">
        <f t="shared" si="159"/>
        <v>3.6345406692567988</v>
      </c>
      <c r="J1162" s="18">
        <v>8.08</v>
      </c>
      <c r="K1162" s="17">
        <v>0.13</v>
      </c>
      <c r="L1162" s="17">
        <v>1.4967999999999999</v>
      </c>
      <c r="M1162" s="18">
        <v>5.35</v>
      </c>
      <c r="N1162" s="17">
        <v>0.04</v>
      </c>
      <c r="O1162" s="17">
        <v>1.5321</v>
      </c>
      <c r="P1162" s="18">
        <v>6.04</v>
      </c>
      <c r="Q1162" s="17">
        <v>0.08</v>
      </c>
      <c r="R1162" s="17">
        <v>1.5719000000000001</v>
      </c>
      <c r="S1162" s="18">
        <v>5.8</v>
      </c>
      <c r="T1162" s="17">
        <v>0.1</v>
      </c>
      <c r="U1162" s="17">
        <v>1.5958000000000001</v>
      </c>
      <c r="V1162" s="28">
        <v>42446</v>
      </c>
      <c r="W1162" s="7">
        <v>2697</v>
      </c>
      <c r="X1162" s="30"/>
      <c r="Y1162" s="66">
        <v>76350</v>
      </c>
      <c r="Z1162" s="66">
        <v>17812</v>
      </c>
      <c r="AA1162" s="30"/>
      <c r="AB1162" s="66">
        <v>77066</v>
      </c>
      <c r="AC1162" s="66">
        <v>17647</v>
      </c>
      <c r="AD1162" s="30"/>
      <c r="AE1162" s="66">
        <v>85825</v>
      </c>
      <c r="AF1162" s="66">
        <v>15846</v>
      </c>
      <c r="AG1162" s="37"/>
      <c r="AH1162" s="66">
        <v>74191</v>
      </c>
      <c r="AI1162" s="66">
        <v>18331</v>
      </c>
      <c r="AJ1162" s="76"/>
      <c r="AK1162" s="75"/>
      <c r="AL1162" s="7">
        <v>2697</v>
      </c>
    </row>
    <row r="1163" spans="1:38" x14ac:dyDescent="0.15">
      <c r="A1163" s="7">
        <v>2698</v>
      </c>
      <c r="B1163" s="17">
        <f t="shared" si="152"/>
        <v>59.884615384615387</v>
      </c>
      <c r="C1163" s="17">
        <f t="shared" si="153"/>
        <v>6.0798937873403878</v>
      </c>
      <c r="D1163" s="17">
        <f t="shared" si="154"/>
        <v>253.5</v>
      </c>
      <c r="E1163" s="17">
        <f t="shared" si="155"/>
        <v>7.867478760135004</v>
      </c>
      <c r="F1163" s="17">
        <f t="shared" si="156"/>
        <v>192.6</v>
      </c>
      <c r="G1163" s="17">
        <f t="shared" si="157"/>
        <v>7.588652482269505</v>
      </c>
      <c r="H1163" s="17">
        <f t="shared" si="158"/>
        <v>126.67500000000001</v>
      </c>
      <c r="I1163" s="17">
        <f t="shared" si="159"/>
        <v>6.5059127152266871</v>
      </c>
      <c r="J1163" s="18">
        <v>15.57</v>
      </c>
      <c r="K1163" s="17">
        <v>0.26</v>
      </c>
      <c r="L1163" s="17">
        <v>2.5609000000000002</v>
      </c>
      <c r="M1163" s="18">
        <v>20.28</v>
      </c>
      <c r="N1163" s="17">
        <v>0.02</v>
      </c>
      <c r="O1163" s="17">
        <v>2.5777000000000001</v>
      </c>
      <c r="P1163" s="18">
        <v>19.260000000000002</v>
      </c>
      <c r="Q1163" s="17">
        <v>0.05</v>
      </c>
      <c r="R1163" s="17">
        <v>2.5379999999999998</v>
      </c>
      <c r="S1163" s="18">
        <v>16.89</v>
      </c>
      <c r="T1163" s="17">
        <v>0.1</v>
      </c>
      <c r="U1163" s="17">
        <v>2.5960999999999999</v>
      </c>
      <c r="V1163" s="28">
        <v>42481</v>
      </c>
      <c r="W1163" s="7">
        <v>2698</v>
      </c>
      <c r="X1163" s="16"/>
      <c r="Y1163" s="66">
        <v>43492</v>
      </c>
      <c r="Z1163" s="66">
        <v>15674</v>
      </c>
      <c r="AA1163" s="16"/>
      <c r="AB1163" s="66">
        <v>39045</v>
      </c>
      <c r="AC1163" s="66">
        <v>17459</v>
      </c>
      <c r="AD1163" s="16"/>
      <c r="AE1163" s="66">
        <v>38944</v>
      </c>
      <c r="AF1163" s="66">
        <v>17504</v>
      </c>
      <c r="AG1163" s="16"/>
      <c r="AH1163" s="66">
        <v>36038</v>
      </c>
      <c r="AI1163" s="66">
        <v>18916</v>
      </c>
      <c r="AJ1163" s="76"/>
      <c r="AK1163" s="75"/>
      <c r="AL1163" s="7">
        <v>2698</v>
      </c>
    </row>
    <row r="1164" spans="1:38" x14ac:dyDescent="0.15">
      <c r="A1164" s="7">
        <v>2699</v>
      </c>
      <c r="B1164" s="17">
        <f t="shared" si="152"/>
        <v>82.439024390243901</v>
      </c>
      <c r="C1164" s="17">
        <f t="shared" si="153"/>
        <v>4.9812099329452506</v>
      </c>
      <c r="D1164" s="17">
        <f t="shared" si="154"/>
        <v>300.83333333333337</v>
      </c>
      <c r="E1164" s="17">
        <f t="shared" si="155"/>
        <v>13.726757671394349</v>
      </c>
      <c r="F1164" s="17">
        <f t="shared" si="156"/>
        <v>166.95</v>
      </c>
      <c r="G1164" s="17">
        <f t="shared" si="157"/>
        <v>12.369415425650146</v>
      </c>
      <c r="H1164" s="17">
        <f t="shared" si="158"/>
        <v>78.507352941176478</v>
      </c>
      <c r="I1164" s="17">
        <f t="shared" si="159"/>
        <v>4.6893734765136044</v>
      </c>
      <c r="J1164" s="18">
        <v>33.799999999999997</v>
      </c>
      <c r="K1164" s="17">
        <v>0.41</v>
      </c>
      <c r="L1164" s="17">
        <v>6.7854999999999999</v>
      </c>
      <c r="M1164" s="18">
        <v>36.1</v>
      </c>
      <c r="N1164" s="17">
        <v>0.03</v>
      </c>
      <c r="O1164" s="17">
        <v>2.6299000000000001</v>
      </c>
      <c r="P1164" s="18">
        <v>33.39</v>
      </c>
      <c r="Q1164" s="17">
        <v>0.1</v>
      </c>
      <c r="R1164" s="17">
        <v>2.6993999999999998</v>
      </c>
      <c r="S1164" s="18">
        <v>35.590000000000003</v>
      </c>
      <c r="T1164" s="17">
        <v>0.34</v>
      </c>
      <c r="U1164" s="17">
        <v>7.5895000000000001</v>
      </c>
      <c r="V1164" s="28"/>
      <c r="W1164" s="7">
        <v>2699</v>
      </c>
      <c r="X1164" s="44"/>
      <c r="Y1164" s="66">
        <v>28127</v>
      </c>
      <c r="Z1164" s="66">
        <v>17966</v>
      </c>
      <c r="AA1164" s="44" t="s">
        <v>43</v>
      </c>
      <c r="AB1164" s="66">
        <v>21753</v>
      </c>
      <c r="AC1164" s="66">
        <v>20502</v>
      </c>
      <c r="AD1164" s="44" t="s">
        <v>43</v>
      </c>
      <c r="AE1164" s="66">
        <v>25704</v>
      </c>
      <c r="AF1164" s="66">
        <v>17351</v>
      </c>
      <c r="AG1164" s="44" t="s">
        <v>41</v>
      </c>
      <c r="AH1164" s="66">
        <v>21305</v>
      </c>
      <c r="AI1164" s="66">
        <v>20934</v>
      </c>
      <c r="AJ1164" s="76"/>
      <c r="AK1164" s="75"/>
      <c r="AL1164" s="7">
        <v>2699</v>
      </c>
    </row>
    <row r="1165" spans="1:38" x14ac:dyDescent="0.15">
      <c r="A1165" s="7">
        <v>2700</v>
      </c>
      <c r="B1165" s="17">
        <f t="shared" si="152"/>
        <v>48.03846153846154</v>
      </c>
      <c r="C1165" s="17">
        <f t="shared" si="153"/>
        <v>6.308080808080808</v>
      </c>
      <c r="D1165" s="17">
        <f t="shared" si="154"/>
        <v>70.416666666666657</v>
      </c>
      <c r="E1165" s="17">
        <f t="shared" si="155"/>
        <v>8.2632505378447085</v>
      </c>
      <c r="F1165" s="17">
        <f t="shared" si="156"/>
        <v>79.333333333333329</v>
      </c>
      <c r="G1165" s="17">
        <f t="shared" si="157"/>
        <v>7.0254846010036403</v>
      </c>
      <c r="H1165" s="17">
        <f t="shared" si="158"/>
        <v>90.403846153846146</v>
      </c>
      <c r="I1165" s="17">
        <f t="shared" si="159"/>
        <v>7.5707797854865211</v>
      </c>
      <c r="J1165" s="18">
        <v>12.49</v>
      </c>
      <c r="K1165" s="17">
        <v>0.26</v>
      </c>
      <c r="L1165" s="17">
        <v>1.98</v>
      </c>
      <c r="M1165" s="18">
        <v>16.899999999999999</v>
      </c>
      <c r="N1165" s="17">
        <v>0.06</v>
      </c>
      <c r="O1165" s="17">
        <v>2.0451999999999999</v>
      </c>
      <c r="P1165" s="18">
        <v>14.28</v>
      </c>
      <c r="Q1165" s="17">
        <v>0.09</v>
      </c>
      <c r="R1165" s="17">
        <v>2.0326</v>
      </c>
      <c r="S1165" s="18">
        <v>15.67</v>
      </c>
      <c r="T1165" s="17">
        <v>0.13</v>
      </c>
      <c r="U1165" s="17">
        <v>2.0697999999999999</v>
      </c>
      <c r="V1165" s="28">
        <v>42458</v>
      </c>
      <c r="W1165" s="7">
        <v>2700</v>
      </c>
      <c r="X1165" s="44" t="s">
        <v>41</v>
      </c>
      <c r="Y1165" s="66">
        <v>26055</v>
      </c>
      <c r="Z1165" s="66">
        <v>16212</v>
      </c>
      <c r="AA1165" s="44" t="s">
        <v>37</v>
      </c>
      <c r="AB1165" s="66">
        <v>19808</v>
      </c>
      <c r="AC1165" s="66">
        <v>21326</v>
      </c>
      <c r="AD1165" s="44" t="s">
        <v>39</v>
      </c>
      <c r="AE1165" s="66">
        <v>20230</v>
      </c>
      <c r="AF1165" s="66">
        <v>20881</v>
      </c>
      <c r="AG1165" s="44" t="s">
        <v>37</v>
      </c>
      <c r="AH1165" s="66">
        <v>19864</v>
      </c>
      <c r="AI1165" s="66">
        <v>21266</v>
      </c>
      <c r="AJ1165" s="76"/>
      <c r="AK1165" s="75"/>
      <c r="AL1165" s="7">
        <v>2700</v>
      </c>
    </row>
    <row r="1166" spans="1:38" x14ac:dyDescent="0.15">
      <c r="A1166" s="7">
        <v>2701</v>
      </c>
      <c r="B1166" s="17">
        <f t="shared" si="152"/>
        <v>8.3076923076923084</v>
      </c>
      <c r="C1166" s="17">
        <f t="shared" si="153"/>
        <v>1.9443694301917365</v>
      </c>
      <c r="D1166" s="17">
        <f t="shared" si="154"/>
        <v>19.677419354838708</v>
      </c>
      <c r="E1166" s="17">
        <f t="shared" si="155"/>
        <v>5.1298223483653942</v>
      </c>
      <c r="F1166" s="17">
        <f t="shared" si="156"/>
        <v>16.98076923076923</v>
      </c>
      <c r="G1166" s="17">
        <f t="shared" si="157"/>
        <v>4.5751295336787567</v>
      </c>
      <c r="H1166" s="17">
        <f t="shared" si="158"/>
        <v>17.303707114897534</v>
      </c>
      <c r="I1166" s="17">
        <f t="shared" si="159"/>
        <v>4.7643954162902382</v>
      </c>
      <c r="J1166" s="18">
        <v>8.64</v>
      </c>
      <c r="K1166" s="17">
        <v>1.04</v>
      </c>
      <c r="L1166" s="17">
        <v>4.4436</v>
      </c>
      <c r="M1166" s="18">
        <v>24.4</v>
      </c>
      <c r="N1166" s="17">
        <v>0.31</v>
      </c>
      <c r="O1166" s="17">
        <v>4.7565</v>
      </c>
      <c r="P1166" s="18">
        <v>8.83</v>
      </c>
      <c r="Q1166" s="17">
        <v>0.26</v>
      </c>
      <c r="R1166" s="17">
        <v>1.93</v>
      </c>
      <c r="S1166" s="18">
        <v>10.02</v>
      </c>
      <c r="T1166" s="17">
        <v>0.43430000000000002</v>
      </c>
      <c r="U1166" s="17">
        <v>2.1031</v>
      </c>
      <c r="V1166" s="28">
        <v>42459</v>
      </c>
      <c r="W1166" s="7">
        <v>2701</v>
      </c>
      <c r="X1166" s="30" t="s">
        <v>37</v>
      </c>
      <c r="Y1166" s="66">
        <v>30597</v>
      </c>
      <c r="Z1166" s="66">
        <v>32073</v>
      </c>
      <c r="AA1166" s="16" t="s">
        <v>43</v>
      </c>
      <c r="AB1166" s="66">
        <v>41421</v>
      </c>
      <c r="AC1166" s="66">
        <v>23691</v>
      </c>
      <c r="AD1166" s="16" t="s">
        <v>41</v>
      </c>
      <c r="AE1166" s="66">
        <v>56105</v>
      </c>
      <c r="AF1166" s="66">
        <v>41978</v>
      </c>
      <c r="AG1166" s="16" t="s">
        <v>41</v>
      </c>
      <c r="AH1166" s="66">
        <v>50320</v>
      </c>
      <c r="AI1166" s="66">
        <v>46805</v>
      </c>
      <c r="AJ1166" s="76"/>
      <c r="AK1166" s="75"/>
      <c r="AL1166" s="7">
        <v>2701</v>
      </c>
    </row>
    <row r="1167" spans="1:38" x14ac:dyDescent="0.15">
      <c r="A1167" s="7">
        <v>2702</v>
      </c>
      <c r="B1167" s="17">
        <f t="shared" si="152"/>
        <v>-136.29205440229063</v>
      </c>
      <c r="C1167" s="17">
        <f t="shared" si="153"/>
        <v>7.1998487426734732</v>
      </c>
      <c r="D1167" s="17">
        <f t="shared" si="154"/>
        <v>110.75388026607538</v>
      </c>
      <c r="E1167" s="17">
        <f t="shared" si="155"/>
        <v>7.4286139202855441</v>
      </c>
      <c r="F1167" s="17">
        <f t="shared" si="156"/>
        <v>301.03857566765578</v>
      </c>
      <c r="G1167" s="17">
        <f t="shared" si="157"/>
        <v>7.5757010043684421</v>
      </c>
      <c r="H1167" s="17">
        <f t="shared" si="158"/>
        <v>458.88501742160281</v>
      </c>
      <c r="I1167" s="17">
        <f t="shared" si="159"/>
        <v>6.845737008303769</v>
      </c>
      <c r="J1167" s="18">
        <v>19.04</v>
      </c>
      <c r="K1167" s="17">
        <v>-0.13969999999999999</v>
      </c>
      <c r="L1167" s="17">
        <v>2.6444999999999999</v>
      </c>
      <c r="M1167" s="18">
        <v>19.98</v>
      </c>
      <c r="N1167" s="17">
        <v>4.5100000000000001E-2</v>
      </c>
      <c r="O1167" s="17">
        <v>2.6896</v>
      </c>
      <c r="P1167" s="18">
        <v>20.29</v>
      </c>
      <c r="Q1167" s="17">
        <v>3.3700000000000001E-2</v>
      </c>
      <c r="R1167" s="17">
        <v>2.6783000000000001</v>
      </c>
      <c r="S1167" s="18">
        <v>17.559999999999999</v>
      </c>
      <c r="T1167" s="17">
        <v>2.87E-2</v>
      </c>
      <c r="U1167" s="17">
        <v>2.5651000000000002</v>
      </c>
      <c r="V1167" s="28">
        <v>42454</v>
      </c>
      <c r="W1167" s="7">
        <v>2702</v>
      </c>
      <c r="X1167" s="16"/>
      <c r="Y1167" s="66"/>
      <c r="Z1167" s="66"/>
      <c r="AA1167" s="16"/>
      <c r="AB1167" s="66"/>
      <c r="AC1167" s="66"/>
      <c r="AD1167" s="16"/>
      <c r="AE1167" s="66"/>
      <c r="AF1167" s="66"/>
      <c r="AG1167" s="30"/>
      <c r="AH1167" s="66"/>
      <c r="AI1167" s="66"/>
      <c r="AJ1167" s="76"/>
      <c r="AK1167" s="75"/>
      <c r="AL1167" s="7">
        <v>2702</v>
      </c>
    </row>
    <row r="1168" spans="1:38" x14ac:dyDescent="0.15">
      <c r="A1168" s="7">
        <v>2703</v>
      </c>
      <c r="B1168" s="17">
        <f t="shared" si="152"/>
        <v>181.82890855457225</v>
      </c>
      <c r="C1168" s="17">
        <f t="shared" si="153"/>
        <v>6.7481170082326161</v>
      </c>
      <c r="D1168" s="17">
        <f t="shared" si="154"/>
        <v>118.57410881801127</v>
      </c>
      <c r="E1168" s="17">
        <f t="shared" si="155"/>
        <v>5.4712693431446819</v>
      </c>
      <c r="F1168" s="17">
        <f t="shared" si="156"/>
        <v>127.29488220958569</v>
      </c>
      <c r="G1168" s="17">
        <f t="shared" si="157"/>
        <v>6.82758921179905</v>
      </c>
      <c r="H1168" s="17">
        <f t="shared" si="158"/>
        <v>192.37103791174644</v>
      </c>
      <c r="I1168" s="17">
        <f t="shared" si="159"/>
        <v>8.9172662647738825</v>
      </c>
      <c r="J1168" s="18">
        <v>30.82</v>
      </c>
      <c r="K1168" s="17">
        <v>0.16950000000000001</v>
      </c>
      <c r="L1168" s="17">
        <v>4.5671999999999997</v>
      </c>
      <c r="M1168" s="18">
        <v>25.28</v>
      </c>
      <c r="N1168" s="17">
        <v>5.33E-2</v>
      </c>
      <c r="O1168" s="17">
        <v>4.6204999999999998</v>
      </c>
      <c r="P1168" s="18">
        <v>31.34</v>
      </c>
      <c r="Q1168" s="17">
        <v>0.1231</v>
      </c>
      <c r="R1168" s="17">
        <v>4.5902000000000003</v>
      </c>
      <c r="S1168" s="18">
        <v>41.27</v>
      </c>
      <c r="T1168" s="17">
        <v>0.16089999999999999</v>
      </c>
      <c r="U1168" s="17">
        <v>4.6280999999999999</v>
      </c>
      <c r="V1168" s="21">
        <v>42456</v>
      </c>
      <c r="W1168" s="7">
        <v>2703</v>
      </c>
      <c r="X1168" s="16" t="s">
        <v>39</v>
      </c>
      <c r="Y1168" s="66">
        <v>13313</v>
      </c>
      <c r="Z1168" s="66">
        <v>23725</v>
      </c>
      <c r="AA1168" s="16" t="s">
        <v>43</v>
      </c>
      <c r="AB1168" s="66">
        <v>22203</v>
      </c>
      <c r="AC1168" s="66">
        <v>14225</v>
      </c>
      <c r="AD1168" s="16"/>
      <c r="AE1168" s="66">
        <v>3782</v>
      </c>
      <c r="AF1168" s="66">
        <v>8827</v>
      </c>
      <c r="AG1168" s="16"/>
      <c r="AH1168" s="66">
        <v>41745</v>
      </c>
      <c r="AI1168" s="66">
        <v>7566</v>
      </c>
      <c r="AJ1168" s="76"/>
      <c r="AK1168" s="75"/>
      <c r="AL1168" s="7">
        <v>2703</v>
      </c>
    </row>
    <row r="1169" spans="1:38" x14ac:dyDescent="0.15">
      <c r="A1169" s="7">
        <v>2705</v>
      </c>
      <c r="B1169" s="17">
        <f t="shared" si="152"/>
        <v>26.360093530787218</v>
      </c>
      <c r="C1169" s="17">
        <f t="shared" si="153"/>
        <v>3.1724293191752806</v>
      </c>
      <c r="D1169" s="17">
        <f t="shared" si="154"/>
        <v>47.783505154639172</v>
      </c>
      <c r="E1169" s="17">
        <f t="shared" si="155"/>
        <v>3.4163779759711064</v>
      </c>
      <c r="F1169" s="17">
        <f t="shared" si="156"/>
        <v>31.530076705692366</v>
      </c>
      <c r="G1169" s="17">
        <f t="shared" si="157"/>
        <v>3.7925508667993979</v>
      </c>
      <c r="H1169" s="17">
        <f t="shared" si="158"/>
        <v>21.353251318101933</v>
      </c>
      <c r="I1169" s="17">
        <f t="shared" si="159"/>
        <v>3.6481556546412648</v>
      </c>
      <c r="J1169" s="18">
        <v>16.91</v>
      </c>
      <c r="K1169" s="17">
        <v>0.64149999999999996</v>
      </c>
      <c r="L1169" s="17">
        <v>5.3303000000000003</v>
      </c>
      <c r="M1169" s="18">
        <v>18.54</v>
      </c>
      <c r="N1169" s="17">
        <v>9.7000000000000003E-2</v>
      </c>
      <c r="O1169" s="17">
        <v>5.4268000000000001</v>
      </c>
      <c r="P1169" s="18">
        <v>15.62</v>
      </c>
      <c r="Q1169" s="17">
        <v>0.2477</v>
      </c>
      <c r="R1169" s="17">
        <v>4.1185999999999998</v>
      </c>
      <c r="S1169" s="18">
        <v>16.2</v>
      </c>
      <c r="T1169" s="17">
        <v>0.56899999999999995</v>
      </c>
      <c r="U1169" s="17">
        <v>4.4405999999999999</v>
      </c>
      <c r="V1169" s="28">
        <v>42460</v>
      </c>
      <c r="W1169" s="7">
        <v>2705</v>
      </c>
      <c r="X1169" s="16" t="s">
        <v>39</v>
      </c>
      <c r="Y1169" s="66">
        <v>19129</v>
      </c>
      <c r="Z1169" s="66">
        <v>23106</v>
      </c>
      <c r="AA1169" s="16" t="s">
        <v>37</v>
      </c>
      <c r="AB1169" s="66">
        <v>18708</v>
      </c>
      <c r="AC1169" s="66">
        <v>23626</v>
      </c>
      <c r="AD1169" s="16" t="s">
        <v>37</v>
      </c>
      <c r="AE1169" s="66">
        <v>16799</v>
      </c>
      <c r="AF1169" s="66">
        <v>34204</v>
      </c>
      <c r="AG1169" s="16" t="s">
        <v>37</v>
      </c>
      <c r="AH1169" s="66">
        <v>15850</v>
      </c>
      <c r="AI1169" s="66">
        <v>36252</v>
      </c>
      <c r="AJ1169" s="76"/>
      <c r="AK1169" s="75"/>
      <c r="AL1169" s="7">
        <v>2705</v>
      </c>
    </row>
    <row r="1170" spans="1:38" x14ac:dyDescent="0.15">
      <c r="A1170" s="7">
        <v>2706</v>
      </c>
      <c r="B1170" s="17">
        <f t="shared" si="152"/>
        <v>23.405405405405403</v>
      </c>
      <c r="C1170" s="17">
        <f t="shared" si="153"/>
        <v>3.2865275142314991</v>
      </c>
      <c r="D1170" s="17">
        <f t="shared" si="154"/>
        <v>57.988095238095241</v>
      </c>
      <c r="E1170" s="17">
        <f t="shared" si="155"/>
        <v>4.4018507473476838</v>
      </c>
      <c r="F1170" s="17">
        <f t="shared" si="156"/>
        <v>43.935483870967737</v>
      </c>
      <c r="G1170" s="17">
        <f t="shared" si="157"/>
        <v>4.965366387167335</v>
      </c>
      <c r="H1170" s="17">
        <f t="shared" si="158"/>
        <v>38.702830188679251</v>
      </c>
      <c r="I1170" s="17">
        <f t="shared" si="159"/>
        <v>4.7900101579740095</v>
      </c>
      <c r="J1170" s="18">
        <v>25.98</v>
      </c>
      <c r="K1170" s="17">
        <v>1.1100000000000001</v>
      </c>
      <c r="L1170" s="17">
        <v>7.9050000000000002</v>
      </c>
      <c r="M1170" s="18">
        <v>48.71</v>
      </c>
      <c r="N1170" s="17">
        <v>0.21</v>
      </c>
      <c r="O1170" s="17">
        <v>11.065799999999999</v>
      </c>
      <c r="P1170" s="18">
        <v>27.24</v>
      </c>
      <c r="Q1170" s="17">
        <v>0.31</v>
      </c>
      <c r="R1170" s="17">
        <v>5.4859999999999998</v>
      </c>
      <c r="S1170" s="18">
        <v>27.35</v>
      </c>
      <c r="T1170" s="17">
        <v>0.53</v>
      </c>
      <c r="U1170" s="17">
        <v>5.7098000000000004</v>
      </c>
      <c r="V1170" s="28">
        <v>42454</v>
      </c>
      <c r="W1170" s="7">
        <v>2706</v>
      </c>
      <c r="X1170" s="30" t="s">
        <v>39</v>
      </c>
      <c r="Y1170" s="66">
        <v>8837</v>
      </c>
      <c r="Z1170" s="66">
        <v>13042</v>
      </c>
      <c r="AA1170" s="30" t="s">
        <v>37</v>
      </c>
      <c r="AB1170" s="66">
        <v>8291</v>
      </c>
      <c r="AC1170" s="66">
        <v>15610</v>
      </c>
      <c r="AD1170" s="44" t="s">
        <v>37</v>
      </c>
      <c r="AE1170" s="66">
        <v>10096</v>
      </c>
      <c r="AF1170" s="66">
        <v>25638</v>
      </c>
      <c r="AG1170" s="44" t="s">
        <v>39</v>
      </c>
      <c r="AH1170" s="66">
        <v>10590</v>
      </c>
      <c r="AI1170" s="66">
        <v>24443</v>
      </c>
      <c r="AJ1170" s="76"/>
      <c r="AK1170" s="75"/>
      <c r="AL1170" s="7">
        <v>2706</v>
      </c>
    </row>
    <row r="1171" spans="1:38" x14ac:dyDescent="0.15">
      <c r="A1171" s="7">
        <v>2707</v>
      </c>
      <c r="B1171" s="17">
        <f t="shared" si="152"/>
        <v>33.014861995753719</v>
      </c>
      <c r="C1171" s="17">
        <f t="shared" si="153"/>
        <v>4.1502081776449238</v>
      </c>
      <c r="D1171" s="17">
        <f t="shared" si="154"/>
        <v>131.73295454545453</v>
      </c>
      <c r="E1171" s="17">
        <f t="shared" si="155"/>
        <v>12.311491079014443</v>
      </c>
      <c r="F1171" s="17">
        <f t="shared" si="156"/>
        <v>109.13978494623656</v>
      </c>
      <c r="G1171" s="17">
        <f t="shared" si="157"/>
        <v>10.604952460557936</v>
      </c>
      <c r="H1171" s="17">
        <f t="shared" si="158"/>
        <v>55.164092664092671</v>
      </c>
      <c r="I1171" s="17">
        <f t="shared" si="159"/>
        <v>9.1900236383810121</v>
      </c>
      <c r="J1171" s="18">
        <v>15.55</v>
      </c>
      <c r="K1171" s="17">
        <v>0.47099999999999997</v>
      </c>
      <c r="L1171" s="17">
        <v>3.7467999999999999</v>
      </c>
      <c r="M1171" s="18">
        <v>46.37</v>
      </c>
      <c r="N1171" s="17">
        <v>8.7999999999999995E-2</v>
      </c>
      <c r="O1171" s="17">
        <v>3.7664</v>
      </c>
      <c r="P1171" s="18">
        <v>20.3</v>
      </c>
      <c r="Q1171" s="17">
        <v>9.2999999999999999E-2</v>
      </c>
      <c r="R1171" s="17">
        <v>1.9141999999999999</v>
      </c>
      <c r="S1171" s="18">
        <v>19.05</v>
      </c>
      <c r="T1171" s="17">
        <v>0.25900000000000001</v>
      </c>
      <c r="U1171" s="17">
        <v>2.0729000000000002</v>
      </c>
      <c r="V1171" s="21">
        <v>42486</v>
      </c>
      <c r="W1171" s="7">
        <v>2707</v>
      </c>
      <c r="X1171" s="16" t="s">
        <v>37</v>
      </c>
      <c r="Y1171" s="66">
        <v>17802</v>
      </c>
      <c r="Z1171" s="66">
        <v>23454</v>
      </c>
      <c r="AA1171" s="16" t="s">
        <v>43</v>
      </c>
      <c r="AB1171" s="66">
        <v>26728</v>
      </c>
      <c r="AC1171" s="66">
        <v>15619</v>
      </c>
      <c r="AD1171" s="16" t="s">
        <v>37</v>
      </c>
      <c r="AE1171" s="66">
        <v>28431</v>
      </c>
      <c r="AF1171" s="66">
        <v>29684</v>
      </c>
      <c r="AG1171" s="16" t="s">
        <v>43</v>
      </c>
      <c r="AH1171" s="66">
        <v>32695</v>
      </c>
      <c r="AI1171" s="66">
        <v>25813</v>
      </c>
      <c r="AJ1171" s="76"/>
      <c r="AK1171" s="75"/>
      <c r="AL1171" s="7">
        <v>2707</v>
      </c>
    </row>
    <row r="1172" spans="1:38" x14ac:dyDescent="0.15">
      <c r="A1172" s="7">
        <v>2708</v>
      </c>
      <c r="B1172" s="17">
        <f t="shared" si="152"/>
        <v>142.33333333333334</v>
      </c>
      <c r="C1172" s="17">
        <f t="shared" si="153"/>
        <v>5.7526495419435966</v>
      </c>
      <c r="D1172" s="17">
        <f t="shared" si="154"/>
        <v>121.91666666666667</v>
      </c>
      <c r="E1172" s="17">
        <f t="shared" si="155"/>
        <v>3.3285555024685465</v>
      </c>
      <c r="F1172" s="17">
        <f t="shared" si="156"/>
        <v>92.189679218967925</v>
      </c>
      <c r="G1172" s="17">
        <f t="shared" si="157"/>
        <v>4.2101910828025479</v>
      </c>
      <c r="H1172" s="17">
        <f t="shared" si="158"/>
        <v>90.681818181818187</v>
      </c>
      <c r="I1172" s="17">
        <f t="shared" si="159"/>
        <v>4.1076006053306164</v>
      </c>
      <c r="J1172" s="18">
        <v>12.81</v>
      </c>
      <c r="K1172" s="17">
        <v>0.09</v>
      </c>
      <c r="L1172" s="17">
        <v>2.2267999999999999</v>
      </c>
      <c r="M1172" s="18">
        <v>14.63</v>
      </c>
      <c r="N1172" s="17">
        <v>0.03</v>
      </c>
      <c r="O1172" s="17">
        <v>4.3952999999999998</v>
      </c>
      <c r="P1172" s="18">
        <v>13.22</v>
      </c>
      <c r="Q1172" s="17">
        <v>7.17E-2</v>
      </c>
      <c r="R1172" s="17">
        <v>3.14</v>
      </c>
      <c r="S1172" s="18">
        <v>13.3</v>
      </c>
      <c r="T1172" s="17">
        <v>0.11</v>
      </c>
      <c r="U1172" s="17">
        <v>3.2378999999999998</v>
      </c>
      <c r="V1172" s="28">
        <v>42457</v>
      </c>
      <c r="W1172" s="7">
        <v>2708</v>
      </c>
      <c r="X1172" s="16" t="s">
        <v>41</v>
      </c>
      <c r="Y1172" s="66">
        <v>32421</v>
      </c>
      <c r="Z1172" s="66">
        <v>12615</v>
      </c>
      <c r="AA1172" s="16" t="s">
        <v>43</v>
      </c>
      <c r="AB1172" s="66">
        <v>36907</v>
      </c>
      <c r="AC1172" s="66">
        <v>11081</v>
      </c>
      <c r="AD1172" s="16" t="s">
        <v>41</v>
      </c>
      <c r="AE1172" s="66">
        <v>34262</v>
      </c>
      <c r="AF1172" s="66">
        <v>13951</v>
      </c>
      <c r="AG1172" s="16" t="s">
        <v>43</v>
      </c>
      <c r="AH1172" s="66">
        <v>37842</v>
      </c>
      <c r="AI1172" s="66">
        <v>12406</v>
      </c>
      <c r="AJ1172" s="76"/>
      <c r="AK1172" s="75"/>
      <c r="AL1172" s="7">
        <v>2708</v>
      </c>
    </row>
    <row r="1173" spans="1:38" x14ac:dyDescent="0.15">
      <c r="A1173" s="7">
        <v>2709</v>
      </c>
      <c r="B1173" s="17">
        <f t="shared" si="152"/>
        <v>51.426829268292686</v>
      </c>
      <c r="C1173" s="17">
        <f t="shared" si="153"/>
        <v>4.6340659340659345</v>
      </c>
      <c r="D1173" s="17">
        <f t="shared" si="154"/>
        <v>38.18181818181818</v>
      </c>
      <c r="E1173" s="17">
        <f t="shared" si="155"/>
        <v>8.7086339885543662</v>
      </c>
      <c r="F1173" s="17">
        <f t="shared" si="156"/>
        <v>58.041493775933603</v>
      </c>
      <c r="G1173" s="17">
        <f t="shared" si="157"/>
        <v>16.8282765092274</v>
      </c>
      <c r="H1173" s="17">
        <f t="shared" si="158"/>
        <v>35.515151515151516</v>
      </c>
      <c r="I1173" s="17">
        <f t="shared" si="159"/>
        <v>10.238266832645396</v>
      </c>
      <c r="J1173" s="18">
        <v>42.17</v>
      </c>
      <c r="K1173" s="17">
        <v>0.82</v>
      </c>
      <c r="L1173" s="17">
        <v>9.1</v>
      </c>
      <c r="M1173" s="18">
        <v>84</v>
      </c>
      <c r="N1173" s="17">
        <v>0.55000000000000004</v>
      </c>
      <c r="O1173" s="17">
        <v>9.6456</v>
      </c>
      <c r="P1173" s="18">
        <v>69.94</v>
      </c>
      <c r="Q1173" s="17">
        <v>0.60250000000000004</v>
      </c>
      <c r="R1173" s="17">
        <v>4.1561000000000003</v>
      </c>
      <c r="S1173" s="18">
        <v>46.88</v>
      </c>
      <c r="T1173" s="17">
        <v>0.99</v>
      </c>
      <c r="U1173" s="17">
        <v>4.5789</v>
      </c>
      <c r="V1173" s="28">
        <v>42471</v>
      </c>
      <c r="W1173" s="7">
        <v>2709</v>
      </c>
      <c r="X1173" s="16"/>
      <c r="Y1173" s="66">
        <v>14121</v>
      </c>
      <c r="Z1173" s="66">
        <v>9206</v>
      </c>
      <c r="AA1173" s="16"/>
      <c r="AB1173" s="66">
        <v>13714</v>
      </c>
      <c r="AC1173" s="66">
        <v>9479</v>
      </c>
      <c r="AD1173" s="16"/>
      <c r="AE1173" s="66">
        <v>57993</v>
      </c>
      <c r="AF1173" s="66">
        <v>5610</v>
      </c>
      <c r="AG1173" s="16"/>
      <c r="AH1173" s="66">
        <v>50858</v>
      </c>
      <c r="AI1173" s="66">
        <v>6397</v>
      </c>
      <c r="AJ1173" s="76"/>
      <c r="AK1173" s="75"/>
      <c r="AL1173" s="7">
        <v>2709</v>
      </c>
    </row>
    <row r="1174" spans="1:38" x14ac:dyDescent="0.15">
      <c r="A1174" s="7">
        <v>2711</v>
      </c>
      <c r="B1174" s="17">
        <f t="shared" si="152"/>
        <v>30.612244897959183</v>
      </c>
      <c r="C1174" s="17">
        <f t="shared" si="153"/>
        <v>3.7125037125037124</v>
      </c>
      <c r="D1174" s="17">
        <f t="shared" si="154"/>
        <v>46.4</v>
      </c>
      <c r="E1174" s="17">
        <f t="shared" si="155"/>
        <v>6.63868752384586</v>
      </c>
      <c r="F1174" s="17">
        <f t="shared" si="156"/>
        <v>43.823529411764703</v>
      </c>
      <c r="G1174" s="17">
        <f t="shared" si="157"/>
        <v>6.8933610918343735</v>
      </c>
      <c r="H1174" s="17">
        <f t="shared" si="158"/>
        <v>43.34375</v>
      </c>
      <c r="I1174" s="17">
        <f t="shared" si="159"/>
        <v>6.1983286410153289</v>
      </c>
      <c r="J1174" s="18">
        <v>15</v>
      </c>
      <c r="K1174" s="17">
        <v>0.49</v>
      </c>
      <c r="L1174" s="17">
        <v>4.0404</v>
      </c>
      <c r="M1174" s="18">
        <v>27.84</v>
      </c>
      <c r="N1174" s="17">
        <v>0.15</v>
      </c>
      <c r="O1174" s="17">
        <v>4.1936</v>
      </c>
      <c r="P1174" s="18">
        <v>14.9</v>
      </c>
      <c r="Q1174" s="17">
        <v>0.17</v>
      </c>
      <c r="R1174" s="17">
        <v>2.1615000000000002</v>
      </c>
      <c r="S1174" s="18">
        <v>13.87</v>
      </c>
      <c r="T1174" s="17">
        <v>0.24</v>
      </c>
      <c r="U1174" s="17">
        <v>2.2376999999999998</v>
      </c>
      <c r="V1174" s="28">
        <v>42486</v>
      </c>
      <c r="W1174" s="7">
        <v>2711</v>
      </c>
      <c r="X1174" s="16" t="s">
        <v>43</v>
      </c>
      <c r="Y1174" s="66">
        <v>25494</v>
      </c>
      <c r="Z1174" s="66">
        <v>12945</v>
      </c>
      <c r="AA1174" s="16" t="s">
        <v>43</v>
      </c>
      <c r="AB1174" s="66">
        <v>28347</v>
      </c>
      <c r="AC1174" s="66">
        <v>11642</v>
      </c>
      <c r="AD1174" s="16" t="s">
        <v>41</v>
      </c>
      <c r="AE1174" s="66">
        <v>27213</v>
      </c>
      <c r="AF1174" s="66">
        <v>24254</v>
      </c>
      <c r="AG1174" s="16"/>
      <c r="AH1174" s="66">
        <v>35051</v>
      </c>
      <c r="AI1174" s="66">
        <v>18831</v>
      </c>
      <c r="AJ1174" s="76"/>
      <c r="AK1174" s="75"/>
      <c r="AL1174" s="7">
        <v>2711</v>
      </c>
    </row>
    <row r="1175" spans="1:38" x14ac:dyDescent="0.15">
      <c r="A1175" s="7">
        <v>2712</v>
      </c>
      <c r="B1175" s="17">
        <f t="shared" si="152"/>
        <v>27.766990291262136</v>
      </c>
      <c r="C1175" s="17">
        <f t="shared" si="153"/>
        <v>2.7211919962702544</v>
      </c>
      <c r="D1175" s="17">
        <f t="shared" si="154"/>
        <v>93.355729749906672</v>
      </c>
      <c r="E1175" s="17">
        <f t="shared" si="155"/>
        <v>9.2408021503985811</v>
      </c>
      <c r="F1175" s="17">
        <f t="shared" si="156"/>
        <v>90.523809523809533</v>
      </c>
      <c r="G1175" s="17">
        <f t="shared" si="157"/>
        <v>7.7736203970639357</v>
      </c>
      <c r="H1175" s="17">
        <f t="shared" si="158"/>
        <v>69.916666666666671</v>
      </c>
      <c r="I1175" s="17">
        <f t="shared" si="159"/>
        <v>6.649231256934538</v>
      </c>
      <c r="J1175" s="18">
        <v>28.6</v>
      </c>
      <c r="K1175" s="17">
        <v>1.03</v>
      </c>
      <c r="L1175" s="17">
        <v>10.5101</v>
      </c>
      <c r="M1175" s="18">
        <v>100.04</v>
      </c>
      <c r="N1175" s="17">
        <v>0.26790000000000003</v>
      </c>
      <c r="O1175" s="17">
        <v>10.825900000000001</v>
      </c>
      <c r="P1175" s="18">
        <v>38.020000000000003</v>
      </c>
      <c r="Q1175" s="17">
        <v>0.21</v>
      </c>
      <c r="R1175" s="17">
        <v>4.8909000000000002</v>
      </c>
      <c r="S1175" s="18">
        <v>33.56</v>
      </c>
      <c r="T1175" s="17">
        <v>0.36</v>
      </c>
      <c r="U1175" s="17">
        <v>5.0472000000000001</v>
      </c>
      <c r="V1175" s="21">
        <v>42488</v>
      </c>
      <c r="W1175" s="7">
        <v>2712</v>
      </c>
      <c r="X1175" s="30" t="s">
        <v>39</v>
      </c>
      <c r="Y1175" s="66">
        <v>8121</v>
      </c>
      <c r="Z1175" s="66">
        <v>10871</v>
      </c>
      <c r="AA1175" s="16"/>
      <c r="AB1175" s="66">
        <v>9825</v>
      </c>
      <c r="AC1175" s="66">
        <v>8986</v>
      </c>
      <c r="AD1175" s="16" t="s">
        <v>37</v>
      </c>
      <c r="AE1175" s="66">
        <v>10814</v>
      </c>
      <c r="AF1175" s="66">
        <v>26455</v>
      </c>
      <c r="AG1175" s="16" t="s">
        <v>43</v>
      </c>
      <c r="AH1175" s="66">
        <v>20959</v>
      </c>
      <c r="AI1175" s="66">
        <v>13650</v>
      </c>
      <c r="AJ1175" s="76"/>
      <c r="AK1175" s="75"/>
      <c r="AL1175" s="7">
        <v>2712</v>
      </c>
    </row>
    <row r="1176" spans="1:38" x14ac:dyDescent="0.15">
      <c r="A1176" s="7">
        <v>2713</v>
      </c>
      <c r="B1176" s="17">
        <f t="shared" si="152"/>
        <v>37.173913043478265</v>
      </c>
      <c r="C1176" s="17">
        <f t="shared" si="153"/>
        <v>6.2361722301913396</v>
      </c>
      <c r="D1176" s="17">
        <f t="shared" si="154"/>
        <v>-35</v>
      </c>
      <c r="E1176" s="17">
        <f t="shared" si="155"/>
        <v>9.8069433158676329</v>
      </c>
      <c r="F1176" s="17">
        <f t="shared" si="156"/>
        <v>-290.3</v>
      </c>
      <c r="G1176" s="17">
        <f t="shared" si="157"/>
        <v>8.6296076099881098</v>
      </c>
      <c r="H1176" s="17">
        <f t="shared" si="158"/>
        <v>304.375</v>
      </c>
      <c r="I1176" s="17">
        <f t="shared" si="159"/>
        <v>7.0914756676471447</v>
      </c>
      <c r="J1176" s="18">
        <v>25.65</v>
      </c>
      <c r="K1176" s="17">
        <v>0.69</v>
      </c>
      <c r="L1176" s="17">
        <v>4.1131000000000002</v>
      </c>
      <c r="M1176" s="18">
        <v>35</v>
      </c>
      <c r="N1176" s="17">
        <v>-0.25</v>
      </c>
      <c r="O1176" s="17">
        <v>3.5689000000000002</v>
      </c>
      <c r="P1176" s="18">
        <v>29.03</v>
      </c>
      <c r="Q1176" s="17">
        <v>-0.05</v>
      </c>
      <c r="R1176" s="17">
        <v>3.3639999999999999</v>
      </c>
      <c r="S1176" s="18">
        <v>24.35</v>
      </c>
      <c r="T1176" s="17">
        <v>0.06</v>
      </c>
      <c r="U1176" s="17">
        <v>3.4337</v>
      </c>
      <c r="V1176" s="28"/>
      <c r="W1176" s="7">
        <v>2713</v>
      </c>
      <c r="X1176" s="16" t="s">
        <v>37</v>
      </c>
      <c r="Y1176" s="66">
        <v>14086</v>
      </c>
      <c r="Z1176" s="66">
        <v>18022</v>
      </c>
      <c r="AA1176" s="16" t="s">
        <v>39</v>
      </c>
      <c r="AB1176" s="66">
        <v>13597</v>
      </c>
      <c r="AC1176" s="66">
        <v>18362</v>
      </c>
      <c r="AD1176" s="16" t="s">
        <v>37</v>
      </c>
      <c r="AE1176" s="66">
        <v>12193</v>
      </c>
      <c r="AF1176" s="66">
        <v>20477</v>
      </c>
      <c r="AG1176" s="16" t="s">
        <v>39</v>
      </c>
      <c r="AH1176" s="66">
        <v>15774</v>
      </c>
      <c r="AI1176" s="66">
        <v>16093</v>
      </c>
      <c r="AJ1176" s="76"/>
      <c r="AK1176" s="75"/>
      <c r="AL1176" s="7">
        <v>2713</v>
      </c>
    </row>
    <row r="1177" spans="1:38" x14ac:dyDescent="0.15">
      <c r="A1177" s="7">
        <v>2714</v>
      </c>
      <c r="B1177" s="17">
        <f t="shared" si="152"/>
        <v>18.926829268292686</v>
      </c>
      <c r="C1177" s="17">
        <f t="shared" si="153"/>
        <v>3.4164453119267404</v>
      </c>
      <c r="D1177" s="17">
        <f t="shared" si="154"/>
        <v>21.355633802816904</v>
      </c>
      <c r="E1177" s="17">
        <f t="shared" si="155"/>
        <v>8.0587297369120385</v>
      </c>
      <c r="F1177" s="17">
        <f t="shared" si="156"/>
        <v>12.205314009661837</v>
      </c>
      <c r="G1177" s="17">
        <f t="shared" si="157"/>
        <v>5.6846178942276326</v>
      </c>
      <c r="H1177" s="17">
        <f t="shared" si="158"/>
        <v>15.189705882352941</v>
      </c>
      <c r="I1177" s="17">
        <f t="shared" si="159"/>
        <v>6.9766970618034456</v>
      </c>
      <c r="J1177" s="18">
        <v>23.28</v>
      </c>
      <c r="K1177" s="17">
        <v>1.23</v>
      </c>
      <c r="L1177" s="17">
        <v>6.8140999999999998</v>
      </c>
      <c r="M1177" s="18">
        <v>60.65</v>
      </c>
      <c r="N1177" s="17">
        <v>0.71</v>
      </c>
      <c r="O1177" s="17">
        <v>7.5259999999999998</v>
      </c>
      <c r="P1177" s="18">
        <v>50.53</v>
      </c>
      <c r="Q1177" s="17">
        <v>2.0699999999999998</v>
      </c>
      <c r="R1177" s="17">
        <v>8.8888999999999996</v>
      </c>
      <c r="S1177" s="18">
        <v>34.43</v>
      </c>
      <c r="T1177" s="17">
        <v>1.7</v>
      </c>
      <c r="U1177" s="17">
        <v>4.9349999999999996</v>
      </c>
      <c r="V1177" s="21">
        <v>42486</v>
      </c>
      <c r="W1177" s="7">
        <v>2714</v>
      </c>
      <c r="X1177" s="44" t="s">
        <v>43</v>
      </c>
      <c r="Y1177" s="66">
        <v>25717</v>
      </c>
      <c r="Z1177" s="66">
        <v>20098</v>
      </c>
      <c r="AA1177" s="44" t="s">
        <v>37</v>
      </c>
      <c r="AB1177" s="66">
        <v>14448</v>
      </c>
      <c r="AC1177" s="66">
        <v>35774</v>
      </c>
      <c r="AD1177" s="44"/>
      <c r="AE1177" s="66">
        <v>29655</v>
      </c>
      <c r="AF1177" s="66">
        <v>17429</v>
      </c>
      <c r="AG1177" s="44" t="s">
        <v>41</v>
      </c>
      <c r="AH1177" s="66">
        <v>46670</v>
      </c>
      <c r="AI1177" s="66">
        <v>22150</v>
      </c>
      <c r="AJ1177" s="76"/>
      <c r="AK1177" s="75"/>
      <c r="AL1177" s="7">
        <v>2714</v>
      </c>
    </row>
    <row r="1178" spans="1:38" x14ac:dyDescent="0.15">
      <c r="A1178" s="7">
        <v>2715</v>
      </c>
      <c r="B1178" s="17">
        <f t="shared" si="152"/>
        <v>-61.362068965517253</v>
      </c>
      <c r="C1178" s="17">
        <f t="shared" si="153"/>
        <v>7.3990145735015904</v>
      </c>
      <c r="D1178" s="17">
        <f t="shared" si="154"/>
        <v>-149.19999999999999</v>
      </c>
      <c r="E1178" s="17">
        <f t="shared" si="155"/>
        <v>6.2643014590112314</v>
      </c>
      <c r="F1178" s="17">
        <f t="shared" si="156"/>
        <v>-333.69999999999993</v>
      </c>
      <c r="G1178" s="17">
        <f t="shared" si="157"/>
        <v>7.0134510298444717</v>
      </c>
      <c r="H1178" s="17">
        <f t="shared" si="158"/>
        <v>621.0743801652892</v>
      </c>
      <c r="I1178" s="17">
        <f t="shared" si="159"/>
        <v>6.1888781371600334</v>
      </c>
      <c r="J1178" s="18">
        <v>35.590000000000003</v>
      </c>
      <c r="K1178" s="17">
        <v>-0.57999999999999996</v>
      </c>
      <c r="L1178" s="17">
        <v>4.8101000000000003</v>
      </c>
      <c r="M1178" s="18">
        <v>29.84</v>
      </c>
      <c r="N1178" s="17">
        <v>-0.05</v>
      </c>
      <c r="O1178" s="17">
        <v>4.7634999999999996</v>
      </c>
      <c r="P1178" s="18">
        <v>33.369999999999997</v>
      </c>
      <c r="Q1178" s="17">
        <v>-0.05</v>
      </c>
      <c r="R1178" s="17">
        <v>4.758</v>
      </c>
      <c r="S1178" s="18">
        <v>30.06</v>
      </c>
      <c r="T1178" s="17">
        <v>3.6299999999999999E-2</v>
      </c>
      <c r="U1178" s="17">
        <v>4.8571</v>
      </c>
      <c r="V1178" s="21">
        <v>42488</v>
      </c>
      <c r="W1178" s="7">
        <v>2715</v>
      </c>
      <c r="X1178" s="30"/>
      <c r="Y1178" s="66">
        <v>12787</v>
      </c>
      <c r="Z1178" s="66">
        <v>7194</v>
      </c>
      <c r="AA1178" s="30" t="s">
        <v>37</v>
      </c>
      <c r="AB1178" s="66">
        <v>8697</v>
      </c>
      <c r="AC1178" s="66">
        <v>10578</v>
      </c>
      <c r="AD1178" s="16"/>
      <c r="AE1178" s="66">
        <v>10554</v>
      </c>
      <c r="AF1178" s="66">
        <v>8717</v>
      </c>
      <c r="AG1178" s="30"/>
      <c r="AH1178" s="66">
        <v>12064</v>
      </c>
      <c r="AI1178" s="66">
        <v>7626</v>
      </c>
      <c r="AJ1178" s="76"/>
      <c r="AK1178" s="75"/>
      <c r="AL1178" s="7">
        <v>2715</v>
      </c>
    </row>
    <row r="1179" spans="1:38" x14ac:dyDescent="0.15">
      <c r="A1179" s="7">
        <v>2716</v>
      </c>
      <c r="B1179" s="17">
        <f t="shared" si="152"/>
        <v>100.60869565217391</v>
      </c>
      <c r="C1179" s="17">
        <f t="shared" si="153"/>
        <v>5.9223996723996724</v>
      </c>
      <c r="D1179" s="17">
        <f t="shared" si="154"/>
        <v>52.333333333333336</v>
      </c>
      <c r="E1179" s="17">
        <f t="shared" si="155"/>
        <v>3.1575242596410078</v>
      </c>
      <c r="F1179" s="17">
        <f t="shared" si="156"/>
        <v>58.125</v>
      </c>
      <c r="G1179" s="17">
        <f t="shared" si="157"/>
        <v>4.6163010026804328</v>
      </c>
      <c r="H1179" s="17">
        <f t="shared" si="158"/>
        <v>67.67307692307692</v>
      </c>
      <c r="I1179" s="17">
        <f t="shared" si="159"/>
        <v>5.6670773244437997</v>
      </c>
      <c r="J1179" s="18">
        <v>23.14</v>
      </c>
      <c r="K1179" s="17">
        <v>0.23</v>
      </c>
      <c r="L1179" s="17">
        <v>3.9072</v>
      </c>
      <c r="M1179" s="18">
        <v>12.56</v>
      </c>
      <c r="N1179" s="17">
        <v>0.06</v>
      </c>
      <c r="O1179" s="17">
        <v>3.9777999999999998</v>
      </c>
      <c r="P1179" s="18">
        <v>18.600000000000001</v>
      </c>
      <c r="Q1179" s="17">
        <v>0.16</v>
      </c>
      <c r="R1179" s="17">
        <v>4.0292000000000003</v>
      </c>
      <c r="S1179" s="18">
        <v>23.46</v>
      </c>
      <c r="T1179" s="17">
        <v>0.26</v>
      </c>
      <c r="U1179" s="17">
        <v>4.1397000000000004</v>
      </c>
      <c r="V1179" s="21">
        <v>42472</v>
      </c>
      <c r="W1179" s="7">
        <v>2716</v>
      </c>
      <c r="X1179" s="16"/>
      <c r="Y1179" s="66">
        <v>40426</v>
      </c>
      <c r="Z1179" s="66">
        <v>12449</v>
      </c>
      <c r="AA1179" s="30"/>
      <c r="AB1179" s="66">
        <v>44328</v>
      </c>
      <c r="AC1179" s="66">
        <v>11353</v>
      </c>
      <c r="AD1179" s="30"/>
      <c r="AE1179" s="66">
        <v>38899</v>
      </c>
      <c r="AF1179" s="66">
        <v>12938</v>
      </c>
      <c r="AG1179" s="30"/>
      <c r="AH1179" s="66"/>
      <c r="AI1179" s="66"/>
      <c r="AJ1179" s="76"/>
      <c r="AK1179" s="75"/>
      <c r="AL1179" s="7">
        <v>2716</v>
      </c>
    </row>
    <row r="1180" spans="1:38" x14ac:dyDescent="0.15">
      <c r="A1180" s="7">
        <v>2717</v>
      </c>
      <c r="B1180" s="17">
        <f t="shared" si="152"/>
        <v>49.96153846153846</v>
      </c>
      <c r="C1180" s="17">
        <f t="shared" si="153"/>
        <v>8.8274268628317092</v>
      </c>
      <c r="D1180" s="17">
        <f t="shared" si="154"/>
        <v>136.96428571428569</v>
      </c>
      <c r="E1180" s="17">
        <f t="shared" si="155"/>
        <v>7.5641025641025639</v>
      </c>
      <c r="F1180" s="17">
        <f t="shared" si="156"/>
        <v>53.321428571428562</v>
      </c>
      <c r="G1180" s="17">
        <f t="shared" si="157"/>
        <v>5.7054417609293795</v>
      </c>
      <c r="H1180" s="17">
        <f t="shared" si="158"/>
        <v>48.983333333333334</v>
      </c>
      <c r="I1180" s="17">
        <f t="shared" si="159"/>
        <v>4.9952410089061114</v>
      </c>
      <c r="J1180" s="18">
        <v>25.98</v>
      </c>
      <c r="K1180" s="17">
        <v>0.52</v>
      </c>
      <c r="L1180" s="17">
        <v>2.9430999999999998</v>
      </c>
      <c r="M1180" s="18">
        <v>38.35</v>
      </c>
      <c r="N1180" s="17">
        <v>7.0000000000000007E-2</v>
      </c>
      <c r="O1180" s="17">
        <v>5.07</v>
      </c>
      <c r="P1180" s="18">
        <v>29.86</v>
      </c>
      <c r="Q1180" s="17">
        <v>0.28000000000000003</v>
      </c>
      <c r="R1180" s="17">
        <v>5.2336</v>
      </c>
      <c r="S1180" s="18">
        <v>29.39</v>
      </c>
      <c r="T1180" s="17">
        <v>0.45</v>
      </c>
      <c r="U1180" s="17">
        <v>5.8836000000000004</v>
      </c>
      <c r="V1180" s="28">
        <v>42443</v>
      </c>
      <c r="W1180" s="7">
        <v>2717</v>
      </c>
      <c r="X1180" s="16" t="s">
        <v>37</v>
      </c>
      <c r="Y1180" s="66">
        <v>17161</v>
      </c>
      <c r="Z1180" s="66">
        <v>18981</v>
      </c>
      <c r="AA1180" s="30" t="s">
        <v>43</v>
      </c>
      <c r="AB1180" s="66">
        <v>30317</v>
      </c>
      <c r="AC1180" s="66">
        <v>13188</v>
      </c>
      <c r="AD1180" s="16" t="s">
        <v>43</v>
      </c>
      <c r="AE1180" s="66">
        <v>37669</v>
      </c>
      <c r="AF1180" s="66">
        <v>10651</v>
      </c>
      <c r="AG1180" s="16" t="s">
        <v>41</v>
      </c>
      <c r="AH1180" s="66">
        <v>34330</v>
      </c>
      <c r="AI1180" s="66">
        <v>11916</v>
      </c>
      <c r="AJ1180" s="76"/>
      <c r="AK1180" s="75"/>
      <c r="AL1180" s="7">
        <v>2717</v>
      </c>
    </row>
    <row r="1181" spans="1:38" x14ac:dyDescent="0.15">
      <c r="A1181" s="7">
        <v>2718</v>
      </c>
      <c r="B1181" s="17">
        <f t="shared" si="152"/>
        <v>51.650684931506845</v>
      </c>
      <c r="C1181" s="17">
        <f t="shared" si="153"/>
        <v>10.013145490034656</v>
      </c>
      <c r="D1181" s="17">
        <f t="shared" si="154"/>
        <v>90.928571428571416</v>
      </c>
      <c r="E1181" s="17">
        <f t="shared" si="155"/>
        <v>6.6371220020855066</v>
      </c>
      <c r="F1181" s="17">
        <f t="shared" si="156"/>
        <v>53.795774647887328</v>
      </c>
      <c r="G1181" s="17">
        <f t="shared" si="157"/>
        <v>9.8738463924721458</v>
      </c>
      <c r="H1181" s="17">
        <f t="shared" si="158"/>
        <v>59.472772277227726</v>
      </c>
      <c r="I1181" s="17">
        <f t="shared" si="159"/>
        <v>7.0713402790040618</v>
      </c>
      <c r="J1181" s="18">
        <v>75.41</v>
      </c>
      <c r="K1181" s="17">
        <v>1.46</v>
      </c>
      <c r="L1181" s="17">
        <v>7.5311000000000003</v>
      </c>
      <c r="M1181" s="18">
        <v>50.92</v>
      </c>
      <c r="N1181" s="17">
        <v>0.14000000000000001</v>
      </c>
      <c r="O1181" s="17">
        <v>7.6719999999999997</v>
      </c>
      <c r="P1181" s="18">
        <v>76.39</v>
      </c>
      <c r="Q1181" s="17">
        <v>0.71</v>
      </c>
      <c r="R1181" s="17">
        <v>7.7366000000000001</v>
      </c>
      <c r="S1181" s="18">
        <v>80.09</v>
      </c>
      <c r="T1181" s="17">
        <v>1.01</v>
      </c>
      <c r="U1181" s="17">
        <v>11.326000000000001</v>
      </c>
      <c r="V1181" s="28">
        <v>42479</v>
      </c>
      <c r="W1181" s="7">
        <v>2718</v>
      </c>
      <c r="X1181" s="30" t="s">
        <v>39</v>
      </c>
      <c r="Y1181" s="66">
        <v>6802</v>
      </c>
      <c r="Z1181" s="66">
        <v>12137</v>
      </c>
      <c r="AA1181" s="30" t="s">
        <v>37</v>
      </c>
      <c r="AB1181" s="66">
        <v>6781</v>
      </c>
      <c r="AC1181" s="66">
        <v>12175</v>
      </c>
      <c r="AD1181" s="16" t="s">
        <v>37</v>
      </c>
      <c r="AE1181" s="66">
        <v>6143</v>
      </c>
      <c r="AF1181" s="66">
        <v>13439</v>
      </c>
      <c r="AG1181" s="16" t="s">
        <v>37</v>
      </c>
      <c r="AH1181" s="66">
        <v>5784</v>
      </c>
      <c r="AI1181" s="66">
        <v>15151</v>
      </c>
      <c r="AJ1181" s="76"/>
      <c r="AK1181" s="75"/>
      <c r="AL1181" s="7">
        <v>2718</v>
      </c>
    </row>
    <row r="1182" spans="1:38" x14ac:dyDescent="0.15">
      <c r="A1182" s="7">
        <v>2719</v>
      </c>
      <c r="B1182" s="17">
        <f t="shared" si="152"/>
        <v>77.094460552418738</v>
      </c>
      <c r="C1182" s="17">
        <f t="shared" si="153"/>
        <v>4.8944003100174394</v>
      </c>
      <c r="D1182" s="17">
        <f t="shared" si="154"/>
        <v>224.34999999999997</v>
      </c>
      <c r="E1182" s="17">
        <f t="shared" si="155"/>
        <v>4.3246525435163941</v>
      </c>
      <c r="F1182" s="17">
        <f t="shared" si="156"/>
        <v>121.44999999999999</v>
      </c>
      <c r="G1182" s="17">
        <f t="shared" si="157"/>
        <v>4.6604437878337279</v>
      </c>
      <c r="H1182" s="17">
        <f t="shared" si="158"/>
        <v>99.267857142857153</v>
      </c>
      <c r="I1182" s="17">
        <f t="shared" si="159"/>
        <v>5.2199633785623742</v>
      </c>
      <c r="J1182" s="18">
        <v>50.52</v>
      </c>
      <c r="K1182" s="17">
        <v>0.65529999999999999</v>
      </c>
      <c r="L1182" s="17">
        <v>10.321999999999999</v>
      </c>
      <c r="M1182" s="18">
        <v>44.87</v>
      </c>
      <c r="N1182" s="17">
        <v>0.05</v>
      </c>
      <c r="O1182" s="17">
        <v>10.375400000000001</v>
      </c>
      <c r="P1182" s="18">
        <v>48.58</v>
      </c>
      <c r="Q1182" s="17">
        <v>0.2</v>
      </c>
      <c r="R1182" s="17">
        <v>10.4239</v>
      </c>
      <c r="S1182" s="18">
        <v>55.59</v>
      </c>
      <c r="T1182" s="17">
        <v>0.42</v>
      </c>
      <c r="U1182" s="17">
        <v>10.6495</v>
      </c>
      <c r="V1182" s="28">
        <v>42486</v>
      </c>
      <c r="W1182" s="7">
        <v>2719</v>
      </c>
      <c r="X1182" s="16"/>
      <c r="Y1182" s="66">
        <v>12971</v>
      </c>
      <c r="Z1182" s="66">
        <v>8381</v>
      </c>
      <c r="AA1182" s="16"/>
      <c r="AB1182" s="66">
        <v>18896</v>
      </c>
      <c r="AC1182" s="66">
        <v>5752</v>
      </c>
      <c r="AD1182" s="16"/>
      <c r="AE1182" s="66">
        <v>13830</v>
      </c>
      <c r="AF1182" s="66">
        <v>7869</v>
      </c>
      <c r="AG1182" s="16"/>
      <c r="AH1182" s="66">
        <v>15770</v>
      </c>
      <c r="AI1182" s="66">
        <v>6902</v>
      </c>
      <c r="AJ1182" s="76"/>
      <c r="AK1182" s="75"/>
      <c r="AL1182" s="7">
        <v>2719</v>
      </c>
    </row>
    <row r="1183" spans="1:38" x14ac:dyDescent="0.15">
      <c r="A1183" s="7">
        <v>2721</v>
      </c>
      <c r="B1183" s="17">
        <f t="shared" si="152"/>
        <v>69.5</v>
      </c>
      <c r="C1183" s="17">
        <f t="shared" si="153"/>
        <v>5.2442935295227313</v>
      </c>
      <c r="D1183" s="17">
        <f t="shared" si="154"/>
        <v>132.8125</v>
      </c>
      <c r="E1183" s="17">
        <f t="shared" si="155"/>
        <v>6.5971252056750807</v>
      </c>
      <c r="F1183" s="17">
        <f t="shared" si="156"/>
        <v>120.81249999999999</v>
      </c>
      <c r="G1183" s="17">
        <f t="shared" si="157"/>
        <v>6.0040378940829315</v>
      </c>
      <c r="H1183" s="17">
        <f t="shared" si="158"/>
        <v>115.47619047619047</v>
      </c>
      <c r="I1183" s="17">
        <f t="shared" si="159"/>
        <v>5.9392603477834918</v>
      </c>
      <c r="J1183" s="18">
        <v>16.68</v>
      </c>
      <c r="K1183" s="17">
        <v>0.24</v>
      </c>
      <c r="L1183" s="17">
        <v>3.1806000000000001</v>
      </c>
      <c r="M1183" s="18">
        <v>21.25</v>
      </c>
      <c r="N1183" s="17">
        <v>0.04</v>
      </c>
      <c r="O1183" s="17">
        <v>3.2210999999999999</v>
      </c>
      <c r="P1183" s="18">
        <v>19.329999999999998</v>
      </c>
      <c r="Q1183" s="17">
        <v>0.08</v>
      </c>
      <c r="R1183" s="17">
        <v>3.2195</v>
      </c>
      <c r="S1183" s="18">
        <v>19.399999999999999</v>
      </c>
      <c r="T1183" s="17">
        <v>0.126</v>
      </c>
      <c r="U1183" s="17">
        <v>3.2664</v>
      </c>
      <c r="V1183" s="28">
        <v>42487</v>
      </c>
      <c r="W1183" s="7">
        <v>2721</v>
      </c>
      <c r="X1183" s="16"/>
      <c r="Y1183" s="66">
        <v>52727</v>
      </c>
      <c r="Z1183" s="66">
        <v>12290</v>
      </c>
      <c r="AA1183" s="16"/>
      <c r="AB1183" s="66">
        <v>52978</v>
      </c>
      <c r="AC1183" s="66">
        <v>12232</v>
      </c>
      <c r="AD1183" s="16"/>
      <c r="AE1183" s="66">
        <v>50805</v>
      </c>
      <c r="AF1183" s="66">
        <v>12755</v>
      </c>
      <c r="AG1183" s="16"/>
      <c r="AH1183" s="66">
        <v>39890</v>
      </c>
      <c r="AI1183" s="66">
        <v>16246</v>
      </c>
      <c r="AJ1183" s="76"/>
      <c r="AK1183" s="75"/>
      <c r="AL1183" s="7">
        <v>2721</v>
      </c>
    </row>
    <row r="1184" spans="1:38" x14ac:dyDescent="0.15">
      <c r="A1184" s="7">
        <v>2722</v>
      </c>
      <c r="B1184" s="17">
        <f t="shared" si="152"/>
        <v>104.3695652173913</v>
      </c>
      <c r="C1184" s="17">
        <f t="shared" si="153"/>
        <v>6.5075363261765338</v>
      </c>
      <c r="D1184" s="17">
        <f t="shared" si="154"/>
        <v>55.178571428571423</v>
      </c>
      <c r="E1184" s="17">
        <f t="shared" si="155"/>
        <v>3.4370759271206426</v>
      </c>
      <c r="F1184" s="17">
        <f t="shared" si="156"/>
        <v>49.94736842105263</v>
      </c>
      <c r="G1184" s="17">
        <f t="shared" si="157"/>
        <v>4.1574485795018949</v>
      </c>
      <c r="H1184" s="17">
        <f t="shared" si="158"/>
        <v>59.694915254237294</v>
      </c>
      <c r="I1184" s="17">
        <f t="shared" si="159"/>
        <v>5.0301530683291027</v>
      </c>
      <c r="J1184" s="18">
        <v>48.01</v>
      </c>
      <c r="K1184" s="17">
        <v>0.46</v>
      </c>
      <c r="L1184" s="17">
        <v>7.3776000000000002</v>
      </c>
      <c r="M1184" s="18">
        <v>30.9</v>
      </c>
      <c r="N1184" s="17">
        <v>0.14000000000000001</v>
      </c>
      <c r="O1184" s="17">
        <v>8.9901999999999997</v>
      </c>
      <c r="P1184" s="18">
        <v>37.96</v>
      </c>
      <c r="Q1184" s="17">
        <v>0.38</v>
      </c>
      <c r="R1184" s="17">
        <v>9.1305999999999994</v>
      </c>
      <c r="S1184" s="18">
        <v>46.96</v>
      </c>
      <c r="T1184" s="17">
        <v>0.59</v>
      </c>
      <c r="U1184" s="17">
        <v>9.3356999999999992</v>
      </c>
      <c r="V1184" s="21">
        <v>42485</v>
      </c>
      <c r="W1184" s="7">
        <v>2722</v>
      </c>
      <c r="X1184" s="30"/>
      <c r="Y1184" s="66">
        <v>18656</v>
      </c>
      <c r="Z1184" s="66">
        <v>8537</v>
      </c>
      <c r="AA1184" s="30"/>
      <c r="AB1184" s="66">
        <v>18465</v>
      </c>
      <c r="AC1184" s="66">
        <v>9502</v>
      </c>
      <c r="AD1184" s="30" t="s">
        <v>41</v>
      </c>
      <c r="AE1184" s="66">
        <v>15308</v>
      </c>
      <c r="AF1184" s="66">
        <v>11462</v>
      </c>
      <c r="AG1184" s="16"/>
      <c r="AH1184" s="66">
        <v>21020</v>
      </c>
      <c r="AI1184" s="66">
        <v>8348</v>
      </c>
      <c r="AJ1184" s="76"/>
      <c r="AK1184" s="75"/>
      <c r="AL1184" s="7">
        <v>2722</v>
      </c>
    </row>
    <row r="1185" spans="1:38" x14ac:dyDescent="0.15">
      <c r="A1185" s="7">
        <v>2723</v>
      </c>
      <c r="B1185" s="17">
        <f t="shared" si="152"/>
        <v>110.40664626147793</v>
      </c>
      <c r="C1185" s="17">
        <f t="shared" si="153"/>
        <v>7.3173558988031413</v>
      </c>
      <c r="D1185" s="17">
        <f t="shared" si="154"/>
        <v>141.71428571428569</v>
      </c>
      <c r="E1185" s="17">
        <f t="shared" si="155"/>
        <v>5.69198990130824</v>
      </c>
      <c r="F1185" s="17">
        <f t="shared" si="156"/>
        <v>266.02150537634407</v>
      </c>
      <c r="G1185" s="17">
        <f t="shared" si="157"/>
        <v>7.1751740139211133</v>
      </c>
      <c r="H1185" s="17">
        <f t="shared" si="158"/>
        <v>623.87543252595162</v>
      </c>
      <c r="I1185" s="17">
        <f t="shared" si="159"/>
        <v>7.0095637975274077</v>
      </c>
      <c r="J1185" s="18">
        <v>25.25</v>
      </c>
      <c r="K1185" s="17">
        <v>0.22869999999999999</v>
      </c>
      <c r="L1185" s="17">
        <v>3.4506999999999999</v>
      </c>
      <c r="M1185" s="18">
        <v>19.84</v>
      </c>
      <c r="N1185" s="17">
        <v>3.5000000000000003E-2</v>
      </c>
      <c r="O1185" s="17">
        <v>3.4855999999999998</v>
      </c>
      <c r="P1185" s="18">
        <v>24.74</v>
      </c>
      <c r="Q1185" s="17">
        <v>4.65E-2</v>
      </c>
      <c r="R1185" s="17">
        <v>3.448</v>
      </c>
      <c r="S1185" s="18">
        <v>24.04</v>
      </c>
      <c r="T1185" s="17">
        <v>2.8899999999999999E-2</v>
      </c>
      <c r="U1185" s="17">
        <v>3.4296000000000002</v>
      </c>
      <c r="V1185" s="21">
        <v>42449</v>
      </c>
      <c r="W1185" s="7">
        <v>2723</v>
      </c>
      <c r="X1185" s="30"/>
      <c r="Y1185" s="66">
        <v>20077</v>
      </c>
      <c r="Z1185" s="66">
        <v>9299</v>
      </c>
      <c r="AA1185" s="30" t="s">
        <v>41</v>
      </c>
      <c r="AB1185" s="66">
        <v>16542</v>
      </c>
      <c r="AC1185" s="66">
        <v>11286</v>
      </c>
      <c r="AD1185" s="16"/>
      <c r="AE1185" s="66">
        <v>20272</v>
      </c>
      <c r="AF1185" s="66">
        <v>9209</v>
      </c>
      <c r="AG1185" s="16" t="s">
        <v>41</v>
      </c>
      <c r="AH1185" s="66">
        <v>14101</v>
      </c>
      <c r="AI1185" s="66">
        <v>13240</v>
      </c>
      <c r="AJ1185" s="76"/>
      <c r="AK1185" s="75"/>
      <c r="AL1185" s="7">
        <v>2723</v>
      </c>
    </row>
    <row r="1186" spans="1:38" x14ac:dyDescent="0.15">
      <c r="A1186" s="7">
        <v>2724</v>
      </c>
      <c r="B1186" s="17">
        <f t="shared" si="152"/>
        <v>153.7180249851279</v>
      </c>
      <c r="C1186" s="17">
        <f t="shared" si="153"/>
        <v>6.738115726616078</v>
      </c>
      <c r="D1186" s="17">
        <f t="shared" si="154"/>
        <v>92.030360531309299</v>
      </c>
      <c r="E1186" s="17">
        <f t="shared" si="155"/>
        <v>4.9907388351512649</v>
      </c>
      <c r="F1186" s="17">
        <f t="shared" si="156"/>
        <v>2828.2051282051279</v>
      </c>
      <c r="G1186" s="17">
        <f t="shared" si="157"/>
        <v>5.7994636942005364</v>
      </c>
      <c r="H1186" s="17">
        <f t="shared" si="158"/>
        <v>326.75350701402806</v>
      </c>
      <c r="I1186" s="17">
        <f t="shared" si="159"/>
        <v>5.6470465998233665</v>
      </c>
      <c r="J1186" s="18">
        <v>25.84</v>
      </c>
      <c r="K1186" s="17">
        <v>0.1681</v>
      </c>
      <c r="L1186" s="17">
        <v>3.8349000000000002</v>
      </c>
      <c r="M1186" s="18">
        <v>19.399999999999999</v>
      </c>
      <c r="N1186" s="17">
        <v>5.2699999999999997E-2</v>
      </c>
      <c r="O1186" s="17">
        <v>3.8872</v>
      </c>
      <c r="P1186" s="18">
        <v>22.06</v>
      </c>
      <c r="Q1186" s="17">
        <v>3.8999999999999998E-3</v>
      </c>
      <c r="R1186" s="17">
        <v>3.8037999999999998</v>
      </c>
      <c r="S1186" s="18">
        <v>21.74</v>
      </c>
      <c r="T1186" s="17">
        <v>4.99E-2</v>
      </c>
      <c r="U1186" s="17">
        <v>3.8498000000000001</v>
      </c>
      <c r="V1186" s="28">
        <v>42486</v>
      </c>
      <c r="W1186" s="7">
        <v>2724</v>
      </c>
      <c r="X1186" s="16" t="s">
        <v>39</v>
      </c>
      <c r="Y1186" s="66">
        <v>17978</v>
      </c>
      <c r="Z1186" s="66">
        <v>22249</v>
      </c>
      <c r="AA1186" s="16" t="s">
        <v>39</v>
      </c>
      <c r="AB1186" s="66">
        <v>18552</v>
      </c>
      <c r="AC1186" s="66">
        <v>21561</v>
      </c>
      <c r="AD1186" s="16" t="s">
        <v>37</v>
      </c>
      <c r="AE1186" s="66">
        <v>16613</v>
      </c>
      <c r="AF1186" s="66">
        <v>24077</v>
      </c>
      <c r="AG1186" s="16" t="s">
        <v>39</v>
      </c>
      <c r="AH1186" s="66">
        <v>18138</v>
      </c>
      <c r="AI1186" s="66">
        <v>22053</v>
      </c>
      <c r="AJ1186" s="76"/>
      <c r="AK1186" s="75"/>
      <c r="AL1186" s="7">
        <v>2724</v>
      </c>
    </row>
    <row r="1187" spans="1:38" x14ac:dyDescent="0.15">
      <c r="A1187" s="7">
        <v>2725</v>
      </c>
      <c r="B1187" s="17">
        <f t="shared" si="152"/>
        <v>64.428571428571431</v>
      </c>
      <c r="C1187" s="17">
        <f t="shared" si="153"/>
        <v>4.063502360615562</v>
      </c>
      <c r="D1187" s="17">
        <f t="shared" si="154"/>
        <v>62.187499999999993</v>
      </c>
      <c r="E1187" s="17">
        <f t="shared" si="155"/>
        <v>3.5358291430500524</v>
      </c>
      <c r="F1187" s="17">
        <f t="shared" si="156"/>
        <v>63.75</v>
      </c>
      <c r="G1187" s="17">
        <f t="shared" si="157"/>
        <v>4.1146729776247843</v>
      </c>
      <c r="H1187" s="17">
        <f t="shared" si="158"/>
        <v>73.532608695652172</v>
      </c>
      <c r="I1187" s="17">
        <f t="shared" si="159"/>
        <v>4.0041906385396695</v>
      </c>
      <c r="J1187" s="18">
        <v>22.55</v>
      </c>
      <c r="K1187" s="17">
        <v>0.35</v>
      </c>
      <c r="L1187" s="17">
        <v>5.5494000000000003</v>
      </c>
      <c r="M1187" s="18">
        <v>19.899999999999999</v>
      </c>
      <c r="N1187" s="17">
        <v>0.08</v>
      </c>
      <c r="O1187" s="17">
        <v>5.6280999999999999</v>
      </c>
      <c r="P1187" s="18">
        <v>22.95</v>
      </c>
      <c r="Q1187" s="17">
        <v>0.18</v>
      </c>
      <c r="R1187" s="17">
        <v>5.5776000000000003</v>
      </c>
      <c r="S1187" s="18">
        <v>22.55</v>
      </c>
      <c r="T1187" s="17">
        <v>0.23</v>
      </c>
      <c r="U1187" s="17">
        <v>5.6315999999999997</v>
      </c>
      <c r="V1187" s="21">
        <v>42447</v>
      </c>
      <c r="W1187" s="7">
        <v>2725</v>
      </c>
      <c r="X1187" s="30" t="s">
        <v>39</v>
      </c>
      <c r="Y1187" s="66">
        <v>9918</v>
      </c>
      <c r="Z1187" s="66">
        <v>16132</v>
      </c>
      <c r="AA1187" s="30" t="s">
        <v>39</v>
      </c>
      <c r="AB1187" s="66">
        <v>10249</v>
      </c>
      <c r="AC1187" s="66">
        <v>15611</v>
      </c>
      <c r="AD1187" s="16" t="s">
        <v>39</v>
      </c>
      <c r="AE1187" s="66">
        <v>11548</v>
      </c>
      <c r="AF1187" s="66">
        <v>13855</v>
      </c>
      <c r="AG1187" s="16" t="s">
        <v>37</v>
      </c>
      <c r="AH1187" s="66">
        <v>10523</v>
      </c>
      <c r="AI1187" s="66">
        <v>15205</v>
      </c>
      <c r="AJ1187" s="76"/>
      <c r="AK1187" s="75"/>
      <c r="AL1187" s="7">
        <v>2725</v>
      </c>
    </row>
    <row r="1188" spans="1:38" x14ac:dyDescent="0.15">
      <c r="A1188" s="7">
        <v>2726</v>
      </c>
      <c r="B1188" s="17">
        <f t="shared" si="152"/>
        <v>64.555555555555557</v>
      </c>
      <c r="C1188" s="17">
        <f t="shared" si="153"/>
        <v>4.9190043461082578</v>
      </c>
      <c r="D1188" s="17">
        <f t="shared" si="154"/>
        <v>23.903846153846153</v>
      </c>
      <c r="E1188" s="17">
        <f t="shared" si="155"/>
        <v>3.3869209809264307</v>
      </c>
      <c r="F1188" s="17">
        <f t="shared" si="156"/>
        <v>58.192307692307693</v>
      </c>
      <c r="G1188" s="17">
        <f t="shared" si="157"/>
        <v>4.122615803814714</v>
      </c>
      <c r="H1188" s="17">
        <f t="shared" si="158"/>
        <v>26.042553191489365</v>
      </c>
      <c r="I1188" s="17">
        <f t="shared" si="159"/>
        <v>4.1083475984291615</v>
      </c>
      <c r="J1188" s="18">
        <v>17.43</v>
      </c>
      <c r="K1188" s="17">
        <v>0.27</v>
      </c>
      <c r="L1188" s="17">
        <v>3.5434000000000001</v>
      </c>
      <c r="M1188" s="18">
        <v>12.43</v>
      </c>
      <c r="N1188" s="17">
        <v>0.13</v>
      </c>
      <c r="O1188" s="17">
        <v>3.67</v>
      </c>
      <c r="P1188" s="18">
        <v>15.13</v>
      </c>
      <c r="Q1188" s="17">
        <v>0.13</v>
      </c>
      <c r="R1188" s="17">
        <v>3.67</v>
      </c>
      <c r="S1188" s="18">
        <v>16.32</v>
      </c>
      <c r="T1188" s="17">
        <v>0.47</v>
      </c>
      <c r="U1188" s="17">
        <v>3.9723999999999999</v>
      </c>
      <c r="V1188" s="21">
        <v>42486</v>
      </c>
      <c r="W1188" s="7">
        <v>2726</v>
      </c>
      <c r="X1188" s="16" t="s">
        <v>41</v>
      </c>
      <c r="Y1188" s="66">
        <v>21678</v>
      </c>
      <c r="Z1188" s="66">
        <v>20134</v>
      </c>
      <c r="AA1188" s="16" t="s">
        <v>43</v>
      </c>
      <c r="AB1188" s="66">
        <v>25280</v>
      </c>
      <c r="AC1188" s="66">
        <v>17265</v>
      </c>
      <c r="AD1188" s="16" t="s">
        <v>43</v>
      </c>
      <c r="AE1188" s="66">
        <v>27877</v>
      </c>
      <c r="AF1188" s="66">
        <v>15968</v>
      </c>
      <c r="AG1188" s="16" t="s">
        <v>37</v>
      </c>
      <c r="AH1188" s="66">
        <v>20567</v>
      </c>
      <c r="AI1188" s="66">
        <v>21644</v>
      </c>
      <c r="AJ1188" s="76"/>
      <c r="AK1188" s="75"/>
      <c r="AL1188" s="7">
        <v>2726</v>
      </c>
    </row>
    <row r="1189" spans="1:38" x14ac:dyDescent="0.15">
      <c r="A1189" s="7">
        <v>2727</v>
      </c>
      <c r="B1189" s="17">
        <f t="shared" si="152"/>
        <v>31.231585150265175</v>
      </c>
      <c r="C1189" s="17">
        <f t="shared" si="153"/>
        <v>4.4210877544210874</v>
      </c>
      <c r="D1189" s="17">
        <f t="shared" si="154"/>
        <v>29.544334975369456</v>
      </c>
      <c r="E1189" s="17">
        <f t="shared" si="155"/>
        <v>5.2503146030530168</v>
      </c>
      <c r="F1189" s="17">
        <f t="shared" si="156"/>
        <v>33.156498673740053</v>
      </c>
      <c r="G1189" s="17">
        <f t="shared" si="157"/>
        <v>5.5639633223537794</v>
      </c>
      <c r="H1189" s="17">
        <f t="shared" si="158"/>
        <v>30.244819365486887</v>
      </c>
      <c r="I1189" s="17">
        <f t="shared" si="159"/>
        <v>4.7174668554511516</v>
      </c>
      <c r="J1189" s="18">
        <v>21.2</v>
      </c>
      <c r="K1189" s="17">
        <v>0.67879999999999996</v>
      </c>
      <c r="L1189" s="17">
        <v>4.7952000000000004</v>
      </c>
      <c r="M1189" s="18">
        <v>47.98</v>
      </c>
      <c r="N1189" s="17">
        <v>0.40600000000000003</v>
      </c>
      <c r="O1189" s="17">
        <v>9.1385000000000005</v>
      </c>
      <c r="P1189" s="18">
        <v>25</v>
      </c>
      <c r="Q1189" s="17">
        <v>0.377</v>
      </c>
      <c r="R1189" s="17">
        <v>4.4931999999999999</v>
      </c>
      <c r="S1189" s="18">
        <v>21.99</v>
      </c>
      <c r="T1189" s="17">
        <v>0.54530000000000001</v>
      </c>
      <c r="U1189" s="17">
        <v>4.6614000000000004</v>
      </c>
      <c r="V1189" s="28"/>
      <c r="W1189" s="7">
        <v>2727</v>
      </c>
      <c r="X1189" s="44"/>
      <c r="Y1189" s="66">
        <v>31666</v>
      </c>
      <c r="Z1189" s="66">
        <v>16440</v>
      </c>
      <c r="AA1189" s="44" t="s">
        <v>43</v>
      </c>
      <c r="AB1189" s="66">
        <v>25252</v>
      </c>
      <c r="AC1189" s="66">
        <v>10308</v>
      </c>
      <c r="AD1189" s="44"/>
      <c r="AE1189" s="66">
        <v>26863</v>
      </c>
      <c r="AF1189" s="66">
        <v>19379</v>
      </c>
      <c r="AG1189" s="44"/>
      <c r="AH1189" s="66">
        <v>29262</v>
      </c>
      <c r="AI1189" s="66">
        <v>17791</v>
      </c>
      <c r="AJ1189" s="76"/>
      <c r="AK1189" s="75"/>
      <c r="AL1189" s="7">
        <v>2727</v>
      </c>
    </row>
    <row r="1190" spans="1:38" x14ac:dyDescent="0.15">
      <c r="A1190" s="7">
        <v>2728</v>
      </c>
      <c r="B1190" s="17">
        <f t="shared" si="152"/>
        <v>65.439024390243901</v>
      </c>
      <c r="C1190" s="17">
        <f t="shared" si="153"/>
        <v>6.6716399353475078</v>
      </c>
      <c r="D1190" s="17">
        <f t="shared" si="154"/>
        <v>55.674999999999997</v>
      </c>
      <c r="E1190" s="17">
        <f t="shared" si="155"/>
        <v>5.4028482010723211</v>
      </c>
      <c r="F1190" s="17">
        <f t="shared" si="156"/>
        <v>58.409090909090907</v>
      </c>
      <c r="G1190" s="17">
        <f t="shared" si="157"/>
        <v>6.152741201819488</v>
      </c>
      <c r="H1190" s="17">
        <f t="shared" si="158"/>
        <v>57.93181818181818</v>
      </c>
      <c r="I1190" s="17">
        <f t="shared" si="159"/>
        <v>5.9402018130549274</v>
      </c>
      <c r="J1190" s="18">
        <v>26.83</v>
      </c>
      <c r="K1190" s="17">
        <v>0.41</v>
      </c>
      <c r="L1190" s="17">
        <v>4.0214999999999996</v>
      </c>
      <c r="M1190" s="18">
        <v>22.27</v>
      </c>
      <c r="N1190" s="17">
        <v>0.1</v>
      </c>
      <c r="O1190" s="17">
        <v>4.1219000000000001</v>
      </c>
      <c r="P1190" s="18">
        <v>25.7</v>
      </c>
      <c r="Q1190" s="17">
        <v>0.22</v>
      </c>
      <c r="R1190" s="17">
        <v>4.1769999999999996</v>
      </c>
      <c r="S1190" s="18">
        <v>25.49</v>
      </c>
      <c r="T1190" s="17">
        <v>0.33</v>
      </c>
      <c r="U1190" s="17">
        <v>4.2911000000000001</v>
      </c>
      <c r="V1190" s="21">
        <v>42457</v>
      </c>
      <c r="W1190" s="7">
        <v>2728</v>
      </c>
      <c r="X1190" s="30" t="s">
        <v>41</v>
      </c>
      <c r="Y1190" s="66">
        <v>18873</v>
      </c>
      <c r="Z1190" s="66">
        <v>10597</v>
      </c>
      <c r="AA1190" s="30" t="s">
        <v>41</v>
      </c>
      <c r="AB1190" s="66">
        <v>18758</v>
      </c>
      <c r="AC1190" s="66">
        <v>10662</v>
      </c>
      <c r="AD1190" s="30" t="s">
        <v>41</v>
      </c>
      <c r="AE1190" s="66">
        <v>14310</v>
      </c>
      <c r="AF1190" s="66">
        <v>13976</v>
      </c>
      <c r="AG1190" s="30" t="s">
        <v>43</v>
      </c>
      <c r="AH1190" s="66">
        <v>15327</v>
      </c>
      <c r="AI1190" s="66">
        <v>13049</v>
      </c>
      <c r="AJ1190" s="76"/>
      <c r="AK1190" s="75"/>
      <c r="AL1190" s="7">
        <v>2728</v>
      </c>
    </row>
    <row r="1191" spans="1:38" x14ac:dyDescent="0.15">
      <c r="A1191" s="7">
        <v>2729</v>
      </c>
      <c r="B1191" s="17">
        <f t="shared" si="152"/>
        <v>196.11111111111111</v>
      </c>
      <c r="C1191" s="17">
        <f t="shared" si="153"/>
        <v>15.166617973086773</v>
      </c>
      <c r="D1191" s="17">
        <f t="shared" si="154"/>
        <v>913.25</v>
      </c>
      <c r="E1191" s="17">
        <f t="shared" si="155"/>
        <v>12.514345420599168</v>
      </c>
      <c r="F1191" s="17">
        <f t="shared" si="156"/>
        <v>433.59374999999994</v>
      </c>
      <c r="G1191" s="17">
        <f t="shared" si="157"/>
        <v>15.24228016272164</v>
      </c>
      <c r="H1191" s="17">
        <f t="shared" si="158"/>
        <v>247.23451327433628</v>
      </c>
      <c r="I1191" s="17">
        <f t="shared" si="159"/>
        <v>12.518273318434629</v>
      </c>
      <c r="J1191" s="18">
        <v>88.25</v>
      </c>
      <c r="K1191" s="17">
        <v>0.45</v>
      </c>
      <c r="L1191" s="17">
        <v>5.8186999999999998</v>
      </c>
      <c r="M1191" s="18">
        <v>73.06</v>
      </c>
      <c r="N1191" s="17">
        <v>0.02</v>
      </c>
      <c r="O1191" s="17">
        <v>5.8380999999999998</v>
      </c>
      <c r="P1191" s="18">
        <v>88.8</v>
      </c>
      <c r="Q1191" s="17">
        <v>0.1024</v>
      </c>
      <c r="R1191" s="17">
        <v>5.8258999999999999</v>
      </c>
      <c r="S1191" s="18">
        <v>74.5</v>
      </c>
      <c r="T1191" s="17">
        <v>0.22600000000000001</v>
      </c>
      <c r="U1191" s="17">
        <v>5.9512999999999998</v>
      </c>
      <c r="V1191" s="21">
        <v>42482</v>
      </c>
      <c r="W1191" s="7">
        <v>2729</v>
      </c>
      <c r="X1191" s="30" t="s">
        <v>37</v>
      </c>
      <c r="Y1191" s="66">
        <v>4540</v>
      </c>
      <c r="Z1191" s="66">
        <v>14687</v>
      </c>
      <c r="AA1191" s="30" t="s">
        <v>37</v>
      </c>
      <c r="AB1191" s="66">
        <v>3896</v>
      </c>
      <c r="AC1191" s="66">
        <v>17114</v>
      </c>
      <c r="AD1191" s="16" t="s">
        <v>39</v>
      </c>
      <c r="AE1191" s="66">
        <v>4781</v>
      </c>
      <c r="AF1191" s="66">
        <v>13946</v>
      </c>
      <c r="AG1191" s="16"/>
      <c r="AH1191" s="66">
        <v>7602</v>
      </c>
      <c r="AI1191" s="66">
        <v>8771</v>
      </c>
      <c r="AJ1191" s="76"/>
      <c r="AK1191" s="75"/>
      <c r="AL1191" s="7">
        <v>2729</v>
      </c>
    </row>
    <row r="1192" spans="1:38" x14ac:dyDescent="0.15">
      <c r="A1192" s="7">
        <v>2730</v>
      </c>
      <c r="B1192" s="17">
        <f t="shared" si="152"/>
        <v>55.405405405405403</v>
      </c>
      <c r="C1192" s="17">
        <f t="shared" si="153"/>
        <v>3.6481412275550338</v>
      </c>
      <c r="D1192" s="17">
        <f t="shared" si="154"/>
        <v>341.58333333333337</v>
      </c>
      <c r="E1192" s="17">
        <f t="shared" si="155"/>
        <v>7.2556377668424972</v>
      </c>
      <c r="F1192" s="17">
        <f t="shared" si="156"/>
        <v>139</v>
      </c>
      <c r="G1192" s="17">
        <f t="shared" si="157"/>
        <v>6.4895148426253746</v>
      </c>
      <c r="H1192" s="17">
        <f t="shared" si="158"/>
        <v>175.5</v>
      </c>
      <c r="I1192" s="17">
        <f t="shared" si="159"/>
        <v>8.1149815043156579</v>
      </c>
      <c r="J1192" s="18">
        <v>20.5</v>
      </c>
      <c r="K1192" s="17">
        <v>0.37</v>
      </c>
      <c r="L1192" s="17">
        <v>5.6193</v>
      </c>
      <c r="M1192" s="18">
        <v>40.99</v>
      </c>
      <c r="N1192" s="17">
        <v>0.03</v>
      </c>
      <c r="O1192" s="17">
        <v>5.6494</v>
      </c>
      <c r="P1192" s="18">
        <v>16.68</v>
      </c>
      <c r="Q1192" s="17">
        <v>0.06</v>
      </c>
      <c r="R1192" s="17">
        <v>2.5703</v>
      </c>
      <c r="S1192" s="18">
        <v>21.06</v>
      </c>
      <c r="T1192" s="17">
        <v>0.09</v>
      </c>
      <c r="U1192" s="17">
        <v>2.5952000000000002</v>
      </c>
      <c r="V1192" s="21">
        <v>42487</v>
      </c>
      <c r="W1192" s="7">
        <v>2730</v>
      </c>
      <c r="X1192" s="30" t="s">
        <v>43</v>
      </c>
      <c r="Y1192" s="66">
        <v>14113</v>
      </c>
      <c r="Z1192" s="66">
        <v>10392</v>
      </c>
      <c r="AA1192" s="30" t="s">
        <v>41</v>
      </c>
      <c r="AB1192" s="66">
        <v>12326</v>
      </c>
      <c r="AC1192" s="66">
        <v>11899</v>
      </c>
      <c r="AD1192" s="16" t="s">
        <v>41</v>
      </c>
      <c r="AE1192" s="66">
        <v>20574</v>
      </c>
      <c r="AF1192" s="66">
        <v>15683</v>
      </c>
      <c r="AG1192" s="16" t="s">
        <v>37</v>
      </c>
      <c r="AH1192" s="66">
        <v>13504</v>
      </c>
      <c r="AI1192" s="66">
        <v>23895</v>
      </c>
      <c r="AJ1192" s="76"/>
      <c r="AK1192" s="75"/>
      <c r="AL1192" s="7">
        <v>2730</v>
      </c>
    </row>
    <row r="1193" spans="1:38" x14ac:dyDescent="0.15">
      <c r="A1193" s="7">
        <v>2731</v>
      </c>
      <c r="B1193" s="17">
        <f t="shared" si="152"/>
        <v>75.575000000000003</v>
      </c>
      <c r="C1193" s="17">
        <f t="shared" si="153"/>
        <v>4.2119489494510391</v>
      </c>
      <c r="D1193" s="17">
        <f t="shared" si="154"/>
        <v>-630.5</v>
      </c>
      <c r="E1193" s="17">
        <f t="shared" si="155"/>
        <v>3.518218849394565</v>
      </c>
      <c r="F1193" s="17">
        <f t="shared" si="156"/>
        <v>190.78571428571428</v>
      </c>
      <c r="G1193" s="17">
        <f t="shared" si="157"/>
        <v>3.6851036823443386</v>
      </c>
      <c r="H1193" s="17">
        <f t="shared" si="158"/>
        <v>124.94117647058823</v>
      </c>
      <c r="I1193" s="17">
        <f t="shared" si="159"/>
        <v>3.8983564132918538</v>
      </c>
      <c r="J1193" s="18">
        <v>30.23</v>
      </c>
      <c r="K1193" s="17">
        <v>0.4</v>
      </c>
      <c r="L1193" s="17">
        <v>7.1772</v>
      </c>
      <c r="M1193" s="18">
        <v>25.22</v>
      </c>
      <c r="N1193" s="17">
        <v>-0.01</v>
      </c>
      <c r="O1193" s="17">
        <v>7.1684000000000001</v>
      </c>
      <c r="P1193" s="18">
        <v>26.71</v>
      </c>
      <c r="Q1193" s="17">
        <v>7.0000000000000007E-2</v>
      </c>
      <c r="R1193" s="17">
        <v>7.2481</v>
      </c>
      <c r="S1193" s="18">
        <v>28.32</v>
      </c>
      <c r="T1193" s="17">
        <v>0.17</v>
      </c>
      <c r="U1193" s="17">
        <v>7.2645999999999997</v>
      </c>
      <c r="V1193" s="21">
        <v>42446</v>
      </c>
      <c r="W1193" s="7">
        <v>2731</v>
      </c>
      <c r="X1193" s="30" t="s">
        <v>43</v>
      </c>
      <c r="Y1193" s="66">
        <v>14144</v>
      </c>
      <c r="Z1193" s="66">
        <v>10653</v>
      </c>
      <c r="AA1193" s="30" t="s">
        <v>43</v>
      </c>
      <c r="AB1193" s="66">
        <v>14286</v>
      </c>
      <c r="AC1193" s="66">
        <v>10547</v>
      </c>
      <c r="AD1193" s="16" t="s">
        <v>43</v>
      </c>
      <c r="AE1193" s="66">
        <v>14871</v>
      </c>
      <c r="AF1193" s="66">
        <v>10132</v>
      </c>
      <c r="AG1193" s="16" t="s">
        <v>41</v>
      </c>
      <c r="AH1193" s="66">
        <v>13541</v>
      </c>
      <c r="AI1193" s="66">
        <v>11128</v>
      </c>
      <c r="AJ1193" s="76"/>
      <c r="AK1193" s="75"/>
      <c r="AL1193" s="7">
        <v>2731</v>
      </c>
    </row>
    <row r="1194" spans="1:38" x14ac:dyDescent="0.15">
      <c r="A1194" s="7">
        <v>2732</v>
      </c>
      <c r="B1194" s="17">
        <f t="shared" si="152"/>
        <v>56.895522388059696</v>
      </c>
      <c r="C1194" s="17">
        <f t="shared" si="153"/>
        <v>7.0384047267355969</v>
      </c>
      <c r="D1194" s="17">
        <f t="shared" si="154"/>
        <v>107.91666666666667</v>
      </c>
      <c r="E1194" s="17">
        <f t="shared" si="155"/>
        <v>5.1298302600566457</v>
      </c>
      <c r="F1194" s="17">
        <f t="shared" si="156"/>
        <v>42.887096774193552</v>
      </c>
      <c r="G1194" s="17">
        <f t="shared" si="157"/>
        <v>5.2644083232691203</v>
      </c>
      <c r="H1194" s="17">
        <f t="shared" si="158"/>
        <v>38.894736842105267</v>
      </c>
      <c r="I1194" s="17">
        <f t="shared" si="159"/>
        <v>5.565073328689496</v>
      </c>
      <c r="J1194" s="18">
        <v>38.119999999999997</v>
      </c>
      <c r="K1194" s="17">
        <v>0.67</v>
      </c>
      <c r="L1194" s="17">
        <v>5.4160000000000004</v>
      </c>
      <c r="M1194" s="18">
        <v>25.9</v>
      </c>
      <c r="N1194" s="17">
        <v>0.06</v>
      </c>
      <c r="O1194" s="17">
        <v>5.0488999999999997</v>
      </c>
      <c r="P1194" s="18">
        <v>26.59</v>
      </c>
      <c r="Q1194" s="17">
        <v>0.31</v>
      </c>
      <c r="R1194" s="17">
        <v>5.0509000000000004</v>
      </c>
      <c r="S1194" s="18">
        <v>29.56</v>
      </c>
      <c r="T1194" s="17">
        <v>0.56999999999999995</v>
      </c>
      <c r="U1194" s="17">
        <v>5.3117000000000001</v>
      </c>
      <c r="V1194" s="21"/>
      <c r="W1194" s="7">
        <v>2732</v>
      </c>
      <c r="X1194" s="30"/>
      <c r="Y1194" s="66">
        <v>27782</v>
      </c>
      <c r="Z1194" s="66">
        <v>5664</v>
      </c>
      <c r="AA1194" s="30"/>
      <c r="AB1194" s="66">
        <v>16810</v>
      </c>
      <c r="AC1194" s="66">
        <v>9360</v>
      </c>
      <c r="AD1194" s="30"/>
      <c r="AE1194" s="66">
        <v>16580</v>
      </c>
      <c r="AF1194" s="66">
        <v>9490</v>
      </c>
      <c r="AG1194" s="44"/>
      <c r="AH1194" s="66">
        <v>16799</v>
      </c>
      <c r="AI1194" s="66">
        <v>9367</v>
      </c>
      <c r="AJ1194" s="76"/>
      <c r="AK1194" s="75"/>
      <c r="AL1194" s="7">
        <v>2732</v>
      </c>
    </row>
    <row r="1195" spans="1:38" x14ac:dyDescent="0.15">
      <c r="A1195" s="7">
        <v>2733</v>
      </c>
      <c r="B1195" s="17">
        <f t="shared" si="152"/>
        <v>47.325581395348841</v>
      </c>
      <c r="C1195" s="17">
        <f t="shared" si="153"/>
        <v>5.1474680022259331</v>
      </c>
      <c r="D1195" s="17">
        <f t="shared" si="154"/>
        <v>82.785714285714278</v>
      </c>
      <c r="E1195" s="17">
        <f t="shared" si="155"/>
        <v>5.7594354858747234</v>
      </c>
      <c r="F1195" s="17">
        <f t="shared" si="156"/>
        <v>77.5</v>
      </c>
      <c r="G1195" s="17">
        <f t="shared" si="157"/>
        <v>7.3377351438893736</v>
      </c>
      <c r="H1195" s="17">
        <f t="shared" si="158"/>
        <v>59.275000000000006</v>
      </c>
      <c r="I1195" s="17">
        <f t="shared" si="159"/>
        <v>3.8014461849256866</v>
      </c>
      <c r="J1195" s="18">
        <v>20.350000000000001</v>
      </c>
      <c r="K1195" s="17">
        <v>0.43</v>
      </c>
      <c r="L1195" s="17">
        <v>3.9533999999999998</v>
      </c>
      <c r="M1195" s="18">
        <v>23.18</v>
      </c>
      <c r="N1195" s="17">
        <v>7.0000000000000007E-2</v>
      </c>
      <c r="O1195" s="17">
        <v>4.0247000000000002</v>
      </c>
      <c r="P1195" s="18">
        <v>29.45</v>
      </c>
      <c r="Q1195" s="17">
        <v>0.19</v>
      </c>
      <c r="R1195" s="17">
        <v>4.0134999999999996</v>
      </c>
      <c r="S1195" s="18">
        <v>23.71</v>
      </c>
      <c r="T1195" s="17">
        <v>0.3</v>
      </c>
      <c r="U1195" s="17">
        <v>6.2370999999999999</v>
      </c>
      <c r="V1195" s="21">
        <v>42460</v>
      </c>
      <c r="W1195" s="7">
        <v>2733</v>
      </c>
      <c r="X1195" s="30"/>
      <c r="Y1195" s="66">
        <v>32915</v>
      </c>
      <c r="Z1195" s="66">
        <v>9296</v>
      </c>
      <c r="AA1195" s="30"/>
      <c r="AB1195" s="66">
        <v>30780</v>
      </c>
      <c r="AC1195" s="66">
        <v>9941</v>
      </c>
      <c r="AD1195" s="16" t="s">
        <v>41</v>
      </c>
      <c r="AE1195" s="66">
        <v>29014</v>
      </c>
      <c r="AF1195" s="66">
        <v>10546</v>
      </c>
      <c r="AG1195" s="16" t="s">
        <v>41</v>
      </c>
      <c r="AH1195" s="66">
        <v>31470</v>
      </c>
      <c r="AI1195" s="66">
        <v>11125</v>
      </c>
      <c r="AJ1195" s="76"/>
      <c r="AK1195" s="75"/>
      <c r="AL1195" s="7">
        <v>2733</v>
      </c>
    </row>
    <row r="1196" spans="1:38" x14ac:dyDescent="0.15">
      <c r="A1196" s="7">
        <v>2734</v>
      </c>
      <c r="B1196" s="17">
        <f t="shared" si="152"/>
        <v>64.566037735849051</v>
      </c>
      <c r="C1196" s="17">
        <f t="shared" si="153"/>
        <v>5.7705603615453356</v>
      </c>
      <c r="D1196" s="17">
        <f t="shared" si="154"/>
        <v>32.295454545454547</v>
      </c>
      <c r="E1196" s="17">
        <f t="shared" si="155"/>
        <v>4.6108668494573068</v>
      </c>
      <c r="F1196" s="17">
        <f t="shared" si="156"/>
        <v>37.322222222222223</v>
      </c>
      <c r="G1196" s="17">
        <f t="shared" si="157"/>
        <v>5.5098090676464802</v>
      </c>
      <c r="H1196" s="17">
        <f t="shared" si="158"/>
        <v>48.056603773584904</v>
      </c>
      <c r="I1196" s="17">
        <f t="shared" si="159"/>
        <v>5.3324121470966936</v>
      </c>
      <c r="J1196" s="18">
        <v>34.22</v>
      </c>
      <c r="K1196" s="17">
        <v>0.53</v>
      </c>
      <c r="L1196" s="17">
        <v>5.9301000000000004</v>
      </c>
      <c r="M1196" s="18">
        <v>28.42</v>
      </c>
      <c r="N1196" s="17">
        <v>0.22</v>
      </c>
      <c r="O1196" s="17">
        <v>6.1637000000000004</v>
      </c>
      <c r="P1196" s="18">
        <v>33.590000000000003</v>
      </c>
      <c r="Q1196" s="17">
        <v>0.45</v>
      </c>
      <c r="R1196" s="17">
        <v>6.0964</v>
      </c>
      <c r="S1196" s="18">
        <v>33.96</v>
      </c>
      <c r="T1196" s="17">
        <v>0.53</v>
      </c>
      <c r="U1196" s="17">
        <v>6.3685999999999998</v>
      </c>
      <c r="V1196" s="28">
        <v>42459</v>
      </c>
      <c r="W1196" s="7">
        <v>2734</v>
      </c>
      <c r="X1196" s="30" t="s">
        <v>37</v>
      </c>
      <c r="Y1196" s="66">
        <v>10613</v>
      </c>
      <c r="Z1196" s="66">
        <v>12249</v>
      </c>
      <c r="AA1196" s="30" t="s">
        <v>43</v>
      </c>
      <c r="AB1196" s="66">
        <v>12583</v>
      </c>
      <c r="AC1196" s="66">
        <v>10331</v>
      </c>
      <c r="AD1196" s="16" t="s">
        <v>37</v>
      </c>
      <c r="AE1196" s="66">
        <v>10050</v>
      </c>
      <c r="AF1196" s="66">
        <v>12935</v>
      </c>
      <c r="AG1196" s="30" t="s">
        <v>39</v>
      </c>
      <c r="AH1196" s="66">
        <v>10906</v>
      </c>
      <c r="AI1196" s="66">
        <v>12159</v>
      </c>
      <c r="AJ1196" s="76"/>
      <c r="AK1196" s="75"/>
      <c r="AL1196" s="7">
        <v>2734</v>
      </c>
    </row>
    <row r="1197" spans="1:38" x14ac:dyDescent="0.15">
      <c r="A1197" s="7">
        <v>2735</v>
      </c>
      <c r="B1197" s="17">
        <f t="shared" si="152"/>
        <v>148.60606060606059</v>
      </c>
      <c r="C1197" s="17">
        <f t="shared" si="153"/>
        <v>8.561452513966481</v>
      </c>
      <c r="D1197" s="17">
        <f t="shared" si="154"/>
        <v>171.54166666666669</v>
      </c>
      <c r="E1197" s="17">
        <f t="shared" si="155"/>
        <v>7.1149592147103551</v>
      </c>
      <c r="F1197" s="17">
        <f t="shared" si="156"/>
        <v>137.30000000000001</v>
      </c>
      <c r="G1197" s="17">
        <f t="shared" si="157"/>
        <v>7.1040513271588965</v>
      </c>
      <c r="H1197" s="17">
        <f t="shared" si="158"/>
        <v>110.33035714285714</v>
      </c>
      <c r="I1197" s="17">
        <f t="shared" si="159"/>
        <v>6.9537765472532662</v>
      </c>
      <c r="J1197" s="18">
        <v>49.04</v>
      </c>
      <c r="K1197" s="17">
        <v>0.33</v>
      </c>
      <c r="L1197" s="17">
        <v>5.7279999999999998</v>
      </c>
      <c r="M1197" s="18">
        <v>41.17</v>
      </c>
      <c r="N1197" s="17">
        <v>0.06</v>
      </c>
      <c r="O1197" s="17">
        <v>5.7864000000000004</v>
      </c>
      <c r="P1197" s="18">
        <v>41.19</v>
      </c>
      <c r="Q1197" s="17">
        <v>0.15</v>
      </c>
      <c r="R1197" s="17">
        <v>5.7980999999999998</v>
      </c>
      <c r="S1197" s="18">
        <v>41.19</v>
      </c>
      <c r="T1197" s="17">
        <v>0.28000000000000003</v>
      </c>
      <c r="U1197" s="17">
        <v>5.9234</v>
      </c>
      <c r="V1197" s="21">
        <v>42472</v>
      </c>
      <c r="W1197" s="7">
        <v>2735</v>
      </c>
      <c r="X1197" s="30"/>
      <c r="Y1197" s="66">
        <v>10219</v>
      </c>
      <c r="Z1197" s="66">
        <v>7828</v>
      </c>
      <c r="AA1197" s="44"/>
      <c r="AB1197" s="66">
        <v>11671</v>
      </c>
      <c r="AC1197" s="66">
        <v>6854</v>
      </c>
      <c r="AD1197" s="30"/>
      <c r="AE1197" s="66">
        <v>10825</v>
      </c>
      <c r="AF1197" s="66">
        <v>7390</v>
      </c>
      <c r="AG1197" s="30"/>
      <c r="AH1197" s="66">
        <v>10817</v>
      </c>
      <c r="AI1197" s="66">
        <v>7396</v>
      </c>
      <c r="AJ1197" s="76"/>
      <c r="AK1197" s="75"/>
      <c r="AL1197" s="7">
        <v>2735</v>
      </c>
    </row>
    <row r="1198" spans="1:38" x14ac:dyDescent="0.15">
      <c r="A1198" s="7">
        <v>2736</v>
      </c>
      <c r="B1198" s="17">
        <f t="shared" si="152"/>
        <v>9.147058823529413</v>
      </c>
      <c r="C1198" s="17">
        <f t="shared" si="153"/>
        <v>2.5567247615915818</v>
      </c>
      <c r="D1198" s="17">
        <f t="shared" si="154"/>
        <v>41.050000000000004</v>
      </c>
      <c r="E1198" s="17">
        <f t="shared" si="155"/>
        <v>2.7122115591087033</v>
      </c>
      <c r="F1198" s="17">
        <f t="shared" si="156"/>
        <v>31.944444444444443</v>
      </c>
      <c r="G1198" s="17">
        <f t="shared" si="157"/>
        <v>3.091841124175509</v>
      </c>
      <c r="H1198" s="17">
        <f t="shared" si="158"/>
        <v>27.466666666666669</v>
      </c>
      <c r="I1198" s="17">
        <f t="shared" si="159"/>
        <v>2.8427026374346678</v>
      </c>
      <c r="J1198" s="18">
        <v>15.55</v>
      </c>
      <c r="K1198" s="17">
        <v>1.7</v>
      </c>
      <c r="L1198" s="17">
        <v>6.0819999999999999</v>
      </c>
      <c r="M1198" s="18">
        <v>16.420000000000002</v>
      </c>
      <c r="N1198" s="17">
        <v>0.1</v>
      </c>
      <c r="O1198" s="17">
        <v>6.0541</v>
      </c>
      <c r="P1198" s="18">
        <v>17.25</v>
      </c>
      <c r="Q1198" s="17">
        <v>0.27</v>
      </c>
      <c r="R1198" s="17">
        <v>5.5792000000000002</v>
      </c>
      <c r="S1198" s="18">
        <v>16.48</v>
      </c>
      <c r="T1198" s="17">
        <v>0.45</v>
      </c>
      <c r="U1198" s="17">
        <v>5.7972999999999999</v>
      </c>
      <c r="V1198" s="28">
        <v>42478</v>
      </c>
      <c r="W1198" s="7">
        <v>2736</v>
      </c>
      <c r="X1198" s="30" t="s">
        <v>41</v>
      </c>
      <c r="Y1198" s="66">
        <v>143582</v>
      </c>
      <c r="Z1198" s="66">
        <v>57110</v>
      </c>
      <c r="AA1198" s="30" t="s">
        <v>41</v>
      </c>
      <c r="AB1198" s="66">
        <v>140989</v>
      </c>
      <c r="AC1198" s="66">
        <v>58160</v>
      </c>
      <c r="AD1198" s="30" t="s">
        <v>41</v>
      </c>
      <c r="AE1198" s="66">
        <v>130707</v>
      </c>
      <c r="AF1198" s="66">
        <v>62735</v>
      </c>
      <c r="AG1198" s="16" t="s">
        <v>41</v>
      </c>
      <c r="AH1198" s="66">
        <v>126258</v>
      </c>
      <c r="AI1198" s="66">
        <v>64946</v>
      </c>
      <c r="AJ1198" s="76"/>
      <c r="AK1198" s="75"/>
      <c r="AL1198" s="7">
        <v>2736</v>
      </c>
    </row>
    <row r="1199" spans="1:38" x14ac:dyDescent="0.15">
      <c r="A1199" s="7">
        <v>2737</v>
      </c>
      <c r="B1199" s="17">
        <f t="shared" si="152"/>
        <v>32.085714285714282</v>
      </c>
      <c r="C1199" s="17">
        <f t="shared" si="153"/>
        <v>4.0167872855388502</v>
      </c>
      <c r="D1199" s="17">
        <f t="shared" si="154"/>
        <v>26.681308694335048</v>
      </c>
      <c r="E1199" s="17">
        <f t="shared" si="155"/>
        <v>4.0404619636897454</v>
      </c>
      <c r="F1199" s="17">
        <f t="shared" si="156"/>
        <v>32.926186291739896</v>
      </c>
      <c r="G1199" s="17">
        <f t="shared" si="157"/>
        <v>4.2345203250194947</v>
      </c>
      <c r="H1199" s="17">
        <f t="shared" si="158"/>
        <v>66.037848131397297</v>
      </c>
      <c r="I1199" s="17">
        <f t="shared" si="159"/>
        <v>4.4038335615215196</v>
      </c>
      <c r="J1199" s="18">
        <v>33.69</v>
      </c>
      <c r="K1199" s="17">
        <v>1.05</v>
      </c>
      <c r="L1199" s="17">
        <v>8.3872999999999998</v>
      </c>
      <c r="M1199" s="18">
        <v>35.229999999999997</v>
      </c>
      <c r="N1199" s="17">
        <v>0.3301</v>
      </c>
      <c r="O1199" s="17">
        <v>8.7193000000000005</v>
      </c>
      <c r="P1199" s="18">
        <v>37.47</v>
      </c>
      <c r="Q1199" s="17">
        <v>0.56899999999999995</v>
      </c>
      <c r="R1199" s="17">
        <v>8.8486999999999991</v>
      </c>
      <c r="S1199" s="18">
        <v>36.99</v>
      </c>
      <c r="T1199" s="17">
        <v>0.42009999999999997</v>
      </c>
      <c r="U1199" s="17">
        <v>8.3994999999999997</v>
      </c>
      <c r="V1199" s="28">
        <v>42488</v>
      </c>
      <c r="W1199" s="7">
        <v>2737</v>
      </c>
      <c r="X1199" s="30"/>
      <c r="Y1199" s="66">
        <v>34113</v>
      </c>
      <c r="Z1199" s="66">
        <v>8559</v>
      </c>
      <c r="AA1199" s="30"/>
      <c r="AB1199" s="66">
        <v>33923</v>
      </c>
      <c r="AC1199" s="66">
        <v>8607</v>
      </c>
      <c r="AD1199" s="30"/>
      <c r="AE1199" s="66">
        <v>34649</v>
      </c>
      <c r="AF1199" s="66">
        <v>8427</v>
      </c>
      <c r="AG1199" s="30"/>
      <c r="AH1199" s="66">
        <v>36817</v>
      </c>
      <c r="AI1199" s="66">
        <v>7931</v>
      </c>
      <c r="AJ1199" s="76"/>
      <c r="AK1199" s="75"/>
      <c r="AL1199" s="7">
        <v>2737</v>
      </c>
    </row>
    <row r="1200" spans="1:38" x14ac:dyDescent="0.15">
      <c r="A1200" s="7">
        <v>2738</v>
      </c>
      <c r="B1200" s="17">
        <f t="shared" si="152"/>
        <v>65.924999999999997</v>
      </c>
      <c r="C1200" s="17">
        <f t="shared" si="153"/>
        <v>5.9389216701950369</v>
      </c>
      <c r="D1200" s="17">
        <f t="shared" si="154"/>
        <v>-736.75</v>
      </c>
      <c r="E1200" s="17">
        <f t="shared" si="155"/>
        <v>6.6565775207806288</v>
      </c>
      <c r="F1200" s="17">
        <f t="shared" si="156"/>
        <v>112.1364653243848</v>
      </c>
      <c r="G1200" s="17">
        <f t="shared" si="157"/>
        <v>6.4069789736051641</v>
      </c>
      <c r="H1200" s="17">
        <f t="shared" si="158"/>
        <v>114.234375</v>
      </c>
      <c r="I1200" s="17">
        <f t="shared" si="159"/>
        <v>7.5732620653221039</v>
      </c>
      <c r="J1200" s="18">
        <v>26.37</v>
      </c>
      <c r="K1200" s="17">
        <v>0.4</v>
      </c>
      <c r="L1200" s="17">
        <v>4.4401999999999999</v>
      </c>
      <c r="M1200" s="18">
        <v>29.47</v>
      </c>
      <c r="N1200" s="17">
        <v>-0.01</v>
      </c>
      <c r="O1200" s="17">
        <v>4.4272</v>
      </c>
      <c r="P1200" s="18">
        <v>20.05</v>
      </c>
      <c r="Q1200" s="17">
        <v>8.9399999999999993E-2</v>
      </c>
      <c r="R1200" s="17">
        <v>3.1294</v>
      </c>
      <c r="S1200" s="18">
        <v>24.37</v>
      </c>
      <c r="T1200" s="17">
        <v>0.16</v>
      </c>
      <c r="U1200" s="17">
        <v>3.2179000000000002</v>
      </c>
      <c r="V1200" s="28">
        <v>42485</v>
      </c>
      <c r="W1200" s="7">
        <v>2738</v>
      </c>
      <c r="X1200" s="30"/>
      <c r="Y1200" s="66">
        <v>13227</v>
      </c>
      <c r="Z1200" s="66">
        <v>9420</v>
      </c>
      <c r="AA1200" s="30"/>
      <c r="AB1200" s="66">
        <v>13932</v>
      </c>
      <c r="AC1200" s="66">
        <v>8944</v>
      </c>
      <c r="AD1200" s="30" t="s">
        <v>41</v>
      </c>
      <c r="AE1200" s="66">
        <v>15809</v>
      </c>
      <c r="AF1200" s="66">
        <v>11823</v>
      </c>
      <c r="AG1200" s="30" t="s">
        <v>41</v>
      </c>
      <c r="AH1200" s="66">
        <v>13927</v>
      </c>
      <c r="AI1200" s="66">
        <v>13421</v>
      </c>
      <c r="AJ1200" s="76"/>
      <c r="AK1200" s="75"/>
      <c r="AL1200" s="7">
        <v>2738</v>
      </c>
    </row>
    <row r="1201" spans="1:38" x14ac:dyDescent="0.15">
      <c r="A1201" s="7">
        <v>2739</v>
      </c>
      <c r="B1201" s="17">
        <f t="shared" si="152"/>
        <v>50.532710280373827</v>
      </c>
      <c r="C1201" s="17">
        <f t="shared" si="153"/>
        <v>6.9701188542552917</v>
      </c>
      <c r="D1201" s="17">
        <f t="shared" si="154"/>
        <v>51.474358974358971</v>
      </c>
      <c r="E1201" s="17">
        <f t="shared" si="155"/>
        <v>9.7436084112943337</v>
      </c>
      <c r="F1201" s="17">
        <f t="shared" si="156"/>
        <v>58.295636947322343</v>
      </c>
      <c r="G1201" s="17">
        <f t="shared" si="157"/>
        <v>9.5935642672750205</v>
      </c>
      <c r="H1201" s="17">
        <f t="shared" si="158"/>
        <v>51.695522999692663</v>
      </c>
      <c r="I1201" s="17">
        <f t="shared" si="159"/>
        <v>7.7517772170566754</v>
      </c>
      <c r="J1201" s="18">
        <v>54.07</v>
      </c>
      <c r="K1201" s="17">
        <v>1.07</v>
      </c>
      <c r="L1201" s="17">
        <v>7.7573999999999996</v>
      </c>
      <c r="M1201" s="18">
        <v>80.3</v>
      </c>
      <c r="N1201" s="17">
        <v>0.39</v>
      </c>
      <c r="O1201" s="17">
        <v>8.2413000000000007</v>
      </c>
      <c r="P1201" s="18">
        <v>79.900000000000006</v>
      </c>
      <c r="Q1201" s="17">
        <v>0.68530000000000002</v>
      </c>
      <c r="R1201" s="17">
        <v>8.3285</v>
      </c>
      <c r="S1201" s="18">
        <v>67.28</v>
      </c>
      <c r="T1201" s="17">
        <v>0.97609999999999997</v>
      </c>
      <c r="U1201" s="17">
        <v>8.6792999999999996</v>
      </c>
      <c r="V1201" s="28">
        <v>42460</v>
      </c>
      <c r="W1201" s="7">
        <v>2739</v>
      </c>
      <c r="X1201" s="30" t="s">
        <v>43</v>
      </c>
      <c r="Y1201" s="66">
        <v>57486</v>
      </c>
      <c r="Z1201" s="66">
        <v>20427</v>
      </c>
      <c r="AA1201" s="16"/>
      <c r="AB1201" s="66">
        <v>73459</v>
      </c>
      <c r="AC1201" s="66">
        <v>15985</v>
      </c>
      <c r="AD1201" s="30"/>
      <c r="AE1201" s="66">
        <v>99616</v>
      </c>
      <c r="AF1201" s="66">
        <v>11788</v>
      </c>
      <c r="AG1201" s="16"/>
      <c r="AH1201" s="66">
        <v>104533</v>
      </c>
      <c r="AI1201" s="66">
        <v>11234</v>
      </c>
      <c r="AJ1201" s="76"/>
      <c r="AK1201" s="75"/>
      <c r="AL1201" s="7">
        <v>2739</v>
      </c>
    </row>
    <row r="1202" spans="1:38" x14ac:dyDescent="0.15">
      <c r="A1202" s="7">
        <v>2740</v>
      </c>
      <c r="B1202" s="17">
        <f t="shared" si="152"/>
        <v>81.368421052631589</v>
      </c>
      <c r="C1202" s="17">
        <f t="shared" si="153"/>
        <v>3.662292130572796</v>
      </c>
      <c r="D1202" s="17">
        <f t="shared" si="154"/>
        <v>164.69444444444446</v>
      </c>
      <c r="E1202" s="17">
        <f t="shared" si="155"/>
        <v>6.1870623715159292</v>
      </c>
      <c r="F1202" s="17">
        <f t="shared" si="156"/>
        <v>130.5</v>
      </c>
      <c r="G1202" s="17">
        <f t="shared" si="157"/>
        <v>4.912478825522304</v>
      </c>
      <c r="H1202" s="17">
        <f t="shared" si="158"/>
        <v>92.711538461538467</v>
      </c>
      <c r="I1202" s="17">
        <f t="shared" si="159"/>
        <v>4.9317170477213441</v>
      </c>
      <c r="J1202" s="18">
        <v>15.46</v>
      </c>
      <c r="K1202" s="17">
        <v>0.19</v>
      </c>
      <c r="L1202" s="17">
        <v>4.2214</v>
      </c>
      <c r="M1202" s="18">
        <v>59.29</v>
      </c>
      <c r="N1202" s="17">
        <v>0.09</v>
      </c>
      <c r="O1202" s="17">
        <v>9.5829000000000004</v>
      </c>
      <c r="P1202" s="18">
        <v>15.66</v>
      </c>
      <c r="Q1202" s="17">
        <v>0.06</v>
      </c>
      <c r="R1202" s="17">
        <v>3.1878000000000002</v>
      </c>
      <c r="S1202" s="18">
        <v>16.07</v>
      </c>
      <c r="T1202" s="17">
        <v>0.13</v>
      </c>
      <c r="U1202" s="17">
        <v>3.2585000000000002</v>
      </c>
      <c r="V1202" s="21"/>
      <c r="W1202" s="7">
        <v>2740</v>
      </c>
      <c r="X1202" s="30" t="s">
        <v>41</v>
      </c>
      <c r="Y1202" s="66">
        <v>20844</v>
      </c>
      <c r="Z1202" s="66">
        <v>15860</v>
      </c>
      <c r="AA1202" s="30"/>
      <c r="AB1202" s="66">
        <v>10964</v>
      </c>
      <c r="AC1202" s="66">
        <v>9120</v>
      </c>
      <c r="AD1202" s="16"/>
      <c r="AE1202" s="66">
        <v>30563</v>
      </c>
      <c r="AF1202" s="66">
        <v>9815</v>
      </c>
      <c r="AG1202" s="16" t="s">
        <v>41</v>
      </c>
      <c r="AH1202" s="66">
        <v>24656</v>
      </c>
      <c r="AI1202" s="66">
        <v>12167</v>
      </c>
      <c r="AJ1202" s="76"/>
      <c r="AK1202" s="75"/>
      <c r="AL1202" s="7">
        <v>2740</v>
      </c>
    </row>
    <row r="1203" spans="1:38" x14ac:dyDescent="0.15">
      <c r="A1203" s="7">
        <v>2741</v>
      </c>
      <c r="B1203" s="17">
        <f t="shared" si="152"/>
        <v>122</v>
      </c>
      <c r="C1203" s="17">
        <f t="shared" si="153"/>
        <v>9.6433158778776793</v>
      </c>
      <c r="D1203" s="17">
        <f t="shared" si="154"/>
        <v>427.47093023255815</v>
      </c>
      <c r="E1203" s="17">
        <f t="shared" si="155"/>
        <v>14.40677966101695</v>
      </c>
      <c r="F1203" s="17">
        <f t="shared" si="156"/>
        <v>141.5</v>
      </c>
      <c r="G1203" s="17">
        <f t="shared" si="157"/>
        <v>12.047679863771817</v>
      </c>
      <c r="H1203" s="17">
        <f t="shared" si="158"/>
        <v>119.65384615384615</v>
      </c>
      <c r="I1203" s="17">
        <f t="shared" si="159"/>
        <v>9.6076342243016626</v>
      </c>
      <c r="J1203" s="18">
        <v>19.52</v>
      </c>
      <c r="K1203" s="17">
        <v>0.16</v>
      </c>
      <c r="L1203" s="17">
        <v>2.0242</v>
      </c>
      <c r="M1203" s="18">
        <v>29.41</v>
      </c>
      <c r="N1203" s="17">
        <v>1.72E-2</v>
      </c>
      <c r="O1203" s="17">
        <v>2.0413999999999999</v>
      </c>
      <c r="P1203" s="18">
        <v>25.47</v>
      </c>
      <c r="Q1203" s="17">
        <v>0.09</v>
      </c>
      <c r="R1203" s="17">
        <v>2.1141000000000001</v>
      </c>
      <c r="S1203" s="18">
        <v>20.74</v>
      </c>
      <c r="T1203" s="17">
        <v>0.13</v>
      </c>
      <c r="U1203" s="17">
        <v>2.1587000000000001</v>
      </c>
      <c r="V1203" s="28">
        <v>42482</v>
      </c>
      <c r="W1203" s="7">
        <v>2741</v>
      </c>
      <c r="X1203" s="30"/>
      <c r="Y1203" s="66">
        <v>56437</v>
      </c>
      <c r="Z1203" s="66">
        <v>6378</v>
      </c>
      <c r="AA1203" s="30"/>
      <c r="AB1203" s="66">
        <v>61264</v>
      </c>
      <c r="AC1203" s="66">
        <v>5876</v>
      </c>
      <c r="AD1203" s="16"/>
      <c r="AE1203" s="66">
        <v>53414</v>
      </c>
      <c r="AF1203" s="66">
        <v>6739</v>
      </c>
      <c r="AG1203" s="30"/>
      <c r="AH1203" s="66">
        <v>51216</v>
      </c>
      <c r="AI1203" s="66">
        <v>7029</v>
      </c>
      <c r="AJ1203" s="76"/>
      <c r="AK1203" s="75"/>
      <c r="AL1203" s="7">
        <v>2741</v>
      </c>
    </row>
    <row r="1204" spans="1:38" x14ac:dyDescent="0.15">
      <c r="A1204" s="7">
        <v>2742</v>
      </c>
      <c r="B1204" s="17">
        <f t="shared" si="152"/>
        <v>41.818181818181813</v>
      </c>
      <c r="C1204" s="17">
        <f t="shared" si="153"/>
        <v>3.8097131120386933</v>
      </c>
      <c r="D1204" s="17">
        <f t="shared" si="154"/>
        <v>47.236111111111107</v>
      </c>
      <c r="E1204" s="17">
        <f t="shared" si="155"/>
        <v>3.9141893680442861</v>
      </c>
      <c r="F1204" s="17">
        <f t="shared" si="156"/>
        <v>40.70422535211268</v>
      </c>
      <c r="G1204" s="17">
        <f t="shared" si="157"/>
        <v>3.9899216511924895</v>
      </c>
      <c r="H1204" s="17">
        <f t="shared" si="158"/>
        <v>46.291666666666664</v>
      </c>
      <c r="I1204" s="17">
        <f t="shared" si="159"/>
        <v>3.7863167760074976</v>
      </c>
      <c r="J1204" s="18">
        <v>23</v>
      </c>
      <c r="K1204" s="17">
        <v>0.55000000000000004</v>
      </c>
      <c r="L1204" s="17">
        <v>6.0372000000000003</v>
      </c>
      <c r="M1204" s="18">
        <v>34.01</v>
      </c>
      <c r="N1204" s="17">
        <v>0.18</v>
      </c>
      <c r="O1204" s="17">
        <v>8.6889000000000003</v>
      </c>
      <c r="P1204" s="18">
        <v>23.12</v>
      </c>
      <c r="Q1204" s="17">
        <v>0.28399999999999997</v>
      </c>
      <c r="R1204" s="17">
        <v>5.7946</v>
      </c>
      <c r="S1204" s="18">
        <v>22.22</v>
      </c>
      <c r="T1204" s="17">
        <v>0.36</v>
      </c>
      <c r="U1204" s="17">
        <v>5.8685</v>
      </c>
      <c r="V1204" s="21"/>
      <c r="W1204" s="7">
        <v>2742</v>
      </c>
      <c r="X1204" s="30" t="s">
        <v>41</v>
      </c>
      <c r="Y1204" s="66">
        <v>16174</v>
      </c>
      <c r="Z1204" s="66">
        <v>13355</v>
      </c>
      <c r="AA1204" s="30" t="s">
        <v>41</v>
      </c>
      <c r="AB1204" s="66">
        <v>14131</v>
      </c>
      <c r="AC1204" s="66">
        <v>10190</v>
      </c>
      <c r="AD1204" s="16" t="s">
        <v>41</v>
      </c>
      <c r="AE1204" s="66">
        <v>15410</v>
      </c>
      <c r="AF1204" s="66">
        <v>14016</v>
      </c>
      <c r="AG1204" s="30" t="s">
        <v>43</v>
      </c>
      <c r="AH1204" s="66">
        <v>17101</v>
      </c>
      <c r="AI1204" s="66">
        <v>12631</v>
      </c>
      <c r="AJ1204" s="76"/>
      <c r="AK1204" s="75"/>
      <c r="AL1204" s="7">
        <v>2742</v>
      </c>
    </row>
    <row r="1205" spans="1:38" x14ac:dyDescent="0.15">
      <c r="A1205" s="7">
        <v>2743</v>
      </c>
      <c r="B1205" s="17">
        <f t="shared" si="152"/>
        <v>58.074074074074069</v>
      </c>
      <c r="C1205" s="17">
        <f t="shared" si="153"/>
        <v>2.5298891560044532</v>
      </c>
      <c r="D1205" s="17">
        <f t="shared" si="154"/>
        <v>140.05000000000001</v>
      </c>
      <c r="E1205" s="17">
        <f t="shared" si="155"/>
        <v>4.4812415006799462</v>
      </c>
      <c r="F1205" s="17">
        <f t="shared" si="156"/>
        <v>32.772727272727273</v>
      </c>
      <c r="G1205" s="17">
        <f t="shared" si="157"/>
        <v>4.5075177393641956</v>
      </c>
      <c r="H1205" s="17">
        <f t="shared" si="158"/>
        <v>64.083333333333343</v>
      </c>
      <c r="I1205" s="17">
        <f t="shared" si="159"/>
        <v>2.6669903586044255</v>
      </c>
      <c r="J1205" s="18">
        <v>15.68</v>
      </c>
      <c r="K1205" s="17">
        <v>0.27</v>
      </c>
      <c r="L1205" s="17">
        <v>6.1978999999999997</v>
      </c>
      <c r="M1205" s="18">
        <v>28.01</v>
      </c>
      <c r="N1205" s="17">
        <v>0.05</v>
      </c>
      <c r="O1205" s="17">
        <v>6.2504999999999997</v>
      </c>
      <c r="P1205" s="18">
        <v>14.42</v>
      </c>
      <c r="Q1205" s="17">
        <v>0.22</v>
      </c>
      <c r="R1205" s="17">
        <v>3.1991000000000001</v>
      </c>
      <c r="S1205" s="18">
        <v>15.38</v>
      </c>
      <c r="T1205" s="17">
        <v>0.18</v>
      </c>
      <c r="U1205" s="17">
        <v>5.7667999999999999</v>
      </c>
      <c r="V1205" s="28">
        <v>42488</v>
      </c>
      <c r="W1205" s="7">
        <v>2743</v>
      </c>
      <c r="X1205" s="30" t="s">
        <v>43</v>
      </c>
      <c r="Y1205" s="66">
        <v>11842</v>
      </c>
      <c r="Z1205" s="66">
        <v>10246</v>
      </c>
      <c r="AA1205" s="16" t="s">
        <v>41</v>
      </c>
      <c r="AB1205" s="66">
        <v>11328</v>
      </c>
      <c r="AC1205" s="66">
        <v>10711</v>
      </c>
      <c r="AD1205" s="30" t="s">
        <v>37</v>
      </c>
      <c r="AE1205" s="66">
        <v>14361</v>
      </c>
      <c r="AF1205" s="66">
        <v>16898</v>
      </c>
      <c r="AG1205" s="16" t="s">
        <v>41</v>
      </c>
      <c r="AH1205" s="66">
        <v>18752</v>
      </c>
      <c r="AI1205" s="66">
        <v>17703</v>
      </c>
      <c r="AJ1205" s="76"/>
      <c r="AK1205" s="75"/>
      <c r="AL1205" s="7">
        <v>2743</v>
      </c>
    </row>
    <row r="1206" spans="1:38" x14ac:dyDescent="0.15">
      <c r="A1206" s="7">
        <v>2745</v>
      </c>
      <c r="B1206" s="17">
        <f t="shared" si="152"/>
        <v>62.913793103448285</v>
      </c>
      <c r="C1206" s="17">
        <f t="shared" si="153"/>
        <v>6.4564644266326949</v>
      </c>
      <c r="D1206" s="17">
        <f t="shared" si="154"/>
        <v>70.159090909090907</v>
      </c>
      <c r="E1206" s="17">
        <f t="shared" si="155"/>
        <v>5.4708822174175031</v>
      </c>
      <c r="F1206" s="17">
        <f t="shared" si="156"/>
        <v>49.985294117647058</v>
      </c>
      <c r="G1206" s="17">
        <f t="shared" si="157"/>
        <v>3.6439460537318555</v>
      </c>
      <c r="H1206" s="17">
        <f t="shared" si="158"/>
        <v>42.103846153846156</v>
      </c>
      <c r="I1206" s="17">
        <f t="shared" si="159"/>
        <v>3.7875878390301119</v>
      </c>
      <c r="J1206" s="18">
        <v>36.49</v>
      </c>
      <c r="K1206" s="17">
        <v>0.57999999999999996</v>
      </c>
      <c r="L1206" s="17">
        <v>5.6516999999999999</v>
      </c>
      <c r="M1206" s="18">
        <v>30.87</v>
      </c>
      <c r="N1206" s="17">
        <v>0.11</v>
      </c>
      <c r="O1206" s="17">
        <v>5.6425999999999998</v>
      </c>
      <c r="P1206" s="18">
        <v>33.99</v>
      </c>
      <c r="Q1206" s="17">
        <v>0.34</v>
      </c>
      <c r="R1206" s="17">
        <v>9.3277999999999999</v>
      </c>
      <c r="S1206" s="18">
        <v>36.49</v>
      </c>
      <c r="T1206" s="17">
        <v>0.65</v>
      </c>
      <c r="U1206" s="17">
        <v>9.6341000000000001</v>
      </c>
      <c r="V1206" s="21">
        <v>42481</v>
      </c>
      <c r="W1206" s="7">
        <v>2745</v>
      </c>
      <c r="X1206" s="30" t="s">
        <v>39</v>
      </c>
      <c r="Y1206" s="66">
        <v>19281</v>
      </c>
      <c r="Z1206" s="66">
        <v>23053</v>
      </c>
      <c r="AA1206" s="50" t="s">
        <v>37</v>
      </c>
      <c r="AB1206" s="66">
        <v>18293</v>
      </c>
      <c r="AC1206" s="66">
        <v>24298</v>
      </c>
      <c r="AD1206" s="50" t="s">
        <v>37</v>
      </c>
      <c r="AE1206" s="66">
        <v>17574</v>
      </c>
      <c r="AF1206" s="66">
        <v>30063</v>
      </c>
      <c r="AG1206" s="50" t="s">
        <v>39</v>
      </c>
      <c r="AH1206" s="66">
        <v>18270</v>
      </c>
      <c r="AI1206" s="66">
        <v>28918</v>
      </c>
      <c r="AJ1206" s="76"/>
      <c r="AK1206" s="75"/>
      <c r="AL1206" s="7">
        <v>2745</v>
      </c>
    </row>
    <row r="1207" spans="1:38" x14ac:dyDescent="0.15">
      <c r="A1207" s="7">
        <v>2746</v>
      </c>
      <c r="B1207" s="17">
        <f t="shared" si="152"/>
        <v>328.33333333333337</v>
      </c>
      <c r="C1207" s="17">
        <f t="shared" si="153"/>
        <v>7.8672864650724428</v>
      </c>
      <c r="D1207" s="17">
        <f t="shared" si="154"/>
        <v>72.788461538461533</v>
      </c>
      <c r="E1207" s="17">
        <f t="shared" si="155"/>
        <v>5.9255432400275536</v>
      </c>
      <c r="F1207" s="17">
        <f t="shared" si="156"/>
        <v>43.416666666666671</v>
      </c>
      <c r="G1207" s="17">
        <f t="shared" si="157"/>
        <v>6.2776756935867697</v>
      </c>
      <c r="H1207" s="17">
        <f t="shared" si="158"/>
        <v>28.366071428571427</v>
      </c>
      <c r="I1207" s="17">
        <f t="shared" si="159"/>
        <v>3.8774165202108963</v>
      </c>
      <c r="J1207" s="18">
        <v>49.25</v>
      </c>
      <c r="K1207" s="17">
        <v>0.15</v>
      </c>
      <c r="L1207" s="17">
        <v>6.2601000000000004</v>
      </c>
      <c r="M1207" s="18">
        <v>37.85</v>
      </c>
      <c r="N1207" s="17">
        <v>0.13</v>
      </c>
      <c r="O1207" s="17">
        <v>6.3875999999999999</v>
      </c>
      <c r="P1207" s="18">
        <v>41.68</v>
      </c>
      <c r="Q1207" s="17">
        <v>0.48</v>
      </c>
      <c r="R1207" s="17">
        <v>6.6394000000000002</v>
      </c>
      <c r="S1207" s="18">
        <v>42.36</v>
      </c>
      <c r="T1207" s="17">
        <v>1.1200000000000001</v>
      </c>
      <c r="U1207" s="17">
        <v>10.924799999999999</v>
      </c>
      <c r="V1207" s="21">
        <v>42488</v>
      </c>
      <c r="W1207" s="7">
        <v>2746</v>
      </c>
      <c r="X1207" s="30" t="s">
        <v>37</v>
      </c>
      <c r="Y1207" s="66">
        <v>11593</v>
      </c>
      <c r="Z1207" s="66">
        <v>13745</v>
      </c>
      <c r="AA1207" s="30" t="s">
        <v>39</v>
      </c>
      <c r="AB1207" s="66">
        <v>12456</v>
      </c>
      <c r="AC1207" s="66">
        <v>12793</v>
      </c>
      <c r="AD1207" s="30" t="s">
        <v>37</v>
      </c>
      <c r="AE1207" s="66">
        <v>9292</v>
      </c>
      <c r="AF1207" s="66">
        <v>17149</v>
      </c>
      <c r="AG1207" s="30" t="s">
        <v>39</v>
      </c>
      <c r="AH1207" s="66">
        <v>11127</v>
      </c>
      <c r="AI1207" s="66">
        <v>16342</v>
      </c>
      <c r="AJ1207" s="76"/>
      <c r="AK1207" s="75"/>
      <c r="AL1207" s="7">
        <v>2746</v>
      </c>
    </row>
    <row r="1208" spans="1:38" x14ac:dyDescent="0.15">
      <c r="A1208" s="7">
        <v>2747</v>
      </c>
      <c r="B1208" s="17">
        <f t="shared" si="152"/>
        <v>72.48888888888888</v>
      </c>
      <c r="C1208" s="17">
        <f t="shared" si="153"/>
        <v>7.951636886624577</v>
      </c>
      <c r="D1208" s="17">
        <f t="shared" si="154"/>
        <v>321.5</v>
      </c>
      <c r="E1208" s="17">
        <f t="shared" si="155"/>
        <v>12.423920394164815</v>
      </c>
      <c r="F1208" s="17">
        <f t="shared" si="156"/>
        <v>191.11111111111111</v>
      </c>
      <c r="G1208" s="17">
        <f t="shared" si="157"/>
        <v>17.721910257070732</v>
      </c>
      <c r="H1208" s="17">
        <f t="shared" si="158"/>
        <v>157.875</v>
      </c>
      <c r="I1208" s="17">
        <f t="shared" si="159"/>
        <v>6.5470520770561587</v>
      </c>
      <c r="J1208" s="18">
        <v>32.619999999999997</v>
      </c>
      <c r="K1208" s="17">
        <v>0.45</v>
      </c>
      <c r="L1208" s="17">
        <v>4.1022999999999996</v>
      </c>
      <c r="M1208" s="18">
        <v>51.44</v>
      </c>
      <c r="N1208" s="17">
        <v>0.04</v>
      </c>
      <c r="O1208" s="17">
        <v>4.1403999999999996</v>
      </c>
      <c r="P1208" s="18">
        <v>34.4</v>
      </c>
      <c r="Q1208" s="17">
        <v>0.09</v>
      </c>
      <c r="R1208" s="17">
        <v>1.9411</v>
      </c>
      <c r="S1208" s="18">
        <v>33.68</v>
      </c>
      <c r="T1208" s="17">
        <v>0.16</v>
      </c>
      <c r="U1208" s="17">
        <v>5.1443000000000003</v>
      </c>
      <c r="V1208" s="21">
        <v>42460</v>
      </c>
      <c r="W1208" s="7">
        <v>2747</v>
      </c>
      <c r="X1208" s="30"/>
      <c r="Y1208" s="66">
        <v>17916</v>
      </c>
      <c r="Z1208" s="66">
        <v>6779</v>
      </c>
      <c r="AA1208" s="30"/>
      <c r="AB1208" s="66">
        <v>16970</v>
      </c>
      <c r="AC1208" s="66">
        <v>7164</v>
      </c>
      <c r="AD1208" s="30" t="s">
        <v>41</v>
      </c>
      <c r="AE1208" s="66">
        <v>21392</v>
      </c>
      <c r="AF1208" s="66">
        <v>11366</v>
      </c>
      <c r="AG1208" s="30" t="s">
        <v>37</v>
      </c>
      <c r="AH1208" s="66">
        <v>15324</v>
      </c>
      <c r="AI1208" s="66">
        <v>18004</v>
      </c>
      <c r="AJ1208" s="76"/>
      <c r="AK1208" s="75"/>
      <c r="AL1208" s="7">
        <v>2747</v>
      </c>
    </row>
    <row r="1209" spans="1:38" x14ac:dyDescent="0.15">
      <c r="A1209" s="7">
        <v>2748</v>
      </c>
      <c r="B1209" s="17">
        <f t="shared" si="152"/>
        <v>61.334552102376598</v>
      </c>
      <c r="C1209" s="17">
        <f t="shared" si="153"/>
        <v>2.5523659785971495</v>
      </c>
      <c r="D1209" s="17">
        <f t="shared" si="154"/>
        <v>61.911525974025977</v>
      </c>
      <c r="E1209" s="17">
        <f t="shared" si="155"/>
        <v>3.8046189146049483</v>
      </c>
      <c r="F1209" s="17">
        <f t="shared" si="156"/>
        <v>55.095962938451351</v>
      </c>
      <c r="G1209" s="17">
        <f t="shared" si="157"/>
        <v>4.1009852216748772</v>
      </c>
      <c r="H1209" s="17">
        <f t="shared" si="158"/>
        <v>48.321464903357068</v>
      </c>
      <c r="I1209" s="17">
        <f t="shared" si="159"/>
        <v>4.5217639639210834</v>
      </c>
      <c r="J1209" s="18">
        <v>20.13</v>
      </c>
      <c r="K1209" s="17">
        <v>0.32819999999999999</v>
      </c>
      <c r="L1209" s="17">
        <v>7.8868</v>
      </c>
      <c r="M1209" s="18">
        <v>30.51</v>
      </c>
      <c r="N1209" s="17">
        <v>0.1232</v>
      </c>
      <c r="O1209" s="17">
        <v>8.0191999999999997</v>
      </c>
      <c r="P1209" s="18">
        <v>16.649999999999999</v>
      </c>
      <c r="Q1209" s="17">
        <v>0.15110000000000001</v>
      </c>
      <c r="R1209" s="17">
        <v>4.0599999999999996</v>
      </c>
      <c r="S1209" s="18">
        <v>19</v>
      </c>
      <c r="T1209" s="17">
        <v>0.2949</v>
      </c>
      <c r="U1209" s="17">
        <v>4.2019000000000002</v>
      </c>
      <c r="V1209" s="28">
        <v>42481</v>
      </c>
      <c r="W1209" s="7">
        <v>2748</v>
      </c>
      <c r="X1209" s="30"/>
      <c r="Y1209" s="66">
        <v>15320</v>
      </c>
      <c r="Z1209" s="66">
        <v>7832</v>
      </c>
      <c r="AA1209" s="30"/>
      <c r="AB1209" s="66">
        <v>13230</v>
      </c>
      <c r="AC1209" s="66">
        <v>9070</v>
      </c>
      <c r="AD1209" s="30" t="s">
        <v>37</v>
      </c>
      <c r="AE1209" s="66">
        <v>13525</v>
      </c>
      <c r="AF1209" s="66">
        <v>17744</v>
      </c>
      <c r="AG1209" s="30" t="s">
        <v>43</v>
      </c>
      <c r="AH1209" s="66">
        <v>23974</v>
      </c>
      <c r="AI1209" s="66">
        <v>10011</v>
      </c>
      <c r="AJ1209" s="76"/>
      <c r="AK1209" s="75"/>
      <c r="AL1209" s="7">
        <v>2748</v>
      </c>
    </row>
    <row r="1210" spans="1:38" x14ac:dyDescent="0.15">
      <c r="A1210" s="7">
        <v>2749</v>
      </c>
      <c r="B1210" s="17">
        <f t="shared" si="152"/>
        <v>45.657845695117402</v>
      </c>
      <c r="C1210" s="17">
        <f t="shared" si="153"/>
        <v>7.7329581834086332</v>
      </c>
      <c r="D1210" s="17">
        <f t="shared" si="154"/>
        <v>48.186046511627907</v>
      </c>
      <c r="E1210" s="17">
        <f t="shared" si="155"/>
        <v>7.1931956257594161</v>
      </c>
      <c r="F1210" s="17">
        <f t="shared" si="156"/>
        <v>29.680827965549685</v>
      </c>
      <c r="G1210" s="17">
        <f t="shared" si="157"/>
        <v>7.1504542046623545</v>
      </c>
      <c r="H1210" s="17">
        <f t="shared" si="158"/>
        <v>40.937407297537824</v>
      </c>
      <c r="I1210" s="17">
        <f t="shared" si="159"/>
        <v>7.8135616252208182</v>
      </c>
      <c r="J1210" s="18">
        <v>85.75</v>
      </c>
      <c r="K1210" s="17">
        <v>1.8781000000000001</v>
      </c>
      <c r="L1210" s="17">
        <v>11.088900000000001</v>
      </c>
      <c r="M1210" s="18">
        <v>82.88</v>
      </c>
      <c r="N1210" s="17">
        <v>0.43</v>
      </c>
      <c r="O1210" s="17">
        <v>11.522</v>
      </c>
      <c r="P1210" s="18">
        <v>82.02</v>
      </c>
      <c r="Q1210" s="17">
        <v>1.3816999999999999</v>
      </c>
      <c r="R1210" s="17">
        <v>11.470599999999999</v>
      </c>
      <c r="S1210" s="18">
        <v>92</v>
      </c>
      <c r="T1210" s="17">
        <v>1.6855</v>
      </c>
      <c r="U1210" s="17">
        <v>11.7744</v>
      </c>
      <c r="V1210" s="21">
        <v>42467</v>
      </c>
      <c r="W1210" s="7">
        <v>2749</v>
      </c>
      <c r="X1210" s="30"/>
      <c r="Y1210" s="66">
        <v>10536</v>
      </c>
      <c r="Z1210" s="66">
        <v>7118</v>
      </c>
      <c r="AA1210" s="30"/>
      <c r="AB1210" s="66">
        <v>11944</v>
      </c>
      <c r="AC1210" s="66">
        <v>6279</v>
      </c>
      <c r="AD1210" s="30"/>
      <c r="AE1210" s="66">
        <v>10131</v>
      </c>
      <c r="AF1210" s="66">
        <v>7403</v>
      </c>
      <c r="AG1210" s="30"/>
      <c r="AH1210" s="66">
        <v>10950</v>
      </c>
      <c r="AI1210" s="66">
        <v>6849</v>
      </c>
      <c r="AJ1210" s="76"/>
      <c r="AK1210" s="75"/>
      <c r="AL1210" s="7">
        <v>2749</v>
      </c>
    </row>
    <row r="1211" spans="1:38" x14ac:dyDescent="0.15">
      <c r="A1211" s="7">
        <v>2750</v>
      </c>
      <c r="B1211" s="17">
        <f t="shared" si="152"/>
        <v>52.76015228426396</v>
      </c>
      <c r="C1211" s="17">
        <f t="shared" si="153"/>
        <v>5.5553699682645732</v>
      </c>
      <c r="D1211" s="17">
        <f t="shared" si="154"/>
        <v>102.0650813516896</v>
      </c>
      <c r="E1211" s="17">
        <f t="shared" si="155"/>
        <v>10.613652632263941</v>
      </c>
      <c r="F1211" s="17">
        <f t="shared" si="156"/>
        <v>88.744075829383888</v>
      </c>
      <c r="G1211" s="17">
        <f t="shared" si="157"/>
        <v>9.7831765935214214</v>
      </c>
      <c r="H1211" s="17">
        <f t="shared" si="158"/>
        <v>65.844686648501366</v>
      </c>
      <c r="I1211" s="17">
        <f t="shared" si="159"/>
        <v>9.8816168803287727</v>
      </c>
      <c r="J1211" s="18">
        <v>16.63</v>
      </c>
      <c r="K1211" s="17">
        <v>0.31519999999999998</v>
      </c>
      <c r="L1211" s="17">
        <v>2.9935</v>
      </c>
      <c r="M1211" s="18">
        <v>32.619999999999997</v>
      </c>
      <c r="N1211" s="17">
        <v>7.9899999999999999E-2</v>
      </c>
      <c r="O1211" s="17">
        <v>3.0733999999999999</v>
      </c>
      <c r="P1211" s="18">
        <v>14.98</v>
      </c>
      <c r="Q1211" s="17">
        <v>8.4400000000000003E-2</v>
      </c>
      <c r="R1211" s="17">
        <v>1.5311999999999999</v>
      </c>
      <c r="S1211" s="18">
        <v>16.11</v>
      </c>
      <c r="T1211" s="17">
        <v>0.1835</v>
      </c>
      <c r="U1211" s="17">
        <v>1.6303000000000001</v>
      </c>
      <c r="V1211" s="21">
        <v>42467</v>
      </c>
      <c r="W1211" s="7">
        <v>2750</v>
      </c>
      <c r="X1211" s="30"/>
      <c r="Y1211" s="66">
        <v>31079</v>
      </c>
      <c r="Z1211" s="66">
        <v>6443</v>
      </c>
      <c r="AA1211" s="30"/>
      <c r="AB1211" s="66">
        <v>25090</v>
      </c>
      <c r="AC1211" s="66">
        <v>7704</v>
      </c>
      <c r="AD1211" s="30" t="s">
        <v>41</v>
      </c>
      <c r="AE1211" s="66">
        <v>25330</v>
      </c>
      <c r="AF1211" s="66">
        <v>15811</v>
      </c>
      <c r="AG1211" s="50" t="s">
        <v>41</v>
      </c>
      <c r="AH1211" s="66">
        <v>21306</v>
      </c>
      <c r="AI1211" s="66">
        <v>18798</v>
      </c>
      <c r="AJ1211" s="76"/>
      <c r="AK1211" s="75"/>
      <c r="AL1211" s="7">
        <v>2750</v>
      </c>
    </row>
    <row r="1212" spans="1:38" x14ac:dyDescent="0.15">
      <c r="A1212" s="7">
        <v>2751</v>
      </c>
      <c r="B1212" s="17">
        <f t="shared" si="152"/>
        <v>422.18181818181819</v>
      </c>
      <c r="C1212" s="17">
        <f t="shared" si="153"/>
        <v>14.72322617462431</v>
      </c>
      <c r="D1212" s="17">
        <f t="shared" si="154"/>
        <v>-8652.7777777777774</v>
      </c>
      <c r="E1212" s="17">
        <f t="shared" si="155"/>
        <v>30.107284384161861</v>
      </c>
      <c r="F1212" s="17">
        <f t="shared" si="156"/>
        <v>760.2137767220903</v>
      </c>
      <c r="G1212" s="17">
        <f t="shared" si="157"/>
        <v>20.723258223258224</v>
      </c>
      <c r="H1212" s="17">
        <f t="shared" si="158"/>
        <v>402.54793138244196</v>
      </c>
      <c r="I1212" s="17">
        <f t="shared" si="159"/>
        <v>16.908258630555025</v>
      </c>
      <c r="J1212" s="18">
        <v>46.44</v>
      </c>
      <c r="K1212" s="17">
        <v>0.11</v>
      </c>
      <c r="L1212" s="17">
        <v>3.1541999999999999</v>
      </c>
      <c r="M1212" s="18">
        <v>93.45</v>
      </c>
      <c r="N1212" s="17">
        <v>-2.7000000000000001E-3</v>
      </c>
      <c r="O1212" s="17">
        <v>3.1038999999999999</v>
      </c>
      <c r="P1212" s="18">
        <v>64.010000000000005</v>
      </c>
      <c r="Q1212" s="17">
        <v>4.2099999999999999E-2</v>
      </c>
      <c r="R1212" s="17">
        <v>3.0888</v>
      </c>
      <c r="S1212" s="18">
        <v>53.19</v>
      </c>
      <c r="T1212" s="17">
        <v>9.9099999999999994E-2</v>
      </c>
      <c r="U1212" s="17">
        <v>3.1457999999999999</v>
      </c>
      <c r="V1212" s="28"/>
      <c r="W1212" s="7">
        <v>2751</v>
      </c>
      <c r="X1212" s="30"/>
      <c r="Y1212" s="66"/>
      <c r="Z1212" s="66"/>
      <c r="AA1212" s="30"/>
      <c r="AB1212" s="66"/>
      <c r="AC1212" s="66"/>
      <c r="AD1212" s="30"/>
      <c r="AE1212" s="66">
        <v>11398</v>
      </c>
      <c r="AF1212" s="66">
        <v>6162</v>
      </c>
      <c r="AG1212" s="30"/>
      <c r="AH1212" s="66"/>
      <c r="AI1212" s="66"/>
      <c r="AJ1212" s="76"/>
      <c r="AK1212" s="75"/>
      <c r="AL1212" s="7">
        <v>2751</v>
      </c>
    </row>
    <row r="1213" spans="1:38" x14ac:dyDescent="0.15">
      <c r="A1213" s="7">
        <v>2752</v>
      </c>
      <c r="B1213" s="17">
        <f t="shared" si="152"/>
        <v>52.333333333333329</v>
      </c>
      <c r="C1213" s="17">
        <f t="shared" si="153"/>
        <v>5.1644736842105265</v>
      </c>
      <c r="D1213" s="17">
        <f t="shared" si="154"/>
        <v>47.446428571428569</v>
      </c>
      <c r="E1213" s="17">
        <f t="shared" si="155"/>
        <v>7.6357157226197669</v>
      </c>
      <c r="F1213" s="17">
        <f t="shared" si="156"/>
        <v>60.142857142857139</v>
      </c>
      <c r="G1213" s="17">
        <f t="shared" si="157"/>
        <v>7.3064908018049284</v>
      </c>
      <c r="H1213" s="17">
        <f t="shared" si="158"/>
        <v>57.44318181818182</v>
      </c>
      <c r="I1213" s="17">
        <f t="shared" si="159"/>
        <v>7.0863823702582218</v>
      </c>
      <c r="J1213" s="18">
        <v>17.27</v>
      </c>
      <c r="K1213" s="17">
        <v>0.33</v>
      </c>
      <c r="L1213" s="17">
        <v>3.3439999999999999</v>
      </c>
      <c r="M1213" s="18">
        <v>26.57</v>
      </c>
      <c r="N1213" s="17">
        <v>0.14000000000000001</v>
      </c>
      <c r="O1213" s="17">
        <v>3.4796999999999998</v>
      </c>
      <c r="P1213" s="18">
        <v>16.84</v>
      </c>
      <c r="Q1213" s="17">
        <v>0.14000000000000001</v>
      </c>
      <c r="R1213" s="17">
        <v>2.3048000000000002</v>
      </c>
      <c r="S1213" s="18">
        <v>16.850000000000001</v>
      </c>
      <c r="T1213" s="17">
        <v>0.22</v>
      </c>
      <c r="U1213" s="17">
        <v>2.3778000000000001</v>
      </c>
      <c r="V1213" s="28">
        <v>42486</v>
      </c>
      <c r="W1213" s="7">
        <v>2752</v>
      </c>
      <c r="X1213" s="30" t="s">
        <v>41</v>
      </c>
      <c r="Y1213" s="66">
        <v>31955</v>
      </c>
      <c r="Z1213" s="66">
        <v>13143</v>
      </c>
      <c r="AA1213" s="30" t="s">
        <v>43</v>
      </c>
      <c r="AB1213" s="66">
        <v>32315</v>
      </c>
      <c r="AC1213" s="66">
        <v>12997</v>
      </c>
      <c r="AD1213" s="50" t="s">
        <v>41</v>
      </c>
      <c r="AE1213" s="66">
        <v>31001</v>
      </c>
      <c r="AF1213" s="66">
        <v>20321</v>
      </c>
      <c r="AG1213" s="50"/>
      <c r="AH1213" s="66">
        <v>32338</v>
      </c>
      <c r="AI1213" s="66">
        <v>19482</v>
      </c>
      <c r="AJ1213" s="76"/>
      <c r="AK1213" s="75"/>
      <c r="AL1213" s="7">
        <v>2752</v>
      </c>
    </row>
    <row r="1214" spans="1:38" x14ac:dyDescent="0.15">
      <c r="A1214" s="7">
        <v>2753</v>
      </c>
      <c r="B1214" s="17">
        <f t="shared" si="152"/>
        <v>53.298552675866716</v>
      </c>
      <c r="C1214" s="17">
        <f t="shared" si="153"/>
        <v>3.6550601867346826</v>
      </c>
      <c r="D1214" s="17">
        <f t="shared" si="154"/>
        <v>90.904806786050898</v>
      </c>
      <c r="E1214" s="17">
        <f t="shared" si="155"/>
        <v>4.3946280285684995</v>
      </c>
      <c r="F1214" s="17">
        <f t="shared" si="156"/>
        <v>84.605087014725569</v>
      </c>
      <c r="G1214" s="17">
        <f t="shared" si="157"/>
        <v>4.3495466354673873</v>
      </c>
      <c r="H1214" s="17">
        <f t="shared" si="158"/>
        <v>61.235029940119759</v>
      </c>
      <c r="I1214" s="17">
        <f t="shared" si="159"/>
        <v>4.5444698118552838</v>
      </c>
      <c r="J1214" s="18">
        <v>31.67</v>
      </c>
      <c r="K1214" s="17">
        <v>0.59419999999999995</v>
      </c>
      <c r="L1214" s="17">
        <v>8.6646999999999998</v>
      </c>
      <c r="M1214" s="18">
        <v>38.58</v>
      </c>
      <c r="N1214" s="17">
        <v>0.1061</v>
      </c>
      <c r="O1214" s="17">
        <v>8.7789000000000001</v>
      </c>
      <c r="P1214" s="18">
        <v>25.28</v>
      </c>
      <c r="Q1214" s="17">
        <v>0.14940000000000001</v>
      </c>
      <c r="R1214" s="17">
        <v>5.8121</v>
      </c>
      <c r="S1214" s="18">
        <v>27.27</v>
      </c>
      <c r="T1214" s="17">
        <v>0.33400000000000002</v>
      </c>
      <c r="U1214" s="17">
        <v>6.0007000000000001</v>
      </c>
      <c r="V1214" s="21">
        <v>42488</v>
      </c>
      <c r="W1214" s="7">
        <v>2753</v>
      </c>
      <c r="X1214" s="30"/>
      <c r="Y1214" s="66">
        <v>14270</v>
      </c>
      <c r="Z1214" s="66">
        <v>6916</v>
      </c>
      <c r="AA1214" s="30"/>
      <c r="AB1214" s="66">
        <v>14270</v>
      </c>
      <c r="AC1214" s="66">
        <v>6916</v>
      </c>
      <c r="AD1214" s="30" t="s">
        <v>41</v>
      </c>
      <c r="AE1214" s="66">
        <v>13607</v>
      </c>
      <c r="AF1214" s="66">
        <v>10880</v>
      </c>
      <c r="AG1214" s="30" t="s">
        <v>43</v>
      </c>
      <c r="AH1214" s="66">
        <v>14327</v>
      </c>
      <c r="AI1214" s="66">
        <v>10334</v>
      </c>
      <c r="AJ1214" s="76"/>
      <c r="AK1214" s="75"/>
      <c r="AL1214" s="7">
        <v>2753</v>
      </c>
    </row>
    <row r="1215" spans="1:38" x14ac:dyDescent="0.15">
      <c r="A1215" s="7">
        <v>2755</v>
      </c>
      <c r="B1215" s="17">
        <f t="shared" si="152"/>
        <v>192.14285714285717</v>
      </c>
      <c r="C1215" s="17">
        <f t="shared" si="153"/>
        <v>8.0439376420397899</v>
      </c>
      <c r="D1215" s="17">
        <f t="shared" si="154"/>
        <v>-173.45</v>
      </c>
      <c r="E1215" s="17">
        <f t="shared" si="155"/>
        <v>6.9883158742949227</v>
      </c>
      <c r="F1215" s="17">
        <f t="shared" si="156"/>
        <v>-471.875</v>
      </c>
      <c r="G1215" s="17">
        <f t="shared" si="157"/>
        <v>7.6254923745076253</v>
      </c>
      <c r="H1215" s="17">
        <f t="shared" si="158"/>
        <v>3485.9999999999995</v>
      </c>
      <c r="I1215" s="17">
        <f t="shared" si="159"/>
        <v>9.2963718548741952</v>
      </c>
      <c r="J1215" s="18">
        <v>40.35</v>
      </c>
      <c r="K1215" s="17">
        <v>0.21</v>
      </c>
      <c r="L1215" s="17">
        <v>5.0162000000000004</v>
      </c>
      <c r="M1215" s="18">
        <v>34.69</v>
      </c>
      <c r="N1215" s="17">
        <v>-0.05</v>
      </c>
      <c r="O1215" s="17">
        <v>4.9640000000000004</v>
      </c>
      <c r="P1215" s="18">
        <v>37.75</v>
      </c>
      <c r="Q1215" s="17">
        <v>-0.04</v>
      </c>
      <c r="R1215" s="17">
        <v>4.9504999999999999</v>
      </c>
      <c r="S1215" s="18">
        <v>46.48</v>
      </c>
      <c r="T1215" s="17">
        <v>0.01</v>
      </c>
      <c r="U1215" s="17">
        <v>4.9997999999999996</v>
      </c>
      <c r="V1215" s="28">
        <v>42481</v>
      </c>
      <c r="W1215" s="7">
        <v>2755</v>
      </c>
      <c r="X1215" s="30"/>
      <c r="Y1215" s="66">
        <v>14972</v>
      </c>
      <c r="Z1215" s="66">
        <v>6768</v>
      </c>
      <c r="AA1215" s="30"/>
      <c r="AB1215" s="66">
        <v>14079</v>
      </c>
      <c r="AC1215" s="66">
        <v>7197</v>
      </c>
      <c r="AD1215" s="30"/>
      <c r="AE1215" s="66">
        <v>10908</v>
      </c>
      <c r="AF1215" s="66">
        <v>9290</v>
      </c>
      <c r="AG1215" s="30"/>
      <c r="AH1215" s="66"/>
      <c r="AI1215" s="66"/>
      <c r="AJ1215" s="76"/>
      <c r="AK1215" s="75"/>
      <c r="AL1215" s="7">
        <v>2755</v>
      </c>
    </row>
    <row r="1216" spans="1:38" x14ac:dyDescent="0.15">
      <c r="A1216" s="7">
        <v>2756</v>
      </c>
      <c r="B1216" s="17">
        <f t="shared" si="152"/>
        <v>42.114285714285721</v>
      </c>
      <c r="C1216" s="17">
        <f t="shared" si="153"/>
        <v>3.4575778189580357</v>
      </c>
      <c r="D1216" s="17">
        <f t="shared" si="154"/>
        <v>37.620370370370374</v>
      </c>
      <c r="E1216" s="17">
        <f t="shared" si="155"/>
        <v>2.7820192406450071</v>
      </c>
      <c r="F1216" s="17">
        <f t="shared" si="156"/>
        <v>30.837837837837839</v>
      </c>
      <c r="G1216" s="17">
        <f t="shared" si="157"/>
        <v>2.776155717761557</v>
      </c>
      <c r="H1216" s="17">
        <f t="shared" si="158"/>
        <v>34.868421052631582</v>
      </c>
      <c r="I1216" s="17">
        <f t="shared" si="159"/>
        <v>3.1557762614173606</v>
      </c>
      <c r="J1216" s="18">
        <v>29.48</v>
      </c>
      <c r="K1216" s="17">
        <v>0.7</v>
      </c>
      <c r="L1216" s="17">
        <v>8.5261999999999993</v>
      </c>
      <c r="M1216" s="18">
        <v>40.630000000000003</v>
      </c>
      <c r="N1216" s="17">
        <v>0.27</v>
      </c>
      <c r="O1216" s="17">
        <v>14.6045</v>
      </c>
      <c r="P1216" s="18">
        <v>22.82</v>
      </c>
      <c r="Q1216" s="17">
        <v>0.37</v>
      </c>
      <c r="R1216" s="17">
        <v>8.2200000000000006</v>
      </c>
      <c r="S1216" s="18">
        <v>26.5</v>
      </c>
      <c r="T1216" s="17">
        <v>0.56999999999999995</v>
      </c>
      <c r="U1216" s="17">
        <v>8.3972999999999995</v>
      </c>
      <c r="V1216" s="21"/>
      <c r="W1216" s="7">
        <v>2756</v>
      </c>
      <c r="X1216" s="30" t="s">
        <v>37</v>
      </c>
      <c r="Y1216" s="66">
        <v>16478</v>
      </c>
      <c r="Z1216" s="66">
        <v>21847</v>
      </c>
      <c r="AA1216" s="30"/>
      <c r="AB1216" s="66">
        <v>22376</v>
      </c>
      <c r="AC1216" s="66">
        <v>8938</v>
      </c>
      <c r="AD1216" s="30" t="s">
        <v>41</v>
      </c>
      <c r="AE1216" s="66">
        <v>23044</v>
      </c>
      <c r="AF1216" s="66">
        <v>15622</v>
      </c>
      <c r="AG1216" s="30" t="s">
        <v>41</v>
      </c>
      <c r="AH1216" s="66">
        <v>21387</v>
      </c>
      <c r="AI1216" s="66">
        <v>16832</v>
      </c>
      <c r="AJ1216" s="76"/>
      <c r="AK1216" s="75"/>
      <c r="AL1216" s="7">
        <v>2756</v>
      </c>
    </row>
    <row r="1217" spans="1:38" x14ac:dyDescent="0.15">
      <c r="A1217" s="7">
        <v>2757</v>
      </c>
      <c r="B1217" s="17">
        <f t="shared" si="152"/>
        <v>80.152373510451255</v>
      </c>
      <c r="C1217" s="17">
        <f t="shared" si="153"/>
        <v>6.2449582198140057</v>
      </c>
      <c r="D1217" s="17">
        <f t="shared" si="154"/>
        <v>154.48164146868251</v>
      </c>
      <c r="E1217" s="17">
        <f t="shared" si="155"/>
        <v>8.5881099254056164</v>
      </c>
      <c r="F1217" s="17">
        <f t="shared" si="156"/>
        <v>73.444283646888579</v>
      </c>
      <c r="G1217" s="17">
        <f t="shared" si="157"/>
        <v>6.0179352256725709</v>
      </c>
      <c r="H1217" s="17">
        <f t="shared" si="158"/>
        <v>75.181246979217008</v>
      </c>
      <c r="I1217" s="17">
        <f t="shared" si="159"/>
        <v>6.025741596211394</v>
      </c>
      <c r="J1217" s="18">
        <v>41.03</v>
      </c>
      <c r="K1217" s="17">
        <v>0.51190000000000002</v>
      </c>
      <c r="L1217" s="17">
        <v>6.5701000000000001</v>
      </c>
      <c r="M1217" s="18">
        <v>57.22</v>
      </c>
      <c r="N1217" s="17">
        <v>9.2600000000000002E-2</v>
      </c>
      <c r="O1217" s="17">
        <v>6.6627000000000001</v>
      </c>
      <c r="P1217" s="18">
        <v>40.6</v>
      </c>
      <c r="Q1217" s="17">
        <v>0.27639999999999998</v>
      </c>
      <c r="R1217" s="17">
        <v>6.7465000000000002</v>
      </c>
      <c r="S1217" s="18">
        <v>41.48</v>
      </c>
      <c r="T1217" s="17">
        <v>0.4138</v>
      </c>
      <c r="U1217" s="17">
        <v>6.8837999999999999</v>
      </c>
      <c r="V1217" s="28">
        <v>42480</v>
      </c>
      <c r="W1217" s="7">
        <v>2757</v>
      </c>
      <c r="X1217" s="30"/>
      <c r="Y1217" s="66">
        <v>10948</v>
      </c>
      <c r="Z1217" s="66">
        <v>9987</v>
      </c>
      <c r="AA1217" s="30"/>
      <c r="AB1217" s="66">
        <v>11806</v>
      </c>
      <c r="AC1217" s="66">
        <v>9261</v>
      </c>
      <c r="AD1217" s="30"/>
      <c r="AE1217" s="66">
        <v>15412</v>
      </c>
      <c r="AF1217" s="66">
        <v>7094</v>
      </c>
      <c r="AG1217" s="30"/>
      <c r="AH1217" s="66">
        <v>16509</v>
      </c>
      <c r="AI1217" s="66">
        <v>6623</v>
      </c>
      <c r="AJ1217" s="76"/>
      <c r="AK1217" s="75"/>
      <c r="AL1217" s="7">
        <v>2757</v>
      </c>
    </row>
    <row r="1218" spans="1:38" x14ac:dyDescent="0.15">
      <c r="A1218" s="7">
        <v>2758</v>
      </c>
      <c r="B1218" s="17">
        <f t="shared" si="152"/>
        <v>31.531914893617024</v>
      </c>
      <c r="C1218" s="17">
        <f t="shared" si="153"/>
        <v>3.1299829984054406</v>
      </c>
      <c r="D1218" s="17">
        <f t="shared" si="154"/>
        <v>124.0151515151515</v>
      </c>
      <c r="E1218" s="17">
        <f t="shared" si="155"/>
        <v>8.4955109242825273</v>
      </c>
      <c r="F1218" s="17">
        <f t="shared" si="156"/>
        <v>91.433333333333337</v>
      </c>
      <c r="G1218" s="17">
        <f t="shared" si="157"/>
        <v>7.1994750656167978</v>
      </c>
      <c r="H1218" s="17">
        <f t="shared" si="158"/>
        <v>114.28571428571429</v>
      </c>
      <c r="I1218" s="17">
        <f t="shared" si="159"/>
        <v>8.2448727197773888</v>
      </c>
      <c r="J1218" s="18">
        <v>29.64</v>
      </c>
      <c r="K1218" s="17">
        <v>0.94</v>
      </c>
      <c r="L1218" s="17">
        <v>9.4696999999999996</v>
      </c>
      <c r="M1218" s="18">
        <v>81.849999999999994</v>
      </c>
      <c r="N1218" s="17">
        <v>0.16500000000000001</v>
      </c>
      <c r="O1218" s="17">
        <v>9.6344999999999992</v>
      </c>
      <c r="P1218" s="18">
        <v>27.43</v>
      </c>
      <c r="Q1218" s="17">
        <v>0.15</v>
      </c>
      <c r="R1218" s="17">
        <v>3.81</v>
      </c>
      <c r="S1218" s="18">
        <v>32</v>
      </c>
      <c r="T1218" s="17">
        <v>0.21</v>
      </c>
      <c r="U1218" s="17">
        <v>3.8812000000000002</v>
      </c>
      <c r="V1218" s="28">
        <v>42452</v>
      </c>
      <c r="W1218" s="7">
        <v>2758</v>
      </c>
      <c r="X1218" s="30"/>
      <c r="Y1218" s="66">
        <v>9864</v>
      </c>
      <c r="Z1218" s="66">
        <v>5677</v>
      </c>
      <c r="AA1218" s="30"/>
      <c r="AB1218" s="66">
        <v>10233</v>
      </c>
      <c r="AC1218" s="66">
        <v>5472</v>
      </c>
      <c r="AD1218" s="30" t="s">
        <v>41</v>
      </c>
      <c r="AE1218" s="66">
        <v>13851</v>
      </c>
      <c r="AF1218" s="66">
        <v>10107</v>
      </c>
      <c r="AG1218" s="30" t="s">
        <v>41</v>
      </c>
      <c r="AH1218" s="66">
        <v>12801</v>
      </c>
      <c r="AI1218" s="66">
        <v>10937</v>
      </c>
      <c r="AJ1218" s="76"/>
      <c r="AK1218" s="75"/>
      <c r="AL1218" s="7">
        <v>2758</v>
      </c>
    </row>
    <row r="1219" spans="1:38" x14ac:dyDescent="0.15">
      <c r="A1219" s="7">
        <v>2759</v>
      </c>
      <c r="B1219" s="17">
        <f t="shared" si="152"/>
        <v>36.130434782608695</v>
      </c>
      <c r="C1219" s="17">
        <f t="shared" si="153"/>
        <v>4.2395796132850361</v>
      </c>
      <c r="D1219" s="17">
        <f t="shared" si="154"/>
        <v>50.25</v>
      </c>
      <c r="E1219" s="17">
        <f t="shared" si="155"/>
        <v>5.9727610400330171</v>
      </c>
      <c r="F1219" s="17">
        <f t="shared" si="156"/>
        <v>72.090909090909093</v>
      </c>
      <c r="G1219" s="17">
        <f t="shared" si="157"/>
        <v>6.5664720738624602</v>
      </c>
      <c r="H1219" s="17">
        <f t="shared" si="158"/>
        <v>135.95166163141994</v>
      </c>
      <c r="I1219" s="17">
        <f t="shared" si="159"/>
        <v>12.147716229348884</v>
      </c>
      <c r="J1219" s="18">
        <v>24.93</v>
      </c>
      <c r="K1219" s="17">
        <v>0.69</v>
      </c>
      <c r="L1219" s="17">
        <v>5.8803000000000001</v>
      </c>
      <c r="M1219" s="18">
        <v>36.18</v>
      </c>
      <c r="N1219" s="17">
        <v>0.18</v>
      </c>
      <c r="O1219" s="17">
        <v>6.0575000000000001</v>
      </c>
      <c r="P1219" s="18">
        <v>15.86</v>
      </c>
      <c r="Q1219" s="17">
        <v>0.11</v>
      </c>
      <c r="R1219" s="17">
        <v>2.4152999999999998</v>
      </c>
      <c r="S1219" s="18">
        <v>30</v>
      </c>
      <c r="T1219" s="17">
        <v>0.16550000000000001</v>
      </c>
      <c r="U1219" s="17">
        <v>2.4695999999999998</v>
      </c>
      <c r="V1219" s="28">
        <v>42482</v>
      </c>
      <c r="W1219" s="7">
        <v>2759</v>
      </c>
      <c r="X1219" s="30"/>
      <c r="Y1219" s="66">
        <v>10604</v>
      </c>
      <c r="Z1219" s="66">
        <v>9053</v>
      </c>
      <c r="AA1219" s="30"/>
      <c r="AB1219" s="66">
        <v>10931</v>
      </c>
      <c r="AC1219" s="66">
        <v>8782</v>
      </c>
      <c r="AD1219" s="30" t="s">
        <v>37</v>
      </c>
      <c r="AE1219" s="66">
        <v>10880</v>
      </c>
      <c r="AF1219" s="66">
        <v>22058</v>
      </c>
      <c r="AG1219" s="30"/>
      <c r="AH1219" s="66">
        <v>25112</v>
      </c>
      <c r="AI1219" s="66">
        <v>9557</v>
      </c>
      <c r="AJ1219" s="76"/>
      <c r="AK1219" s="75"/>
      <c r="AL1219" s="7">
        <v>2759</v>
      </c>
    </row>
    <row r="1220" spans="1:38" x14ac:dyDescent="0.15">
      <c r="A1220" s="7">
        <v>2760</v>
      </c>
      <c r="B1220" s="17">
        <f t="shared" ref="B1220:B1329" si="160">J1220/K1220</f>
        <v>103.13157894736841</v>
      </c>
      <c r="C1220" s="17">
        <f t="shared" ref="C1220:C1329" si="161">J1220/L1220</f>
        <v>6.0317362596770963</v>
      </c>
      <c r="D1220" s="17">
        <f t="shared" ref="D1220:D1329" si="162">M1220/(N1220*4)</f>
        <v>101.25</v>
      </c>
      <c r="E1220" s="17">
        <f t="shared" ref="E1220:E1329" si="163">M1220/O1220</f>
        <v>6.7462180292866121</v>
      </c>
      <c r="F1220" s="17">
        <f t="shared" ref="F1220:F1329" si="164">P1220/(Q1220*2)</f>
        <v>157.04166666666666</v>
      </c>
      <c r="G1220" s="17">
        <f t="shared" ref="G1220:G1329" si="165">P1220/R1220</f>
        <v>5.8008711310852199</v>
      </c>
      <c r="H1220" s="17">
        <f t="shared" ref="H1220:H1329" si="166">S1220/((T1220/3)*4)</f>
        <v>294</v>
      </c>
      <c r="I1220" s="17">
        <f t="shared" ref="I1220:I1329" si="167">S1220/U1220</f>
        <v>7.8410856887876781</v>
      </c>
      <c r="J1220" s="18">
        <v>39.19</v>
      </c>
      <c r="K1220" s="17">
        <v>0.38</v>
      </c>
      <c r="L1220" s="17">
        <v>6.4973000000000001</v>
      </c>
      <c r="M1220" s="18">
        <v>44.55</v>
      </c>
      <c r="N1220" s="17">
        <v>0.11</v>
      </c>
      <c r="O1220" s="17">
        <v>6.6036999999999999</v>
      </c>
      <c r="P1220" s="18">
        <v>37.69</v>
      </c>
      <c r="Q1220" s="17">
        <v>0.12</v>
      </c>
      <c r="R1220" s="17">
        <v>6.4973000000000001</v>
      </c>
      <c r="S1220" s="18">
        <v>50.96</v>
      </c>
      <c r="T1220" s="17">
        <v>0.13</v>
      </c>
      <c r="U1220" s="17">
        <v>6.4991000000000003</v>
      </c>
      <c r="V1220" s="28">
        <v>42457</v>
      </c>
      <c r="W1220" s="7">
        <v>2760</v>
      </c>
      <c r="X1220" s="30"/>
      <c r="Y1220" s="66">
        <v>9146</v>
      </c>
      <c r="Z1220" s="66">
        <v>9621</v>
      </c>
      <c r="AA1220" s="30"/>
      <c r="AB1220" s="66">
        <v>9448</v>
      </c>
      <c r="AC1220" s="66">
        <v>9314</v>
      </c>
      <c r="AD1220" s="30"/>
      <c r="AE1220" s="66">
        <v>11216</v>
      </c>
      <c r="AF1220" s="66">
        <v>7845</v>
      </c>
      <c r="AG1220" s="50"/>
      <c r="AH1220" s="66">
        <v>9560</v>
      </c>
      <c r="AI1220" s="66">
        <v>9205</v>
      </c>
      <c r="AJ1220" s="76"/>
      <c r="AK1220" s="75"/>
      <c r="AL1220" s="7">
        <v>2760</v>
      </c>
    </row>
    <row r="1221" spans="1:38" x14ac:dyDescent="0.15">
      <c r="A1221" s="7">
        <v>2761</v>
      </c>
      <c r="B1221" s="17">
        <f t="shared" si="160"/>
        <v>116.74285714285715</v>
      </c>
      <c r="C1221" s="17">
        <f t="shared" si="161"/>
        <v>7.7428890868090425</v>
      </c>
      <c r="D1221" s="17">
        <f t="shared" si="162"/>
        <v>117.08633093525178</v>
      </c>
      <c r="E1221" s="17">
        <f t="shared" si="163"/>
        <v>6.0948208066509375</v>
      </c>
      <c r="F1221" s="17">
        <f t="shared" si="164"/>
        <v>252.375</v>
      </c>
      <c r="G1221" s="17">
        <f t="shared" si="165"/>
        <v>7.6023722112397634</v>
      </c>
      <c r="H1221" s="17">
        <f t="shared" si="166"/>
        <v>369.56388206388209</v>
      </c>
      <c r="I1221" s="17">
        <f t="shared" si="167"/>
        <v>7.5529611147726197</v>
      </c>
      <c r="J1221" s="18">
        <v>40.86</v>
      </c>
      <c r="K1221" s="17">
        <v>0.35</v>
      </c>
      <c r="L1221" s="17">
        <v>5.2770999999999999</v>
      </c>
      <c r="M1221" s="18">
        <v>32.549999999999997</v>
      </c>
      <c r="N1221" s="17">
        <v>6.9500000000000006E-2</v>
      </c>
      <c r="O1221" s="17">
        <v>5.3406000000000002</v>
      </c>
      <c r="P1221" s="18">
        <v>40.380000000000003</v>
      </c>
      <c r="Q1221" s="17">
        <v>0.08</v>
      </c>
      <c r="R1221" s="17">
        <v>5.3114999999999997</v>
      </c>
      <c r="S1221" s="18">
        <v>40.11</v>
      </c>
      <c r="T1221" s="17">
        <v>8.14E-2</v>
      </c>
      <c r="U1221" s="17">
        <v>5.3105000000000002</v>
      </c>
      <c r="V1221" s="28">
        <v>42458</v>
      </c>
      <c r="W1221" s="7">
        <v>2761</v>
      </c>
      <c r="X1221" s="30"/>
      <c r="Y1221" s="66">
        <v>22019</v>
      </c>
      <c r="Z1221" s="66">
        <v>5449</v>
      </c>
      <c r="AA1221" s="30"/>
      <c r="AB1221" s="66">
        <v>21348</v>
      </c>
      <c r="AC1221" s="66">
        <v>5621</v>
      </c>
      <c r="AD1221" s="30"/>
      <c r="AE1221" s="66">
        <v>16935</v>
      </c>
      <c r="AF1221" s="66">
        <v>7085</v>
      </c>
      <c r="AG1221" s="50" t="s">
        <v>37</v>
      </c>
      <c r="AH1221" s="66">
        <v>10858</v>
      </c>
      <c r="AI1221" s="66">
        <v>11052</v>
      </c>
      <c r="AJ1221" s="76"/>
      <c r="AK1221" s="75"/>
      <c r="AL1221" s="7">
        <v>2761</v>
      </c>
    </row>
    <row r="1222" spans="1:38" x14ac:dyDescent="0.15">
      <c r="A1222" s="7">
        <v>2762</v>
      </c>
      <c r="B1222" s="17">
        <f t="shared" si="160"/>
        <v>58.515151515151508</v>
      </c>
      <c r="C1222" s="17">
        <f t="shared" si="161"/>
        <v>5.5143069278656691</v>
      </c>
      <c r="D1222" s="17">
        <f t="shared" si="162"/>
        <v>109.25</v>
      </c>
      <c r="E1222" s="17">
        <f t="shared" si="163"/>
        <v>7.3589671625035074</v>
      </c>
      <c r="F1222" s="17">
        <f t="shared" si="164"/>
        <v>109.25</v>
      </c>
      <c r="G1222" s="17">
        <f t="shared" si="165"/>
        <v>7.3990461946553037</v>
      </c>
      <c r="H1222" s="17">
        <f t="shared" si="166"/>
        <v>112.5</v>
      </c>
      <c r="I1222" s="17">
        <f t="shared" si="167"/>
        <v>8.434468862752448</v>
      </c>
      <c r="J1222" s="18">
        <v>38.619999999999997</v>
      </c>
      <c r="K1222" s="17">
        <v>0.66</v>
      </c>
      <c r="L1222" s="17">
        <v>7.0035999999999996</v>
      </c>
      <c r="M1222" s="18">
        <v>52.44</v>
      </c>
      <c r="N1222" s="17">
        <v>0.12</v>
      </c>
      <c r="O1222" s="17">
        <v>7.1260000000000003</v>
      </c>
      <c r="P1222" s="18">
        <v>52.44</v>
      </c>
      <c r="Q1222" s="17">
        <v>0.24</v>
      </c>
      <c r="R1222" s="17">
        <v>7.0873999999999997</v>
      </c>
      <c r="S1222" s="18">
        <v>36</v>
      </c>
      <c r="T1222" s="17">
        <v>0.24</v>
      </c>
      <c r="U1222" s="17">
        <v>4.2682000000000002</v>
      </c>
      <c r="V1222" s="21">
        <v>42488</v>
      </c>
      <c r="W1222" s="7">
        <v>2762</v>
      </c>
      <c r="X1222" s="30" t="s">
        <v>39</v>
      </c>
      <c r="Y1222" s="66">
        <v>7198</v>
      </c>
      <c r="Z1222" s="66">
        <v>16532</v>
      </c>
      <c r="AA1222" s="30" t="s">
        <v>39</v>
      </c>
      <c r="AB1222" s="66">
        <v>7284</v>
      </c>
      <c r="AC1222" s="66">
        <v>16337</v>
      </c>
      <c r="AD1222" s="30" t="s">
        <v>37</v>
      </c>
      <c r="AE1222" s="66">
        <v>7274</v>
      </c>
      <c r="AF1222" s="66">
        <v>16359</v>
      </c>
      <c r="AG1222" s="50" t="s">
        <v>43</v>
      </c>
      <c r="AH1222" s="66">
        <v>17780</v>
      </c>
      <c r="AI1222" s="66">
        <v>11378</v>
      </c>
      <c r="AJ1222" s="76"/>
      <c r="AK1222" s="75"/>
      <c r="AL1222" s="7">
        <v>2762</v>
      </c>
    </row>
    <row r="1223" spans="1:38" x14ac:dyDescent="0.15">
      <c r="A1223" s="7">
        <v>2763</v>
      </c>
      <c r="B1223" s="17">
        <f t="shared" si="160"/>
        <v>38.80681818181818</v>
      </c>
      <c r="C1223" s="17">
        <f t="shared" si="161"/>
        <v>4.9013979389729307</v>
      </c>
      <c r="D1223" s="17">
        <f t="shared" si="162"/>
        <v>26.176470588235293</v>
      </c>
      <c r="E1223" s="17">
        <f t="shared" si="163"/>
        <v>4.8739748908147478</v>
      </c>
      <c r="F1223" s="17">
        <f t="shared" si="164"/>
        <v>30.446428571428569</v>
      </c>
      <c r="G1223" s="17">
        <f t="shared" si="165"/>
        <v>4.7212261342711175</v>
      </c>
      <c r="H1223" s="17">
        <f t="shared" si="166"/>
        <v>32.61</v>
      </c>
      <c r="I1223" s="17">
        <f t="shared" si="167"/>
        <v>4.3980794648396406</v>
      </c>
      <c r="J1223" s="18">
        <v>34.15</v>
      </c>
      <c r="K1223" s="17">
        <v>0.88</v>
      </c>
      <c r="L1223" s="17">
        <v>6.9673999999999996</v>
      </c>
      <c r="M1223" s="18">
        <v>35.6</v>
      </c>
      <c r="N1223" s="17">
        <v>0.34</v>
      </c>
      <c r="O1223" s="17">
        <v>7.3041</v>
      </c>
      <c r="P1223" s="18">
        <v>34.1</v>
      </c>
      <c r="Q1223" s="17">
        <v>0.56000000000000005</v>
      </c>
      <c r="R1223" s="17">
        <v>7.2226999999999997</v>
      </c>
      <c r="S1223" s="18">
        <v>32.61</v>
      </c>
      <c r="T1223" s="17">
        <v>0.75</v>
      </c>
      <c r="U1223" s="17">
        <v>7.4146000000000001</v>
      </c>
      <c r="V1223" s="21">
        <v>42460</v>
      </c>
      <c r="W1223" s="7">
        <v>2763</v>
      </c>
      <c r="X1223" s="30"/>
      <c r="Y1223" s="66">
        <v>21612</v>
      </c>
      <c r="Z1223" s="66">
        <v>9994</v>
      </c>
      <c r="AA1223" s="30" t="s">
        <v>41</v>
      </c>
      <c r="AB1223" s="66">
        <v>19435</v>
      </c>
      <c r="AC1223" s="66">
        <v>11113</v>
      </c>
      <c r="AD1223" s="30"/>
      <c r="AE1223" s="66">
        <v>21708</v>
      </c>
      <c r="AF1223" s="66">
        <v>9950</v>
      </c>
      <c r="AG1223" s="30"/>
      <c r="AH1223" s="66">
        <v>22028</v>
      </c>
      <c r="AI1223" s="66">
        <v>9806</v>
      </c>
      <c r="AJ1223" s="76"/>
      <c r="AK1223" s="75"/>
      <c r="AL1223" s="7">
        <v>2763</v>
      </c>
    </row>
    <row r="1224" spans="1:38" x14ac:dyDescent="0.15">
      <c r="A1224" s="7">
        <v>2765</v>
      </c>
      <c r="B1224" s="17">
        <f t="shared" si="160"/>
        <v>68.292682926829272</v>
      </c>
      <c r="C1224" s="17">
        <f t="shared" si="161"/>
        <v>5.8335763990166249</v>
      </c>
      <c r="D1224" s="17">
        <f t="shared" si="162"/>
        <v>43.653846153846153</v>
      </c>
      <c r="E1224" s="17">
        <f t="shared" si="163"/>
        <v>4.6252903541301604</v>
      </c>
      <c r="F1224" s="17">
        <f t="shared" si="164"/>
        <v>47.053571428571423</v>
      </c>
      <c r="G1224" s="17">
        <f t="shared" si="165"/>
        <v>5.4809052333804811</v>
      </c>
      <c r="H1224" s="17">
        <f t="shared" si="166"/>
        <v>50.46153846153846</v>
      </c>
      <c r="I1224" s="17">
        <f t="shared" si="167"/>
        <v>5.3789229854662475</v>
      </c>
      <c r="J1224" s="18">
        <v>28</v>
      </c>
      <c r="K1224" s="17">
        <v>0.41</v>
      </c>
      <c r="L1224" s="17">
        <v>4.7998000000000003</v>
      </c>
      <c r="M1224" s="18">
        <v>22.7</v>
      </c>
      <c r="N1224" s="17">
        <v>0.13</v>
      </c>
      <c r="O1224" s="17">
        <v>4.9077999999999999</v>
      </c>
      <c r="P1224" s="18">
        <v>26.35</v>
      </c>
      <c r="Q1224" s="17">
        <v>0.28000000000000003</v>
      </c>
      <c r="R1224" s="17">
        <v>4.8075999999999999</v>
      </c>
      <c r="S1224" s="18">
        <v>26.24</v>
      </c>
      <c r="T1224" s="17">
        <v>0.39</v>
      </c>
      <c r="U1224" s="17">
        <v>4.8783000000000003</v>
      </c>
      <c r="V1224" s="21">
        <v>42457</v>
      </c>
      <c r="W1224" s="7">
        <v>2765</v>
      </c>
      <c r="X1224" s="30"/>
      <c r="Y1224" s="66">
        <v>28412</v>
      </c>
      <c r="Z1224" s="66">
        <v>7320</v>
      </c>
      <c r="AA1224" s="30"/>
      <c r="AB1224" s="66">
        <v>26198</v>
      </c>
      <c r="AC1224" s="66">
        <v>7939</v>
      </c>
      <c r="AD1224" s="30"/>
      <c r="AE1224" s="66">
        <v>24447</v>
      </c>
      <c r="AF1224" s="66">
        <v>8508</v>
      </c>
      <c r="AG1224" s="30"/>
      <c r="AH1224" s="66">
        <v>21775</v>
      </c>
      <c r="AI1224" s="66">
        <v>9552</v>
      </c>
      <c r="AJ1224" s="76"/>
      <c r="AK1224" s="75"/>
      <c r="AL1224" s="7">
        <v>2765</v>
      </c>
    </row>
    <row r="1225" spans="1:38" x14ac:dyDescent="0.15">
      <c r="A1225" s="7">
        <v>2766</v>
      </c>
      <c r="B1225" s="17">
        <f t="shared" si="160"/>
        <v>91.439024390243915</v>
      </c>
      <c r="C1225" s="17">
        <f t="shared" si="161"/>
        <v>7.1219604863221884</v>
      </c>
      <c r="D1225" s="17">
        <f t="shared" si="162"/>
        <v>88.166666666666671</v>
      </c>
      <c r="E1225" s="17">
        <f t="shared" si="163"/>
        <v>5.9247368028074368</v>
      </c>
      <c r="F1225" s="17">
        <f t="shared" si="164"/>
        <v>83.526315789473685</v>
      </c>
      <c r="G1225" s="17">
        <f t="shared" si="165"/>
        <v>5.9271708683473383</v>
      </c>
      <c r="H1225" s="17">
        <f t="shared" si="166"/>
        <v>85.227272727272734</v>
      </c>
      <c r="I1225" s="17">
        <f t="shared" si="167"/>
        <v>6.8235165674982259</v>
      </c>
      <c r="J1225" s="18">
        <v>37.49</v>
      </c>
      <c r="K1225" s="17">
        <v>0.41</v>
      </c>
      <c r="L1225" s="17">
        <v>5.2640000000000002</v>
      </c>
      <c r="M1225" s="18">
        <v>31.74</v>
      </c>
      <c r="N1225" s="17">
        <v>0.09</v>
      </c>
      <c r="O1225" s="17">
        <v>5.3571999999999997</v>
      </c>
      <c r="P1225" s="18">
        <v>31.74</v>
      </c>
      <c r="Q1225" s="17">
        <v>0.19</v>
      </c>
      <c r="R1225" s="17">
        <v>5.3550000000000004</v>
      </c>
      <c r="S1225" s="18">
        <v>37.5</v>
      </c>
      <c r="T1225" s="17">
        <v>0.33</v>
      </c>
      <c r="U1225" s="17">
        <v>5.4957000000000003</v>
      </c>
      <c r="V1225" s="28">
        <v>42485</v>
      </c>
      <c r="W1225" s="7">
        <v>2766</v>
      </c>
      <c r="X1225" s="30"/>
      <c r="Y1225" s="66">
        <v>23582</v>
      </c>
      <c r="Z1225" s="66">
        <v>7760</v>
      </c>
      <c r="AA1225" s="30"/>
      <c r="AB1225" s="66">
        <v>23122</v>
      </c>
      <c r="AC1225" s="66">
        <v>7914</v>
      </c>
      <c r="AD1225" s="30"/>
      <c r="AE1225" s="66">
        <v>23179</v>
      </c>
      <c r="AF1225" s="66">
        <v>7895</v>
      </c>
      <c r="AG1225" s="30"/>
      <c r="AH1225" s="66">
        <v>23179</v>
      </c>
      <c r="AI1225" s="66">
        <v>7895</v>
      </c>
      <c r="AJ1225" s="76"/>
      <c r="AK1225" s="75"/>
      <c r="AL1225" s="7">
        <v>2766</v>
      </c>
    </row>
    <row r="1226" spans="1:38" x14ac:dyDescent="0.15">
      <c r="A1226" s="7">
        <v>2767</v>
      </c>
      <c r="B1226" s="17">
        <f t="shared" si="160"/>
        <v>77.666666666666671</v>
      </c>
      <c r="C1226" s="17">
        <f t="shared" si="161"/>
        <v>7.5720646062851387</v>
      </c>
      <c r="D1226" s="17">
        <f t="shared" si="162"/>
        <v>84.431818181818173</v>
      </c>
      <c r="E1226" s="17">
        <f t="shared" si="163"/>
        <v>5.9327988757226358</v>
      </c>
      <c r="F1226" s="17">
        <f t="shared" si="164"/>
        <v>141.84867394695786</v>
      </c>
      <c r="G1226" s="17">
        <f t="shared" si="165"/>
        <v>8.7335510517721637</v>
      </c>
      <c r="H1226" s="17">
        <f t="shared" si="166"/>
        <v>126.09245630174792</v>
      </c>
      <c r="I1226" s="17">
        <f t="shared" si="167"/>
        <v>8.5929234747854704</v>
      </c>
      <c r="J1226" s="18">
        <v>46.6</v>
      </c>
      <c r="K1226" s="17">
        <v>0.6</v>
      </c>
      <c r="L1226" s="17">
        <v>6.1542000000000003</v>
      </c>
      <c r="M1226" s="18">
        <v>37.15</v>
      </c>
      <c r="N1226" s="17">
        <v>0.11</v>
      </c>
      <c r="O1226" s="17">
        <v>6.2618</v>
      </c>
      <c r="P1226" s="18">
        <v>36.369999999999997</v>
      </c>
      <c r="Q1226" s="17">
        <v>0.12820000000000001</v>
      </c>
      <c r="R1226" s="17">
        <v>4.1643999999999997</v>
      </c>
      <c r="S1226" s="18">
        <v>36.549999999999997</v>
      </c>
      <c r="T1226" s="17">
        <v>0.21740000000000001</v>
      </c>
      <c r="U1226" s="17">
        <v>4.2534999999999998</v>
      </c>
      <c r="V1226" s="28">
        <v>42485</v>
      </c>
      <c r="W1226" s="7">
        <v>2767</v>
      </c>
      <c r="X1226" s="30"/>
      <c r="Y1226" s="66">
        <v>13468</v>
      </c>
      <c r="Z1226" s="66">
        <v>7425</v>
      </c>
      <c r="AA1226" s="30"/>
      <c r="AB1226" s="66">
        <v>12048</v>
      </c>
      <c r="AC1226" s="66">
        <v>8300</v>
      </c>
      <c r="AD1226" s="30" t="s">
        <v>37</v>
      </c>
      <c r="AE1226" s="66">
        <v>12222</v>
      </c>
      <c r="AF1226" s="66">
        <v>12272</v>
      </c>
      <c r="AG1226" s="30" t="s">
        <v>37</v>
      </c>
      <c r="AH1226" s="66">
        <v>11504</v>
      </c>
      <c r="AI1226" s="66">
        <v>13039</v>
      </c>
      <c r="AJ1226" s="76"/>
      <c r="AK1226" s="75"/>
      <c r="AL1226" s="7">
        <v>2767</v>
      </c>
    </row>
    <row r="1227" spans="1:38" x14ac:dyDescent="0.15">
      <c r="A1227" s="7">
        <v>2768</v>
      </c>
      <c r="B1227" s="17">
        <f t="shared" si="160"/>
        <v>45.163636363636357</v>
      </c>
      <c r="C1227" s="17">
        <f t="shared" si="161"/>
        <v>7.1833429728166562</v>
      </c>
      <c r="D1227" s="17">
        <f t="shared" si="162"/>
        <v>100.075</v>
      </c>
      <c r="E1227" s="17">
        <f t="shared" si="163"/>
        <v>13.306076319638347</v>
      </c>
      <c r="F1227" s="17">
        <f t="shared" si="164"/>
        <v>71.666666666666671</v>
      </c>
      <c r="G1227" s="17">
        <f t="shared" si="165"/>
        <v>9.6427999359282399</v>
      </c>
      <c r="H1227" s="17">
        <f t="shared" si="166"/>
        <v>59.86363636363636</v>
      </c>
      <c r="I1227" s="17">
        <f t="shared" si="167"/>
        <v>8.1143526077446779</v>
      </c>
      <c r="J1227" s="18">
        <v>24.84</v>
      </c>
      <c r="K1227" s="17">
        <v>0.55000000000000004</v>
      </c>
      <c r="L1227" s="17">
        <v>3.4580000000000002</v>
      </c>
      <c r="M1227" s="18">
        <v>40.03</v>
      </c>
      <c r="N1227" s="17">
        <v>0.1</v>
      </c>
      <c r="O1227" s="17">
        <v>3.0084</v>
      </c>
      <c r="P1227" s="18">
        <v>30.1</v>
      </c>
      <c r="Q1227" s="17">
        <v>0.21</v>
      </c>
      <c r="R1227" s="17">
        <v>3.1215000000000002</v>
      </c>
      <c r="S1227" s="18">
        <v>26.34</v>
      </c>
      <c r="T1227" s="17">
        <v>0.33</v>
      </c>
      <c r="U1227" s="17">
        <v>3.2461000000000002</v>
      </c>
      <c r="V1227" s="21"/>
      <c r="W1227" s="7">
        <v>2768</v>
      </c>
      <c r="X1227" s="30"/>
      <c r="Y1227" s="66">
        <v>26009</v>
      </c>
      <c r="Z1227" s="66">
        <v>9228</v>
      </c>
      <c r="AA1227" s="30" t="s">
        <v>41</v>
      </c>
      <c r="AB1227" s="66">
        <v>21439</v>
      </c>
      <c r="AC1227" s="66">
        <v>11195</v>
      </c>
      <c r="AD1227" s="30"/>
      <c r="AE1227" s="66">
        <v>28609</v>
      </c>
      <c r="AF1227" s="66">
        <v>8389</v>
      </c>
      <c r="AG1227" s="30"/>
      <c r="AH1227" s="66">
        <v>25592</v>
      </c>
      <c r="AI1227" s="66">
        <v>9378</v>
      </c>
      <c r="AJ1227" s="76"/>
      <c r="AK1227" s="75"/>
      <c r="AL1227" s="7">
        <v>2768</v>
      </c>
    </row>
    <row r="1228" spans="1:38" x14ac:dyDescent="0.15">
      <c r="A1228" s="7">
        <v>2769</v>
      </c>
      <c r="B1228" s="17">
        <f t="shared" si="160"/>
        <v>16.642276422764226</v>
      </c>
      <c r="C1228" s="17">
        <f t="shared" si="161"/>
        <v>3.0301236029901562</v>
      </c>
      <c r="D1228" s="17">
        <f t="shared" si="162"/>
        <v>42.621951219512198</v>
      </c>
      <c r="E1228" s="17">
        <f t="shared" si="163"/>
        <v>9.7793695874197297</v>
      </c>
      <c r="F1228" s="17">
        <f t="shared" si="164"/>
        <v>146.25806451612905</v>
      </c>
      <c r="G1228" s="17">
        <f t="shared" si="165"/>
        <v>12.083577634454453</v>
      </c>
      <c r="H1228" s="17">
        <f t="shared" si="166"/>
        <v>44.339285714285715</v>
      </c>
      <c r="I1228" s="17">
        <f t="shared" si="167"/>
        <v>8.1809495568515036</v>
      </c>
      <c r="J1228" s="18">
        <v>20.47</v>
      </c>
      <c r="K1228" s="17">
        <v>1.23</v>
      </c>
      <c r="L1228" s="17">
        <v>6.7554999999999996</v>
      </c>
      <c r="M1228" s="18">
        <v>69.900000000000006</v>
      </c>
      <c r="N1228" s="17">
        <v>0.41</v>
      </c>
      <c r="O1228" s="17">
        <v>7.1477000000000004</v>
      </c>
      <c r="P1228" s="18">
        <v>90.68</v>
      </c>
      <c r="Q1228" s="17">
        <v>0.31</v>
      </c>
      <c r="R1228" s="17">
        <v>7.5044000000000004</v>
      </c>
      <c r="S1228" s="18">
        <v>24.83</v>
      </c>
      <c r="T1228" s="17">
        <v>0.42</v>
      </c>
      <c r="U1228" s="17">
        <v>3.0350999999999999</v>
      </c>
      <c r="V1228" s="28">
        <v>42481</v>
      </c>
      <c r="W1228" s="7">
        <v>2769</v>
      </c>
      <c r="X1228" s="30"/>
      <c r="Y1228" s="66">
        <v>21689</v>
      </c>
      <c r="Z1228" s="66">
        <v>6938</v>
      </c>
      <c r="AA1228" s="30"/>
      <c r="AB1228" s="66">
        <v>18411</v>
      </c>
      <c r="AC1228" s="66">
        <v>8183</v>
      </c>
      <c r="AD1228" s="30"/>
      <c r="AE1228" s="66">
        <v>22823</v>
      </c>
      <c r="AF1228" s="66">
        <v>6603</v>
      </c>
      <c r="AG1228" s="50" t="s">
        <v>41</v>
      </c>
      <c r="AH1228" s="66">
        <v>34396</v>
      </c>
      <c r="AI1228" s="66">
        <v>10952</v>
      </c>
      <c r="AJ1228" s="76"/>
      <c r="AK1228" s="75"/>
      <c r="AL1228" s="7">
        <v>2769</v>
      </c>
    </row>
    <row r="1229" spans="1:38" x14ac:dyDescent="0.15">
      <c r="A1229" s="7">
        <v>2770</v>
      </c>
      <c r="B1229" s="17">
        <f t="shared" si="160"/>
        <v>28.599999999999998</v>
      </c>
      <c r="C1229" s="17">
        <f t="shared" si="161"/>
        <v>2.8532235939643344</v>
      </c>
      <c r="D1229" s="17">
        <f t="shared" si="162"/>
        <v>112.5</v>
      </c>
      <c r="E1229" s="17">
        <f t="shared" si="163"/>
        <v>6.6353739156078744</v>
      </c>
      <c r="F1229" s="17">
        <f t="shared" si="164"/>
        <v>75.8125</v>
      </c>
      <c r="G1229" s="17">
        <f t="shared" si="165"/>
        <v>5.9216949814489359</v>
      </c>
      <c r="H1229" s="17">
        <f t="shared" si="166"/>
        <v>64.903846153846146</v>
      </c>
      <c r="I1229" s="17">
        <f t="shared" si="167"/>
        <v>5.3604612379091821</v>
      </c>
      <c r="J1229" s="18">
        <v>11.44</v>
      </c>
      <c r="K1229" s="17">
        <v>0.4</v>
      </c>
      <c r="L1229" s="17">
        <v>4.0095000000000001</v>
      </c>
      <c r="M1229" s="18">
        <v>27</v>
      </c>
      <c r="N1229" s="17">
        <v>0.06</v>
      </c>
      <c r="O1229" s="17">
        <v>4.0690999999999997</v>
      </c>
      <c r="P1229" s="18">
        <v>12.13</v>
      </c>
      <c r="Q1229" s="17">
        <v>0.08</v>
      </c>
      <c r="R1229" s="17">
        <v>2.0484</v>
      </c>
      <c r="S1229" s="18">
        <v>11.25</v>
      </c>
      <c r="T1229" s="17">
        <v>0.13</v>
      </c>
      <c r="U1229" s="17">
        <v>2.0987</v>
      </c>
      <c r="V1229" s="28">
        <v>42479</v>
      </c>
      <c r="W1229" s="7">
        <v>2770</v>
      </c>
      <c r="X1229" s="30"/>
      <c r="Y1229" s="66">
        <v>35548</v>
      </c>
      <c r="Z1229" s="66">
        <v>7691</v>
      </c>
      <c r="AA1229" s="30"/>
      <c r="AB1229" s="66">
        <v>33003</v>
      </c>
      <c r="AC1229" s="66">
        <v>8284</v>
      </c>
      <c r="AD1229" s="30"/>
      <c r="AE1229" s="66">
        <v>45551</v>
      </c>
      <c r="AF1229" s="66">
        <v>12004</v>
      </c>
      <c r="AG1229" s="30"/>
      <c r="AH1229" s="66">
        <v>43843</v>
      </c>
      <c r="AI1229" s="66">
        <v>12472</v>
      </c>
      <c r="AJ1229" s="76"/>
      <c r="AK1229" s="75"/>
      <c r="AL1229" s="7">
        <v>2770</v>
      </c>
    </row>
    <row r="1230" spans="1:38" x14ac:dyDescent="0.15">
      <c r="A1230" s="7">
        <v>2771</v>
      </c>
      <c r="B1230" s="17">
        <f t="shared" si="160"/>
        <v>81.906976744186039</v>
      </c>
      <c r="C1230" s="17">
        <f t="shared" si="161"/>
        <v>10.453830399810037</v>
      </c>
      <c r="D1230" s="17">
        <f t="shared" si="162"/>
        <v>136.66666666666669</v>
      </c>
      <c r="E1230" s="17">
        <f t="shared" si="163"/>
        <v>11.889916770582605</v>
      </c>
      <c r="F1230" s="17">
        <f t="shared" si="164"/>
        <v>131.1875</v>
      </c>
      <c r="G1230" s="17">
        <f t="shared" si="165"/>
        <v>15.3108861202696</v>
      </c>
      <c r="H1230" s="17">
        <f t="shared" si="166"/>
        <v>114.25471698113206</v>
      </c>
      <c r="I1230" s="17">
        <f t="shared" si="167"/>
        <v>11.552274255626619</v>
      </c>
      <c r="J1230" s="18">
        <v>70.44</v>
      </c>
      <c r="K1230" s="17">
        <v>0.86</v>
      </c>
      <c r="L1230" s="17">
        <v>6.7382</v>
      </c>
      <c r="M1230" s="18">
        <v>82</v>
      </c>
      <c r="N1230" s="17">
        <v>0.15</v>
      </c>
      <c r="O1230" s="17">
        <v>6.8966000000000003</v>
      </c>
      <c r="P1230" s="18">
        <v>104.95</v>
      </c>
      <c r="Q1230" s="17">
        <v>0.4</v>
      </c>
      <c r="R1230" s="17">
        <v>6.8545999999999996</v>
      </c>
      <c r="S1230" s="18">
        <v>80.739999999999995</v>
      </c>
      <c r="T1230" s="17">
        <v>0.53</v>
      </c>
      <c r="U1230" s="17">
        <v>6.9890999999999996</v>
      </c>
      <c r="V1230" s="21">
        <v>42478</v>
      </c>
      <c r="W1230" s="7">
        <v>2771</v>
      </c>
      <c r="X1230" s="30"/>
      <c r="Y1230" s="66">
        <v>14995</v>
      </c>
      <c r="Z1230" s="66">
        <v>5378</v>
      </c>
      <c r="AA1230" s="30"/>
      <c r="AB1230" s="66">
        <v>13903</v>
      </c>
      <c r="AC1230" s="66">
        <v>5800</v>
      </c>
      <c r="AD1230" s="30"/>
      <c r="AE1230" s="66">
        <v>13564</v>
      </c>
      <c r="AF1230" s="66">
        <v>5945</v>
      </c>
      <c r="AG1230" s="30"/>
      <c r="AH1230" s="66">
        <v>13859</v>
      </c>
      <c r="AI1230" s="66">
        <v>5819</v>
      </c>
      <c r="AJ1230" s="76"/>
      <c r="AK1230" s="75"/>
      <c r="AL1230" s="7">
        <v>2771</v>
      </c>
    </row>
    <row r="1231" spans="1:38" x14ac:dyDescent="0.15">
      <c r="A1231" s="7">
        <v>2772</v>
      </c>
      <c r="B1231" s="17">
        <f t="shared" ref="B1231:B1234" si="168">J1231/K1231</f>
        <v>41.962464300285596</v>
      </c>
      <c r="C1231" s="17">
        <f t="shared" ref="C1231:C1234" si="169">J1231/L1231</f>
        <v>3.3637493458922032</v>
      </c>
      <c r="D1231" s="17">
        <f t="shared" ref="D1231:D1234" si="170">M1231/(N1231*4)</f>
        <v>44.230088495575224</v>
      </c>
      <c r="E1231" s="17">
        <f t="shared" ref="E1231:E1234" si="171">M1231/O1231</f>
        <v>14.565059012093835</v>
      </c>
      <c r="F1231" s="17">
        <f t="shared" ref="F1231:F1234" si="172">P1231/(Q1231*2)</f>
        <v>50.873983739837399</v>
      </c>
      <c r="G1231" s="17">
        <f t="shared" ref="G1231:G1234" si="173">P1231/R1231</f>
        <v>7.3464236447418632</v>
      </c>
      <c r="H1231" s="17">
        <f t="shared" ref="H1231:H1234" si="174">S1231/((T1231/3)*4)</f>
        <v>42.692307692307693</v>
      </c>
      <c r="I1231" s="17">
        <f t="shared" ref="I1231:I1234" si="175">S1231/U1231</f>
        <v>3.5724392801851144</v>
      </c>
      <c r="J1231" s="18">
        <v>20.57</v>
      </c>
      <c r="K1231" s="17">
        <v>0.49020000000000002</v>
      </c>
      <c r="L1231" s="17">
        <v>6.1151999999999997</v>
      </c>
      <c r="M1231" s="18">
        <v>49.98</v>
      </c>
      <c r="N1231" s="17">
        <v>0.28249999999999997</v>
      </c>
      <c r="O1231" s="17">
        <v>3.4315000000000002</v>
      </c>
      <c r="P1231" s="18">
        <v>25.03</v>
      </c>
      <c r="Q1231" s="17">
        <v>0.246</v>
      </c>
      <c r="R1231" s="17">
        <v>3.4070999999999998</v>
      </c>
      <c r="S1231" s="18">
        <v>21.46</v>
      </c>
      <c r="T1231" s="17">
        <v>0.377</v>
      </c>
      <c r="U1231" s="17">
        <v>6.0071000000000003</v>
      </c>
      <c r="V1231" s="28"/>
      <c r="W1231" s="7">
        <v>2772</v>
      </c>
      <c r="X1231" s="30" t="s">
        <v>41</v>
      </c>
      <c r="Y1231" s="66">
        <v>35821</v>
      </c>
      <c r="Z1231" s="66">
        <v>10422</v>
      </c>
      <c r="AA1231" s="30"/>
      <c r="AB1231" s="66">
        <v>19355</v>
      </c>
      <c r="AC1231" s="66">
        <v>8050</v>
      </c>
      <c r="AD1231" s="30"/>
      <c r="AE1231" s="66">
        <v>32449</v>
      </c>
      <c r="AF1231" s="66">
        <v>9850</v>
      </c>
      <c r="AG1231" s="30" t="s">
        <v>41</v>
      </c>
      <c r="AH1231" s="66">
        <v>37193</v>
      </c>
      <c r="AI1231" s="66">
        <v>10038</v>
      </c>
      <c r="AJ1231" s="76"/>
      <c r="AK1231" s="75"/>
      <c r="AL1231" s="7">
        <v>2772</v>
      </c>
    </row>
    <row r="1232" spans="1:38" x14ac:dyDescent="0.15">
      <c r="A1232" s="7">
        <v>2773</v>
      </c>
      <c r="B1232" s="17">
        <f t="shared" si="168"/>
        <v>60.972729224822849</v>
      </c>
      <c r="C1232" s="17">
        <f t="shared" si="169"/>
        <v>10.115061271017384</v>
      </c>
      <c r="D1232" s="17">
        <f t="shared" si="170"/>
        <v>72.214941022280485</v>
      </c>
      <c r="E1232" s="17">
        <f t="shared" si="171"/>
        <v>11.371375503044062</v>
      </c>
      <c r="F1232" s="17">
        <f t="shared" si="172"/>
        <v>87.763951734539972</v>
      </c>
      <c r="G1232" s="17">
        <f t="shared" si="173"/>
        <v>12.012903225806451</v>
      </c>
      <c r="H1232" s="17">
        <f t="shared" si="174"/>
        <v>78.998489099935242</v>
      </c>
      <c r="I1232" s="17">
        <f t="shared" si="175"/>
        <v>11.93445830276351</v>
      </c>
      <c r="J1232" s="18">
        <v>56.79</v>
      </c>
      <c r="K1232" s="17">
        <v>0.93140000000000001</v>
      </c>
      <c r="L1232" s="17">
        <v>5.6143999999999998</v>
      </c>
      <c r="M1232" s="18">
        <v>66.12</v>
      </c>
      <c r="N1232" s="17">
        <v>0.22889999999999999</v>
      </c>
      <c r="O1232" s="17">
        <v>5.8146000000000004</v>
      </c>
      <c r="P1232" s="18">
        <v>46.55</v>
      </c>
      <c r="Q1232" s="17">
        <v>0.26519999999999999</v>
      </c>
      <c r="R1232" s="17">
        <v>3.875</v>
      </c>
      <c r="S1232" s="18">
        <v>48.8</v>
      </c>
      <c r="T1232" s="17">
        <v>0.46329999999999999</v>
      </c>
      <c r="U1232" s="17">
        <v>4.0890000000000004</v>
      </c>
      <c r="V1232" s="21">
        <v>42466</v>
      </c>
      <c r="W1232" s="7">
        <v>2773</v>
      </c>
      <c r="X1232" s="30" t="s">
        <v>39</v>
      </c>
      <c r="Y1232" s="66">
        <v>13307</v>
      </c>
      <c r="Z1232" s="66">
        <v>33486</v>
      </c>
      <c r="AA1232" s="30" t="s">
        <v>37</v>
      </c>
      <c r="AB1232" s="66">
        <v>11988</v>
      </c>
      <c r="AC1232" s="66">
        <v>37525</v>
      </c>
      <c r="AD1232" s="30" t="s">
        <v>37</v>
      </c>
      <c r="AE1232" s="66">
        <v>12187</v>
      </c>
      <c r="AF1232" s="66">
        <v>55369</v>
      </c>
      <c r="AG1232" s="50" t="s">
        <v>37</v>
      </c>
      <c r="AH1232" s="66">
        <v>11035</v>
      </c>
      <c r="AI1232" s="66">
        <v>61149</v>
      </c>
      <c r="AJ1232" s="76"/>
      <c r="AK1232" s="75"/>
      <c r="AL1232" s="7">
        <v>2773</v>
      </c>
    </row>
    <row r="1233" spans="1:38" x14ac:dyDescent="0.15">
      <c r="A1233" s="7">
        <v>2774</v>
      </c>
      <c r="B1233" s="17">
        <f t="shared" si="168"/>
        <v>0</v>
      </c>
      <c r="C1233" s="17">
        <f t="shared" si="169"/>
        <v>0</v>
      </c>
      <c r="D1233" s="17">
        <f t="shared" si="170"/>
        <v>0</v>
      </c>
      <c r="E1233" s="17">
        <f t="shared" si="171"/>
        <v>0</v>
      </c>
      <c r="F1233" s="17">
        <f t="shared" si="172"/>
        <v>0</v>
      </c>
      <c r="G1233" s="17">
        <f t="shared" si="173"/>
        <v>0</v>
      </c>
      <c r="H1233" s="17">
        <f t="shared" si="174"/>
        <v>0</v>
      </c>
      <c r="I1233" s="17">
        <f t="shared" si="175"/>
        <v>0</v>
      </c>
      <c r="J1233" s="18">
        <v>0</v>
      </c>
      <c r="K1233" s="17">
        <v>0.39140000000000003</v>
      </c>
      <c r="L1233" s="17">
        <v>1.8274999999999999</v>
      </c>
      <c r="M1233" s="18">
        <v>0</v>
      </c>
      <c r="N1233" s="17">
        <v>0.26219999999999999</v>
      </c>
      <c r="O1233" s="17">
        <v>1.6093</v>
      </c>
      <c r="P1233" s="18">
        <v>0</v>
      </c>
      <c r="Q1233" s="17">
        <v>0.26219999999999999</v>
      </c>
      <c r="R1233" s="17">
        <v>1.6093</v>
      </c>
      <c r="S1233" s="18">
        <v>0</v>
      </c>
      <c r="T1233" s="17">
        <v>0.26219999999999999</v>
      </c>
      <c r="U1233" s="17">
        <v>1.6093</v>
      </c>
      <c r="V1233" s="21"/>
      <c r="W1233" s="7">
        <v>2774</v>
      </c>
      <c r="X1233" s="30"/>
      <c r="Y1233" s="66"/>
      <c r="Z1233" s="66"/>
      <c r="AA1233" s="30"/>
      <c r="AB1233" s="66"/>
      <c r="AC1233" s="66"/>
      <c r="AD1233" s="30"/>
      <c r="AE1233" s="66"/>
      <c r="AF1233" s="66"/>
      <c r="AG1233" s="50"/>
      <c r="AH1233" s="66"/>
      <c r="AI1233" s="66"/>
      <c r="AJ1233" s="76"/>
      <c r="AK1233" s="75"/>
      <c r="AL1233" s="7">
        <v>2774</v>
      </c>
    </row>
    <row r="1234" spans="1:38" x14ac:dyDescent="0.15">
      <c r="A1234" s="7">
        <v>2775</v>
      </c>
      <c r="B1234" s="17">
        <f t="shared" si="168"/>
        <v>38.761822871883055</v>
      </c>
      <c r="C1234" s="17">
        <f t="shared" si="169"/>
        <v>4.544171605983629</v>
      </c>
      <c r="D1234" s="17">
        <f t="shared" si="170"/>
        <v>187.5</v>
      </c>
      <c r="E1234" s="17">
        <f t="shared" si="171"/>
        <v>4.7953964194373402</v>
      </c>
      <c r="F1234" s="17">
        <f t="shared" si="172"/>
        <v>45.844713226687482</v>
      </c>
      <c r="G1234" s="17">
        <f t="shared" si="173"/>
        <v>4.9503386242271672</v>
      </c>
      <c r="H1234" s="17">
        <f t="shared" si="174"/>
        <v>45.810521304451328</v>
      </c>
      <c r="I1234" s="17">
        <f t="shared" si="175"/>
        <v>5.048696507624201</v>
      </c>
      <c r="J1234" s="18">
        <v>22.54</v>
      </c>
      <c r="K1234" s="17">
        <v>0.58150000000000002</v>
      </c>
      <c r="L1234" s="17">
        <v>4.9602000000000004</v>
      </c>
      <c r="M1234" s="18">
        <v>45</v>
      </c>
      <c r="N1234" s="17">
        <v>0.06</v>
      </c>
      <c r="O1234" s="17">
        <v>9.3840000000000003</v>
      </c>
      <c r="P1234" s="18">
        <v>47</v>
      </c>
      <c r="Q1234" s="17">
        <v>0.51259999999999994</v>
      </c>
      <c r="R1234" s="17">
        <v>9.4943000000000008</v>
      </c>
      <c r="S1234" s="18">
        <v>25.66</v>
      </c>
      <c r="T1234" s="17">
        <v>0.42009999999999997</v>
      </c>
      <c r="U1234" s="17">
        <v>5.0824999999999996</v>
      </c>
      <c r="V1234" s="21"/>
      <c r="W1234" s="7">
        <v>2775</v>
      </c>
      <c r="X1234" s="30" t="s">
        <v>41</v>
      </c>
      <c r="Y1234" s="66">
        <v>22960</v>
      </c>
      <c r="Z1234" s="66">
        <v>10801</v>
      </c>
      <c r="AA1234" s="30"/>
      <c r="AB1234" s="66">
        <v>15070</v>
      </c>
      <c r="AC1234" s="66">
        <v>7962</v>
      </c>
      <c r="AD1234" s="30"/>
      <c r="AE1234" s="66">
        <v>15772</v>
      </c>
      <c r="AF1234" s="66">
        <v>7608</v>
      </c>
      <c r="AG1234" s="30" t="s">
        <v>41</v>
      </c>
      <c r="AH1234" s="66">
        <v>23743</v>
      </c>
      <c r="AI1234" s="66">
        <v>10445</v>
      </c>
      <c r="AJ1234" s="76"/>
      <c r="AK1234" s="75"/>
      <c r="AL1234" s="7">
        <v>2775</v>
      </c>
    </row>
    <row r="1235" spans="1:38" x14ac:dyDescent="0.15">
      <c r="A1235" s="7">
        <v>2776</v>
      </c>
      <c r="B1235" s="17">
        <f t="shared" si="160"/>
        <v>21.742424242424242</v>
      </c>
      <c r="C1235" s="17">
        <f t="shared" si="161"/>
        <v>3.0295353305043595</v>
      </c>
      <c r="D1235" s="17">
        <f t="shared" si="162"/>
        <v>30.55147058823529</v>
      </c>
      <c r="E1235" s="17">
        <f t="shared" si="163"/>
        <v>8.6298211726587315</v>
      </c>
      <c r="F1235" s="17">
        <f t="shared" si="164"/>
        <v>45.589743589743591</v>
      </c>
      <c r="G1235" s="17">
        <f t="shared" si="165"/>
        <v>7.2047977956074245</v>
      </c>
      <c r="H1235" s="17">
        <f t="shared" si="166"/>
        <v>61.578947368421048</v>
      </c>
      <c r="I1235" s="17">
        <f t="shared" si="167"/>
        <v>6.2073493424586674</v>
      </c>
      <c r="J1235" s="18">
        <v>28.7</v>
      </c>
      <c r="K1235" s="17">
        <v>1.32</v>
      </c>
      <c r="L1235" s="17">
        <v>9.4733999999999998</v>
      </c>
      <c r="M1235" s="18">
        <v>41.55</v>
      </c>
      <c r="N1235" s="17">
        <v>0.34</v>
      </c>
      <c r="O1235" s="17">
        <v>4.8147000000000002</v>
      </c>
      <c r="P1235" s="18">
        <v>35.56</v>
      </c>
      <c r="Q1235" s="17">
        <v>0.39</v>
      </c>
      <c r="R1235" s="17">
        <v>4.9356</v>
      </c>
      <c r="S1235" s="18">
        <v>31.2</v>
      </c>
      <c r="T1235" s="17">
        <v>0.38</v>
      </c>
      <c r="U1235" s="17">
        <v>5.0263</v>
      </c>
      <c r="V1235" s="28">
        <v>42460</v>
      </c>
      <c r="W1235" s="7">
        <v>2776</v>
      </c>
      <c r="X1235" s="30" t="s">
        <v>41</v>
      </c>
      <c r="Y1235" s="66">
        <v>10336</v>
      </c>
      <c r="Z1235" s="66">
        <v>10147</v>
      </c>
      <c r="AA1235" s="30" t="s">
        <v>41</v>
      </c>
      <c r="AB1235" s="66">
        <v>18288</v>
      </c>
      <c r="AC1235" s="66">
        <v>11469</v>
      </c>
      <c r="AD1235" s="30" t="s">
        <v>43</v>
      </c>
      <c r="AE1235" s="66">
        <v>19239</v>
      </c>
      <c r="AF1235" s="66">
        <v>10902</v>
      </c>
      <c r="AG1235" s="30" t="s">
        <v>41</v>
      </c>
      <c r="AH1235" s="66">
        <v>15209</v>
      </c>
      <c r="AI1235" s="66">
        <v>13792</v>
      </c>
      <c r="AJ1235" s="76"/>
      <c r="AK1235" s="75"/>
      <c r="AL1235" s="7">
        <v>2776</v>
      </c>
    </row>
    <row r="1236" spans="1:38" x14ac:dyDescent="0.15">
      <c r="A1236" s="7">
        <v>2777</v>
      </c>
      <c r="B1236" s="17">
        <f t="shared" si="160"/>
        <v>94.947368421052644</v>
      </c>
      <c r="C1236" s="17">
        <f t="shared" si="161"/>
        <v>17.182588817982666</v>
      </c>
      <c r="D1236" s="17">
        <f t="shared" si="162"/>
        <v>385.71428571428567</v>
      </c>
      <c r="E1236" s="17">
        <f t="shared" si="163"/>
        <v>20.251265704106505</v>
      </c>
      <c r="F1236" s="17">
        <f t="shared" si="164"/>
        <v>177.94117647058823</v>
      </c>
      <c r="G1236" s="17">
        <f t="shared" si="165"/>
        <v>23.76229846232399</v>
      </c>
      <c r="H1236" s="17">
        <f t="shared" si="166"/>
        <v>156.50045024763622</v>
      </c>
      <c r="I1236" s="17">
        <f t="shared" si="167"/>
        <v>17.84662186880259</v>
      </c>
      <c r="J1236" s="18">
        <v>90.2</v>
      </c>
      <c r="K1236" s="17">
        <v>0.95</v>
      </c>
      <c r="L1236" s="17">
        <v>5.2495000000000003</v>
      </c>
      <c r="M1236" s="18">
        <v>108</v>
      </c>
      <c r="N1236" s="17">
        <v>7.0000000000000007E-2</v>
      </c>
      <c r="O1236" s="17">
        <v>5.3330000000000002</v>
      </c>
      <c r="P1236" s="18">
        <v>121</v>
      </c>
      <c r="Q1236" s="17">
        <v>0.34</v>
      </c>
      <c r="R1236" s="17">
        <v>5.0921000000000003</v>
      </c>
      <c r="S1236" s="18">
        <v>92.69</v>
      </c>
      <c r="T1236" s="17">
        <v>0.44419999999999998</v>
      </c>
      <c r="U1236" s="17">
        <v>5.1936999999999998</v>
      </c>
      <c r="V1236" s="28">
        <v>42460</v>
      </c>
      <c r="W1236" s="7">
        <v>2777</v>
      </c>
      <c r="X1236" s="30"/>
      <c r="Y1236" s="66"/>
      <c r="Z1236" s="66"/>
      <c r="AA1236" s="30"/>
      <c r="AB1236" s="66">
        <v>13225</v>
      </c>
      <c r="AC1236" s="66">
        <v>6049</v>
      </c>
      <c r="AD1236" s="30"/>
      <c r="AE1236" s="66">
        <v>13532</v>
      </c>
      <c r="AF1236" s="66">
        <v>5911</v>
      </c>
      <c r="AG1236" s="30"/>
      <c r="AH1236" s="66">
        <v>13225</v>
      </c>
      <c r="AI1236" s="66">
        <v>6049</v>
      </c>
      <c r="AJ1236" s="76"/>
      <c r="AK1236" s="75"/>
      <c r="AL1236" s="7">
        <v>2777</v>
      </c>
    </row>
    <row r="1237" spans="1:38" x14ac:dyDescent="0.15">
      <c r="A1237" s="7">
        <v>2778</v>
      </c>
      <c r="B1237" s="17">
        <f t="shared" si="160"/>
        <v>87.924528301886795</v>
      </c>
      <c r="C1237" s="17">
        <f t="shared" si="161"/>
        <v>7.3070530310157746</v>
      </c>
      <c r="D1237" s="17">
        <f t="shared" si="162"/>
        <v>85.013089005235599</v>
      </c>
      <c r="E1237" s="17">
        <f t="shared" si="163"/>
        <v>6.0027726432532349</v>
      </c>
      <c r="F1237" s="17">
        <f t="shared" si="164"/>
        <v>125</v>
      </c>
      <c r="G1237" s="17">
        <f t="shared" si="165"/>
        <v>7.321998366038259</v>
      </c>
      <c r="H1237" s="17">
        <f t="shared" si="166"/>
        <v>129.79646017699116</v>
      </c>
      <c r="I1237" s="17">
        <f t="shared" si="167"/>
        <v>7.4302041064453865</v>
      </c>
      <c r="J1237" s="18">
        <v>46.6</v>
      </c>
      <c r="K1237" s="17">
        <v>0.53</v>
      </c>
      <c r="L1237" s="17">
        <v>6.3773999999999997</v>
      </c>
      <c r="M1237" s="18">
        <v>38.97</v>
      </c>
      <c r="N1237" s="17">
        <v>0.11459999999999999</v>
      </c>
      <c r="O1237" s="17">
        <v>6.492</v>
      </c>
      <c r="P1237" s="18">
        <v>47.5</v>
      </c>
      <c r="Q1237" s="17">
        <v>0.19</v>
      </c>
      <c r="R1237" s="17">
        <v>6.4873000000000003</v>
      </c>
      <c r="S1237" s="18">
        <v>48.89</v>
      </c>
      <c r="T1237" s="17">
        <v>0.28249999999999997</v>
      </c>
      <c r="U1237" s="17">
        <v>6.5799000000000003</v>
      </c>
      <c r="V1237" s="28">
        <v>42480</v>
      </c>
      <c r="W1237" s="7">
        <v>2778</v>
      </c>
      <c r="X1237" s="30"/>
      <c r="Y1237" s="66"/>
      <c r="Z1237" s="66"/>
      <c r="AA1237" s="30"/>
      <c r="AB1237" s="66">
        <v>15250</v>
      </c>
      <c r="AC1237" s="66">
        <v>5843</v>
      </c>
      <c r="AD1237" s="30"/>
      <c r="AE1237" s="66">
        <v>13798</v>
      </c>
      <c r="AF1237" s="66">
        <v>6458</v>
      </c>
      <c r="AG1237" s="30"/>
      <c r="AH1237" s="66">
        <v>14453</v>
      </c>
      <c r="AI1237" s="66">
        <v>6165</v>
      </c>
      <c r="AJ1237" s="76"/>
      <c r="AK1237" s="75"/>
      <c r="AL1237" s="7">
        <v>2778</v>
      </c>
    </row>
    <row r="1238" spans="1:38" x14ac:dyDescent="0.15">
      <c r="A1238" s="7">
        <v>2779</v>
      </c>
      <c r="B1238" s="17">
        <f t="shared" si="160"/>
        <v>45.621621621621621</v>
      </c>
      <c r="C1238" s="17">
        <f t="shared" si="161"/>
        <v>5.0419666059320765</v>
      </c>
      <c r="D1238" s="17">
        <f t="shared" si="162"/>
        <v>109.09090909090909</v>
      </c>
      <c r="E1238" s="17">
        <f t="shared" si="163"/>
        <v>7.0535333793772317</v>
      </c>
      <c r="F1238" s="17">
        <f t="shared" si="164"/>
        <v>138.0625</v>
      </c>
      <c r="G1238" s="17">
        <f t="shared" si="165"/>
        <v>9.7090365682137829</v>
      </c>
      <c r="H1238" s="17">
        <f t="shared" si="166"/>
        <v>111.92307692307691</v>
      </c>
      <c r="I1238" s="17">
        <f t="shared" si="167"/>
        <v>8.3498321425497117</v>
      </c>
      <c r="J1238" s="18">
        <v>33.76</v>
      </c>
      <c r="K1238" s="17">
        <v>0.74</v>
      </c>
      <c r="L1238" s="17">
        <v>6.6958000000000002</v>
      </c>
      <c r="M1238" s="18">
        <v>48</v>
      </c>
      <c r="N1238" s="17">
        <v>0.11</v>
      </c>
      <c r="O1238" s="17">
        <v>6.8051000000000004</v>
      </c>
      <c r="P1238" s="18">
        <v>66.27</v>
      </c>
      <c r="Q1238" s="17">
        <v>0.24</v>
      </c>
      <c r="R1238" s="17">
        <v>6.8255999999999997</v>
      </c>
      <c r="S1238" s="18">
        <v>38.799999999999997</v>
      </c>
      <c r="T1238" s="17">
        <v>0.26</v>
      </c>
      <c r="U1238" s="17">
        <v>4.6467999999999998</v>
      </c>
      <c r="V1238" s="28">
        <v>42486</v>
      </c>
      <c r="W1238" s="7">
        <v>2779</v>
      </c>
      <c r="X1238" s="30"/>
      <c r="Y1238" s="66"/>
      <c r="Z1238" s="66"/>
      <c r="AA1238" s="30"/>
      <c r="AB1238" s="66">
        <v>17184</v>
      </c>
      <c r="AC1238" s="66">
        <v>5121</v>
      </c>
      <c r="AD1238" s="30"/>
      <c r="AE1238" s="66"/>
      <c r="AF1238" s="66"/>
      <c r="AG1238" s="30"/>
      <c r="AH1238" s="66">
        <v>18780</v>
      </c>
      <c r="AI1238" s="66">
        <v>7029</v>
      </c>
      <c r="AJ1238" s="76"/>
      <c r="AK1238" s="75"/>
      <c r="AL1238" s="7">
        <v>2779</v>
      </c>
    </row>
    <row r="1239" spans="1:38" x14ac:dyDescent="0.15">
      <c r="A1239" s="7">
        <v>2780</v>
      </c>
      <c r="B1239" s="17">
        <f t="shared" si="160"/>
        <v>129.80769230769229</v>
      </c>
      <c r="C1239" s="17">
        <f t="shared" si="161"/>
        <v>11.621700728293247</v>
      </c>
      <c r="D1239" s="17">
        <f t="shared" si="162"/>
        <v>1807</v>
      </c>
      <c r="E1239" s="17">
        <f t="shared" si="163"/>
        <v>13.422719084848373</v>
      </c>
      <c r="F1239" s="17">
        <f t="shared" si="164"/>
        <v>397.5</v>
      </c>
      <c r="G1239" s="17">
        <f t="shared" si="165"/>
        <v>14.270584645209929</v>
      </c>
      <c r="H1239" s="17">
        <f t="shared" si="166"/>
        <v>449.46428571428572</v>
      </c>
      <c r="I1239" s="17">
        <f t="shared" si="167"/>
        <v>14.933342826121782</v>
      </c>
      <c r="J1239" s="18">
        <v>67.5</v>
      </c>
      <c r="K1239" s="17">
        <v>0.52</v>
      </c>
      <c r="L1239" s="17">
        <v>5.8080999999999996</v>
      </c>
      <c r="M1239" s="18">
        <v>72.28</v>
      </c>
      <c r="N1239" s="17">
        <v>0.01</v>
      </c>
      <c r="O1239" s="17">
        <v>5.3849</v>
      </c>
      <c r="P1239" s="18">
        <v>79.5</v>
      </c>
      <c r="Q1239" s="17">
        <v>0.1</v>
      </c>
      <c r="R1239" s="17">
        <v>5.5709</v>
      </c>
      <c r="S1239" s="18">
        <v>83.9</v>
      </c>
      <c r="T1239" s="17">
        <v>0.14000000000000001</v>
      </c>
      <c r="U1239" s="17">
        <v>5.6182999999999996</v>
      </c>
      <c r="V1239" s="28"/>
      <c r="W1239" s="7">
        <v>2780</v>
      </c>
      <c r="X1239" s="30"/>
      <c r="Y1239" s="66"/>
      <c r="Z1239" s="66"/>
      <c r="AA1239" s="30"/>
      <c r="AB1239" s="66">
        <v>9836</v>
      </c>
      <c r="AC1239" s="66">
        <v>6811</v>
      </c>
      <c r="AD1239" s="30"/>
      <c r="AE1239" s="66">
        <v>10143</v>
      </c>
      <c r="AF1239" s="66">
        <v>6652</v>
      </c>
      <c r="AG1239" s="30"/>
      <c r="AH1239" s="66">
        <v>9812</v>
      </c>
      <c r="AI1239" s="66">
        <v>6877</v>
      </c>
      <c r="AJ1239" s="76"/>
      <c r="AK1239" s="75"/>
      <c r="AL1239" s="7">
        <v>2780</v>
      </c>
    </row>
    <row r="1240" spans="1:38" x14ac:dyDescent="0.15">
      <c r="A1240" s="7">
        <v>2781</v>
      </c>
      <c r="B1240" s="17">
        <f t="shared" si="160"/>
        <v>44.791666666666671</v>
      </c>
      <c r="C1240" s="17">
        <f t="shared" si="161"/>
        <v>4.7539726996668534</v>
      </c>
      <c r="D1240" s="17">
        <f t="shared" si="162"/>
        <v>48.691176470588232</v>
      </c>
      <c r="E1240" s="17">
        <f t="shared" si="163"/>
        <v>4.7581410053746449</v>
      </c>
      <c r="F1240" s="17">
        <f t="shared" si="164"/>
        <v>80.277777777777771</v>
      </c>
      <c r="G1240" s="17">
        <f t="shared" si="165"/>
        <v>6.1898506439729273</v>
      </c>
      <c r="H1240" s="17">
        <f t="shared" si="166"/>
        <v>65.517857142857139</v>
      </c>
      <c r="I1240" s="17">
        <f t="shared" si="167"/>
        <v>5.1051218188648795</v>
      </c>
      <c r="J1240" s="18">
        <v>32.25</v>
      </c>
      <c r="K1240" s="17">
        <v>0.72</v>
      </c>
      <c r="L1240" s="17">
        <v>6.7838000000000003</v>
      </c>
      <c r="M1240" s="18">
        <v>33.11</v>
      </c>
      <c r="N1240" s="17">
        <v>0.17</v>
      </c>
      <c r="O1240" s="17">
        <v>6.9585999999999997</v>
      </c>
      <c r="P1240" s="18">
        <v>43.35</v>
      </c>
      <c r="Q1240" s="17">
        <v>0.27</v>
      </c>
      <c r="R1240" s="17">
        <v>7.0034000000000001</v>
      </c>
      <c r="S1240" s="18">
        <v>36.69</v>
      </c>
      <c r="T1240" s="17">
        <v>0.42</v>
      </c>
      <c r="U1240" s="17">
        <v>7.1868999999999996</v>
      </c>
      <c r="V1240" s="28">
        <v>42487</v>
      </c>
      <c r="W1240" s="7">
        <v>2781</v>
      </c>
      <c r="X1240" s="30"/>
      <c r="Y1240" s="66"/>
      <c r="Z1240" s="66"/>
      <c r="AA1240" s="30"/>
      <c r="AB1240" s="66">
        <v>29849</v>
      </c>
      <c r="AC1240" s="66">
        <v>7537</v>
      </c>
      <c r="AD1240" s="30"/>
      <c r="AE1240" s="66">
        <v>28578</v>
      </c>
      <c r="AF1240" s="66">
        <v>7873</v>
      </c>
      <c r="AG1240" s="30"/>
      <c r="AH1240" s="66">
        <v>25217</v>
      </c>
      <c r="AI1240" s="66">
        <v>8923</v>
      </c>
      <c r="AJ1240" s="76"/>
      <c r="AK1240" s="75"/>
      <c r="AL1240" s="7">
        <v>2781</v>
      </c>
    </row>
    <row r="1241" spans="1:38" x14ac:dyDescent="0.15">
      <c r="A1241" s="7">
        <v>2782</v>
      </c>
      <c r="B1241" s="17">
        <f t="shared" si="160"/>
        <v>61.02793296089385</v>
      </c>
      <c r="C1241" s="17">
        <f t="shared" si="161"/>
        <v>5.9992970431879087</v>
      </c>
      <c r="D1241" s="17">
        <f t="shared" si="162"/>
        <v>76.22727272727272</v>
      </c>
      <c r="E1241" s="17">
        <f t="shared" si="163"/>
        <v>7.1968071410179384</v>
      </c>
      <c r="F1241" s="17">
        <f t="shared" si="164"/>
        <v>204.48863636363637</v>
      </c>
      <c r="G1241" s="17">
        <f t="shared" si="165"/>
        <v>19.257317138423673</v>
      </c>
      <c r="H1241" s="17">
        <f t="shared" si="166"/>
        <v>126.06490872210952</v>
      </c>
      <c r="I1241" s="17">
        <f t="shared" si="167"/>
        <v>12.888842803815843</v>
      </c>
      <c r="J1241" s="18">
        <v>27.31</v>
      </c>
      <c r="K1241" s="17">
        <v>0.44750000000000001</v>
      </c>
      <c r="L1241" s="17">
        <v>4.5522</v>
      </c>
      <c r="M1241" s="18">
        <v>33.54</v>
      </c>
      <c r="N1241" s="17">
        <v>0.11</v>
      </c>
      <c r="O1241" s="17">
        <v>4.6604000000000001</v>
      </c>
      <c r="P1241" s="18">
        <v>35.99</v>
      </c>
      <c r="Q1241" s="17">
        <v>8.7999999999999995E-2</v>
      </c>
      <c r="R1241" s="17">
        <v>1.8689</v>
      </c>
      <c r="S1241" s="18">
        <v>24.86</v>
      </c>
      <c r="T1241" s="17">
        <v>0.1479</v>
      </c>
      <c r="U1241" s="17">
        <v>1.9288000000000001</v>
      </c>
      <c r="V1241" s="28">
        <v>42481</v>
      </c>
      <c r="W1241" s="7">
        <v>2782</v>
      </c>
      <c r="X1241" s="30"/>
      <c r="Y1241" s="66"/>
      <c r="Z1241" s="66"/>
      <c r="AA1241" s="30"/>
      <c r="AB1241" s="66">
        <v>27540</v>
      </c>
      <c r="AC1241" s="66">
        <v>6187</v>
      </c>
      <c r="AD1241" s="30"/>
      <c r="AE1241" s="66">
        <v>76096</v>
      </c>
      <c r="AF1241" s="66">
        <v>5598</v>
      </c>
      <c r="AG1241" s="30"/>
      <c r="AH1241" s="66">
        <v>63489</v>
      </c>
      <c r="AI1241" s="66">
        <v>6710</v>
      </c>
      <c r="AJ1241" s="76"/>
      <c r="AK1241" s="75"/>
      <c r="AL1241" s="7">
        <v>2782</v>
      </c>
    </row>
    <row r="1242" spans="1:38" x14ac:dyDescent="0.15">
      <c r="A1242" s="7">
        <v>2783</v>
      </c>
      <c r="B1242" s="17">
        <f t="shared" si="160"/>
        <v>53.493589743589745</v>
      </c>
      <c r="C1242" s="17">
        <f t="shared" si="161"/>
        <v>5.4824129186540009</v>
      </c>
      <c r="D1242" s="17">
        <f t="shared" si="162"/>
        <v>97.631578947368425</v>
      </c>
      <c r="E1242" s="17">
        <f t="shared" si="163"/>
        <v>4.8160865078180271</v>
      </c>
      <c r="F1242" s="17">
        <f t="shared" si="164"/>
        <v>67.074626865671632</v>
      </c>
      <c r="G1242" s="17">
        <f t="shared" si="165"/>
        <v>5.8308735281715265</v>
      </c>
      <c r="H1242" s="17">
        <f t="shared" si="166"/>
        <v>69.289603960396036</v>
      </c>
      <c r="I1242" s="17">
        <f t="shared" si="167"/>
        <v>5.9074534829981076</v>
      </c>
      <c r="J1242" s="18">
        <v>83.45</v>
      </c>
      <c r="K1242" s="17">
        <v>1.56</v>
      </c>
      <c r="L1242" s="17">
        <v>15.221399999999999</v>
      </c>
      <c r="M1242" s="18">
        <v>74.2</v>
      </c>
      <c r="N1242" s="17">
        <v>0.19</v>
      </c>
      <c r="O1242" s="17">
        <v>15.406700000000001</v>
      </c>
      <c r="P1242" s="18">
        <v>89.88</v>
      </c>
      <c r="Q1242" s="17">
        <v>0.67</v>
      </c>
      <c r="R1242" s="17">
        <v>15.4145</v>
      </c>
      <c r="S1242" s="18">
        <v>93.31</v>
      </c>
      <c r="T1242" s="17">
        <v>1.01</v>
      </c>
      <c r="U1242" s="17">
        <v>15.795299999999999</v>
      </c>
      <c r="V1242" s="28">
        <v>42472</v>
      </c>
      <c r="W1242" s="7">
        <v>2783</v>
      </c>
      <c r="X1242" s="30"/>
      <c r="Y1242" s="66"/>
      <c r="Z1242" s="66"/>
      <c r="AA1242" s="30"/>
      <c r="AB1242" s="66"/>
      <c r="AC1242" s="66"/>
      <c r="AD1242" s="30"/>
      <c r="AE1242" s="66">
        <v>16361</v>
      </c>
      <c r="AF1242" s="66">
        <v>5101</v>
      </c>
      <c r="AG1242" s="30"/>
      <c r="AH1242" s="66">
        <v>14790</v>
      </c>
      <c r="AI1242" s="66">
        <v>5643</v>
      </c>
      <c r="AJ1242" s="76"/>
      <c r="AK1242" s="75"/>
      <c r="AL1242" s="7">
        <v>2783</v>
      </c>
    </row>
    <row r="1243" spans="1:38" x14ac:dyDescent="0.15">
      <c r="A1243" s="7">
        <v>2785</v>
      </c>
      <c r="B1243" s="17">
        <f t="shared" si="160"/>
        <v>225.35714285714283</v>
      </c>
      <c r="C1243" s="17">
        <f t="shared" si="161"/>
        <v>10.032115488568795</v>
      </c>
      <c r="D1243" s="17">
        <f t="shared" si="162"/>
        <v>463.06818181818181</v>
      </c>
      <c r="E1243" s="17">
        <f t="shared" si="163"/>
        <v>7.7417516306757017</v>
      </c>
      <c r="F1243" s="17">
        <f t="shared" si="164"/>
        <v>271</v>
      </c>
      <c r="G1243" s="17">
        <f t="shared" si="165"/>
        <v>8.5193335429110348</v>
      </c>
      <c r="H1243" s="17">
        <f t="shared" si="166"/>
        <v>263.25</v>
      </c>
      <c r="I1243" s="17">
        <f t="shared" si="167"/>
        <v>7.6482490272373544</v>
      </c>
      <c r="J1243" s="18">
        <v>31.55</v>
      </c>
      <c r="K1243" s="17">
        <v>0.14000000000000001</v>
      </c>
      <c r="L1243" s="17">
        <v>3.1448999999999998</v>
      </c>
      <c r="M1243" s="18">
        <v>24.45</v>
      </c>
      <c r="N1243" s="17">
        <v>1.32E-2</v>
      </c>
      <c r="O1243" s="17">
        <v>3.1581999999999999</v>
      </c>
      <c r="P1243" s="18">
        <v>27.1</v>
      </c>
      <c r="Q1243" s="17">
        <v>0.05</v>
      </c>
      <c r="R1243" s="17">
        <v>3.181</v>
      </c>
      <c r="S1243" s="18">
        <v>24.57</v>
      </c>
      <c r="T1243" s="17">
        <v>7.0000000000000007E-2</v>
      </c>
      <c r="U1243" s="17">
        <v>3.2124999999999999</v>
      </c>
      <c r="V1243" s="28">
        <v>42485</v>
      </c>
      <c r="W1243" s="7">
        <v>2785</v>
      </c>
      <c r="X1243" s="30"/>
      <c r="Y1243" s="66"/>
      <c r="Z1243" s="66"/>
      <c r="AA1243" s="30"/>
      <c r="AB1243" s="66">
        <v>36410</v>
      </c>
      <c r="AC1243" s="66">
        <v>5492</v>
      </c>
      <c r="AD1243" s="30"/>
      <c r="AE1243" s="66">
        <v>33409</v>
      </c>
      <c r="AF1243" s="66">
        <v>5986</v>
      </c>
      <c r="AG1243" s="30"/>
      <c r="AH1243" s="66">
        <v>28608</v>
      </c>
      <c r="AI1243" s="66">
        <v>6991</v>
      </c>
      <c r="AJ1243" s="76"/>
      <c r="AK1243" s="75"/>
      <c r="AL1243" s="7">
        <v>2785</v>
      </c>
    </row>
    <row r="1244" spans="1:38" x14ac:dyDescent="0.15">
      <c r="A1244" s="7">
        <v>2786</v>
      </c>
      <c r="B1244" s="17">
        <f t="shared" si="160"/>
        <v>26.012499999999996</v>
      </c>
      <c r="C1244" s="17">
        <f t="shared" si="161"/>
        <v>2.7556344182843824</v>
      </c>
      <c r="D1244" s="17">
        <f t="shared" si="162"/>
        <v>40.522727272727266</v>
      </c>
      <c r="E1244" s="17">
        <f t="shared" si="163"/>
        <v>4.5899782471586148</v>
      </c>
      <c r="F1244" s="17">
        <f t="shared" si="164"/>
        <v>124.45833333333334</v>
      </c>
      <c r="G1244" s="17">
        <f t="shared" si="165"/>
        <v>11.477425552353507</v>
      </c>
      <c r="H1244" s="17">
        <f t="shared" si="166"/>
        <v>58.660714285714278</v>
      </c>
      <c r="I1244" s="17">
        <f t="shared" si="167"/>
        <v>8.2296794558641171</v>
      </c>
      <c r="J1244" s="18">
        <v>20.81</v>
      </c>
      <c r="K1244" s="17">
        <v>0.8</v>
      </c>
      <c r="L1244" s="17">
        <v>7.5518000000000001</v>
      </c>
      <c r="M1244" s="18">
        <v>35.659999999999997</v>
      </c>
      <c r="N1244" s="17">
        <v>0.22</v>
      </c>
      <c r="O1244" s="17">
        <v>7.7690999999999999</v>
      </c>
      <c r="P1244" s="18">
        <v>29.87</v>
      </c>
      <c r="Q1244" s="17">
        <v>0.12</v>
      </c>
      <c r="R1244" s="17">
        <v>2.6025</v>
      </c>
      <c r="S1244" s="18">
        <v>21.9</v>
      </c>
      <c r="T1244" s="17">
        <v>0.28000000000000003</v>
      </c>
      <c r="U1244" s="17">
        <v>2.6610999999999998</v>
      </c>
      <c r="V1244" s="28">
        <v>42460</v>
      </c>
      <c r="W1244" s="7">
        <v>2786</v>
      </c>
      <c r="X1244" s="30"/>
      <c r="Y1244" s="66"/>
      <c r="Z1244" s="66"/>
      <c r="AA1244" s="30"/>
      <c r="AB1244" s="66">
        <v>21685</v>
      </c>
      <c r="AC1244" s="66">
        <v>5860</v>
      </c>
      <c r="AD1244" s="30"/>
      <c r="AE1244" s="66">
        <v>61530</v>
      </c>
      <c r="AF1244" s="66">
        <v>6196</v>
      </c>
      <c r="AG1244" s="30"/>
      <c r="AH1244" s="66">
        <v>45081</v>
      </c>
      <c r="AI1244" s="66">
        <v>8456</v>
      </c>
      <c r="AJ1244" s="76"/>
      <c r="AK1244" s="75"/>
      <c r="AL1244" s="7">
        <v>2786</v>
      </c>
    </row>
    <row r="1245" spans="1:38" x14ac:dyDescent="0.15">
      <c r="A1245" s="7">
        <v>2787</v>
      </c>
      <c r="B1245" s="17">
        <f t="shared" si="160"/>
        <v>50.137499999999996</v>
      </c>
      <c r="C1245" s="17">
        <f t="shared" si="161"/>
        <v>6.2089783281733748</v>
      </c>
      <c r="D1245" s="17">
        <f t="shared" si="162"/>
        <v>39.15</v>
      </c>
      <c r="E1245" s="17">
        <f t="shared" si="163"/>
        <v>4.7014320453931369</v>
      </c>
      <c r="F1245" s="17">
        <f t="shared" si="164"/>
        <v>53.771739130434781</v>
      </c>
      <c r="G1245" s="17">
        <f t="shared" si="165"/>
        <v>7.7101711293288862</v>
      </c>
      <c r="H1245" s="17">
        <f t="shared" si="166"/>
        <v>54.184615384615384</v>
      </c>
      <c r="I1245" s="17">
        <f t="shared" si="167"/>
        <v>7.1066450763480082</v>
      </c>
      <c r="J1245" s="18">
        <v>40.11</v>
      </c>
      <c r="K1245" s="17">
        <v>0.8</v>
      </c>
      <c r="L1245" s="17">
        <v>6.46</v>
      </c>
      <c r="M1245" s="18">
        <v>31.32</v>
      </c>
      <c r="N1245" s="17">
        <v>0.2</v>
      </c>
      <c r="O1245" s="17">
        <v>6.6618000000000004</v>
      </c>
      <c r="P1245" s="18">
        <v>49.47</v>
      </c>
      <c r="Q1245" s="17">
        <v>0.46</v>
      </c>
      <c r="R1245" s="17">
        <v>6.4161999999999999</v>
      </c>
      <c r="S1245" s="18">
        <v>46.96</v>
      </c>
      <c r="T1245" s="17">
        <v>0.65</v>
      </c>
      <c r="U1245" s="17">
        <v>6.6078999999999999</v>
      </c>
      <c r="V1245" s="28">
        <v>42472</v>
      </c>
      <c r="W1245" s="7">
        <v>2787</v>
      </c>
      <c r="X1245" s="30"/>
      <c r="Y1245" s="66"/>
      <c r="Z1245" s="66"/>
      <c r="AA1245" s="30"/>
      <c r="AB1245" s="66">
        <v>23450</v>
      </c>
      <c r="AC1245" s="66">
        <v>6004</v>
      </c>
      <c r="AD1245" s="30"/>
      <c r="AE1245" s="66">
        <v>23091</v>
      </c>
      <c r="AF1245" s="66">
        <v>6097</v>
      </c>
      <c r="AG1245" s="30"/>
      <c r="AH1245" s="66">
        <v>21057</v>
      </c>
      <c r="AI1245" s="66">
        <v>6687</v>
      </c>
      <c r="AJ1245" s="76"/>
      <c r="AK1245" s="75"/>
      <c r="AL1245" s="7">
        <v>2787</v>
      </c>
    </row>
    <row r="1246" spans="1:38" x14ac:dyDescent="0.15">
      <c r="A1246" s="7">
        <v>2788</v>
      </c>
      <c r="B1246" s="17">
        <f t="shared" si="160"/>
        <v>50</v>
      </c>
      <c r="C1246" s="17">
        <f t="shared" si="161"/>
        <v>7.6887991138333227</v>
      </c>
      <c r="D1246" s="17">
        <f t="shared" si="162"/>
        <v>58.974999999999994</v>
      </c>
      <c r="E1246" s="17">
        <f t="shared" si="163"/>
        <v>4.6498792687133497</v>
      </c>
      <c r="F1246" s="17">
        <f t="shared" si="164"/>
        <v>70.195652173913032</v>
      </c>
      <c r="G1246" s="17">
        <f t="shared" si="165"/>
        <v>6.3277744027905696</v>
      </c>
      <c r="H1246" s="17">
        <f t="shared" si="166"/>
        <v>66.553846153846152</v>
      </c>
      <c r="I1246" s="17">
        <f t="shared" si="167"/>
        <v>5.5485012890068877</v>
      </c>
      <c r="J1246" s="18">
        <v>59</v>
      </c>
      <c r="K1246" s="17">
        <v>1.18</v>
      </c>
      <c r="L1246" s="17">
        <v>7.6734999999999998</v>
      </c>
      <c r="M1246" s="18">
        <v>47.18</v>
      </c>
      <c r="N1246" s="17">
        <v>0.2</v>
      </c>
      <c r="O1246" s="17">
        <v>10.1465</v>
      </c>
      <c r="P1246" s="18">
        <v>64.58</v>
      </c>
      <c r="Q1246" s="17">
        <v>0.46</v>
      </c>
      <c r="R1246" s="17">
        <v>10.2058</v>
      </c>
      <c r="S1246" s="18">
        <v>57.68</v>
      </c>
      <c r="T1246" s="17">
        <v>0.65</v>
      </c>
      <c r="U1246" s="17">
        <v>10.3956</v>
      </c>
      <c r="V1246" s="28">
        <v>42478</v>
      </c>
      <c r="W1246" s="7">
        <v>2788</v>
      </c>
      <c r="X1246" s="30"/>
      <c r="Y1246" s="66"/>
      <c r="Z1246" s="66"/>
      <c r="AA1246" s="30"/>
      <c r="AB1246" s="66"/>
      <c r="AC1246" s="66"/>
      <c r="AD1246" s="30"/>
      <c r="AE1246" s="66">
        <v>23010</v>
      </c>
      <c r="AF1246" s="66">
        <v>5570</v>
      </c>
      <c r="AG1246" s="30"/>
      <c r="AH1246" s="66">
        <v>23322</v>
      </c>
      <c r="AI1246" s="66">
        <v>5496</v>
      </c>
      <c r="AJ1246" s="76"/>
      <c r="AK1246" s="75"/>
      <c r="AL1246" s="7">
        <v>2788</v>
      </c>
    </row>
    <row r="1247" spans="1:38" x14ac:dyDescent="0.15">
      <c r="A1247" s="7">
        <v>2789</v>
      </c>
      <c r="B1247" s="17">
        <f t="shared" si="160"/>
        <v>60.160305343511453</v>
      </c>
      <c r="C1247" s="17">
        <f t="shared" si="161"/>
        <v>8.1688710145528418</v>
      </c>
      <c r="D1247" s="17">
        <f t="shared" si="162"/>
        <v>44.879032258064512</v>
      </c>
      <c r="E1247" s="17">
        <f t="shared" si="163"/>
        <v>4.4065595578395582</v>
      </c>
      <c r="F1247" s="17">
        <f t="shared" si="164"/>
        <v>66.370370370370367</v>
      </c>
      <c r="G1247" s="17">
        <f t="shared" si="165"/>
        <v>5.6165424727517772</v>
      </c>
      <c r="H1247" s="17">
        <f t="shared" si="166"/>
        <v>73.733108108108112</v>
      </c>
      <c r="I1247" s="17">
        <f t="shared" si="167"/>
        <v>5.5939592928927881</v>
      </c>
      <c r="J1247" s="18">
        <v>78.81</v>
      </c>
      <c r="K1247" s="17">
        <v>1.31</v>
      </c>
      <c r="L1247" s="17">
        <v>9.6476000000000006</v>
      </c>
      <c r="M1247" s="18">
        <v>55.65</v>
      </c>
      <c r="N1247" s="17">
        <v>0.31</v>
      </c>
      <c r="O1247" s="17">
        <v>12.6289</v>
      </c>
      <c r="P1247" s="18">
        <v>71.680000000000007</v>
      </c>
      <c r="Q1247" s="17">
        <v>0.54</v>
      </c>
      <c r="R1247" s="17">
        <v>12.7623</v>
      </c>
      <c r="S1247" s="18">
        <v>72.75</v>
      </c>
      <c r="T1247" s="17">
        <v>0.74</v>
      </c>
      <c r="U1247" s="17">
        <v>13.005100000000001</v>
      </c>
      <c r="V1247" s="28">
        <v>42457</v>
      </c>
      <c r="W1247" s="7">
        <v>2789</v>
      </c>
      <c r="X1247" s="30"/>
      <c r="Y1247" s="66"/>
      <c r="Z1247" s="66"/>
      <c r="AA1247" s="30"/>
      <c r="AB1247" s="66"/>
      <c r="AC1247" s="66"/>
      <c r="AD1247" s="30"/>
      <c r="AE1247" s="66">
        <v>14621</v>
      </c>
      <c r="AF1247" s="66">
        <v>5554</v>
      </c>
      <c r="AG1247" s="30"/>
      <c r="AH1247" s="66">
        <v>14968</v>
      </c>
      <c r="AI1247" s="66">
        <v>5425</v>
      </c>
      <c r="AJ1247" s="76"/>
      <c r="AK1247" s="75"/>
      <c r="AL1247" s="7">
        <v>2789</v>
      </c>
    </row>
    <row r="1248" spans="1:38" x14ac:dyDescent="0.15">
      <c r="A1248" s="7">
        <v>2790</v>
      </c>
      <c r="B1248" s="17">
        <f t="shared" si="160"/>
        <v>37.286821705426355</v>
      </c>
      <c r="C1248" s="17">
        <f t="shared" si="161"/>
        <v>9.3952652550980549</v>
      </c>
      <c r="D1248" s="17">
        <f t="shared" si="162"/>
        <v>53.832396525293817</v>
      </c>
      <c r="E1248" s="17">
        <f t="shared" si="163"/>
        <v>5.3462231356727816</v>
      </c>
      <c r="F1248" s="17">
        <f t="shared" si="164"/>
        <v>48.41836734693878</v>
      </c>
      <c r="G1248" s="17">
        <f t="shared" si="165"/>
        <v>6.0252438033319793</v>
      </c>
      <c r="H1248" s="17">
        <f t="shared" si="166"/>
        <v>41.476973684210527</v>
      </c>
      <c r="I1248" s="17">
        <f t="shared" si="167"/>
        <v>5.1581944478535142</v>
      </c>
      <c r="J1248" s="18">
        <v>48.1</v>
      </c>
      <c r="K1248" s="17">
        <v>1.29</v>
      </c>
      <c r="L1248" s="17">
        <v>5.1196000000000002</v>
      </c>
      <c r="M1248" s="18">
        <v>42.14</v>
      </c>
      <c r="N1248" s="17">
        <v>0.19570000000000001</v>
      </c>
      <c r="O1248" s="17">
        <v>7.8822000000000001</v>
      </c>
      <c r="P1248" s="18">
        <v>47.45</v>
      </c>
      <c r="Q1248" s="17">
        <v>0.49</v>
      </c>
      <c r="R1248" s="17">
        <v>7.8752000000000004</v>
      </c>
      <c r="S1248" s="18">
        <v>42.03</v>
      </c>
      <c r="T1248" s="17">
        <v>0.76</v>
      </c>
      <c r="U1248" s="17">
        <v>8.1481999999999992</v>
      </c>
      <c r="V1248" s="28">
        <v>42479</v>
      </c>
      <c r="W1248" s="7">
        <v>2790</v>
      </c>
      <c r="X1248" s="30"/>
      <c r="Y1248" s="66"/>
      <c r="Z1248" s="66"/>
      <c r="AA1248" s="30"/>
      <c r="AB1248" s="66"/>
      <c r="AC1248" s="66"/>
      <c r="AD1248" s="30"/>
      <c r="AE1248" s="66">
        <v>25701</v>
      </c>
      <c r="AF1248" s="66">
        <v>6225</v>
      </c>
      <c r="AG1248" s="30"/>
      <c r="AH1248" s="66">
        <v>24039</v>
      </c>
      <c r="AI1248" s="66">
        <v>6656</v>
      </c>
      <c r="AJ1248" s="76"/>
      <c r="AK1248" s="75"/>
      <c r="AL1248" s="7">
        <v>2790</v>
      </c>
    </row>
    <row r="1249" spans="1:38" x14ac:dyDescent="0.15">
      <c r="A1249" s="7">
        <v>2791</v>
      </c>
      <c r="B1249" s="17">
        <f t="shared" si="160"/>
        <v>42.99212598425197</v>
      </c>
      <c r="C1249" s="17">
        <f t="shared" si="161"/>
        <v>7.9826895523260912</v>
      </c>
      <c r="D1249" s="17">
        <f t="shared" si="162"/>
        <v>-939.75000000000011</v>
      </c>
      <c r="E1249" s="17">
        <f t="shared" si="163"/>
        <v>3.5764235764235766</v>
      </c>
      <c r="F1249" s="17">
        <f t="shared" si="164"/>
        <v>53.77</v>
      </c>
      <c r="G1249" s="17">
        <f t="shared" si="165"/>
        <v>4.9626669373967465</v>
      </c>
      <c r="H1249" s="17">
        <f t="shared" si="166"/>
        <v>39.896739130434774</v>
      </c>
      <c r="I1249" s="17">
        <f t="shared" si="167"/>
        <v>4.3511117828533834</v>
      </c>
      <c r="J1249" s="18">
        <v>54.6</v>
      </c>
      <c r="K1249" s="17">
        <v>1.27</v>
      </c>
      <c r="L1249" s="17">
        <v>6.8398000000000003</v>
      </c>
      <c r="M1249" s="18">
        <v>37.590000000000003</v>
      </c>
      <c r="N1249" s="17">
        <v>-0.01</v>
      </c>
      <c r="O1249" s="17">
        <v>10.5105</v>
      </c>
      <c r="P1249" s="18">
        <v>53.77</v>
      </c>
      <c r="Q1249" s="17">
        <v>0.5</v>
      </c>
      <c r="R1249" s="17">
        <v>10.834899999999999</v>
      </c>
      <c r="S1249" s="18">
        <v>48.94</v>
      </c>
      <c r="T1249" s="17">
        <v>0.92</v>
      </c>
      <c r="U1249" s="17">
        <v>11.2477</v>
      </c>
      <c r="V1249" s="28">
        <v>42484</v>
      </c>
      <c r="W1249" s="7">
        <v>2791</v>
      </c>
      <c r="X1249" s="30"/>
      <c r="Y1249" s="66"/>
      <c r="Z1249" s="66"/>
      <c r="AA1249" s="30"/>
      <c r="AB1249" s="66"/>
      <c r="AC1249" s="66"/>
      <c r="AD1249" s="30"/>
      <c r="AE1249" s="66">
        <v>31356</v>
      </c>
      <c r="AF1249" s="66">
        <v>6836</v>
      </c>
      <c r="AG1249" s="30"/>
      <c r="AH1249" s="66">
        <v>23609</v>
      </c>
      <c r="AI1249" s="66">
        <v>9080</v>
      </c>
      <c r="AJ1249" s="76"/>
      <c r="AK1249" s="75"/>
      <c r="AL1249" s="7">
        <v>2791</v>
      </c>
    </row>
    <row r="1250" spans="1:38" x14ac:dyDescent="0.15">
      <c r="A1250" s="7">
        <v>2792</v>
      </c>
      <c r="B1250" s="17">
        <f t="shared" si="160"/>
        <v>26.339805825242717</v>
      </c>
      <c r="C1250" s="17">
        <f t="shared" si="161"/>
        <v>6.106234526221022</v>
      </c>
      <c r="D1250" s="17">
        <f t="shared" si="162"/>
        <v>25.558139534883722</v>
      </c>
      <c r="E1250" s="17">
        <f t="shared" si="163"/>
        <v>3.8149125242988062</v>
      </c>
      <c r="F1250" s="17">
        <f t="shared" si="164"/>
        <v>57.499999999999993</v>
      </c>
      <c r="G1250" s="17">
        <f t="shared" si="165"/>
        <v>7.7540488323543517</v>
      </c>
      <c r="H1250" s="17">
        <f t="shared" si="166"/>
        <v>55.785837651122627</v>
      </c>
      <c r="I1250" s="17">
        <f t="shared" si="167"/>
        <v>6.5542999911222717</v>
      </c>
      <c r="J1250" s="18">
        <v>54.26</v>
      </c>
      <c r="K1250" s="17">
        <v>2.06</v>
      </c>
      <c r="L1250" s="17">
        <v>8.8859999999999992</v>
      </c>
      <c r="M1250" s="18">
        <v>43.96</v>
      </c>
      <c r="N1250" s="17">
        <v>0.43</v>
      </c>
      <c r="O1250" s="17">
        <v>11.523199999999999</v>
      </c>
      <c r="P1250" s="18">
        <v>59.8</v>
      </c>
      <c r="Q1250" s="17">
        <v>0.52</v>
      </c>
      <c r="R1250" s="17">
        <v>7.7121000000000004</v>
      </c>
      <c r="S1250" s="18">
        <v>51.68</v>
      </c>
      <c r="T1250" s="17">
        <v>0.69479999999999997</v>
      </c>
      <c r="U1250" s="17">
        <v>7.8849</v>
      </c>
      <c r="V1250" s="28">
        <v>42485</v>
      </c>
      <c r="W1250" s="7">
        <v>2792</v>
      </c>
      <c r="X1250" s="30"/>
      <c r="Y1250" s="66"/>
      <c r="Z1250" s="66"/>
      <c r="AA1250" s="30"/>
      <c r="AB1250" s="66"/>
      <c r="AC1250" s="66"/>
      <c r="AD1250" s="30"/>
      <c r="AE1250" s="66">
        <v>29504</v>
      </c>
      <c r="AF1250" s="66">
        <v>7626</v>
      </c>
      <c r="AG1250" s="30"/>
      <c r="AH1250" s="66">
        <v>25845</v>
      </c>
      <c r="AI1250" s="66">
        <v>8706</v>
      </c>
      <c r="AJ1250" s="76"/>
      <c r="AK1250" s="75"/>
      <c r="AL1250" s="7">
        <v>2792</v>
      </c>
    </row>
    <row r="1251" spans="1:38" x14ac:dyDescent="0.15">
      <c r="A1251" s="7">
        <v>2793</v>
      </c>
      <c r="B1251" s="17">
        <f t="shared" si="160"/>
        <v>60.926605504587151</v>
      </c>
      <c r="C1251" s="17">
        <f t="shared" si="161"/>
        <v>14.660044150110373</v>
      </c>
      <c r="D1251" s="17">
        <f t="shared" si="162"/>
        <v>0</v>
      </c>
      <c r="E1251" s="17">
        <f t="shared" si="163"/>
        <v>0</v>
      </c>
      <c r="F1251" s="17">
        <f t="shared" si="164"/>
        <v>51.529803424223211</v>
      </c>
      <c r="G1251" s="17">
        <f t="shared" si="165"/>
        <v>9.9933900050727882</v>
      </c>
      <c r="H1251" s="17">
        <f t="shared" si="166"/>
        <v>49.073964497041416</v>
      </c>
      <c r="I1251" s="17">
        <f t="shared" si="167"/>
        <v>8.2144767338206446</v>
      </c>
      <c r="J1251" s="18">
        <v>66.41</v>
      </c>
      <c r="K1251" s="17">
        <v>1.0900000000000001</v>
      </c>
      <c r="L1251" s="17">
        <v>4.53</v>
      </c>
      <c r="M1251" s="18">
        <v>0</v>
      </c>
      <c r="N1251" s="17">
        <v>0.85</v>
      </c>
      <c r="O1251" s="17">
        <v>4.21</v>
      </c>
      <c r="P1251" s="18">
        <v>65.010000000000005</v>
      </c>
      <c r="Q1251" s="17">
        <v>0.63080000000000003</v>
      </c>
      <c r="R1251" s="17">
        <v>6.5053000000000001</v>
      </c>
      <c r="S1251" s="18">
        <v>55.29</v>
      </c>
      <c r="T1251" s="17">
        <v>0.84499999999999997</v>
      </c>
      <c r="U1251" s="17">
        <v>6.7308000000000003</v>
      </c>
      <c r="V1251" s="28">
        <v>42449</v>
      </c>
      <c r="W1251" s="7">
        <v>2793</v>
      </c>
      <c r="X1251" s="30"/>
      <c r="Y1251" s="66"/>
      <c r="Z1251" s="66"/>
      <c r="AA1251" s="30"/>
      <c r="AB1251" s="66"/>
      <c r="AC1251" s="66"/>
      <c r="AD1251" s="30"/>
      <c r="AE1251" s="66"/>
      <c r="AF1251" s="66"/>
      <c r="AG1251" s="30"/>
      <c r="AH1251" s="66">
        <v>17374</v>
      </c>
      <c r="AI1251" s="66">
        <v>5755</v>
      </c>
      <c r="AJ1251" s="76"/>
      <c r="AL1251" s="7">
        <v>2793</v>
      </c>
    </row>
    <row r="1252" spans="1:38" x14ac:dyDescent="0.15">
      <c r="A1252" s="7">
        <v>2795</v>
      </c>
      <c r="B1252" s="17">
        <f t="shared" si="160"/>
        <v>104.09090909090908</v>
      </c>
      <c r="C1252" s="17">
        <f t="shared" si="161"/>
        <v>32.411011251857616</v>
      </c>
      <c r="D1252" s="17">
        <f t="shared" si="162"/>
        <v>0</v>
      </c>
      <c r="E1252" s="17">
        <f t="shared" si="163"/>
        <v>0</v>
      </c>
      <c r="F1252" s="17">
        <f t="shared" si="164"/>
        <v>81.047619047619051</v>
      </c>
      <c r="G1252" s="17">
        <f t="shared" si="165"/>
        <v>11.836088944522679</v>
      </c>
      <c r="H1252" s="17">
        <f t="shared" si="166"/>
        <v>71.959821428571416</v>
      </c>
      <c r="I1252" s="17">
        <f t="shared" si="167"/>
        <v>9.1060079654266577</v>
      </c>
      <c r="J1252" s="18">
        <v>91.6</v>
      </c>
      <c r="K1252" s="17">
        <v>0.88</v>
      </c>
      <c r="L1252" s="17">
        <v>2.8262</v>
      </c>
      <c r="M1252" s="18">
        <v>0</v>
      </c>
      <c r="N1252" s="17">
        <v>0.88</v>
      </c>
      <c r="O1252" s="17">
        <v>2.8262</v>
      </c>
      <c r="P1252" s="18">
        <v>68.08</v>
      </c>
      <c r="Q1252" s="17">
        <v>0.42</v>
      </c>
      <c r="R1252" s="17">
        <v>5.7519</v>
      </c>
      <c r="S1252" s="18">
        <v>53.73</v>
      </c>
      <c r="T1252" s="17">
        <v>0.56000000000000005</v>
      </c>
      <c r="U1252" s="17">
        <v>5.9005000000000001</v>
      </c>
      <c r="V1252" s="28">
        <v>42443</v>
      </c>
      <c r="W1252" s="7">
        <v>2795</v>
      </c>
      <c r="X1252" s="30"/>
      <c r="Y1252" s="66"/>
      <c r="Z1252" s="66"/>
      <c r="AA1252" s="30"/>
      <c r="AB1252" s="66"/>
      <c r="AC1252" s="66"/>
      <c r="AD1252" s="30"/>
      <c r="AE1252" s="66"/>
      <c r="AF1252" s="66"/>
      <c r="AG1252" s="30"/>
      <c r="AH1252" s="66">
        <v>19355</v>
      </c>
      <c r="AI1252" s="66">
        <v>5167</v>
      </c>
      <c r="AJ1252" s="76"/>
      <c r="AL1252" s="7">
        <v>2795</v>
      </c>
    </row>
    <row r="1253" spans="1:38" x14ac:dyDescent="0.15">
      <c r="A1253" s="7">
        <v>2796</v>
      </c>
      <c r="B1253" s="17">
        <f t="shared" si="160"/>
        <v>69.400000000000006</v>
      </c>
      <c r="C1253" s="17">
        <f t="shared" si="161"/>
        <v>14.487845611430691</v>
      </c>
      <c r="D1253" s="17">
        <f t="shared" si="162"/>
        <v>0</v>
      </c>
      <c r="E1253" s="17">
        <f t="shared" si="163"/>
        <v>0</v>
      </c>
      <c r="F1253" s="17">
        <f t="shared" si="164"/>
        <v>113.92857142857143</v>
      </c>
      <c r="G1253" s="17">
        <f t="shared" si="165"/>
        <v>12.565783254025778</v>
      </c>
      <c r="H1253" s="17">
        <f t="shared" si="166"/>
        <v>89.10294117647058</v>
      </c>
      <c r="I1253" s="17">
        <f t="shared" si="167"/>
        <v>10.243968417671226</v>
      </c>
      <c r="J1253" s="18">
        <v>62.46</v>
      </c>
      <c r="K1253" s="17">
        <v>0.9</v>
      </c>
      <c r="L1253" s="17">
        <v>4.3112000000000004</v>
      </c>
      <c r="M1253" s="18">
        <v>0</v>
      </c>
      <c r="N1253" s="17">
        <v>0.9</v>
      </c>
      <c r="O1253" s="17">
        <v>4.3112000000000004</v>
      </c>
      <c r="P1253" s="18">
        <v>79.75</v>
      </c>
      <c r="Q1253" s="17">
        <v>0.35</v>
      </c>
      <c r="R1253" s="17">
        <v>6.3465999999999996</v>
      </c>
      <c r="S1253" s="18">
        <v>60.59</v>
      </c>
      <c r="T1253" s="17">
        <v>0.51</v>
      </c>
      <c r="U1253" s="17">
        <v>5.9146999999999998</v>
      </c>
      <c r="V1253" s="28">
        <v>42467</v>
      </c>
      <c r="W1253" s="7">
        <v>2796</v>
      </c>
      <c r="X1253" s="30"/>
      <c r="Y1253" s="66"/>
      <c r="Z1253" s="66"/>
      <c r="AA1253" s="30"/>
      <c r="AB1253" s="66"/>
      <c r="AC1253" s="66"/>
      <c r="AD1253" s="30"/>
      <c r="AE1253" s="66"/>
      <c r="AF1253" s="66"/>
      <c r="AG1253" s="30"/>
      <c r="AH1253" s="66"/>
      <c r="AI1253" s="66"/>
      <c r="AJ1253" s="76"/>
      <c r="AL1253" s="7">
        <v>2796</v>
      </c>
    </row>
    <row r="1254" spans="1:38" x14ac:dyDescent="0.15">
      <c r="A1254" s="7">
        <v>2797</v>
      </c>
      <c r="B1254" s="17">
        <f t="shared" si="160"/>
        <v>66.92307692307692</v>
      </c>
      <c r="C1254" s="17">
        <f t="shared" si="161"/>
        <v>11.145629824168081</v>
      </c>
      <c r="D1254" s="17">
        <f t="shared" si="162"/>
        <v>0</v>
      </c>
      <c r="E1254" s="17">
        <f t="shared" si="163"/>
        <v>0</v>
      </c>
      <c r="F1254" s="17">
        <f t="shared" si="164"/>
        <v>183.68181818181816</v>
      </c>
      <c r="G1254" s="17">
        <f t="shared" si="165"/>
        <v>10.284274552719314</v>
      </c>
      <c r="H1254" s="17">
        <f t="shared" si="166"/>
        <v>124.10714285714288</v>
      </c>
      <c r="I1254" s="17">
        <f t="shared" si="167"/>
        <v>8.6004207400074257</v>
      </c>
      <c r="J1254" s="18">
        <v>34.799999999999997</v>
      </c>
      <c r="K1254" s="17">
        <v>0.52</v>
      </c>
      <c r="L1254" s="17">
        <v>3.1223000000000001</v>
      </c>
      <c r="M1254" s="18">
        <v>0</v>
      </c>
      <c r="N1254" s="17">
        <v>0.52</v>
      </c>
      <c r="O1254" s="17">
        <v>3.1223000000000001</v>
      </c>
      <c r="P1254" s="18">
        <v>40.409999999999997</v>
      </c>
      <c r="Q1254" s="17">
        <v>0.11</v>
      </c>
      <c r="R1254" s="17">
        <v>3.9293</v>
      </c>
      <c r="S1254" s="18">
        <v>34.75</v>
      </c>
      <c r="T1254" s="17">
        <v>0.21</v>
      </c>
      <c r="U1254" s="17">
        <v>4.0404999999999998</v>
      </c>
      <c r="V1254" s="28">
        <v>42471</v>
      </c>
      <c r="W1254" s="7">
        <v>2797</v>
      </c>
      <c r="X1254" s="30"/>
      <c r="Y1254" s="66"/>
      <c r="Z1254" s="66"/>
      <c r="AA1254" s="30"/>
      <c r="AB1254" s="66"/>
      <c r="AC1254" s="66"/>
      <c r="AD1254" s="30"/>
      <c r="AE1254" s="66"/>
      <c r="AF1254" s="66"/>
      <c r="AG1254" s="30"/>
      <c r="AH1254" s="66"/>
      <c r="AI1254" s="66"/>
      <c r="AJ1254" s="76"/>
      <c r="AL1254" s="7">
        <v>2797</v>
      </c>
    </row>
    <row r="1255" spans="1:38" x14ac:dyDescent="0.15">
      <c r="A1255" s="7">
        <v>2798</v>
      </c>
      <c r="B1255" s="17">
        <f t="shared" si="160"/>
        <v>81.707317073170742</v>
      </c>
      <c r="C1255" s="17">
        <f t="shared" si="161"/>
        <v>11.199518587857716</v>
      </c>
      <c r="D1255" s="17">
        <f t="shared" si="162"/>
        <v>0</v>
      </c>
      <c r="E1255" s="17">
        <f t="shared" si="163"/>
        <v>0</v>
      </c>
      <c r="F1255" s="17">
        <f t="shared" si="164"/>
        <v>173.4</v>
      </c>
      <c r="G1255" s="17">
        <f t="shared" si="165"/>
        <v>12.945322065279063</v>
      </c>
      <c r="H1255" s="17">
        <f t="shared" si="166"/>
        <v>129.53360370799535</v>
      </c>
      <c r="I1255" s="17">
        <f t="shared" si="167"/>
        <v>9.1823376303346738</v>
      </c>
      <c r="J1255" s="18">
        <v>67</v>
      </c>
      <c r="K1255" s="17">
        <v>0.82</v>
      </c>
      <c r="L1255" s="17">
        <v>5.9824000000000002</v>
      </c>
      <c r="M1255" s="18">
        <v>0</v>
      </c>
      <c r="N1255" s="17">
        <v>0.82</v>
      </c>
      <c r="O1255" s="17">
        <v>5.9824000000000002</v>
      </c>
      <c r="P1255" s="18">
        <v>86.7</v>
      </c>
      <c r="Q1255" s="17">
        <v>0.25</v>
      </c>
      <c r="R1255" s="17">
        <v>6.6974</v>
      </c>
      <c r="S1255" s="18">
        <v>59.62</v>
      </c>
      <c r="T1255" s="17">
        <v>0.34520000000000001</v>
      </c>
      <c r="U1255" s="17">
        <v>6.4928999999999997</v>
      </c>
      <c r="V1255" s="28">
        <v>42460</v>
      </c>
      <c r="W1255" s="7">
        <v>2798</v>
      </c>
      <c r="X1255" s="30"/>
      <c r="Y1255" s="66"/>
      <c r="Z1255" s="66"/>
      <c r="AA1255" s="30"/>
      <c r="AB1255" s="66"/>
      <c r="AC1255" s="66"/>
      <c r="AD1255" s="30"/>
      <c r="AE1255" s="66"/>
      <c r="AF1255" s="66"/>
      <c r="AG1255" s="30"/>
      <c r="AH1255" s="66"/>
      <c r="AI1255" s="66"/>
      <c r="AJ1255" s="76"/>
      <c r="AL1255" s="7">
        <v>2798</v>
      </c>
    </row>
    <row r="1256" spans="1:38" x14ac:dyDescent="0.15">
      <c r="A1256" s="7">
        <v>2799</v>
      </c>
      <c r="B1256" s="17">
        <f t="shared" si="160"/>
        <v>109.28260869565217</v>
      </c>
      <c r="C1256" s="17">
        <f t="shared" si="161"/>
        <v>11.828235294117647</v>
      </c>
      <c r="D1256" s="17">
        <f t="shared" si="162"/>
        <v>0</v>
      </c>
      <c r="E1256" s="17">
        <f t="shared" si="163"/>
        <v>0</v>
      </c>
      <c r="F1256" s="17">
        <f t="shared" si="164"/>
        <v>136.375</v>
      </c>
      <c r="G1256" s="17">
        <f t="shared" si="165"/>
        <v>8.6631992694644069</v>
      </c>
      <c r="H1256" s="17">
        <f t="shared" si="166"/>
        <v>200.02500000000001</v>
      </c>
      <c r="I1256" s="17">
        <f t="shared" si="167"/>
        <v>10.543585688871319</v>
      </c>
      <c r="J1256" s="18">
        <v>50.27</v>
      </c>
      <c r="K1256" s="17">
        <v>0.46</v>
      </c>
      <c r="L1256" s="17">
        <v>4.25</v>
      </c>
      <c r="M1256" s="18">
        <v>0</v>
      </c>
      <c r="N1256" s="17">
        <v>0.46</v>
      </c>
      <c r="O1256" s="17">
        <v>4.25</v>
      </c>
      <c r="P1256" s="18">
        <v>43.64</v>
      </c>
      <c r="Q1256" s="17">
        <v>0.16</v>
      </c>
      <c r="R1256" s="17">
        <v>5.0373999999999999</v>
      </c>
      <c r="S1256" s="18">
        <v>53.34</v>
      </c>
      <c r="T1256" s="17">
        <v>0.2</v>
      </c>
      <c r="U1256" s="17">
        <v>5.0590000000000002</v>
      </c>
      <c r="V1256" s="28">
        <v>42487</v>
      </c>
      <c r="W1256" s="7">
        <v>2799</v>
      </c>
      <c r="X1256" s="30"/>
      <c r="Y1256" s="66"/>
      <c r="Z1256" s="66"/>
      <c r="AA1256" s="30"/>
      <c r="AB1256" s="66"/>
      <c r="AC1256" s="66"/>
      <c r="AD1256" s="30"/>
      <c r="AE1256" s="66"/>
      <c r="AF1256" s="66"/>
      <c r="AG1256" s="30"/>
      <c r="AH1256" s="66"/>
      <c r="AI1256" s="66"/>
      <c r="AJ1256" s="76"/>
      <c r="AL1256" s="7">
        <v>2799</v>
      </c>
    </row>
    <row r="1257" spans="1:38" x14ac:dyDescent="0.15">
      <c r="A1257" s="7">
        <v>2800</v>
      </c>
      <c r="B1257" s="17">
        <f t="shared" si="160"/>
        <v>110.25862068965519</v>
      </c>
      <c r="C1257" s="17">
        <f t="shared" si="161"/>
        <v>13.24016563146998</v>
      </c>
      <c r="D1257" s="17">
        <f t="shared" si="162"/>
        <v>0</v>
      </c>
      <c r="E1257" s="17">
        <f t="shared" si="163"/>
        <v>0</v>
      </c>
      <c r="F1257" s="17">
        <f t="shared" si="164"/>
        <v>165.78522406136454</v>
      </c>
      <c r="G1257" s="17">
        <f t="shared" si="165"/>
        <v>15.682642734389917</v>
      </c>
      <c r="H1257" s="17">
        <f t="shared" si="166"/>
        <v>134.86398963730568</v>
      </c>
      <c r="I1257" s="17">
        <f t="shared" si="167"/>
        <v>12.916612389973388</v>
      </c>
      <c r="J1257" s="18">
        <v>63.95</v>
      </c>
      <c r="K1257" s="17">
        <v>0.57999999999999996</v>
      </c>
      <c r="L1257" s="17">
        <v>4.83</v>
      </c>
      <c r="M1257" s="18">
        <v>0</v>
      </c>
      <c r="N1257" s="17">
        <v>7.0000000000000007E-2</v>
      </c>
      <c r="O1257" s="17">
        <v>4.9004000000000003</v>
      </c>
      <c r="P1257" s="18">
        <v>82.13</v>
      </c>
      <c r="Q1257" s="17">
        <v>0.2477</v>
      </c>
      <c r="R1257" s="17">
        <v>5.2370000000000001</v>
      </c>
      <c r="S1257" s="18">
        <v>69.41</v>
      </c>
      <c r="T1257" s="17">
        <v>0.38600000000000001</v>
      </c>
      <c r="U1257" s="17">
        <v>5.3737000000000004</v>
      </c>
      <c r="V1257" s="28">
        <v>42449</v>
      </c>
      <c r="W1257" s="7">
        <v>2800</v>
      </c>
      <c r="X1257" s="30"/>
      <c r="Y1257" s="66"/>
      <c r="Z1257" s="66"/>
      <c r="AA1257" s="30"/>
      <c r="AB1257" s="66"/>
      <c r="AC1257" s="66"/>
      <c r="AD1257" s="30"/>
      <c r="AE1257" s="66"/>
      <c r="AF1257" s="66"/>
      <c r="AG1257" s="30"/>
      <c r="AH1257" s="66"/>
      <c r="AI1257" s="66"/>
      <c r="AJ1257" s="76"/>
      <c r="AL1257" s="7">
        <v>2800</v>
      </c>
    </row>
    <row r="1258" spans="1:38" x14ac:dyDescent="0.15">
      <c r="A1258" s="7">
        <v>2801</v>
      </c>
      <c r="B1258" s="17">
        <f t="shared" si="160"/>
        <v>69.032258064516128</v>
      </c>
      <c r="C1258" s="17">
        <f t="shared" si="161"/>
        <v>13.814770184196938</v>
      </c>
      <c r="D1258" s="17">
        <f t="shared" si="162"/>
        <v>0</v>
      </c>
      <c r="E1258" s="17">
        <f t="shared" si="163"/>
        <v>0</v>
      </c>
      <c r="F1258" s="17">
        <f t="shared" si="164"/>
        <v>23.695238095238093</v>
      </c>
      <c r="G1258" s="17">
        <f t="shared" si="165"/>
        <v>4.1621707527205505</v>
      </c>
      <c r="H1258" s="17">
        <f t="shared" si="166"/>
        <v>87.786458333333343</v>
      </c>
      <c r="I1258" s="17">
        <f t="shared" si="167"/>
        <v>13.823618663320458</v>
      </c>
      <c r="J1258" s="18">
        <v>128.4</v>
      </c>
      <c r="K1258" s="17">
        <v>1.86</v>
      </c>
      <c r="L1258" s="17">
        <v>9.2943999999999996</v>
      </c>
      <c r="M1258" s="18">
        <v>0</v>
      </c>
      <c r="N1258" s="17">
        <v>0.43</v>
      </c>
      <c r="O1258" s="17">
        <v>9.7253000000000007</v>
      </c>
      <c r="P1258" s="18">
        <v>49.76</v>
      </c>
      <c r="Q1258" s="17">
        <v>1.05</v>
      </c>
      <c r="R1258" s="17">
        <v>11.955299999999999</v>
      </c>
      <c r="S1258" s="18">
        <v>168.55</v>
      </c>
      <c r="T1258" s="17">
        <v>1.44</v>
      </c>
      <c r="U1258" s="17">
        <v>12.1929</v>
      </c>
      <c r="V1258" s="28">
        <v>42449</v>
      </c>
      <c r="W1258" s="7">
        <v>2801</v>
      </c>
      <c r="X1258" s="30"/>
      <c r="Y1258" s="66"/>
      <c r="Z1258" s="66"/>
      <c r="AA1258" s="30"/>
      <c r="AB1258" s="66"/>
      <c r="AC1258" s="66"/>
      <c r="AD1258" s="30"/>
      <c r="AE1258" s="66"/>
      <c r="AF1258" s="66"/>
      <c r="AG1258" s="30"/>
      <c r="AH1258" s="66"/>
      <c r="AI1258" s="66"/>
      <c r="AJ1258" s="76"/>
      <c r="AL1258" s="7">
        <v>2801</v>
      </c>
    </row>
    <row r="1259" spans="1:38" x14ac:dyDescent="0.15">
      <c r="A1259" s="7">
        <v>2802</v>
      </c>
      <c r="B1259" s="17">
        <f t="shared" si="160"/>
        <v>102.60714285714285</v>
      </c>
      <c r="C1259" s="17">
        <f t="shared" si="161"/>
        <v>16.545250367128336</v>
      </c>
      <c r="D1259" s="17">
        <f t="shared" si="162"/>
        <v>0</v>
      </c>
      <c r="E1259" s="17">
        <f t="shared" si="163"/>
        <v>0</v>
      </c>
      <c r="F1259" s="17">
        <f t="shared" si="164"/>
        <v>24.322580645161292</v>
      </c>
      <c r="G1259" s="17">
        <f t="shared" si="165"/>
        <v>3.0371996535820025</v>
      </c>
      <c r="H1259" s="17">
        <f t="shared" si="166"/>
        <v>105.51136363636364</v>
      </c>
      <c r="I1259" s="17">
        <f t="shared" si="167"/>
        <v>12.505808432834312</v>
      </c>
      <c r="J1259" s="18">
        <v>57.46</v>
      </c>
      <c r="K1259" s="17">
        <v>0.56000000000000005</v>
      </c>
      <c r="L1259" s="17">
        <v>3.4729000000000001</v>
      </c>
      <c r="M1259" s="18">
        <v>0</v>
      </c>
      <c r="N1259" s="17">
        <v>0.15</v>
      </c>
      <c r="O1259" s="17">
        <v>3.6234999999999999</v>
      </c>
      <c r="P1259" s="18">
        <v>15.08</v>
      </c>
      <c r="Q1259" s="17">
        <v>0.31</v>
      </c>
      <c r="R1259" s="17">
        <v>4.9650999999999996</v>
      </c>
      <c r="S1259" s="18">
        <v>61.9</v>
      </c>
      <c r="T1259" s="17">
        <v>0.44</v>
      </c>
      <c r="U1259" s="17">
        <v>4.9497</v>
      </c>
      <c r="V1259" s="28">
        <v>42488</v>
      </c>
      <c r="W1259" s="7">
        <v>2802</v>
      </c>
      <c r="X1259" s="30"/>
      <c r="Y1259" s="66"/>
      <c r="Z1259" s="66"/>
      <c r="AA1259" s="30"/>
      <c r="AB1259" s="66"/>
      <c r="AC1259" s="66"/>
      <c r="AD1259" s="30"/>
      <c r="AE1259" s="66"/>
      <c r="AF1259" s="66"/>
      <c r="AG1259" s="30"/>
      <c r="AH1259" s="66"/>
      <c r="AI1259" s="66"/>
      <c r="AJ1259" s="76"/>
      <c r="AL1259" s="7">
        <v>2802</v>
      </c>
    </row>
    <row r="1260" spans="1:38" x14ac:dyDescent="0.15">
      <c r="A1260" s="7">
        <v>2803</v>
      </c>
      <c r="B1260" s="17">
        <f t="shared" si="160"/>
        <v>120.41860465116279</v>
      </c>
      <c r="C1260" s="17">
        <f t="shared" si="161"/>
        <v>17.631435576137292</v>
      </c>
      <c r="D1260" s="17">
        <f t="shared" si="162"/>
        <v>0</v>
      </c>
      <c r="E1260" s="17">
        <f t="shared" si="163"/>
        <v>0</v>
      </c>
      <c r="F1260" s="17">
        <f t="shared" si="164"/>
        <v>14.477272727272727</v>
      </c>
      <c r="G1260" s="17">
        <f t="shared" si="165"/>
        <v>2.48828125</v>
      </c>
      <c r="H1260" s="17">
        <f t="shared" si="166"/>
        <v>102.79687499999999</v>
      </c>
      <c r="I1260" s="17">
        <f t="shared" si="167"/>
        <v>12.075658709837285</v>
      </c>
      <c r="J1260" s="18">
        <v>51.78</v>
      </c>
      <c r="K1260" s="17">
        <v>0.43</v>
      </c>
      <c r="L1260" s="17">
        <v>2.9367999999999999</v>
      </c>
      <c r="M1260" s="18">
        <v>0</v>
      </c>
      <c r="N1260" s="17">
        <v>7.0000000000000007E-2</v>
      </c>
      <c r="O1260" s="17">
        <v>3.0103</v>
      </c>
      <c r="P1260" s="18">
        <v>6.37</v>
      </c>
      <c r="Q1260" s="17">
        <v>0.22</v>
      </c>
      <c r="R1260" s="17">
        <v>2.56</v>
      </c>
      <c r="S1260" s="18">
        <v>43.86</v>
      </c>
      <c r="T1260" s="17">
        <v>0.32</v>
      </c>
      <c r="U1260" s="17">
        <v>3.6320999999999999</v>
      </c>
      <c r="V1260" s="28">
        <v>42460</v>
      </c>
      <c r="W1260" s="7">
        <v>2803</v>
      </c>
      <c r="X1260" s="30"/>
      <c r="Y1260" s="66"/>
      <c r="Z1260" s="66"/>
      <c r="AA1260" s="30"/>
      <c r="AB1260" s="66"/>
      <c r="AC1260" s="66"/>
      <c r="AD1260" s="30"/>
      <c r="AE1260" s="66"/>
      <c r="AF1260" s="66"/>
      <c r="AG1260" s="30"/>
      <c r="AH1260" s="66"/>
      <c r="AI1260" s="66"/>
      <c r="AJ1260" s="76"/>
      <c r="AL1260" s="7">
        <v>2803</v>
      </c>
    </row>
    <row r="1261" spans="1:38" x14ac:dyDescent="0.15">
      <c r="A1261" s="7">
        <v>2805</v>
      </c>
      <c r="B1261" s="17">
        <f t="shared" si="160"/>
        <v>139.25</v>
      </c>
      <c r="C1261" s="17">
        <f t="shared" si="161"/>
        <v>8.4822335025380706</v>
      </c>
      <c r="D1261" s="17">
        <f t="shared" si="162"/>
        <v>0</v>
      </c>
      <c r="E1261" s="17">
        <f t="shared" si="163"/>
        <v>0</v>
      </c>
      <c r="F1261" s="17">
        <f t="shared" si="164"/>
        <v>0</v>
      </c>
      <c r="G1261" s="17">
        <f t="shared" si="165"/>
        <v>0</v>
      </c>
      <c r="H1261" s="17">
        <f t="shared" si="166"/>
        <v>177.71739130434781</v>
      </c>
      <c r="I1261" s="17">
        <f t="shared" si="167"/>
        <v>9.9107126620719743</v>
      </c>
      <c r="J1261" s="18">
        <v>50.13</v>
      </c>
      <c r="K1261" s="17">
        <v>0.36</v>
      </c>
      <c r="L1261" s="17">
        <v>5.91</v>
      </c>
      <c r="M1261" s="18">
        <v>0</v>
      </c>
      <c r="N1261" s="17">
        <v>0.09</v>
      </c>
      <c r="O1261" s="17">
        <v>5.6679000000000004</v>
      </c>
      <c r="P1261" s="18">
        <v>0</v>
      </c>
      <c r="Q1261" s="17">
        <v>0.2</v>
      </c>
      <c r="R1261" s="17">
        <v>5.7758000000000003</v>
      </c>
      <c r="S1261" s="18">
        <v>54.5</v>
      </c>
      <c r="T1261" s="17">
        <v>0.23</v>
      </c>
      <c r="U1261" s="17">
        <v>5.4991000000000003</v>
      </c>
      <c r="V1261" s="28">
        <v>42486</v>
      </c>
      <c r="W1261" s="7">
        <v>2805</v>
      </c>
      <c r="X1261" s="30"/>
      <c r="Y1261" s="66"/>
      <c r="Z1261" s="66"/>
      <c r="AA1261" s="30"/>
      <c r="AB1261" s="66"/>
      <c r="AC1261" s="66"/>
      <c r="AD1261" s="30"/>
      <c r="AE1261" s="66"/>
      <c r="AF1261" s="66"/>
      <c r="AG1261" s="30"/>
      <c r="AH1261" s="66"/>
      <c r="AI1261" s="66"/>
      <c r="AJ1261" s="76"/>
      <c r="AL1261" s="7">
        <v>2805</v>
      </c>
    </row>
    <row r="1262" spans="1:38" x14ac:dyDescent="0.15">
      <c r="A1262" s="7">
        <v>2806</v>
      </c>
      <c r="B1262" s="17">
        <f t="shared" si="160"/>
        <v>147.85714285714286</v>
      </c>
      <c r="C1262" s="17">
        <f t="shared" si="161"/>
        <v>20.162337662337663</v>
      </c>
      <c r="D1262" s="17">
        <f t="shared" si="162"/>
        <v>0</v>
      </c>
      <c r="E1262" s="17">
        <f t="shared" si="163"/>
        <v>0</v>
      </c>
      <c r="F1262" s="17">
        <f t="shared" si="164"/>
        <v>0</v>
      </c>
      <c r="G1262" s="17">
        <f t="shared" si="165"/>
        <v>0</v>
      </c>
      <c r="H1262" s="17">
        <f t="shared" si="166"/>
        <v>192.8125</v>
      </c>
      <c r="I1262" s="17">
        <f t="shared" si="167"/>
        <v>14.307246376811595</v>
      </c>
      <c r="J1262" s="18">
        <v>62.1</v>
      </c>
      <c r="K1262" s="17">
        <v>0.42</v>
      </c>
      <c r="L1262" s="17">
        <v>3.08</v>
      </c>
      <c r="M1262" s="18">
        <v>0</v>
      </c>
      <c r="N1262" s="17">
        <v>0.42</v>
      </c>
      <c r="O1262" s="17">
        <v>3.08</v>
      </c>
      <c r="P1262" s="18">
        <v>0</v>
      </c>
      <c r="Q1262" s="17">
        <v>0.42</v>
      </c>
      <c r="R1262" s="17">
        <v>3.08</v>
      </c>
      <c r="S1262" s="18">
        <v>61.7</v>
      </c>
      <c r="T1262" s="17">
        <v>0.24</v>
      </c>
      <c r="U1262" s="17">
        <v>4.3125</v>
      </c>
      <c r="V1262" s="28">
        <v>42473</v>
      </c>
      <c r="W1262" s="7">
        <v>2806</v>
      </c>
      <c r="X1262" s="30"/>
      <c r="Y1262" s="66"/>
      <c r="Z1262" s="66"/>
      <c r="AA1262" s="30"/>
      <c r="AB1262" s="66"/>
      <c r="AC1262" s="66"/>
      <c r="AD1262" s="30"/>
      <c r="AE1262" s="66"/>
      <c r="AF1262" s="66"/>
      <c r="AG1262" s="30"/>
      <c r="AH1262" s="66"/>
      <c r="AI1262" s="66"/>
      <c r="AJ1262" s="76"/>
      <c r="AL1262" s="7">
        <v>2806</v>
      </c>
    </row>
    <row r="1263" spans="1:38" x14ac:dyDescent="0.15">
      <c r="A1263" s="7">
        <v>2807</v>
      </c>
      <c r="B1263" s="17">
        <f t="shared" si="160"/>
        <v>20.696250956388674</v>
      </c>
      <c r="C1263" s="17">
        <f t="shared" si="161"/>
        <v>2.3300887242656558</v>
      </c>
      <c r="D1263" s="17">
        <f t="shared" si="162"/>
        <v>0</v>
      </c>
      <c r="E1263" s="17">
        <f t="shared" si="163"/>
        <v>0</v>
      </c>
      <c r="F1263" s="17">
        <f t="shared" si="164"/>
        <v>0</v>
      </c>
      <c r="G1263" s="17">
        <f t="shared" si="165"/>
        <v>0</v>
      </c>
      <c r="H1263" s="17">
        <f t="shared" si="166"/>
        <v>29.353889061047418</v>
      </c>
      <c r="I1263" s="17">
        <f t="shared" si="167"/>
        <v>2.5982308167043819</v>
      </c>
      <c r="J1263" s="18">
        <v>10.82</v>
      </c>
      <c r="K1263" s="17">
        <v>0.52280000000000004</v>
      </c>
      <c r="L1263" s="17">
        <v>4.6436000000000002</v>
      </c>
      <c r="M1263" s="18">
        <v>0</v>
      </c>
      <c r="N1263" s="17">
        <v>0.11</v>
      </c>
      <c r="O1263" s="17">
        <v>4.9189999999999996</v>
      </c>
      <c r="P1263" s="18">
        <v>0</v>
      </c>
      <c r="Q1263" s="17">
        <v>0.11</v>
      </c>
      <c r="R1263" s="17">
        <v>4.9189999999999996</v>
      </c>
      <c r="S1263" s="18">
        <v>12.63</v>
      </c>
      <c r="T1263" s="17">
        <v>0.32269999999999999</v>
      </c>
      <c r="U1263" s="17">
        <v>4.8609999999999998</v>
      </c>
      <c r="V1263" s="28">
        <v>42488</v>
      </c>
      <c r="W1263" s="7">
        <v>2807</v>
      </c>
      <c r="X1263" s="30"/>
      <c r="Y1263" s="66"/>
      <c r="Z1263" s="66"/>
      <c r="AA1263" s="30"/>
      <c r="AB1263" s="66"/>
      <c r="AC1263" s="66"/>
      <c r="AD1263" s="30"/>
      <c r="AE1263" s="66"/>
      <c r="AF1263" s="66"/>
      <c r="AG1263" s="30"/>
      <c r="AH1263" s="66"/>
      <c r="AI1263" s="66"/>
      <c r="AJ1263" s="76"/>
      <c r="AL1263" s="7">
        <v>2807</v>
      </c>
    </row>
    <row r="1264" spans="1:38" x14ac:dyDescent="0.15">
      <c r="A1264" s="7">
        <v>2808</v>
      </c>
      <c r="B1264" s="17">
        <f t="shared" si="160"/>
        <v>87.142857142857139</v>
      </c>
      <c r="C1264" s="17">
        <f t="shared" si="161"/>
        <v>12.347432024169184</v>
      </c>
      <c r="D1264" s="17">
        <f t="shared" si="162"/>
        <v>0</v>
      </c>
      <c r="E1264" s="17">
        <f t="shared" si="163"/>
        <v>0</v>
      </c>
      <c r="F1264" s="17">
        <f t="shared" si="164"/>
        <v>0</v>
      </c>
      <c r="G1264" s="17">
        <f t="shared" si="165"/>
        <v>0</v>
      </c>
      <c r="H1264" s="17">
        <f t="shared" si="166"/>
        <v>154.12591687041567</v>
      </c>
      <c r="I1264" s="17">
        <f t="shared" si="167"/>
        <v>12.014008004574041</v>
      </c>
      <c r="J1264" s="18">
        <v>40.869999999999997</v>
      </c>
      <c r="K1264" s="17">
        <v>0.46899999999999997</v>
      </c>
      <c r="L1264" s="17">
        <v>3.31</v>
      </c>
      <c r="M1264" s="18">
        <v>0</v>
      </c>
      <c r="N1264" s="17">
        <v>5.7000000000000002E-2</v>
      </c>
      <c r="O1264" s="17">
        <v>3.2683</v>
      </c>
      <c r="P1264" s="18">
        <v>0</v>
      </c>
      <c r="Q1264" s="17">
        <v>0.05</v>
      </c>
      <c r="R1264" s="17">
        <v>3.2683</v>
      </c>
      <c r="S1264" s="18">
        <v>50.43</v>
      </c>
      <c r="T1264" s="17">
        <v>0.24540000000000001</v>
      </c>
      <c r="U1264" s="17">
        <v>4.1976000000000004</v>
      </c>
      <c r="V1264" s="28">
        <v>42484</v>
      </c>
      <c r="W1264" s="7">
        <v>2808</v>
      </c>
      <c r="X1264" s="30"/>
      <c r="Y1264" s="66"/>
      <c r="Z1264" s="66"/>
      <c r="AA1264" s="30"/>
      <c r="AB1264" s="66"/>
      <c r="AC1264" s="66"/>
      <c r="AD1264" s="30"/>
      <c r="AE1264" s="66"/>
      <c r="AF1264" s="66"/>
      <c r="AG1264" s="30"/>
      <c r="AH1264" s="66">
        <v>23012</v>
      </c>
      <c r="AI1264" s="66">
        <v>5215</v>
      </c>
      <c r="AJ1264" s="76"/>
      <c r="AL1264" s="7">
        <v>2808</v>
      </c>
    </row>
    <row r="1265" spans="1:38" x14ac:dyDescent="0.15">
      <c r="A1265" s="7">
        <v>2809</v>
      </c>
      <c r="B1265" s="17">
        <f t="shared" si="160"/>
        <v>53.681159420289859</v>
      </c>
      <c r="C1265" s="17">
        <f t="shared" si="161"/>
        <v>10.478076379066477</v>
      </c>
      <c r="D1265" s="17">
        <f t="shared" si="162"/>
        <v>0</v>
      </c>
      <c r="E1265" s="17">
        <f t="shared" si="163"/>
        <v>0</v>
      </c>
      <c r="F1265" s="17">
        <f t="shared" si="164"/>
        <v>0</v>
      </c>
      <c r="G1265" s="17">
        <f t="shared" si="165"/>
        <v>0</v>
      </c>
      <c r="H1265" s="17">
        <f t="shared" si="166"/>
        <v>66.806962025316452</v>
      </c>
      <c r="I1265" s="17">
        <f t="shared" si="167"/>
        <v>6.4772967848234089</v>
      </c>
      <c r="J1265" s="18">
        <v>74.08</v>
      </c>
      <c r="K1265" s="17">
        <v>1.38</v>
      </c>
      <c r="L1265" s="17">
        <v>7.07</v>
      </c>
      <c r="M1265" s="18">
        <v>0</v>
      </c>
      <c r="N1265" s="17">
        <v>1.38</v>
      </c>
      <c r="O1265" s="17">
        <v>7.07</v>
      </c>
      <c r="P1265" s="18">
        <v>0</v>
      </c>
      <c r="Q1265" s="17">
        <v>0.56999999999999995</v>
      </c>
      <c r="R1265" s="17">
        <v>9.2200000000000006</v>
      </c>
      <c r="S1265" s="18">
        <v>70.37</v>
      </c>
      <c r="T1265" s="17">
        <v>0.79</v>
      </c>
      <c r="U1265" s="17">
        <v>10.864100000000001</v>
      </c>
      <c r="V1265" s="28">
        <v>42460</v>
      </c>
      <c r="W1265" s="7">
        <v>2809</v>
      </c>
      <c r="X1265" s="30"/>
      <c r="Y1265" s="66"/>
      <c r="Z1265" s="66"/>
      <c r="AA1265" s="30"/>
      <c r="AB1265" s="66"/>
      <c r="AC1265" s="66"/>
      <c r="AD1265" s="30"/>
      <c r="AE1265" s="66"/>
      <c r="AF1265" s="66"/>
      <c r="AG1265" s="30"/>
      <c r="AH1265" s="66"/>
      <c r="AI1265" s="66"/>
      <c r="AJ1265" s="76"/>
      <c r="AL1265" s="7">
        <v>2809</v>
      </c>
    </row>
    <row r="1266" spans="1:38" x14ac:dyDescent="0.15">
      <c r="A1266" s="7">
        <v>2810</v>
      </c>
      <c r="B1266" s="17">
        <f t="shared" si="160"/>
        <v>70.579710144927546</v>
      </c>
      <c r="C1266" s="17">
        <f t="shared" si="161"/>
        <v>8.8224637681159432</v>
      </c>
      <c r="D1266" s="17">
        <f t="shared" si="162"/>
        <v>0</v>
      </c>
      <c r="E1266" s="17">
        <f t="shared" si="163"/>
        <v>0</v>
      </c>
      <c r="F1266" s="17">
        <f t="shared" si="164"/>
        <v>0</v>
      </c>
      <c r="G1266" s="17">
        <f t="shared" si="165"/>
        <v>0</v>
      </c>
      <c r="H1266" s="17">
        <f t="shared" si="166"/>
        <v>73.77000000000001</v>
      </c>
      <c r="I1266" s="17">
        <f t="shared" si="167"/>
        <v>7.4074074074074066</v>
      </c>
      <c r="J1266" s="18">
        <v>48.7</v>
      </c>
      <c r="K1266" s="17">
        <v>0.69</v>
      </c>
      <c r="L1266" s="17">
        <v>5.52</v>
      </c>
      <c r="M1266" s="18">
        <v>0</v>
      </c>
      <c r="N1266" s="17">
        <v>0.69</v>
      </c>
      <c r="O1266" s="17">
        <v>5.52</v>
      </c>
      <c r="P1266" s="18">
        <v>0</v>
      </c>
      <c r="Q1266" s="17">
        <v>0.34</v>
      </c>
      <c r="R1266" s="17">
        <v>5.84</v>
      </c>
      <c r="S1266" s="18">
        <v>49.18</v>
      </c>
      <c r="T1266" s="17">
        <v>0.5</v>
      </c>
      <c r="U1266" s="17">
        <v>6.6393000000000004</v>
      </c>
      <c r="V1266" s="28">
        <v>42488</v>
      </c>
      <c r="W1266" s="7">
        <v>2810</v>
      </c>
      <c r="X1266" s="30"/>
      <c r="Y1266" s="66"/>
      <c r="Z1266" s="66"/>
      <c r="AA1266" s="30"/>
      <c r="AB1266" s="66"/>
      <c r="AC1266" s="66"/>
      <c r="AD1266" s="30"/>
      <c r="AE1266" s="66"/>
      <c r="AF1266" s="66"/>
      <c r="AG1266" s="30"/>
      <c r="AH1266" s="66"/>
      <c r="AI1266" s="66"/>
      <c r="AJ1266" s="76"/>
      <c r="AL1266" s="7">
        <v>2810</v>
      </c>
    </row>
    <row r="1267" spans="1:38" x14ac:dyDescent="0.15">
      <c r="A1267" s="7">
        <v>2811</v>
      </c>
      <c r="B1267" s="17">
        <f t="shared" ref="B1267" si="176">J1267/K1267</f>
        <v>46.271604938271601</v>
      </c>
      <c r="C1267" s="17">
        <f t="shared" ref="C1267" si="177">J1267/L1267</f>
        <v>8.5963302752293558</v>
      </c>
      <c r="D1267" s="17">
        <f t="shared" ref="D1267" si="178">M1267/(N1267*4)</f>
        <v>0</v>
      </c>
      <c r="E1267" s="17">
        <f t="shared" ref="E1267" si="179">M1267/O1267</f>
        <v>0</v>
      </c>
      <c r="F1267" s="17">
        <f t="shared" ref="F1267" si="180">P1267/(Q1267*2)</f>
        <v>0</v>
      </c>
      <c r="G1267" s="17">
        <f t="shared" ref="G1267" si="181">P1267/R1267</f>
        <v>0</v>
      </c>
      <c r="H1267" s="17">
        <f t="shared" ref="H1267" si="182">S1267/((T1267/3)*4)</f>
        <v>61.58152173913043</v>
      </c>
      <c r="I1267" s="17">
        <f t="shared" ref="I1267" si="183">S1267/U1267</f>
        <v>5.5893451720310772</v>
      </c>
      <c r="J1267" s="18">
        <v>37.479999999999997</v>
      </c>
      <c r="K1267" s="17">
        <v>0.81</v>
      </c>
      <c r="L1267" s="17">
        <v>4.3600000000000003</v>
      </c>
      <c r="M1267" s="18">
        <v>0</v>
      </c>
      <c r="N1267" s="17">
        <v>0.32</v>
      </c>
      <c r="O1267" s="17">
        <v>4.68</v>
      </c>
      <c r="P1267" s="18">
        <v>0</v>
      </c>
      <c r="Q1267" s="17">
        <v>0.32</v>
      </c>
      <c r="R1267" s="17">
        <v>4.68</v>
      </c>
      <c r="S1267" s="18">
        <v>37.770000000000003</v>
      </c>
      <c r="T1267" s="17">
        <v>0.46</v>
      </c>
      <c r="U1267" s="17">
        <v>6.7575000000000003</v>
      </c>
      <c r="V1267" s="28">
        <v>42482</v>
      </c>
      <c r="W1267" s="7">
        <v>2811</v>
      </c>
      <c r="X1267" s="30"/>
      <c r="Y1267" s="66"/>
      <c r="Z1267" s="66"/>
      <c r="AA1267" s="30"/>
      <c r="AB1267" s="66"/>
      <c r="AC1267" s="66"/>
      <c r="AD1267" s="30"/>
      <c r="AE1267" s="66"/>
      <c r="AF1267" s="66"/>
      <c r="AG1267" s="30"/>
      <c r="AH1267" s="66"/>
      <c r="AI1267" s="66"/>
      <c r="AJ1267" s="76"/>
      <c r="AL1267" s="7">
        <v>2811</v>
      </c>
    </row>
    <row r="1268" spans="1:38" x14ac:dyDescent="0.15">
      <c r="A1268" s="7">
        <v>2812</v>
      </c>
      <c r="B1268" s="17">
        <f t="shared" ref="B1268" si="184">J1268/K1268</f>
        <v>41.879194630872483</v>
      </c>
      <c r="C1268" s="17">
        <f t="shared" ref="C1268" si="185">J1268/L1268</f>
        <v>8.5479452054794525</v>
      </c>
      <c r="D1268" s="17">
        <f t="shared" ref="D1268" si="186">M1268/(N1268*4)</f>
        <v>0</v>
      </c>
      <c r="E1268" s="17">
        <f t="shared" ref="E1268" si="187">M1268/O1268</f>
        <v>0</v>
      </c>
      <c r="F1268" s="17">
        <f t="shared" ref="F1268" si="188">P1268/(Q1268*2)</f>
        <v>0</v>
      </c>
      <c r="G1268" s="17">
        <f t="shared" ref="G1268" si="189">P1268/R1268</f>
        <v>0</v>
      </c>
      <c r="H1268" s="17">
        <f t="shared" ref="H1268" si="190">S1268/((T1268/3)*4)</f>
        <v>44.873831775700928</v>
      </c>
      <c r="I1268" s="17">
        <f t="shared" ref="I1268" si="191">S1268/U1268</f>
        <v>5.6477438136826779</v>
      </c>
      <c r="J1268" s="18">
        <v>62.4</v>
      </c>
      <c r="K1268" s="17">
        <v>1.49</v>
      </c>
      <c r="L1268" s="17">
        <v>7.3</v>
      </c>
      <c r="M1268" s="18">
        <v>0</v>
      </c>
      <c r="N1268" s="17">
        <v>0.75</v>
      </c>
      <c r="O1268" s="17">
        <v>7.5</v>
      </c>
      <c r="P1268" s="18">
        <v>0</v>
      </c>
      <c r="Q1268" s="17">
        <v>0.75</v>
      </c>
      <c r="R1268" s="17">
        <v>7.5</v>
      </c>
      <c r="S1268" s="18">
        <v>64.02</v>
      </c>
      <c r="T1268" s="17">
        <v>1.07</v>
      </c>
      <c r="U1268" s="17">
        <v>11.3355</v>
      </c>
      <c r="V1268" s="28">
        <v>42460</v>
      </c>
      <c r="W1268" s="7">
        <v>2812</v>
      </c>
      <c r="X1268" s="30"/>
      <c r="Y1268" s="66"/>
      <c r="Z1268" s="66"/>
      <c r="AA1268" s="30"/>
      <c r="AB1268" s="66"/>
      <c r="AC1268" s="66"/>
      <c r="AD1268" s="30"/>
      <c r="AE1268" s="66"/>
      <c r="AF1268" s="66"/>
      <c r="AG1268" s="30"/>
      <c r="AH1268" s="66"/>
      <c r="AI1268" s="66"/>
      <c r="AJ1268" s="76"/>
      <c r="AL1268" s="7">
        <v>2812</v>
      </c>
    </row>
    <row r="1269" spans="1:38" x14ac:dyDescent="0.15">
      <c r="A1269" s="7">
        <v>2813</v>
      </c>
      <c r="B1269" s="17">
        <f t="shared" ref="B1269" si="192">J1269/K1269</f>
        <v>99.686274509803923</v>
      </c>
      <c r="C1269" s="17">
        <f t="shared" ref="C1269" si="193">J1269/L1269</f>
        <v>10.027613412228797</v>
      </c>
      <c r="D1269" s="17">
        <f t="shared" ref="D1269" si="194">M1269/(N1269*4)</f>
        <v>0</v>
      </c>
      <c r="E1269" s="17">
        <f t="shared" ref="E1269" si="195">M1269/O1269</f>
        <v>0</v>
      </c>
      <c r="F1269" s="17">
        <f t="shared" ref="F1269" si="196">P1269/(Q1269*2)</f>
        <v>0</v>
      </c>
      <c r="G1269" s="17">
        <f t="shared" ref="G1269" si="197">P1269/R1269</f>
        <v>0</v>
      </c>
      <c r="H1269" s="17">
        <f t="shared" ref="H1269" si="198">S1269/((T1269/3)*4)</f>
        <v>0</v>
      </c>
      <c r="I1269" s="17">
        <f t="shared" ref="I1269" si="199">S1269/U1269</f>
        <v>0</v>
      </c>
      <c r="J1269" s="18">
        <v>50.84</v>
      </c>
      <c r="K1269" s="17">
        <v>0.51</v>
      </c>
      <c r="L1269" s="17">
        <v>5.07</v>
      </c>
      <c r="M1269" s="18">
        <v>0</v>
      </c>
      <c r="N1269" s="17">
        <v>0.3</v>
      </c>
      <c r="O1269" s="17">
        <v>5.36</v>
      </c>
      <c r="P1269" s="18">
        <v>0</v>
      </c>
      <c r="Q1269" s="17">
        <v>0.3</v>
      </c>
      <c r="R1269" s="17">
        <v>5.36</v>
      </c>
      <c r="S1269" s="18">
        <v>0</v>
      </c>
      <c r="T1269" s="17">
        <v>0.98</v>
      </c>
      <c r="U1269" s="17">
        <v>4.55</v>
      </c>
      <c r="V1269" s="28">
        <v>42487</v>
      </c>
      <c r="W1269" s="7">
        <v>2813</v>
      </c>
      <c r="X1269" s="30"/>
      <c r="Y1269" s="66"/>
      <c r="Z1269" s="66"/>
      <c r="AA1269" s="30"/>
      <c r="AB1269" s="66"/>
      <c r="AC1269" s="66"/>
      <c r="AD1269" s="30"/>
      <c r="AE1269" s="66"/>
      <c r="AF1269" s="66"/>
      <c r="AG1269" s="30"/>
      <c r="AH1269" s="66"/>
      <c r="AI1269" s="66"/>
      <c r="AJ1269" s="76"/>
      <c r="AL1269" s="7">
        <v>2813</v>
      </c>
    </row>
    <row r="1270" spans="1:38" x14ac:dyDescent="0.15">
      <c r="A1270" s="7">
        <v>2815</v>
      </c>
      <c r="B1270" s="17">
        <f t="shared" ref="B1270:B1272" si="200">J1270/K1270</f>
        <v>44.831683168316829</v>
      </c>
      <c r="C1270" s="17">
        <f t="shared" ref="C1270:C1272" si="201">J1270/L1270</f>
        <v>8.8105384001712288</v>
      </c>
      <c r="D1270" s="17">
        <f t="shared" ref="D1270:D1272" si="202">M1270/(N1270*4)</f>
        <v>0</v>
      </c>
      <c r="E1270" s="17">
        <f t="shared" ref="E1270:E1272" si="203">M1270/O1270</f>
        <v>0</v>
      </c>
      <c r="F1270" s="17">
        <f t="shared" ref="F1270:F1272" si="204">P1270/(Q1270*2)</f>
        <v>0</v>
      </c>
      <c r="G1270" s="17">
        <f t="shared" ref="G1270:G1272" si="205">P1270/R1270</f>
        <v>0</v>
      </c>
      <c r="H1270" s="17">
        <f t="shared" ref="H1270:H1272" si="206">S1270/((T1270/3)*4)</f>
        <v>0</v>
      </c>
      <c r="I1270" s="17">
        <f t="shared" ref="I1270:I1272" si="207">S1270/U1270</f>
        <v>0</v>
      </c>
      <c r="J1270" s="18">
        <v>45.28</v>
      </c>
      <c r="K1270" s="17">
        <v>1.01</v>
      </c>
      <c r="L1270" s="17">
        <v>5.1393000000000004</v>
      </c>
      <c r="M1270" s="18">
        <v>0</v>
      </c>
      <c r="N1270" s="17">
        <v>0.24</v>
      </c>
      <c r="O1270" s="17">
        <v>2.97</v>
      </c>
      <c r="P1270" s="18">
        <v>0</v>
      </c>
      <c r="Q1270" s="17">
        <v>0.24</v>
      </c>
      <c r="R1270" s="17">
        <v>2.97</v>
      </c>
      <c r="S1270" s="18">
        <v>0</v>
      </c>
      <c r="T1270" s="17">
        <v>0.76</v>
      </c>
      <c r="U1270" s="17">
        <v>7.62</v>
      </c>
      <c r="V1270" s="28"/>
      <c r="W1270" s="7">
        <v>2815</v>
      </c>
      <c r="X1270" s="30" t="s">
        <v>41</v>
      </c>
      <c r="Y1270" s="66">
        <v>40843</v>
      </c>
      <c r="Z1270" s="66">
        <v>10038</v>
      </c>
      <c r="AA1270" s="30"/>
      <c r="AB1270" s="66"/>
      <c r="AC1270" s="66"/>
      <c r="AD1270" s="30"/>
      <c r="AE1270" s="66"/>
      <c r="AF1270" s="66"/>
      <c r="AG1270" s="30"/>
      <c r="AH1270" s="66"/>
      <c r="AI1270" s="66"/>
      <c r="AJ1270" s="76"/>
      <c r="AL1270" s="7">
        <v>2815</v>
      </c>
    </row>
    <row r="1271" spans="1:38" x14ac:dyDescent="0.15">
      <c r="A1271" s="7">
        <v>2816</v>
      </c>
      <c r="B1271" s="17">
        <f t="shared" si="200"/>
        <v>89.766470476552129</v>
      </c>
      <c r="C1271" s="17">
        <f t="shared" si="201"/>
        <v>11.514015050045053</v>
      </c>
      <c r="D1271" s="17">
        <f t="shared" si="202"/>
        <v>0</v>
      </c>
      <c r="E1271" s="17">
        <f t="shared" si="203"/>
        <v>0</v>
      </c>
      <c r="F1271" s="17">
        <f t="shared" si="204"/>
        <v>0</v>
      </c>
      <c r="G1271" s="17">
        <f t="shared" si="205"/>
        <v>0</v>
      </c>
      <c r="H1271" s="17">
        <f t="shared" si="206"/>
        <v>0</v>
      </c>
      <c r="I1271" s="17">
        <f t="shared" si="207"/>
        <v>0</v>
      </c>
      <c r="J1271" s="18">
        <v>47.28</v>
      </c>
      <c r="K1271" s="17">
        <v>0.52669999999999995</v>
      </c>
      <c r="L1271" s="17">
        <v>4.1063000000000001</v>
      </c>
      <c r="M1271" s="18">
        <v>0</v>
      </c>
      <c r="N1271" s="17">
        <v>0.16420000000000001</v>
      </c>
      <c r="O1271" s="17">
        <v>4.2699999999999996</v>
      </c>
      <c r="P1271" s="18">
        <v>0</v>
      </c>
      <c r="Q1271" s="17">
        <v>0.16420000000000001</v>
      </c>
      <c r="R1271" s="17">
        <v>4.2699999999999996</v>
      </c>
      <c r="S1271" s="18">
        <v>0</v>
      </c>
      <c r="T1271" s="17">
        <v>0.51719999999999999</v>
      </c>
      <c r="U1271" s="17">
        <v>3.5796000000000001</v>
      </c>
      <c r="V1271" s="28">
        <v>42485</v>
      </c>
      <c r="W1271" s="7">
        <v>2816</v>
      </c>
      <c r="X1271" s="30"/>
      <c r="Y1271" s="66"/>
      <c r="Z1271" s="66"/>
      <c r="AA1271" s="30"/>
      <c r="AB1271" s="66"/>
      <c r="AC1271" s="66"/>
      <c r="AD1271" s="30"/>
      <c r="AE1271" s="66"/>
      <c r="AF1271" s="66"/>
      <c r="AG1271" s="30"/>
      <c r="AH1271" s="66"/>
      <c r="AI1271" s="66"/>
      <c r="AJ1271" s="76"/>
      <c r="AL1271" s="7">
        <v>2816</v>
      </c>
    </row>
    <row r="1272" spans="1:38" x14ac:dyDescent="0.15">
      <c r="A1272" s="7">
        <v>2817</v>
      </c>
      <c r="B1272" s="17">
        <f t="shared" si="200"/>
        <v>67.821428571428569</v>
      </c>
      <c r="C1272" s="17">
        <f t="shared" si="201"/>
        <v>11.439759036144578</v>
      </c>
      <c r="D1272" s="17">
        <f t="shared" si="202"/>
        <v>0</v>
      </c>
      <c r="E1272" s="17">
        <f t="shared" si="203"/>
        <v>0</v>
      </c>
      <c r="F1272" s="17">
        <f t="shared" si="204"/>
        <v>0</v>
      </c>
      <c r="G1272" s="17">
        <f t="shared" si="205"/>
        <v>0</v>
      </c>
      <c r="H1272" s="17">
        <f t="shared" si="206"/>
        <v>0</v>
      </c>
      <c r="I1272" s="17">
        <f t="shared" si="207"/>
        <v>0</v>
      </c>
      <c r="J1272" s="18">
        <v>56.97</v>
      </c>
      <c r="K1272" s="17">
        <v>0.84</v>
      </c>
      <c r="L1272" s="17">
        <v>4.9800000000000004</v>
      </c>
      <c r="M1272" s="18">
        <v>0</v>
      </c>
      <c r="N1272" s="17">
        <v>0.5</v>
      </c>
      <c r="O1272" s="17">
        <v>5.31</v>
      </c>
      <c r="P1272" s="18">
        <v>0</v>
      </c>
      <c r="Q1272" s="17">
        <v>0.5</v>
      </c>
      <c r="R1272" s="17">
        <v>5.31</v>
      </c>
      <c r="S1272" s="18">
        <v>0</v>
      </c>
      <c r="T1272" s="17">
        <v>0.84</v>
      </c>
      <c r="U1272" s="17">
        <v>4.9800000000000004</v>
      </c>
      <c r="V1272" s="28">
        <v>42457</v>
      </c>
      <c r="W1272" s="7">
        <v>2817</v>
      </c>
      <c r="X1272" s="30"/>
      <c r="Y1272" s="66"/>
      <c r="Z1272" s="66"/>
      <c r="AA1272" s="30"/>
      <c r="AB1272" s="66"/>
      <c r="AC1272" s="66"/>
      <c r="AD1272" s="30"/>
      <c r="AE1272" s="66"/>
      <c r="AF1272" s="66"/>
      <c r="AG1272" s="30"/>
      <c r="AH1272" s="66"/>
      <c r="AI1272" s="66"/>
      <c r="AJ1272" s="76"/>
      <c r="AL1272" s="7">
        <v>2817</v>
      </c>
    </row>
    <row r="1273" spans="1:38" x14ac:dyDescent="0.15">
      <c r="A1273" s="7">
        <v>2818</v>
      </c>
      <c r="B1273" s="17">
        <f t="shared" ref="B1273" si="208">J1273/K1273</f>
        <v>51.447368421052637</v>
      </c>
      <c r="C1273" s="17">
        <f t="shared" ref="C1273" si="209">J1273/L1273</f>
        <v>10.164644714038129</v>
      </c>
      <c r="D1273" s="17">
        <f t="shared" ref="D1273" si="210">M1273/(N1273*4)</f>
        <v>0</v>
      </c>
      <c r="E1273" s="17">
        <f t="shared" ref="E1273" si="211">M1273/O1273</f>
        <v>0</v>
      </c>
      <c r="F1273" s="17">
        <f t="shared" ref="F1273" si="212">P1273/(Q1273*2)</f>
        <v>0</v>
      </c>
      <c r="G1273" s="17">
        <f t="shared" ref="G1273" si="213">P1273/R1273</f>
        <v>0</v>
      </c>
      <c r="H1273" s="17">
        <f t="shared" ref="H1273" si="214">S1273/((T1273/3)*4)</f>
        <v>0</v>
      </c>
      <c r="I1273" s="17">
        <f t="shared" ref="I1273" si="215">S1273/U1273</f>
        <v>0</v>
      </c>
      <c r="J1273" s="18">
        <v>58.65</v>
      </c>
      <c r="K1273" s="17">
        <v>1.1399999999999999</v>
      </c>
      <c r="L1273" s="17">
        <v>5.77</v>
      </c>
      <c r="M1273" s="18">
        <v>0</v>
      </c>
      <c r="N1273" s="17">
        <v>0.73</v>
      </c>
      <c r="O1273" s="17">
        <v>6.5</v>
      </c>
      <c r="P1273" s="18">
        <v>0</v>
      </c>
      <c r="Q1273" s="17">
        <v>0.73</v>
      </c>
      <c r="R1273" s="17">
        <v>6.5</v>
      </c>
      <c r="S1273" s="18">
        <v>0</v>
      </c>
      <c r="T1273" s="17">
        <v>1.1399999999999999</v>
      </c>
      <c r="U1273" s="17">
        <v>5.77</v>
      </c>
      <c r="V1273" s="28">
        <v>42459</v>
      </c>
      <c r="W1273" s="7">
        <v>2818</v>
      </c>
      <c r="X1273" s="30"/>
      <c r="Y1273" s="66"/>
      <c r="Z1273" s="66"/>
      <c r="AA1273" s="30"/>
      <c r="AB1273" s="66"/>
      <c r="AC1273" s="66"/>
      <c r="AD1273" s="30"/>
      <c r="AE1273" s="66"/>
      <c r="AF1273" s="66"/>
      <c r="AG1273" s="30"/>
      <c r="AH1273" s="66"/>
      <c r="AI1273" s="66"/>
      <c r="AJ1273" s="76"/>
      <c r="AL1273" s="7">
        <v>2818</v>
      </c>
    </row>
    <row r="1274" spans="1:38" x14ac:dyDescent="0.15">
      <c r="A1274" s="7">
        <v>2819</v>
      </c>
      <c r="B1274" s="17">
        <f t="shared" ref="B1274" si="216">J1274/K1274</f>
        <v>130.33123460169722</v>
      </c>
      <c r="C1274" s="17">
        <f t="shared" ref="C1274" si="217">J1274/L1274</f>
        <v>13.602857142857143</v>
      </c>
      <c r="D1274" s="17">
        <f t="shared" ref="D1274" si="218">M1274/(N1274*4)</f>
        <v>0</v>
      </c>
      <c r="E1274" s="17">
        <f t="shared" ref="E1274" si="219">M1274/O1274</f>
        <v>0</v>
      </c>
      <c r="F1274" s="17">
        <f t="shared" ref="F1274" si="220">P1274/(Q1274*2)</f>
        <v>0</v>
      </c>
      <c r="G1274" s="17">
        <f t="shared" ref="G1274" si="221">P1274/R1274</f>
        <v>0</v>
      </c>
      <c r="H1274" s="17">
        <f t="shared" ref="H1274" si="222">S1274/((T1274/3)*4)</f>
        <v>0</v>
      </c>
      <c r="I1274" s="17">
        <f t="shared" ref="I1274" si="223">S1274/U1274</f>
        <v>0</v>
      </c>
      <c r="J1274" s="18">
        <v>47.61</v>
      </c>
      <c r="K1274" s="17">
        <v>0.36530000000000001</v>
      </c>
      <c r="L1274" s="17">
        <v>3.5</v>
      </c>
      <c r="M1274" s="18">
        <v>0</v>
      </c>
      <c r="N1274" s="17">
        <v>0.1467</v>
      </c>
      <c r="O1274" s="17">
        <v>3.54</v>
      </c>
      <c r="P1274" s="18">
        <v>0</v>
      </c>
      <c r="Q1274" s="17">
        <v>0.1467</v>
      </c>
      <c r="R1274" s="17">
        <v>3.54</v>
      </c>
      <c r="S1274" s="18">
        <v>0</v>
      </c>
      <c r="T1274" s="17">
        <v>0.36530000000000001</v>
      </c>
      <c r="U1274" s="17">
        <v>3.5</v>
      </c>
      <c r="V1274" s="28">
        <v>42466</v>
      </c>
      <c r="W1274" s="7">
        <v>2819</v>
      </c>
      <c r="X1274" s="30"/>
      <c r="Y1274" s="66"/>
      <c r="Z1274" s="66"/>
      <c r="AA1274" s="30"/>
      <c r="AB1274" s="66"/>
      <c r="AC1274" s="66"/>
      <c r="AD1274" s="30"/>
      <c r="AE1274" s="66"/>
      <c r="AF1274" s="66"/>
      <c r="AG1274" s="30"/>
      <c r="AH1274" s="66"/>
      <c r="AI1274" s="66"/>
      <c r="AJ1274" s="76"/>
      <c r="AL1274" s="7">
        <v>2819</v>
      </c>
    </row>
    <row r="1275" spans="1:38" x14ac:dyDescent="0.15">
      <c r="A1275" s="7">
        <v>2820</v>
      </c>
      <c r="B1275" s="17">
        <f t="shared" ref="B1275:B1276" si="224">J1275/K1275</f>
        <v>50.061224489795919</v>
      </c>
      <c r="C1275" s="17">
        <f t="shared" ref="C1275:C1276" si="225">J1275/L1275</f>
        <v>10.940148068860941</v>
      </c>
      <c r="D1275" s="17">
        <f t="shared" ref="D1275:D1276" si="226">M1275/(N1275*4)</f>
        <v>0</v>
      </c>
      <c r="E1275" s="17">
        <f t="shared" ref="E1275:E1276" si="227">M1275/O1275</f>
        <v>0</v>
      </c>
      <c r="F1275" s="17">
        <f t="shared" ref="F1275:F1276" si="228">P1275/(Q1275*2)</f>
        <v>0</v>
      </c>
      <c r="G1275" s="17">
        <f t="shared" ref="G1275:G1276" si="229">P1275/R1275</f>
        <v>0</v>
      </c>
      <c r="H1275" s="17">
        <f t="shared" ref="H1275:H1276" si="230">S1275/((T1275/3)*4)</f>
        <v>0</v>
      </c>
      <c r="I1275" s="17">
        <f t="shared" ref="I1275:I1276" si="231">S1275/U1275</f>
        <v>0</v>
      </c>
      <c r="J1275" s="18">
        <v>49.06</v>
      </c>
      <c r="K1275" s="17">
        <v>0.98</v>
      </c>
      <c r="L1275" s="17">
        <v>4.4843999999999999</v>
      </c>
      <c r="M1275" s="18">
        <v>0</v>
      </c>
      <c r="N1275" s="17">
        <v>0.52</v>
      </c>
      <c r="O1275" s="17">
        <v>4.7065000000000001</v>
      </c>
      <c r="P1275" s="18">
        <v>0</v>
      </c>
      <c r="Q1275" s="17">
        <v>0.52</v>
      </c>
      <c r="R1275" s="17">
        <v>4.7065000000000001</v>
      </c>
      <c r="S1275" s="18">
        <v>0</v>
      </c>
      <c r="T1275" s="17">
        <v>0.98</v>
      </c>
      <c r="U1275" s="17">
        <v>4.4843999999999999</v>
      </c>
      <c r="V1275" s="28">
        <v>42460</v>
      </c>
      <c r="W1275" s="7">
        <v>2820</v>
      </c>
      <c r="X1275" s="30"/>
      <c r="Y1275" s="66"/>
      <c r="Z1275" s="66"/>
      <c r="AA1275" s="30"/>
      <c r="AB1275" s="66"/>
      <c r="AC1275" s="66"/>
      <c r="AD1275" s="30"/>
      <c r="AE1275" s="66"/>
      <c r="AF1275" s="66"/>
      <c r="AG1275" s="30"/>
      <c r="AH1275" s="66"/>
      <c r="AI1275" s="66"/>
      <c r="AJ1275" s="76"/>
      <c r="AL1275" s="7">
        <v>2820</v>
      </c>
    </row>
    <row r="1276" spans="1:38" x14ac:dyDescent="0.15">
      <c r="A1276" s="7">
        <v>2821</v>
      </c>
      <c r="B1276" s="17">
        <f t="shared" si="224"/>
        <v>172.87951807228919</v>
      </c>
      <c r="C1276" s="17">
        <f t="shared" si="225"/>
        <v>20.498571428571431</v>
      </c>
      <c r="D1276" s="17">
        <f t="shared" si="226"/>
        <v>0</v>
      </c>
      <c r="E1276" s="17">
        <f t="shared" si="227"/>
        <v>0</v>
      </c>
      <c r="F1276" s="17">
        <f t="shared" si="228"/>
        <v>0</v>
      </c>
      <c r="G1276" s="17">
        <f t="shared" si="229"/>
        <v>0</v>
      </c>
      <c r="H1276" s="17">
        <f t="shared" si="230"/>
        <v>0</v>
      </c>
      <c r="I1276" s="17">
        <f t="shared" si="231"/>
        <v>0</v>
      </c>
      <c r="J1276" s="18">
        <v>143.49</v>
      </c>
      <c r="K1276" s="17">
        <v>0.83</v>
      </c>
      <c r="L1276" s="17">
        <v>7</v>
      </c>
      <c r="M1276" s="18">
        <v>0</v>
      </c>
      <c r="N1276" s="17">
        <v>0.83</v>
      </c>
      <c r="O1276" s="17">
        <v>7</v>
      </c>
      <c r="P1276" s="18">
        <v>0</v>
      </c>
      <c r="Q1276" s="17">
        <v>0.83</v>
      </c>
      <c r="R1276" s="17">
        <v>7</v>
      </c>
      <c r="S1276" s="18">
        <v>0</v>
      </c>
      <c r="T1276" s="17">
        <v>0.83</v>
      </c>
      <c r="U1276" s="17">
        <v>7</v>
      </c>
      <c r="V1276" s="28">
        <v>42459</v>
      </c>
      <c r="W1276" s="7">
        <v>2821</v>
      </c>
      <c r="X1276" s="30"/>
      <c r="Y1276" s="66"/>
      <c r="Z1276" s="66"/>
      <c r="AA1276" s="30"/>
      <c r="AB1276" s="66"/>
      <c r="AC1276" s="66"/>
      <c r="AD1276" s="30"/>
      <c r="AE1276" s="66"/>
      <c r="AF1276" s="66"/>
      <c r="AG1276" s="30"/>
      <c r="AH1276" s="66"/>
      <c r="AI1276" s="66"/>
      <c r="AJ1276" s="76"/>
      <c r="AL1276" s="7">
        <v>2821</v>
      </c>
    </row>
    <row r="1277" spans="1:38" x14ac:dyDescent="0.15">
      <c r="A1277" s="7">
        <v>2822</v>
      </c>
      <c r="B1277" s="17">
        <f t="shared" ref="B1277" si="232">J1277/K1277</f>
        <v>42.485294117647058</v>
      </c>
      <c r="C1277" s="17">
        <f t="shared" ref="C1277" si="233">J1277/L1277</f>
        <v>5.9223878149279434</v>
      </c>
      <c r="D1277" s="17">
        <f t="shared" ref="D1277" si="234">M1277/(N1277*4)</f>
        <v>0</v>
      </c>
      <c r="E1277" s="17">
        <f t="shared" ref="E1277" si="235">M1277/O1277</f>
        <v>0</v>
      </c>
      <c r="F1277" s="17">
        <f t="shared" ref="F1277" si="236">P1277/(Q1277*2)</f>
        <v>0</v>
      </c>
      <c r="G1277" s="17">
        <f t="shared" ref="G1277" si="237">P1277/R1277</f>
        <v>0</v>
      </c>
      <c r="H1277" s="17">
        <f t="shared" ref="H1277" si="238">S1277/((T1277/3)*4)</f>
        <v>0</v>
      </c>
      <c r="I1277" s="17">
        <f t="shared" ref="I1277" si="239">S1277/U1277</f>
        <v>0</v>
      </c>
      <c r="J1277" s="18">
        <v>28.89</v>
      </c>
      <c r="K1277" s="17">
        <v>0.68</v>
      </c>
      <c r="L1277" s="17">
        <v>4.8780999999999999</v>
      </c>
      <c r="M1277" s="18">
        <v>0</v>
      </c>
      <c r="N1277" s="17">
        <v>0.28000000000000003</v>
      </c>
      <c r="O1277" s="17">
        <v>5.1589999999999998</v>
      </c>
      <c r="P1277" s="18">
        <v>0</v>
      </c>
      <c r="Q1277" s="17">
        <v>0.28000000000000003</v>
      </c>
      <c r="R1277" s="17">
        <v>5.1589999999999998</v>
      </c>
      <c r="S1277" s="18">
        <v>0</v>
      </c>
      <c r="T1277" s="17">
        <v>0.68</v>
      </c>
      <c r="U1277" s="17">
        <v>4.8780999999999999</v>
      </c>
      <c r="V1277" s="28">
        <v>42481</v>
      </c>
      <c r="W1277" s="7">
        <v>2822</v>
      </c>
      <c r="X1277" s="30"/>
      <c r="Y1277" s="66"/>
      <c r="Z1277" s="66"/>
      <c r="AA1277" s="30"/>
      <c r="AB1277" s="66"/>
      <c r="AC1277" s="66"/>
      <c r="AD1277" s="30"/>
      <c r="AE1277" s="66"/>
      <c r="AF1277" s="66"/>
      <c r="AG1277" s="30"/>
      <c r="AH1277" s="66"/>
      <c r="AI1277" s="66"/>
      <c r="AJ1277" s="76"/>
      <c r="AL1277" s="7">
        <v>2822</v>
      </c>
    </row>
    <row r="1278" spans="1:38" x14ac:dyDescent="0.15">
      <c r="A1278" s="7">
        <v>2823</v>
      </c>
      <c r="B1278" s="17">
        <f t="shared" ref="B1278:B1280" si="240">J1278/K1278</f>
        <v>55.000000000000007</v>
      </c>
      <c r="C1278" s="17">
        <f t="shared" ref="C1278:C1280" si="241">J1278/L1278</f>
        <v>11.132530120481928</v>
      </c>
      <c r="D1278" s="17">
        <f t="shared" ref="D1278:D1280" si="242">M1278/(N1278*4)</f>
        <v>0</v>
      </c>
      <c r="E1278" s="17">
        <f t="shared" ref="E1278:E1280" si="243">M1278/O1278</f>
        <v>0</v>
      </c>
      <c r="F1278" s="17">
        <f t="shared" ref="F1278:F1280" si="244">P1278/(Q1278*2)</f>
        <v>0</v>
      </c>
      <c r="G1278" s="17">
        <f t="shared" ref="G1278:G1280" si="245">P1278/R1278</f>
        <v>0</v>
      </c>
      <c r="H1278" s="17">
        <f t="shared" ref="H1278:H1280" si="246">S1278/((T1278/3)*4)</f>
        <v>0</v>
      </c>
      <c r="I1278" s="17">
        <f t="shared" ref="I1278:I1280" si="247">S1278/U1278</f>
        <v>0</v>
      </c>
      <c r="J1278" s="18">
        <v>46.2</v>
      </c>
      <c r="K1278" s="17">
        <v>0.84</v>
      </c>
      <c r="L1278" s="17">
        <v>4.1500000000000004</v>
      </c>
      <c r="M1278" s="18">
        <v>0</v>
      </c>
      <c r="N1278" s="17">
        <v>0.49</v>
      </c>
      <c r="O1278" s="17">
        <v>4.3600000000000003</v>
      </c>
      <c r="P1278" s="18">
        <v>0</v>
      </c>
      <c r="Q1278" s="17">
        <v>0.49</v>
      </c>
      <c r="R1278" s="17">
        <v>4.3600000000000003</v>
      </c>
      <c r="S1278" s="18">
        <v>0</v>
      </c>
      <c r="T1278" s="17">
        <v>0.84</v>
      </c>
      <c r="U1278" s="17">
        <v>4.1500000000000004</v>
      </c>
      <c r="V1278" s="28">
        <v>42459</v>
      </c>
      <c r="W1278" s="7">
        <v>2823</v>
      </c>
      <c r="X1278" s="30"/>
      <c r="Y1278" s="66"/>
      <c r="Z1278" s="66"/>
      <c r="AA1278" s="30"/>
      <c r="AB1278" s="66"/>
      <c r="AC1278" s="66"/>
      <c r="AD1278" s="30"/>
      <c r="AE1278" s="66"/>
      <c r="AF1278" s="66"/>
      <c r="AG1278" s="30"/>
      <c r="AH1278" s="66"/>
      <c r="AI1278" s="66"/>
      <c r="AJ1278" s="76"/>
      <c r="AL1278" s="7">
        <v>2823</v>
      </c>
    </row>
    <row r="1279" spans="1:38" x14ac:dyDescent="0.15">
      <c r="A1279" s="7">
        <v>2824</v>
      </c>
      <c r="B1279" s="17">
        <f t="shared" si="240"/>
        <v>0</v>
      </c>
      <c r="C1279" s="17">
        <f t="shared" si="241"/>
        <v>0</v>
      </c>
      <c r="D1279" s="17">
        <f t="shared" si="242"/>
        <v>0</v>
      </c>
      <c r="E1279" s="17">
        <f t="shared" si="243"/>
        <v>0</v>
      </c>
      <c r="F1279" s="17">
        <f t="shared" si="244"/>
        <v>0</v>
      </c>
      <c r="G1279" s="17">
        <f t="shared" si="245"/>
        <v>0</v>
      </c>
      <c r="H1279" s="17">
        <f t="shared" si="246"/>
        <v>0</v>
      </c>
      <c r="I1279" s="17">
        <f t="shared" si="247"/>
        <v>0</v>
      </c>
      <c r="J1279" s="18">
        <v>0</v>
      </c>
      <c r="K1279" s="17">
        <v>0.56999999999999995</v>
      </c>
      <c r="L1279" s="17">
        <v>4.12</v>
      </c>
      <c r="M1279" s="18">
        <v>0</v>
      </c>
      <c r="N1279" s="17">
        <v>0.42</v>
      </c>
      <c r="O1279" s="17">
        <v>4.32</v>
      </c>
      <c r="P1279" s="18">
        <v>0</v>
      </c>
      <c r="Q1279" s="17">
        <v>0.42</v>
      </c>
      <c r="R1279" s="17">
        <v>4.32</v>
      </c>
      <c r="S1279" s="18">
        <v>0</v>
      </c>
      <c r="T1279" s="17">
        <v>0.59</v>
      </c>
      <c r="U1279" s="17">
        <v>4.4897</v>
      </c>
      <c r="V1279" s="28"/>
      <c r="W1279" s="7">
        <v>2824</v>
      </c>
      <c r="X1279" s="30"/>
      <c r="Y1279" s="66"/>
      <c r="Z1279" s="66"/>
      <c r="AA1279" s="30"/>
      <c r="AB1279" s="66"/>
      <c r="AC1279" s="66"/>
      <c r="AD1279" s="30"/>
      <c r="AE1279" s="66"/>
      <c r="AF1279" s="66"/>
      <c r="AG1279" s="30"/>
      <c r="AH1279" s="66"/>
      <c r="AI1279" s="66"/>
      <c r="AJ1279" s="76"/>
      <c r="AL1279" s="7">
        <v>2824</v>
      </c>
    </row>
    <row r="1280" spans="1:38" x14ac:dyDescent="0.15">
      <c r="A1280" s="7">
        <v>2825</v>
      </c>
      <c r="B1280" s="17">
        <f t="shared" si="240"/>
        <v>59.481012658227847</v>
      </c>
      <c r="C1280" s="17">
        <f t="shared" si="241"/>
        <v>12.110824742268042</v>
      </c>
      <c r="D1280" s="17">
        <f t="shared" si="242"/>
        <v>0</v>
      </c>
      <c r="E1280" s="17">
        <f t="shared" si="243"/>
        <v>0</v>
      </c>
      <c r="F1280" s="17">
        <f t="shared" si="244"/>
        <v>0</v>
      </c>
      <c r="G1280" s="17">
        <f t="shared" si="245"/>
        <v>0</v>
      </c>
      <c r="H1280" s="17">
        <f t="shared" si="246"/>
        <v>0</v>
      </c>
      <c r="I1280" s="17">
        <f t="shared" si="247"/>
        <v>0</v>
      </c>
      <c r="J1280" s="18">
        <v>46.99</v>
      </c>
      <c r="K1280" s="17">
        <v>0.79</v>
      </c>
      <c r="L1280" s="17">
        <v>3.88</v>
      </c>
      <c r="M1280" s="18">
        <v>0</v>
      </c>
      <c r="N1280" s="17">
        <v>0.42</v>
      </c>
      <c r="O1280" s="17">
        <v>4.3</v>
      </c>
      <c r="P1280" s="18">
        <v>0</v>
      </c>
      <c r="Q1280" s="17">
        <v>0.42</v>
      </c>
      <c r="R1280" s="17">
        <v>4.3</v>
      </c>
      <c r="S1280" s="18">
        <v>0</v>
      </c>
      <c r="T1280" s="17">
        <v>0.79</v>
      </c>
      <c r="U1280" s="17">
        <v>3.88</v>
      </c>
      <c r="V1280" s="28">
        <v>42478</v>
      </c>
      <c r="W1280" s="7">
        <v>2825</v>
      </c>
      <c r="X1280" s="30"/>
      <c r="Y1280" s="66"/>
      <c r="Z1280" s="66"/>
      <c r="AA1280" s="30"/>
      <c r="AB1280" s="66"/>
      <c r="AC1280" s="66"/>
      <c r="AD1280" s="30"/>
      <c r="AE1280" s="66"/>
      <c r="AF1280" s="66"/>
      <c r="AG1280" s="30"/>
      <c r="AH1280" s="66"/>
      <c r="AI1280" s="66"/>
      <c r="AJ1280" s="76"/>
      <c r="AL1280" s="7">
        <v>2825</v>
      </c>
    </row>
    <row r="1281" spans="1:38" x14ac:dyDescent="0.15">
      <c r="A1281" s="7">
        <v>2826</v>
      </c>
      <c r="B1281" s="17">
        <f t="shared" ref="B1281:B1282" si="248">J1281/K1281</f>
        <v>71.027027027027032</v>
      </c>
      <c r="C1281" s="17">
        <f t="shared" ref="C1281:C1282" si="249">J1281/L1281</f>
        <v>15.103448275862069</v>
      </c>
      <c r="D1281" s="17">
        <f t="shared" ref="D1281:D1282" si="250">M1281/(N1281*4)</f>
        <v>0</v>
      </c>
      <c r="E1281" s="17">
        <f t="shared" ref="E1281:E1282" si="251">M1281/O1281</f>
        <v>0</v>
      </c>
      <c r="F1281" s="17">
        <f t="shared" ref="F1281:F1282" si="252">P1281/(Q1281*2)</f>
        <v>0</v>
      </c>
      <c r="G1281" s="17">
        <f t="shared" ref="G1281:G1282" si="253">P1281/R1281</f>
        <v>0</v>
      </c>
      <c r="H1281" s="17">
        <f t="shared" ref="H1281:H1282" si="254">S1281/((T1281/3)*4)</f>
        <v>0</v>
      </c>
      <c r="I1281" s="17">
        <f t="shared" ref="I1281:I1282" si="255">S1281/U1281</f>
        <v>0</v>
      </c>
      <c r="J1281" s="18">
        <v>26.28</v>
      </c>
      <c r="K1281" s="17">
        <v>0.37</v>
      </c>
      <c r="L1281" s="17">
        <v>1.74</v>
      </c>
      <c r="M1281" s="18">
        <v>0</v>
      </c>
      <c r="N1281" s="17">
        <v>0.17</v>
      </c>
      <c r="O1281" s="17">
        <v>1.92</v>
      </c>
      <c r="P1281" s="18">
        <v>0</v>
      </c>
      <c r="Q1281" s="17">
        <v>0.17</v>
      </c>
      <c r="R1281" s="17">
        <v>1.92</v>
      </c>
      <c r="S1281" s="18">
        <v>0</v>
      </c>
      <c r="T1281" s="17">
        <v>0.37</v>
      </c>
      <c r="U1281" s="17">
        <v>1.74</v>
      </c>
      <c r="V1281" s="28">
        <v>42459</v>
      </c>
      <c r="W1281" s="7">
        <v>2826</v>
      </c>
      <c r="X1281" s="30"/>
      <c r="Y1281" s="66"/>
      <c r="Z1281" s="66"/>
      <c r="AA1281" s="30"/>
      <c r="AB1281" s="66"/>
      <c r="AC1281" s="66"/>
      <c r="AD1281" s="30"/>
      <c r="AE1281" s="66"/>
      <c r="AF1281" s="66"/>
      <c r="AG1281" s="30"/>
      <c r="AH1281" s="66"/>
      <c r="AI1281" s="66"/>
      <c r="AJ1281" s="76"/>
      <c r="AL1281" s="7">
        <v>2826</v>
      </c>
    </row>
    <row r="1282" spans="1:38" x14ac:dyDescent="0.15">
      <c r="A1282" s="7">
        <v>2827</v>
      </c>
      <c r="B1282" s="17">
        <f t="shared" si="248"/>
        <v>61.625</v>
      </c>
      <c r="C1282" s="17">
        <f t="shared" si="249"/>
        <v>12.492609173072049</v>
      </c>
      <c r="D1282" s="17">
        <f t="shared" si="250"/>
        <v>0</v>
      </c>
      <c r="E1282" s="17">
        <f t="shared" si="251"/>
        <v>0</v>
      </c>
      <c r="F1282" s="17">
        <f t="shared" si="252"/>
        <v>0</v>
      </c>
      <c r="G1282" s="17">
        <f t="shared" si="253"/>
        <v>0</v>
      </c>
      <c r="H1282" s="17">
        <f t="shared" si="254"/>
        <v>0</v>
      </c>
      <c r="I1282" s="17">
        <f t="shared" si="255"/>
        <v>0</v>
      </c>
      <c r="J1282" s="18">
        <v>29.58</v>
      </c>
      <c r="K1282" s="17">
        <v>0.48</v>
      </c>
      <c r="L1282" s="17">
        <v>2.3677999999999999</v>
      </c>
      <c r="M1282" s="18">
        <v>0</v>
      </c>
      <c r="N1282" s="17">
        <v>0.3</v>
      </c>
      <c r="O1282" s="17">
        <v>2.3923000000000001</v>
      </c>
      <c r="P1282" s="18">
        <v>0</v>
      </c>
      <c r="Q1282" s="17">
        <v>0.3</v>
      </c>
      <c r="R1282" s="17">
        <v>2.3923000000000001</v>
      </c>
      <c r="S1282" s="18">
        <v>0</v>
      </c>
      <c r="T1282" s="17">
        <v>0.48</v>
      </c>
      <c r="U1282" s="17">
        <v>2.3677999999999999</v>
      </c>
      <c r="V1282" s="28">
        <v>42480</v>
      </c>
      <c r="W1282" s="7">
        <v>2827</v>
      </c>
      <c r="X1282" s="30"/>
      <c r="Y1282" s="66"/>
      <c r="Z1282" s="66"/>
      <c r="AA1282" s="30"/>
      <c r="AB1282" s="66"/>
      <c r="AC1282" s="66"/>
      <c r="AD1282" s="30"/>
      <c r="AE1282" s="66"/>
      <c r="AF1282" s="66"/>
      <c r="AG1282" s="30"/>
      <c r="AH1282" s="66"/>
      <c r="AI1282" s="66"/>
      <c r="AJ1282" s="76"/>
      <c r="AL1282" s="7">
        <v>2827</v>
      </c>
    </row>
    <row r="1283" spans="1:38" x14ac:dyDescent="0.15">
      <c r="A1283" s="7">
        <v>2828</v>
      </c>
      <c r="B1283" s="17">
        <f t="shared" ref="B1283" si="256">J1283/K1283</f>
        <v>54.366197183098599</v>
      </c>
      <c r="C1283" s="17">
        <f t="shared" ref="C1283" si="257">J1283/L1283</f>
        <v>5.3910614525139664</v>
      </c>
      <c r="D1283" s="17">
        <f t="shared" ref="D1283" si="258">M1283/(N1283*4)</f>
        <v>0</v>
      </c>
      <c r="E1283" s="17">
        <f t="shared" ref="E1283" si="259">M1283/O1283</f>
        <v>0</v>
      </c>
      <c r="F1283" s="17">
        <f t="shared" ref="F1283" si="260">P1283/(Q1283*2)</f>
        <v>0</v>
      </c>
      <c r="G1283" s="17">
        <f t="shared" ref="G1283" si="261">P1283/R1283</f>
        <v>0</v>
      </c>
      <c r="H1283" s="17">
        <f t="shared" ref="H1283" si="262">S1283/((T1283/3)*4)</f>
        <v>0</v>
      </c>
      <c r="I1283" s="17">
        <f t="shared" ref="I1283" si="263">S1283/U1283</f>
        <v>0</v>
      </c>
      <c r="J1283" s="18">
        <v>38.6</v>
      </c>
      <c r="K1283" s="17">
        <v>0.71</v>
      </c>
      <c r="L1283" s="17">
        <v>7.16</v>
      </c>
      <c r="M1283" s="18">
        <v>0</v>
      </c>
      <c r="N1283" s="17">
        <v>0.15</v>
      </c>
      <c r="O1283" s="17">
        <v>5.3007999999999997</v>
      </c>
      <c r="P1283" s="18">
        <v>0</v>
      </c>
      <c r="Q1283" s="17">
        <v>0.15</v>
      </c>
      <c r="R1283" s="17">
        <v>5.3007999999999997</v>
      </c>
      <c r="S1283" s="18">
        <v>0</v>
      </c>
      <c r="T1283" s="17">
        <v>0.74</v>
      </c>
      <c r="U1283" s="17">
        <v>5.3868999999999998</v>
      </c>
      <c r="V1283" s="28">
        <v>42458</v>
      </c>
      <c r="W1283" s="7">
        <v>2828</v>
      </c>
      <c r="X1283" s="30"/>
      <c r="Y1283" s="66"/>
      <c r="Z1283" s="66"/>
      <c r="AA1283" s="30"/>
      <c r="AB1283" s="66"/>
      <c r="AC1283" s="66"/>
      <c r="AD1283" s="30"/>
      <c r="AE1283" s="66"/>
      <c r="AF1283" s="66"/>
      <c r="AG1283" s="30"/>
      <c r="AH1283" s="66"/>
      <c r="AI1283" s="66"/>
      <c r="AJ1283" s="76"/>
      <c r="AL1283" s="7">
        <v>2828</v>
      </c>
    </row>
    <row r="1284" spans="1:38" x14ac:dyDescent="0.15">
      <c r="A1284" s="7">
        <v>2829</v>
      </c>
      <c r="B1284" s="17">
        <f t="shared" ref="B1284" si="264">J1284/K1284</f>
        <v>52.674418604651166</v>
      </c>
      <c r="C1284" s="17">
        <f t="shared" ref="C1284" si="265">J1284/L1284</f>
        <v>7.315418900587817</v>
      </c>
      <c r="D1284" s="17">
        <f t="shared" ref="D1284" si="266">M1284/(N1284*4)</f>
        <v>0</v>
      </c>
      <c r="E1284" s="17">
        <f t="shared" ref="E1284" si="267">M1284/O1284</f>
        <v>0</v>
      </c>
      <c r="F1284" s="17">
        <f t="shared" ref="F1284" si="268">P1284/(Q1284*2)</f>
        <v>0</v>
      </c>
      <c r="G1284" s="17">
        <f t="shared" ref="G1284" si="269">P1284/R1284</f>
        <v>0</v>
      </c>
      <c r="H1284" s="17">
        <f t="shared" ref="H1284" si="270">S1284/((T1284/3)*4)</f>
        <v>0</v>
      </c>
      <c r="I1284" s="17">
        <f t="shared" ref="I1284" si="271">S1284/U1284</f>
        <v>0</v>
      </c>
      <c r="J1284" s="18">
        <v>67.95</v>
      </c>
      <c r="K1284" s="17">
        <v>1.29</v>
      </c>
      <c r="L1284" s="17">
        <v>9.2886000000000006</v>
      </c>
      <c r="M1284" s="18">
        <v>0</v>
      </c>
      <c r="N1284" s="17">
        <v>0.31</v>
      </c>
      <c r="O1284" s="17">
        <v>5.98</v>
      </c>
      <c r="P1284" s="18">
        <v>0</v>
      </c>
      <c r="Q1284" s="17">
        <v>0.31</v>
      </c>
      <c r="R1284" s="17">
        <v>5.98</v>
      </c>
      <c r="S1284" s="18">
        <v>0</v>
      </c>
      <c r="T1284" s="17">
        <v>1.17</v>
      </c>
      <c r="U1284" s="17">
        <v>5.74</v>
      </c>
      <c r="V1284" s="28"/>
      <c r="W1284" s="7">
        <v>2829</v>
      </c>
      <c r="X1284" s="30"/>
      <c r="Y1284" s="66"/>
      <c r="Z1284" s="66"/>
      <c r="AA1284" s="30"/>
      <c r="AB1284" s="66"/>
      <c r="AC1284" s="66"/>
      <c r="AD1284" s="30"/>
      <c r="AE1284" s="66"/>
      <c r="AF1284" s="66"/>
      <c r="AG1284" s="30"/>
      <c r="AH1284" s="66"/>
      <c r="AI1284" s="66"/>
      <c r="AJ1284" s="76"/>
      <c r="AL1284" s="7">
        <v>2829</v>
      </c>
    </row>
    <row r="1285" spans="1:38" x14ac:dyDescent="0.15">
      <c r="A1285" s="7">
        <v>2830</v>
      </c>
      <c r="B1285" s="17">
        <f t="shared" ref="B1285" si="272">J1285/K1285</f>
        <v>66.15625</v>
      </c>
      <c r="C1285" s="17">
        <f t="shared" ref="C1285" si="273">J1285/L1285</f>
        <v>10.460002964573349</v>
      </c>
      <c r="D1285" s="17">
        <f t="shared" ref="D1285" si="274">M1285/(N1285*4)</f>
        <v>0</v>
      </c>
      <c r="E1285" s="17">
        <f t="shared" ref="E1285" si="275">M1285/O1285</f>
        <v>0</v>
      </c>
      <c r="F1285" s="17">
        <f t="shared" ref="F1285" si="276">P1285/(Q1285*2)</f>
        <v>0</v>
      </c>
      <c r="G1285" s="17">
        <f t="shared" ref="G1285" si="277">P1285/R1285</f>
        <v>0</v>
      </c>
      <c r="H1285" s="17">
        <f t="shared" ref="H1285" si="278">S1285/((T1285/3)*4)</f>
        <v>0</v>
      </c>
      <c r="I1285" s="17">
        <f t="shared" ref="I1285" si="279">S1285/U1285</f>
        <v>0</v>
      </c>
      <c r="J1285" s="18">
        <v>63.51</v>
      </c>
      <c r="K1285" s="17">
        <v>0.96</v>
      </c>
      <c r="L1285" s="17">
        <v>6.0716999999999999</v>
      </c>
      <c r="M1285" s="18">
        <v>0</v>
      </c>
      <c r="N1285" s="17">
        <v>0.18</v>
      </c>
      <c r="O1285" s="17">
        <v>5.9641000000000002</v>
      </c>
      <c r="P1285" s="18">
        <v>0</v>
      </c>
      <c r="Q1285" s="17">
        <v>0.18</v>
      </c>
      <c r="R1285" s="17">
        <v>5.9641000000000002</v>
      </c>
      <c r="S1285" s="18">
        <v>0</v>
      </c>
      <c r="T1285" s="17">
        <v>0.96</v>
      </c>
      <c r="U1285" s="17">
        <v>6.0716999999999999</v>
      </c>
      <c r="V1285" s="28">
        <v>42470</v>
      </c>
      <c r="W1285" s="7">
        <v>2830</v>
      </c>
      <c r="X1285" s="30"/>
      <c r="Y1285" s="66"/>
      <c r="Z1285" s="66"/>
      <c r="AA1285" s="30"/>
      <c r="AB1285" s="66"/>
      <c r="AC1285" s="66"/>
      <c r="AD1285" s="30"/>
      <c r="AE1285" s="66"/>
      <c r="AF1285" s="66"/>
      <c r="AG1285" s="30"/>
      <c r="AH1285" s="66"/>
      <c r="AI1285" s="66"/>
      <c r="AJ1285" s="76"/>
      <c r="AL1285" s="7">
        <v>2830</v>
      </c>
    </row>
    <row r="1286" spans="1:38" x14ac:dyDescent="0.15">
      <c r="A1286" s="7">
        <v>2831</v>
      </c>
      <c r="B1286" s="17">
        <f t="shared" ref="B1286" si="280">J1286/K1286</f>
        <v>37.849368265601925</v>
      </c>
      <c r="C1286" s="17">
        <f t="shared" ref="C1286" si="281">J1286/L1286</f>
        <v>11.475953565505804</v>
      </c>
      <c r="D1286" s="17">
        <f t="shared" ref="D1286" si="282">M1286/(N1286*4)</f>
        <v>0</v>
      </c>
      <c r="E1286" s="17">
        <f t="shared" ref="E1286" si="283">M1286/O1286</f>
        <v>0</v>
      </c>
      <c r="F1286" s="17">
        <f t="shared" ref="F1286" si="284">P1286/(Q1286*2)</f>
        <v>0</v>
      </c>
      <c r="G1286" s="17">
        <f t="shared" ref="G1286" si="285">P1286/R1286</f>
        <v>0</v>
      </c>
      <c r="H1286" s="17">
        <f t="shared" ref="H1286" si="286">S1286/((T1286/3)*4)</f>
        <v>0</v>
      </c>
      <c r="I1286" s="17">
        <f t="shared" ref="I1286" si="287">S1286/U1286</f>
        <v>0</v>
      </c>
      <c r="J1286" s="18">
        <v>69.2</v>
      </c>
      <c r="K1286" s="17">
        <v>1.8283</v>
      </c>
      <c r="L1286" s="17">
        <v>6.03</v>
      </c>
      <c r="M1286" s="18">
        <v>0</v>
      </c>
      <c r="N1286" s="17">
        <v>0.7046</v>
      </c>
      <c r="O1286" s="17">
        <v>6.25</v>
      </c>
      <c r="P1286" s="18">
        <v>0</v>
      </c>
      <c r="Q1286" s="17">
        <v>0.7046</v>
      </c>
      <c r="R1286" s="17">
        <v>6.25</v>
      </c>
      <c r="S1286" s="18">
        <v>0</v>
      </c>
      <c r="T1286" s="17">
        <v>1.5306</v>
      </c>
      <c r="U1286" s="17">
        <v>7.0795000000000003</v>
      </c>
      <c r="V1286" s="28">
        <v>42485</v>
      </c>
      <c r="W1286" s="7">
        <v>2831</v>
      </c>
      <c r="X1286" s="30"/>
      <c r="Y1286" s="66"/>
      <c r="Z1286" s="66"/>
      <c r="AA1286" s="30"/>
      <c r="AB1286" s="66"/>
      <c r="AC1286" s="66"/>
      <c r="AD1286" s="30"/>
      <c r="AE1286" s="66"/>
      <c r="AF1286" s="66"/>
      <c r="AG1286" s="30"/>
      <c r="AH1286" s="66"/>
      <c r="AI1286" s="66"/>
      <c r="AJ1286" s="76"/>
      <c r="AL1286" s="7">
        <v>2831</v>
      </c>
    </row>
    <row r="1287" spans="1:38" x14ac:dyDescent="0.15">
      <c r="A1287" s="7">
        <v>2832</v>
      </c>
      <c r="B1287" s="17">
        <f t="shared" ref="B1287:B1289" si="288">J1287/K1287</f>
        <v>39.415584415584419</v>
      </c>
      <c r="C1287" s="17">
        <f t="shared" ref="C1287:C1289" si="289">J1287/L1287</f>
        <v>9.2109256449165411</v>
      </c>
      <c r="D1287" s="17">
        <f t="shared" ref="D1287:D1289" si="290">M1287/(N1287*4)</f>
        <v>0</v>
      </c>
      <c r="E1287" s="17">
        <f t="shared" ref="E1287:E1289" si="291">M1287/O1287</f>
        <v>0</v>
      </c>
      <c r="F1287" s="17">
        <f t="shared" ref="F1287:F1289" si="292">P1287/(Q1287*2)</f>
        <v>0</v>
      </c>
      <c r="G1287" s="17">
        <f t="shared" ref="G1287:G1289" si="293">P1287/R1287</f>
        <v>0</v>
      </c>
      <c r="H1287" s="17">
        <f t="shared" ref="H1287:H1289" si="294">S1287/((T1287/3)*4)</f>
        <v>0</v>
      </c>
      <c r="I1287" s="17">
        <f t="shared" ref="I1287:I1289" si="295">S1287/U1287</f>
        <v>0</v>
      </c>
      <c r="J1287" s="18">
        <v>60.7</v>
      </c>
      <c r="K1287" s="17">
        <v>1.54</v>
      </c>
      <c r="L1287" s="17">
        <v>6.59</v>
      </c>
      <c r="M1287" s="18">
        <v>0</v>
      </c>
      <c r="N1287" s="17">
        <v>1.32</v>
      </c>
      <c r="O1287" s="17">
        <v>7.9</v>
      </c>
      <c r="P1287" s="18">
        <v>0</v>
      </c>
      <c r="Q1287" s="17">
        <v>1.32</v>
      </c>
      <c r="R1287" s="17">
        <v>7.9</v>
      </c>
      <c r="S1287" s="18">
        <v>0</v>
      </c>
      <c r="T1287" s="17">
        <v>1.54</v>
      </c>
      <c r="U1287" s="17">
        <v>6.59</v>
      </c>
      <c r="V1287" s="28">
        <v>42486</v>
      </c>
      <c r="W1287" s="7">
        <v>2832</v>
      </c>
      <c r="X1287" s="30"/>
      <c r="Y1287" s="66"/>
      <c r="Z1287" s="66"/>
      <c r="AA1287" s="30"/>
      <c r="AB1287" s="66"/>
      <c r="AC1287" s="66"/>
      <c r="AD1287" s="30"/>
      <c r="AE1287" s="66"/>
      <c r="AF1287" s="66"/>
      <c r="AG1287" s="30"/>
      <c r="AH1287" s="66"/>
      <c r="AI1287" s="66"/>
      <c r="AJ1287" s="76"/>
      <c r="AL1287" s="7">
        <v>2832</v>
      </c>
    </row>
    <row r="1288" spans="1:38" x14ac:dyDescent="0.15">
      <c r="A1288" s="7">
        <v>2833</v>
      </c>
      <c r="B1288" s="17">
        <f t="shared" si="288"/>
        <v>19.797752808988765</v>
      </c>
      <c r="C1288" s="17">
        <f t="shared" si="289"/>
        <v>5.3393939393939398</v>
      </c>
      <c r="D1288" s="17">
        <f t="shared" si="290"/>
        <v>0</v>
      </c>
      <c r="E1288" s="17">
        <f t="shared" si="291"/>
        <v>0</v>
      </c>
      <c r="F1288" s="17">
        <f t="shared" si="292"/>
        <v>0</v>
      </c>
      <c r="G1288" s="17">
        <f t="shared" si="293"/>
        <v>0</v>
      </c>
      <c r="H1288" s="17">
        <f t="shared" si="294"/>
        <v>0</v>
      </c>
      <c r="I1288" s="17">
        <f t="shared" si="295"/>
        <v>0</v>
      </c>
      <c r="J1288" s="18">
        <v>17.62</v>
      </c>
      <c r="K1288" s="17">
        <v>0.89</v>
      </c>
      <c r="L1288" s="17">
        <v>3.3</v>
      </c>
      <c r="M1288" s="18">
        <v>0</v>
      </c>
      <c r="N1288" s="17">
        <v>0.64</v>
      </c>
      <c r="O1288" s="17">
        <v>3.5</v>
      </c>
      <c r="P1288" s="18">
        <v>0</v>
      </c>
      <c r="Q1288" s="17">
        <v>0.64</v>
      </c>
      <c r="R1288" s="17">
        <v>3.5</v>
      </c>
      <c r="S1288" s="18">
        <v>0</v>
      </c>
      <c r="T1288" s="17">
        <v>1.2</v>
      </c>
      <c r="U1288" s="17">
        <v>3.6585000000000001</v>
      </c>
      <c r="V1288" s="28">
        <v>42481</v>
      </c>
      <c r="W1288" s="7">
        <v>2833</v>
      </c>
      <c r="X1288" s="30"/>
      <c r="Y1288" s="66"/>
      <c r="Z1288" s="66"/>
      <c r="AA1288" s="30"/>
      <c r="AB1288" s="66"/>
      <c r="AC1288" s="66"/>
      <c r="AD1288" s="30"/>
      <c r="AE1288" s="66"/>
      <c r="AF1288" s="66"/>
      <c r="AG1288" s="30"/>
      <c r="AH1288" s="66"/>
      <c r="AI1288" s="66"/>
      <c r="AJ1288" s="76"/>
      <c r="AL1288" s="7">
        <v>2833</v>
      </c>
    </row>
    <row r="1289" spans="1:38" x14ac:dyDescent="0.15">
      <c r="A1289" s="7">
        <v>2835</v>
      </c>
      <c r="B1289" s="17">
        <f t="shared" si="288"/>
        <v>29.067567567567568</v>
      </c>
      <c r="C1289" s="17">
        <f t="shared" si="289"/>
        <v>5.782258064516129</v>
      </c>
      <c r="D1289" s="17">
        <f t="shared" si="290"/>
        <v>0</v>
      </c>
      <c r="E1289" s="17">
        <f t="shared" si="291"/>
        <v>0</v>
      </c>
      <c r="F1289" s="17">
        <f t="shared" si="292"/>
        <v>0</v>
      </c>
      <c r="G1289" s="17">
        <f t="shared" si="293"/>
        <v>0</v>
      </c>
      <c r="H1289" s="17">
        <f t="shared" si="294"/>
        <v>0</v>
      </c>
      <c r="I1289" s="17">
        <f t="shared" si="295"/>
        <v>0</v>
      </c>
      <c r="J1289" s="18">
        <v>21.51</v>
      </c>
      <c r="K1289" s="17">
        <v>0.74</v>
      </c>
      <c r="L1289" s="17">
        <v>3.72</v>
      </c>
      <c r="M1289" s="18">
        <v>0</v>
      </c>
      <c r="N1289" s="17">
        <v>0.3</v>
      </c>
      <c r="O1289" s="17">
        <v>3.78</v>
      </c>
      <c r="P1289" s="18">
        <v>0</v>
      </c>
      <c r="Q1289" s="17">
        <v>0.3</v>
      </c>
      <c r="R1289" s="17">
        <v>3.78</v>
      </c>
      <c r="S1289" s="18">
        <v>0</v>
      </c>
      <c r="T1289" s="17">
        <v>0.74</v>
      </c>
      <c r="U1289" s="17">
        <v>3.72</v>
      </c>
      <c r="V1289" s="28">
        <v>42481</v>
      </c>
      <c r="W1289" s="7">
        <v>2835</v>
      </c>
      <c r="X1289" s="30"/>
      <c r="Y1289" s="66"/>
      <c r="Z1289" s="66"/>
      <c r="AA1289" s="30"/>
      <c r="AB1289" s="66"/>
      <c r="AC1289" s="66"/>
      <c r="AD1289" s="30"/>
      <c r="AE1289" s="66"/>
      <c r="AF1289" s="66"/>
      <c r="AG1289" s="30"/>
      <c r="AH1289" s="66"/>
      <c r="AI1289" s="66"/>
      <c r="AJ1289" s="76"/>
      <c r="AL1289" s="7">
        <v>2835</v>
      </c>
    </row>
    <row r="1290" spans="1:38" x14ac:dyDescent="0.15">
      <c r="A1290" s="7">
        <v>2836</v>
      </c>
      <c r="B1290" s="17">
        <f t="shared" ref="B1290:B1291" si="296">J1290/K1290</f>
        <v>15.261904761904763</v>
      </c>
      <c r="C1290" s="17">
        <f t="shared" ref="C1290:C1291" si="297">J1290/L1290</f>
        <v>2.5931994255314845</v>
      </c>
      <c r="D1290" s="17">
        <f t="shared" ref="D1290:D1291" si="298">M1290/(N1290*4)</f>
        <v>0</v>
      </c>
      <c r="E1290" s="17">
        <f t="shared" ref="E1290:E1291" si="299">M1290/O1290</f>
        <v>0</v>
      </c>
      <c r="F1290" s="17">
        <f t="shared" ref="F1290:F1291" si="300">P1290/(Q1290*2)</f>
        <v>0</v>
      </c>
      <c r="G1290" s="17">
        <f t="shared" ref="G1290:G1291" si="301">P1290/R1290</f>
        <v>0</v>
      </c>
      <c r="H1290" s="17">
        <f t="shared" ref="H1290:H1291" si="302">S1290/((T1290/3)*4)</f>
        <v>0</v>
      </c>
      <c r="I1290" s="17">
        <f t="shared" ref="I1290:I1291" si="303">S1290/U1290</f>
        <v>0</v>
      </c>
      <c r="J1290" s="18">
        <v>12.82</v>
      </c>
      <c r="K1290" s="17">
        <v>0.84</v>
      </c>
      <c r="L1290" s="17">
        <v>4.9436999999999998</v>
      </c>
      <c r="M1290" s="18">
        <v>0</v>
      </c>
      <c r="N1290" s="17">
        <v>0.5</v>
      </c>
      <c r="O1290" s="17">
        <v>4.2263000000000002</v>
      </c>
      <c r="P1290" s="18">
        <v>0</v>
      </c>
      <c r="Q1290" s="17">
        <v>0.5</v>
      </c>
      <c r="R1290" s="17">
        <v>4.2263000000000002</v>
      </c>
      <c r="S1290" s="18">
        <v>0</v>
      </c>
      <c r="T1290" s="17">
        <v>0.5</v>
      </c>
      <c r="U1290" s="17">
        <v>4.2263000000000002</v>
      </c>
      <c r="V1290" s="28"/>
      <c r="W1290" s="7">
        <v>2836</v>
      </c>
      <c r="X1290" s="30"/>
      <c r="Y1290" s="66"/>
      <c r="Z1290" s="66"/>
      <c r="AA1290" s="30"/>
      <c r="AB1290" s="66"/>
      <c r="AC1290" s="66"/>
      <c r="AD1290" s="30"/>
      <c r="AE1290" s="66"/>
      <c r="AF1290" s="66"/>
      <c r="AG1290" s="30"/>
      <c r="AH1290" s="66"/>
      <c r="AI1290" s="66"/>
      <c r="AJ1290" s="76"/>
      <c r="AL1290" s="7">
        <v>2836</v>
      </c>
    </row>
    <row r="1291" spans="1:38" x14ac:dyDescent="0.15">
      <c r="A1291" s="7">
        <v>2837</v>
      </c>
      <c r="B1291" s="17">
        <f t="shared" si="296"/>
        <v>25.230088495575224</v>
      </c>
      <c r="C1291" s="17">
        <f t="shared" si="297"/>
        <v>7.9415041782729814</v>
      </c>
      <c r="D1291" s="17">
        <f t="shared" si="298"/>
        <v>0</v>
      </c>
      <c r="E1291" s="17">
        <f t="shared" si="299"/>
        <v>0</v>
      </c>
      <c r="F1291" s="17">
        <f t="shared" si="300"/>
        <v>0</v>
      </c>
      <c r="G1291" s="17">
        <f t="shared" si="301"/>
        <v>0</v>
      </c>
      <c r="H1291" s="17">
        <f t="shared" si="302"/>
        <v>0</v>
      </c>
      <c r="I1291" s="17">
        <f t="shared" si="303"/>
        <v>0</v>
      </c>
      <c r="J1291" s="18">
        <v>28.51</v>
      </c>
      <c r="K1291" s="17">
        <v>1.1299999999999999</v>
      </c>
      <c r="L1291" s="17">
        <v>3.59</v>
      </c>
      <c r="M1291" s="18">
        <v>0</v>
      </c>
      <c r="N1291" s="17">
        <v>0.63</v>
      </c>
      <c r="O1291" s="17">
        <v>4.22</v>
      </c>
      <c r="P1291" s="18">
        <v>0</v>
      </c>
      <c r="Q1291" s="17">
        <v>0.63</v>
      </c>
      <c r="R1291" s="17">
        <v>4.22</v>
      </c>
      <c r="S1291" s="18">
        <v>0</v>
      </c>
      <c r="T1291" s="17">
        <v>1.1299999999999999</v>
      </c>
      <c r="U1291" s="17">
        <v>3.59</v>
      </c>
      <c r="V1291" s="28">
        <v>42485</v>
      </c>
      <c r="W1291" s="7">
        <v>2837</v>
      </c>
      <c r="X1291" s="30"/>
      <c r="Y1291" s="66"/>
      <c r="Z1291" s="66"/>
      <c r="AA1291" s="30"/>
      <c r="AB1291" s="66"/>
      <c r="AC1291" s="66"/>
      <c r="AD1291" s="30"/>
      <c r="AE1291" s="66"/>
      <c r="AF1291" s="66"/>
      <c r="AG1291" s="30"/>
      <c r="AH1291" s="66"/>
      <c r="AI1291" s="66"/>
      <c r="AJ1291" s="76"/>
      <c r="AL1291" s="7">
        <v>2837</v>
      </c>
    </row>
    <row r="1292" spans="1:38" x14ac:dyDescent="0.15">
      <c r="A1292" s="7">
        <v>2838</v>
      </c>
      <c r="B1292" s="17">
        <f t="shared" ref="B1292:B1317" si="304">J1292/K1292</f>
        <v>0</v>
      </c>
      <c r="C1292" s="17">
        <f t="shared" ref="C1292:C1317" si="305">J1292/L1292</f>
        <v>0</v>
      </c>
      <c r="D1292" s="17">
        <f t="shared" ref="D1292:D1317" si="306">M1292/(N1292*4)</f>
        <v>0</v>
      </c>
      <c r="E1292" s="17">
        <f t="shared" ref="E1292:E1317" si="307">M1292/O1292</f>
        <v>0</v>
      </c>
      <c r="F1292" s="17">
        <f t="shared" ref="F1292:F1317" si="308">P1292/(Q1292*2)</f>
        <v>0</v>
      </c>
      <c r="G1292" s="17">
        <f t="shared" ref="G1292:G1317" si="309">P1292/R1292</f>
        <v>0</v>
      </c>
      <c r="H1292" s="17">
        <f t="shared" ref="H1292:H1317" si="310">S1292/((T1292/3)*4)</f>
        <v>0</v>
      </c>
      <c r="I1292" s="17">
        <f t="shared" ref="I1292:I1317" si="311">S1292/U1292</f>
        <v>0</v>
      </c>
      <c r="J1292" s="18">
        <v>0</v>
      </c>
      <c r="K1292" s="17">
        <v>0.95</v>
      </c>
      <c r="L1292" s="17">
        <v>6.22</v>
      </c>
      <c r="M1292" s="18">
        <v>0</v>
      </c>
      <c r="N1292" s="17">
        <v>0.67</v>
      </c>
      <c r="O1292" s="17">
        <v>6.89</v>
      </c>
      <c r="P1292" s="18">
        <v>0</v>
      </c>
      <c r="Q1292" s="17">
        <v>0.67</v>
      </c>
      <c r="R1292" s="17">
        <v>6.89</v>
      </c>
      <c r="S1292" s="18">
        <v>0</v>
      </c>
      <c r="T1292" s="17">
        <v>0.95</v>
      </c>
      <c r="U1292" s="17">
        <v>6.22</v>
      </c>
      <c r="V1292" s="28"/>
      <c r="W1292" s="7">
        <v>2838</v>
      </c>
      <c r="X1292" s="30"/>
      <c r="Y1292" s="66"/>
      <c r="Z1292" s="66"/>
      <c r="AA1292" s="30"/>
      <c r="AB1292" s="66"/>
      <c r="AC1292" s="66"/>
      <c r="AD1292" s="30"/>
      <c r="AE1292" s="66"/>
      <c r="AF1292" s="66"/>
      <c r="AG1292" s="30"/>
      <c r="AH1292" s="66"/>
      <c r="AI1292" s="66"/>
      <c r="AJ1292" s="76"/>
      <c r="AL1292" s="7">
        <v>2838</v>
      </c>
    </row>
    <row r="1293" spans="1:38" x14ac:dyDescent="0.15">
      <c r="A1293" s="7">
        <v>2839</v>
      </c>
      <c r="B1293" s="17">
        <f t="shared" si="304"/>
        <v>0</v>
      </c>
      <c r="C1293" s="17">
        <f t="shared" si="305"/>
        <v>0</v>
      </c>
      <c r="D1293" s="17">
        <f t="shared" si="306"/>
        <v>0</v>
      </c>
      <c r="E1293" s="17">
        <f t="shared" si="307"/>
        <v>0</v>
      </c>
      <c r="F1293" s="17">
        <f t="shared" si="308"/>
        <v>0</v>
      </c>
      <c r="G1293" s="17">
        <f t="shared" si="309"/>
        <v>0</v>
      </c>
      <c r="H1293" s="17">
        <f t="shared" si="310"/>
        <v>0</v>
      </c>
      <c r="I1293" s="17">
        <f t="shared" si="311"/>
        <v>0</v>
      </c>
      <c r="J1293" s="18">
        <v>0</v>
      </c>
      <c r="K1293" s="17">
        <v>0.41</v>
      </c>
      <c r="L1293" s="17">
        <v>4.32</v>
      </c>
      <c r="M1293" s="18">
        <v>0</v>
      </c>
      <c r="N1293" s="17">
        <v>0.2</v>
      </c>
      <c r="O1293" s="17">
        <v>4.37</v>
      </c>
      <c r="P1293" s="18">
        <v>0</v>
      </c>
      <c r="Q1293" s="17">
        <v>0.2</v>
      </c>
      <c r="R1293" s="17">
        <v>4.37</v>
      </c>
      <c r="S1293" s="18">
        <v>0</v>
      </c>
      <c r="T1293" s="17">
        <v>0.41</v>
      </c>
      <c r="U1293" s="17">
        <v>4.32</v>
      </c>
      <c r="V1293" s="28"/>
      <c r="W1293" s="7">
        <v>2839</v>
      </c>
      <c r="X1293" s="30"/>
      <c r="Y1293" s="66"/>
      <c r="Z1293" s="66"/>
      <c r="AA1293" s="30"/>
      <c r="AB1293" s="66"/>
      <c r="AC1293" s="66"/>
      <c r="AD1293" s="30"/>
      <c r="AE1293" s="66"/>
      <c r="AF1293" s="66"/>
      <c r="AG1293" s="30"/>
      <c r="AH1293" s="66"/>
      <c r="AI1293" s="66"/>
      <c r="AJ1293" s="76"/>
      <c r="AL1293" s="7">
        <v>2839</v>
      </c>
    </row>
    <row r="1294" spans="1:38" x14ac:dyDescent="0.15">
      <c r="A1294" s="7">
        <v>2840</v>
      </c>
      <c r="B1294" s="17">
        <f t="shared" si="304"/>
        <v>0</v>
      </c>
      <c r="C1294" s="17">
        <f t="shared" si="305"/>
        <v>0</v>
      </c>
      <c r="D1294" s="17">
        <f t="shared" si="306"/>
        <v>0</v>
      </c>
      <c r="E1294" s="17">
        <f t="shared" si="307"/>
        <v>0</v>
      </c>
      <c r="F1294" s="17">
        <f t="shared" si="308"/>
        <v>0</v>
      </c>
      <c r="G1294" s="17">
        <f t="shared" si="309"/>
        <v>0</v>
      </c>
      <c r="H1294" s="17">
        <f t="shared" si="310"/>
        <v>0</v>
      </c>
      <c r="I1294" s="17">
        <f t="shared" si="311"/>
        <v>0</v>
      </c>
      <c r="J1294" s="18">
        <v>0</v>
      </c>
      <c r="K1294" s="17">
        <v>0.56000000000000005</v>
      </c>
      <c r="L1294" s="17">
        <v>5.4950000000000001</v>
      </c>
      <c r="M1294" s="18">
        <v>0</v>
      </c>
      <c r="N1294" s="17">
        <v>0.28999999999999998</v>
      </c>
      <c r="O1294" s="17">
        <v>5.6326000000000001</v>
      </c>
      <c r="P1294" s="18">
        <v>0</v>
      </c>
      <c r="Q1294" s="17">
        <v>0.28999999999999998</v>
      </c>
      <c r="R1294" s="17">
        <v>5.6326000000000001</v>
      </c>
      <c r="S1294" s="18">
        <v>0</v>
      </c>
      <c r="T1294" s="17">
        <v>0.56000000000000005</v>
      </c>
      <c r="U1294" s="17">
        <v>5.4595000000000002</v>
      </c>
      <c r="V1294" s="28"/>
      <c r="W1294" s="7">
        <v>2840</v>
      </c>
      <c r="X1294" s="30"/>
      <c r="Y1294" s="66"/>
      <c r="Z1294" s="66"/>
      <c r="AA1294" s="30"/>
      <c r="AB1294" s="66"/>
      <c r="AC1294" s="66"/>
      <c r="AD1294" s="30"/>
      <c r="AE1294" s="66"/>
      <c r="AF1294" s="66"/>
      <c r="AG1294" s="30"/>
      <c r="AH1294" s="66"/>
      <c r="AI1294" s="66"/>
      <c r="AJ1294" s="76"/>
      <c r="AL1294" s="7">
        <v>2840</v>
      </c>
    </row>
    <row r="1295" spans="1:38" x14ac:dyDescent="0.15">
      <c r="A1295" s="7">
        <v>2841</v>
      </c>
      <c r="B1295" s="17">
        <f t="shared" si="304"/>
        <v>0</v>
      </c>
      <c r="C1295" s="17">
        <f t="shared" si="305"/>
        <v>0</v>
      </c>
      <c r="D1295" s="17">
        <f t="shared" si="306"/>
        <v>0</v>
      </c>
      <c r="E1295" s="17">
        <f t="shared" si="307"/>
        <v>0</v>
      </c>
      <c r="F1295" s="17">
        <f t="shared" si="308"/>
        <v>0</v>
      </c>
      <c r="G1295" s="17">
        <f t="shared" si="309"/>
        <v>0</v>
      </c>
      <c r="H1295" s="17">
        <f t="shared" si="310"/>
        <v>0</v>
      </c>
      <c r="I1295" s="17">
        <f t="shared" si="311"/>
        <v>0</v>
      </c>
      <c r="J1295" s="18">
        <v>0</v>
      </c>
      <c r="K1295" s="17">
        <v>0.89</v>
      </c>
      <c r="L1295" s="17">
        <v>2.64</v>
      </c>
      <c r="M1295" s="18">
        <v>0</v>
      </c>
      <c r="N1295" s="17">
        <v>0.89</v>
      </c>
      <c r="O1295" s="17">
        <v>2.64</v>
      </c>
      <c r="P1295" s="18">
        <v>0</v>
      </c>
      <c r="Q1295" s="17">
        <v>0.89</v>
      </c>
      <c r="R1295" s="17">
        <v>2.64</v>
      </c>
      <c r="S1295" s="18">
        <v>0</v>
      </c>
      <c r="T1295" s="17">
        <v>0.89</v>
      </c>
      <c r="U1295" s="17">
        <v>2.64</v>
      </c>
      <c r="V1295" s="28"/>
      <c r="W1295" s="7">
        <v>2841</v>
      </c>
      <c r="X1295" s="30"/>
      <c r="Y1295" s="66"/>
      <c r="Z1295" s="66"/>
      <c r="AA1295" s="30"/>
      <c r="AB1295" s="66"/>
      <c r="AC1295" s="66"/>
      <c r="AD1295" s="30"/>
      <c r="AE1295" s="66"/>
      <c r="AF1295" s="66"/>
      <c r="AG1295" s="30"/>
      <c r="AH1295" s="66"/>
      <c r="AI1295" s="66"/>
      <c r="AJ1295" s="76"/>
      <c r="AL1295" s="7">
        <v>2841</v>
      </c>
    </row>
    <row r="1296" spans="1:38" x14ac:dyDescent="0.15">
      <c r="A1296" s="7">
        <v>2842</v>
      </c>
      <c r="B1296" s="17">
        <f t="shared" si="304"/>
        <v>0</v>
      </c>
      <c r="C1296" s="17">
        <f t="shared" si="305"/>
        <v>0</v>
      </c>
      <c r="D1296" s="17">
        <f t="shared" si="306"/>
        <v>0</v>
      </c>
      <c r="E1296" s="17">
        <f t="shared" si="307"/>
        <v>0</v>
      </c>
      <c r="F1296" s="17">
        <f t="shared" si="308"/>
        <v>0</v>
      </c>
      <c r="G1296" s="17">
        <f t="shared" si="309"/>
        <v>0</v>
      </c>
      <c r="H1296" s="17">
        <f t="shared" si="310"/>
        <v>0</v>
      </c>
      <c r="I1296" s="17">
        <f t="shared" si="311"/>
        <v>0</v>
      </c>
      <c r="J1296" s="18">
        <v>0</v>
      </c>
      <c r="K1296" s="17">
        <v>0.7</v>
      </c>
      <c r="L1296" s="17">
        <v>5.55</v>
      </c>
      <c r="M1296" s="18">
        <v>0</v>
      </c>
      <c r="N1296" s="17">
        <v>0.46</v>
      </c>
      <c r="O1296" s="17">
        <v>5.89</v>
      </c>
      <c r="P1296" s="18">
        <v>0</v>
      </c>
      <c r="Q1296" s="17">
        <v>0.46</v>
      </c>
      <c r="R1296" s="17">
        <v>5.89</v>
      </c>
      <c r="S1296" s="18">
        <v>0</v>
      </c>
      <c r="T1296" s="17">
        <v>0.7</v>
      </c>
      <c r="U1296" s="17">
        <v>5.55</v>
      </c>
      <c r="V1296" s="28"/>
      <c r="W1296" s="7">
        <v>2842</v>
      </c>
      <c r="X1296" s="30"/>
      <c r="Y1296" s="66"/>
      <c r="Z1296" s="66"/>
      <c r="AA1296" s="30"/>
      <c r="AB1296" s="66"/>
      <c r="AC1296" s="66"/>
      <c r="AD1296" s="30"/>
      <c r="AE1296" s="66"/>
      <c r="AF1296" s="66"/>
      <c r="AG1296" s="30"/>
      <c r="AH1296" s="66"/>
      <c r="AI1296" s="66"/>
      <c r="AJ1296" s="76"/>
      <c r="AL1296" s="7">
        <v>2842</v>
      </c>
    </row>
    <row r="1297" spans="1:38" x14ac:dyDescent="0.15">
      <c r="A1297" s="7">
        <v>2843</v>
      </c>
      <c r="B1297" s="17">
        <f t="shared" si="304"/>
        <v>0</v>
      </c>
      <c r="C1297" s="17">
        <f t="shared" si="305"/>
        <v>0</v>
      </c>
      <c r="D1297" s="17">
        <f t="shared" si="306"/>
        <v>0</v>
      </c>
      <c r="E1297" s="17">
        <f t="shared" si="307"/>
        <v>0</v>
      </c>
      <c r="F1297" s="17">
        <f t="shared" si="308"/>
        <v>0</v>
      </c>
      <c r="G1297" s="17">
        <f t="shared" si="309"/>
        <v>0</v>
      </c>
      <c r="H1297" s="17">
        <f t="shared" si="310"/>
        <v>0</v>
      </c>
      <c r="I1297" s="17">
        <f t="shared" si="311"/>
        <v>0</v>
      </c>
      <c r="J1297" s="18">
        <v>0</v>
      </c>
      <c r="K1297" s="17">
        <v>0.39</v>
      </c>
      <c r="L1297" s="17">
        <v>3.64</v>
      </c>
      <c r="M1297" s="18">
        <v>0</v>
      </c>
      <c r="N1297" s="17">
        <v>0.18</v>
      </c>
      <c r="O1297" s="17">
        <v>3.63</v>
      </c>
      <c r="P1297" s="18">
        <v>0</v>
      </c>
      <c r="Q1297" s="17">
        <v>0.18</v>
      </c>
      <c r="R1297" s="17">
        <v>3.63</v>
      </c>
      <c r="S1297" s="18">
        <v>0</v>
      </c>
      <c r="T1297" s="17">
        <v>0.27</v>
      </c>
      <c r="U1297" s="17">
        <v>3.7176</v>
      </c>
      <c r="V1297" s="28"/>
      <c r="W1297" s="7">
        <v>2843</v>
      </c>
      <c r="X1297" s="30"/>
      <c r="Y1297" s="66"/>
      <c r="Z1297" s="66"/>
      <c r="AA1297" s="30"/>
      <c r="AB1297" s="66"/>
      <c r="AC1297" s="66"/>
      <c r="AD1297" s="30"/>
      <c r="AE1297" s="66"/>
      <c r="AF1297" s="66"/>
      <c r="AG1297" s="30"/>
      <c r="AH1297" s="66"/>
      <c r="AI1297" s="66"/>
      <c r="AJ1297" s="76"/>
      <c r="AL1297" s="7">
        <v>2843</v>
      </c>
    </row>
    <row r="1298" spans="1:38" x14ac:dyDescent="0.15">
      <c r="A1298" s="7">
        <v>2845</v>
      </c>
      <c r="B1298" s="17">
        <f t="shared" ref="B1298:B1299" si="312">J1298/K1298</f>
        <v>0</v>
      </c>
      <c r="C1298" s="17">
        <f t="shared" ref="C1298:C1299" si="313">J1298/L1298</f>
        <v>0</v>
      </c>
      <c r="D1298" s="17">
        <f t="shared" ref="D1298:D1299" si="314">M1298/(N1298*4)</f>
        <v>0</v>
      </c>
      <c r="E1298" s="17">
        <f t="shared" ref="E1298:E1299" si="315">M1298/O1298</f>
        <v>0</v>
      </c>
      <c r="F1298" s="17">
        <f t="shared" ref="F1298:F1299" si="316">P1298/(Q1298*2)</f>
        <v>0</v>
      </c>
      <c r="G1298" s="17">
        <f t="shared" ref="G1298:G1299" si="317">P1298/R1298</f>
        <v>0</v>
      </c>
      <c r="H1298" s="17">
        <f t="shared" ref="H1298:H1299" si="318">S1298/((T1298/3)*4)</f>
        <v>0</v>
      </c>
      <c r="I1298" s="17">
        <f t="shared" ref="I1298:I1299" si="319">S1298/U1298</f>
        <v>0</v>
      </c>
      <c r="J1298" s="18">
        <v>0</v>
      </c>
      <c r="K1298" s="17">
        <v>0.98</v>
      </c>
      <c r="L1298" s="17">
        <v>5.0999999999999996</v>
      </c>
      <c r="M1298" s="18">
        <v>0</v>
      </c>
      <c r="N1298" s="17">
        <v>0.31</v>
      </c>
      <c r="O1298" s="17">
        <v>5.4</v>
      </c>
      <c r="P1298" s="18">
        <v>0</v>
      </c>
      <c r="Q1298" s="17">
        <v>0.31</v>
      </c>
      <c r="R1298" s="17">
        <v>5.4</v>
      </c>
      <c r="S1298" s="18">
        <v>0</v>
      </c>
      <c r="T1298" s="17">
        <v>0.56000000000000005</v>
      </c>
      <c r="U1298" s="17">
        <v>5.6539000000000001</v>
      </c>
      <c r="V1298" s="28"/>
      <c r="W1298" s="7">
        <v>2845</v>
      </c>
      <c r="X1298" s="30"/>
      <c r="Y1298" s="66"/>
      <c r="Z1298" s="66"/>
      <c r="AA1298" s="30"/>
      <c r="AB1298" s="66"/>
      <c r="AC1298" s="66"/>
      <c r="AD1298" s="30"/>
      <c r="AE1298" s="66"/>
      <c r="AF1298" s="66"/>
      <c r="AG1298" s="30"/>
      <c r="AH1298" s="66"/>
      <c r="AI1298" s="66"/>
      <c r="AJ1298" s="76"/>
      <c r="AL1298" s="7">
        <v>2845</v>
      </c>
    </row>
    <row r="1299" spans="1:38" x14ac:dyDescent="0.15">
      <c r="A1299" s="7">
        <v>2846</v>
      </c>
      <c r="B1299" s="17">
        <f t="shared" si="312"/>
        <v>0</v>
      </c>
      <c r="C1299" s="17">
        <f t="shared" si="313"/>
        <v>0</v>
      </c>
      <c r="D1299" s="17">
        <f t="shared" si="314"/>
        <v>0</v>
      </c>
      <c r="E1299" s="17">
        <f t="shared" si="315"/>
        <v>0</v>
      </c>
      <c r="F1299" s="17">
        <f t="shared" si="316"/>
        <v>0</v>
      </c>
      <c r="G1299" s="17">
        <f t="shared" si="317"/>
        <v>0</v>
      </c>
      <c r="H1299" s="17">
        <f t="shared" si="318"/>
        <v>0</v>
      </c>
      <c r="I1299" s="17">
        <f t="shared" si="319"/>
        <v>0</v>
      </c>
      <c r="J1299" s="18">
        <v>0</v>
      </c>
      <c r="K1299" s="17">
        <v>0.5</v>
      </c>
      <c r="L1299" s="17">
        <v>2.71</v>
      </c>
      <c r="M1299" s="18">
        <v>0</v>
      </c>
      <c r="N1299" s="17">
        <v>0.27</v>
      </c>
      <c r="O1299" s="17">
        <v>2.83</v>
      </c>
      <c r="P1299" s="18">
        <v>0</v>
      </c>
      <c r="Q1299" s="17">
        <v>0.27</v>
      </c>
      <c r="R1299" s="17">
        <v>2.83</v>
      </c>
      <c r="S1299" s="18">
        <v>0</v>
      </c>
      <c r="T1299" s="17">
        <v>0.43</v>
      </c>
      <c r="U1299" s="17">
        <v>2.9922</v>
      </c>
      <c r="V1299" s="28"/>
      <c r="W1299" s="7">
        <v>2846</v>
      </c>
      <c r="X1299" s="30"/>
      <c r="Y1299" s="66"/>
      <c r="Z1299" s="66"/>
      <c r="AA1299" s="30"/>
      <c r="AB1299" s="66"/>
      <c r="AC1299" s="66"/>
      <c r="AD1299" s="30"/>
      <c r="AE1299" s="66"/>
      <c r="AF1299" s="66"/>
      <c r="AG1299" s="30"/>
      <c r="AH1299" s="66"/>
      <c r="AI1299" s="66"/>
      <c r="AJ1299" s="76"/>
      <c r="AL1299" s="7">
        <v>2846</v>
      </c>
    </row>
    <row r="1300" spans="1:38" x14ac:dyDescent="0.15">
      <c r="A1300" s="7">
        <v>2847</v>
      </c>
      <c r="B1300" s="17">
        <f t="shared" ref="B1300:B1302" si="320">J1300/K1300</f>
        <v>0</v>
      </c>
      <c r="C1300" s="17">
        <f t="shared" ref="C1300:C1302" si="321">J1300/L1300</f>
        <v>0</v>
      </c>
      <c r="D1300" s="17">
        <f t="shared" ref="D1300:D1302" si="322">M1300/(N1300*4)</f>
        <v>0</v>
      </c>
      <c r="E1300" s="17">
        <f t="shared" ref="E1300:E1302" si="323">M1300/O1300</f>
        <v>0</v>
      </c>
      <c r="F1300" s="17">
        <f t="shared" ref="F1300:F1302" si="324">P1300/(Q1300*2)</f>
        <v>0</v>
      </c>
      <c r="G1300" s="17">
        <f t="shared" ref="G1300:G1302" si="325">P1300/R1300</f>
        <v>0</v>
      </c>
      <c r="H1300" s="17">
        <f t="shared" ref="H1300:H1302" si="326">S1300/((T1300/3)*4)</f>
        <v>0</v>
      </c>
      <c r="I1300" s="17">
        <f t="shared" ref="I1300:I1302" si="327">S1300/U1300</f>
        <v>0</v>
      </c>
      <c r="J1300" s="18">
        <v>0</v>
      </c>
      <c r="K1300" s="17">
        <v>0.7</v>
      </c>
      <c r="L1300" s="17">
        <v>2.6770999999999998</v>
      </c>
      <c r="M1300" s="18">
        <v>0</v>
      </c>
      <c r="N1300" s="17">
        <v>0.5</v>
      </c>
      <c r="O1300" s="17">
        <v>3.1808999999999998</v>
      </c>
      <c r="P1300" s="18">
        <v>0</v>
      </c>
      <c r="Q1300" s="17">
        <v>0.5</v>
      </c>
      <c r="R1300" s="17">
        <v>3.1808999999999998</v>
      </c>
      <c r="S1300" s="18">
        <v>0</v>
      </c>
      <c r="T1300" s="17">
        <v>0.67</v>
      </c>
      <c r="U1300" s="17">
        <v>3.0215999999999998</v>
      </c>
      <c r="V1300" s="28"/>
      <c r="W1300" s="7">
        <v>2847</v>
      </c>
      <c r="X1300" s="30"/>
      <c r="Y1300" s="66"/>
      <c r="Z1300" s="66"/>
      <c r="AA1300" s="30"/>
      <c r="AB1300" s="66"/>
      <c r="AC1300" s="66"/>
      <c r="AD1300" s="30"/>
      <c r="AE1300" s="66"/>
      <c r="AF1300" s="66"/>
      <c r="AG1300" s="30"/>
      <c r="AH1300" s="66"/>
      <c r="AI1300" s="66"/>
      <c r="AJ1300" s="76"/>
      <c r="AL1300" s="7">
        <v>2847</v>
      </c>
    </row>
    <row r="1301" spans="1:38" x14ac:dyDescent="0.15">
      <c r="A1301" s="7">
        <v>2848</v>
      </c>
      <c r="B1301" s="17">
        <f t="shared" si="320"/>
        <v>0</v>
      </c>
      <c r="C1301" s="17">
        <f t="shared" si="321"/>
        <v>0</v>
      </c>
      <c r="D1301" s="17">
        <f t="shared" si="322"/>
        <v>0</v>
      </c>
      <c r="E1301" s="17">
        <f t="shared" si="323"/>
        <v>0</v>
      </c>
      <c r="F1301" s="17">
        <f t="shared" si="324"/>
        <v>0</v>
      </c>
      <c r="G1301" s="17">
        <f t="shared" si="325"/>
        <v>0</v>
      </c>
      <c r="H1301" s="17">
        <f t="shared" si="326"/>
        <v>0</v>
      </c>
      <c r="I1301" s="17">
        <f t="shared" si="327"/>
        <v>0</v>
      </c>
      <c r="J1301" s="18">
        <v>0</v>
      </c>
      <c r="K1301" s="17">
        <v>0.40079999999999999</v>
      </c>
      <c r="L1301" s="17">
        <v>4.4160000000000004</v>
      </c>
      <c r="M1301" s="18">
        <v>0</v>
      </c>
      <c r="N1301" s="17">
        <v>0.29220000000000002</v>
      </c>
      <c r="O1301" s="17">
        <v>4.7081999999999997</v>
      </c>
      <c r="P1301" s="18">
        <v>0</v>
      </c>
      <c r="Q1301" s="17">
        <v>0.29220000000000002</v>
      </c>
      <c r="R1301" s="17">
        <v>4.7081999999999997</v>
      </c>
      <c r="S1301" s="18">
        <v>0</v>
      </c>
      <c r="T1301" s="17">
        <v>0.40079999999999999</v>
      </c>
      <c r="U1301" s="17">
        <v>4.4160000000000004</v>
      </c>
      <c r="V1301" s="28"/>
      <c r="W1301" s="7">
        <v>2848</v>
      </c>
      <c r="X1301" s="30"/>
      <c r="Y1301" s="66"/>
      <c r="Z1301" s="66"/>
      <c r="AA1301" s="30"/>
      <c r="AB1301" s="66"/>
      <c r="AC1301" s="66"/>
      <c r="AD1301" s="30"/>
      <c r="AE1301" s="66"/>
      <c r="AF1301" s="66"/>
      <c r="AG1301" s="30"/>
      <c r="AH1301" s="66"/>
      <c r="AI1301" s="66"/>
      <c r="AJ1301" s="76"/>
      <c r="AL1301" s="7">
        <v>2848</v>
      </c>
    </row>
    <row r="1302" spans="1:38" x14ac:dyDescent="0.15">
      <c r="A1302" s="7">
        <v>2849</v>
      </c>
      <c r="B1302" s="17">
        <f t="shared" si="320"/>
        <v>0</v>
      </c>
      <c r="C1302" s="17">
        <f t="shared" si="321"/>
        <v>0</v>
      </c>
      <c r="D1302" s="17">
        <f t="shared" si="322"/>
        <v>0</v>
      </c>
      <c r="E1302" s="17">
        <f t="shared" si="323"/>
        <v>0</v>
      </c>
      <c r="F1302" s="17">
        <f t="shared" si="324"/>
        <v>0</v>
      </c>
      <c r="G1302" s="17">
        <f t="shared" si="325"/>
        <v>0</v>
      </c>
      <c r="H1302" s="17">
        <f t="shared" si="326"/>
        <v>0</v>
      </c>
      <c r="I1302" s="17">
        <f t="shared" si="327"/>
        <v>0</v>
      </c>
      <c r="J1302" s="18">
        <v>0</v>
      </c>
      <c r="K1302" s="17">
        <v>0.8</v>
      </c>
      <c r="L1302" s="17">
        <v>4.2699999999999996</v>
      </c>
      <c r="M1302" s="18">
        <v>0</v>
      </c>
      <c r="N1302" s="17">
        <v>0.8</v>
      </c>
      <c r="O1302" s="17">
        <v>4.2699999999999996</v>
      </c>
      <c r="P1302" s="18">
        <v>0</v>
      </c>
      <c r="Q1302" s="17">
        <v>0.8</v>
      </c>
      <c r="R1302" s="17">
        <v>4.2699999999999996</v>
      </c>
      <c r="S1302" s="18">
        <v>0</v>
      </c>
      <c r="T1302" s="17">
        <v>0.8</v>
      </c>
      <c r="U1302" s="17">
        <v>4.2699999999999996</v>
      </c>
      <c r="V1302" s="28"/>
      <c r="W1302" s="7">
        <v>2849</v>
      </c>
      <c r="X1302" s="30"/>
      <c r="Y1302" s="66"/>
      <c r="Z1302" s="66"/>
      <c r="AA1302" s="30"/>
      <c r="AB1302" s="66"/>
      <c r="AC1302" s="66"/>
      <c r="AD1302" s="30"/>
      <c r="AE1302" s="66"/>
      <c r="AF1302" s="66"/>
      <c r="AG1302" s="30"/>
      <c r="AH1302" s="66"/>
      <c r="AI1302" s="66"/>
      <c r="AJ1302" s="76"/>
      <c r="AL1302" s="7">
        <v>2849</v>
      </c>
    </row>
    <row r="1303" spans="1:38" x14ac:dyDescent="0.15">
      <c r="A1303" s="7">
        <v>2850</v>
      </c>
      <c r="B1303" s="17">
        <f t="shared" ref="B1303:B1305" si="328">J1303/K1303</f>
        <v>0</v>
      </c>
      <c r="C1303" s="17">
        <f t="shared" ref="C1303:C1305" si="329">J1303/L1303</f>
        <v>0</v>
      </c>
      <c r="D1303" s="17">
        <f t="shared" ref="D1303:D1305" si="330">M1303/(N1303*4)</f>
        <v>0</v>
      </c>
      <c r="E1303" s="17">
        <f t="shared" ref="E1303:E1305" si="331">M1303/O1303</f>
        <v>0</v>
      </c>
      <c r="F1303" s="17">
        <f t="shared" ref="F1303:F1305" si="332">P1303/(Q1303*2)</f>
        <v>0</v>
      </c>
      <c r="G1303" s="17">
        <f t="shared" ref="G1303:G1305" si="333">P1303/R1303</f>
        <v>0</v>
      </c>
      <c r="H1303" s="17">
        <f t="shared" ref="H1303:H1305" si="334">S1303/((T1303/3)*4)</f>
        <v>0</v>
      </c>
      <c r="I1303" s="17">
        <f t="shared" ref="I1303:I1305" si="335">S1303/U1303</f>
        <v>0</v>
      </c>
      <c r="J1303" s="18">
        <v>0</v>
      </c>
      <c r="K1303" s="17">
        <v>2.2200000000000002</v>
      </c>
      <c r="L1303" s="17">
        <v>8.8571000000000009</v>
      </c>
      <c r="M1303" s="18">
        <v>0</v>
      </c>
      <c r="N1303" s="17">
        <v>1.47</v>
      </c>
      <c r="O1303" s="17">
        <v>6.2241</v>
      </c>
      <c r="P1303" s="18">
        <v>0</v>
      </c>
      <c r="Q1303" s="17">
        <v>1.47</v>
      </c>
      <c r="R1303" s="17">
        <v>6.2241</v>
      </c>
      <c r="S1303" s="18">
        <v>0</v>
      </c>
      <c r="T1303" s="17">
        <v>1.47</v>
      </c>
      <c r="U1303" s="17">
        <v>6.2241</v>
      </c>
      <c r="V1303" s="28"/>
      <c r="W1303" s="7">
        <v>2850</v>
      </c>
      <c r="X1303" s="30"/>
      <c r="Y1303" s="66"/>
      <c r="Z1303" s="66"/>
      <c r="AA1303" s="30"/>
      <c r="AB1303" s="66"/>
      <c r="AC1303" s="66"/>
      <c r="AD1303" s="30"/>
      <c r="AE1303" s="66"/>
      <c r="AF1303" s="66"/>
      <c r="AG1303" s="30"/>
      <c r="AH1303" s="66"/>
      <c r="AI1303" s="66"/>
      <c r="AJ1303" s="76"/>
      <c r="AL1303" s="7">
        <v>2850</v>
      </c>
    </row>
    <row r="1304" spans="1:38" x14ac:dyDescent="0.15">
      <c r="A1304" s="7">
        <v>2851</v>
      </c>
      <c r="B1304" s="17">
        <f t="shared" si="328"/>
        <v>0</v>
      </c>
      <c r="C1304" s="17">
        <f t="shared" si="329"/>
        <v>0</v>
      </c>
      <c r="D1304" s="17">
        <f t="shared" si="330"/>
        <v>0</v>
      </c>
      <c r="E1304" s="17">
        <f t="shared" si="331"/>
        <v>0</v>
      </c>
      <c r="F1304" s="17">
        <f t="shared" si="332"/>
        <v>0</v>
      </c>
      <c r="G1304" s="17">
        <f t="shared" si="333"/>
        <v>0</v>
      </c>
      <c r="H1304" s="17">
        <f t="shared" si="334"/>
        <v>0</v>
      </c>
      <c r="I1304" s="17">
        <f t="shared" si="335"/>
        <v>0</v>
      </c>
      <c r="J1304" s="18">
        <v>0</v>
      </c>
      <c r="K1304" s="17">
        <v>0.82320000000000004</v>
      </c>
      <c r="L1304" s="17">
        <v>5.17</v>
      </c>
      <c r="M1304" s="18">
        <v>0</v>
      </c>
      <c r="N1304" s="17">
        <v>0.42470000000000002</v>
      </c>
      <c r="O1304" s="17">
        <v>4.3600000000000003</v>
      </c>
      <c r="P1304" s="18">
        <v>0</v>
      </c>
      <c r="Q1304" s="17">
        <v>0.32400000000000001</v>
      </c>
      <c r="R1304" s="17">
        <v>4.67</v>
      </c>
      <c r="S1304" s="18">
        <v>0</v>
      </c>
      <c r="T1304" s="17">
        <v>0.32400000000000001</v>
      </c>
      <c r="U1304" s="17">
        <v>4.67</v>
      </c>
      <c r="V1304" s="28"/>
      <c r="W1304" s="7">
        <v>2851</v>
      </c>
      <c r="X1304" s="30"/>
      <c r="Y1304" s="66"/>
      <c r="Z1304" s="66"/>
      <c r="AA1304" s="30"/>
      <c r="AB1304" s="66"/>
      <c r="AC1304" s="66"/>
      <c r="AD1304" s="30"/>
      <c r="AE1304" s="66"/>
      <c r="AF1304" s="66"/>
      <c r="AG1304" s="30"/>
      <c r="AH1304" s="66"/>
      <c r="AI1304" s="66"/>
      <c r="AJ1304" s="76"/>
      <c r="AL1304" s="7">
        <v>2851</v>
      </c>
    </row>
    <row r="1305" spans="1:38" x14ac:dyDescent="0.15">
      <c r="A1305" s="7">
        <v>2852</v>
      </c>
      <c r="B1305" s="17">
        <f t="shared" si="328"/>
        <v>0</v>
      </c>
      <c r="C1305" s="17">
        <f t="shared" si="329"/>
        <v>0</v>
      </c>
      <c r="D1305" s="17">
        <f t="shared" si="330"/>
        <v>0</v>
      </c>
      <c r="E1305" s="17">
        <f t="shared" si="331"/>
        <v>0</v>
      </c>
      <c r="F1305" s="17">
        <f t="shared" si="332"/>
        <v>0</v>
      </c>
      <c r="G1305" s="17">
        <f t="shared" si="333"/>
        <v>0</v>
      </c>
      <c r="H1305" s="17">
        <f t="shared" si="334"/>
        <v>0</v>
      </c>
      <c r="I1305" s="17">
        <f t="shared" si="335"/>
        <v>0</v>
      </c>
      <c r="J1305" s="18">
        <v>0</v>
      </c>
      <c r="K1305" s="17">
        <v>2.74</v>
      </c>
      <c r="L1305" s="17">
        <v>8.8553999999999995</v>
      </c>
      <c r="M1305" s="18">
        <v>0</v>
      </c>
      <c r="N1305" s="17">
        <v>2.44</v>
      </c>
      <c r="O1305" s="17">
        <v>6.3723999999999998</v>
      </c>
      <c r="P1305" s="18">
        <v>0</v>
      </c>
      <c r="Q1305" s="17">
        <v>2.44</v>
      </c>
      <c r="R1305" s="17">
        <v>6.3723999999999998</v>
      </c>
      <c r="S1305" s="18">
        <v>0</v>
      </c>
      <c r="T1305" s="17">
        <v>2.44</v>
      </c>
      <c r="U1305" s="17">
        <v>6.3723999999999998</v>
      </c>
      <c r="V1305" s="28"/>
      <c r="W1305" s="7">
        <v>2852</v>
      </c>
      <c r="X1305" s="30"/>
      <c r="Y1305" s="66"/>
      <c r="Z1305" s="66"/>
      <c r="AA1305" s="30"/>
      <c r="AB1305" s="66"/>
      <c r="AC1305" s="66"/>
      <c r="AD1305" s="30"/>
      <c r="AE1305" s="66"/>
      <c r="AF1305" s="66"/>
      <c r="AG1305" s="30"/>
      <c r="AH1305" s="66"/>
      <c r="AI1305" s="66"/>
      <c r="AJ1305" s="76"/>
      <c r="AL1305" s="7">
        <v>2852</v>
      </c>
    </row>
    <row r="1306" spans="1:38" x14ac:dyDescent="0.15">
      <c r="A1306" s="7">
        <v>2853</v>
      </c>
      <c r="B1306" s="17">
        <f t="shared" ref="B1306" si="336">J1306/K1306</f>
        <v>0</v>
      </c>
      <c r="C1306" s="17">
        <f t="shared" ref="C1306" si="337">J1306/L1306</f>
        <v>0</v>
      </c>
      <c r="D1306" s="17">
        <f t="shared" ref="D1306" si="338">M1306/(N1306*4)</f>
        <v>0</v>
      </c>
      <c r="E1306" s="17">
        <f t="shared" ref="E1306" si="339">M1306/O1306</f>
        <v>0</v>
      </c>
      <c r="F1306" s="17">
        <f t="shared" ref="F1306" si="340">P1306/(Q1306*2)</f>
        <v>0</v>
      </c>
      <c r="G1306" s="17">
        <f t="shared" ref="G1306" si="341">P1306/R1306</f>
        <v>0</v>
      </c>
      <c r="H1306" s="17">
        <f t="shared" ref="H1306" si="342">S1306/((T1306/3)*4)</f>
        <v>0</v>
      </c>
      <c r="I1306" s="17">
        <f t="shared" ref="I1306" si="343">S1306/U1306</f>
        <v>0</v>
      </c>
      <c r="J1306" s="18">
        <v>0</v>
      </c>
      <c r="K1306" s="17">
        <v>1.88</v>
      </c>
      <c r="L1306" s="17">
        <v>8.1800999999999995</v>
      </c>
      <c r="M1306" s="18">
        <v>0</v>
      </c>
      <c r="N1306" s="17">
        <v>1.47</v>
      </c>
      <c r="O1306" s="17">
        <v>6.6989999999999998</v>
      </c>
      <c r="P1306" s="18">
        <v>0</v>
      </c>
      <c r="Q1306" s="17">
        <v>1.47</v>
      </c>
      <c r="R1306" s="17">
        <v>6.6989999999999998</v>
      </c>
      <c r="S1306" s="18">
        <v>0</v>
      </c>
      <c r="T1306" s="17">
        <v>1.47</v>
      </c>
      <c r="U1306" s="17">
        <v>6.6989999999999998</v>
      </c>
      <c r="V1306" s="28"/>
      <c r="W1306" s="7">
        <v>2853</v>
      </c>
      <c r="X1306" s="30"/>
      <c r="Y1306" s="66"/>
      <c r="Z1306" s="66"/>
      <c r="AA1306" s="30"/>
      <c r="AB1306" s="66"/>
      <c r="AC1306" s="66"/>
      <c r="AD1306" s="30"/>
      <c r="AE1306" s="66"/>
      <c r="AF1306" s="66"/>
      <c r="AG1306" s="30"/>
      <c r="AH1306" s="66"/>
      <c r="AI1306" s="66"/>
      <c r="AJ1306" s="76"/>
      <c r="AL1306" s="7">
        <v>2853</v>
      </c>
    </row>
    <row r="1307" spans="1:38" x14ac:dyDescent="0.15">
      <c r="A1307" s="7">
        <v>2855</v>
      </c>
      <c r="B1307" s="17">
        <f t="shared" ref="B1307" si="344">J1307/K1307</f>
        <v>0</v>
      </c>
      <c r="C1307" s="17">
        <f t="shared" ref="C1307" si="345">J1307/L1307</f>
        <v>0</v>
      </c>
      <c r="D1307" s="17">
        <f t="shared" ref="D1307" si="346">M1307/(N1307*4)</f>
        <v>0</v>
      </c>
      <c r="E1307" s="17">
        <f t="shared" ref="E1307" si="347">M1307/O1307</f>
        <v>0</v>
      </c>
      <c r="F1307" s="17">
        <f t="shared" ref="F1307" si="348">P1307/(Q1307*2)</f>
        <v>0</v>
      </c>
      <c r="G1307" s="17">
        <f t="shared" ref="G1307" si="349">P1307/R1307</f>
        <v>0</v>
      </c>
      <c r="H1307" s="17">
        <f t="shared" ref="H1307" si="350">S1307/((T1307/3)*4)</f>
        <v>0</v>
      </c>
      <c r="I1307" s="17">
        <f t="shared" ref="I1307" si="351">S1307/U1307</f>
        <v>0</v>
      </c>
      <c r="J1307" s="18">
        <v>0</v>
      </c>
      <c r="K1307" s="17">
        <v>0.4</v>
      </c>
      <c r="L1307" s="17">
        <v>4.47</v>
      </c>
      <c r="M1307" s="18">
        <v>0</v>
      </c>
      <c r="N1307" s="17">
        <v>0.46</v>
      </c>
      <c r="O1307" s="17">
        <v>4.05</v>
      </c>
      <c r="P1307" s="18">
        <v>0</v>
      </c>
      <c r="Q1307" s="17">
        <v>0.46</v>
      </c>
      <c r="R1307" s="17">
        <v>4.05</v>
      </c>
      <c r="S1307" s="18">
        <v>0</v>
      </c>
      <c r="T1307" s="17">
        <v>0.46</v>
      </c>
      <c r="U1307" s="17">
        <v>4.05</v>
      </c>
      <c r="V1307" s="28"/>
      <c r="W1307" s="7">
        <v>2855</v>
      </c>
      <c r="X1307" s="30"/>
      <c r="Y1307" s="66"/>
      <c r="Z1307" s="66"/>
      <c r="AA1307" s="30"/>
      <c r="AB1307" s="66"/>
      <c r="AC1307" s="66"/>
      <c r="AD1307" s="30"/>
      <c r="AE1307" s="66"/>
      <c r="AF1307" s="66"/>
      <c r="AG1307" s="30"/>
      <c r="AH1307" s="66"/>
      <c r="AI1307" s="66"/>
      <c r="AJ1307" s="76"/>
      <c r="AL1307" s="7">
        <v>2855</v>
      </c>
    </row>
    <row r="1308" spans="1:38" x14ac:dyDescent="0.15">
      <c r="A1308" s="7">
        <v>2856</v>
      </c>
      <c r="B1308" s="17">
        <f t="shared" ref="B1308:B1315" si="352">J1308/K1308</f>
        <v>0</v>
      </c>
      <c r="C1308" s="17">
        <f t="shared" ref="C1308:C1315" si="353">J1308/L1308</f>
        <v>0</v>
      </c>
      <c r="D1308" s="17">
        <f t="shared" ref="D1308:D1315" si="354">M1308/(N1308*4)</f>
        <v>0</v>
      </c>
      <c r="E1308" s="17">
        <f t="shared" ref="E1308:E1315" si="355">M1308/O1308</f>
        <v>0</v>
      </c>
      <c r="F1308" s="17">
        <f t="shared" ref="F1308:F1315" si="356">P1308/(Q1308*2)</f>
        <v>0</v>
      </c>
      <c r="G1308" s="17">
        <f t="shared" ref="G1308:G1315" si="357">P1308/R1308</f>
        <v>0</v>
      </c>
      <c r="H1308" s="17">
        <f t="shared" ref="H1308:H1315" si="358">S1308/((T1308/3)*4)</f>
        <v>0</v>
      </c>
      <c r="I1308" s="17">
        <f t="shared" ref="I1308:I1315" si="359">S1308/U1308</f>
        <v>0</v>
      </c>
      <c r="J1308" s="18">
        <v>0</v>
      </c>
      <c r="K1308" s="17">
        <v>0.69</v>
      </c>
      <c r="L1308" s="17">
        <v>4.4836</v>
      </c>
      <c r="M1308" s="18">
        <v>0</v>
      </c>
      <c r="N1308" s="17">
        <v>0.61</v>
      </c>
      <c r="O1308" s="17">
        <v>3.8334000000000001</v>
      </c>
      <c r="P1308" s="18">
        <v>0</v>
      </c>
      <c r="Q1308" s="17">
        <v>0.61</v>
      </c>
      <c r="R1308" s="17">
        <v>3.8334000000000001</v>
      </c>
      <c r="S1308" s="18">
        <v>0</v>
      </c>
      <c r="T1308" s="17">
        <v>0.61</v>
      </c>
      <c r="U1308" s="17">
        <v>3.8334000000000001</v>
      </c>
      <c r="V1308" s="28"/>
      <c r="W1308" s="7">
        <v>2856</v>
      </c>
      <c r="X1308" s="30"/>
      <c r="Y1308" s="66"/>
      <c r="Z1308" s="66"/>
      <c r="AA1308" s="30"/>
      <c r="AB1308" s="66"/>
      <c r="AC1308" s="66"/>
      <c r="AD1308" s="30"/>
      <c r="AE1308" s="66"/>
      <c r="AF1308" s="66"/>
      <c r="AG1308" s="30"/>
      <c r="AH1308" s="66"/>
      <c r="AI1308" s="66"/>
      <c r="AJ1308" s="76"/>
      <c r="AL1308" s="7">
        <v>2856</v>
      </c>
    </row>
    <row r="1309" spans="1:38" x14ac:dyDescent="0.15">
      <c r="A1309" s="7">
        <v>2857</v>
      </c>
      <c r="B1309" s="17">
        <f t="shared" si="352"/>
        <v>0</v>
      </c>
      <c r="C1309" s="17">
        <f t="shared" si="353"/>
        <v>0</v>
      </c>
      <c r="D1309" s="17">
        <f t="shared" si="354"/>
        <v>0</v>
      </c>
      <c r="E1309" s="17">
        <f t="shared" si="355"/>
        <v>0</v>
      </c>
      <c r="F1309" s="17">
        <f t="shared" si="356"/>
        <v>0</v>
      </c>
      <c r="G1309" s="17">
        <f t="shared" si="357"/>
        <v>0</v>
      </c>
      <c r="H1309" s="17">
        <f t="shared" si="358"/>
        <v>0</v>
      </c>
      <c r="I1309" s="17">
        <f t="shared" si="359"/>
        <v>0</v>
      </c>
      <c r="J1309" s="18">
        <v>0</v>
      </c>
      <c r="K1309" s="17">
        <v>0.64</v>
      </c>
      <c r="L1309" s="17">
        <v>3.32</v>
      </c>
      <c r="M1309" s="18">
        <v>0</v>
      </c>
      <c r="N1309" s="17">
        <v>0.64</v>
      </c>
      <c r="O1309" s="17">
        <v>3.32</v>
      </c>
      <c r="P1309" s="18">
        <v>0</v>
      </c>
      <c r="Q1309" s="17">
        <v>0.64</v>
      </c>
      <c r="R1309" s="17">
        <v>3.32</v>
      </c>
      <c r="S1309" s="18">
        <v>0</v>
      </c>
      <c r="T1309" s="17">
        <v>0.38</v>
      </c>
      <c r="U1309" s="17">
        <v>3.55</v>
      </c>
      <c r="V1309" s="28"/>
      <c r="W1309" s="7">
        <v>2857</v>
      </c>
      <c r="X1309" s="30"/>
      <c r="Y1309" s="66"/>
      <c r="Z1309" s="66"/>
      <c r="AA1309" s="30"/>
      <c r="AB1309" s="66"/>
      <c r="AC1309" s="66"/>
      <c r="AD1309" s="30"/>
      <c r="AE1309" s="66"/>
      <c r="AF1309" s="66"/>
      <c r="AG1309" s="30"/>
      <c r="AH1309" s="66"/>
      <c r="AI1309" s="66"/>
      <c r="AJ1309" s="76"/>
      <c r="AL1309" s="7">
        <v>2857</v>
      </c>
    </row>
    <row r="1310" spans="1:38" x14ac:dyDescent="0.15">
      <c r="A1310" s="7">
        <v>2858</v>
      </c>
      <c r="B1310" s="17" t="e">
        <f t="shared" si="352"/>
        <v>#DIV/0!</v>
      </c>
      <c r="C1310" s="17" t="e">
        <f t="shared" si="353"/>
        <v>#DIV/0!</v>
      </c>
      <c r="D1310" s="17" t="e">
        <f t="shared" si="354"/>
        <v>#DIV/0!</v>
      </c>
      <c r="E1310" s="17" t="e">
        <f t="shared" si="355"/>
        <v>#DIV/0!</v>
      </c>
      <c r="F1310" s="17" t="e">
        <f t="shared" si="356"/>
        <v>#DIV/0!</v>
      </c>
      <c r="G1310" s="17" t="e">
        <f t="shared" si="357"/>
        <v>#DIV/0!</v>
      </c>
      <c r="H1310" s="17" t="e">
        <f t="shared" si="358"/>
        <v>#DIV/0!</v>
      </c>
      <c r="I1310" s="17" t="e">
        <f t="shared" si="359"/>
        <v>#DIV/0!</v>
      </c>
      <c r="J1310" s="18">
        <v>0</v>
      </c>
      <c r="K1310" s="17"/>
      <c r="L1310" s="17"/>
      <c r="M1310" s="18">
        <v>0</v>
      </c>
      <c r="N1310" s="17"/>
      <c r="O1310" s="17"/>
      <c r="P1310" s="18">
        <v>0</v>
      </c>
      <c r="Q1310" s="17"/>
      <c r="R1310" s="17"/>
      <c r="S1310" s="18">
        <v>0</v>
      </c>
      <c r="T1310" s="17"/>
      <c r="U1310" s="17"/>
      <c r="V1310" s="28"/>
      <c r="W1310" s="7">
        <v>2858</v>
      </c>
      <c r="X1310" s="30"/>
      <c r="Y1310" s="66"/>
      <c r="Z1310" s="66"/>
      <c r="AA1310" s="30"/>
      <c r="AB1310" s="66"/>
      <c r="AC1310" s="66"/>
      <c r="AD1310" s="30"/>
      <c r="AE1310" s="66"/>
      <c r="AF1310" s="66"/>
      <c r="AG1310" s="30"/>
      <c r="AH1310" s="66"/>
      <c r="AI1310" s="66"/>
      <c r="AJ1310" s="76"/>
      <c r="AL1310" s="7">
        <v>2858</v>
      </c>
    </row>
    <row r="1311" spans="1:38" x14ac:dyDescent="0.15">
      <c r="A1311" s="7">
        <v>2859</v>
      </c>
      <c r="B1311" s="17" t="e">
        <f t="shared" si="352"/>
        <v>#DIV/0!</v>
      </c>
      <c r="C1311" s="17" t="e">
        <f t="shared" si="353"/>
        <v>#DIV/0!</v>
      </c>
      <c r="D1311" s="17" t="e">
        <f t="shared" si="354"/>
        <v>#DIV/0!</v>
      </c>
      <c r="E1311" s="17" t="e">
        <f t="shared" si="355"/>
        <v>#DIV/0!</v>
      </c>
      <c r="F1311" s="17" t="e">
        <f t="shared" si="356"/>
        <v>#DIV/0!</v>
      </c>
      <c r="G1311" s="17" t="e">
        <f t="shared" si="357"/>
        <v>#DIV/0!</v>
      </c>
      <c r="H1311" s="17" t="e">
        <f t="shared" si="358"/>
        <v>#DIV/0!</v>
      </c>
      <c r="I1311" s="17" t="e">
        <f t="shared" si="359"/>
        <v>#DIV/0!</v>
      </c>
      <c r="J1311" s="18">
        <v>0</v>
      </c>
      <c r="K1311" s="17"/>
      <c r="L1311" s="17"/>
      <c r="M1311" s="18">
        <v>0</v>
      </c>
      <c r="N1311" s="17"/>
      <c r="O1311" s="17"/>
      <c r="P1311" s="18">
        <v>0</v>
      </c>
      <c r="Q1311" s="17"/>
      <c r="R1311" s="17"/>
      <c r="S1311" s="18">
        <v>0</v>
      </c>
      <c r="T1311" s="17"/>
      <c r="U1311" s="17"/>
      <c r="V1311" s="28"/>
      <c r="W1311" s="7">
        <v>2859</v>
      </c>
      <c r="X1311" s="30"/>
      <c r="Y1311" s="66"/>
      <c r="Z1311" s="66"/>
      <c r="AA1311" s="30"/>
      <c r="AB1311" s="66"/>
      <c r="AC1311" s="66"/>
      <c r="AD1311" s="30"/>
      <c r="AE1311" s="66"/>
      <c r="AF1311" s="66"/>
      <c r="AG1311" s="30"/>
      <c r="AH1311" s="66"/>
      <c r="AI1311" s="66"/>
      <c r="AJ1311" s="76"/>
      <c r="AL1311" s="7">
        <v>2859</v>
      </c>
    </row>
    <row r="1312" spans="1:38" x14ac:dyDescent="0.15">
      <c r="A1312" s="7">
        <v>300001</v>
      </c>
      <c r="B1312" s="17">
        <f t="shared" si="352"/>
        <v>108.375</v>
      </c>
      <c r="C1312" s="17">
        <f t="shared" si="353"/>
        <v>7.0588235294117645</v>
      </c>
      <c r="D1312" s="17">
        <f t="shared" si="354"/>
        <v>124.39999999999999</v>
      </c>
      <c r="E1312" s="17">
        <f t="shared" si="355"/>
        <v>9.9250039891495128</v>
      </c>
      <c r="F1312" s="17">
        <f t="shared" si="356"/>
        <v>120.50000000000001</v>
      </c>
      <c r="G1312" s="17">
        <f t="shared" si="357"/>
        <v>8.5015482303139578</v>
      </c>
      <c r="H1312" s="17">
        <f t="shared" si="358"/>
        <v>117</v>
      </c>
      <c r="I1312" s="17">
        <f t="shared" si="359"/>
        <v>7.8213583246557903</v>
      </c>
      <c r="J1312" s="18">
        <v>17.34</v>
      </c>
      <c r="K1312" s="17">
        <v>0.16</v>
      </c>
      <c r="L1312" s="17">
        <v>2.4565000000000001</v>
      </c>
      <c r="M1312" s="18">
        <v>24.88</v>
      </c>
      <c r="N1312" s="17">
        <v>0.05</v>
      </c>
      <c r="O1312" s="17">
        <v>2.5068000000000001</v>
      </c>
      <c r="P1312" s="18">
        <v>21.69</v>
      </c>
      <c r="Q1312" s="17">
        <v>0.09</v>
      </c>
      <c r="R1312" s="17">
        <v>2.5512999999999999</v>
      </c>
      <c r="S1312" s="18">
        <v>20.28</v>
      </c>
      <c r="T1312" s="17">
        <v>0.13</v>
      </c>
      <c r="U1312" s="17">
        <v>2.5929000000000002</v>
      </c>
      <c r="V1312" s="28">
        <v>42477</v>
      </c>
      <c r="W1312" s="7">
        <v>300001</v>
      </c>
      <c r="X1312" s="36"/>
      <c r="Y1312" s="66">
        <v>61882</v>
      </c>
      <c r="Z1312" s="66">
        <v>16191</v>
      </c>
      <c r="AA1312" s="36"/>
      <c r="AB1312" s="66">
        <v>55416</v>
      </c>
      <c r="AC1312" s="66">
        <v>18080</v>
      </c>
      <c r="AD1312" s="36"/>
      <c r="AE1312" s="66">
        <v>52041</v>
      </c>
      <c r="AF1312" s="66">
        <v>19253</v>
      </c>
      <c r="AG1312" s="30" t="s">
        <v>41</v>
      </c>
      <c r="AH1312" s="66">
        <v>48600</v>
      </c>
      <c r="AI1312" s="66">
        <v>20526</v>
      </c>
      <c r="AJ1312" s="76"/>
      <c r="AK1312" s="75"/>
      <c r="AL1312" s="7">
        <v>300001</v>
      </c>
    </row>
    <row r="1313" spans="1:38" x14ac:dyDescent="0.15">
      <c r="A1313" s="7">
        <v>300002</v>
      </c>
      <c r="B1313" s="17">
        <f t="shared" si="352"/>
        <v>52.085682074408119</v>
      </c>
      <c r="C1313" s="17">
        <f t="shared" si="353"/>
        <v>3.726106944108396</v>
      </c>
      <c r="D1313" s="17">
        <f t="shared" si="354"/>
        <v>294</v>
      </c>
      <c r="E1313" s="17">
        <f t="shared" si="355"/>
        <v>3.5354952499298515</v>
      </c>
      <c r="F1313" s="17">
        <f t="shared" si="356"/>
        <v>43.18181818181818</v>
      </c>
      <c r="G1313" s="17">
        <f t="shared" si="357"/>
        <v>4.2180376610505457</v>
      </c>
      <c r="H1313" s="17">
        <f t="shared" si="358"/>
        <v>45.16949152542373</v>
      </c>
      <c r="I1313" s="17">
        <f t="shared" si="359"/>
        <v>4.2116076014381099</v>
      </c>
      <c r="J1313" s="18">
        <v>9.24</v>
      </c>
      <c r="K1313" s="17">
        <v>0.1774</v>
      </c>
      <c r="L1313" s="17">
        <v>2.4798</v>
      </c>
      <c r="M1313" s="18">
        <v>8.82</v>
      </c>
      <c r="N1313" s="17">
        <v>7.4999999999999997E-3</v>
      </c>
      <c r="O1313" s="17">
        <v>2.4946999999999999</v>
      </c>
      <c r="P1313" s="18">
        <v>10.64</v>
      </c>
      <c r="Q1313" s="17">
        <v>0.1232</v>
      </c>
      <c r="R1313" s="17">
        <v>2.5225</v>
      </c>
      <c r="S1313" s="18">
        <v>10.66</v>
      </c>
      <c r="T1313" s="17">
        <v>0.17699999999999999</v>
      </c>
      <c r="U1313" s="17">
        <v>2.5310999999999999</v>
      </c>
      <c r="V1313" s="21">
        <v>42485</v>
      </c>
      <c r="W1313" s="7">
        <v>300002</v>
      </c>
      <c r="X1313" s="44"/>
      <c r="Y1313" s="66">
        <v>67917</v>
      </c>
      <c r="Z1313" s="66">
        <v>29366</v>
      </c>
      <c r="AA1313" s="44"/>
      <c r="AB1313" s="66">
        <v>66503</v>
      </c>
      <c r="AC1313" s="66">
        <v>29974</v>
      </c>
      <c r="AD1313" s="44" t="s">
        <v>41</v>
      </c>
      <c r="AE1313" s="66">
        <v>60526</v>
      </c>
      <c r="AF1313" s="66">
        <v>32400</v>
      </c>
      <c r="AG1313" s="44" t="s">
        <v>41</v>
      </c>
      <c r="AH1313" s="66">
        <v>53324</v>
      </c>
      <c r="AI1313" s="66">
        <v>36776</v>
      </c>
      <c r="AJ1313" s="76"/>
      <c r="AK1313" s="75"/>
      <c r="AL1313" s="7">
        <v>300002</v>
      </c>
    </row>
    <row r="1314" spans="1:38" x14ac:dyDescent="0.15">
      <c r="A1314" s="7">
        <v>300003</v>
      </c>
      <c r="B1314" s="17">
        <f t="shared" si="352"/>
        <v>27.950116913484024</v>
      </c>
      <c r="C1314" s="17">
        <f t="shared" si="353"/>
        <v>3.4890056431212297</v>
      </c>
      <c r="D1314" s="17">
        <f t="shared" si="354"/>
        <v>45.699852143913262</v>
      </c>
      <c r="E1314" s="17">
        <f t="shared" si="355"/>
        <v>7.340339211146075</v>
      </c>
      <c r="F1314" s="17">
        <f t="shared" si="356"/>
        <v>41.643835616438352</v>
      </c>
      <c r="G1314" s="17">
        <f t="shared" si="357"/>
        <v>7.1512585274053153</v>
      </c>
      <c r="H1314" s="17">
        <f t="shared" si="358"/>
        <v>44.26817602040817</v>
      </c>
      <c r="I1314" s="17">
        <f t="shared" si="359"/>
        <v>6.8456673693553762</v>
      </c>
      <c r="J1314" s="18">
        <v>17.93</v>
      </c>
      <c r="K1314" s="17">
        <v>0.64149999999999996</v>
      </c>
      <c r="L1314" s="17">
        <v>5.1390000000000002</v>
      </c>
      <c r="M1314" s="18">
        <v>37.090000000000003</v>
      </c>
      <c r="N1314" s="17">
        <v>0.2029</v>
      </c>
      <c r="O1314" s="17">
        <v>5.0529000000000002</v>
      </c>
      <c r="P1314" s="18">
        <v>18.239999999999998</v>
      </c>
      <c r="Q1314" s="17">
        <v>0.219</v>
      </c>
      <c r="R1314" s="17">
        <v>2.5506000000000002</v>
      </c>
      <c r="S1314" s="18">
        <v>18.510000000000002</v>
      </c>
      <c r="T1314" s="17">
        <v>0.31359999999999999</v>
      </c>
      <c r="U1314" s="17">
        <v>2.7039</v>
      </c>
      <c r="V1314" s="21">
        <v>42460</v>
      </c>
      <c r="W1314" s="7">
        <v>300003</v>
      </c>
      <c r="X1314" s="50" t="s">
        <v>39</v>
      </c>
      <c r="Y1314" s="66">
        <v>20153</v>
      </c>
      <c r="Z1314" s="66">
        <v>40291</v>
      </c>
      <c r="AA1314" s="50" t="s">
        <v>37</v>
      </c>
      <c r="AB1314" s="66">
        <v>18962</v>
      </c>
      <c r="AC1314" s="66">
        <v>45975</v>
      </c>
      <c r="AD1314" s="50" t="s">
        <v>37</v>
      </c>
      <c r="AE1314" s="66">
        <v>20492</v>
      </c>
      <c r="AF1314" s="66">
        <v>85085</v>
      </c>
      <c r="AG1314" s="50" t="s">
        <v>39</v>
      </c>
      <c r="AH1314" s="66">
        <v>23232</v>
      </c>
      <c r="AI1314" s="66">
        <v>75050</v>
      </c>
      <c r="AJ1314" s="76"/>
      <c r="AK1314" s="75"/>
      <c r="AL1314" s="7">
        <v>300003</v>
      </c>
    </row>
    <row r="1315" spans="1:38" x14ac:dyDescent="0.15">
      <c r="A1315" s="7">
        <v>300004</v>
      </c>
      <c r="B1315" s="17">
        <f t="shared" si="352"/>
        <v>159.22222222222223</v>
      </c>
      <c r="C1315" s="17">
        <f t="shared" si="353"/>
        <v>2.4084033613445377</v>
      </c>
      <c r="D1315" s="17">
        <f t="shared" si="354"/>
        <v>134.33333333333334</v>
      </c>
      <c r="E1315" s="17">
        <f t="shared" si="355"/>
        <v>2.6958775817376037</v>
      </c>
      <c r="F1315" s="17">
        <f t="shared" si="356"/>
        <v>196</v>
      </c>
      <c r="G1315" s="17">
        <f t="shared" si="357"/>
        <v>3.2830820770519269</v>
      </c>
      <c r="H1315" s="17">
        <f t="shared" si="358"/>
        <v>323.0625</v>
      </c>
      <c r="I1315" s="17">
        <f t="shared" si="359"/>
        <v>2.8911336331297401</v>
      </c>
      <c r="J1315" s="18">
        <v>14.33</v>
      </c>
      <c r="K1315" s="17">
        <v>0.09</v>
      </c>
      <c r="L1315" s="17">
        <v>5.95</v>
      </c>
      <c r="M1315" s="18">
        <v>16.12</v>
      </c>
      <c r="N1315" s="17">
        <v>0.03</v>
      </c>
      <c r="O1315" s="17">
        <v>5.9794999999999998</v>
      </c>
      <c r="P1315" s="18">
        <v>19.600000000000001</v>
      </c>
      <c r="Q1315" s="17">
        <v>0.05</v>
      </c>
      <c r="R1315" s="17">
        <v>5.97</v>
      </c>
      <c r="S1315" s="18">
        <v>17.23</v>
      </c>
      <c r="T1315" s="17">
        <v>0.04</v>
      </c>
      <c r="U1315" s="17">
        <v>5.9596</v>
      </c>
      <c r="V1315" s="21">
        <v>42481</v>
      </c>
      <c r="W1315" s="7">
        <v>300004</v>
      </c>
      <c r="X1315" s="50" t="s">
        <v>43</v>
      </c>
      <c r="Y1315" s="66">
        <v>24427</v>
      </c>
      <c r="Z1315" s="66">
        <v>20846</v>
      </c>
      <c r="AA1315" s="50"/>
      <c r="AB1315" s="66">
        <v>25759</v>
      </c>
      <c r="AC1315" s="66">
        <v>19768</v>
      </c>
      <c r="AD1315" s="50"/>
      <c r="AE1315" s="66">
        <v>25615</v>
      </c>
      <c r="AF1315" s="66">
        <v>19879</v>
      </c>
      <c r="AG1315" s="50" t="s">
        <v>41</v>
      </c>
      <c r="AH1315" s="66">
        <v>22654</v>
      </c>
      <c r="AI1315" s="66">
        <v>22478</v>
      </c>
      <c r="AJ1315" s="76"/>
      <c r="AK1315" s="75"/>
      <c r="AL1315" s="7">
        <v>300004</v>
      </c>
    </row>
    <row r="1316" spans="1:38" x14ac:dyDescent="0.15">
      <c r="A1316" s="7">
        <v>300005</v>
      </c>
      <c r="B1316" s="17">
        <f t="shared" si="304"/>
        <v>32.477135629499905</v>
      </c>
      <c r="C1316" s="17">
        <f t="shared" si="305"/>
        <v>6.0425038919662573</v>
      </c>
      <c r="D1316" s="17">
        <f t="shared" si="306"/>
        <v>31.99713672154617</v>
      </c>
      <c r="E1316" s="17">
        <f t="shared" si="307"/>
        <v>6.2591892459567315</v>
      </c>
      <c r="F1316" s="17">
        <f t="shared" si="308"/>
        <v>46.432461873638346</v>
      </c>
      <c r="G1316" s="17">
        <f t="shared" si="309"/>
        <v>3.6855302408023864</v>
      </c>
      <c r="H1316" s="17">
        <f t="shared" si="310"/>
        <v>59.24692622950819</v>
      </c>
      <c r="I1316" s="17">
        <f t="shared" si="311"/>
        <v>3.3417853195500942</v>
      </c>
      <c r="J1316" s="18">
        <v>16.690000000000001</v>
      </c>
      <c r="K1316" s="17">
        <v>0.51390000000000002</v>
      </c>
      <c r="L1316" s="17">
        <v>2.7621000000000002</v>
      </c>
      <c r="M1316" s="18">
        <v>17.88</v>
      </c>
      <c r="N1316" s="17">
        <v>0.13969999999999999</v>
      </c>
      <c r="O1316" s="17">
        <v>2.8565999999999998</v>
      </c>
      <c r="P1316" s="18">
        <v>17.05</v>
      </c>
      <c r="Q1316" s="17">
        <v>0.18360000000000001</v>
      </c>
      <c r="R1316" s="17">
        <v>4.6261999999999999</v>
      </c>
      <c r="S1316" s="18">
        <v>15.42</v>
      </c>
      <c r="T1316" s="17">
        <v>0.19520000000000001</v>
      </c>
      <c r="U1316" s="17">
        <v>4.6143000000000001</v>
      </c>
      <c r="V1316" s="21">
        <v>42478</v>
      </c>
      <c r="W1316" s="7">
        <v>300005</v>
      </c>
      <c r="X1316" s="44"/>
      <c r="Y1316" s="66">
        <v>34165</v>
      </c>
      <c r="Z1316" s="66">
        <v>15042</v>
      </c>
      <c r="AA1316" s="44"/>
      <c r="AB1316" s="66">
        <v>32912</v>
      </c>
      <c r="AC1316" s="66">
        <v>15615</v>
      </c>
      <c r="AD1316" s="44"/>
      <c r="AE1316" s="66">
        <v>33248</v>
      </c>
      <c r="AF1316" s="66">
        <v>17871</v>
      </c>
      <c r="AG1316" s="44"/>
      <c r="AH1316" s="66">
        <v>35941</v>
      </c>
      <c r="AI1316" s="66">
        <v>16532</v>
      </c>
      <c r="AJ1316" s="76"/>
      <c r="AK1316" s="75"/>
      <c r="AL1316" s="7">
        <v>300005</v>
      </c>
    </row>
    <row r="1317" spans="1:38" x14ac:dyDescent="0.15">
      <c r="A1317" s="7">
        <v>300006</v>
      </c>
      <c r="B1317" s="17">
        <f t="shared" si="304"/>
        <v>84.499999999999986</v>
      </c>
      <c r="C1317" s="17">
        <f t="shared" si="305"/>
        <v>1.1622309332232994</v>
      </c>
      <c r="D1317" s="17">
        <f t="shared" si="306"/>
        <v>102.47222222222223</v>
      </c>
      <c r="E1317" s="17">
        <f t="shared" si="307"/>
        <v>5.0082815172825761</v>
      </c>
      <c r="F1317" s="17">
        <f t="shared" si="308"/>
        <v>108.25</v>
      </c>
      <c r="G1317" s="17">
        <f t="shared" si="309"/>
        <v>4.2574111400619437</v>
      </c>
      <c r="H1317" s="17">
        <f t="shared" si="310"/>
        <v>112.62975778546713</v>
      </c>
      <c r="I1317" s="17">
        <f t="shared" si="311"/>
        <v>4.2374536223393866</v>
      </c>
      <c r="J1317" s="18">
        <v>8.4499999999999993</v>
      </c>
      <c r="K1317" s="17">
        <v>0.1</v>
      </c>
      <c r="L1317" s="17">
        <v>7.2705000000000002</v>
      </c>
      <c r="M1317" s="18">
        <v>36.89</v>
      </c>
      <c r="N1317" s="17">
        <v>0.09</v>
      </c>
      <c r="O1317" s="17">
        <v>7.3658000000000001</v>
      </c>
      <c r="P1317" s="18">
        <v>8.66</v>
      </c>
      <c r="Q1317" s="17">
        <v>0.04</v>
      </c>
      <c r="R1317" s="17">
        <v>2.0341</v>
      </c>
      <c r="S1317" s="18">
        <v>8.68</v>
      </c>
      <c r="T1317" s="17">
        <v>5.7799999999999997E-2</v>
      </c>
      <c r="U1317" s="17">
        <v>2.0484</v>
      </c>
      <c r="V1317" s="21">
        <v>42467</v>
      </c>
      <c r="W1317" s="7">
        <v>300006</v>
      </c>
      <c r="X1317" s="50" t="s">
        <v>39</v>
      </c>
      <c r="Y1317" s="66">
        <v>14149</v>
      </c>
      <c r="Z1317" s="66">
        <v>14262</v>
      </c>
      <c r="AA1317" s="50" t="s">
        <v>43</v>
      </c>
      <c r="AB1317" s="66">
        <v>19569</v>
      </c>
      <c r="AC1317" s="66">
        <v>11529</v>
      </c>
      <c r="AD1317" s="50" t="s">
        <v>41</v>
      </c>
      <c r="AE1317" s="66">
        <v>32461</v>
      </c>
      <c r="AF1317" s="66">
        <v>25022</v>
      </c>
      <c r="AG1317" s="50" t="s">
        <v>41</v>
      </c>
      <c r="AH1317" s="66">
        <v>32235</v>
      </c>
      <c r="AI1317" s="66">
        <v>25197</v>
      </c>
      <c r="AJ1317" s="76"/>
      <c r="AK1317" s="75"/>
      <c r="AL1317" s="7">
        <v>300006</v>
      </c>
    </row>
    <row r="1318" spans="1:38" x14ac:dyDescent="0.15">
      <c r="A1318" s="7">
        <v>300007</v>
      </c>
      <c r="B1318" s="17">
        <f t="shared" si="160"/>
        <v>71.740740740740733</v>
      </c>
      <c r="C1318" s="17">
        <f t="shared" si="161"/>
        <v>4.6542361478206544</v>
      </c>
      <c r="D1318" s="17">
        <f t="shared" si="162"/>
        <v>131.5</v>
      </c>
      <c r="E1318" s="17">
        <f t="shared" si="163"/>
        <v>5.0430238968385215</v>
      </c>
      <c r="F1318" s="17">
        <f t="shared" si="164"/>
        <v>93.066666666666677</v>
      </c>
      <c r="G1318" s="17">
        <f t="shared" si="165"/>
        <v>6.5615379192028396</v>
      </c>
      <c r="H1318" s="17">
        <f t="shared" si="166"/>
        <v>86.325000000000003</v>
      </c>
      <c r="I1318" s="17">
        <f t="shared" si="167"/>
        <v>5.3384661765728998</v>
      </c>
      <c r="J1318" s="18">
        <v>19.37</v>
      </c>
      <c r="K1318" s="17">
        <v>0.27</v>
      </c>
      <c r="L1318" s="17">
        <v>4.1618000000000004</v>
      </c>
      <c r="M1318" s="18">
        <v>21.04</v>
      </c>
      <c r="N1318" s="17">
        <v>0.04</v>
      </c>
      <c r="O1318" s="17">
        <v>4.1721000000000004</v>
      </c>
      <c r="P1318" s="18">
        <v>27.92</v>
      </c>
      <c r="Q1318" s="17">
        <v>0.15</v>
      </c>
      <c r="R1318" s="17">
        <v>4.2550999999999997</v>
      </c>
      <c r="S1318" s="18">
        <v>23.02</v>
      </c>
      <c r="T1318" s="17">
        <v>0.2</v>
      </c>
      <c r="U1318" s="17">
        <v>4.3121</v>
      </c>
      <c r="V1318" s="21">
        <v>42485</v>
      </c>
      <c r="W1318" s="7">
        <v>300007</v>
      </c>
      <c r="X1318" s="50" t="s">
        <v>43</v>
      </c>
      <c r="Y1318" s="66">
        <v>18164</v>
      </c>
      <c r="Z1318" s="66">
        <v>16132</v>
      </c>
      <c r="AA1318" s="50" t="s">
        <v>43</v>
      </c>
      <c r="AB1318" s="66">
        <v>18583</v>
      </c>
      <c r="AC1318" s="66">
        <v>15768</v>
      </c>
      <c r="AD1318" s="50" t="s">
        <v>43</v>
      </c>
      <c r="AE1318" s="66">
        <v>19021</v>
      </c>
      <c r="AF1318" s="66">
        <v>15405</v>
      </c>
      <c r="AG1318" s="50" t="s">
        <v>43</v>
      </c>
      <c r="AH1318" s="66">
        <v>23134</v>
      </c>
      <c r="AI1318" s="66">
        <v>12666</v>
      </c>
      <c r="AJ1318" s="76"/>
      <c r="AK1318" s="75"/>
      <c r="AL1318" s="7">
        <v>300007</v>
      </c>
    </row>
    <row r="1319" spans="1:38" x14ac:dyDescent="0.15">
      <c r="A1319" s="7">
        <v>300008</v>
      </c>
      <c r="B1319" s="17">
        <f t="shared" si="160"/>
        <v>109.86486486486487</v>
      </c>
      <c r="C1319" s="17">
        <f t="shared" si="161"/>
        <v>6.5714670618348379</v>
      </c>
      <c r="D1319" s="17">
        <f t="shared" si="162"/>
        <v>201.6181229773463</v>
      </c>
      <c r="E1319" s="17">
        <f t="shared" si="163"/>
        <v>6.6451561291698891</v>
      </c>
      <c r="F1319" s="17">
        <f t="shared" si="164"/>
        <v>48.401162790697676</v>
      </c>
      <c r="G1319" s="17">
        <f t="shared" si="165"/>
        <v>4.4884755357864936</v>
      </c>
      <c r="H1319" s="17">
        <f t="shared" si="166"/>
        <v>53.221193135385455</v>
      </c>
      <c r="I1319" s="17">
        <f t="shared" si="167"/>
        <v>3.4874692085252224</v>
      </c>
      <c r="J1319" s="18">
        <v>24.39</v>
      </c>
      <c r="K1319" s="17">
        <v>0.222</v>
      </c>
      <c r="L1319" s="17">
        <v>3.7115</v>
      </c>
      <c r="M1319" s="18">
        <v>24.92</v>
      </c>
      <c r="N1319" s="17">
        <v>3.09E-2</v>
      </c>
      <c r="O1319" s="17">
        <v>3.7501000000000002</v>
      </c>
      <c r="P1319" s="18">
        <v>33.299999999999997</v>
      </c>
      <c r="Q1319" s="17">
        <v>0.34399999999999997</v>
      </c>
      <c r="R1319" s="17">
        <v>7.4189999999999996</v>
      </c>
      <c r="S1319" s="18">
        <v>26.05</v>
      </c>
      <c r="T1319" s="17">
        <v>0.36709999999999998</v>
      </c>
      <c r="U1319" s="17">
        <v>7.4695999999999998</v>
      </c>
      <c r="V1319" s="21">
        <v>42458</v>
      </c>
      <c r="W1319" s="7">
        <v>300008</v>
      </c>
      <c r="X1319" s="50" t="s">
        <v>37</v>
      </c>
      <c r="Y1319" s="66">
        <v>12715</v>
      </c>
      <c r="Z1319" s="66">
        <v>19889</v>
      </c>
      <c r="AA1319" s="50" t="s">
        <v>37</v>
      </c>
      <c r="AB1319" s="66">
        <v>15547</v>
      </c>
      <c r="AC1319" s="66">
        <v>16078</v>
      </c>
      <c r="AD1319" s="50" t="s">
        <v>37</v>
      </c>
      <c r="AE1319" s="66">
        <v>12052</v>
      </c>
      <c r="AF1319" s="66">
        <v>31682</v>
      </c>
      <c r="AG1319" s="50" t="s">
        <v>39</v>
      </c>
      <c r="AH1319" s="66">
        <v>19270</v>
      </c>
      <c r="AI1319" s="66">
        <v>19814</v>
      </c>
      <c r="AJ1319" s="76"/>
      <c r="AK1319" s="75"/>
      <c r="AL1319" s="7">
        <v>300008</v>
      </c>
    </row>
    <row r="1320" spans="1:38" x14ac:dyDescent="0.15">
      <c r="A1320" s="7">
        <v>300009</v>
      </c>
      <c r="B1320" s="17">
        <f t="shared" si="160"/>
        <v>59.222222222222229</v>
      </c>
      <c r="C1320" s="17">
        <f t="shared" si="161"/>
        <v>7.1454904983745022</v>
      </c>
      <c r="D1320" s="17">
        <f t="shared" si="162"/>
        <v>111.6340361445783</v>
      </c>
      <c r="E1320" s="17">
        <f t="shared" si="163"/>
        <v>13.193023048856457</v>
      </c>
      <c r="F1320" s="17">
        <f t="shared" si="164"/>
        <v>93.0841121495327</v>
      </c>
      <c r="G1320" s="17">
        <f t="shared" si="165"/>
        <v>12.874315998104183</v>
      </c>
      <c r="H1320" s="17">
        <f t="shared" si="166"/>
        <v>72.544222807677826</v>
      </c>
      <c r="I1320" s="17">
        <f t="shared" si="167"/>
        <v>10.855791163301513</v>
      </c>
      <c r="J1320" s="18">
        <v>21.32</v>
      </c>
      <c r="K1320" s="17">
        <v>0.36</v>
      </c>
      <c r="L1320" s="17">
        <v>2.9836999999999998</v>
      </c>
      <c r="M1320" s="18">
        <v>29.65</v>
      </c>
      <c r="N1320" s="17">
        <v>6.6400000000000001E-2</v>
      </c>
      <c r="O1320" s="17">
        <v>2.2473999999999998</v>
      </c>
      <c r="P1320" s="18">
        <v>29.88</v>
      </c>
      <c r="Q1320" s="17">
        <v>0.1605</v>
      </c>
      <c r="R1320" s="17">
        <v>2.3209</v>
      </c>
      <c r="S1320" s="18">
        <v>25.7</v>
      </c>
      <c r="T1320" s="17">
        <v>0.26569999999999999</v>
      </c>
      <c r="U1320" s="17">
        <v>2.3673999999999999</v>
      </c>
      <c r="V1320" s="21">
        <v>42458</v>
      </c>
      <c r="W1320" s="7">
        <v>300009</v>
      </c>
      <c r="X1320" s="50" t="s">
        <v>41</v>
      </c>
      <c r="Y1320" s="66">
        <v>23693</v>
      </c>
      <c r="Z1320" s="66">
        <v>17214</v>
      </c>
      <c r="AA1320" s="50" t="s">
        <v>43</v>
      </c>
      <c r="AB1320" s="66">
        <v>30046</v>
      </c>
      <c r="AC1320" s="66">
        <v>13574</v>
      </c>
      <c r="AD1320" s="50"/>
      <c r="AE1320" s="66">
        <v>41222</v>
      </c>
      <c r="AF1320" s="66">
        <v>12862</v>
      </c>
      <c r="AG1320" s="50"/>
      <c r="AH1320" s="66">
        <v>42380</v>
      </c>
      <c r="AI1320" s="66">
        <v>12921</v>
      </c>
      <c r="AJ1320" s="76"/>
      <c r="AK1320" s="75"/>
      <c r="AL1320" s="7">
        <v>300009</v>
      </c>
    </row>
    <row r="1321" spans="1:38" x14ac:dyDescent="0.15">
      <c r="A1321" s="7">
        <v>300010</v>
      </c>
      <c r="B1321" s="17">
        <f t="shared" si="160"/>
        <v>85.012787723785166</v>
      </c>
      <c r="C1321" s="17">
        <f t="shared" si="161"/>
        <v>6.5448531149090341</v>
      </c>
      <c r="D1321" s="17">
        <f t="shared" si="162"/>
        <v>292.03910614525142</v>
      </c>
      <c r="E1321" s="17">
        <f t="shared" si="163"/>
        <v>4.764183185235817</v>
      </c>
      <c r="F1321" s="17">
        <f t="shared" si="164"/>
        <v>268.97435897435901</v>
      </c>
      <c r="G1321" s="17">
        <f t="shared" si="165"/>
        <v>3.535021651586379</v>
      </c>
      <c r="H1321" s="17">
        <f t="shared" si="166"/>
        <v>194.89510489510491</v>
      </c>
      <c r="I1321" s="17">
        <f t="shared" si="167"/>
        <v>3.0987324883255498</v>
      </c>
      <c r="J1321" s="18">
        <v>16.62</v>
      </c>
      <c r="K1321" s="17">
        <v>0.19550000000000001</v>
      </c>
      <c r="L1321" s="17">
        <v>2.5394000000000001</v>
      </c>
      <c r="M1321" s="18">
        <v>20.91</v>
      </c>
      <c r="N1321" s="17">
        <v>1.7899999999999999E-2</v>
      </c>
      <c r="O1321" s="17">
        <v>4.3890000000000002</v>
      </c>
      <c r="P1321" s="18">
        <v>20.98</v>
      </c>
      <c r="Q1321" s="17">
        <v>3.9E-2</v>
      </c>
      <c r="R1321" s="17">
        <v>5.9348999999999998</v>
      </c>
      <c r="S1321" s="18">
        <v>18.579999999999998</v>
      </c>
      <c r="T1321" s="17">
        <v>7.1499999999999994E-2</v>
      </c>
      <c r="U1321" s="17">
        <v>5.9960000000000004</v>
      </c>
      <c r="V1321" s="28">
        <v>42486</v>
      </c>
      <c r="W1321" s="7">
        <v>300010</v>
      </c>
      <c r="X1321" s="50"/>
      <c r="Y1321" s="66">
        <v>59832</v>
      </c>
      <c r="Z1321" s="66">
        <v>11458</v>
      </c>
      <c r="AA1321" s="30"/>
      <c r="AB1321" s="66">
        <v>58847</v>
      </c>
      <c r="AC1321" s="66">
        <v>12979</v>
      </c>
      <c r="AD1321" s="30"/>
      <c r="AE1321" s="66">
        <v>58214</v>
      </c>
      <c r="AF1321" s="66">
        <v>14852</v>
      </c>
      <c r="AG1321" s="30"/>
      <c r="AH1321" s="66">
        <v>54116</v>
      </c>
      <c r="AI1321" s="66">
        <v>16089</v>
      </c>
      <c r="AJ1321" s="76"/>
      <c r="AK1321" s="75"/>
      <c r="AL1321" s="7">
        <v>300010</v>
      </c>
    </row>
    <row r="1322" spans="1:38" x14ac:dyDescent="0.15">
      <c r="A1322" s="7">
        <v>300011</v>
      </c>
      <c r="B1322" s="17">
        <f t="shared" si="160"/>
        <v>41.357285429141712</v>
      </c>
      <c r="C1322" s="17">
        <f t="shared" si="161"/>
        <v>5.2542157981488522</v>
      </c>
      <c r="D1322" s="17">
        <f t="shared" si="162"/>
        <v>-633.33333333333337</v>
      </c>
      <c r="E1322" s="17">
        <f t="shared" si="163"/>
        <v>5.0363196125907992</v>
      </c>
      <c r="F1322" s="17">
        <f t="shared" si="164"/>
        <v>772.03947368421052</v>
      </c>
      <c r="G1322" s="17">
        <f t="shared" si="165"/>
        <v>6.0337292405779213</v>
      </c>
      <c r="H1322" s="17">
        <f t="shared" si="166"/>
        <v>124.0874363327674</v>
      </c>
      <c r="I1322" s="17">
        <f t="shared" si="167"/>
        <v>4.8653236476197605</v>
      </c>
      <c r="J1322" s="18">
        <v>20.72</v>
      </c>
      <c r="K1322" s="17">
        <v>0.501</v>
      </c>
      <c r="L1322" s="17">
        <v>3.9434999999999998</v>
      </c>
      <c r="M1322" s="18">
        <v>19.760000000000002</v>
      </c>
      <c r="N1322" s="17">
        <v>-7.7999999999999996E-3</v>
      </c>
      <c r="O1322" s="17">
        <v>3.9235000000000002</v>
      </c>
      <c r="P1322" s="18">
        <v>23.47</v>
      </c>
      <c r="Q1322" s="17">
        <v>1.52E-2</v>
      </c>
      <c r="R1322" s="17">
        <v>3.8898000000000001</v>
      </c>
      <c r="S1322" s="18">
        <v>19.489999999999998</v>
      </c>
      <c r="T1322" s="17">
        <v>0.1178</v>
      </c>
      <c r="U1322" s="17">
        <v>4.0058999999999996</v>
      </c>
      <c r="V1322" s="21">
        <v>42480</v>
      </c>
      <c r="W1322" s="7">
        <v>300011</v>
      </c>
      <c r="X1322" s="50"/>
      <c r="Y1322" s="66">
        <v>28621</v>
      </c>
      <c r="Z1322" s="66">
        <v>18414</v>
      </c>
      <c r="AA1322" s="50"/>
      <c r="AB1322" s="66">
        <v>28890</v>
      </c>
      <c r="AC1322" s="66">
        <v>18242</v>
      </c>
      <c r="AD1322" s="50" t="s">
        <v>41</v>
      </c>
      <c r="AE1322" s="66">
        <v>24662</v>
      </c>
      <c r="AF1322" s="66">
        <v>21457</v>
      </c>
      <c r="AG1322" s="50"/>
      <c r="AH1322" s="66">
        <v>27773</v>
      </c>
      <c r="AI1322" s="66">
        <v>19059</v>
      </c>
      <c r="AJ1322" s="76"/>
      <c r="AK1322" s="75"/>
      <c r="AL1322" s="7">
        <v>300011</v>
      </c>
    </row>
    <row r="1323" spans="1:38" x14ac:dyDescent="0.15">
      <c r="A1323" s="7">
        <v>300012</v>
      </c>
      <c r="B1323" s="17">
        <f t="shared" si="160"/>
        <v>24.574468085106385</v>
      </c>
      <c r="C1323" s="17">
        <f t="shared" si="161"/>
        <v>3.0983421857395785</v>
      </c>
      <c r="D1323" s="17">
        <f t="shared" si="162"/>
        <v>-251.07142857142856</v>
      </c>
      <c r="E1323" s="17">
        <f t="shared" si="163"/>
        <v>5.6890831107874078</v>
      </c>
      <c r="F1323" s="17">
        <f t="shared" si="164"/>
        <v>294.76190476190476</v>
      </c>
      <c r="G1323" s="17">
        <f t="shared" si="165"/>
        <v>6.7385151317221865</v>
      </c>
      <c r="H1323" s="17">
        <f t="shared" si="166"/>
        <v>102.89634146341463</v>
      </c>
      <c r="I1323" s="17">
        <f t="shared" si="167"/>
        <v>4.355119685140977</v>
      </c>
      <c r="J1323" s="18">
        <v>11.55</v>
      </c>
      <c r="K1323" s="17">
        <v>0.47</v>
      </c>
      <c r="L1323" s="17">
        <v>3.7277999999999998</v>
      </c>
      <c r="M1323" s="18">
        <v>21.09</v>
      </c>
      <c r="N1323" s="17">
        <v>-2.1000000000000001E-2</v>
      </c>
      <c r="O1323" s="17">
        <v>3.7071000000000001</v>
      </c>
      <c r="P1323" s="18">
        <v>12.38</v>
      </c>
      <c r="Q1323" s="17">
        <v>2.1000000000000001E-2</v>
      </c>
      <c r="R1323" s="17">
        <v>1.8371999999999999</v>
      </c>
      <c r="S1323" s="18">
        <v>13.5</v>
      </c>
      <c r="T1323" s="17">
        <v>9.8400000000000001E-2</v>
      </c>
      <c r="U1323" s="17">
        <v>3.0998000000000001</v>
      </c>
      <c r="V1323" s="28">
        <v>42486</v>
      </c>
      <c r="W1323" s="7">
        <v>300012</v>
      </c>
      <c r="X1323" s="50" t="s">
        <v>41</v>
      </c>
      <c r="Y1323" s="66">
        <v>23629</v>
      </c>
      <c r="Z1323" s="66">
        <v>16217</v>
      </c>
      <c r="AA1323" s="50" t="s">
        <v>41</v>
      </c>
      <c r="AB1323" s="66">
        <v>19888</v>
      </c>
      <c r="AC1323" s="66">
        <v>19268</v>
      </c>
      <c r="AD1323" s="50" t="s">
        <v>37</v>
      </c>
      <c r="AE1323" s="66">
        <v>22003</v>
      </c>
      <c r="AF1323" s="66">
        <v>34844</v>
      </c>
      <c r="AG1323" s="50" t="s">
        <v>37</v>
      </c>
      <c r="AH1323" s="66">
        <v>19727</v>
      </c>
      <c r="AI1323" s="66">
        <v>38816</v>
      </c>
      <c r="AJ1323" s="76"/>
      <c r="AK1323" s="75"/>
      <c r="AL1323" s="7">
        <v>300012</v>
      </c>
    </row>
    <row r="1324" spans="1:38" x14ac:dyDescent="0.15">
      <c r="A1324" s="7">
        <v>300013</v>
      </c>
      <c r="B1324" s="17">
        <f t="shared" si="160"/>
        <v>-24.865384615384613</v>
      </c>
      <c r="C1324" s="17">
        <f t="shared" si="161"/>
        <v>3.2927574615462971</v>
      </c>
      <c r="D1324" s="17">
        <f t="shared" si="162"/>
        <v>188.5</v>
      </c>
      <c r="E1324" s="17">
        <f t="shared" si="163"/>
        <v>3.8205264624661144</v>
      </c>
      <c r="F1324" s="17">
        <f t="shared" si="164"/>
        <v>448.75</v>
      </c>
      <c r="G1324" s="17">
        <f t="shared" si="165"/>
        <v>4.5524867483324458</v>
      </c>
      <c r="H1324" s="17">
        <f t="shared" si="166"/>
        <v>137.28658536585365</v>
      </c>
      <c r="I1324" s="17">
        <f t="shared" si="167"/>
        <v>3.7446362638459236</v>
      </c>
      <c r="J1324" s="18">
        <v>12.93</v>
      </c>
      <c r="K1324" s="17">
        <v>-0.52</v>
      </c>
      <c r="L1324" s="17">
        <v>3.9268000000000001</v>
      </c>
      <c r="M1324" s="18">
        <v>15.08</v>
      </c>
      <c r="N1324" s="17">
        <v>0.02</v>
      </c>
      <c r="O1324" s="17">
        <v>3.9470999999999998</v>
      </c>
      <c r="P1324" s="18">
        <v>17.95</v>
      </c>
      <c r="Q1324" s="17">
        <v>0.02</v>
      </c>
      <c r="R1324" s="17">
        <v>3.9428999999999998</v>
      </c>
      <c r="S1324" s="18">
        <v>15.01</v>
      </c>
      <c r="T1324" s="17">
        <v>8.2000000000000003E-2</v>
      </c>
      <c r="U1324" s="17">
        <v>4.0084</v>
      </c>
      <c r="V1324" s="21">
        <v>42486</v>
      </c>
      <c r="W1324" s="7">
        <v>300013</v>
      </c>
      <c r="X1324" s="50" t="s">
        <v>43</v>
      </c>
      <c r="Y1324" s="66">
        <v>28458</v>
      </c>
      <c r="Z1324" s="66">
        <v>10464</v>
      </c>
      <c r="AA1324" s="50" t="s">
        <v>41</v>
      </c>
      <c r="AB1324" s="66">
        <v>26237</v>
      </c>
      <c r="AC1324" s="66">
        <v>11350</v>
      </c>
      <c r="AD1324" s="50" t="s">
        <v>41</v>
      </c>
      <c r="AE1324" s="66">
        <v>24233</v>
      </c>
      <c r="AF1324" s="66">
        <v>12288</v>
      </c>
      <c r="AG1324" s="50" t="s">
        <v>43</v>
      </c>
      <c r="AH1324" s="66">
        <v>26015</v>
      </c>
      <c r="AI1324" s="66">
        <v>11446</v>
      </c>
      <c r="AJ1324" s="76"/>
      <c r="AK1324" s="75"/>
      <c r="AL1324" s="7">
        <v>300013</v>
      </c>
    </row>
    <row r="1325" spans="1:38" x14ac:dyDescent="0.15">
      <c r="A1325" s="7">
        <v>300014</v>
      </c>
      <c r="B1325" s="17">
        <f t="shared" si="160"/>
        <v>49.491525423728817</v>
      </c>
      <c r="C1325" s="17">
        <f t="shared" si="161"/>
        <v>6.4175824175824179</v>
      </c>
      <c r="D1325" s="17">
        <f t="shared" si="162"/>
        <v>76.111111111111114</v>
      </c>
      <c r="E1325" s="17">
        <f t="shared" si="163"/>
        <v>6.7027079918784693</v>
      </c>
      <c r="F1325" s="17">
        <f t="shared" si="164"/>
        <v>102.83333333333333</v>
      </c>
      <c r="G1325" s="17">
        <f t="shared" si="165"/>
        <v>10.442456479690522</v>
      </c>
      <c r="H1325" s="17">
        <f t="shared" si="166"/>
        <v>65.899919289749789</v>
      </c>
      <c r="I1325" s="17">
        <f t="shared" si="167"/>
        <v>7.5983528371681812</v>
      </c>
      <c r="J1325" s="18">
        <v>29.2</v>
      </c>
      <c r="K1325" s="17">
        <v>0.59</v>
      </c>
      <c r="L1325" s="17">
        <v>4.55</v>
      </c>
      <c r="M1325" s="18">
        <v>27.4</v>
      </c>
      <c r="N1325" s="17">
        <v>0.09</v>
      </c>
      <c r="O1325" s="17">
        <v>4.0879000000000003</v>
      </c>
      <c r="P1325" s="18">
        <v>43.19</v>
      </c>
      <c r="Q1325" s="17">
        <v>0.21</v>
      </c>
      <c r="R1325" s="17">
        <v>4.1360000000000001</v>
      </c>
      <c r="S1325" s="18">
        <v>32.659999999999997</v>
      </c>
      <c r="T1325" s="17">
        <v>0.37169999999999997</v>
      </c>
      <c r="U1325" s="17">
        <v>4.2983000000000002</v>
      </c>
      <c r="V1325" s="21"/>
      <c r="W1325" s="7">
        <v>300014</v>
      </c>
      <c r="X1325" s="44"/>
      <c r="Y1325" s="66">
        <v>44083</v>
      </c>
      <c r="Z1325" s="66">
        <v>9689</v>
      </c>
      <c r="AA1325" s="44" t="s">
        <v>43</v>
      </c>
      <c r="AB1325" s="66">
        <v>40490</v>
      </c>
      <c r="AC1325" s="66">
        <v>10551</v>
      </c>
      <c r="AD1325" s="44"/>
      <c r="AE1325" s="66">
        <v>47412</v>
      </c>
      <c r="AF1325" s="66">
        <v>9011</v>
      </c>
      <c r="AG1325" s="44"/>
      <c r="AH1325" s="66">
        <v>47903</v>
      </c>
      <c r="AI1325" s="66">
        <v>8918</v>
      </c>
      <c r="AJ1325" s="76"/>
      <c r="AK1325" s="75"/>
      <c r="AL1325" s="7">
        <v>300014</v>
      </c>
    </row>
    <row r="1326" spans="1:38" x14ac:dyDescent="0.15">
      <c r="A1326" s="7">
        <v>300015</v>
      </c>
      <c r="B1326" s="17">
        <f t="shared" si="160"/>
        <v>67.954545454545453</v>
      </c>
      <c r="C1326" s="17">
        <f t="shared" si="161"/>
        <v>12.26314494299073</v>
      </c>
      <c r="D1326" s="17">
        <f t="shared" si="162"/>
        <v>62.166666666666671</v>
      </c>
      <c r="E1326" s="17">
        <f t="shared" si="163"/>
        <v>11.669012982950102</v>
      </c>
      <c r="F1326" s="17">
        <f t="shared" si="164"/>
        <v>66.73364998173183</v>
      </c>
      <c r="G1326" s="17">
        <f t="shared" si="165"/>
        <v>13.577906630984241</v>
      </c>
      <c r="H1326" s="17">
        <f t="shared" si="166"/>
        <v>55.83475298126065</v>
      </c>
      <c r="I1326" s="17">
        <f t="shared" si="167"/>
        <v>13.334859060914674</v>
      </c>
      <c r="J1326" s="18">
        <v>29.9</v>
      </c>
      <c r="K1326" s="17">
        <v>0.44</v>
      </c>
      <c r="L1326" s="17">
        <v>2.4382000000000001</v>
      </c>
      <c r="M1326" s="18">
        <v>29.84</v>
      </c>
      <c r="N1326" s="17">
        <v>0.12</v>
      </c>
      <c r="O1326" s="17">
        <v>2.5571999999999999</v>
      </c>
      <c r="P1326" s="18">
        <v>36.53</v>
      </c>
      <c r="Q1326" s="17">
        <v>0.2737</v>
      </c>
      <c r="R1326" s="17">
        <v>2.6903999999999999</v>
      </c>
      <c r="S1326" s="18">
        <v>34.96</v>
      </c>
      <c r="T1326" s="17">
        <v>0.46960000000000002</v>
      </c>
      <c r="U1326" s="17">
        <v>2.6217000000000001</v>
      </c>
      <c r="V1326" s="28">
        <v>42466</v>
      </c>
      <c r="W1326" s="7">
        <v>300015</v>
      </c>
      <c r="X1326" s="44" t="s">
        <v>39</v>
      </c>
      <c r="Y1326" s="66">
        <v>22075</v>
      </c>
      <c r="Z1326" s="66">
        <v>44645</v>
      </c>
      <c r="AA1326" s="44" t="s">
        <v>37</v>
      </c>
      <c r="AB1326" s="66">
        <v>20427</v>
      </c>
      <c r="AC1326" s="66">
        <v>48247</v>
      </c>
      <c r="AD1326" s="44" t="s">
        <v>37</v>
      </c>
      <c r="AE1326" s="66">
        <v>18361</v>
      </c>
      <c r="AF1326" s="66">
        <v>54854</v>
      </c>
      <c r="AG1326" s="44" t="s">
        <v>43</v>
      </c>
      <c r="AH1326" s="66">
        <v>19129</v>
      </c>
      <c r="AI1326" s="66">
        <v>52651</v>
      </c>
      <c r="AJ1326" s="76"/>
      <c r="AK1326" s="75"/>
      <c r="AL1326" s="7">
        <v>300015</v>
      </c>
    </row>
    <row r="1327" spans="1:38" x14ac:dyDescent="0.15">
      <c r="A1327" s="7">
        <v>300016</v>
      </c>
      <c r="B1327" s="17">
        <f t="shared" si="160"/>
        <v>369.4</v>
      </c>
      <c r="C1327" s="17">
        <f t="shared" si="161"/>
        <v>6.6775126536514815</v>
      </c>
      <c r="D1327" s="17">
        <f t="shared" si="162"/>
        <v>92.567567567567565</v>
      </c>
      <c r="E1327" s="17">
        <f t="shared" si="163"/>
        <v>8.4433004640371223</v>
      </c>
      <c r="F1327" s="17">
        <f t="shared" si="164"/>
        <v>66.463059918557306</v>
      </c>
      <c r="G1327" s="17">
        <f t="shared" si="165"/>
        <v>7.9235730633192327</v>
      </c>
      <c r="H1327" s="17">
        <f t="shared" si="166"/>
        <v>61.40192539109507</v>
      </c>
      <c r="I1327" s="17">
        <f t="shared" si="167"/>
        <v>6.8927087906521223</v>
      </c>
      <c r="J1327" s="18">
        <v>18.47</v>
      </c>
      <c r="K1327" s="17">
        <v>0.05</v>
      </c>
      <c r="L1327" s="17">
        <v>2.766</v>
      </c>
      <c r="M1327" s="18">
        <v>23.29</v>
      </c>
      <c r="N1327" s="17">
        <v>6.2899999999999998E-2</v>
      </c>
      <c r="O1327" s="17">
        <v>2.7584</v>
      </c>
      <c r="P1327" s="18">
        <v>22.85</v>
      </c>
      <c r="Q1327" s="17">
        <v>0.1719</v>
      </c>
      <c r="R1327" s="17">
        <v>2.8837999999999999</v>
      </c>
      <c r="S1327" s="18">
        <v>20.41</v>
      </c>
      <c r="T1327" s="17">
        <v>0.24929999999999999</v>
      </c>
      <c r="U1327" s="17">
        <v>2.9611000000000001</v>
      </c>
      <c r="V1327" s="28"/>
      <c r="W1327" s="7">
        <v>300016</v>
      </c>
      <c r="X1327" s="44" t="s">
        <v>41</v>
      </c>
      <c r="Y1327" s="66">
        <v>32413</v>
      </c>
      <c r="Z1327" s="66">
        <v>10057</v>
      </c>
      <c r="AA1327" s="44" t="s">
        <v>43</v>
      </c>
      <c r="AB1327" s="66">
        <v>29521</v>
      </c>
      <c r="AC1327" s="66">
        <v>11195</v>
      </c>
      <c r="AD1327" s="44"/>
      <c r="AE1327" s="66">
        <v>34342</v>
      </c>
      <c r="AF1327" s="66">
        <v>9492</v>
      </c>
      <c r="AG1327" s="44"/>
      <c r="AH1327" s="66">
        <v>34367</v>
      </c>
      <c r="AI1327" s="66">
        <v>9485</v>
      </c>
      <c r="AJ1327" s="76"/>
      <c r="AK1327" s="75"/>
      <c r="AL1327" s="7">
        <v>300016</v>
      </c>
    </row>
    <row r="1328" spans="1:38" x14ac:dyDescent="0.15">
      <c r="A1328" s="7">
        <v>300017</v>
      </c>
      <c r="B1328" s="17">
        <f t="shared" si="160"/>
        <v>45.164279696714402</v>
      </c>
      <c r="C1328" s="17">
        <f t="shared" si="161"/>
        <v>15.163343232923207</v>
      </c>
      <c r="D1328" s="17">
        <f t="shared" si="162"/>
        <v>42.772407732864671</v>
      </c>
      <c r="E1328" s="17">
        <f t="shared" si="163"/>
        <v>7.312584505984276</v>
      </c>
      <c r="F1328" s="17">
        <f t="shared" si="164"/>
        <v>42.98324165280799</v>
      </c>
      <c r="G1328" s="17">
        <f t="shared" si="165"/>
        <v>8.1598950870631661</v>
      </c>
      <c r="H1328" s="17">
        <f t="shared" si="166"/>
        <v>43.665026274084575</v>
      </c>
      <c r="I1328" s="17">
        <f t="shared" si="167"/>
        <v>7.9859959040307542</v>
      </c>
      <c r="J1328" s="18">
        <v>53.61</v>
      </c>
      <c r="K1328" s="17">
        <v>1.1870000000000001</v>
      </c>
      <c r="L1328" s="17">
        <v>3.5354999999999999</v>
      </c>
      <c r="M1328" s="18">
        <v>58.41</v>
      </c>
      <c r="N1328" s="17">
        <v>0.34139999999999998</v>
      </c>
      <c r="O1328" s="17">
        <v>7.9875999999999996</v>
      </c>
      <c r="P1328" s="18">
        <v>67.2</v>
      </c>
      <c r="Q1328" s="17">
        <v>0.78169999999999995</v>
      </c>
      <c r="R1328" s="17">
        <v>8.2354000000000003</v>
      </c>
      <c r="S1328" s="18">
        <v>69.8</v>
      </c>
      <c r="T1328" s="17">
        <v>1.1989000000000001</v>
      </c>
      <c r="U1328" s="17">
        <v>8.7402999999999995</v>
      </c>
      <c r="V1328" s="28">
        <v>42443</v>
      </c>
      <c r="W1328" s="7">
        <v>300017</v>
      </c>
      <c r="X1328" s="50"/>
      <c r="Y1328" s="66">
        <v>35461</v>
      </c>
      <c r="Z1328" s="66">
        <v>19964</v>
      </c>
      <c r="AA1328" s="50" t="s">
        <v>41</v>
      </c>
      <c r="AB1328" s="66">
        <v>30562</v>
      </c>
      <c r="AC1328" s="66">
        <v>25828</v>
      </c>
      <c r="AD1328" s="30" t="s">
        <v>43</v>
      </c>
      <c r="AE1328" s="66">
        <v>31666</v>
      </c>
      <c r="AF1328" s="66">
        <v>25051</v>
      </c>
      <c r="AG1328" s="50" t="s">
        <v>43</v>
      </c>
      <c r="AH1328" s="66">
        <v>34222</v>
      </c>
      <c r="AI1328" s="66">
        <v>23180</v>
      </c>
      <c r="AJ1328" s="76"/>
      <c r="AK1328" s="75"/>
      <c r="AL1328" s="7">
        <v>300017</v>
      </c>
    </row>
    <row r="1329" spans="1:38" x14ac:dyDescent="0.15">
      <c r="A1329" s="7">
        <v>300018</v>
      </c>
      <c r="B1329" s="17">
        <f t="shared" si="160"/>
        <v>32.722222222222221</v>
      </c>
      <c r="C1329" s="17">
        <f t="shared" si="161"/>
        <v>2.1139524450426199</v>
      </c>
      <c r="D1329" s="17">
        <f t="shared" si="162"/>
        <v>165.625</v>
      </c>
      <c r="E1329" s="17">
        <f t="shared" si="163"/>
        <v>4.7200056996295245</v>
      </c>
      <c r="F1329" s="17">
        <f t="shared" si="164"/>
        <v>90.785714285714278</v>
      </c>
      <c r="G1329" s="17">
        <f t="shared" si="165"/>
        <v>4.537017205682873</v>
      </c>
      <c r="H1329" s="17">
        <f t="shared" si="166"/>
        <v>77.8125</v>
      </c>
      <c r="I1329" s="17">
        <f t="shared" si="167"/>
        <v>4.3616872197309418</v>
      </c>
      <c r="J1329" s="18">
        <v>11.78</v>
      </c>
      <c r="K1329" s="17">
        <v>0.36</v>
      </c>
      <c r="L1329" s="17">
        <v>5.5724999999999998</v>
      </c>
      <c r="M1329" s="18">
        <v>26.5</v>
      </c>
      <c r="N1329" s="17">
        <v>0.04</v>
      </c>
      <c r="O1329" s="17">
        <v>5.6143999999999998</v>
      </c>
      <c r="P1329" s="18">
        <v>12.71</v>
      </c>
      <c r="Q1329" s="17">
        <v>7.0000000000000007E-2</v>
      </c>
      <c r="R1329" s="17">
        <v>2.8014000000000001</v>
      </c>
      <c r="S1329" s="18">
        <v>12.45</v>
      </c>
      <c r="T1329" s="17">
        <v>0.12</v>
      </c>
      <c r="U1329" s="17">
        <v>2.8544</v>
      </c>
      <c r="V1329" s="21">
        <v>42446</v>
      </c>
      <c r="W1329" s="7">
        <v>300018</v>
      </c>
      <c r="X1329" s="50" t="s">
        <v>37</v>
      </c>
      <c r="Y1329" s="66">
        <v>11061</v>
      </c>
      <c r="Z1329" s="66">
        <v>21735</v>
      </c>
      <c r="AA1329" s="50" t="s">
        <v>39</v>
      </c>
      <c r="AB1329" s="66">
        <v>14583</v>
      </c>
      <c r="AC1329" s="66">
        <v>16486</v>
      </c>
      <c r="AD1329" s="50" t="s">
        <v>37</v>
      </c>
      <c r="AE1329" s="66">
        <v>19549</v>
      </c>
      <c r="AF1329" s="66">
        <v>24596</v>
      </c>
      <c r="AG1329" s="50" t="s">
        <v>37</v>
      </c>
      <c r="AH1329" s="66">
        <v>19084</v>
      </c>
      <c r="AI1329" s="66">
        <v>25195</v>
      </c>
      <c r="AJ1329" s="76"/>
      <c r="AK1329" s="75"/>
      <c r="AL1329" s="7">
        <v>300018</v>
      </c>
    </row>
    <row r="1330" spans="1:38" x14ac:dyDescent="0.15">
      <c r="A1330" s="7">
        <v>300019</v>
      </c>
      <c r="B1330" s="17">
        <f t="shared" ref="B1330:B1393" si="360">J1330/K1330</f>
        <v>50.219298245614034</v>
      </c>
      <c r="C1330" s="17">
        <f t="shared" ref="C1330:C1393" si="361">J1330/L1330</f>
        <v>6.9541451563923475</v>
      </c>
      <c r="D1330" s="17">
        <f t="shared" ref="D1330:D1393" si="362">M1330/(N1330*4)</f>
        <v>65.241228070175438</v>
      </c>
      <c r="E1330" s="17">
        <f t="shared" ref="E1330:E1393" si="363">M1330/O1330</f>
        <v>5.8873002523128681</v>
      </c>
      <c r="F1330" s="17">
        <f t="shared" ref="F1330:F1393" si="364">P1330/(Q1330*2)</f>
        <v>79.181338028169009</v>
      </c>
      <c r="G1330" s="17">
        <f t="shared" ref="G1330:G1393" si="365">P1330/R1330</f>
        <v>9.2779783393501791</v>
      </c>
      <c r="H1330" s="17">
        <f t="shared" ref="H1330:H1393" si="366">S1330/((T1330/3)*4)</f>
        <v>50.847457627118644</v>
      </c>
      <c r="I1330" s="17">
        <f t="shared" ref="I1330:I1393" si="367">S1330/U1330</f>
        <v>6.6300435688577375</v>
      </c>
      <c r="J1330" s="18">
        <v>13.74</v>
      </c>
      <c r="K1330" s="17">
        <v>0.27360000000000001</v>
      </c>
      <c r="L1330" s="17">
        <v>1.9758</v>
      </c>
      <c r="M1330" s="18">
        <v>11.9</v>
      </c>
      <c r="N1330" s="17">
        <v>4.5600000000000002E-2</v>
      </c>
      <c r="O1330" s="17">
        <v>2.0213000000000001</v>
      </c>
      <c r="P1330" s="18">
        <v>17.989999999999998</v>
      </c>
      <c r="Q1330" s="17">
        <v>0.11360000000000001</v>
      </c>
      <c r="R1330" s="17">
        <v>1.9390000000000001</v>
      </c>
      <c r="S1330" s="18">
        <v>14</v>
      </c>
      <c r="T1330" s="17">
        <v>0.20649999999999999</v>
      </c>
      <c r="U1330" s="17">
        <v>2.1116000000000001</v>
      </c>
      <c r="V1330" s="21">
        <v>42454</v>
      </c>
      <c r="W1330" s="7">
        <v>300019</v>
      </c>
      <c r="X1330" s="35" t="s">
        <v>37</v>
      </c>
      <c r="Y1330" s="66">
        <v>17914</v>
      </c>
      <c r="Z1330" s="66">
        <v>18220</v>
      </c>
      <c r="AA1330" s="35" t="s">
        <v>37</v>
      </c>
      <c r="AB1330" s="66">
        <v>17254</v>
      </c>
      <c r="AC1330" s="66">
        <v>18917</v>
      </c>
      <c r="AD1330" s="35" t="s">
        <v>43</v>
      </c>
      <c r="AE1330" s="66">
        <v>18773</v>
      </c>
      <c r="AF1330" s="66">
        <v>17386</v>
      </c>
      <c r="AG1330" s="35" t="s">
        <v>43</v>
      </c>
      <c r="AH1330" s="66">
        <v>22350</v>
      </c>
      <c r="AI1330" s="66">
        <v>14805</v>
      </c>
      <c r="AJ1330" s="76"/>
      <c r="AK1330" s="75"/>
      <c r="AL1330" s="7">
        <v>300019</v>
      </c>
    </row>
    <row r="1331" spans="1:38" x14ac:dyDescent="0.15">
      <c r="A1331" s="7">
        <v>300020</v>
      </c>
      <c r="B1331" s="17">
        <f t="shared" si="360"/>
        <v>87.666666666666671</v>
      </c>
      <c r="C1331" s="17">
        <f t="shared" si="361"/>
        <v>3.8774356832198933</v>
      </c>
      <c r="D1331" s="17">
        <f t="shared" si="362"/>
        <v>76.041666666666671</v>
      </c>
      <c r="E1331" s="17">
        <f t="shared" si="363"/>
        <v>4.4194212374379465</v>
      </c>
      <c r="F1331" s="17">
        <f t="shared" si="364"/>
        <v>30.000000000000004</v>
      </c>
      <c r="G1331" s="17">
        <f t="shared" si="365"/>
        <v>4.0676186935508563</v>
      </c>
      <c r="H1331" s="17">
        <f t="shared" si="366"/>
        <v>38.958333333333336</v>
      </c>
      <c r="I1331" s="17">
        <f t="shared" si="367"/>
        <v>3.8707540725714638</v>
      </c>
      <c r="J1331" s="18">
        <v>15.78</v>
      </c>
      <c r="K1331" s="17">
        <v>0.18</v>
      </c>
      <c r="L1331" s="17">
        <v>4.0697000000000001</v>
      </c>
      <c r="M1331" s="18">
        <v>18.25</v>
      </c>
      <c r="N1331" s="17">
        <v>0.06</v>
      </c>
      <c r="O1331" s="17">
        <v>4.1295000000000002</v>
      </c>
      <c r="P1331" s="18">
        <v>18.600000000000001</v>
      </c>
      <c r="Q1331" s="17">
        <v>0.31</v>
      </c>
      <c r="R1331" s="17">
        <v>4.5727000000000002</v>
      </c>
      <c r="S1331" s="18">
        <v>18.7</v>
      </c>
      <c r="T1331" s="17">
        <v>0.36</v>
      </c>
      <c r="U1331" s="17">
        <v>4.8311000000000002</v>
      </c>
      <c r="V1331" s="28">
        <v>42481</v>
      </c>
      <c r="W1331" s="7">
        <v>300020</v>
      </c>
      <c r="X1331" s="44"/>
      <c r="Y1331" s="66">
        <v>60221</v>
      </c>
      <c r="Z1331" s="66">
        <v>10879</v>
      </c>
      <c r="AA1331" s="44"/>
      <c r="AB1331" s="66">
        <v>57491</v>
      </c>
      <c r="AC1331" s="66">
        <v>11396</v>
      </c>
      <c r="AD1331" s="30"/>
      <c r="AE1331" s="66">
        <v>56750</v>
      </c>
      <c r="AF1331" s="66">
        <v>11555</v>
      </c>
      <c r="AG1331" s="30"/>
      <c r="AH1331" s="66">
        <v>56297</v>
      </c>
      <c r="AI1331" s="66">
        <v>11648</v>
      </c>
      <c r="AJ1331" s="76"/>
      <c r="AK1331" s="75"/>
      <c r="AL1331" s="7">
        <v>300020</v>
      </c>
    </row>
    <row r="1332" spans="1:38" x14ac:dyDescent="0.15">
      <c r="A1332" s="7">
        <v>300021</v>
      </c>
      <c r="B1332" s="17">
        <f t="shared" si="360"/>
        <v>82.614616432137993</v>
      </c>
      <c r="C1332" s="17">
        <f t="shared" si="361"/>
        <v>9.3916094741730731</v>
      </c>
      <c r="D1332" s="17">
        <f t="shared" si="362"/>
        <v>103.25</v>
      </c>
      <c r="E1332" s="17">
        <f t="shared" si="363"/>
        <v>8.3388016758366561</v>
      </c>
      <c r="F1332" s="17">
        <f t="shared" si="364"/>
        <v>157</v>
      </c>
      <c r="G1332" s="17">
        <f t="shared" si="365"/>
        <v>4.7493004613174019</v>
      </c>
      <c r="H1332" s="17">
        <f t="shared" si="366"/>
        <v>196.54411764705881</v>
      </c>
      <c r="I1332" s="17">
        <f t="shared" si="367"/>
        <v>4.4825677919203102</v>
      </c>
      <c r="J1332" s="18">
        <v>18.2</v>
      </c>
      <c r="K1332" s="17">
        <v>0.2203</v>
      </c>
      <c r="L1332" s="17">
        <v>1.9379</v>
      </c>
      <c r="M1332" s="18">
        <v>16.52</v>
      </c>
      <c r="N1332" s="17">
        <v>0.04</v>
      </c>
      <c r="O1332" s="17">
        <v>1.9811000000000001</v>
      </c>
      <c r="P1332" s="18">
        <v>18.84</v>
      </c>
      <c r="Q1332" s="17">
        <v>0.06</v>
      </c>
      <c r="R1332" s="17">
        <v>3.9668999999999999</v>
      </c>
      <c r="S1332" s="18">
        <v>17.82</v>
      </c>
      <c r="T1332" s="17">
        <v>6.8000000000000005E-2</v>
      </c>
      <c r="U1332" s="17">
        <v>3.9754</v>
      </c>
      <c r="V1332" s="21">
        <v>42468</v>
      </c>
      <c r="W1332" s="7">
        <v>300021</v>
      </c>
      <c r="X1332" s="50" t="s">
        <v>43</v>
      </c>
      <c r="Y1332" s="66">
        <v>22472</v>
      </c>
      <c r="Z1332" s="66">
        <v>12397</v>
      </c>
      <c r="AA1332" s="50" t="s">
        <v>41</v>
      </c>
      <c r="AB1332" s="66">
        <v>17666</v>
      </c>
      <c r="AC1332" s="66">
        <v>15770</v>
      </c>
      <c r="AD1332" s="50" t="s">
        <v>37</v>
      </c>
      <c r="AE1332" s="66">
        <v>15671</v>
      </c>
      <c r="AF1332" s="66">
        <v>20352</v>
      </c>
      <c r="AG1332" s="50" t="s">
        <v>37</v>
      </c>
      <c r="AH1332" s="66">
        <v>14997</v>
      </c>
      <c r="AI1332" s="66">
        <v>21267</v>
      </c>
      <c r="AJ1332" s="76"/>
      <c r="AK1332" s="75"/>
      <c r="AL1332" s="7">
        <v>300021</v>
      </c>
    </row>
    <row r="1333" spans="1:38" x14ac:dyDescent="0.15">
      <c r="A1333" s="7">
        <v>300022</v>
      </c>
      <c r="B1333" s="17">
        <f t="shared" si="360"/>
        <v>270.08547008547009</v>
      </c>
      <c r="C1333" s="17">
        <f t="shared" si="361"/>
        <v>15.192307692307693</v>
      </c>
      <c r="D1333" s="17">
        <f t="shared" si="362"/>
        <v>1013.1578947368421</v>
      </c>
      <c r="E1333" s="17">
        <f t="shared" si="363"/>
        <v>12.300319488817891</v>
      </c>
      <c r="F1333" s="17">
        <f t="shared" si="364"/>
        <v>65.20700636942675</v>
      </c>
      <c r="G1333" s="17">
        <f t="shared" si="365"/>
        <v>11.909262759924385</v>
      </c>
      <c r="H1333" s="17">
        <f t="shared" si="366"/>
        <v>117.7404718693285</v>
      </c>
      <c r="I1333" s="17">
        <f t="shared" si="367"/>
        <v>12.743076016499707</v>
      </c>
      <c r="J1333" s="18">
        <v>9.48</v>
      </c>
      <c r="K1333" s="17">
        <v>3.5099999999999999E-2</v>
      </c>
      <c r="L1333" s="17">
        <v>0.624</v>
      </c>
      <c r="M1333" s="18">
        <v>7.7</v>
      </c>
      <c r="N1333" s="17">
        <v>1.9E-3</v>
      </c>
      <c r="O1333" s="17">
        <v>0.626</v>
      </c>
      <c r="P1333" s="18">
        <v>8.19</v>
      </c>
      <c r="Q1333" s="17">
        <v>6.2799999999999995E-2</v>
      </c>
      <c r="R1333" s="17">
        <v>0.68769999999999998</v>
      </c>
      <c r="S1333" s="18">
        <v>8.65</v>
      </c>
      <c r="T1333" s="17">
        <v>5.5100000000000003E-2</v>
      </c>
      <c r="U1333" s="17">
        <v>0.67879999999999996</v>
      </c>
      <c r="V1333" s="28">
        <v>42486</v>
      </c>
      <c r="W1333" s="7">
        <v>300022</v>
      </c>
      <c r="X1333" s="50"/>
      <c r="Y1333" s="66">
        <v>43600</v>
      </c>
      <c r="Z1333" s="66">
        <v>8721</v>
      </c>
      <c r="AA1333" s="50" t="s">
        <v>41</v>
      </c>
      <c r="AB1333" s="66">
        <v>34279</v>
      </c>
      <c r="AC1333" s="66">
        <v>11092</v>
      </c>
      <c r="AD1333" s="50" t="s">
        <v>41</v>
      </c>
      <c r="AE1333" s="66">
        <v>31439</v>
      </c>
      <c r="AF1333" s="66">
        <v>12094</v>
      </c>
      <c r="AG1333" s="30" t="s">
        <v>43</v>
      </c>
      <c r="AH1333" s="66">
        <v>31986</v>
      </c>
      <c r="AI1333" s="66">
        <v>11887</v>
      </c>
      <c r="AJ1333" s="76"/>
      <c r="AK1333" s="75"/>
      <c r="AL1333" s="7">
        <v>300022</v>
      </c>
    </row>
    <row r="1334" spans="1:38" x14ac:dyDescent="0.15">
      <c r="A1334" s="7">
        <v>300023</v>
      </c>
      <c r="B1334" s="17">
        <f t="shared" si="360"/>
        <v>94.149999999999991</v>
      </c>
      <c r="C1334" s="17">
        <f t="shared" si="361"/>
        <v>5.7050233290916799</v>
      </c>
      <c r="D1334" s="17">
        <f t="shared" si="362"/>
        <v>248.37570621468927</v>
      </c>
      <c r="E1334" s="17">
        <f t="shared" si="363"/>
        <v>11.213850715811626</v>
      </c>
      <c r="F1334" s="17">
        <f t="shared" si="364"/>
        <v>113.46491228070175</v>
      </c>
      <c r="G1334" s="17">
        <f t="shared" si="365"/>
        <v>8.0456552839460098</v>
      </c>
      <c r="H1334" s="17">
        <f t="shared" si="366"/>
        <v>136.25336927223719</v>
      </c>
      <c r="I1334" s="17">
        <f t="shared" si="367"/>
        <v>6.2935756972111552</v>
      </c>
      <c r="J1334" s="18">
        <v>18.829999999999998</v>
      </c>
      <c r="K1334" s="17">
        <v>0.2</v>
      </c>
      <c r="L1334" s="17">
        <v>3.3006000000000002</v>
      </c>
      <c r="M1334" s="18">
        <v>35.17</v>
      </c>
      <c r="N1334" s="17">
        <v>3.5400000000000001E-2</v>
      </c>
      <c r="O1334" s="17">
        <v>3.1362999999999999</v>
      </c>
      <c r="P1334" s="18">
        <v>25.87</v>
      </c>
      <c r="Q1334" s="17">
        <v>0.114</v>
      </c>
      <c r="R1334" s="17">
        <v>3.2153999999999998</v>
      </c>
      <c r="S1334" s="18">
        <v>20.22</v>
      </c>
      <c r="T1334" s="17">
        <v>0.1113</v>
      </c>
      <c r="U1334" s="17">
        <v>3.2128000000000001</v>
      </c>
      <c r="V1334" s="21"/>
      <c r="W1334" s="7">
        <v>300023</v>
      </c>
      <c r="X1334" s="44" t="s">
        <v>41</v>
      </c>
      <c r="Y1334" s="66">
        <v>28499</v>
      </c>
      <c r="Z1334" s="66">
        <v>11092</v>
      </c>
      <c r="AA1334" s="44"/>
      <c r="AB1334" s="66">
        <v>34695</v>
      </c>
      <c r="AC1334" s="66">
        <v>9111</v>
      </c>
      <c r="AD1334" s="44"/>
      <c r="AE1334" s="66">
        <v>35799</v>
      </c>
      <c r="AF1334" s="66">
        <v>8830</v>
      </c>
      <c r="AG1334" s="44" t="s">
        <v>41</v>
      </c>
      <c r="AH1334" s="66">
        <v>29427</v>
      </c>
      <c r="AI1334" s="66">
        <v>10742</v>
      </c>
      <c r="AJ1334" s="76"/>
      <c r="AK1334" s="75"/>
      <c r="AL1334" s="7">
        <v>300023</v>
      </c>
    </row>
    <row r="1335" spans="1:38" x14ac:dyDescent="0.15">
      <c r="A1335" s="7">
        <v>300024</v>
      </c>
      <c r="B1335" s="17">
        <f t="shared" si="360"/>
        <v>81.200151917964305</v>
      </c>
      <c r="C1335" s="17">
        <f t="shared" si="361"/>
        <v>5.9926563332118734</v>
      </c>
      <c r="D1335" s="17">
        <f t="shared" si="362"/>
        <v>176.71875</v>
      </c>
      <c r="E1335" s="17">
        <f t="shared" si="363"/>
        <v>7.6037702868053403</v>
      </c>
      <c r="F1335" s="17">
        <f t="shared" si="364"/>
        <v>115.40909090909091</v>
      </c>
      <c r="G1335" s="17">
        <f t="shared" si="365"/>
        <v>7.4647928733131454</v>
      </c>
      <c r="H1335" s="17">
        <f t="shared" si="366"/>
        <v>110.34374999999999</v>
      </c>
      <c r="I1335" s="17">
        <f t="shared" si="367"/>
        <v>6.818445139613023</v>
      </c>
      <c r="J1335" s="18">
        <v>21.38</v>
      </c>
      <c r="K1335" s="17">
        <v>0.26329999999999998</v>
      </c>
      <c r="L1335" s="17">
        <v>3.5676999999999999</v>
      </c>
      <c r="M1335" s="18">
        <v>56.55</v>
      </c>
      <c r="N1335" s="17">
        <v>0.08</v>
      </c>
      <c r="O1335" s="17">
        <v>7.4371</v>
      </c>
      <c r="P1335" s="18">
        <v>25.39</v>
      </c>
      <c r="Q1335" s="17">
        <v>0.11</v>
      </c>
      <c r="R1335" s="17">
        <v>3.4013</v>
      </c>
      <c r="S1335" s="18">
        <v>23.54</v>
      </c>
      <c r="T1335" s="17">
        <v>0.16</v>
      </c>
      <c r="U1335" s="17">
        <v>3.4523999999999999</v>
      </c>
      <c r="V1335" s="28"/>
      <c r="W1335" s="7">
        <v>300024</v>
      </c>
      <c r="X1335" s="30"/>
      <c r="Y1335" s="66"/>
      <c r="Z1335" s="66"/>
      <c r="AA1335" s="30"/>
      <c r="AB1335" s="66"/>
      <c r="AC1335" s="66"/>
      <c r="AD1335" s="30"/>
      <c r="AE1335" s="66"/>
      <c r="AF1335" s="66"/>
      <c r="AG1335" s="30"/>
      <c r="AH1335" s="66"/>
      <c r="AI1335" s="66"/>
      <c r="AJ1335" s="76"/>
      <c r="AK1335" s="75"/>
      <c r="AL1335" s="7">
        <v>300024</v>
      </c>
    </row>
    <row r="1336" spans="1:38" x14ac:dyDescent="0.15">
      <c r="A1336" s="7">
        <v>300025</v>
      </c>
      <c r="B1336" s="17">
        <f t="shared" si="360"/>
        <v>21.56862745098039</v>
      </c>
      <c r="C1336" s="17">
        <f t="shared" si="361"/>
        <v>2.8254392273708002</v>
      </c>
      <c r="D1336" s="17">
        <f t="shared" si="362"/>
        <v>376.875</v>
      </c>
      <c r="E1336" s="17">
        <f t="shared" si="363"/>
        <v>7.7080403937108519</v>
      </c>
      <c r="F1336" s="17">
        <f t="shared" si="364"/>
        <v>102.42857142857142</v>
      </c>
      <c r="G1336" s="17">
        <f t="shared" si="365"/>
        <v>7.2380375529981826</v>
      </c>
      <c r="H1336" s="17">
        <f t="shared" si="366"/>
        <v>128.625</v>
      </c>
      <c r="I1336" s="17">
        <f t="shared" si="367"/>
        <v>6.8703054581872811</v>
      </c>
      <c r="J1336" s="18">
        <v>11</v>
      </c>
      <c r="K1336" s="17">
        <v>0.51</v>
      </c>
      <c r="L1336" s="17">
        <v>3.8932000000000002</v>
      </c>
      <c r="M1336" s="18">
        <v>30.15</v>
      </c>
      <c r="N1336" s="17">
        <v>0.02</v>
      </c>
      <c r="O1336" s="17">
        <v>3.9115000000000002</v>
      </c>
      <c r="P1336" s="18">
        <v>14.34</v>
      </c>
      <c r="Q1336" s="17">
        <v>7.0000000000000007E-2</v>
      </c>
      <c r="R1336" s="17">
        <v>1.9812000000000001</v>
      </c>
      <c r="S1336" s="18">
        <v>13.72</v>
      </c>
      <c r="T1336" s="17">
        <v>0.08</v>
      </c>
      <c r="U1336" s="17">
        <v>1.9970000000000001</v>
      </c>
      <c r="V1336" s="21">
        <v>42480</v>
      </c>
      <c r="W1336" s="7">
        <v>300025</v>
      </c>
      <c r="X1336" s="44" t="s">
        <v>37</v>
      </c>
      <c r="Y1336" s="66">
        <v>11182</v>
      </c>
      <c r="Z1336" s="66">
        <v>19161</v>
      </c>
      <c r="AA1336" s="44" t="s">
        <v>37</v>
      </c>
      <c r="AB1336" s="66">
        <v>11144</v>
      </c>
      <c r="AC1336" s="66">
        <v>19226</v>
      </c>
      <c r="AD1336" s="44" t="s">
        <v>43</v>
      </c>
      <c r="AE1336" s="66">
        <v>24335</v>
      </c>
      <c r="AF1336" s="66">
        <v>17609</v>
      </c>
      <c r="AG1336" s="44" t="s">
        <v>37</v>
      </c>
      <c r="AH1336" s="66">
        <v>16946</v>
      </c>
      <c r="AI1336" s="66">
        <v>25288</v>
      </c>
      <c r="AJ1336" s="76"/>
      <c r="AK1336" s="75"/>
      <c r="AL1336" s="7">
        <v>300025</v>
      </c>
    </row>
    <row r="1337" spans="1:38" x14ac:dyDescent="0.15">
      <c r="A1337" s="7">
        <v>300026</v>
      </c>
      <c r="B1337" s="17">
        <f t="shared" si="360"/>
        <v>9.0500000000000007</v>
      </c>
      <c r="C1337" s="17">
        <f t="shared" si="361"/>
        <v>1.0354691075514875</v>
      </c>
      <c r="D1337" s="17">
        <f t="shared" si="362"/>
        <v>28.615384615384617</v>
      </c>
      <c r="E1337" s="17">
        <f t="shared" si="363"/>
        <v>2.7664163010336877</v>
      </c>
      <c r="F1337" s="17">
        <f t="shared" si="364"/>
        <v>28.048387096774196</v>
      </c>
      <c r="G1337" s="17">
        <f t="shared" si="365"/>
        <v>3.1316405546551414</v>
      </c>
      <c r="H1337" s="17">
        <f t="shared" si="366"/>
        <v>29.0625</v>
      </c>
      <c r="I1337" s="17">
        <f t="shared" si="367"/>
        <v>3.2518051014877885</v>
      </c>
      <c r="J1337" s="18">
        <v>5.43</v>
      </c>
      <c r="K1337" s="17">
        <v>0.6</v>
      </c>
      <c r="L1337" s="17">
        <v>5.2439999999999998</v>
      </c>
      <c r="M1337" s="18">
        <v>14.88</v>
      </c>
      <c r="N1337" s="17">
        <v>0.13</v>
      </c>
      <c r="O1337" s="17">
        <v>5.3788</v>
      </c>
      <c r="P1337" s="18">
        <v>17.39</v>
      </c>
      <c r="Q1337" s="17">
        <v>0.31</v>
      </c>
      <c r="R1337" s="17">
        <v>5.5529999999999999</v>
      </c>
      <c r="S1337" s="18">
        <v>18.600000000000001</v>
      </c>
      <c r="T1337" s="17">
        <v>0.48</v>
      </c>
      <c r="U1337" s="17">
        <v>5.7199</v>
      </c>
      <c r="V1337" s="28">
        <v>42457</v>
      </c>
      <c r="W1337" s="7">
        <v>300026</v>
      </c>
      <c r="X1337" s="50" t="s">
        <v>37</v>
      </c>
      <c r="Y1337" s="66">
        <v>24570</v>
      </c>
      <c r="Z1337" s="66">
        <v>40895</v>
      </c>
      <c r="AA1337" s="50" t="s">
        <v>39</v>
      </c>
      <c r="AB1337" s="66">
        <v>26440</v>
      </c>
      <c r="AC1337" s="66">
        <v>37989</v>
      </c>
      <c r="AD1337" s="50" t="s">
        <v>37</v>
      </c>
      <c r="AE1337" s="66">
        <v>25287</v>
      </c>
      <c r="AF1337" s="66">
        <v>39722</v>
      </c>
      <c r="AG1337" s="50" t="s">
        <v>43</v>
      </c>
      <c r="AH1337" s="66">
        <v>45729</v>
      </c>
      <c r="AI1337" s="66">
        <v>21951</v>
      </c>
      <c r="AJ1337" s="76"/>
      <c r="AK1337" s="75"/>
      <c r="AL1337" s="7">
        <v>300026</v>
      </c>
    </row>
    <row r="1338" spans="1:38" x14ac:dyDescent="0.15">
      <c r="A1338" s="7">
        <v>300027</v>
      </c>
      <c r="B1338" s="17">
        <f t="shared" si="360"/>
        <v>14.473684210526315</v>
      </c>
      <c r="C1338" s="17">
        <f t="shared" si="361"/>
        <v>1.5374294180130821</v>
      </c>
      <c r="D1338" s="17">
        <f t="shared" si="362"/>
        <v>36.789473684210527</v>
      </c>
      <c r="E1338" s="17">
        <f t="shared" si="363"/>
        <v>4.0054437361220545</v>
      </c>
      <c r="F1338" s="17">
        <f t="shared" si="364"/>
        <v>61.54545454545454</v>
      </c>
      <c r="G1338" s="17">
        <f t="shared" si="365"/>
        <v>3.9823529411764707</v>
      </c>
      <c r="H1338" s="17">
        <f t="shared" si="366"/>
        <v>42.20454545454546</v>
      </c>
      <c r="I1338" s="17">
        <f t="shared" si="367"/>
        <v>3.6768636768636771</v>
      </c>
      <c r="J1338" s="18">
        <v>11</v>
      </c>
      <c r="K1338" s="17">
        <v>0.76</v>
      </c>
      <c r="L1338" s="17">
        <v>7.1547999999999998</v>
      </c>
      <c r="M1338" s="18">
        <v>27.96</v>
      </c>
      <c r="N1338" s="17">
        <v>0.19</v>
      </c>
      <c r="O1338" s="17">
        <v>6.9805000000000001</v>
      </c>
      <c r="P1338" s="18">
        <v>13.54</v>
      </c>
      <c r="Q1338" s="17">
        <v>0.11</v>
      </c>
      <c r="R1338" s="17">
        <v>3.4</v>
      </c>
      <c r="S1338" s="18">
        <v>12.38</v>
      </c>
      <c r="T1338" s="17">
        <v>0.22</v>
      </c>
      <c r="U1338" s="17">
        <v>3.367</v>
      </c>
      <c r="V1338" s="28">
        <v>42457</v>
      </c>
      <c r="W1338" s="7">
        <v>300027</v>
      </c>
      <c r="X1338" s="30"/>
      <c r="Y1338" s="66">
        <v>123223</v>
      </c>
      <c r="Z1338" s="66">
        <v>11294</v>
      </c>
      <c r="AA1338" s="30"/>
      <c r="AB1338" s="66">
        <v>121167</v>
      </c>
      <c r="AC1338" s="66">
        <v>11486</v>
      </c>
      <c r="AD1338" s="30"/>
      <c r="AE1338" s="66"/>
      <c r="AF1338" s="66"/>
      <c r="AG1338" s="30"/>
      <c r="AH1338" s="66"/>
      <c r="AI1338" s="66"/>
      <c r="AJ1338" s="76"/>
      <c r="AK1338" s="75"/>
      <c r="AL1338" s="7">
        <v>300027</v>
      </c>
    </row>
    <row r="1339" spans="1:38" x14ac:dyDescent="0.15">
      <c r="A1339" s="7">
        <v>300028</v>
      </c>
      <c r="B1339" s="17">
        <f t="shared" si="360"/>
        <v>383.24324324324323</v>
      </c>
      <c r="C1339" s="17">
        <f t="shared" si="361"/>
        <v>14.44874668840432</v>
      </c>
      <c r="D1339" s="17">
        <f t="shared" si="362"/>
        <v>1426.0204081632653</v>
      </c>
      <c r="E1339" s="17">
        <f t="shared" si="363"/>
        <v>28.459423683942571</v>
      </c>
      <c r="F1339" s="17">
        <f t="shared" si="364"/>
        <v>488.23529411764707</v>
      </c>
      <c r="G1339" s="17">
        <f t="shared" si="365"/>
        <v>18.423973362930081</v>
      </c>
      <c r="H1339" s="17">
        <f t="shared" si="366"/>
        <v>374.70238095238096</v>
      </c>
      <c r="I1339" s="17">
        <f t="shared" si="367"/>
        <v>12.701775625504439</v>
      </c>
      <c r="J1339" s="18">
        <v>14.18</v>
      </c>
      <c r="K1339" s="17">
        <v>3.6999999999999998E-2</v>
      </c>
      <c r="L1339" s="17">
        <v>0.98140000000000005</v>
      </c>
      <c r="M1339" s="18">
        <v>27.95</v>
      </c>
      <c r="N1339" s="17">
        <v>4.8999999999999998E-3</v>
      </c>
      <c r="O1339" s="17">
        <v>0.98209999999999997</v>
      </c>
      <c r="P1339" s="18">
        <v>18.260000000000002</v>
      </c>
      <c r="Q1339" s="17">
        <v>1.8700000000000001E-2</v>
      </c>
      <c r="R1339" s="17">
        <v>0.99109999999999998</v>
      </c>
      <c r="S1339" s="18">
        <v>12.59</v>
      </c>
      <c r="T1339" s="17">
        <v>2.52E-2</v>
      </c>
      <c r="U1339" s="17">
        <v>0.99119999999999997</v>
      </c>
      <c r="V1339" s="21">
        <v>42486</v>
      </c>
      <c r="W1339" s="7">
        <v>300028</v>
      </c>
      <c r="X1339" s="50" t="s">
        <v>41</v>
      </c>
      <c r="Y1339" s="66">
        <v>32040</v>
      </c>
      <c r="Z1339" s="66">
        <v>10805</v>
      </c>
      <c r="AA1339" s="50" t="s">
        <v>43</v>
      </c>
      <c r="AB1339" s="66">
        <v>32064</v>
      </c>
      <c r="AC1339" s="66">
        <v>10797</v>
      </c>
      <c r="AD1339" s="50"/>
      <c r="AE1339" s="66"/>
      <c r="AF1339" s="66"/>
      <c r="AG1339" s="50"/>
      <c r="AH1339" s="66">
        <v>64808</v>
      </c>
      <c r="AI1339" s="66">
        <v>5307</v>
      </c>
      <c r="AJ1339" s="76"/>
      <c r="AK1339" s="75"/>
      <c r="AL1339" s="7">
        <v>300028</v>
      </c>
    </row>
    <row r="1340" spans="1:38" x14ac:dyDescent="0.15">
      <c r="A1340" s="7">
        <v>300029</v>
      </c>
      <c r="B1340" s="17">
        <f t="shared" si="360"/>
        <v>-8.468619246861925</v>
      </c>
      <c r="C1340" s="17">
        <f t="shared" si="361"/>
        <v>12.773476943789971</v>
      </c>
      <c r="D1340" s="17">
        <f t="shared" si="362"/>
        <v>-35.697399527186761</v>
      </c>
      <c r="E1340" s="17">
        <f t="shared" si="363"/>
        <v>10.945003171151582</v>
      </c>
      <c r="F1340" s="17">
        <f t="shared" si="364"/>
        <v>-515.8730158730159</v>
      </c>
      <c r="G1340" s="17">
        <f t="shared" si="365"/>
        <v>11.056302092192551</v>
      </c>
      <c r="H1340" s="17">
        <f t="shared" si="366"/>
        <v>-76.814058956916099</v>
      </c>
      <c r="I1340" s="17">
        <f t="shared" si="367"/>
        <v>12.830224410567181</v>
      </c>
      <c r="J1340" s="18">
        <v>15.18</v>
      </c>
      <c r="K1340" s="17">
        <v>-1.7925</v>
      </c>
      <c r="L1340" s="17">
        <v>1.1883999999999999</v>
      </c>
      <c r="M1340" s="18">
        <v>12.08</v>
      </c>
      <c r="N1340" s="17">
        <v>-8.4599999999999995E-2</v>
      </c>
      <c r="O1340" s="17">
        <v>1.1036999999999999</v>
      </c>
      <c r="P1340" s="18">
        <v>13</v>
      </c>
      <c r="Q1340" s="17">
        <v>-1.26E-2</v>
      </c>
      <c r="R1340" s="17">
        <v>1.1758</v>
      </c>
      <c r="S1340" s="18">
        <v>13.55</v>
      </c>
      <c r="T1340" s="17">
        <v>-0.1323</v>
      </c>
      <c r="U1340" s="17">
        <v>1.0561</v>
      </c>
      <c r="V1340" s="21">
        <v>42481</v>
      </c>
      <c r="W1340" s="7">
        <v>300029</v>
      </c>
      <c r="X1340" s="50" t="s">
        <v>41</v>
      </c>
      <c r="Y1340" s="66">
        <v>17671</v>
      </c>
      <c r="Z1340" s="66">
        <v>11317</v>
      </c>
      <c r="AA1340" s="50" t="s">
        <v>41</v>
      </c>
      <c r="AB1340" s="66">
        <v>16447</v>
      </c>
      <c r="AC1340" s="66">
        <v>12160</v>
      </c>
      <c r="AD1340" s="50" t="s">
        <v>43</v>
      </c>
      <c r="AE1340" s="66">
        <v>17039</v>
      </c>
      <c r="AF1340" s="66">
        <v>11737</v>
      </c>
      <c r="AG1340" s="50" t="s">
        <v>41</v>
      </c>
      <c r="AH1340" s="66">
        <v>16250</v>
      </c>
      <c r="AI1340" s="66">
        <v>12307</v>
      </c>
      <c r="AJ1340" s="76"/>
      <c r="AK1340" s="75"/>
      <c r="AL1340" s="7">
        <v>300029</v>
      </c>
    </row>
    <row r="1341" spans="1:38" x14ac:dyDescent="0.15">
      <c r="A1341" s="7">
        <v>300030</v>
      </c>
      <c r="B1341" s="17">
        <f t="shared" si="360"/>
        <v>106.38461538461539</v>
      </c>
      <c r="C1341" s="17">
        <f t="shared" si="361"/>
        <v>4.6386047291631725</v>
      </c>
      <c r="D1341" s="17">
        <f t="shared" si="362"/>
        <v>179.375</v>
      </c>
      <c r="E1341" s="17">
        <f t="shared" si="363"/>
        <v>4.7758511665058077</v>
      </c>
      <c r="F1341" s="17">
        <f t="shared" si="364"/>
        <v>159.6</v>
      </c>
      <c r="G1341" s="17">
        <f t="shared" si="365"/>
        <v>5.3118551554283435</v>
      </c>
      <c r="H1341" s="17">
        <f t="shared" si="366"/>
        <v>171.53571428571431</v>
      </c>
      <c r="I1341" s="17">
        <f t="shared" si="367"/>
        <v>5.2885409440755797</v>
      </c>
      <c r="J1341" s="18">
        <v>13.83</v>
      </c>
      <c r="K1341" s="17">
        <v>0.13</v>
      </c>
      <c r="L1341" s="17">
        <v>2.9815</v>
      </c>
      <c r="M1341" s="18">
        <v>14.35</v>
      </c>
      <c r="N1341" s="17">
        <v>0.02</v>
      </c>
      <c r="O1341" s="17">
        <v>3.0047000000000001</v>
      </c>
      <c r="P1341" s="18">
        <v>15.96</v>
      </c>
      <c r="Q1341" s="17">
        <v>0.05</v>
      </c>
      <c r="R1341" s="17">
        <v>3.0045999999999999</v>
      </c>
      <c r="S1341" s="18">
        <v>16.010000000000002</v>
      </c>
      <c r="T1341" s="17">
        <v>7.0000000000000007E-2</v>
      </c>
      <c r="U1341" s="17">
        <v>3.0272999999999999</v>
      </c>
      <c r="V1341" s="28">
        <v>42459</v>
      </c>
      <c r="W1341" s="7">
        <v>300030</v>
      </c>
      <c r="X1341" s="44"/>
      <c r="Y1341" s="66">
        <v>32758</v>
      </c>
      <c r="Z1341" s="66">
        <v>9426</v>
      </c>
      <c r="AA1341" s="44"/>
      <c r="AB1341" s="66">
        <v>32203</v>
      </c>
      <c r="AC1341" s="66">
        <v>9589</v>
      </c>
      <c r="AD1341" s="44"/>
      <c r="AE1341" s="66">
        <v>32023</v>
      </c>
      <c r="AF1341" s="66">
        <v>9642</v>
      </c>
      <c r="AG1341" s="44" t="s">
        <v>41</v>
      </c>
      <c r="AH1341" s="66">
        <v>27801</v>
      </c>
      <c r="AI1341" s="66">
        <v>11107</v>
      </c>
      <c r="AJ1341" s="76"/>
      <c r="AK1341" s="75"/>
      <c r="AL1341" s="7">
        <v>300030</v>
      </c>
    </row>
    <row r="1342" spans="1:38" x14ac:dyDescent="0.15">
      <c r="A1342" s="7">
        <v>300031</v>
      </c>
      <c r="B1342" s="17">
        <f t="shared" si="360"/>
        <v>92.577953447518652</v>
      </c>
      <c r="C1342" s="17">
        <f t="shared" si="361"/>
        <v>7.0909580193756723</v>
      </c>
      <c r="D1342" s="17">
        <f t="shared" si="362"/>
        <v>94.051321928460354</v>
      </c>
      <c r="E1342" s="17">
        <f t="shared" si="363"/>
        <v>4.8373227748115264</v>
      </c>
      <c r="F1342" s="17">
        <f t="shared" si="364"/>
        <v>56.186701893439015</v>
      </c>
      <c r="G1342" s="17">
        <f t="shared" si="365"/>
        <v>4.0732937496009702</v>
      </c>
      <c r="H1342" s="17">
        <f t="shared" si="366"/>
        <v>55.724299065420567</v>
      </c>
      <c r="I1342" s="17">
        <f t="shared" si="367"/>
        <v>3.7488211254322543</v>
      </c>
      <c r="J1342" s="18">
        <v>21.08</v>
      </c>
      <c r="K1342" s="17">
        <v>0.22770000000000001</v>
      </c>
      <c r="L1342" s="17">
        <v>2.9727999999999999</v>
      </c>
      <c r="M1342" s="18">
        <v>24.19</v>
      </c>
      <c r="N1342" s="17">
        <v>6.4299999999999996E-2</v>
      </c>
      <c r="O1342" s="17">
        <v>5.0007000000000001</v>
      </c>
      <c r="P1342" s="18">
        <v>25.52</v>
      </c>
      <c r="Q1342" s="17">
        <v>0.2271</v>
      </c>
      <c r="R1342" s="17">
        <v>6.2652000000000001</v>
      </c>
      <c r="S1342" s="18">
        <v>23.85</v>
      </c>
      <c r="T1342" s="17">
        <v>0.32100000000000001</v>
      </c>
      <c r="U1342" s="17">
        <v>6.3620000000000001</v>
      </c>
      <c r="V1342" s="21">
        <v>42460</v>
      </c>
      <c r="W1342" s="7">
        <v>300031</v>
      </c>
      <c r="X1342" s="50" t="s">
        <v>37</v>
      </c>
      <c r="Y1342" s="66">
        <v>10958</v>
      </c>
      <c r="Z1342" s="66">
        <v>25846</v>
      </c>
      <c r="AA1342" s="50" t="s">
        <v>37</v>
      </c>
      <c r="AB1342" s="66">
        <v>10958</v>
      </c>
      <c r="AC1342" s="66">
        <v>27377</v>
      </c>
      <c r="AD1342" s="50" t="s">
        <v>37</v>
      </c>
      <c r="AE1342" s="66">
        <v>13050</v>
      </c>
      <c r="AF1342" s="66">
        <v>30403</v>
      </c>
      <c r="AG1342" s="50" t="s">
        <v>37</v>
      </c>
      <c r="AH1342" s="66">
        <v>11921</v>
      </c>
      <c r="AI1342" s="66">
        <v>33283</v>
      </c>
      <c r="AJ1342" s="76"/>
      <c r="AK1342" s="75"/>
      <c r="AL1342" s="7">
        <v>300031</v>
      </c>
    </row>
    <row r="1343" spans="1:38" x14ac:dyDescent="0.15">
      <c r="A1343" s="7">
        <v>300032</v>
      </c>
      <c r="B1343" s="17">
        <f t="shared" si="360"/>
        <v>33.520833333333336</v>
      </c>
      <c r="C1343" s="17">
        <f t="shared" si="361"/>
        <v>5.0750693918748429</v>
      </c>
      <c r="D1343" s="17">
        <f t="shared" si="362"/>
        <v>41.964285714285708</v>
      </c>
      <c r="E1343" s="17">
        <f t="shared" si="363"/>
        <v>6.4162849255225556</v>
      </c>
      <c r="F1343" s="17">
        <f t="shared" si="364"/>
        <v>54.948059048660475</v>
      </c>
      <c r="G1343" s="17">
        <f t="shared" si="365"/>
        <v>6.1863285217444837</v>
      </c>
      <c r="H1343" s="17">
        <f t="shared" si="366"/>
        <v>64.258982035928156</v>
      </c>
      <c r="I1343" s="17">
        <f t="shared" si="367"/>
        <v>2.9757881419088723</v>
      </c>
      <c r="J1343" s="18">
        <v>16.09</v>
      </c>
      <c r="K1343" s="17">
        <v>0.48</v>
      </c>
      <c r="L1343" s="17">
        <v>3.1703999999999999</v>
      </c>
      <c r="M1343" s="18">
        <v>21.15</v>
      </c>
      <c r="N1343" s="17">
        <v>0.126</v>
      </c>
      <c r="O1343" s="17">
        <v>3.2963</v>
      </c>
      <c r="P1343" s="18">
        <v>20.100000000000001</v>
      </c>
      <c r="Q1343" s="17">
        <v>0.18290000000000001</v>
      </c>
      <c r="R1343" s="17">
        <v>3.2490999999999999</v>
      </c>
      <c r="S1343" s="18">
        <v>17.170000000000002</v>
      </c>
      <c r="T1343" s="17">
        <v>0.20039999999999999</v>
      </c>
      <c r="U1343" s="17">
        <v>5.7698999999999998</v>
      </c>
      <c r="V1343" s="28">
        <v>42486</v>
      </c>
      <c r="W1343" s="7">
        <v>300032</v>
      </c>
      <c r="X1343" s="50"/>
      <c r="Y1343" s="66">
        <v>35928</v>
      </c>
      <c r="Z1343" s="66">
        <v>18813</v>
      </c>
      <c r="AA1343" s="50"/>
      <c r="AB1343" s="66">
        <v>45978</v>
      </c>
      <c r="AC1343" s="66">
        <v>14701</v>
      </c>
      <c r="AD1343" s="50"/>
      <c r="AE1343" s="66">
        <v>40165</v>
      </c>
      <c r="AF1343" s="66">
        <v>16829</v>
      </c>
      <c r="AG1343" s="50" t="s">
        <v>41</v>
      </c>
      <c r="AH1343" s="66">
        <v>39836</v>
      </c>
      <c r="AI1343" s="66">
        <v>20435</v>
      </c>
      <c r="AJ1343" s="76"/>
      <c r="AK1343" s="75"/>
      <c r="AL1343" s="7">
        <v>300032</v>
      </c>
    </row>
    <row r="1344" spans="1:38" x14ac:dyDescent="0.15">
      <c r="A1344" s="7">
        <v>300033</v>
      </c>
      <c r="B1344" s="17">
        <f t="shared" si="360"/>
        <v>30.568888888888889</v>
      </c>
      <c r="C1344" s="17">
        <f t="shared" si="361"/>
        <v>12.520707043125263</v>
      </c>
      <c r="D1344" s="17">
        <f t="shared" si="362"/>
        <v>71.296296296296291</v>
      </c>
      <c r="E1344" s="17">
        <f t="shared" si="363"/>
        <v>22.101667671287924</v>
      </c>
      <c r="F1344" s="17">
        <f t="shared" si="364"/>
        <v>59.889705882352942</v>
      </c>
      <c r="G1344" s="17">
        <f t="shared" si="365"/>
        <v>20.917869433458318</v>
      </c>
      <c r="H1344" s="17">
        <f t="shared" si="366"/>
        <v>35.557835820895519</v>
      </c>
      <c r="I1344" s="17">
        <f t="shared" si="367"/>
        <v>13.930795544250506</v>
      </c>
      <c r="J1344" s="18">
        <v>68.78</v>
      </c>
      <c r="K1344" s="17">
        <v>2.25</v>
      </c>
      <c r="L1344" s="17">
        <v>5.4932999999999996</v>
      </c>
      <c r="M1344" s="18">
        <v>77</v>
      </c>
      <c r="N1344" s="17">
        <v>0.27</v>
      </c>
      <c r="O1344" s="17">
        <v>3.4839000000000002</v>
      </c>
      <c r="P1344" s="18">
        <v>81.45</v>
      </c>
      <c r="Q1344" s="17">
        <v>0.68</v>
      </c>
      <c r="R1344" s="17">
        <v>3.8938000000000001</v>
      </c>
      <c r="S1344" s="18">
        <v>63.53</v>
      </c>
      <c r="T1344" s="17">
        <v>1.34</v>
      </c>
      <c r="U1344" s="17">
        <v>4.5603999999999996</v>
      </c>
      <c r="V1344" s="28"/>
      <c r="W1344" s="7">
        <v>300033</v>
      </c>
      <c r="X1344" s="44"/>
      <c r="Y1344" s="66">
        <v>42988</v>
      </c>
      <c r="Z1344" s="66">
        <v>12506</v>
      </c>
      <c r="AA1344" s="44"/>
      <c r="AB1344" s="66"/>
      <c r="AC1344" s="66"/>
      <c r="AD1344" s="30"/>
      <c r="AE1344" s="66">
        <v>44485</v>
      </c>
      <c r="AF1344" s="66">
        <v>12084</v>
      </c>
      <c r="AG1344" s="30"/>
      <c r="AH1344" s="66"/>
      <c r="AI1344" s="66"/>
      <c r="AJ1344" s="76"/>
      <c r="AK1344" s="75"/>
      <c r="AL1344" s="7">
        <v>300033</v>
      </c>
    </row>
    <row r="1345" spans="1:38" x14ac:dyDescent="0.15">
      <c r="A1345" s="7">
        <v>300034</v>
      </c>
      <c r="B1345" s="17">
        <f t="shared" si="360"/>
        <v>50.18022657054582</v>
      </c>
      <c r="C1345" s="17">
        <f t="shared" si="361"/>
        <v>5.2020498585384081</v>
      </c>
      <c r="D1345" s="17">
        <f t="shared" si="362"/>
        <v>85.582822085889575</v>
      </c>
      <c r="E1345" s="17">
        <f t="shared" si="363"/>
        <v>5.8333115542430027</v>
      </c>
      <c r="F1345" s="17">
        <f t="shared" si="364"/>
        <v>99.370503597122308</v>
      </c>
      <c r="G1345" s="17">
        <f t="shared" si="365"/>
        <v>7.4649552440466138</v>
      </c>
      <c r="H1345" s="17">
        <f t="shared" si="366"/>
        <v>96.190623072177672</v>
      </c>
      <c r="I1345" s="17">
        <f t="shared" si="367"/>
        <v>6.8916365565021378</v>
      </c>
      <c r="J1345" s="18">
        <v>19.489999999999998</v>
      </c>
      <c r="K1345" s="17">
        <v>0.38840000000000002</v>
      </c>
      <c r="L1345" s="17">
        <v>3.7465999999999999</v>
      </c>
      <c r="M1345" s="18">
        <v>22.32</v>
      </c>
      <c r="N1345" s="17">
        <v>6.5199999999999994E-2</v>
      </c>
      <c r="O1345" s="17">
        <v>3.8262999999999998</v>
      </c>
      <c r="P1345" s="18">
        <v>22.1</v>
      </c>
      <c r="Q1345" s="17">
        <v>0.11119999999999999</v>
      </c>
      <c r="R1345" s="17">
        <v>2.9605000000000001</v>
      </c>
      <c r="S1345" s="18">
        <v>20.79</v>
      </c>
      <c r="T1345" s="17">
        <v>0.16209999999999999</v>
      </c>
      <c r="U1345" s="17">
        <v>3.0167000000000002</v>
      </c>
      <c r="V1345" s="21">
        <v>42452</v>
      </c>
      <c r="W1345" s="7">
        <v>300034</v>
      </c>
      <c r="X1345" s="44" t="s">
        <v>39</v>
      </c>
      <c r="Y1345" s="66">
        <v>17357</v>
      </c>
      <c r="Z1345" s="66">
        <v>18459</v>
      </c>
      <c r="AA1345" s="44" t="s">
        <v>43</v>
      </c>
      <c r="AB1345" s="66">
        <v>18058</v>
      </c>
      <c r="AC1345" s="66">
        <v>17742</v>
      </c>
      <c r="AD1345" s="44" t="s">
        <v>37</v>
      </c>
      <c r="AE1345" s="66">
        <v>19292</v>
      </c>
      <c r="AF1345" s="66">
        <v>21693</v>
      </c>
      <c r="AG1345" s="44" t="s">
        <v>37</v>
      </c>
      <c r="AH1345" s="66">
        <v>18416</v>
      </c>
      <c r="AI1345" s="66">
        <v>22725</v>
      </c>
      <c r="AJ1345" s="76"/>
      <c r="AK1345" s="75"/>
      <c r="AL1345" s="7">
        <v>300034</v>
      </c>
    </row>
    <row r="1346" spans="1:38" x14ac:dyDescent="0.15">
      <c r="A1346" s="7">
        <v>300035</v>
      </c>
      <c r="B1346" s="17">
        <f t="shared" si="360"/>
        <v>211.57142857142856</v>
      </c>
      <c r="C1346" s="17">
        <f t="shared" si="361"/>
        <v>4.1102353463587917</v>
      </c>
      <c r="D1346" s="17">
        <f t="shared" si="362"/>
        <v>136.55462184873949</v>
      </c>
      <c r="E1346" s="17">
        <f t="shared" si="363"/>
        <v>3.5851189983729075</v>
      </c>
      <c r="F1346" s="17">
        <f t="shared" si="364"/>
        <v>98.285714285714278</v>
      </c>
      <c r="G1346" s="17">
        <f t="shared" si="365"/>
        <v>3.9655321479005159</v>
      </c>
      <c r="H1346" s="17">
        <f t="shared" si="366"/>
        <v>135.50000000000003</v>
      </c>
      <c r="I1346" s="17">
        <f t="shared" si="367"/>
        <v>4.6543580936024052</v>
      </c>
      <c r="J1346" s="18">
        <v>14.81</v>
      </c>
      <c r="K1346" s="17">
        <v>7.0000000000000007E-2</v>
      </c>
      <c r="L1346" s="17">
        <v>3.6032000000000002</v>
      </c>
      <c r="M1346" s="18">
        <v>13</v>
      </c>
      <c r="N1346" s="17">
        <v>2.3800000000000002E-2</v>
      </c>
      <c r="O1346" s="17">
        <v>3.6261000000000001</v>
      </c>
      <c r="P1346" s="18">
        <v>13.76</v>
      </c>
      <c r="Q1346" s="17">
        <v>7.0000000000000007E-2</v>
      </c>
      <c r="R1346" s="17">
        <v>3.4699</v>
      </c>
      <c r="S1346" s="18">
        <v>16.260000000000002</v>
      </c>
      <c r="T1346" s="17">
        <v>0.09</v>
      </c>
      <c r="U1346" s="17">
        <v>3.4935</v>
      </c>
      <c r="V1346" s="21">
        <v>42460</v>
      </c>
      <c r="W1346" s="7">
        <v>300035</v>
      </c>
      <c r="X1346" s="50" t="s">
        <v>37</v>
      </c>
      <c r="Y1346" s="66">
        <v>14524</v>
      </c>
      <c r="Z1346" s="66">
        <v>16101</v>
      </c>
      <c r="AA1346" s="50" t="s">
        <v>37</v>
      </c>
      <c r="AB1346" s="66">
        <v>13960</v>
      </c>
      <c r="AC1346" s="66">
        <v>16751</v>
      </c>
      <c r="AD1346" s="50" t="s">
        <v>43</v>
      </c>
      <c r="AE1346" s="66">
        <v>17159</v>
      </c>
      <c r="AF1346" s="66">
        <v>13628</v>
      </c>
      <c r="AG1346" s="50" t="s">
        <v>43</v>
      </c>
      <c r="AH1346" s="66">
        <v>18055</v>
      </c>
      <c r="AI1346" s="66">
        <v>12952</v>
      </c>
      <c r="AJ1346" s="76"/>
      <c r="AK1346" s="75"/>
      <c r="AL1346" s="7">
        <v>300035</v>
      </c>
    </row>
    <row r="1347" spans="1:38" x14ac:dyDescent="0.15">
      <c r="A1347" s="7">
        <v>300036</v>
      </c>
      <c r="B1347" s="17">
        <f t="shared" si="360"/>
        <v>58</v>
      </c>
      <c r="C1347" s="17">
        <f t="shared" si="361"/>
        <v>4.9277824978759552</v>
      </c>
      <c r="D1347" s="17">
        <f t="shared" si="362"/>
        <v>1156.9444444444446</v>
      </c>
      <c r="E1347" s="17">
        <f t="shared" si="363"/>
        <v>11.628556272161264</v>
      </c>
      <c r="F1347" s="17">
        <f t="shared" si="364"/>
        <v>453.7037037037037</v>
      </c>
      <c r="G1347" s="17">
        <f t="shared" si="365"/>
        <v>7.3560319461958805</v>
      </c>
      <c r="H1347" s="17">
        <f t="shared" si="366"/>
        <v>187.40624999999997</v>
      </c>
      <c r="I1347" s="17">
        <f t="shared" si="367"/>
        <v>5.9038955669098314</v>
      </c>
      <c r="J1347" s="18">
        <v>17.399999999999999</v>
      </c>
      <c r="K1347" s="17">
        <v>0.3</v>
      </c>
      <c r="L1347" s="17">
        <v>3.5310000000000001</v>
      </c>
      <c r="M1347" s="18">
        <v>41.65</v>
      </c>
      <c r="N1347" s="17">
        <v>8.9999999999999993E-3</v>
      </c>
      <c r="O1347" s="17">
        <v>3.5817000000000001</v>
      </c>
      <c r="P1347" s="18">
        <v>24.5</v>
      </c>
      <c r="Q1347" s="17">
        <v>2.7E-2</v>
      </c>
      <c r="R1347" s="17">
        <v>3.3306</v>
      </c>
      <c r="S1347" s="18">
        <v>19.989999999999998</v>
      </c>
      <c r="T1347" s="17">
        <v>0.08</v>
      </c>
      <c r="U1347" s="17">
        <v>3.3858999999999999</v>
      </c>
      <c r="V1347" s="21">
        <v>42453</v>
      </c>
      <c r="W1347" s="7">
        <v>300036</v>
      </c>
      <c r="X1347" s="44" t="s">
        <v>41</v>
      </c>
      <c r="Y1347" s="66">
        <v>18588</v>
      </c>
      <c r="Z1347" s="66">
        <v>10534</v>
      </c>
      <c r="AA1347" s="44"/>
      <c r="AB1347" s="66">
        <v>27178</v>
      </c>
      <c r="AC1347" s="66">
        <v>7205</v>
      </c>
      <c r="AD1347" s="44"/>
      <c r="AE1347" s="66">
        <v>44683</v>
      </c>
      <c r="AF1347" s="66">
        <v>8764</v>
      </c>
      <c r="AG1347" s="30" t="s">
        <v>41</v>
      </c>
      <c r="AH1347" s="66">
        <v>44467</v>
      </c>
      <c r="AI1347" s="66">
        <v>10110</v>
      </c>
      <c r="AJ1347" s="76"/>
      <c r="AK1347" s="75"/>
      <c r="AL1347" s="7">
        <v>300036</v>
      </c>
    </row>
    <row r="1348" spans="1:38" x14ac:dyDescent="0.15">
      <c r="A1348" s="7">
        <v>300037</v>
      </c>
      <c r="B1348" s="17">
        <f t="shared" si="360"/>
        <v>68.472222222222214</v>
      </c>
      <c r="C1348" s="17">
        <f t="shared" si="361"/>
        <v>4.5906157757023269</v>
      </c>
      <c r="D1348" s="17">
        <f t="shared" si="362"/>
        <v>38.551724137931039</v>
      </c>
      <c r="E1348" s="17">
        <f t="shared" si="363"/>
        <v>4.0556840339182871</v>
      </c>
      <c r="F1348" s="17">
        <f t="shared" si="364"/>
        <v>47.933823529411761</v>
      </c>
      <c r="G1348" s="17">
        <f t="shared" si="365"/>
        <v>5.8643613432527006</v>
      </c>
      <c r="H1348" s="17">
        <f t="shared" si="366"/>
        <v>39.633495145631066</v>
      </c>
      <c r="I1348" s="17">
        <f t="shared" si="367"/>
        <v>4.7471197202138518</v>
      </c>
      <c r="J1348" s="18">
        <v>49.3</v>
      </c>
      <c r="K1348" s="17">
        <v>0.72</v>
      </c>
      <c r="L1348" s="17">
        <v>10.7393</v>
      </c>
      <c r="M1348" s="18">
        <v>44.72</v>
      </c>
      <c r="N1348" s="17">
        <v>0.28999999999999998</v>
      </c>
      <c r="O1348" s="17">
        <v>11.0265</v>
      </c>
      <c r="P1348" s="18">
        <v>65.19</v>
      </c>
      <c r="Q1348" s="17">
        <v>0.68</v>
      </c>
      <c r="R1348" s="17">
        <v>11.116300000000001</v>
      </c>
      <c r="S1348" s="18">
        <v>54.43</v>
      </c>
      <c r="T1348" s="17">
        <v>1.03</v>
      </c>
      <c r="U1348" s="17">
        <v>11.4659</v>
      </c>
      <c r="V1348" s="28">
        <v>42457</v>
      </c>
      <c r="W1348" s="7">
        <v>300037</v>
      </c>
      <c r="X1348" s="44" t="s">
        <v>43</v>
      </c>
      <c r="Y1348" s="66">
        <v>18073</v>
      </c>
      <c r="Z1348" s="66">
        <v>10182</v>
      </c>
      <c r="AA1348" s="30"/>
      <c r="AB1348" s="66">
        <v>18601</v>
      </c>
      <c r="AC1348" s="66">
        <v>9893</v>
      </c>
      <c r="AD1348" s="44"/>
      <c r="AE1348" s="66">
        <v>22388</v>
      </c>
      <c r="AF1348" s="66">
        <v>8219</v>
      </c>
      <c r="AG1348" s="44"/>
      <c r="AH1348" s="66">
        <v>25391</v>
      </c>
      <c r="AI1348" s="66">
        <v>7247</v>
      </c>
      <c r="AJ1348" s="76"/>
      <c r="AK1348" s="75"/>
      <c r="AL1348" s="7">
        <v>300037</v>
      </c>
    </row>
    <row r="1349" spans="1:38" x14ac:dyDescent="0.15">
      <c r="A1349" s="7">
        <v>300038</v>
      </c>
      <c r="B1349" s="17">
        <f t="shared" si="360"/>
        <v>124.26136363636365</v>
      </c>
      <c r="C1349" s="17">
        <f t="shared" si="361"/>
        <v>4.4277529204543153</v>
      </c>
      <c r="D1349" s="17">
        <f t="shared" si="362"/>
        <v>442.8125</v>
      </c>
      <c r="E1349" s="17">
        <f t="shared" si="363"/>
        <v>5.719013601323808</v>
      </c>
      <c r="F1349" s="17">
        <f t="shared" si="364"/>
        <v>137.70651117589892</v>
      </c>
      <c r="G1349" s="17">
        <f t="shared" si="365"/>
        <v>5.6204509846696942</v>
      </c>
      <c r="H1349" s="17">
        <f t="shared" si="366"/>
        <v>84.105691056910572</v>
      </c>
      <c r="I1349" s="17">
        <f t="shared" si="367"/>
        <v>4.0497558206676523</v>
      </c>
      <c r="J1349" s="18">
        <v>43.74</v>
      </c>
      <c r="K1349" s="17">
        <v>0.35199999999999998</v>
      </c>
      <c r="L1349" s="17">
        <v>9.8786000000000005</v>
      </c>
      <c r="M1349" s="18">
        <v>56.68</v>
      </c>
      <c r="N1349" s="17">
        <v>3.2000000000000001E-2</v>
      </c>
      <c r="O1349" s="17">
        <v>9.9108000000000001</v>
      </c>
      <c r="P1349" s="18">
        <v>56.68</v>
      </c>
      <c r="Q1349" s="17">
        <v>0.20580000000000001</v>
      </c>
      <c r="R1349" s="17">
        <v>10.0846</v>
      </c>
      <c r="S1349" s="18">
        <v>41.38</v>
      </c>
      <c r="T1349" s="17">
        <v>0.36899999999999999</v>
      </c>
      <c r="U1349" s="17">
        <v>10.2179</v>
      </c>
      <c r="V1349" s="21">
        <v>42482</v>
      </c>
      <c r="W1349" s="7">
        <v>300038</v>
      </c>
      <c r="X1349" s="50" t="s">
        <v>41</v>
      </c>
      <c r="Y1349" s="66">
        <v>13931</v>
      </c>
      <c r="Z1349" s="66">
        <v>13669</v>
      </c>
      <c r="AA1349" s="50" t="s">
        <v>47</v>
      </c>
      <c r="AB1349" s="66">
        <v>13931</v>
      </c>
      <c r="AC1349" s="66">
        <v>13669</v>
      </c>
      <c r="AD1349" s="50" t="s">
        <v>41</v>
      </c>
      <c r="AE1349" s="66">
        <v>13890</v>
      </c>
      <c r="AF1349" s="66">
        <v>13709</v>
      </c>
      <c r="AG1349" s="50"/>
      <c r="AH1349" s="66">
        <v>21431</v>
      </c>
      <c r="AI1349" s="66">
        <v>8885</v>
      </c>
      <c r="AJ1349" s="76"/>
      <c r="AK1349" s="75"/>
      <c r="AL1349" s="7">
        <v>300038</v>
      </c>
    </row>
    <row r="1350" spans="1:38" x14ac:dyDescent="0.15">
      <c r="A1350" s="7">
        <v>300039</v>
      </c>
      <c r="B1350" s="17">
        <f t="shared" si="360"/>
        <v>30.114807182808363</v>
      </c>
      <c r="C1350" s="17">
        <f t="shared" si="361"/>
        <v>3.8563027744270206</v>
      </c>
      <c r="D1350" s="17">
        <f t="shared" si="362"/>
        <v>25.651955867602812</v>
      </c>
      <c r="E1350" s="17">
        <f t="shared" si="363"/>
        <v>4.0833433121781821</v>
      </c>
      <c r="F1350" s="17">
        <f t="shared" si="364"/>
        <v>22.032062391681109</v>
      </c>
      <c r="G1350" s="17">
        <f t="shared" si="365"/>
        <v>3.9896434035541954</v>
      </c>
      <c r="H1350" s="17">
        <f t="shared" si="366"/>
        <v>25.687559961624562</v>
      </c>
      <c r="I1350" s="17">
        <f t="shared" si="367"/>
        <v>4.0716240875912417</v>
      </c>
      <c r="J1350" s="18">
        <v>10.23</v>
      </c>
      <c r="K1350" s="17">
        <v>0.3397</v>
      </c>
      <c r="L1350" s="17">
        <v>2.6528</v>
      </c>
      <c r="M1350" s="18">
        <v>10.23</v>
      </c>
      <c r="N1350" s="17">
        <v>9.9699999999999997E-2</v>
      </c>
      <c r="O1350" s="17">
        <v>2.5053000000000001</v>
      </c>
      <c r="P1350" s="18">
        <v>10.17</v>
      </c>
      <c r="Q1350" s="17">
        <v>0.23080000000000001</v>
      </c>
      <c r="R1350" s="17">
        <v>2.5491000000000001</v>
      </c>
      <c r="S1350" s="18">
        <v>10.71</v>
      </c>
      <c r="T1350" s="17">
        <v>0.31269999999999998</v>
      </c>
      <c r="U1350" s="17">
        <v>2.6303999999999998</v>
      </c>
      <c r="V1350" s="21"/>
      <c r="W1350" s="7">
        <v>300039</v>
      </c>
      <c r="X1350" s="44" t="s">
        <v>41</v>
      </c>
      <c r="Y1350" s="66">
        <v>38837</v>
      </c>
      <c r="Z1350" s="66">
        <v>21357</v>
      </c>
      <c r="AA1350" s="44"/>
      <c r="AB1350" s="66">
        <v>42851</v>
      </c>
      <c r="AC1350" s="66">
        <v>19455</v>
      </c>
      <c r="AD1350" s="44" t="s">
        <v>41</v>
      </c>
      <c r="AE1350" s="66">
        <v>41015</v>
      </c>
      <c r="AF1350" s="66">
        <v>20225</v>
      </c>
      <c r="AG1350" s="30" t="s">
        <v>41</v>
      </c>
      <c r="AH1350" s="66">
        <v>39387</v>
      </c>
      <c r="AI1350" s="66">
        <v>21061</v>
      </c>
      <c r="AJ1350" s="76"/>
      <c r="AK1350" s="75"/>
      <c r="AL1350" s="7">
        <v>300039</v>
      </c>
    </row>
    <row r="1351" spans="1:38" x14ac:dyDescent="0.15">
      <c r="A1351" s="7">
        <v>300040</v>
      </c>
      <c r="B1351" s="17">
        <f t="shared" si="360"/>
        <v>163.71428571428572</v>
      </c>
      <c r="C1351" s="17">
        <f t="shared" si="361"/>
        <v>2.4183337553811093</v>
      </c>
      <c r="D1351" s="17">
        <f t="shared" si="362"/>
        <v>83.333333333333343</v>
      </c>
      <c r="E1351" s="17">
        <f t="shared" si="363"/>
        <v>2.0972274652908856</v>
      </c>
      <c r="F1351" s="17">
        <f t="shared" si="364"/>
        <v>98.071428571428569</v>
      </c>
      <c r="G1351" s="17">
        <f t="shared" si="365"/>
        <v>2.8566078561917445</v>
      </c>
      <c r="H1351" s="17">
        <f t="shared" si="366"/>
        <v>72.1875</v>
      </c>
      <c r="I1351" s="17">
        <f t="shared" si="367"/>
        <v>2.3542121032999734</v>
      </c>
      <c r="J1351" s="18">
        <v>11.46</v>
      </c>
      <c r="K1351" s="17">
        <v>7.0000000000000007E-2</v>
      </c>
      <c r="L1351" s="17">
        <v>4.7388000000000003</v>
      </c>
      <c r="M1351" s="18">
        <v>10</v>
      </c>
      <c r="N1351" s="17">
        <v>0.03</v>
      </c>
      <c r="O1351" s="17">
        <v>4.7682000000000002</v>
      </c>
      <c r="P1351" s="18">
        <v>13.73</v>
      </c>
      <c r="Q1351" s="17">
        <v>7.0000000000000007E-2</v>
      </c>
      <c r="R1351" s="17">
        <v>4.8064</v>
      </c>
      <c r="S1351" s="18">
        <v>11.55</v>
      </c>
      <c r="T1351" s="17">
        <v>0.12</v>
      </c>
      <c r="U1351" s="17">
        <v>4.9061000000000003</v>
      </c>
      <c r="V1351" s="28">
        <v>42485</v>
      </c>
      <c r="W1351" s="7">
        <v>300040</v>
      </c>
      <c r="X1351" s="50" t="s">
        <v>43</v>
      </c>
      <c r="Y1351" s="66">
        <v>21148</v>
      </c>
      <c r="Z1351" s="66">
        <v>16364</v>
      </c>
      <c r="AA1351" s="50" t="s">
        <v>41</v>
      </c>
      <c r="AB1351" s="66">
        <v>19072</v>
      </c>
      <c r="AC1351" s="66">
        <v>18145</v>
      </c>
      <c r="AD1351" s="50" t="s">
        <v>43</v>
      </c>
      <c r="AE1351" s="66">
        <v>24674</v>
      </c>
      <c r="AF1351" s="66">
        <v>14026</v>
      </c>
      <c r="AG1351" s="50" t="s">
        <v>43</v>
      </c>
      <c r="AH1351" s="66">
        <v>25906</v>
      </c>
      <c r="AI1351" s="66">
        <v>13359</v>
      </c>
      <c r="AJ1351" s="76"/>
      <c r="AK1351" s="75"/>
      <c r="AL1351" s="7">
        <v>300040</v>
      </c>
    </row>
    <row r="1352" spans="1:38" x14ac:dyDescent="0.15">
      <c r="A1352" s="7">
        <v>300041</v>
      </c>
      <c r="B1352" s="17">
        <f t="shared" si="360"/>
        <v>26.339097427245889</v>
      </c>
      <c r="C1352" s="17">
        <f t="shared" si="361"/>
        <v>1.6585443584261754</v>
      </c>
      <c r="D1352" s="17">
        <f t="shared" si="362"/>
        <v>26.51278038601982</v>
      </c>
      <c r="E1352" s="17">
        <f t="shared" si="363"/>
        <v>2.6326012638557956</v>
      </c>
      <c r="F1352" s="17">
        <f t="shared" si="364"/>
        <v>45.769720101781168</v>
      </c>
      <c r="G1352" s="17">
        <f t="shared" si="365"/>
        <v>3.7400909681611436</v>
      </c>
      <c r="H1352" s="17">
        <f t="shared" si="366"/>
        <v>50.064432989690722</v>
      </c>
      <c r="I1352" s="17">
        <f t="shared" si="367"/>
        <v>3.3339340421697599</v>
      </c>
      <c r="J1352" s="18">
        <v>12.49</v>
      </c>
      <c r="K1352" s="17">
        <v>0.47420000000000001</v>
      </c>
      <c r="L1352" s="17">
        <v>7.5307000000000004</v>
      </c>
      <c r="M1352" s="18">
        <v>20.329999999999998</v>
      </c>
      <c r="N1352" s="17">
        <v>0.19170000000000001</v>
      </c>
      <c r="O1352" s="17">
        <v>7.7224000000000004</v>
      </c>
      <c r="P1352" s="18">
        <v>14.39</v>
      </c>
      <c r="Q1352" s="17">
        <v>0.15720000000000001</v>
      </c>
      <c r="R1352" s="17">
        <v>3.8475000000000001</v>
      </c>
      <c r="S1352" s="18">
        <v>12.95</v>
      </c>
      <c r="T1352" s="17">
        <v>0.19400000000000001</v>
      </c>
      <c r="U1352" s="17">
        <v>3.8843000000000001</v>
      </c>
      <c r="V1352" s="28">
        <v>42458</v>
      </c>
      <c r="W1352" s="7">
        <v>300041</v>
      </c>
      <c r="X1352" s="50" t="s">
        <v>43</v>
      </c>
      <c r="Y1352" s="66">
        <v>15654</v>
      </c>
      <c r="Z1352" s="66">
        <v>12801</v>
      </c>
      <c r="AA1352" s="50" t="s">
        <v>41</v>
      </c>
      <c r="AB1352" s="66">
        <v>14237</v>
      </c>
      <c r="AC1352" s="66">
        <v>14075</v>
      </c>
      <c r="AD1352" s="50" t="s">
        <v>37</v>
      </c>
      <c r="AE1352" s="66">
        <v>18503</v>
      </c>
      <c r="AF1352" s="66">
        <v>21660</v>
      </c>
      <c r="AG1352" s="50" t="s">
        <v>37</v>
      </c>
      <c r="AH1352" s="66">
        <v>17327</v>
      </c>
      <c r="AI1352" s="66">
        <v>23130</v>
      </c>
      <c r="AJ1352" s="76"/>
      <c r="AK1352" s="75"/>
      <c r="AL1352" s="7">
        <v>300041</v>
      </c>
    </row>
    <row r="1353" spans="1:38" x14ac:dyDescent="0.15">
      <c r="A1353" s="7">
        <v>300042</v>
      </c>
      <c r="B1353" s="17">
        <f t="shared" si="360"/>
        <v>173.54235423542355</v>
      </c>
      <c r="C1353" s="17">
        <f t="shared" si="361"/>
        <v>4.9946965979071356</v>
      </c>
      <c r="D1353" s="17">
        <f t="shared" si="362"/>
        <v>79.600886917960082</v>
      </c>
      <c r="E1353" s="17">
        <f t="shared" si="363"/>
        <v>4.4833668961426181</v>
      </c>
      <c r="F1353" s="17">
        <f t="shared" si="364"/>
        <v>115.24678837052063</v>
      </c>
      <c r="G1353" s="17">
        <f t="shared" si="365"/>
        <v>5.2736610872188363</v>
      </c>
      <c r="H1353" s="17">
        <f t="shared" si="366"/>
        <v>96.052631578947356</v>
      </c>
      <c r="I1353" s="17">
        <f t="shared" si="367"/>
        <v>4.9666006927263728</v>
      </c>
      <c r="J1353" s="18">
        <v>31.55</v>
      </c>
      <c r="K1353" s="17">
        <v>0.18179999999999999</v>
      </c>
      <c r="L1353" s="17">
        <v>6.3167</v>
      </c>
      <c r="M1353" s="18">
        <v>28.72</v>
      </c>
      <c r="N1353" s="17">
        <v>9.0200000000000002E-2</v>
      </c>
      <c r="O1353" s="17">
        <v>6.4058999999999999</v>
      </c>
      <c r="P1353" s="18">
        <v>34.090000000000003</v>
      </c>
      <c r="Q1353" s="17">
        <v>0.1479</v>
      </c>
      <c r="R1353" s="17">
        <v>6.4641999999999999</v>
      </c>
      <c r="S1353" s="18">
        <v>32.119999999999997</v>
      </c>
      <c r="T1353" s="17">
        <v>0.25080000000000002</v>
      </c>
      <c r="U1353" s="17">
        <v>6.4672000000000001</v>
      </c>
      <c r="V1353" s="28">
        <v>42485</v>
      </c>
      <c r="W1353" s="7">
        <v>300042</v>
      </c>
      <c r="X1353" s="50" t="s">
        <v>39</v>
      </c>
      <c r="Y1353" s="66">
        <v>8460</v>
      </c>
      <c r="Z1353" s="66">
        <v>15791</v>
      </c>
      <c r="AA1353" s="50" t="s">
        <v>37</v>
      </c>
      <c r="AB1353" s="66">
        <v>8086</v>
      </c>
      <c r="AC1353" s="66">
        <v>16522</v>
      </c>
      <c r="AD1353" s="50" t="s">
        <v>39</v>
      </c>
      <c r="AE1353" s="66">
        <v>8508</v>
      </c>
      <c r="AF1353" s="66">
        <v>15702</v>
      </c>
      <c r="AG1353" s="50" t="s">
        <v>37</v>
      </c>
      <c r="AH1353" s="66">
        <v>7991</v>
      </c>
      <c r="AI1353" s="66">
        <v>16718</v>
      </c>
      <c r="AJ1353" s="76"/>
      <c r="AK1353" s="75"/>
      <c r="AL1353" s="7">
        <v>300042</v>
      </c>
    </row>
    <row r="1354" spans="1:38" x14ac:dyDescent="0.15">
      <c r="A1354" s="7">
        <v>300043</v>
      </c>
      <c r="B1354" s="17">
        <f t="shared" si="360"/>
        <v>36.214285714285715</v>
      </c>
      <c r="C1354" s="17">
        <f t="shared" si="361"/>
        <v>6.0242395437262362</v>
      </c>
      <c r="D1354" s="17">
        <f t="shared" si="362"/>
        <v>21.944444444444446</v>
      </c>
      <c r="E1354" s="17">
        <f t="shared" si="363"/>
        <v>8.5646140503035557</v>
      </c>
      <c r="F1354" s="17">
        <f t="shared" si="364"/>
        <v>32.204545454545453</v>
      </c>
      <c r="G1354" s="17">
        <f t="shared" si="365"/>
        <v>8.0356130203016889</v>
      </c>
      <c r="H1354" s="17">
        <f t="shared" si="366"/>
        <v>29.175000000000001</v>
      </c>
      <c r="I1354" s="17">
        <f t="shared" si="367"/>
        <v>6.4152602935517562</v>
      </c>
      <c r="J1354" s="18">
        <v>10.14</v>
      </c>
      <c r="K1354" s="17">
        <v>0.28000000000000003</v>
      </c>
      <c r="L1354" s="17">
        <v>1.6832</v>
      </c>
      <c r="M1354" s="18">
        <v>15.8</v>
      </c>
      <c r="N1354" s="17">
        <v>0.18</v>
      </c>
      <c r="O1354" s="17">
        <v>1.8448</v>
      </c>
      <c r="P1354" s="18">
        <v>14.17</v>
      </c>
      <c r="Q1354" s="17">
        <v>0.22</v>
      </c>
      <c r="R1354" s="17">
        <v>1.7634000000000001</v>
      </c>
      <c r="S1354" s="18">
        <v>11.67</v>
      </c>
      <c r="T1354" s="17">
        <v>0.3</v>
      </c>
      <c r="U1354" s="17">
        <v>1.8190999999999999</v>
      </c>
      <c r="V1354" s="28">
        <v>42471</v>
      </c>
      <c r="W1354" s="7">
        <v>300043</v>
      </c>
      <c r="X1354" s="30"/>
      <c r="Y1354" s="66">
        <v>68488</v>
      </c>
      <c r="Z1354" s="66">
        <v>18166</v>
      </c>
      <c r="AA1354" s="30"/>
      <c r="AB1354" s="66">
        <v>68334</v>
      </c>
      <c r="AC1354" s="66">
        <v>18207</v>
      </c>
      <c r="AD1354" s="30"/>
      <c r="AE1354" s="66">
        <v>78079</v>
      </c>
      <c r="AF1354" s="66">
        <v>15935</v>
      </c>
      <c r="AG1354" s="44"/>
      <c r="AH1354" s="66">
        <v>69685</v>
      </c>
      <c r="AI1354" s="66">
        <v>17854</v>
      </c>
      <c r="AJ1354" s="76"/>
      <c r="AK1354" s="75"/>
      <c r="AL1354" s="7">
        <v>300043</v>
      </c>
    </row>
    <row r="1355" spans="1:38" x14ac:dyDescent="0.15">
      <c r="A1355" s="7">
        <v>300044</v>
      </c>
      <c r="B1355" s="17">
        <f t="shared" si="360"/>
        <v>41.514285714285712</v>
      </c>
      <c r="C1355" s="17">
        <f t="shared" si="361"/>
        <v>4.4228661877511257</v>
      </c>
      <c r="D1355" s="17">
        <f t="shared" si="362"/>
        <v>203.0035335689046</v>
      </c>
      <c r="E1355" s="17">
        <f t="shared" si="363"/>
        <v>6.9373584905660381</v>
      </c>
      <c r="F1355" s="17">
        <f t="shared" si="364"/>
        <v>85.780423280423278</v>
      </c>
      <c r="G1355" s="17">
        <f t="shared" si="365"/>
        <v>5.7688030956722862</v>
      </c>
      <c r="H1355" s="17">
        <f t="shared" si="366"/>
        <v>98.856707317073173</v>
      </c>
      <c r="I1355" s="17">
        <f t="shared" si="367"/>
        <v>5.7066173882435764</v>
      </c>
      <c r="J1355" s="18">
        <v>14.53</v>
      </c>
      <c r="K1355" s="17">
        <v>0.35</v>
      </c>
      <c r="L1355" s="17">
        <v>3.2852000000000001</v>
      </c>
      <c r="M1355" s="18">
        <v>22.98</v>
      </c>
      <c r="N1355" s="17">
        <v>2.8299999999999999E-2</v>
      </c>
      <c r="O1355" s="17">
        <v>3.3125</v>
      </c>
      <c r="P1355" s="18">
        <v>12.97</v>
      </c>
      <c r="Q1355" s="17">
        <v>7.5600000000000001E-2</v>
      </c>
      <c r="R1355" s="17">
        <v>2.2483</v>
      </c>
      <c r="S1355" s="18">
        <v>12.97</v>
      </c>
      <c r="T1355" s="17">
        <v>9.8400000000000001E-2</v>
      </c>
      <c r="U1355" s="17">
        <v>2.2728000000000002</v>
      </c>
      <c r="V1355" s="28">
        <v>42457</v>
      </c>
      <c r="W1355" s="7">
        <v>300044</v>
      </c>
      <c r="X1355" s="30"/>
      <c r="Y1355" s="66">
        <v>37293</v>
      </c>
      <c r="Z1355" s="66">
        <v>5996</v>
      </c>
      <c r="AA1355" s="30"/>
      <c r="AB1355" s="66">
        <v>38642</v>
      </c>
      <c r="AC1355" s="66">
        <v>5784</v>
      </c>
      <c r="AD1355" s="30"/>
      <c r="AE1355" s="66">
        <v>40707</v>
      </c>
      <c r="AF1355" s="66">
        <v>8237</v>
      </c>
      <c r="AG1355" s="30"/>
      <c r="AH1355" s="66">
        <v>40654</v>
      </c>
      <c r="AI1355" s="66">
        <v>8243</v>
      </c>
      <c r="AJ1355" s="76"/>
      <c r="AK1355" s="75"/>
      <c r="AL1355" s="7">
        <v>300044</v>
      </c>
    </row>
    <row r="1356" spans="1:38" x14ac:dyDescent="0.15">
      <c r="A1356" s="7">
        <v>300045</v>
      </c>
      <c r="B1356" s="17">
        <f t="shared" si="360"/>
        <v>221.16666666666666</v>
      </c>
      <c r="C1356" s="17">
        <f t="shared" si="361"/>
        <v>8.2447965206585891</v>
      </c>
      <c r="D1356" s="17">
        <f t="shared" si="362"/>
        <v>447.49999999999994</v>
      </c>
      <c r="E1356" s="17">
        <f t="shared" si="363"/>
        <v>11.007933091445789</v>
      </c>
      <c r="F1356" s="17">
        <f t="shared" si="364"/>
        <v>368.26923076923077</v>
      </c>
      <c r="G1356" s="17">
        <f t="shared" si="365"/>
        <v>11.672558819943921</v>
      </c>
      <c r="H1356" s="17">
        <f t="shared" si="366"/>
        <v>280.1056338028169</v>
      </c>
      <c r="I1356" s="17">
        <f t="shared" si="367"/>
        <v>9.5837600144569617</v>
      </c>
      <c r="J1356" s="18">
        <v>13.27</v>
      </c>
      <c r="K1356" s="17">
        <v>0.06</v>
      </c>
      <c r="L1356" s="17">
        <v>1.6094999999999999</v>
      </c>
      <c r="M1356" s="18">
        <v>17.899999999999999</v>
      </c>
      <c r="N1356" s="17">
        <v>0.01</v>
      </c>
      <c r="O1356" s="17">
        <v>1.6261000000000001</v>
      </c>
      <c r="P1356" s="18">
        <v>19.149999999999999</v>
      </c>
      <c r="Q1356" s="17">
        <v>2.5999999999999999E-2</v>
      </c>
      <c r="R1356" s="17">
        <v>1.6406000000000001</v>
      </c>
      <c r="S1356" s="18">
        <v>15.91</v>
      </c>
      <c r="T1356" s="17">
        <v>4.2599999999999999E-2</v>
      </c>
      <c r="U1356" s="17">
        <v>1.6600999999999999</v>
      </c>
      <c r="V1356" s="21">
        <v>42454</v>
      </c>
      <c r="W1356" s="7">
        <v>300045</v>
      </c>
      <c r="X1356" s="44"/>
      <c r="Y1356" s="66">
        <v>42476</v>
      </c>
      <c r="Z1356" s="66">
        <v>13069</v>
      </c>
      <c r="AA1356" s="44"/>
      <c r="AB1356" s="66">
        <v>39874</v>
      </c>
      <c r="AC1356" s="66">
        <v>13921</v>
      </c>
      <c r="AD1356" s="30"/>
      <c r="AE1356" s="66">
        <v>43735</v>
      </c>
      <c r="AF1356" s="66">
        <v>12692</v>
      </c>
      <c r="AG1356" s="30"/>
      <c r="AH1356" s="66">
        <v>39339</v>
      </c>
      <c r="AI1356" s="66">
        <v>14111</v>
      </c>
      <c r="AJ1356" s="76"/>
      <c r="AK1356" s="75"/>
      <c r="AL1356" s="7">
        <v>300045</v>
      </c>
    </row>
    <row r="1357" spans="1:38" x14ac:dyDescent="0.15">
      <c r="A1357" s="7">
        <v>300046</v>
      </c>
      <c r="B1357" s="17">
        <f t="shared" si="360"/>
        <v>92.075193512716552</v>
      </c>
      <c r="C1357" s="17">
        <f t="shared" si="361"/>
        <v>4.4808782377843155</v>
      </c>
      <c r="D1357" s="17">
        <f t="shared" si="362"/>
        <v>110.66997518610421</v>
      </c>
      <c r="E1357" s="17">
        <f t="shared" si="363"/>
        <v>3.1892452357967751</v>
      </c>
      <c r="F1357" s="17">
        <f t="shared" si="364"/>
        <v>121.81440443213296</v>
      </c>
      <c r="G1357" s="17">
        <f t="shared" si="365"/>
        <v>3.2721320014137691</v>
      </c>
      <c r="H1357" s="17">
        <f t="shared" si="366"/>
        <v>90.341772151898724</v>
      </c>
      <c r="I1357" s="17">
        <f t="shared" si="367"/>
        <v>4.3246682421377924</v>
      </c>
      <c r="J1357" s="18">
        <v>24.98</v>
      </c>
      <c r="K1357" s="17">
        <v>0.27129999999999999</v>
      </c>
      <c r="L1357" s="17">
        <v>5.5747999999999998</v>
      </c>
      <c r="M1357" s="18">
        <v>17.84</v>
      </c>
      <c r="N1357" s="17">
        <v>4.0300000000000002E-2</v>
      </c>
      <c r="O1357" s="17">
        <v>5.5937999999999999</v>
      </c>
      <c r="P1357" s="18">
        <v>17.59</v>
      </c>
      <c r="Q1357" s="17">
        <v>7.22E-2</v>
      </c>
      <c r="R1357" s="17">
        <v>5.3757000000000001</v>
      </c>
      <c r="S1357" s="18">
        <v>23.79</v>
      </c>
      <c r="T1357" s="17">
        <v>0.19750000000000001</v>
      </c>
      <c r="U1357" s="17">
        <v>5.5010000000000003</v>
      </c>
      <c r="V1357" s="21"/>
      <c r="W1357" s="7">
        <v>300046</v>
      </c>
      <c r="X1357" s="44" t="s">
        <v>37</v>
      </c>
      <c r="Y1357" s="66">
        <v>9854</v>
      </c>
      <c r="Z1357" s="66">
        <v>14419</v>
      </c>
      <c r="AA1357" s="44" t="s">
        <v>37</v>
      </c>
      <c r="AB1357" s="66">
        <v>10104</v>
      </c>
      <c r="AC1357" s="66">
        <v>14061</v>
      </c>
      <c r="AD1357" s="44" t="s">
        <v>37</v>
      </c>
      <c r="AE1357" s="66">
        <v>10075</v>
      </c>
      <c r="AF1357" s="66">
        <v>14102</v>
      </c>
      <c r="AG1357" s="44" t="s">
        <v>43</v>
      </c>
      <c r="AH1357" s="66">
        <v>12501</v>
      </c>
      <c r="AI1357" s="66">
        <v>11365</v>
      </c>
      <c r="AJ1357" s="76"/>
      <c r="AK1357" s="75"/>
      <c r="AL1357" s="7">
        <v>300046</v>
      </c>
    </row>
    <row r="1358" spans="1:38" x14ac:dyDescent="0.15">
      <c r="A1358" s="7">
        <v>300047</v>
      </c>
      <c r="B1358" s="17">
        <f t="shared" si="360"/>
        <v>99.499999999999986</v>
      </c>
      <c r="C1358" s="17">
        <f t="shared" si="361"/>
        <v>4.9175871697926699</v>
      </c>
      <c r="D1358" s="17">
        <f t="shared" si="362"/>
        <v>-126.99175824175822</v>
      </c>
      <c r="E1358" s="17">
        <f t="shared" si="363"/>
        <v>4.610167801131972</v>
      </c>
      <c r="F1358" s="17">
        <f t="shared" si="364"/>
        <v>1159.8837209302326</v>
      </c>
      <c r="G1358" s="17">
        <f t="shared" si="365"/>
        <v>4.7352305903016783</v>
      </c>
      <c r="H1358" s="17">
        <f t="shared" si="366"/>
        <v>206.14640883977896</v>
      </c>
      <c r="I1358" s="17">
        <f t="shared" si="367"/>
        <v>3.7819757497434336</v>
      </c>
      <c r="J1358" s="18">
        <v>19.899999999999999</v>
      </c>
      <c r="K1358" s="17">
        <v>0.2</v>
      </c>
      <c r="L1358" s="17">
        <v>4.0467000000000004</v>
      </c>
      <c r="M1358" s="18">
        <v>18.489999999999998</v>
      </c>
      <c r="N1358" s="17">
        <v>-3.6400000000000002E-2</v>
      </c>
      <c r="O1358" s="17">
        <v>4.0106999999999999</v>
      </c>
      <c r="P1358" s="18">
        <v>19.95</v>
      </c>
      <c r="Q1358" s="17">
        <v>8.6E-3</v>
      </c>
      <c r="R1358" s="17">
        <v>4.2130999999999998</v>
      </c>
      <c r="S1358" s="18">
        <v>19.899999999999999</v>
      </c>
      <c r="T1358" s="17">
        <v>7.2400000000000006E-2</v>
      </c>
      <c r="U1358" s="17">
        <v>5.2618</v>
      </c>
      <c r="V1358" s="28">
        <v>42481</v>
      </c>
      <c r="W1358" s="7">
        <v>300047</v>
      </c>
      <c r="X1358" s="50" t="s">
        <v>41</v>
      </c>
      <c r="Y1358" s="66">
        <v>19358</v>
      </c>
      <c r="Z1358" s="66">
        <v>16713</v>
      </c>
      <c r="AA1358" s="50" t="s">
        <v>43</v>
      </c>
      <c r="AB1358" s="66">
        <v>30535</v>
      </c>
      <c r="AC1358" s="66">
        <v>10595</v>
      </c>
      <c r="AD1358" s="50" t="s">
        <v>41</v>
      </c>
      <c r="AE1358" s="66">
        <v>20793</v>
      </c>
      <c r="AF1358" s="66">
        <v>16168</v>
      </c>
      <c r="AG1358" s="50" t="s">
        <v>41</v>
      </c>
      <c r="AH1358" s="66">
        <v>19362</v>
      </c>
      <c r="AI1358" s="66">
        <v>18487</v>
      </c>
      <c r="AJ1358" s="76"/>
      <c r="AK1358" s="75"/>
      <c r="AL1358" s="7">
        <v>300047</v>
      </c>
    </row>
    <row r="1359" spans="1:38" x14ac:dyDescent="0.15">
      <c r="A1359" s="7">
        <v>300048</v>
      </c>
      <c r="B1359" s="17">
        <f t="shared" si="360"/>
        <v>54.800000000000004</v>
      </c>
      <c r="C1359" s="17">
        <f t="shared" si="361"/>
        <v>1.3942601261958072</v>
      </c>
      <c r="D1359" s="17">
        <f t="shared" si="362"/>
        <v>24.233333333333334</v>
      </c>
      <c r="E1359" s="17">
        <f t="shared" si="363"/>
        <v>2.4041005291005288</v>
      </c>
      <c r="F1359" s="17">
        <f t="shared" si="364"/>
        <v>45.230769230769226</v>
      </c>
      <c r="G1359" s="17">
        <f t="shared" si="365"/>
        <v>3.8616885035957047</v>
      </c>
      <c r="H1359" s="17">
        <f t="shared" si="366"/>
        <v>38.155021834061138</v>
      </c>
      <c r="I1359" s="17">
        <f t="shared" si="367"/>
        <v>3.0033513792214488</v>
      </c>
      <c r="J1359" s="18">
        <v>8.2200000000000006</v>
      </c>
      <c r="K1359" s="17">
        <v>0.15</v>
      </c>
      <c r="L1359" s="17">
        <v>5.8956</v>
      </c>
      <c r="M1359" s="18">
        <v>14.54</v>
      </c>
      <c r="N1359" s="17">
        <v>0.15</v>
      </c>
      <c r="O1359" s="17">
        <v>6.048</v>
      </c>
      <c r="P1359" s="18">
        <v>11.76</v>
      </c>
      <c r="Q1359" s="17">
        <v>0.13</v>
      </c>
      <c r="R1359" s="17">
        <v>3.0453000000000001</v>
      </c>
      <c r="S1359" s="18">
        <v>9.32</v>
      </c>
      <c r="T1359" s="17">
        <v>0.1832</v>
      </c>
      <c r="U1359" s="17">
        <v>3.1032000000000002</v>
      </c>
      <c r="V1359" s="28">
        <v>42479</v>
      </c>
      <c r="W1359" s="7">
        <v>300048</v>
      </c>
      <c r="X1359" s="50" t="s">
        <v>37</v>
      </c>
      <c r="Y1359" s="66">
        <v>15445</v>
      </c>
      <c r="Z1359" s="66">
        <v>23902</v>
      </c>
      <c r="AA1359" s="50" t="s">
        <v>39</v>
      </c>
      <c r="AB1359" s="66">
        <v>19751</v>
      </c>
      <c r="AC1359" s="66">
        <v>19930</v>
      </c>
      <c r="AD1359" s="50"/>
      <c r="AE1359" s="66">
        <v>46295</v>
      </c>
      <c r="AF1359" s="66">
        <v>17005</v>
      </c>
      <c r="AG1359" s="50"/>
      <c r="AH1359" s="66">
        <v>49005</v>
      </c>
      <c r="AI1359" s="66">
        <v>16065</v>
      </c>
      <c r="AJ1359" s="76"/>
      <c r="AK1359" s="75"/>
      <c r="AL1359" s="7">
        <v>300048</v>
      </c>
    </row>
    <row r="1360" spans="1:38" x14ac:dyDescent="0.15">
      <c r="A1360" s="7">
        <v>300049</v>
      </c>
      <c r="B1360" s="17">
        <f t="shared" si="360"/>
        <v>59.857142857142861</v>
      </c>
      <c r="C1360" s="17">
        <f t="shared" si="361"/>
        <v>4.1158326948390016</v>
      </c>
      <c r="D1360" s="17">
        <f t="shared" si="362"/>
        <v>185.41666666666669</v>
      </c>
      <c r="E1360" s="17">
        <f t="shared" si="363"/>
        <v>4.2830468343952726</v>
      </c>
      <c r="F1360" s="17">
        <f t="shared" si="364"/>
        <v>69.911764705882348</v>
      </c>
      <c r="G1360" s="17">
        <f t="shared" si="365"/>
        <v>4.6115939779605775</v>
      </c>
      <c r="H1360" s="17">
        <f t="shared" si="366"/>
        <v>88.8</v>
      </c>
      <c r="I1360" s="17">
        <f t="shared" si="367"/>
        <v>4.5344005514811485</v>
      </c>
      <c r="J1360" s="18">
        <v>20.95</v>
      </c>
      <c r="K1360" s="17">
        <v>0.35</v>
      </c>
      <c r="L1360" s="17">
        <v>5.0900999999999996</v>
      </c>
      <c r="M1360" s="18">
        <v>22.25</v>
      </c>
      <c r="N1360" s="17">
        <v>0.03</v>
      </c>
      <c r="O1360" s="17">
        <v>5.1948999999999996</v>
      </c>
      <c r="P1360" s="18">
        <v>23.77</v>
      </c>
      <c r="Q1360" s="17">
        <v>0.17</v>
      </c>
      <c r="R1360" s="17">
        <v>5.1543999999999999</v>
      </c>
      <c r="S1360" s="18">
        <v>23.68</v>
      </c>
      <c r="T1360" s="17">
        <v>0.2</v>
      </c>
      <c r="U1360" s="17">
        <v>5.2222999999999997</v>
      </c>
      <c r="V1360" s="21">
        <v>42461</v>
      </c>
      <c r="W1360" s="7">
        <v>300049</v>
      </c>
      <c r="X1360" s="50" t="s">
        <v>43</v>
      </c>
      <c r="Y1360" s="66">
        <v>21168</v>
      </c>
      <c r="Z1360" s="66">
        <v>12446</v>
      </c>
      <c r="AA1360" s="50" t="s">
        <v>41</v>
      </c>
      <c r="AB1360" s="66">
        <v>20245</v>
      </c>
      <c r="AC1360" s="66">
        <v>13013</v>
      </c>
      <c r="AD1360" s="50" t="s">
        <v>41</v>
      </c>
      <c r="AE1360" s="66">
        <v>18337</v>
      </c>
      <c r="AF1360" s="66">
        <v>14356</v>
      </c>
      <c r="AG1360" s="50" t="s">
        <v>43</v>
      </c>
      <c r="AH1360" s="66">
        <v>19055</v>
      </c>
      <c r="AI1360" s="66">
        <v>13815</v>
      </c>
      <c r="AJ1360" s="76"/>
      <c r="AK1360" s="75"/>
      <c r="AL1360" s="7">
        <v>300049</v>
      </c>
    </row>
    <row r="1361" spans="1:38" x14ac:dyDescent="0.15">
      <c r="A1361" s="7">
        <v>300050</v>
      </c>
      <c r="B1361" s="17">
        <f t="shared" si="360"/>
        <v>54.625</v>
      </c>
      <c r="C1361" s="17">
        <f t="shared" si="361"/>
        <v>3.0491917664844745</v>
      </c>
      <c r="D1361" s="17">
        <f t="shared" si="362"/>
        <v>82.494813278008294</v>
      </c>
      <c r="E1361" s="17">
        <f t="shared" si="363"/>
        <v>3.8047508552017799</v>
      </c>
      <c r="F1361" s="17">
        <f t="shared" si="364"/>
        <v>65.409090909090907</v>
      </c>
      <c r="G1361" s="17">
        <f t="shared" si="365"/>
        <v>3.4548990420398074</v>
      </c>
      <c r="H1361" s="17">
        <f t="shared" si="366"/>
        <v>62.676056338028175</v>
      </c>
      <c r="I1361" s="17">
        <f t="shared" si="367"/>
        <v>3.3674651784236294</v>
      </c>
      <c r="J1361" s="18">
        <v>13.11</v>
      </c>
      <c r="K1361" s="17">
        <v>0.24</v>
      </c>
      <c r="L1361" s="17">
        <v>4.2995000000000001</v>
      </c>
      <c r="M1361" s="18">
        <v>31.81</v>
      </c>
      <c r="N1361" s="17">
        <v>9.64E-2</v>
      </c>
      <c r="O1361" s="17">
        <v>8.3605999999999998</v>
      </c>
      <c r="P1361" s="18">
        <v>14.39</v>
      </c>
      <c r="Q1361" s="17">
        <v>0.11</v>
      </c>
      <c r="R1361" s="17">
        <v>4.1650999999999998</v>
      </c>
      <c r="S1361" s="18">
        <v>14.24</v>
      </c>
      <c r="T1361" s="17">
        <v>0.1704</v>
      </c>
      <c r="U1361" s="17">
        <v>4.2286999999999999</v>
      </c>
      <c r="V1361" s="21"/>
      <c r="W1361" s="7">
        <v>300050</v>
      </c>
      <c r="X1361" s="44" t="s">
        <v>43</v>
      </c>
      <c r="Y1361" s="66">
        <v>24958</v>
      </c>
      <c r="Z1361" s="66">
        <v>19990</v>
      </c>
      <c r="AA1361" s="44" t="s">
        <v>39</v>
      </c>
      <c r="AB1361" s="66">
        <v>15763</v>
      </c>
      <c r="AC1361" s="66">
        <v>15825</v>
      </c>
      <c r="AD1361" s="44" t="s">
        <v>37</v>
      </c>
      <c r="AE1361" s="66">
        <v>20718</v>
      </c>
      <c r="AF1361" s="66">
        <v>24081</v>
      </c>
      <c r="AG1361" s="44" t="s">
        <v>37</v>
      </c>
      <c r="AH1361" s="66">
        <v>20663</v>
      </c>
      <c r="AI1361" s="66">
        <v>24145</v>
      </c>
      <c r="AJ1361" s="76"/>
      <c r="AK1361" s="75"/>
      <c r="AL1361" s="7">
        <v>300050</v>
      </c>
    </row>
    <row r="1362" spans="1:38" x14ac:dyDescent="0.15">
      <c r="A1362" s="7">
        <v>300051</v>
      </c>
      <c r="B1362" s="17">
        <f t="shared" si="360"/>
        <v>-61.041666666666671</v>
      </c>
      <c r="C1362" s="17">
        <f t="shared" si="361"/>
        <v>6.1897921243873588</v>
      </c>
      <c r="D1362" s="17">
        <f t="shared" si="362"/>
        <v>89.8125</v>
      </c>
      <c r="E1362" s="17">
        <f t="shared" si="363"/>
        <v>5.9812695109261185</v>
      </c>
      <c r="F1362" s="17">
        <f t="shared" si="364"/>
        <v>91.5</v>
      </c>
      <c r="G1362" s="17">
        <f t="shared" si="365"/>
        <v>7.9562072645349984</v>
      </c>
      <c r="H1362" s="17">
        <f t="shared" si="366"/>
        <v>77.390625</v>
      </c>
      <c r="I1362" s="17">
        <f t="shared" si="367"/>
        <v>6.4131448104412687</v>
      </c>
      <c r="J1362" s="18">
        <v>14.65</v>
      </c>
      <c r="K1362" s="17">
        <v>-0.24</v>
      </c>
      <c r="L1362" s="17">
        <v>2.3668</v>
      </c>
      <c r="M1362" s="18">
        <v>14.37</v>
      </c>
      <c r="N1362" s="17">
        <v>0.04</v>
      </c>
      <c r="O1362" s="17">
        <v>2.4024999999999999</v>
      </c>
      <c r="P1362" s="18">
        <v>20.13</v>
      </c>
      <c r="Q1362" s="17">
        <v>0.11</v>
      </c>
      <c r="R1362" s="17">
        <v>2.5301</v>
      </c>
      <c r="S1362" s="18">
        <v>16.510000000000002</v>
      </c>
      <c r="T1362" s="17">
        <v>0.16</v>
      </c>
      <c r="U1362" s="17">
        <v>2.5743999999999998</v>
      </c>
      <c r="V1362" s="21">
        <v>42461</v>
      </c>
      <c r="W1362" s="7">
        <v>300051</v>
      </c>
      <c r="X1362" s="30"/>
      <c r="Y1362" s="66">
        <v>36957</v>
      </c>
      <c r="Z1362" s="66">
        <v>9895</v>
      </c>
      <c r="AA1362" s="30"/>
      <c r="AB1362" s="66">
        <v>44168</v>
      </c>
      <c r="AC1362" s="66">
        <v>8279</v>
      </c>
      <c r="AD1362" s="30"/>
      <c r="AE1362" s="66">
        <v>48809</v>
      </c>
      <c r="AF1362" s="66">
        <v>7579</v>
      </c>
      <c r="AG1362" s="30"/>
      <c r="AH1362" s="66">
        <v>45429</v>
      </c>
      <c r="AI1362" s="66">
        <v>8143</v>
      </c>
      <c r="AJ1362" s="76"/>
      <c r="AK1362" s="75"/>
      <c r="AL1362" s="7">
        <v>300051</v>
      </c>
    </row>
    <row r="1363" spans="1:38" x14ac:dyDescent="0.15">
      <c r="A1363" s="7">
        <v>300052</v>
      </c>
      <c r="B1363" s="17">
        <f t="shared" si="360"/>
        <v>95.6</v>
      </c>
      <c r="C1363" s="17">
        <f t="shared" si="361"/>
        <v>8.4199401092126127</v>
      </c>
      <c r="D1363" s="17">
        <f t="shared" si="362"/>
        <v>661.25</v>
      </c>
      <c r="E1363" s="17">
        <f t="shared" si="363"/>
        <v>6.8644243745458313</v>
      </c>
      <c r="F1363" s="17">
        <f t="shared" si="364"/>
        <v>550.75</v>
      </c>
      <c r="G1363" s="17">
        <f t="shared" si="365"/>
        <v>5.7500065252003241</v>
      </c>
      <c r="H1363" s="17">
        <f t="shared" si="366"/>
        <v>473.00000000000006</v>
      </c>
      <c r="I1363" s="17">
        <f t="shared" si="367"/>
        <v>4.9186294389850778</v>
      </c>
      <c r="J1363" s="18">
        <v>23.9</v>
      </c>
      <c r="K1363" s="17">
        <v>0.25</v>
      </c>
      <c r="L1363" s="17">
        <v>2.8384999999999998</v>
      </c>
      <c r="M1363" s="18">
        <v>26.45</v>
      </c>
      <c r="N1363" s="17">
        <v>0.01</v>
      </c>
      <c r="O1363" s="17">
        <v>3.8532000000000002</v>
      </c>
      <c r="P1363" s="18">
        <v>22.03</v>
      </c>
      <c r="Q1363" s="17">
        <v>0.02</v>
      </c>
      <c r="R1363" s="17">
        <v>3.8313000000000001</v>
      </c>
      <c r="S1363" s="18">
        <v>18.920000000000002</v>
      </c>
      <c r="T1363" s="17">
        <v>0.03</v>
      </c>
      <c r="U1363" s="17">
        <v>3.8466</v>
      </c>
      <c r="V1363" s="28">
        <v>42452</v>
      </c>
      <c r="W1363" s="7">
        <v>300052</v>
      </c>
      <c r="X1363" s="30"/>
      <c r="Y1363" s="66">
        <v>33507</v>
      </c>
      <c r="Z1363" s="66">
        <v>7790</v>
      </c>
      <c r="AA1363" s="30"/>
      <c r="AB1363" s="66">
        <v>38740</v>
      </c>
      <c r="AC1363" s="66">
        <v>6738</v>
      </c>
      <c r="AD1363" s="50"/>
      <c r="AE1363" s="66">
        <v>34946</v>
      </c>
      <c r="AF1363" s="66">
        <v>7469</v>
      </c>
      <c r="AG1363" s="50"/>
      <c r="AH1363" s="66">
        <v>33200</v>
      </c>
      <c r="AI1363" s="66">
        <v>7862</v>
      </c>
      <c r="AJ1363" s="76"/>
      <c r="AK1363" s="75"/>
      <c r="AL1363" s="7">
        <v>300052</v>
      </c>
    </row>
    <row r="1364" spans="1:38" x14ac:dyDescent="0.15">
      <c r="A1364" s="7">
        <v>300053</v>
      </c>
      <c r="B1364" s="17">
        <f t="shared" si="360"/>
        <v>53.471698113207545</v>
      </c>
      <c r="C1364" s="17">
        <f t="shared" si="361"/>
        <v>2.4807422969187676</v>
      </c>
      <c r="D1364" s="17">
        <f t="shared" si="362"/>
        <v>209.33940774487471</v>
      </c>
      <c r="E1364" s="17">
        <f t="shared" si="363"/>
        <v>6.7463157701554435</v>
      </c>
      <c r="F1364" s="17">
        <f t="shared" si="364"/>
        <v>259.28571428571422</v>
      </c>
      <c r="G1364" s="17">
        <f t="shared" si="365"/>
        <v>8.3241607044578974</v>
      </c>
      <c r="H1364" s="17">
        <f t="shared" si="366"/>
        <v>174.44356120826711</v>
      </c>
      <c r="I1364" s="17">
        <f t="shared" si="367"/>
        <v>6.6235059760956174</v>
      </c>
      <c r="J1364" s="18">
        <v>14.17</v>
      </c>
      <c r="K1364" s="17">
        <v>0.26500000000000001</v>
      </c>
      <c r="L1364" s="17">
        <v>5.7119999999999997</v>
      </c>
      <c r="M1364" s="18">
        <v>36.76</v>
      </c>
      <c r="N1364" s="17">
        <v>4.3900000000000002E-2</v>
      </c>
      <c r="O1364" s="17">
        <v>5.4489000000000001</v>
      </c>
      <c r="P1364" s="18">
        <v>18.149999999999999</v>
      </c>
      <c r="Q1364" s="17">
        <v>3.5000000000000003E-2</v>
      </c>
      <c r="R1364" s="17">
        <v>2.1804000000000001</v>
      </c>
      <c r="S1364" s="18">
        <v>14.63</v>
      </c>
      <c r="T1364" s="17">
        <v>6.2899999999999998E-2</v>
      </c>
      <c r="U1364" s="17">
        <v>2.2088000000000001</v>
      </c>
      <c r="V1364" s="28">
        <v>42486</v>
      </c>
      <c r="W1364" s="7">
        <v>300053</v>
      </c>
      <c r="X1364" s="44"/>
      <c r="Y1364" s="66">
        <v>23398</v>
      </c>
      <c r="Z1364" s="66">
        <v>9879</v>
      </c>
      <c r="AA1364" s="44"/>
      <c r="AB1364" s="66">
        <v>24810</v>
      </c>
      <c r="AC1364" s="66">
        <v>9317</v>
      </c>
      <c r="AD1364" s="44"/>
      <c r="AE1364" s="66">
        <v>36780</v>
      </c>
      <c r="AF1364" s="66">
        <v>15712</v>
      </c>
      <c r="AG1364" s="44"/>
      <c r="AH1364" s="66">
        <v>36802</v>
      </c>
      <c r="AI1364" s="66">
        <v>15702</v>
      </c>
      <c r="AJ1364" s="76"/>
      <c r="AK1364" s="75"/>
      <c r="AL1364" s="7">
        <v>300053</v>
      </c>
    </row>
    <row r="1365" spans="1:38" x14ac:dyDescent="0.15">
      <c r="A1365" s="7">
        <v>300054</v>
      </c>
      <c r="B1365" s="17">
        <f t="shared" si="360"/>
        <v>60.69444444444445</v>
      </c>
      <c r="C1365" s="17">
        <f t="shared" si="361"/>
        <v>7.4077841063195011</v>
      </c>
      <c r="D1365" s="17">
        <f t="shared" si="362"/>
        <v>55.288461538461533</v>
      </c>
      <c r="E1365" s="17">
        <f t="shared" si="363"/>
        <v>6.8967815019657497</v>
      </c>
      <c r="F1365" s="17">
        <f t="shared" si="364"/>
        <v>56.174225415356979</v>
      </c>
      <c r="G1365" s="17">
        <f t="shared" si="365"/>
        <v>5.6433968647795192</v>
      </c>
      <c r="H1365" s="17">
        <f t="shared" si="366"/>
        <v>48.652416356877325</v>
      </c>
      <c r="I1365" s="17">
        <f t="shared" si="367"/>
        <v>5.3419924779148085</v>
      </c>
      <c r="J1365" s="18">
        <v>21.85</v>
      </c>
      <c r="K1365" s="17">
        <v>0.36</v>
      </c>
      <c r="L1365" s="17">
        <v>2.9496000000000002</v>
      </c>
      <c r="M1365" s="18">
        <v>20.7</v>
      </c>
      <c r="N1365" s="17">
        <v>9.3600000000000003E-2</v>
      </c>
      <c r="O1365" s="17">
        <v>3.0013999999999998</v>
      </c>
      <c r="P1365" s="18">
        <v>25.02</v>
      </c>
      <c r="Q1365" s="17">
        <v>0.22270000000000001</v>
      </c>
      <c r="R1365" s="17">
        <v>4.4335000000000004</v>
      </c>
      <c r="S1365" s="18">
        <v>24.43</v>
      </c>
      <c r="T1365" s="17">
        <v>0.37659999999999999</v>
      </c>
      <c r="U1365" s="17">
        <v>4.5731999999999999</v>
      </c>
      <c r="V1365" s="28">
        <v>42472</v>
      </c>
      <c r="W1365" s="7">
        <v>300054</v>
      </c>
      <c r="X1365" s="35" t="s">
        <v>37</v>
      </c>
      <c r="Y1365" s="66">
        <v>10620</v>
      </c>
      <c r="Z1365" s="66">
        <v>42174</v>
      </c>
      <c r="AA1365" s="35" t="s">
        <v>39</v>
      </c>
      <c r="AB1365" s="66">
        <v>16327</v>
      </c>
      <c r="AC1365" s="66">
        <v>27432</v>
      </c>
      <c r="AD1365" s="35" t="s">
        <v>37</v>
      </c>
      <c r="AE1365" s="66">
        <v>11662</v>
      </c>
      <c r="AF1365" s="66">
        <v>41821</v>
      </c>
      <c r="AG1365" s="35" t="s">
        <v>37</v>
      </c>
      <c r="AH1365" s="66">
        <v>11339</v>
      </c>
      <c r="AI1365" s="66">
        <v>43012</v>
      </c>
      <c r="AJ1365" s="76"/>
      <c r="AK1365" s="75"/>
      <c r="AL1365" s="7">
        <v>300054</v>
      </c>
    </row>
    <row r="1366" spans="1:38" x14ac:dyDescent="0.15">
      <c r="A1366" s="7">
        <v>300055</v>
      </c>
      <c r="B1366" s="17">
        <f t="shared" si="360"/>
        <v>41.520912547528511</v>
      </c>
      <c r="C1366" s="17">
        <f t="shared" si="361"/>
        <v>4.1649715215622454</v>
      </c>
      <c r="D1366" s="17">
        <f t="shared" si="362"/>
        <v>48.084994753410278</v>
      </c>
      <c r="E1366" s="17">
        <f t="shared" si="363"/>
        <v>4.5448910267536133</v>
      </c>
      <c r="F1366" s="17">
        <f t="shared" si="364"/>
        <v>53.121353558926494</v>
      </c>
      <c r="G1366" s="17">
        <f t="shared" si="365"/>
        <v>2.9379023280576937</v>
      </c>
      <c r="H1366" s="17">
        <f t="shared" si="366"/>
        <v>56.166328600405684</v>
      </c>
      <c r="I1366" s="17">
        <f t="shared" si="367"/>
        <v>2.9439438641256679</v>
      </c>
      <c r="J1366" s="18">
        <v>16.38</v>
      </c>
      <c r="K1366" s="17">
        <v>0.39450000000000002</v>
      </c>
      <c r="L1366" s="17">
        <v>3.9327999999999999</v>
      </c>
      <c r="M1366" s="18">
        <v>18.329999999999998</v>
      </c>
      <c r="N1366" s="17">
        <v>9.5299999999999996E-2</v>
      </c>
      <c r="O1366" s="17">
        <v>4.0331000000000001</v>
      </c>
      <c r="P1366" s="18">
        <v>18.21</v>
      </c>
      <c r="Q1366" s="17">
        <v>0.1714</v>
      </c>
      <c r="R1366" s="17">
        <v>6.1982999999999997</v>
      </c>
      <c r="S1366" s="18">
        <v>18.46</v>
      </c>
      <c r="T1366" s="17">
        <v>0.2465</v>
      </c>
      <c r="U1366" s="17">
        <v>6.2705000000000002</v>
      </c>
      <c r="V1366" s="28">
        <v>42480</v>
      </c>
      <c r="W1366" s="7">
        <v>300055</v>
      </c>
      <c r="X1366" s="50"/>
      <c r="Y1366" s="66"/>
      <c r="Z1366" s="66"/>
      <c r="AA1366" s="50"/>
      <c r="AB1366" s="66"/>
      <c r="AC1366" s="66"/>
      <c r="AD1366" s="30"/>
      <c r="AE1366" s="66">
        <v>72163</v>
      </c>
      <c r="AF1366" s="66">
        <v>11989</v>
      </c>
      <c r="AG1366" s="30"/>
      <c r="AH1366" s="66">
        <v>70501</v>
      </c>
      <c r="AI1366" s="66">
        <v>12271</v>
      </c>
      <c r="AJ1366" s="76"/>
      <c r="AK1366" s="75"/>
      <c r="AL1366" s="7">
        <v>300055</v>
      </c>
    </row>
    <row r="1367" spans="1:38" x14ac:dyDescent="0.15">
      <c r="A1367" s="7">
        <v>300056</v>
      </c>
      <c r="B1367" s="17">
        <f t="shared" si="360"/>
        <v>79.285714285714278</v>
      </c>
      <c r="C1367" s="17">
        <f t="shared" si="361"/>
        <v>7.3865400825163023</v>
      </c>
      <c r="D1367" s="17">
        <f t="shared" si="362"/>
        <v>132.14285714285714</v>
      </c>
      <c r="E1367" s="17">
        <f t="shared" si="363"/>
        <v>4.1649829706170989</v>
      </c>
      <c r="F1367" s="17">
        <f t="shared" si="364"/>
        <v>45.125</v>
      </c>
      <c r="G1367" s="17">
        <f t="shared" si="365"/>
        <v>5.0194660734149057</v>
      </c>
      <c r="H1367" s="17">
        <f t="shared" si="366"/>
        <v>60.489130434782602</v>
      </c>
      <c r="I1367" s="17">
        <f t="shared" si="367"/>
        <v>5.1149837313185911</v>
      </c>
      <c r="J1367" s="18">
        <v>16.649999999999999</v>
      </c>
      <c r="K1367" s="17">
        <v>0.21</v>
      </c>
      <c r="L1367" s="17">
        <v>2.2541000000000002</v>
      </c>
      <c r="M1367" s="18">
        <v>14.43</v>
      </c>
      <c r="N1367" s="17">
        <v>2.7300000000000001E-2</v>
      </c>
      <c r="O1367" s="17">
        <v>3.4645999999999999</v>
      </c>
      <c r="P1367" s="18">
        <v>18.05</v>
      </c>
      <c r="Q1367" s="17">
        <v>0.2</v>
      </c>
      <c r="R1367" s="17">
        <v>3.5960000000000001</v>
      </c>
      <c r="S1367" s="18">
        <v>18.55</v>
      </c>
      <c r="T1367" s="17">
        <v>0.23</v>
      </c>
      <c r="U1367" s="17">
        <v>3.6265999999999998</v>
      </c>
      <c r="V1367" s="28">
        <v>42486</v>
      </c>
      <c r="W1367" s="7">
        <v>300056</v>
      </c>
      <c r="X1367" s="30"/>
      <c r="Y1367" s="66">
        <v>35426</v>
      </c>
      <c r="Z1367" s="66">
        <v>9296</v>
      </c>
      <c r="AA1367" s="30" t="s">
        <v>41</v>
      </c>
      <c r="AB1367" s="66">
        <v>31084</v>
      </c>
      <c r="AC1367" s="66">
        <v>12038</v>
      </c>
      <c r="AD1367" s="30" t="s">
        <v>41</v>
      </c>
      <c r="AE1367" s="66">
        <v>24216</v>
      </c>
      <c r="AF1367" s="66">
        <v>15452</v>
      </c>
      <c r="AG1367" s="50" t="s">
        <v>41</v>
      </c>
      <c r="AH1367" s="66">
        <v>21520</v>
      </c>
      <c r="AI1367" s="66">
        <v>17388</v>
      </c>
      <c r="AJ1367" s="76"/>
      <c r="AK1367" s="75"/>
      <c r="AL1367" s="7">
        <v>300056</v>
      </c>
    </row>
    <row r="1368" spans="1:38" x14ac:dyDescent="0.15">
      <c r="A1368" s="7">
        <v>300057</v>
      </c>
      <c r="B1368" s="17">
        <f t="shared" si="360"/>
        <v>93.529019346230811</v>
      </c>
      <c r="C1368" s="17">
        <f t="shared" si="361"/>
        <v>2.7261944114959071</v>
      </c>
      <c r="D1368" s="17">
        <f t="shared" si="362"/>
        <v>54.353233830845767</v>
      </c>
      <c r="E1368" s="17">
        <f t="shared" si="363"/>
        <v>2.5197486017413366</v>
      </c>
      <c r="F1368" s="17">
        <f t="shared" si="364"/>
        <v>102.08596713021491</v>
      </c>
      <c r="G1368" s="17">
        <f t="shared" si="365"/>
        <v>3.1106146112213251</v>
      </c>
      <c r="H1368" s="17">
        <f t="shared" si="366"/>
        <v>93.733681462140993</v>
      </c>
      <c r="I1368" s="17">
        <f t="shared" si="367"/>
        <v>2.7469059050825413</v>
      </c>
      <c r="J1368" s="18">
        <v>14.02</v>
      </c>
      <c r="K1368" s="17">
        <v>0.14990000000000001</v>
      </c>
      <c r="L1368" s="17">
        <v>5.1426999999999996</v>
      </c>
      <c r="M1368" s="18">
        <v>13.11</v>
      </c>
      <c r="N1368" s="17">
        <v>6.0299999999999999E-2</v>
      </c>
      <c r="O1368" s="17">
        <v>5.2028999999999996</v>
      </c>
      <c r="P1368" s="18">
        <v>16.149999999999999</v>
      </c>
      <c r="Q1368" s="17">
        <v>7.9100000000000004E-2</v>
      </c>
      <c r="R1368" s="17">
        <v>5.1919000000000004</v>
      </c>
      <c r="S1368" s="18">
        <v>14.36</v>
      </c>
      <c r="T1368" s="17">
        <v>0.1149</v>
      </c>
      <c r="U1368" s="17">
        <v>5.2276999999999996</v>
      </c>
      <c r="V1368" s="21">
        <v>42468</v>
      </c>
      <c r="W1368" s="7">
        <v>300057</v>
      </c>
      <c r="X1368" s="50" t="s">
        <v>37</v>
      </c>
      <c r="Y1368" s="66">
        <v>11883</v>
      </c>
      <c r="Z1368" s="66">
        <v>36999</v>
      </c>
      <c r="AA1368" s="50" t="s">
        <v>37</v>
      </c>
      <c r="AB1368" s="66">
        <v>11281</v>
      </c>
      <c r="AC1368" s="66">
        <v>38973</v>
      </c>
      <c r="AD1368" s="50" t="s">
        <v>39</v>
      </c>
      <c r="AE1368" s="66">
        <v>15139</v>
      </c>
      <c r="AF1368" s="66">
        <v>29041</v>
      </c>
      <c r="AG1368" s="50" t="s">
        <v>37</v>
      </c>
      <c r="AH1368" s="66">
        <v>12689</v>
      </c>
      <c r="AI1368" s="66">
        <v>34649</v>
      </c>
      <c r="AJ1368" s="76"/>
      <c r="AK1368" s="75"/>
      <c r="AL1368" s="7">
        <v>300057</v>
      </c>
    </row>
    <row r="1369" spans="1:38" x14ac:dyDescent="0.15">
      <c r="A1369" s="7">
        <v>300058</v>
      </c>
      <c r="B1369" s="17">
        <f t="shared" si="360"/>
        <v>254.25</v>
      </c>
      <c r="C1369" s="17">
        <f t="shared" si="361"/>
        <v>4.6587265231333035</v>
      </c>
      <c r="D1369" s="17">
        <f t="shared" si="362"/>
        <v>44.083333333333336</v>
      </c>
      <c r="E1369" s="17">
        <f t="shared" si="363"/>
        <v>4.6884693787113356</v>
      </c>
      <c r="F1369" s="17">
        <f t="shared" si="364"/>
        <v>26.972222222222225</v>
      </c>
      <c r="G1369" s="17">
        <f t="shared" si="365"/>
        <v>4.0627615062761508</v>
      </c>
      <c r="H1369" s="17">
        <f t="shared" si="366"/>
        <v>32.340000000000003</v>
      </c>
      <c r="I1369" s="17">
        <f t="shared" si="367"/>
        <v>4.6266094420600856</v>
      </c>
      <c r="J1369" s="18">
        <v>10.17</v>
      </c>
      <c r="K1369" s="17">
        <v>0.04</v>
      </c>
      <c r="L1369" s="17">
        <v>2.1829999999999998</v>
      </c>
      <c r="M1369" s="18">
        <v>10.58</v>
      </c>
      <c r="N1369" s="17">
        <v>0.06</v>
      </c>
      <c r="O1369" s="17">
        <v>2.2566000000000002</v>
      </c>
      <c r="P1369" s="18">
        <v>9.7100000000000009</v>
      </c>
      <c r="Q1369" s="17">
        <v>0.18</v>
      </c>
      <c r="R1369" s="17">
        <v>2.39</v>
      </c>
      <c r="S1369" s="18">
        <v>10.78</v>
      </c>
      <c r="T1369" s="17">
        <v>0.25</v>
      </c>
      <c r="U1369" s="17">
        <v>2.33</v>
      </c>
      <c r="V1369" s="21">
        <v>42477</v>
      </c>
      <c r="W1369" s="7">
        <v>300058</v>
      </c>
      <c r="X1369" s="50"/>
      <c r="Y1369" s="66">
        <v>93542</v>
      </c>
      <c r="Z1369" s="66">
        <v>20644</v>
      </c>
      <c r="AA1369" s="50"/>
      <c r="AB1369" s="66">
        <v>83718</v>
      </c>
      <c r="AC1369" s="66">
        <v>23067</v>
      </c>
      <c r="AD1369" s="30"/>
      <c r="AE1369" s="66">
        <v>74275</v>
      </c>
      <c r="AF1369" s="66">
        <v>26911</v>
      </c>
      <c r="AG1369" s="30"/>
      <c r="AH1369" s="66">
        <v>68479</v>
      </c>
      <c r="AI1369" s="66">
        <v>29189</v>
      </c>
      <c r="AJ1369" s="76"/>
      <c r="AK1369" s="75"/>
      <c r="AL1369" s="7">
        <v>300058</v>
      </c>
    </row>
    <row r="1370" spans="1:38" x14ac:dyDescent="0.15">
      <c r="A1370" s="7">
        <v>300059</v>
      </c>
      <c r="B1370" s="17">
        <f t="shared" si="360"/>
        <v>82.224380767362803</v>
      </c>
      <c r="C1370" s="17">
        <f t="shared" si="361"/>
        <v>4.6972975972476556</v>
      </c>
      <c r="D1370" s="17">
        <f t="shared" si="362"/>
        <v>315.52706552706553</v>
      </c>
      <c r="E1370" s="17">
        <f t="shared" si="363"/>
        <v>9.8998837936891029</v>
      </c>
      <c r="F1370" s="17">
        <f t="shared" si="364"/>
        <v>111.22244488977955</v>
      </c>
      <c r="G1370" s="17">
        <f t="shared" si="365"/>
        <v>6.3718033351511147</v>
      </c>
      <c r="H1370" s="17">
        <f t="shared" si="366"/>
        <v>85.797491039426518</v>
      </c>
      <c r="I1370" s="17">
        <f t="shared" si="367"/>
        <v>5.3882948790095666</v>
      </c>
      <c r="J1370" s="18">
        <v>16.93</v>
      </c>
      <c r="K1370" s="17">
        <v>0.2059</v>
      </c>
      <c r="L1370" s="17">
        <v>3.6042000000000001</v>
      </c>
      <c r="M1370" s="18">
        <v>44.3</v>
      </c>
      <c r="N1370" s="17">
        <v>3.5099999999999999E-2</v>
      </c>
      <c r="O1370" s="17">
        <v>4.4748000000000001</v>
      </c>
      <c r="P1370" s="18">
        <v>22.2</v>
      </c>
      <c r="Q1370" s="17">
        <v>9.98E-2</v>
      </c>
      <c r="R1370" s="17">
        <v>3.4841000000000002</v>
      </c>
      <c r="S1370" s="18">
        <v>19.149999999999999</v>
      </c>
      <c r="T1370" s="17">
        <v>0.16739999999999999</v>
      </c>
      <c r="U1370" s="17">
        <v>3.5539999999999998</v>
      </c>
      <c r="V1370" s="28"/>
      <c r="W1370" s="7">
        <v>300059</v>
      </c>
      <c r="X1370" s="50"/>
      <c r="Y1370" s="66"/>
      <c r="Z1370" s="66"/>
      <c r="AA1370" s="50"/>
      <c r="AB1370" s="66"/>
      <c r="AC1370" s="66"/>
      <c r="AD1370" s="30"/>
      <c r="AE1370" s="66"/>
      <c r="AF1370" s="66"/>
      <c r="AG1370" s="30"/>
      <c r="AH1370" s="66"/>
      <c r="AI1370" s="66"/>
      <c r="AJ1370" s="76"/>
      <c r="AK1370" s="75"/>
      <c r="AL1370" s="7">
        <v>300059</v>
      </c>
    </row>
    <row r="1371" spans="1:38" x14ac:dyDescent="0.15">
      <c r="A1371" s="7">
        <v>300061</v>
      </c>
      <c r="B1371" s="17">
        <f t="shared" si="360"/>
        <v>109.66666666666667</v>
      </c>
      <c r="C1371" s="17">
        <f t="shared" si="361"/>
        <v>13.359243575613435</v>
      </c>
      <c r="D1371" s="17">
        <f t="shared" si="362"/>
        <v>149.1875</v>
      </c>
      <c r="E1371" s="17">
        <f t="shared" si="363"/>
        <v>13.292866291696832</v>
      </c>
      <c r="F1371" s="17">
        <f t="shared" si="364"/>
        <v>131.09090909090909</v>
      </c>
      <c r="G1371" s="17">
        <f t="shared" si="365"/>
        <v>15.383794740491812</v>
      </c>
      <c r="H1371" s="17">
        <f t="shared" si="366"/>
        <v>114.44117647058823</v>
      </c>
      <c r="I1371" s="17">
        <f t="shared" si="367"/>
        <v>13.322376868162909</v>
      </c>
      <c r="J1371" s="18">
        <v>23.03</v>
      </c>
      <c r="K1371" s="17">
        <v>0.21</v>
      </c>
      <c r="L1371" s="17">
        <v>1.7239</v>
      </c>
      <c r="M1371" s="18">
        <v>23.87</v>
      </c>
      <c r="N1371" s="17">
        <v>0.04</v>
      </c>
      <c r="O1371" s="17">
        <v>1.7957000000000001</v>
      </c>
      <c r="P1371" s="18">
        <v>28.84</v>
      </c>
      <c r="Q1371" s="17">
        <v>0.11</v>
      </c>
      <c r="R1371" s="17">
        <v>1.8747</v>
      </c>
      <c r="S1371" s="18">
        <v>25.94</v>
      </c>
      <c r="T1371" s="17">
        <v>0.17</v>
      </c>
      <c r="U1371" s="17">
        <v>1.9471000000000001</v>
      </c>
      <c r="V1371" s="21">
        <v>42485</v>
      </c>
      <c r="W1371" s="7">
        <v>300061</v>
      </c>
      <c r="X1371" s="44" t="s">
        <v>37</v>
      </c>
      <c r="Y1371" s="66">
        <v>14188</v>
      </c>
      <c r="Z1371" s="66">
        <v>17571</v>
      </c>
      <c r="AA1371" s="44" t="s">
        <v>37</v>
      </c>
      <c r="AB1371" s="66">
        <v>10424</v>
      </c>
      <c r="AC1371" s="66">
        <v>23909</v>
      </c>
      <c r="AD1371" s="44" t="s">
        <v>37</v>
      </c>
      <c r="AE1371" s="66">
        <v>8207</v>
      </c>
      <c r="AF1371" s="66">
        <v>30462</v>
      </c>
      <c r="AG1371" s="44" t="s">
        <v>37</v>
      </c>
      <c r="AH1371" s="66">
        <v>7172</v>
      </c>
      <c r="AI1371" s="66">
        <v>34858</v>
      </c>
      <c r="AJ1371" s="76"/>
      <c r="AK1371" s="75"/>
      <c r="AL1371" s="7">
        <v>300061</v>
      </c>
    </row>
    <row r="1372" spans="1:38" x14ac:dyDescent="0.15">
      <c r="A1372" s="7">
        <v>300062</v>
      </c>
      <c r="B1372" s="17">
        <f t="shared" si="360"/>
        <v>252.46153846153845</v>
      </c>
      <c r="C1372" s="17">
        <f t="shared" si="361"/>
        <v>6.5833550638878311</v>
      </c>
      <c r="D1372" s="17">
        <f t="shared" si="362"/>
        <v>61.456996148908857</v>
      </c>
      <c r="E1372" s="17">
        <f t="shared" si="363"/>
        <v>3.7822677806087173</v>
      </c>
      <c r="F1372" s="17">
        <f t="shared" si="364"/>
        <v>63.763157894736842</v>
      </c>
      <c r="G1372" s="17">
        <f t="shared" si="365"/>
        <v>4.6815828116546871</v>
      </c>
      <c r="H1372" s="17">
        <f t="shared" si="366"/>
        <v>52.421052631578938</v>
      </c>
      <c r="I1372" s="17">
        <f t="shared" si="367"/>
        <v>4.9511594959361718</v>
      </c>
      <c r="J1372" s="18">
        <v>32.82</v>
      </c>
      <c r="K1372" s="17">
        <v>0.13</v>
      </c>
      <c r="L1372" s="17">
        <v>4.9852999999999996</v>
      </c>
      <c r="M1372" s="18">
        <v>19.149999999999999</v>
      </c>
      <c r="N1372" s="17">
        <v>7.7899999999999997E-2</v>
      </c>
      <c r="O1372" s="17">
        <v>5.0631000000000004</v>
      </c>
      <c r="P1372" s="18">
        <v>24.23</v>
      </c>
      <c r="Q1372" s="17">
        <v>0.19</v>
      </c>
      <c r="R1372" s="17">
        <v>5.1756000000000002</v>
      </c>
      <c r="S1372" s="18">
        <v>26.56</v>
      </c>
      <c r="T1372" s="17">
        <v>0.38</v>
      </c>
      <c r="U1372" s="17">
        <v>5.3643999999999998</v>
      </c>
      <c r="V1372" s="21">
        <v>42460</v>
      </c>
      <c r="W1372" s="7">
        <v>300062</v>
      </c>
      <c r="X1372" s="50" t="s">
        <v>37</v>
      </c>
      <c r="Y1372" s="66">
        <v>6404</v>
      </c>
      <c r="Z1372" s="66">
        <v>24047</v>
      </c>
      <c r="AA1372" s="50" t="s">
        <v>39</v>
      </c>
      <c r="AB1372" s="66">
        <v>8562</v>
      </c>
      <c r="AC1372" s="66">
        <v>17986</v>
      </c>
      <c r="AD1372" s="50" t="s">
        <v>39</v>
      </c>
      <c r="AE1372" s="66">
        <v>11448</v>
      </c>
      <c r="AF1372" s="66">
        <v>13452</v>
      </c>
      <c r="AG1372" s="50" t="s">
        <v>37</v>
      </c>
      <c r="AH1372" s="66">
        <v>9188</v>
      </c>
      <c r="AI1372" s="66">
        <v>16760</v>
      </c>
      <c r="AJ1372" s="76"/>
      <c r="AK1372" s="75"/>
      <c r="AL1372" s="7">
        <v>300062</v>
      </c>
    </row>
    <row r="1373" spans="1:38" x14ac:dyDescent="0.15">
      <c r="A1373" s="7">
        <v>300063</v>
      </c>
      <c r="B1373" s="17">
        <f t="shared" si="360"/>
        <v>135.11131725417439</v>
      </c>
      <c r="C1373" s="17">
        <f t="shared" si="361"/>
        <v>4.1210423563364742</v>
      </c>
      <c r="D1373" s="17">
        <f t="shared" si="362"/>
        <v>111.44547325102882</v>
      </c>
      <c r="E1373" s="17">
        <f t="shared" si="363"/>
        <v>6.0460183906121365</v>
      </c>
      <c r="F1373" s="17">
        <f t="shared" si="364"/>
        <v>64.015477214101466</v>
      </c>
      <c r="G1373" s="17">
        <f t="shared" si="365"/>
        <v>4.0538517036250532</v>
      </c>
      <c r="H1373" s="17">
        <f t="shared" si="366"/>
        <v>53.621908127208485</v>
      </c>
      <c r="I1373" s="17">
        <f t="shared" si="367"/>
        <v>4.0256794577602104</v>
      </c>
      <c r="J1373" s="18">
        <v>29.13</v>
      </c>
      <c r="K1373" s="17">
        <v>0.21560000000000001</v>
      </c>
      <c r="L1373" s="17">
        <v>7.0686</v>
      </c>
      <c r="M1373" s="18">
        <v>43.33</v>
      </c>
      <c r="N1373" s="17">
        <v>9.7199999999999995E-2</v>
      </c>
      <c r="O1373" s="17">
        <v>7.1666999999999996</v>
      </c>
      <c r="P1373" s="18">
        <v>29.78</v>
      </c>
      <c r="Q1373" s="17">
        <v>0.2326</v>
      </c>
      <c r="R1373" s="17">
        <v>7.3460999999999999</v>
      </c>
      <c r="S1373" s="18">
        <v>30.35</v>
      </c>
      <c r="T1373" s="17">
        <v>0.42449999999999999</v>
      </c>
      <c r="U1373" s="17">
        <v>7.5391000000000004</v>
      </c>
      <c r="V1373" s="28">
        <v>42486</v>
      </c>
      <c r="W1373" s="7">
        <v>300063</v>
      </c>
      <c r="X1373" s="44" t="s">
        <v>37</v>
      </c>
      <c r="Y1373" s="66">
        <v>7442</v>
      </c>
      <c r="Z1373" s="66">
        <v>39044</v>
      </c>
      <c r="AA1373" s="44" t="s">
        <v>37</v>
      </c>
      <c r="AB1373" s="66">
        <v>7417</v>
      </c>
      <c r="AC1373" s="66">
        <v>39176</v>
      </c>
      <c r="AD1373" s="44" t="s">
        <v>39</v>
      </c>
      <c r="AE1373" s="66">
        <v>14227</v>
      </c>
      <c r="AF1373" s="66">
        <v>20423</v>
      </c>
      <c r="AG1373" s="44" t="s">
        <v>43</v>
      </c>
      <c r="AH1373" s="66">
        <v>18318</v>
      </c>
      <c r="AI1373" s="66">
        <v>15862</v>
      </c>
      <c r="AJ1373" s="76"/>
      <c r="AK1373" s="75"/>
      <c r="AL1373" s="7">
        <v>300063</v>
      </c>
    </row>
    <row r="1374" spans="1:38" x14ac:dyDescent="0.15">
      <c r="A1374" s="7">
        <v>300064</v>
      </c>
      <c r="B1374" s="17">
        <f t="shared" si="360"/>
        <v>72.849807445442877</v>
      </c>
      <c r="C1374" s="17">
        <f t="shared" si="361"/>
        <v>3.9481007374426045</v>
      </c>
      <c r="D1374" s="17">
        <f t="shared" si="362"/>
        <v>52.600849256900212</v>
      </c>
      <c r="E1374" s="17">
        <f t="shared" si="363"/>
        <v>3.3916287347274037</v>
      </c>
      <c r="F1374" s="17">
        <f t="shared" si="364"/>
        <v>44.376634699215344</v>
      </c>
      <c r="G1374" s="17">
        <f t="shared" si="365"/>
        <v>3.4270324861134491</v>
      </c>
      <c r="H1374" s="17">
        <f t="shared" si="366"/>
        <v>49.096563981042657</v>
      </c>
      <c r="I1374" s="17">
        <f t="shared" si="367"/>
        <v>3.6533756529789065</v>
      </c>
      <c r="J1374" s="18">
        <v>11.35</v>
      </c>
      <c r="K1374" s="17">
        <v>0.15579999999999999</v>
      </c>
      <c r="L1374" s="17">
        <v>2.8748</v>
      </c>
      <c r="M1374" s="18">
        <v>9.91</v>
      </c>
      <c r="N1374" s="17">
        <v>4.7100000000000003E-2</v>
      </c>
      <c r="O1374" s="17">
        <v>2.9218999999999999</v>
      </c>
      <c r="P1374" s="18">
        <v>10.18</v>
      </c>
      <c r="Q1374" s="17">
        <v>0.1147</v>
      </c>
      <c r="R1374" s="17">
        <v>2.9704999999999999</v>
      </c>
      <c r="S1374" s="18">
        <v>11.05</v>
      </c>
      <c r="T1374" s="17">
        <v>0.16880000000000001</v>
      </c>
      <c r="U1374" s="17">
        <v>3.0246</v>
      </c>
      <c r="V1374" s="21">
        <v>42458</v>
      </c>
      <c r="W1374" s="7">
        <v>300064</v>
      </c>
      <c r="X1374" s="50" t="s">
        <v>43</v>
      </c>
      <c r="Y1374" s="66">
        <v>31950</v>
      </c>
      <c r="Z1374" s="66">
        <v>21224</v>
      </c>
      <c r="AA1374" s="50" t="s">
        <v>43</v>
      </c>
      <c r="AB1374" s="66">
        <v>33402</v>
      </c>
      <c r="AC1374" s="66">
        <v>20301</v>
      </c>
      <c r="AD1374" s="50" t="s">
        <v>41</v>
      </c>
      <c r="AE1374" s="66">
        <v>31608</v>
      </c>
      <c r="AF1374" s="66">
        <v>21454</v>
      </c>
      <c r="AG1374" s="50" t="s">
        <v>41</v>
      </c>
      <c r="AH1374" s="66">
        <v>29644</v>
      </c>
      <c r="AI1374" s="66">
        <v>22875</v>
      </c>
      <c r="AJ1374" s="76"/>
      <c r="AK1374" s="75"/>
      <c r="AL1374" s="7">
        <v>300064</v>
      </c>
    </row>
    <row r="1375" spans="1:38" x14ac:dyDescent="0.15">
      <c r="A1375" s="7">
        <v>300065</v>
      </c>
      <c r="B1375" s="17">
        <f t="shared" si="360"/>
        <v>226.58823529411765</v>
      </c>
      <c r="C1375" s="17">
        <f t="shared" si="361"/>
        <v>7.8686113494300773</v>
      </c>
      <c r="D1375" s="17">
        <f t="shared" si="362"/>
        <v>164.78947368421052</v>
      </c>
      <c r="E1375" s="17">
        <f t="shared" si="363"/>
        <v>6.3554247437328728</v>
      </c>
      <c r="F1375" s="17">
        <f t="shared" si="364"/>
        <v>155.59131134352373</v>
      </c>
      <c r="G1375" s="17">
        <f t="shared" si="365"/>
        <v>7.7329068372650944</v>
      </c>
      <c r="H1375" s="17">
        <f t="shared" si="366"/>
        <v>132.50120019203072</v>
      </c>
      <c r="I1375" s="17">
        <f t="shared" si="367"/>
        <v>7.1824498399562806</v>
      </c>
      <c r="J1375" s="18">
        <v>38.520000000000003</v>
      </c>
      <c r="K1375" s="17">
        <v>0.17</v>
      </c>
      <c r="L1375" s="17">
        <v>4.8954000000000004</v>
      </c>
      <c r="M1375" s="18">
        <v>31.31</v>
      </c>
      <c r="N1375" s="17">
        <v>4.7500000000000001E-2</v>
      </c>
      <c r="O1375" s="17">
        <v>4.9264999999999999</v>
      </c>
      <c r="P1375" s="18">
        <v>38.68</v>
      </c>
      <c r="Q1375" s="17">
        <v>0.12429999999999999</v>
      </c>
      <c r="R1375" s="17">
        <v>5.0019999999999998</v>
      </c>
      <c r="S1375" s="18">
        <v>36.799999999999997</v>
      </c>
      <c r="T1375" s="17">
        <v>0.20830000000000001</v>
      </c>
      <c r="U1375" s="17">
        <v>5.1235999999999997</v>
      </c>
      <c r="V1375" s="21">
        <v>42475</v>
      </c>
      <c r="W1375" s="7">
        <v>300065</v>
      </c>
      <c r="X1375" s="50" t="s">
        <v>37</v>
      </c>
      <c r="Y1375" s="66">
        <v>13592</v>
      </c>
      <c r="Z1375" s="66">
        <v>15487</v>
      </c>
      <c r="AA1375" s="50" t="s">
        <v>37</v>
      </c>
      <c r="AB1375" s="66">
        <v>15406</v>
      </c>
      <c r="AC1375" s="66">
        <v>15679</v>
      </c>
      <c r="AD1375" s="50" t="s">
        <v>37</v>
      </c>
      <c r="AE1375" s="66">
        <v>12008</v>
      </c>
      <c r="AF1375" s="66">
        <v>20116</v>
      </c>
      <c r="AG1375" s="50" t="s">
        <v>39</v>
      </c>
      <c r="AH1375" s="66">
        <v>14349</v>
      </c>
      <c r="AI1375" s="66">
        <v>16834</v>
      </c>
      <c r="AJ1375" s="76"/>
      <c r="AK1375" s="75"/>
      <c r="AL1375" s="7">
        <v>300065</v>
      </c>
    </row>
    <row r="1376" spans="1:38" x14ac:dyDescent="0.15">
      <c r="A1376" s="7">
        <v>300066</v>
      </c>
      <c r="B1376" s="17">
        <f t="shared" si="360"/>
        <v>19.5</v>
      </c>
      <c r="C1376" s="17">
        <f t="shared" si="361"/>
        <v>2.0244892973831261</v>
      </c>
      <c r="D1376" s="17">
        <f t="shared" si="362"/>
        <v>71.268656716417908</v>
      </c>
      <c r="E1376" s="17">
        <f t="shared" si="363"/>
        <v>5.7158247546085708</v>
      </c>
      <c r="F1376" s="17">
        <f t="shared" si="364"/>
        <v>69.928571428571416</v>
      </c>
      <c r="G1376" s="17">
        <f t="shared" si="365"/>
        <v>7.2572275759822089</v>
      </c>
      <c r="H1376" s="17">
        <f t="shared" si="366"/>
        <v>49.31318681318681</v>
      </c>
      <c r="I1376" s="17">
        <f t="shared" si="367"/>
        <v>5.1755207957903844</v>
      </c>
      <c r="J1376" s="18">
        <v>6.63</v>
      </c>
      <c r="K1376" s="17">
        <v>0.34</v>
      </c>
      <c r="L1376" s="17">
        <v>3.2749000000000001</v>
      </c>
      <c r="M1376" s="18">
        <v>19.100000000000001</v>
      </c>
      <c r="N1376" s="17">
        <v>6.7000000000000004E-2</v>
      </c>
      <c r="O1376" s="17">
        <v>3.3416000000000001</v>
      </c>
      <c r="P1376" s="18">
        <v>9.7899999999999991</v>
      </c>
      <c r="Q1376" s="17">
        <v>7.0000000000000007E-2</v>
      </c>
      <c r="R1376" s="17">
        <v>1.349</v>
      </c>
      <c r="S1376" s="18">
        <v>7.18</v>
      </c>
      <c r="T1376" s="17">
        <v>0.10920000000000001</v>
      </c>
      <c r="U1376" s="17">
        <v>1.3873</v>
      </c>
      <c r="V1376" s="21">
        <v>42445</v>
      </c>
      <c r="W1376" s="7">
        <v>300066</v>
      </c>
      <c r="X1376" s="50" t="s">
        <v>43</v>
      </c>
      <c r="Y1376" s="66">
        <v>37155</v>
      </c>
      <c r="Z1376" s="66">
        <v>11196</v>
      </c>
      <c r="AA1376" s="50" t="s">
        <v>43</v>
      </c>
      <c r="AB1376" s="66">
        <v>37576</v>
      </c>
      <c r="AC1376" s="66">
        <v>11071</v>
      </c>
      <c r="AD1376" s="50"/>
      <c r="AE1376" s="66">
        <v>70108</v>
      </c>
      <c r="AF1376" s="66">
        <v>14834</v>
      </c>
      <c r="AG1376" s="50"/>
      <c r="AH1376" s="66">
        <v>71000</v>
      </c>
      <c r="AI1376" s="66">
        <v>14648</v>
      </c>
      <c r="AJ1376" s="76"/>
      <c r="AK1376" s="75"/>
      <c r="AL1376" s="7">
        <v>300066</v>
      </c>
    </row>
    <row r="1377" spans="1:38" x14ac:dyDescent="0.15">
      <c r="A1377" s="7">
        <v>300067</v>
      </c>
      <c r="B1377" s="17">
        <f t="shared" si="360"/>
        <v>71.666666666666671</v>
      </c>
      <c r="C1377" s="17">
        <f t="shared" si="361"/>
        <v>4.8786022237349673</v>
      </c>
      <c r="D1377" s="17">
        <f t="shared" si="362"/>
        <v>52.249999999999993</v>
      </c>
      <c r="E1377" s="17">
        <f t="shared" si="363"/>
        <v>5.8058781043391292</v>
      </c>
      <c r="F1377" s="17">
        <f t="shared" si="364"/>
        <v>38.13636363636364</v>
      </c>
      <c r="G1377" s="17">
        <f t="shared" si="365"/>
        <v>4.5059076262083781</v>
      </c>
      <c r="H1377" s="17">
        <f t="shared" si="366"/>
        <v>54.331184528605959</v>
      </c>
      <c r="I1377" s="17">
        <f t="shared" si="367"/>
        <v>4.6029389176181459</v>
      </c>
      <c r="J1377" s="18">
        <v>8.6</v>
      </c>
      <c r="K1377" s="17">
        <v>0.12</v>
      </c>
      <c r="L1377" s="17">
        <v>1.7627999999999999</v>
      </c>
      <c r="M1377" s="18">
        <v>10.45</v>
      </c>
      <c r="N1377" s="17">
        <v>0.05</v>
      </c>
      <c r="O1377" s="17">
        <v>1.7999000000000001</v>
      </c>
      <c r="P1377" s="18">
        <v>8.39</v>
      </c>
      <c r="Q1377" s="17">
        <v>0.11</v>
      </c>
      <c r="R1377" s="17">
        <v>1.8620000000000001</v>
      </c>
      <c r="S1377" s="18">
        <v>8.99</v>
      </c>
      <c r="T1377" s="17">
        <v>0.1241</v>
      </c>
      <c r="U1377" s="17">
        <v>1.9531000000000001</v>
      </c>
      <c r="V1377" s="28">
        <v>42451</v>
      </c>
      <c r="W1377" s="7">
        <v>300067</v>
      </c>
      <c r="X1377" s="44"/>
      <c r="Y1377" s="66">
        <v>28678</v>
      </c>
      <c r="Z1377" s="66">
        <v>18370</v>
      </c>
      <c r="AA1377" s="44"/>
      <c r="AB1377" s="66">
        <v>28577</v>
      </c>
      <c r="AC1377" s="66">
        <v>18435</v>
      </c>
      <c r="AD1377" s="44"/>
      <c r="AE1377" s="66">
        <v>29577</v>
      </c>
      <c r="AF1377" s="66">
        <v>17866</v>
      </c>
      <c r="AG1377" s="30"/>
      <c r="AH1377" s="66">
        <v>31234</v>
      </c>
      <c r="AI1377" s="66">
        <v>17372</v>
      </c>
      <c r="AJ1377" s="76"/>
      <c r="AK1377" s="75"/>
      <c r="AL1377" s="7">
        <v>300067</v>
      </c>
    </row>
    <row r="1378" spans="1:38" x14ac:dyDescent="0.15">
      <c r="A1378" s="7">
        <v>300068</v>
      </c>
      <c r="B1378" s="17">
        <f t="shared" si="360"/>
        <v>40.145833333333336</v>
      </c>
      <c r="C1378" s="17">
        <f t="shared" si="361"/>
        <v>2.5721455457967379</v>
      </c>
      <c r="D1378" s="17">
        <f t="shared" si="362"/>
        <v>44.074999999999996</v>
      </c>
      <c r="E1378" s="17">
        <f t="shared" si="363"/>
        <v>3.4370491675439618</v>
      </c>
      <c r="F1378" s="17">
        <f t="shared" si="364"/>
        <v>47.521739130434781</v>
      </c>
      <c r="G1378" s="17">
        <f t="shared" si="365"/>
        <v>3.0316478517737773</v>
      </c>
      <c r="H1378" s="17">
        <f t="shared" si="366"/>
        <v>43.662162162162161</v>
      </c>
      <c r="I1378" s="17">
        <f t="shared" si="367"/>
        <v>2.9550973371198088</v>
      </c>
      <c r="J1378" s="18">
        <v>19.27</v>
      </c>
      <c r="K1378" s="17">
        <v>0.48</v>
      </c>
      <c r="L1378" s="17">
        <v>7.4917999999999996</v>
      </c>
      <c r="M1378" s="18">
        <v>17.63</v>
      </c>
      <c r="N1378" s="17">
        <v>0.1</v>
      </c>
      <c r="O1378" s="17">
        <v>5.1294000000000004</v>
      </c>
      <c r="P1378" s="18">
        <v>21.86</v>
      </c>
      <c r="Q1378" s="17">
        <v>0.23</v>
      </c>
      <c r="R1378" s="17">
        <v>7.2106000000000003</v>
      </c>
      <c r="S1378" s="18">
        <v>21.54</v>
      </c>
      <c r="T1378" s="17">
        <v>0.37</v>
      </c>
      <c r="U1378" s="17">
        <v>7.2891000000000004</v>
      </c>
      <c r="V1378" s="21"/>
      <c r="W1378" s="7">
        <v>300068</v>
      </c>
      <c r="X1378" s="30"/>
      <c r="Y1378" s="66">
        <v>41558</v>
      </c>
      <c r="Z1378" s="66">
        <v>18872</v>
      </c>
      <c r="AA1378" s="44"/>
      <c r="AB1378" s="66">
        <v>44246</v>
      </c>
      <c r="AC1378" s="66">
        <v>13673</v>
      </c>
      <c r="AD1378" s="44"/>
      <c r="AE1378" s="66">
        <v>48093</v>
      </c>
      <c r="AF1378" s="66">
        <v>12665</v>
      </c>
      <c r="AG1378" s="30"/>
      <c r="AH1378" s="66">
        <v>41558</v>
      </c>
      <c r="AI1378" s="66">
        <v>18871</v>
      </c>
      <c r="AJ1378" s="76"/>
      <c r="AK1378" s="75"/>
      <c r="AL1378" s="7">
        <v>300068</v>
      </c>
    </row>
    <row r="1379" spans="1:38" x14ac:dyDescent="0.15">
      <c r="A1379" s="7">
        <v>300069</v>
      </c>
      <c r="B1379" s="17">
        <f t="shared" si="360"/>
        <v>525</v>
      </c>
      <c r="C1379" s="17">
        <f t="shared" si="361"/>
        <v>11.303286924070619</v>
      </c>
      <c r="D1379" s="17">
        <f t="shared" si="362"/>
        <v>83.4375</v>
      </c>
      <c r="E1379" s="17">
        <f t="shared" si="363"/>
        <v>6.2681941966381824</v>
      </c>
      <c r="F1379" s="17">
        <f t="shared" si="364"/>
        <v>94.411764705882348</v>
      </c>
      <c r="G1379" s="17">
        <f t="shared" si="365"/>
        <v>7.467373857212646</v>
      </c>
      <c r="H1379" s="17">
        <f t="shared" si="366"/>
        <v>154.2236842105263</v>
      </c>
      <c r="I1379" s="17">
        <f t="shared" si="367"/>
        <v>9.0473323453130803</v>
      </c>
      <c r="J1379" s="18">
        <v>47.25</v>
      </c>
      <c r="K1379" s="17">
        <v>0.09</v>
      </c>
      <c r="L1379" s="17">
        <v>4.1802000000000001</v>
      </c>
      <c r="M1379" s="18">
        <v>26.7</v>
      </c>
      <c r="N1379" s="17">
        <v>0.08</v>
      </c>
      <c r="O1379" s="17">
        <v>4.2595999999999998</v>
      </c>
      <c r="P1379" s="18">
        <v>32.1</v>
      </c>
      <c r="Q1379" s="17">
        <v>0.17</v>
      </c>
      <c r="R1379" s="17">
        <v>4.2987000000000002</v>
      </c>
      <c r="S1379" s="18">
        <v>39.07</v>
      </c>
      <c r="T1379" s="17">
        <v>0.19</v>
      </c>
      <c r="U1379" s="17">
        <v>4.3183999999999996</v>
      </c>
      <c r="V1379" s="28">
        <v>42443</v>
      </c>
      <c r="W1379" s="7">
        <v>300069</v>
      </c>
      <c r="X1379" s="44" t="s">
        <v>37</v>
      </c>
      <c r="Y1379" s="66">
        <v>7283</v>
      </c>
      <c r="Z1379" s="66">
        <v>16064</v>
      </c>
      <c r="AA1379" s="44" t="s">
        <v>39</v>
      </c>
      <c r="AB1379" s="66">
        <v>9698</v>
      </c>
      <c r="AC1379" s="66">
        <v>12064</v>
      </c>
      <c r="AD1379" s="44" t="s">
        <v>39</v>
      </c>
      <c r="AE1379" s="66">
        <v>10080</v>
      </c>
      <c r="AF1379" s="66">
        <v>11607</v>
      </c>
      <c r="AG1379" s="44" t="s">
        <v>37</v>
      </c>
      <c r="AH1379" s="66">
        <v>6934</v>
      </c>
      <c r="AI1379" s="66">
        <v>16873</v>
      </c>
      <c r="AJ1379" s="76"/>
      <c r="AK1379" s="75"/>
      <c r="AL1379" s="7">
        <v>300069</v>
      </c>
    </row>
    <row r="1380" spans="1:38" x14ac:dyDescent="0.15">
      <c r="A1380" s="7">
        <v>300070</v>
      </c>
      <c r="B1380" s="17">
        <f t="shared" si="360"/>
        <v>14.479338842975206</v>
      </c>
      <c r="C1380" s="17">
        <f t="shared" si="361"/>
        <v>1.5868271608292801</v>
      </c>
      <c r="D1380" s="17">
        <f t="shared" si="362"/>
        <v>324.91666666666669</v>
      </c>
      <c r="E1380" s="17">
        <f t="shared" si="363"/>
        <v>3.5512282203783485</v>
      </c>
      <c r="F1380" s="17">
        <f t="shared" si="364"/>
        <v>82.666666666666671</v>
      </c>
      <c r="G1380" s="17">
        <f t="shared" si="365"/>
        <v>3.3140311804008911</v>
      </c>
      <c r="H1380" s="17">
        <f t="shared" si="366"/>
        <v>99.160714285714292</v>
      </c>
      <c r="I1380" s="17">
        <f t="shared" si="367"/>
        <v>4.0344376634699222</v>
      </c>
      <c r="J1380" s="18">
        <v>17.52</v>
      </c>
      <c r="K1380" s="17">
        <v>1.21</v>
      </c>
      <c r="L1380" s="17">
        <v>11.040900000000001</v>
      </c>
      <c r="M1380" s="18">
        <v>38.99</v>
      </c>
      <c r="N1380" s="17">
        <v>0.03</v>
      </c>
      <c r="O1380" s="17">
        <v>10.9793</v>
      </c>
      <c r="P1380" s="18">
        <v>14.88</v>
      </c>
      <c r="Q1380" s="17">
        <v>0.09</v>
      </c>
      <c r="R1380" s="17">
        <v>4.49</v>
      </c>
      <c r="S1380" s="18">
        <v>18.510000000000002</v>
      </c>
      <c r="T1380" s="17">
        <v>0.14000000000000001</v>
      </c>
      <c r="U1380" s="17">
        <v>4.5880000000000001</v>
      </c>
      <c r="V1380" s="28">
        <v>42472</v>
      </c>
      <c r="W1380" s="7">
        <v>300070</v>
      </c>
      <c r="X1380" s="44" t="s">
        <v>39</v>
      </c>
      <c r="Y1380" s="66">
        <v>32729</v>
      </c>
      <c r="Z1380" s="66">
        <v>37564</v>
      </c>
      <c r="AA1380" s="44" t="s">
        <v>37</v>
      </c>
      <c r="AB1380" s="66">
        <v>30186</v>
      </c>
      <c r="AC1380" s="66">
        <v>41723</v>
      </c>
      <c r="AD1380" s="44" t="s">
        <v>37</v>
      </c>
      <c r="AE1380" s="66">
        <v>33511</v>
      </c>
      <c r="AF1380" s="66">
        <v>92616</v>
      </c>
      <c r="AG1380" s="44" t="s">
        <v>39</v>
      </c>
      <c r="AH1380" s="66">
        <v>42738</v>
      </c>
      <c r="AI1380" s="66">
        <v>73082</v>
      </c>
      <c r="AJ1380" s="76"/>
      <c r="AK1380" s="75"/>
      <c r="AL1380" s="7">
        <v>300070</v>
      </c>
    </row>
    <row r="1381" spans="1:38" x14ac:dyDescent="0.15">
      <c r="A1381" s="7">
        <v>300071</v>
      </c>
      <c r="B1381" s="17">
        <f t="shared" si="360"/>
        <v>51.89473684210526</v>
      </c>
      <c r="C1381" s="17">
        <f t="shared" si="361"/>
        <v>6.1705989110707797</v>
      </c>
      <c r="D1381" s="17">
        <f t="shared" si="362"/>
        <v>75</v>
      </c>
      <c r="E1381" s="17">
        <f t="shared" si="363"/>
        <v>5.5272369956396235</v>
      </c>
      <c r="F1381" s="17">
        <f t="shared" si="364"/>
        <v>60.000000000000007</v>
      </c>
      <c r="G1381" s="17">
        <f t="shared" si="365"/>
        <v>6.5367388935964179</v>
      </c>
      <c r="H1381" s="17">
        <f t="shared" si="366"/>
        <v>43.75</v>
      </c>
      <c r="I1381" s="17">
        <f t="shared" si="367"/>
        <v>6.0428176795580111</v>
      </c>
      <c r="J1381" s="18">
        <v>9.86</v>
      </c>
      <c r="K1381" s="17">
        <v>0.19</v>
      </c>
      <c r="L1381" s="17">
        <v>1.5979000000000001</v>
      </c>
      <c r="M1381" s="18">
        <v>9</v>
      </c>
      <c r="N1381" s="17">
        <v>0.03</v>
      </c>
      <c r="O1381" s="17">
        <v>1.6283000000000001</v>
      </c>
      <c r="P1381" s="18">
        <v>10.8</v>
      </c>
      <c r="Q1381" s="17">
        <v>0.09</v>
      </c>
      <c r="R1381" s="17">
        <v>1.6521999999999999</v>
      </c>
      <c r="S1381" s="18">
        <v>10.5</v>
      </c>
      <c r="T1381" s="17">
        <v>0.18</v>
      </c>
      <c r="U1381" s="17">
        <v>1.7376</v>
      </c>
      <c r="V1381" s="28">
        <v>42475</v>
      </c>
      <c r="W1381" s="7">
        <v>300071</v>
      </c>
      <c r="X1381" s="50" t="s">
        <v>43</v>
      </c>
      <c r="Y1381" s="66">
        <v>29121</v>
      </c>
      <c r="Z1381" s="66">
        <v>23532</v>
      </c>
      <c r="AA1381" s="50" t="s">
        <v>41</v>
      </c>
      <c r="AB1381" s="66">
        <v>28419</v>
      </c>
      <c r="AC1381" s="66">
        <v>24113</v>
      </c>
      <c r="AD1381" s="50"/>
      <c r="AE1381" s="66">
        <v>36020</v>
      </c>
      <c r="AF1381" s="66">
        <v>19025</v>
      </c>
      <c r="AG1381" s="50" t="s">
        <v>41</v>
      </c>
      <c r="AH1381" s="66">
        <v>26866</v>
      </c>
      <c r="AI1381" s="66">
        <v>25414</v>
      </c>
      <c r="AJ1381" s="76"/>
      <c r="AK1381" s="75"/>
      <c r="AL1381" s="7">
        <v>300071</v>
      </c>
    </row>
    <row r="1382" spans="1:38" x14ac:dyDescent="0.15">
      <c r="A1382" s="7">
        <v>300072</v>
      </c>
      <c r="B1382" s="17">
        <f t="shared" si="360"/>
        <v>38.899159663865547</v>
      </c>
      <c r="C1382" s="17">
        <f t="shared" si="361"/>
        <v>7.6702568351284173</v>
      </c>
      <c r="D1382" s="17">
        <f t="shared" si="362"/>
        <v>31.346153846153847</v>
      </c>
      <c r="E1382" s="17">
        <f t="shared" si="363"/>
        <v>5.2940125692200271</v>
      </c>
      <c r="F1382" s="17">
        <f t="shared" si="364"/>
        <v>20.323529411764707</v>
      </c>
      <c r="G1382" s="17">
        <f t="shared" si="365"/>
        <v>6.0772630329148436</v>
      </c>
      <c r="H1382" s="17">
        <f t="shared" si="366"/>
        <v>31.747572815533982</v>
      </c>
      <c r="I1382" s="17">
        <f t="shared" si="367"/>
        <v>8.8742341902261312</v>
      </c>
      <c r="J1382" s="18">
        <v>46.29</v>
      </c>
      <c r="K1382" s="17">
        <v>1.19</v>
      </c>
      <c r="L1382" s="17">
        <v>6.0350000000000001</v>
      </c>
      <c r="M1382" s="18">
        <v>32.6</v>
      </c>
      <c r="N1382" s="17">
        <v>0.26</v>
      </c>
      <c r="O1382" s="17">
        <v>6.1578999999999997</v>
      </c>
      <c r="P1382" s="18">
        <v>27.64</v>
      </c>
      <c r="Q1382" s="17">
        <v>0.68</v>
      </c>
      <c r="R1382" s="17">
        <v>4.5480999999999998</v>
      </c>
      <c r="S1382" s="18">
        <v>43.6</v>
      </c>
      <c r="T1382" s="17">
        <v>1.03</v>
      </c>
      <c r="U1382" s="17">
        <v>4.9131</v>
      </c>
      <c r="V1382" s="28">
        <v>42445</v>
      </c>
      <c r="W1382" s="7">
        <v>300072</v>
      </c>
      <c r="X1382" s="44" t="s">
        <v>37</v>
      </c>
      <c r="Y1382" s="66">
        <v>27441</v>
      </c>
      <c r="Z1382" s="66">
        <v>28359</v>
      </c>
      <c r="AA1382" s="44" t="s">
        <v>43</v>
      </c>
      <c r="AB1382" s="66">
        <v>30379</v>
      </c>
      <c r="AC1382" s="66">
        <v>26225</v>
      </c>
      <c r="AD1382" s="44" t="s">
        <v>37</v>
      </c>
      <c r="AE1382" s="66">
        <v>26612</v>
      </c>
      <c r="AF1382" s="66">
        <v>44814</v>
      </c>
      <c r="AG1382" s="44" t="s">
        <v>43</v>
      </c>
      <c r="AH1382" s="66">
        <v>35861</v>
      </c>
      <c r="AI1382" s="66">
        <v>33255</v>
      </c>
      <c r="AJ1382" s="76"/>
      <c r="AK1382" s="75"/>
      <c r="AL1382" s="7">
        <v>300072</v>
      </c>
    </row>
    <row r="1383" spans="1:38" x14ac:dyDescent="0.15">
      <c r="A1383" s="7">
        <v>300073</v>
      </c>
      <c r="B1383" s="17">
        <f t="shared" si="360"/>
        <v>550.06385696040877</v>
      </c>
      <c r="C1383" s="17">
        <f t="shared" si="361"/>
        <v>6.349510555490034</v>
      </c>
      <c r="D1383" s="17">
        <f t="shared" si="362"/>
        <v>96.544715447154474</v>
      </c>
      <c r="E1383" s="17">
        <f t="shared" si="363"/>
        <v>4.8403767487225773</v>
      </c>
      <c r="F1383" s="17">
        <f t="shared" si="364"/>
        <v>167.68537074148296</v>
      </c>
      <c r="G1383" s="17">
        <f t="shared" si="365"/>
        <v>9.5862750433201107</v>
      </c>
      <c r="H1383" s="17">
        <f t="shared" si="366"/>
        <v>112.77356288298803</v>
      </c>
      <c r="I1383" s="17">
        <f t="shared" si="367"/>
        <v>7.2312657872579287</v>
      </c>
      <c r="J1383" s="18">
        <v>43.07</v>
      </c>
      <c r="K1383" s="17">
        <v>7.8299999999999995E-2</v>
      </c>
      <c r="L1383" s="17">
        <v>6.7831999999999999</v>
      </c>
      <c r="M1383" s="18">
        <v>33.25</v>
      </c>
      <c r="N1383" s="17">
        <v>8.6099999999999996E-2</v>
      </c>
      <c r="O1383" s="17">
        <v>6.8693</v>
      </c>
      <c r="P1383" s="18">
        <v>66.94</v>
      </c>
      <c r="Q1383" s="17">
        <v>0.1996</v>
      </c>
      <c r="R1383" s="17">
        <v>6.9828999999999999</v>
      </c>
      <c r="S1383" s="18">
        <v>51.53</v>
      </c>
      <c r="T1383" s="17">
        <v>0.3427</v>
      </c>
      <c r="U1383" s="17">
        <v>7.1260000000000003</v>
      </c>
      <c r="V1383" s="28">
        <v>42443</v>
      </c>
      <c r="W1383" s="7">
        <v>300073</v>
      </c>
      <c r="X1383" s="50" t="s">
        <v>37</v>
      </c>
      <c r="Y1383" s="66">
        <v>12819</v>
      </c>
      <c r="Z1383" s="66">
        <v>14278</v>
      </c>
      <c r="AA1383" s="50" t="s">
        <v>43</v>
      </c>
      <c r="AB1383" s="66">
        <v>17509</v>
      </c>
      <c r="AC1383" s="66">
        <v>10453</v>
      </c>
      <c r="AD1383" s="50"/>
      <c r="AE1383" s="66">
        <v>24453</v>
      </c>
      <c r="AF1383" s="66">
        <v>7485</v>
      </c>
      <c r="AG1383" s="50"/>
      <c r="AH1383" s="66">
        <v>29569</v>
      </c>
      <c r="AI1383" s="66">
        <v>6190</v>
      </c>
      <c r="AJ1383" s="76"/>
      <c r="AK1383" s="75"/>
      <c r="AL1383" s="7">
        <v>300073</v>
      </c>
    </row>
    <row r="1384" spans="1:38" x14ac:dyDescent="0.15">
      <c r="A1384" s="7">
        <v>300074</v>
      </c>
      <c r="B1384" s="17">
        <f t="shared" si="360"/>
        <v>144.88188976377953</v>
      </c>
      <c r="C1384" s="17">
        <f t="shared" si="361"/>
        <v>4.6233479069299959</v>
      </c>
      <c r="D1384" s="17">
        <f t="shared" si="362"/>
        <v>-154.09356725146196</v>
      </c>
      <c r="E1384" s="17">
        <f t="shared" si="363"/>
        <v>5.3448275862068959</v>
      </c>
      <c r="F1384" s="17">
        <f t="shared" si="364"/>
        <v>526.31578947368416</v>
      </c>
      <c r="G1384" s="17">
        <f t="shared" si="365"/>
        <v>5.9970014992503753</v>
      </c>
      <c r="H1384" s="17">
        <f t="shared" si="366"/>
        <v>408.42391304347825</v>
      </c>
      <c r="I1384" s="17">
        <f t="shared" si="367"/>
        <v>5.0524405002016941</v>
      </c>
      <c r="J1384" s="18">
        <v>9.1999999999999993</v>
      </c>
      <c r="K1384" s="17">
        <v>6.3500000000000001E-2</v>
      </c>
      <c r="L1384" s="17">
        <v>1.9899</v>
      </c>
      <c r="M1384" s="18">
        <v>10.54</v>
      </c>
      <c r="N1384" s="17">
        <v>-1.7100000000000001E-2</v>
      </c>
      <c r="O1384" s="17">
        <v>1.972</v>
      </c>
      <c r="P1384" s="18">
        <v>12</v>
      </c>
      <c r="Q1384" s="17">
        <v>1.14E-2</v>
      </c>
      <c r="R1384" s="17">
        <v>2.0009999999999999</v>
      </c>
      <c r="S1384" s="18">
        <v>10.02</v>
      </c>
      <c r="T1384" s="17">
        <v>1.84E-2</v>
      </c>
      <c r="U1384" s="17">
        <v>1.9832000000000001</v>
      </c>
      <c r="V1384" s="28">
        <v>42486</v>
      </c>
      <c r="W1384" s="7">
        <v>300074</v>
      </c>
      <c r="X1384" s="50"/>
      <c r="Y1384" s="66">
        <v>41246</v>
      </c>
      <c r="Z1384" s="66">
        <v>12801</v>
      </c>
      <c r="AA1384" s="50"/>
      <c r="AB1384" s="66">
        <v>38616</v>
      </c>
      <c r="AC1384" s="66">
        <v>13673</v>
      </c>
      <c r="AD1384" s="50"/>
      <c r="AE1384" s="66">
        <v>44009</v>
      </c>
      <c r="AF1384" s="66">
        <v>11997</v>
      </c>
      <c r="AG1384" s="30"/>
      <c r="AH1384" s="66">
        <v>34900</v>
      </c>
      <c r="AI1384" s="66">
        <v>15358</v>
      </c>
      <c r="AJ1384" s="76"/>
      <c r="AK1384" s="75"/>
      <c r="AL1384" s="7">
        <v>300074</v>
      </c>
    </row>
    <row r="1385" spans="1:38" x14ac:dyDescent="0.15">
      <c r="A1385" s="7">
        <v>300075</v>
      </c>
      <c r="B1385" s="17">
        <f t="shared" si="360"/>
        <v>58.25</v>
      </c>
      <c r="C1385" s="17">
        <f t="shared" si="361"/>
        <v>5.6792906980287015</v>
      </c>
      <c r="D1385" s="17">
        <f t="shared" si="362"/>
        <v>262.4429223744292</v>
      </c>
      <c r="E1385" s="17">
        <f t="shared" si="363"/>
        <v>6.9565480513192925</v>
      </c>
      <c r="F1385" s="17">
        <f t="shared" si="364"/>
        <v>106.875</v>
      </c>
      <c r="G1385" s="17">
        <f t="shared" si="365"/>
        <v>7.2786606129398406</v>
      </c>
      <c r="H1385" s="17">
        <f t="shared" si="366"/>
        <v>109.83462350457424</v>
      </c>
      <c r="I1385" s="17">
        <f t="shared" si="367"/>
        <v>5.854880004501589</v>
      </c>
      <c r="J1385" s="18">
        <v>18.64</v>
      </c>
      <c r="K1385" s="17">
        <v>0.32</v>
      </c>
      <c r="L1385" s="17">
        <v>3.2820999999999998</v>
      </c>
      <c r="M1385" s="18">
        <v>22.99</v>
      </c>
      <c r="N1385" s="17">
        <v>2.1899999999999999E-2</v>
      </c>
      <c r="O1385" s="17">
        <v>3.3048000000000002</v>
      </c>
      <c r="P1385" s="18">
        <v>25.65</v>
      </c>
      <c r="Q1385" s="17">
        <v>0.12</v>
      </c>
      <c r="R1385" s="17">
        <v>3.524</v>
      </c>
      <c r="S1385" s="18">
        <v>20.81</v>
      </c>
      <c r="T1385" s="17">
        <v>0.1421</v>
      </c>
      <c r="U1385" s="17">
        <v>3.5543</v>
      </c>
      <c r="V1385" s="28">
        <v>42478</v>
      </c>
      <c r="W1385" s="7">
        <v>300075</v>
      </c>
      <c r="X1385" s="50"/>
      <c r="Y1385" s="66">
        <v>40478</v>
      </c>
      <c r="Z1385" s="66">
        <v>9449</v>
      </c>
      <c r="AA1385" s="50"/>
      <c r="AB1385" s="66">
        <v>41717</v>
      </c>
      <c r="AC1385" s="66">
        <v>9168</v>
      </c>
      <c r="AD1385" s="50"/>
      <c r="AE1385" s="66">
        <v>41694</v>
      </c>
      <c r="AF1385" s="66">
        <v>9393</v>
      </c>
      <c r="AG1385" s="50"/>
      <c r="AH1385" s="66">
        <v>40661</v>
      </c>
      <c r="AI1385" s="66">
        <v>9631</v>
      </c>
      <c r="AJ1385" s="76"/>
      <c r="AK1385" s="75"/>
      <c r="AL1385" s="7">
        <v>300075</v>
      </c>
    </row>
    <row r="1386" spans="1:38" x14ac:dyDescent="0.15">
      <c r="A1386" s="7">
        <v>300076</v>
      </c>
      <c r="B1386" s="17">
        <f t="shared" si="360"/>
        <v>763</v>
      </c>
      <c r="C1386" s="17">
        <f t="shared" si="361"/>
        <v>3.0370576762329335</v>
      </c>
      <c r="D1386" s="17" t="e">
        <f t="shared" si="362"/>
        <v>#DIV/0!</v>
      </c>
      <c r="E1386" s="17">
        <f t="shared" si="363"/>
        <v>4.505903669633434</v>
      </c>
      <c r="F1386" s="17" t="e">
        <f t="shared" si="364"/>
        <v>#DIV/0!</v>
      </c>
      <c r="G1386" s="17">
        <f t="shared" si="365"/>
        <v>4.6407126098540585</v>
      </c>
      <c r="H1386" s="17" t="e">
        <f t="shared" si="366"/>
        <v>#DIV/0!</v>
      </c>
      <c r="I1386" s="17">
        <f t="shared" si="367"/>
        <v>5.7737549344072736</v>
      </c>
      <c r="J1386" s="18">
        <v>15.26</v>
      </c>
      <c r="K1386" s="17">
        <v>0.02</v>
      </c>
      <c r="L1386" s="17">
        <v>5.0246000000000004</v>
      </c>
      <c r="M1386" s="18">
        <v>22.63</v>
      </c>
      <c r="N1386" s="17">
        <v>0</v>
      </c>
      <c r="O1386" s="17">
        <v>5.0223000000000004</v>
      </c>
      <c r="P1386" s="18">
        <v>11.67</v>
      </c>
      <c r="Q1386" s="17">
        <v>0</v>
      </c>
      <c r="R1386" s="17">
        <v>2.5146999999999999</v>
      </c>
      <c r="S1386" s="18">
        <v>14.48</v>
      </c>
      <c r="T1386" s="17">
        <v>0</v>
      </c>
      <c r="U1386" s="17">
        <v>2.5078999999999998</v>
      </c>
      <c r="V1386" s="28">
        <v>42486</v>
      </c>
      <c r="W1386" s="7">
        <v>300076</v>
      </c>
      <c r="X1386" s="50" t="s">
        <v>39</v>
      </c>
      <c r="Y1386" s="66">
        <v>12880</v>
      </c>
      <c r="Z1386" s="66">
        <v>16459</v>
      </c>
      <c r="AA1386" s="50" t="s">
        <v>43</v>
      </c>
      <c r="AB1386" s="66">
        <v>17528</v>
      </c>
      <c r="AC1386" s="66">
        <v>12094</v>
      </c>
      <c r="AD1386" s="50" t="s">
        <v>41</v>
      </c>
      <c r="AE1386" s="66">
        <v>26100</v>
      </c>
      <c r="AF1386" s="66">
        <v>16245</v>
      </c>
      <c r="AG1386" s="50" t="s">
        <v>43</v>
      </c>
      <c r="AH1386" s="66">
        <v>41795</v>
      </c>
      <c r="AI1386" s="66">
        <v>10144</v>
      </c>
      <c r="AJ1386" s="76"/>
      <c r="AK1386" s="75"/>
      <c r="AL1386" s="7">
        <v>300076</v>
      </c>
    </row>
    <row r="1387" spans="1:38" x14ac:dyDescent="0.15">
      <c r="A1387" s="7">
        <v>300077</v>
      </c>
      <c r="B1387" s="17">
        <f t="shared" si="360"/>
        <v>50.78125</v>
      </c>
      <c r="C1387" s="17">
        <f t="shared" si="361"/>
        <v>1.6278487352867519</v>
      </c>
      <c r="D1387" s="17">
        <f t="shared" si="362"/>
        <v>202.25</v>
      </c>
      <c r="E1387" s="17">
        <f t="shared" si="363"/>
        <v>4.0550158892464383</v>
      </c>
      <c r="F1387" s="17">
        <f t="shared" si="364"/>
        <v>123.75</v>
      </c>
      <c r="G1387" s="17">
        <f t="shared" si="365"/>
        <v>3.8651492377066781</v>
      </c>
      <c r="H1387" s="17">
        <f t="shared" si="366"/>
        <v>158.10570071258908</v>
      </c>
      <c r="I1387" s="17">
        <f t="shared" si="367"/>
        <v>3.4630092086780082</v>
      </c>
      <c r="J1387" s="18">
        <v>16.25</v>
      </c>
      <c r="K1387" s="17">
        <v>0.32</v>
      </c>
      <c r="L1387" s="17">
        <v>9.9824999999999999</v>
      </c>
      <c r="M1387" s="18">
        <v>40.450000000000003</v>
      </c>
      <c r="N1387" s="17">
        <v>0.05</v>
      </c>
      <c r="O1387" s="17">
        <v>9.9753000000000007</v>
      </c>
      <c r="P1387" s="18">
        <v>19.8</v>
      </c>
      <c r="Q1387" s="17">
        <v>0.08</v>
      </c>
      <c r="R1387" s="17">
        <v>5.1227</v>
      </c>
      <c r="S1387" s="18">
        <v>17.75</v>
      </c>
      <c r="T1387" s="17">
        <v>8.4199999999999997E-2</v>
      </c>
      <c r="U1387" s="17">
        <v>5.1256000000000004</v>
      </c>
      <c r="V1387" s="21">
        <v>42459</v>
      </c>
      <c r="W1387" s="7">
        <v>300077</v>
      </c>
      <c r="X1387" s="44"/>
      <c r="Y1387" s="66">
        <v>35365</v>
      </c>
      <c r="Z1387" s="66">
        <v>7972</v>
      </c>
      <c r="AA1387" s="50"/>
      <c r="AB1387" s="66">
        <v>44606</v>
      </c>
      <c r="AC1387" s="66">
        <v>6321</v>
      </c>
      <c r="AD1387" s="44"/>
      <c r="AE1387" s="66">
        <v>48032</v>
      </c>
      <c r="AF1387" s="66">
        <v>11734</v>
      </c>
      <c r="AG1387" s="30"/>
      <c r="AH1387" s="66">
        <v>44883</v>
      </c>
      <c r="AI1387" s="66">
        <v>12557</v>
      </c>
      <c r="AJ1387" s="76"/>
      <c r="AK1387" s="75"/>
      <c r="AL1387" s="7">
        <v>300077</v>
      </c>
    </row>
    <row r="1388" spans="1:38" x14ac:dyDescent="0.15">
      <c r="A1388" s="7">
        <v>300078</v>
      </c>
      <c r="B1388" s="17">
        <f t="shared" si="360"/>
        <v>76.205882352941174</v>
      </c>
      <c r="C1388" s="17">
        <f t="shared" si="361"/>
        <v>8.4455164770690061</v>
      </c>
      <c r="D1388" s="17">
        <f t="shared" si="362"/>
        <v>139.37500000000003</v>
      </c>
      <c r="E1388" s="17">
        <f t="shared" si="363"/>
        <v>10.666454081632654</v>
      </c>
      <c r="F1388" s="17">
        <f t="shared" si="364"/>
        <v>111.46666666666667</v>
      </c>
      <c r="G1388" s="17">
        <f t="shared" si="365"/>
        <v>10.5515587529976</v>
      </c>
      <c r="H1388" s="17">
        <f t="shared" si="366"/>
        <v>90.375</v>
      </c>
      <c r="I1388" s="17">
        <f t="shared" si="367"/>
        <v>8.8592084303394198</v>
      </c>
      <c r="J1388" s="18">
        <v>25.91</v>
      </c>
      <c r="K1388" s="17">
        <v>0.34</v>
      </c>
      <c r="L1388" s="17">
        <v>3.0678999999999998</v>
      </c>
      <c r="M1388" s="18">
        <v>33.450000000000003</v>
      </c>
      <c r="N1388" s="17">
        <v>0.06</v>
      </c>
      <c r="O1388" s="17">
        <v>3.1360000000000001</v>
      </c>
      <c r="P1388" s="18">
        <v>33.44</v>
      </c>
      <c r="Q1388" s="17">
        <v>0.15</v>
      </c>
      <c r="R1388" s="17">
        <v>3.1692</v>
      </c>
      <c r="S1388" s="18">
        <v>28.92</v>
      </c>
      <c r="T1388" s="17">
        <v>0.24</v>
      </c>
      <c r="U1388" s="17">
        <v>3.2644000000000002</v>
      </c>
      <c r="V1388" s="28">
        <v>42459</v>
      </c>
      <c r="W1388" s="7">
        <v>300078</v>
      </c>
      <c r="X1388" s="50" t="s">
        <v>37</v>
      </c>
      <c r="Y1388" s="66">
        <v>11045</v>
      </c>
      <c r="Z1388" s="66">
        <v>37913</v>
      </c>
      <c r="AA1388" s="50" t="s">
        <v>43</v>
      </c>
      <c r="AB1388" s="66">
        <v>22397</v>
      </c>
      <c r="AC1388" s="66">
        <v>18696</v>
      </c>
      <c r="AD1388" s="50" t="s">
        <v>43</v>
      </c>
      <c r="AE1388" s="66">
        <v>23662</v>
      </c>
      <c r="AF1388" s="66">
        <v>17697</v>
      </c>
      <c r="AG1388" s="50" t="s">
        <v>41</v>
      </c>
      <c r="AH1388" s="66">
        <v>23071</v>
      </c>
      <c r="AI1388" s="66">
        <v>18150</v>
      </c>
      <c r="AJ1388" s="76"/>
      <c r="AK1388" s="75"/>
      <c r="AL1388" s="7">
        <v>300078</v>
      </c>
    </row>
    <row r="1389" spans="1:38" x14ac:dyDescent="0.15">
      <c r="A1389" s="7">
        <v>300079</v>
      </c>
      <c r="B1389" s="17">
        <f t="shared" si="360"/>
        <v>44.75</v>
      </c>
      <c r="C1389" s="17">
        <f t="shared" si="361"/>
        <v>3.1126374820675564</v>
      </c>
      <c r="D1389" s="17">
        <f t="shared" si="362"/>
        <v>75.663716814159287</v>
      </c>
      <c r="E1389" s="17">
        <f t="shared" si="363"/>
        <v>4.4013555832010631</v>
      </c>
      <c r="F1389" s="17">
        <f t="shared" si="364"/>
        <v>59.431345353675454</v>
      </c>
      <c r="G1389" s="17">
        <f t="shared" si="365"/>
        <v>3.5799323280003343</v>
      </c>
      <c r="H1389" s="17">
        <f t="shared" si="366"/>
        <v>56.820342205323186</v>
      </c>
      <c r="I1389" s="17">
        <f t="shared" si="367"/>
        <v>3.254788254992445</v>
      </c>
      <c r="J1389" s="18">
        <v>7.16</v>
      </c>
      <c r="K1389" s="17">
        <v>0.16</v>
      </c>
      <c r="L1389" s="17">
        <v>2.3003</v>
      </c>
      <c r="M1389" s="18">
        <v>10.26</v>
      </c>
      <c r="N1389" s="17">
        <v>3.39E-2</v>
      </c>
      <c r="O1389" s="17">
        <v>2.3311000000000002</v>
      </c>
      <c r="P1389" s="18">
        <v>8.57</v>
      </c>
      <c r="Q1389" s="17">
        <v>7.2099999999999997E-2</v>
      </c>
      <c r="R1389" s="17">
        <v>2.3938999999999999</v>
      </c>
      <c r="S1389" s="18">
        <v>7.97</v>
      </c>
      <c r="T1389" s="17">
        <v>0.1052</v>
      </c>
      <c r="U1389" s="17">
        <v>2.4487000000000001</v>
      </c>
      <c r="V1389" s="28">
        <v>42481</v>
      </c>
      <c r="W1389" s="7">
        <v>300079</v>
      </c>
      <c r="X1389" s="30"/>
      <c r="Y1389" s="66">
        <v>117168</v>
      </c>
      <c r="Z1389" s="66">
        <v>11759</v>
      </c>
      <c r="AA1389" s="30"/>
      <c r="AB1389" s="66">
        <v>118188</v>
      </c>
      <c r="AC1389" s="66">
        <v>11758</v>
      </c>
      <c r="AD1389" s="30"/>
      <c r="AE1389" s="66">
        <v>108555</v>
      </c>
      <c r="AF1389" s="66">
        <v>12692</v>
      </c>
      <c r="AG1389" s="30"/>
      <c r="AH1389" s="66">
        <v>100194</v>
      </c>
      <c r="AI1389" s="66">
        <v>13751</v>
      </c>
      <c r="AJ1389" s="76"/>
      <c r="AK1389" s="75"/>
      <c r="AL1389" s="7">
        <v>300079</v>
      </c>
    </row>
    <row r="1390" spans="1:38" x14ac:dyDescent="0.15">
      <c r="A1390" s="7">
        <v>300080</v>
      </c>
      <c r="B1390" s="17">
        <f t="shared" si="360"/>
        <v>774.80314960629926</v>
      </c>
      <c r="C1390" s="17">
        <f t="shared" si="361"/>
        <v>1.5355805243445693</v>
      </c>
      <c r="D1390" s="17">
        <f t="shared" si="362"/>
        <v>444.02173913043481</v>
      </c>
      <c r="E1390" s="17">
        <f t="shared" si="363"/>
        <v>1.2740542057823658</v>
      </c>
      <c r="F1390" s="17">
        <f t="shared" si="364"/>
        <v>843.47826086956525</v>
      </c>
      <c r="G1390" s="17">
        <f t="shared" si="365"/>
        <v>1.2101175810123819</v>
      </c>
      <c r="H1390" s="17">
        <f t="shared" si="366"/>
        <v>843.47826086956525</v>
      </c>
      <c r="I1390" s="17">
        <f t="shared" si="367"/>
        <v>1.2096837051240081</v>
      </c>
      <c r="J1390" s="18">
        <v>9.84</v>
      </c>
      <c r="K1390" s="17">
        <v>1.2699999999999999E-2</v>
      </c>
      <c r="L1390" s="17">
        <v>6.4080000000000004</v>
      </c>
      <c r="M1390" s="18">
        <v>8.17</v>
      </c>
      <c r="N1390" s="17">
        <v>4.5999999999999999E-3</v>
      </c>
      <c r="O1390" s="17">
        <v>6.4126000000000003</v>
      </c>
      <c r="P1390" s="18">
        <v>7.76</v>
      </c>
      <c r="Q1390" s="17">
        <v>4.5999999999999999E-3</v>
      </c>
      <c r="R1390" s="17">
        <v>6.4126000000000003</v>
      </c>
      <c r="S1390" s="18">
        <v>7.76</v>
      </c>
      <c r="T1390" s="17">
        <v>6.8999999999999999E-3</v>
      </c>
      <c r="U1390" s="17">
        <v>6.4149000000000003</v>
      </c>
      <c r="V1390" s="21">
        <v>42446</v>
      </c>
      <c r="W1390" s="7">
        <v>300080</v>
      </c>
      <c r="X1390" s="30"/>
      <c r="Y1390" s="66">
        <v>35606</v>
      </c>
      <c r="Z1390" s="66">
        <v>14121</v>
      </c>
      <c r="AA1390" s="30"/>
      <c r="AB1390" s="66">
        <v>32763</v>
      </c>
      <c r="AC1390" s="66">
        <v>15346</v>
      </c>
      <c r="AD1390" s="30"/>
      <c r="AE1390" s="66">
        <v>32763</v>
      </c>
      <c r="AF1390" s="66">
        <v>15346</v>
      </c>
      <c r="AG1390" s="30"/>
      <c r="AH1390" s="66">
        <v>32544</v>
      </c>
      <c r="AI1390" s="66">
        <v>15449</v>
      </c>
      <c r="AJ1390" s="76"/>
      <c r="AK1390" s="75"/>
      <c r="AL1390" s="7">
        <v>300080</v>
      </c>
    </row>
    <row r="1391" spans="1:38" x14ac:dyDescent="0.15">
      <c r="A1391" s="7">
        <v>300081</v>
      </c>
      <c r="B1391" s="17">
        <f t="shared" si="360"/>
        <v>192.75</v>
      </c>
      <c r="C1391" s="17">
        <f t="shared" si="361"/>
        <v>2.5879430719656282</v>
      </c>
      <c r="D1391" s="17">
        <f t="shared" si="362"/>
        <v>690.25</v>
      </c>
      <c r="E1391" s="17">
        <f t="shared" si="363"/>
        <v>9.2427691483663619</v>
      </c>
      <c r="F1391" s="17">
        <f t="shared" si="364"/>
        <v>850</v>
      </c>
      <c r="G1391" s="17">
        <f t="shared" si="365"/>
        <v>7.2110286320254513</v>
      </c>
      <c r="H1391" s="17">
        <f t="shared" si="366"/>
        <v>-1062.6923076923078</v>
      </c>
      <c r="I1391" s="17">
        <f t="shared" si="367"/>
        <v>7.9035441517205873</v>
      </c>
      <c r="J1391" s="18">
        <v>15.42</v>
      </c>
      <c r="K1391" s="17">
        <v>0.08</v>
      </c>
      <c r="L1391" s="17">
        <v>5.9584000000000001</v>
      </c>
      <c r="M1391" s="18">
        <v>55.22</v>
      </c>
      <c r="N1391" s="17">
        <v>0.02</v>
      </c>
      <c r="O1391" s="17">
        <v>5.9744000000000002</v>
      </c>
      <c r="P1391" s="18">
        <v>17</v>
      </c>
      <c r="Q1391" s="17">
        <v>0.01</v>
      </c>
      <c r="R1391" s="17">
        <v>2.3574999999999999</v>
      </c>
      <c r="S1391" s="18">
        <v>18.420000000000002</v>
      </c>
      <c r="T1391" s="17">
        <v>-1.2999999999999999E-2</v>
      </c>
      <c r="U1391" s="17">
        <v>2.3306</v>
      </c>
      <c r="V1391" s="28">
        <v>42473</v>
      </c>
      <c r="W1391" s="7">
        <v>300081</v>
      </c>
      <c r="X1391" s="44"/>
      <c r="Y1391" s="66">
        <v>18401</v>
      </c>
      <c r="Z1391" s="66">
        <v>7282</v>
      </c>
      <c r="AA1391" s="44"/>
      <c r="AB1391" s="66">
        <v>16979</v>
      </c>
      <c r="AC1391" s="66">
        <v>7892</v>
      </c>
      <c r="AD1391" s="44" t="s">
        <v>41</v>
      </c>
      <c r="AE1391" s="66">
        <v>26111</v>
      </c>
      <c r="AF1391" s="66">
        <v>12829</v>
      </c>
      <c r="AG1391" s="44"/>
      <c r="AH1391" s="66">
        <v>37573</v>
      </c>
      <c r="AI1391" s="66">
        <v>8915</v>
      </c>
      <c r="AJ1391" s="76"/>
      <c r="AK1391" s="75"/>
      <c r="AL1391" s="7">
        <v>300081</v>
      </c>
    </row>
    <row r="1392" spans="1:38" x14ac:dyDescent="0.15">
      <c r="A1392" s="7">
        <v>300082</v>
      </c>
      <c r="B1392" s="17">
        <f t="shared" si="360"/>
        <v>-27.258064516129028</v>
      </c>
      <c r="C1392" s="17">
        <f t="shared" si="361"/>
        <v>2.1769934303748548</v>
      </c>
      <c r="D1392" s="17">
        <f t="shared" si="362"/>
        <v>-79</v>
      </c>
      <c r="E1392" s="17">
        <f t="shared" si="363"/>
        <v>1.6359071260321487</v>
      </c>
      <c r="F1392" s="17">
        <f t="shared" si="364"/>
        <v>82</v>
      </c>
      <c r="G1392" s="17">
        <f t="shared" si="365"/>
        <v>2.0057159041169959</v>
      </c>
      <c r="H1392" s="17">
        <f t="shared" si="366"/>
        <v>43.696581196581192</v>
      </c>
      <c r="I1392" s="17">
        <f t="shared" si="367"/>
        <v>2.0552763819095476</v>
      </c>
      <c r="J1392" s="18">
        <v>8.4499999999999993</v>
      </c>
      <c r="K1392" s="17">
        <v>-0.31</v>
      </c>
      <c r="L1392" s="17">
        <v>3.8815</v>
      </c>
      <c r="M1392" s="18">
        <v>6.32</v>
      </c>
      <c r="N1392" s="17">
        <v>-0.02</v>
      </c>
      <c r="O1392" s="17">
        <v>3.8633000000000002</v>
      </c>
      <c r="P1392" s="18">
        <v>7.79</v>
      </c>
      <c r="Q1392" s="17">
        <v>4.7500000000000001E-2</v>
      </c>
      <c r="R1392" s="17">
        <v>3.8839000000000001</v>
      </c>
      <c r="S1392" s="18">
        <v>8.18</v>
      </c>
      <c r="T1392" s="17">
        <v>0.1404</v>
      </c>
      <c r="U1392" s="17">
        <v>3.98</v>
      </c>
      <c r="V1392" s="28">
        <v>42470</v>
      </c>
      <c r="W1392" s="7">
        <v>300082</v>
      </c>
      <c r="X1392" s="33" t="s">
        <v>43</v>
      </c>
      <c r="Y1392" s="66">
        <v>29718</v>
      </c>
      <c r="Z1392" s="66">
        <v>22677</v>
      </c>
      <c r="AA1392" s="33" t="s">
        <v>41</v>
      </c>
      <c r="AB1392" s="66">
        <v>26804</v>
      </c>
      <c r="AC1392" s="66">
        <v>25142</v>
      </c>
      <c r="AD1392" s="33" t="s">
        <v>43</v>
      </c>
      <c r="AE1392" s="66">
        <v>33206</v>
      </c>
      <c r="AF1392" s="66">
        <v>20295</v>
      </c>
      <c r="AG1392" s="33" t="s">
        <v>41</v>
      </c>
      <c r="AH1392" s="66">
        <v>30903</v>
      </c>
      <c r="AI1392" s="66">
        <v>21807</v>
      </c>
      <c r="AJ1392" s="76"/>
      <c r="AK1392" s="75"/>
      <c r="AL1392" s="7">
        <v>300082</v>
      </c>
    </row>
    <row r="1393" spans="1:38" x14ac:dyDescent="0.15">
      <c r="A1393" s="7">
        <v>300083</v>
      </c>
      <c r="B1393" s="17">
        <f t="shared" si="360"/>
        <v>-3.4669811320754715</v>
      </c>
      <c r="C1393" s="17">
        <f t="shared" si="361"/>
        <v>0.52491751296224876</v>
      </c>
      <c r="D1393" s="17">
        <f t="shared" si="362"/>
        <v>114.96875</v>
      </c>
      <c r="E1393" s="17">
        <f t="shared" si="363"/>
        <v>2.6117389822807815</v>
      </c>
      <c r="F1393" s="17">
        <f t="shared" si="364"/>
        <v>103.25</v>
      </c>
      <c r="G1393" s="17">
        <f t="shared" si="365"/>
        <v>2.3346523459581685</v>
      </c>
      <c r="H1393" s="17">
        <f t="shared" si="366"/>
        <v>93.625</v>
      </c>
      <c r="I1393" s="17">
        <f t="shared" si="367"/>
        <v>2.1036962139085498</v>
      </c>
      <c r="J1393" s="18">
        <v>7.35</v>
      </c>
      <c r="K1393" s="17">
        <v>-2.12</v>
      </c>
      <c r="L1393" s="17">
        <v>14.0022</v>
      </c>
      <c r="M1393" s="18">
        <v>36.79</v>
      </c>
      <c r="N1393" s="17">
        <v>0.08</v>
      </c>
      <c r="O1393" s="17">
        <v>14.086399999999999</v>
      </c>
      <c r="P1393" s="18">
        <v>8.26</v>
      </c>
      <c r="Q1393" s="17">
        <v>0.04</v>
      </c>
      <c r="R1393" s="17">
        <v>3.5379999999999998</v>
      </c>
      <c r="S1393" s="18">
        <v>7.49</v>
      </c>
      <c r="T1393" s="17">
        <v>0.06</v>
      </c>
      <c r="U1393" s="17">
        <v>3.5604</v>
      </c>
      <c r="V1393" s="21">
        <v>42478</v>
      </c>
      <c r="W1393" s="7">
        <v>300083</v>
      </c>
      <c r="X1393" s="37" t="s">
        <v>37</v>
      </c>
      <c r="Y1393" s="66">
        <v>4228</v>
      </c>
      <c r="Z1393" s="66">
        <v>84175</v>
      </c>
      <c r="AA1393" s="37" t="s">
        <v>43</v>
      </c>
      <c r="AB1393" s="66">
        <v>23396</v>
      </c>
      <c r="AC1393" s="66">
        <v>15211</v>
      </c>
      <c r="AD1393" s="37" t="s">
        <v>41</v>
      </c>
      <c r="AE1393" s="66">
        <v>67041</v>
      </c>
      <c r="AF1393" s="66">
        <v>21234</v>
      </c>
      <c r="AG1393" s="37" t="s">
        <v>41</v>
      </c>
      <c r="AH1393" s="66">
        <v>58538</v>
      </c>
      <c r="AI1393" s="66">
        <v>24318</v>
      </c>
      <c r="AJ1393" s="76"/>
      <c r="AK1393" s="75"/>
      <c r="AL1393" s="7">
        <v>300083</v>
      </c>
    </row>
    <row r="1394" spans="1:38" x14ac:dyDescent="0.15">
      <c r="A1394" s="7">
        <v>300084</v>
      </c>
      <c r="B1394" s="17">
        <f t="shared" ref="B1394:B1457" si="368">J1394/K1394</f>
        <v>362.92834890965736</v>
      </c>
      <c r="C1394" s="17">
        <f t="shared" ref="C1394:C1457" si="369">J1394/L1394</f>
        <v>3.4746040740851205</v>
      </c>
      <c r="D1394" s="17">
        <f t="shared" ref="D1394:D1457" si="370">M1394/(N1394*4)</f>
        <v>-110.80786026200873</v>
      </c>
      <c r="E1394" s="17">
        <f t="shared" ref="E1394:E1457" si="371">M1394/O1394</f>
        <v>3.0460356521217218</v>
      </c>
      <c r="F1394" s="17">
        <f t="shared" ref="F1394:F1457" si="372">P1394/(Q1394*2)</f>
        <v>678.88888888888903</v>
      </c>
      <c r="G1394" s="17">
        <f t="shared" ref="G1394:G1457" si="373">P1394/R1394</f>
        <v>3.5921102913077987</v>
      </c>
      <c r="H1394" s="17">
        <f t="shared" ref="H1394:H1457" si="374">S1394/((T1394/3)*4)</f>
        <v>1422.6190476190477</v>
      </c>
      <c r="I1394" s="17">
        <f t="shared" ref="I1394:I1457" si="375">S1394/U1394</f>
        <v>2.55554842710806</v>
      </c>
      <c r="J1394" s="18">
        <v>11.65</v>
      </c>
      <c r="K1394" s="17">
        <v>3.2099999999999997E-2</v>
      </c>
      <c r="L1394" s="17">
        <v>3.3529</v>
      </c>
      <c r="M1394" s="18">
        <v>10.15</v>
      </c>
      <c r="N1394" s="17">
        <v>-2.29E-2</v>
      </c>
      <c r="O1394" s="17">
        <v>3.3321999999999998</v>
      </c>
      <c r="P1394" s="18">
        <v>12.22</v>
      </c>
      <c r="Q1394" s="17">
        <v>8.9999999999999993E-3</v>
      </c>
      <c r="R1394" s="17">
        <v>3.4018999999999999</v>
      </c>
      <c r="S1394" s="18">
        <v>11.95</v>
      </c>
      <c r="T1394" s="17">
        <v>6.3E-3</v>
      </c>
      <c r="U1394" s="17">
        <v>4.6760999999999999</v>
      </c>
      <c r="V1394" s="28">
        <v>42486</v>
      </c>
      <c r="W1394" s="7">
        <v>300084</v>
      </c>
      <c r="X1394" s="50" t="s">
        <v>43</v>
      </c>
      <c r="Y1394" s="66">
        <v>31989</v>
      </c>
      <c r="Z1394" s="66">
        <v>10152</v>
      </c>
      <c r="AA1394" s="50" t="s">
        <v>41</v>
      </c>
      <c r="AB1394" s="66">
        <v>28771</v>
      </c>
      <c r="AC1394" s="66">
        <v>11287</v>
      </c>
      <c r="AD1394" s="50" t="s">
        <v>41</v>
      </c>
      <c r="AE1394" s="66">
        <v>20709</v>
      </c>
      <c r="AF1394" s="66">
        <v>15682</v>
      </c>
      <c r="AG1394" s="50" t="s">
        <v>37</v>
      </c>
      <c r="AH1394" s="66">
        <v>18336</v>
      </c>
      <c r="AI1394" s="66">
        <v>20984</v>
      </c>
      <c r="AJ1394" s="76"/>
      <c r="AK1394" s="75"/>
      <c r="AL1394" s="7">
        <v>300084</v>
      </c>
    </row>
    <row r="1395" spans="1:38" x14ac:dyDescent="0.15">
      <c r="A1395" s="7">
        <v>300085</v>
      </c>
      <c r="B1395" s="17">
        <f t="shared" si="368"/>
        <v>150.03589375448669</v>
      </c>
      <c r="C1395" s="17">
        <f t="shared" si="369"/>
        <v>12.215078901227351</v>
      </c>
      <c r="D1395" s="17">
        <f t="shared" si="370"/>
        <v>1018.4782608695652</v>
      </c>
      <c r="E1395" s="17">
        <f t="shared" si="371"/>
        <v>27.198838896952108</v>
      </c>
      <c r="F1395" s="17">
        <f t="shared" si="372"/>
        <v>670.40358744394609</v>
      </c>
      <c r="G1395" s="17">
        <f t="shared" si="373"/>
        <v>22.729000380083619</v>
      </c>
      <c r="H1395" s="17">
        <f t="shared" si="374"/>
        <v>243.41926729986432</v>
      </c>
      <c r="I1395" s="17">
        <f t="shared" si="375"/>
        <v>17.447118891320205</v>
      </c>
      <c r="J1395" s="18">
        <v>20.9</v>
      </c>
      <c r="K1395" s="17">
        <v>0.13930000000000001</v>
      </c>
      <c r="L1395" s="17">
        <v>1.7110000000000001</v>
      </c>
      <c r="M1395" s="18">
        <v>46.85</v>
      </c>
      <c r="N1395" s="17">
        <v>1.15E-2</v>
      </c>
      <c r="O1395" s="17">
        <v>1.7224999999999999</v>
      </c>
      <c r="P1395" s="18">
        <v>29.9</v>
      </c>
      <c r="Q1395" s="17">
        <v>2.23E-2</v>
      </c>
      <c r="R1395" s="17">
        <v>1.3154999999999999</v>
      </c>
      <c r="S1395" s="18">
        <v>23.92</v>
      </c>
      <c r="T1395" s="17">
        <v>7.3700000000000002E-2</v>
      </c>
      <c r="U1395" s="17">
        <v>1.371</v>
      </c>
      <c r="V1395" s="28">
        <v>42471</v>
      </c>
      <c r="W1395" s="7">
        <v>300085</v>
      </c>
      <c r="X1395" s="44"/>
      <c r="Y1395" s="66"/>
      <c r="Z1395" s="66"/>
      <c r="AA1395" s="44"/>
      <c r="AB1395" s="66"/>
      <c r="AC1395" s="66"/>
      <c r="AD1395" s="44"/>
      <c r="AE1395" s="66">
        <v>61199</v>
      </c>
      <c r="AF1395" s="66">
        <v>11169</v>
      </c>
      <c r="AG1395" s="30"/>
      <c r="AH1395" s="66">
        <v>59967</v>
      </c>
      <c r="AI1395" s="66">
        <v>11398</v>
      </c>
      <c r="AJ1395" s="76"/>
      <c r="AK1395" s="75"/>
      <c r="AL1395" s="7">
        <v>300085</v>
      </c>
    </row>
    <row r="1396" spans="1:38" x14ac:dyDescent="0.15">
      <c r="A1396" s="7">
        <v>300086</v>
      </c>
      <c r="B1396" s="17">
        <f t="shared" si="368"/>
        <v>91.699604743083015</v>
      </c>
      <c r="C1396" s="17">
        <f t="shared" si="369"/>
        <v>3.5548291536850707</v>
      </c>
      <c r="D1396" s="17">
        <f t="shared" si="370"/>
        <v>71.017156862745097</v>
      </c>
      <c r="E1396" s="17">
        <f t="shared" si="371"/>
        <v>2.933063393647982</v>
      </c>
      <c r="F1396" s="17">
        <f t="shared" si="372"/>
        <v>107.67790262172284</v>
      </c>
      <c r="G1396" s="17">
        <f t="shared" si="373"/>
        <v>2.8973092814672983</v>
      </c>
      <c r="H1396" s="17">
        <f t="shared" si="374"/>
        <v>115.89041095890411</v>
      </c>
      <c r="I1396" s="17">
        <f t="shared" si="375"/>
        <v>2.8279181708784598</v>
      </c>
      <c r="J1396" s="18">
        <v>13.92</v>
      </c>
      <c r="K1396" s="17">
        <v>0.15179999999999999</v>
      </c>
      <c r="L1396" s="17">
        <v>3.9157999999999999</v>
      </c>
      <c r="M1396" s="18">
        <v>11.59</v>
      </c>
      <c r="N1396" s="17">
        <v>4.0800000000000003E-2</v>
      </c>
      <c r="O1396" s="17">
        <v>3.9514999999999998</v>
      </c>
      <c r="P1396" s="18">
        <v>11.5</v>
      </c>
      <c r="Q1396" s="17">
        <v>5.3400000000000003E-2</v>
      </c>
      <c r="R1396" s="17">
        <v>3.9691999999999998</v>
      </c>
      <c r="S1396" s="18">
        <v>11.28</v>
      </c>
      <c r="T1396" s="17">
        <v>7.2999999999999995E-2</v>
      </c>
      <c r="U1396" s="17">
        <v>3.9887999999999999</v>
      </c>
      <c r="V1396" s="21">
        <v>42457</v>
      </c>
      <c r="W1396" s="7">
        <v>300086</v>
      </c>
      <c r="X1396" s="50" t="s">
        <v>43</v>
      </c>
      <c r="Y1396" s="66">
        <v>36674</v>
      </c>
      <c r="Z1396" s="66">
        <v>12270</v>
      </c>
      <c r="AA1396" s="50" t="s">
        <v>41</v>
      </c>
      <c r="AB1396" s="66">
        <v>35936</v>
      </c>
      <c r="AC1396" s="66">
        <v>12522</v>
      </c>
      <c r="AD1396" s="50" t="s">
        <v>41</v>
      </c>
      <c r="AE1396" s="66">
        <v>31916</v>
      </c>
      <c r="AF1396" s="66">
        <v>14099</v>
      </c>
      <c r="AG1396" s="50" t="s">
        <v>41</v>
      </c>
      <c r="AH1396" s="66">
        <v>29898</v>
      </c>
      <c r="AI1396" s="66">
        <v>15051</v>
      </c>
      <c r="AJ1396" s="76"/>
      <c r="AK1396" s="75"/>
      <c r="AL1396" s="7">
        <v>300086</v>
      </c>
    </row>
    <row r="1397" spans="1:38" x14ac:dyDescent="0.15">
      <c r="A1397" s="7">
        <v>300087</v>
      </c>
      <c r="B1397" s="17">
        <f t="shared" si="368"/>
        <v>189.27038626609442</v>
      </c>
      <c r="C1397" s="17">
        <f t="shared" si="369"/>
        <v>6.9922308546059941</v>
      </c>
      <c r="D1397" s="17">
        <f t="shared" si="370"/>
        <v>486.4406779661017</v>
      </c>
      <c r="E1397" s="17">
        <f t="shared" si="371"/>
        <v>6.0246654421411705</v>
      </c>
      <c r="F1397" s="17">
        <f t="shared" si="372"/>
        <v>-285</v>
      </c>
      <c r="G1397" s="17">
        <f t="shared" si="373"/>
        <v>5.9116365899191043</v>
      </c>
      <c r="H1397" s="17">
        <f t="shared" si="374"/>
        <v>-330.81818181818181</v>
      </c>
      <c r="I1397" s="17">
        <f t="shared" si="375"/>
        <v>6.2895364513118324</v>
      </c>
      <c r="J1397" s="18">
        <v>13.23</v>
      </c>
      <c r="K1397" s="17">
        <v>6.9900000000000004E-2</v>
      </c>
      <c r="L1397" s="17">
        <v>1.8920999999999999</v>
      </c>
      <c r="M1397" s="18">
        <v>11.48</v>
      </c>
      <c r="N1397" s="17">
        <v>5.8999999999999999E-3</v>
      </c>
      <c r="O1397" s="17">
        <v>1.9055</v>
      </c>
      <c r="P1397" s="18">
        <v>11.4</v>
      </c>
      <c r="Q1397" s="17">
        <v>-0.02</v>
      </c>
      <c r="R1397" s="17">
        <v>1.9283999999999999</v>
      </c>
      <c r="S1397" s="18">
        <v>12.13</v>
      </c>
      <c r="T1397" s="17">
        <v>-2.75E-2</v>
      </c>
      <c r="U1397" s="17">
        <v>1.9286000000000001</v>
      </c>
      <c r="V1397" s="28">
        <v>42468</v>
      </c>
      <c r="W1397" s="7">
        <v>300087</v>
      </c>
      <c r="X1397" s="50" t="s">
        <v>43</v>
      </c>
      <c r="Y1397" s="66">
        <v>28186</v>
      </c>
      <c r="Z1397" s="66">
        <v>11239</v>
      </c>
      <c r="AA1397" s="50" t="s">
        <v>41</v>
      </c>
      <c r="AB1397" s="66">
        <v>25799</v>
      </c>
      <c r="AC1397" s="66">
        <v>12279</v>
      </c>
      <c r="AD1397" s="50" t="s">
        <v>41</v>
      </c>
      <c r="AE1397" s="66">
        <v>21419</v>
      </c>
      <c r="AF1397" s="66">
        <v>14931</v>
      </c>
      <c r="AG1397" s="50" t="s">
        <v>37</v>
      </c>
      <c r="AH1397" s="66">
        <v>14856</v>
      </c>
      <c r="AI1397" s="66">
        <v>21528</v>
      </c>
      <c r="AJ1397" s="76"/>
      <c r="AK1397" s="75"/>
      <c r="AL1397" s="7">
        <v>300087</v>
      </c>
    </row>
    <row r="1398" spans="1:38" x14ac:dyDescent="0.15">
      <c r="A1398" s="7">
        <v>300088</v>
      </c>
      <c r="B1398" s="17">
        <f t="shared" si="368"/>
        <v>75.238095238095241</v>
      </c>
      <c r="C1398" s="17">
        <f t="shared" si="369"/>
        <v>5.1804977212367618</v>
      </c>
      <c r="D1398" s="17">
        <f t="shared" si="370"/>
        <v>68.75</v>
      </c>
      <c r="E1398" s="17">
        <f t="shared" si="371"/>
        <v>3.5591794473565006</v>
      </c>
      <c r="F1398" s="17">
        <f t="shared" si="372"/>
        <v>61.958333333333336</v>
      </c>
      <c r="G1398" s="17">
        <f t="shared" si="373"/>
        <v>4.6727209879646789</v>
      </c>
      <c r="H1398" s="17">
        <f t="shared" si="374"/>
        <v>59.25</v>
      </c>
      <c r="I1398" s="17">
        <f t="shared" si="375"/>
        <v>4.9927320988434563</v>
      </c>
      <c r="J1398" s="18">
        <v>15.8</v>
      </c>
      <c r="K1398" s="17">
        <v>0.21</v>
      </c>
      <c r="L1398" s="17">
        <v>3.0499000000000001</v>
      </c>
      <c r="M1398" s="18">
        <v>11</v>
      </c>
      <c r="N1398" s="17">
        <v>0.04</v>
      </c>
      <c r="O1398" s="17">
        <v>3.0905999999999998</v>
      </c>
      <c r="P1398" s="18">
        <v>14.87</v>
      </c>
      <c r="Q1398" s="17">
        <v>0.12</v>
      </c>
      <c r="R1398" s="17">
        <v>3.1823000000000001</v>
      </c>
      <c r="S1398" s="18">
        <v>15.8</v>
      </c>
      <c r="T1398" s="17">
        <v>0.2</v>
      </c>
      <c r="U1398" s="17">
        <v>3.1646000000000001</v>
      </c>
      <c r="V1398" s="28">
        <v>42467</v>
      </c>
      <c r="W1398" s="7">
        <v>300088</v>
      </c>
      <c r="X1398" s="44" t="s">
        <v>43</v>
      </c>
      <c r="Y1398" s="66">
        <v>40319</v>
      </c>
      <c r="Z1398" s="66">
        <v>28622</v>
      </c>
      <c r="AA1398" s="44" t="s">
        <v>43</v>
      </c>
      <c r="AB1398" s="66">
        <v>43560</v>
      </c>
      <c r="AC1398" s="66">
        <v>26492</v>
      </c>
      <c r="AD1398" s="44" t="s">
        <v>43</v>
      </c>
      <c r="AE1398" s="66">
        <v>57407</v>
      </c>
      <c r="AF1398" s="66">
        <v>20022</v>
      </c>
      <c r="AG1398" s="44" t="s">
        <v>41</v>
      </c>
      <c r="AH1398" s="66">
        <v>45620</v>
      </c>
      <c r="AI1398" s="66">
        <v>25195</v>
      </c>
      <c r="AJ1398" s="76"/>
      <c r="AK1398" s="75"/>
      <c r="AL1398" s="7">
        <v>300088</v>
      </c>
    </row>
    <row r="1399" spans="1:38" x14ac:dyDescent="0.15">
      <c r="A1399" s="7">
        <v>300089</v>
      </c>
      <c r="B1399" s="17">
        <f t="shared" si="368"/>
        <v>230.125</v>
      </c>
      <c r="C1399" s="17">
        <f t="shared" si="369"/>
        <v>3.4550709406200735</v>
      </c>
      <c r="D1399" s="17">
        <f t="shared" si="370"/>
        <v>254.16666666666669</v>
      </c>
      <c r="E1399" s="17">
        <f t="shared" si="371"/>
        <v>5.6854192297654995</v>
      </c>
      <c r="F1399" s="17">
        <f t="shared" si="372"/>
        <v>211.68384879725085</v>
      </c>
      <c r="G1399" s="17">
        <f t="shared" si="373"/>
        <v>5.7235772357723587</v>
      </c>
      <c r="H1399" s="17">
        <f t="shared" si="374"/>
        <v>45.330806340454856</v>
      </c>
      <c r="I1399" s="17">
        <f t="shared" si="375"/>
        <v>4.4072566460626161</v>
      </c>
      <c r="J1399" s="18">
        <v>18.41</v>
      </c>
      <c r="K1399" s="17">
        <v>0.08</v>
      </c>
      <c r="L1399" s="17">
        <v>5.3284000000000002</v>
      </c>
      <c r="M1399" s="18">
        <v>30.5</v>
      </c>
      <c r="N1399" s="17">
        <v>0.03</v>
      </c>
      <c r="O1399" s="17">
        <v>5.3646000000000003</v>
      </c>
      <c r="P1399" s="18">
        <v>12.32</v>
      </c>
      <c r="Q1399" s="17">
        <v>2.9100000000000001E-2</v>
      </c>
      <c r="R1399" s="17">
        <v>2.1524999999999999</v>
      </c>
      <c r="S1399" s="18">
        <v>17.54</v>
      </c>
      <c r="T1399" s="17">
        <v>0.29020000000000001</v>
      </c>
      <c r="U1399" s="17">
        <v>3.9798</v>
      </c>
      <c r="V1399" s="21">
        <v>42471</v>
      </c>
      <c r="W1399" s="7">
        <v>300089</v>
      </c>
      <c r="X1399" s="44" t="s">
        <v>37</v>
      </c>
      <c r="Y1399" s="66">
        <v>7309</v>
      </c>
      <c r="Z1399" s="66">
        <v>20522</v>
      </c>
      <c r="AA1399" s="44"/>
      <c r="AB1399" s="66">
        <v>15931</v>
      </c>
      <c r="AC1399" s="66">
        <v>9415</v>
      </c>
      <c r="AD1399" s="44" t="s">
        <v>37</v>
      </c>
      <c r="AE1399" s="66">
        <v>17044</v>
      </c>
      <c r="AF1399" s="66">
        <v>22001</v>
      </c>
      <c r="AG1399" s="44" t="s">
        <v>37</v>
      </c>
      <c r="AH1399" s="66">
        <v>9515</v>
      </c>
      <c r="AI1399" s="66">
        <v>45696</v>
      </c>
      <c r="AJ1399" s="76"/>
      <c r="AK1399" s="75"/>
      <c r="AL1399" s="7">
        <v>300089</v>
      </c>
    </row>
    <row r="1400" spans="1:38" x14ac:dyDescent="0.15">
      <c r="A1400" s="7">
        <v>300090</v>
      </c>
      <c r="B1400" s="17">
        <f t="shared" si="368"/>
        <v>16.607015032211883</v>
      </c>
      <c r="C1400" s="17">
        <f t="shared" si="369"/>
        <v>2.7281921023542415</v>
      </c>
      <c r="D1400" s="17">
        <f t="shared" si="370"/>
        <v>449.99999999999994</v>
      </c>
      <c r="E1400" s="17">
        <f t="shared" si="371"/>
        <v>2.2915054541823716</v>
      </c>
      <c r="F1400" s="17">
        <f t="shared" si="372"/>
        <v>65.665584415584419</v>
      </c>
      <c r="G1400" s="17">
        <f t="shared" si="373"/>
        <v>2.0549163047067487</v>
      </c>
      <c r="H1400" s="17">
        <f t="shared" si="374"/>
        <v>63.489208633093533</v>
      </c>
      <c r="I1400" s="17">
        <f t="shared" si="375"/>
        <v>2.6559991974317816</v>
      </c>
      <c r="J1400" s="18">
        <v>11.6</v>
      </c>
      <c r="K1400" s="17">
        <v>0.69850000000000001</v>
      </c>
      <c r="L1400" s="17">
        <v>4.2519</v>
      </c>
      <c r="M1400" s="18">
        <v>9.18</v>
      </c>
      <c r="N1400" s="17">
        <v>5.1000000000000004E-3</v>
      </c>
      <c r="O1400" s="17">
        <v>4.0061</v>
      </c>
      <c r="P1400" s="18">
        <v>8.09</v>
      </c>
      <c r="Q1400" s="17">
        <v>6.1600000000000002E-2</v>
      </c>
      <c r="R1400" s="17">
        <v>3.9369000000000001</v>
      </c>
      <c r="S1400" s="18">
        <v>10.59</v>
      </c>
      <c r="T1400" s="17">
        <v>0.12509999999999999</v>
      </c>
      <c r="U1400" s="17">
        <v>3.9872000000000001</v>
      </c>
      <c r="V1400" s="28">
        <v>42480</v>
      </c>
      <c r="W1400" s="7">
        <v>300090</v>
      </c>
      <c r="X1400" s="50" t="s">
        <v>43</v>
      </c>
      <c r="Y1400" s="66">
        <v>49159</v>
      </c>
      <c r="Z1400" s="66">
        <v>26850</v>
      </c>
      <c r="AA1400" s="50" t="s">
        <v>43</v>
      </c>
      <c r="AB1400" s="66">
        <v>50020</v>
      </c>
      <c r="AC1400" s="66">
        <v>26388</v>
      </c>
      <c r="AD1400" s="50" t="s">
        <v>41</v>
      </c>
      <c r="AE1400" s="66">
        <v>46145</v>
      </c>
      <c r="AF1400" s="66">
        <v>28604</v>
      </c>
      <c r="AG1400" s="50" t="s">
        <v>37</v>
      </c>
      <c r="AH1400" s="66">
        <v>32002</v>
      </c>
      <c r="AI1400" s="66">
        <v>41245</v>
      </c>
      <c r="AJ1400" s="76"/>
      <c r="AK1400" s="75"/>
      <c r="AL1400" s="7">
        <v>300090</v>
      </c>
    </row>
    <row r="1401" spans="1:38" x14ac:dyDescent="0.15">
      <c r="A1401" s="7">
        <v>300091</v>
      </c>
      <c r="B1401" s="17">
        <f t="shared" si="368"/>
        <v>87.125</v>
      </c>
      <c r="C1401" s="17">
        <f t="shared" si="369"/>
        <v>3.4577700607714248</v>
      </c>
      <c r="D1401" s="17">
        <f t="shared" si="370"/>
        <v>72.3</v>
      </c>
      <c r="E1401" s="17">
        <f t="shared" si="371"/>
        <v>7.0051351613215775</v>
      </c>
      <c r="F1401" s="17">
        <f t="shared" si="372"/>
        <v>108.88059701492537</v>
      </c>
      <c r="G1401" s="17">
        <f t="shared" si="373"/>
        <v>8.7198183122161126</v>
      </c>
      <c r="H1401" s="17">
        <f t="shared" si="374"/>
        <v>112.38293444328824</v>
      </c>
      <c r="I1401" s="17">
        <f t="shared" si="375"/>
        <v>8.46063454759107</v>
      </c>
      <c r="J1401" s="18">
        <v>13.94</v>
      </c>
      <c r="K1401" s="17">
        <v>0.16</v>
      </c>
      <c r="L1401" s="17">
        <v>4.0315000000000003</v>
      </c>
      <c r="M1401" s="18">
        <v>28.92</v>
      </c>
      <c r="N1401" s="17">
        <v>0.1</v>
      </c>
      <c r="O1401" s="17">
        <v>4.1284000000000001</v>
      </c>
      <c r="P1401" s="18">
        <v>14.59</v>
      </c>
      <c r="Q1401" s="17">
        <v>6.7000000000000004E-2</v>
      </c>
      <c r="R1401" s="17">
        <v>1.6732</v>
      </c>
      <c r="S1401" s="18">
        <v>14.4</v>
      </c>
      <c r="T1401" s="17">
        <v>9.6100000000000005E-2</v>
      </c>
      <c r="U1401" s="17">
        <v>1.702</v>
      </c>
      <c r="V1401" s="28">
        <v>42458</v>
      </c>
      <c r="W1401" s="7">
        <v>300091</v>
      </c>
      <c r="X1401" s="50" t="s">
        <v>37</v>
      </c>
      <c r="Y1401" s="66">
        <v>6905</v>
      </c>
      <c r="Z1401" s="66">
        <v>30267</v>
      </c>
      <c r="AA1401" s="50" t="s">
        <v>39</v>
      </c>
      <c r="AB1401" s="66">
        <v>9291</v>
      </c>
      <c r="AC1401" s="66">
        <v>22494</v>
      </c>
      <c r="AD1401" s="50" t="s">
        <v>37</v>
      </c>
      <c r="AE1401" s="66">
        <v>11363</v>
      </c>
      <c r="AF1401" s="66">
        <v>45982</v>
      </c>
      <c r="AG1401" s="50" t="s">
        <v>37</v>
      </c>
      <c r="AH1401" s="66">
        <v>10460</v>
      </c>
      <c r="AI1401" s="66">
        <v>49952</v>
      </c>
      <c r="AJ1401" s="76"/>
      <c r="AK1401" s="75"/>
      <c r="AL1401" s="7">
        <v>300091</v>
      </c>
    </row>
    <row r="1402" spans="1:38" x14ac:dyDescent="0.15">
      <c r="A1402" s="7">
        <v>300092</v>
      </c>
      <c r="B1402" s="17">
        <f t="shared" si="368"/>
        <v>-77.111111111111114</v>
      </c>
      <c r="C1402" s="17">
        <f t="shared" si="369"/>
        <v>6.7046662158245587</v>
      </c>
      <c r="D1402" s="17">
        <f t="shared" si="370"/>
        <v>295.75</v>
      </c>
      <c r="E1402" s="17">
        <f t="shared" si="371"/>
        <v>5.6913307033580303</v>
      </c>
      <c r="F1402" s="17">
        <f t="shared" si="372"/>
        <v>153</v>
      </c>
      <c r="G1402" s="17">
        <f t="shared" si="373"/>
        <v>7.2340425531914887</v>
      </c>
      <c r="H1402" s="17">
        <f t="shared" si="374"/>
        <v>176</v>
      </c>
      <c r="I1402" s="17">
        <f t="shared" si="375"/>
        <v>6.8055488423800083</v>
      </c>
      <c r="J1402" s="18">
        <v>13.88</v>
      </c>
      <c r="K1402" s="17">
        <v>-0.18</v>
      </c>
      <c r="L1402" s="17">
        <v>2.0701999999999998</v>
      </c>
      <c r="M1402" s="18">
        <v>11.83</v>
      </c>
      <c r="N1402" s="17">
        <v>0.01</v>
      </c>
      <c r="O1402" s="17">
        <v>2.0785999999999998</v>
      </c>
      <c r="P1402" s="18">
        <v>15.3</v>
      </c>
      <c r="Q1402" s="17">
        <v>0.05</v>
      </c>
      <c r="R1402" s="17">
        <v>2.1150000000000002</v>
      </c>
      <c r="S1402" s="18">
        <v>14.08</v>
      </c>
      <c r="T1402" s="17">
        <v>0.06</v>
      </c>
      <c r="U1402" s="17">
        <v>2.0689000000000002</v>
      </c>
      <c r="V1402" s="28">
        <v>42458</v>
      </c>
      <c r="W1402" s="7">
        <v>300092</v>
      </c>
      <c r="X1402" s="44" t="s">
        <v>43</v>
      </c>
      <c r="Y1402" s="66">
        <v>22426</v>
      </c>
      <c r="Z1402" s="66">
        <v>10144</v>
      </c>
      <c r="AA1402" s="44" t="s">
        <v>39</v>
      </c>
      <c r="AB1402" s="66">
        <v>20913</v>
      </c>
      <c r="AC1402" s="66">
        <v>10878</v>
      </c>
      <c r="AD1402" s="44"/>
      <c r="AE1402" s="66">
        <v>25140</v>
      </c>
      <c r="AF1402" s="66">
        <v>9049</v>
      </c>
      <c r="AG1402" s="44"/>
      <c r="AH1402" s="66">
        <v>24151</v>
      </c>
      <c r="AI1402" s="66">
        <v>9848</v>
      </c>
      <c r="AJ1402" s="76"/>
      <c r="AK1402" s="75"/>
      <c r="AL1402" s="7">
        <v>300092</v>
      </c>
    </row>
    <row r="1403" spans="1:38" x14ac:dyDescent="0.15">
      <c r="A1403" s="7">
        <v>300093</v>
      </c>
      <c r="B1403" s="17">
        <f t="shared" si="368"/>
        <v>1220.5</v>
      </c>
      <c r="C1403" s="17">
        <f t="shared" si="369"/>
        <v>6.0364014046194177</v>
      </c>
      <c r="D1403" s="17" t="e">
        <f t="shared" si="370"/>
        <v>#DIV/0!</v>
      </c>
      <c r="E1403" s="17">
        <f t="shared" si="371"/>
        <v>6.3421865348980848</v>
      </c>
      <c r="F1403" s="17" t="e">
        <f t="shared" si="372"/>
        <v>#DIV/0!</v>
      </c>
      <c r="G1403" s="17">
        <f t="shared" si="373"/>
        <v>5.866475162200981</v>
      </c>
      <c r="H1403" s="17" t="e">
        <f t="shared" si="374"/>
        <v>#DIV/0!</v>
      </c>
      <c r="I1403" s="17">
        <f t="shared" si="375"/>
        <v>5.0801675216216884</v>
      </c>
      <c r="J1403" s="18">
        <v>24.41</v>
      </c>
      <c r="K1403" s="17">
        <v>0.02</v>
      </c>
      <c r="L1403" s="17">
        <v>4.0438000000000001</v>
      </c>
      <c r="M1403" s="18">
        <v>25.67</v>
      </c>
      <c r="N1403" s="17">
        <v>0</v>
      </c>
      <c r="O1403" s="17">
        <v>4.0475000000000003</v>
      </c>
      <c r="P1403" s="18">
        <v>23.69</v>
      </c>
      <c r="Q1403" s="17">
        <v>0</v>
      </c>
      <c r="R1403" s="17">
        <v>4.0381999999999998</v>
      </c>
      <c r="S1403" s="18">
        <v>20.5</v>
      </c>
      <c r="T1403" s="17">
        <v>0</v>
      </c>
      <c r="U1403" s="17">
        <v>4.0353000000000003</v>
      </c>
      <c r="V1403" s="28">
        <v>42486</v>
      </c>
      <c r="W1403" s="7">
        <v>300093</v>
      </c>
      <c r="X1403" s="50" t="s">
        <v>43</v>
      </c>
      <c r="Y1403" s="66">
        <v>16271</v>
      </c>
      <c r="Z1403" s="66">
        <v>13275</v>
      </c>
      <c r="AA1403" s="50" t="s">
        <v>43</v>
      </c>
      <c r="AB1403" s="66">
        <v>18348</v>
      </c>
      <c r="AC1403" s="66">
        <v>11772</v>
      </c>
      <c r="AD1403" s="50" t="s">
        <v>41</v>
      </c>
      <c r="AE1403" s="66">
        <v>18342</v>
      </c>
      <c r="AF1403" s="66">
        <v>11776</v>
      </c>
      <c r="AG1403" s="50" t="s">
        <v>41</v>
      </c>
      <c r="AH1403" s="66">
        <v>17041</v>
      </c>
      <c r="AI1403" s="66">
        <v>12675</v>
      </c>
      <c r="AJ1403" s="76"/>
      <c r="AK1403" s="75"/>
      <c r="AL1403" s="7">
        <v>300093</v>
      </c>
    </row>
    <row r="1404" spans="1:38" x14ac:dyDescent="0.15">
      <c r="A1404" s="7">
        <v>300094</v>
      </c>
      <c r="B1404" s="17">
        <f t="shared" si="368"/>
        <v>129.34782608695653</v>
      </c>
      <c r="C1404" s="17">
        <f t="shared" si="369"/>
        <v>1.700485853100886</v>
      </c>
      <c r="D1404" s="17">
        <f t="shared" si="370"/>
        <v>-389</v>
      </c>
      <c r="E1404" s="17">
        <f t="shared" si="371"/>
        <v>3.1810283144229787</v>
      </c>
      <c r="F1404" s="17">
        <f t="shared" si="372"/>
        <v>365.5</v>
      </c>
      <c r="G1404" s="17">
        <f t="shared" si="373"/>
        <v>2.9655172413793105</v>
      </c>
      <c r="H1404" s="17">
        <f t="shared" si="374"/>
        <v>61.781249999999993</v>
      </c>
      <c r="I1404" s="17">
        <f t="shared" si="375"/>
        <v>2.8832691634581726</v>
      </c>
      <c r="J1404" s="18">
        <v>8.33</v>
      </c>
      <c r="K1404" s="17">
        <v>6.4399999999999999E-2</v>
      </c>
      <c r="L1404" s="17">
        <v>4.8986000000000001</v>
      </c>
      <c r="M1404" s="18">
        <v>15.56</v>
      </c>
      <c r="N1404" s="17">
        <v>-0.01</v>
      </c>
      <c r="O1404" s="17">
        <v>4.8914999999999997</v>
      </c>
      <c r="P1404" s="18">
        <v>14.62</v>
      </c>
      <c r="Q1404" s="17">
        <v>0.02</v>
      </c>
      <c r="R1404" s="17">
        <v>4.93</v>
      </c>
      <c r="S1404" s="18">
        <v>6.59</v>
      </c>
      <c r="T1404" s="17">
        <v>0.08</v>
      </c>
      <c r="U1404" s="17">
        <v>2.2856000000000001</v>
      </c>
      <c r="V1404" s="28">
        <v>42486</v>
      </c>
      <c r="W1404" s="7">
        <v>300094</v>
      </c>
      <c r="X1404" s="50" t="s">
        <v>43</v>
      </c>
      <c r="Y1404" s="66">
        <v>26594</v>
      </c>
      <c r="Z1404" s="66">
        <v>13304</v>
      </c>
      <c r="AA1404" s="50" t="s">
        <v>43</v>
      </c>
      <c r="AB1404" s="66">
        <v>27735</v>
      </c>
      <c r="AC1404" s="66">
        <v>12756</v>
      </c>
      <c r="AD1404" s="50" t="s">
        <v>41</v>
      </c>
      <c r="AE1404" s="66">
        <v>25913</v>
      </c>
      <c r="AF1404" s="66">
        <v>13653</v>
      </c>
      <c r="AG1404" s="50" t="s">
        <v>41</v>
      </c>
      <c r="AH1404" s="66">
        <v>28243</v>
      </c>
      <c r="AI1404" s="66">
        <v>27559</v>
      </c>
      <c r="AJ1404" s="76"/>
      <c r="AK1404" s="75"/>
      <c r="AL1404" s="7">
        <v>300094</v>
      </c>
    </row>
    <row r="1405" spans="1:38" x14ac:dyDescent="0.15">
      <c r="A1405" s="7">
        <v>300095</v>
      </c>
      <c r="B1405" s="17">
        <f t="shared" si="368"/>
        <v>107.55725190839694</v>
      </c>
      <c r="C1405" s="17">
        <f t="shared" si="369"/>
        <v>4.2636245347535331</v>
      </c>
      <c r="D1405" s="17">
        <f t="shared" si="370"/>
        <v>77.212389380530979</v>
      </c>
      <c r="E1405" s="17">
        <f t="shared" si="371"/>
        <v>4.0263036455929857</v>
      </c>
      <c r="F1405" s="17">
        <f t="shared" si="372"/>
        <v>99.174174174174169</v>
      </c>
      <c r="G1405" s="17">
        <f t="shared" si="373"/>
        <v>4.1015928214363342</v>
      </c>
      <c r="H1405" s="17">
        <f t="shared" si="374"/>
        <v>89.325000000000003</v>
      </c>
      <c r="I1405" s="17">
        <f t="shared" si="375"/>
        <v>3.6401980561158997</v>
      </c>
      <c r="J1405" s="18">
        <v>14.09</v>
      </c>
      <c r="K1405" s="17">
        <v>0.13100000000000001</v>
      </c>
      <c r="L1405" s="17">
        <v>3.3047</v>
      </c>
      <c r="M1405" s="18">
        <v>10.47</v>
      </c>
      <c r="N1405" s="17">
        <v>3.39E-2</v>
      </c>
      <c r="O1405" s="17">
        <v>2.6004</v>
      </c>
      <c r="P1405" s="18">
        <v>13.21</v>
      </c>
      <c r="Q1405" s="17">
        <v>6.6600000000000006E-2</v>
      </c>
      <c r="R1405" s="17">
        <v>3.2206999999999999</v>
      </c>
      <c r="S1405" s="18">
        <v>11.91</v>
      </c>
      <c r="T1405" s="17">
        <v>0.1</v>
      </c>
      <c r="U1405" s="17">
        <v>3.2717999999999998</v>
      </c>
      <c r="V1405" s="21"/>
      <c r="W1405" s="7">
        <v>300095</v>
      </c>
      <c r="X1405" s="50" t="s">
        <v>37</v>
      </c>
      <c r="Y1405" s="66">
        <v>14032</v>
      </c>
      <c r="Z1405" s="66">
        <v>26802</v>
      </c>
      <c r="AA1405" s="50" t="s">
        <v>43</v>
      </c>
      <c r="AB1405" s="66">
        <v>23118</v>
      </c>
      <c r="AC1405" s="66">
        <v>13445</v>
      </c>
      <c r="AD1405" s="50" t="s">
        <v>41</v>
      </c>
      <c r="AE1405" s="66">
        <v>22091</v>
      </c>
      <c r="AF1405" s="66">
        <v>17024</v>
      </c>
      <c r="AG1405" s="50" t="s">
        <v>37</v>
      </c>
      <c r="AH1405" s="66">
        <v>18210</v>
      </c>
      <c r="AI1405" s="66">
        <v>20652</v>
      </c>
      <c r="AJ1405" s="76"/>
      <c r="AK1405" s="75"/>
      <c r="AL1405" s="7">
        <v>300095</v>
      </c>
    </row>
    <row r="1406" spans="1:38" x14ac:dyDescent="0.15">
      <c r="A1406" s="7">
        <v>300096</v>
      </c>
      <c r="B1406" s="17">
        <f t="shared" si="368"/>
        <v>311.79999999999995</v>
      </c>
      <c r="C1406" s="17">
        <f t="shared" si="369"/>
        <v>9.4668447898955552</v>
      </c>
      <c r="D1406" s="17">
        <f t="shared" si="370"/>
        <v>-458.5051546391752</v>
      </c>
      <c r="E1406" s="17">
        <f t="shared" si="371"/>
        <v>10.867440439828956</v>
      </c>
      <c r="F1406" s="17">
        <f t="shared" si="372"/>
        <v>3162.0689655172414</v>
      </c>
      <c r="G1406" s="17">
        <f t="shared" si="373"/>
        <v>11.109764962442451</v>
      </c>
      <c r="H1406" s="17">
        <f t="shared" si="374"/>
        <v>-691.66666666666674</v>
      </c>
      <c r="I1406" s="17">
        <f t="shared" si="375"/>
        <v>12.766873807912386</v>
      </c>
      <c r="J1406" s="18">
        <v>15.59</v>
      </c>
      <c r="K1406" s="17">
        <v>0.05</v>
      </c>
      <c r="L1406" s="17">
        <v>1.6468</v>
      </c>
      <c r="M1406" s="18">
        <v>17.79</v>
      </c>
      <c r="N1406" s="17">
        <v>-9.7000000000000003E-3</v>
      </c>
      <c r="O1406" s="17">
        <v>1.637</v>
      </c>
      <c r="P1406" s="18">
        <v>18.34</v>
      </c>
      <c r="Q1406" s="17">
        <v>2.8999999999999998E-3</v>
      </c>
      <c r="R1406" s="17">
        <v>1.6508</v>
      </c>
      <c r="S1406" s="18">
        <v>20.75</v>
      </c>
      <c r="T1406" s="17">
        <v>-2.2499999999999999E-2</v>
      </c>
      <c r="U1406" s="17">
        <v>1.6253</v>
      </c>
      <c r="V1406" s="21">
        <v>42477</v>
      </c>
      <c r="W1406" s="7">
        <v>300096</v>
      </c>
      <c r="X1406" s="50" t="s">
        <v>41</v>
      </c>
      <c r="Y1406" s="66">
        <v>32338</v>
      </c>
      <c r="Z1406" s="66">
        <v>13297</v>
      </c>
      <c r="AA1406" s="30" t="s">
        <v>43</v>
      </c>
      <c r="AB1406" s="66">
        <v>33834</v>
      </c>
      <c r="AC1406" s="66">
        <v>12709</v>
      </c>
      <c r="AD1406" s="50" t="s">
        <v>43</v>
      </c>
      <c r="AE1406" s="66">
        <v>34616</v>
      </c>
      <c r="AF1406" s="66">
        <v>12422</v>
      </c>
      <c r="AG1406" s="50" t="s">
        <v>41</v>
      </c>
      <c r="AH1406" s="66">
        <v>26480</v>
      </c>
      <c r="AI1406" s="66">
        <v>16238</v>
      </c>
      <c r="AJ1406" s="76"/>
      <c r="AK1406" s="75"/>
      <c r="AL1406" s="7">
        <v>300096</v>
      </c>
    </row>
    <row r="1407" spans="1:38" x14ac:dyDescent="0.15">
      <c r="A1407" s="7">
        <v>300097</v>
      </c>
      <c r="B1407" s="17">
        <f t="shared" si="368"/>
        <v>127.46511627906978</v>
      </c>
      <c r="C1407" s="17">
        <f t="shared" si="369"/>
        <v>6.6461336987231565</v>
      </c>
      <c r="D1407" s="17">
        <f t="shared" si="370"/>
        <v>-248.87955182072827</v>
      </c>
      <c r="E1407" s="17">
        <f t="shared" si="371"/>
        <v>4.3279183613824008</v>
      </c>
      <c r="F1407" s="17">
        <f t="shared" si="372"/>
        <v>73.108384458077708</v>
      </c>
      <c r="G1407" s="17">
        <f t="shared" si="373"/>
        <v>5.7394156231365532</v>
      </c>
      <c r="H1407" s="17">
        <f t="shared" si="374"/>
        <v>108.41631866366848</v>
      </c>
      <c r="I1407" s="17">
        <f t="shared" si="375"/>
        <v>5.186721991701245</v>
      </c>
      <c r="J1407" s="18">
        <v>54.81</v>
      </c>
      <c r="K1407" s="17">
        <v>0.43</v>
      </c>
      <c r="L1407" s="17">
        <v>8.2469000000000001</v>
      </c>
      <c r="M1407" s="18">
        <v>35.54</v>
      </c>
      <c r="N1407" s="17">
        <v>-3.5700000000000003E-2</v>
      </c>
      <c r="O1407" s="17">
        <v>8.2118000000000002</v>
      </c>
      <c r="P1407" s="18">
        <v>50.05</v>
      </c>
      <c r="Q1407" s="17">
        <v>0.34229999999999999</v>
      </c>
      <c r="R1407" s="17">
        <v>8.7203999999999997</v>
      </c>
      <c r="S1407" s="18">
        <v>45</v>
      </c>
      <c r="T1407" s="17">
        <v>0.31130000000000002</v>
      </c>
      <c r="U1407" s="17">
        <v>8.6760000000000002</v>
      </c>
      <c r="V1407" s="21">
        <v>42475</v>
      </c>
      <c r="W1407" s="7">
        <v>300097</v>
      </c>
      <c r="X1407" s="30" t="s">
        <v>37</v>
      </c>
      <c r="Y1407" s="66">
        <v>9631</v>
      </c>
      <c r="Z1407" s="66">
        <v>15350</v>
      </c>
      <c r="AA1407" s="30" t="s">
        <v>39</v>
      </c>
      <c r="AB1407" s="66">
        <v>11232</v>
      </c>
      <c r="AC1407" s="66">
        <v>13162</v>
      </c>
      <c r="AD1407" s="30" t="s">
        <v>37</v>
      </c>
      <c r="AE1407" s="66">
        <v>11232</v>
      </c>
      <c r="AF1407" s="66">
        <v>13162</v>
      </c>
      <c r="AG1407" s="50"/>
      <c r="AH1407" s="66">
        <v>16380</v>
      </c>
      <c r="AI1407" s="66">
        <v>9121</v>
      </c>
      <c r="AJ1407" s="76"/>
      <c r="AK1407" s="75"/>
      <c r="AL1407" s="7">
        <v>300097</v>
      </c>
    </row>
    <row r="1408" spans="1:38" x14ac:dyDescent="0.15">
      <c r="A1408" s="7">
        <v>300098</v>
      </c>
      <c r="B1408" s="17">
        <f t="shared" si="368"/>
        <v>83.632523759239703</v>
      </c>
      <c r="C1408" s="17">
        <f t="shared" si="369"/>
        <v>4.9597645364310985</v>
      </c>
      <c r="D1408" s="17">
        <f t="shared" si="370"/>
        <v>61.31447587354409</v>
      </c>
      <c r="E1408" s="17">
        <f t="shared" si="371"/>
        <v>4.5392953929539299</v>
      </c>
      <c r="F1408" s="17">
        <f t="shared" si="372"/>
        <v>64.34359805510536</v>
      </c>
      <c r="G1408" s="17">
        <f t="shared" si="373"/>
        <v>4.7975830815709974</v>
      </c>
      <c r="H1408" s="17">
        <f t="shared" si="374"/>
        <v>54.618259476775229</v>
      </c>
      <c r="I1408" s="17">
        <f t="shared" si="375"/>
        <v>4.0406434221050445</v>
      </c>
      <c r="J1408" s="18">
        <v>15.84</v>
      </c>
      <c r="K1408" s="17">
        <v>0.18940000000000001</v>
      </c>
      <c r="L1408" s="17">
        <v>3.1937000000000002</v>
      </c>
      <c r="M1408" s="18">
        <v>14.74</v>
      </c>
      <c r="N1408" s="17">
        <v>6.0100000000000001E-2</v>
      </c>
      <c r="O1408" s="17">
        <v>3.2471999999999999</v>
      </c>
      <c r="P1408" s="18">
        <v>15.88</v>
      </c>
      <c r="Q1408" s="17">
        <v>0.1234</v>
      </c>
      <c r="R1408" s="17">
        <v>3.31</v>
      </c>
      <c r="S1408" s="18">
        <v>13.64</v>
      </c>
      <c r="T1408" s="17">
        <v>0.18729999999999999</v>
      </c>
      <c r="U1408" s="17">
        <v>3.3757000000000001</v>
      </c>
      <c r="V1408" s="21">
        <v>42486</v>
      </c>
      <c r="W1408" s="7">
        <v>300098</v>
      </c>
      <c r="X1408" s="50" t="s">
        <v>41</v>
      </c>
      <c r="Y1408" s="66">
        <v>33505</v>
      </c>
      <c r="Z1408" s="66">
        <v>31958</v>
      </c>
      <c r="AA1408" s="50" t="s">
        <v>43</v>
      </c>
      <c r="AB1408" s="66">
        <v>48201</v>
      </c>
      <c r="AC1408" s="66">
        <v>22214</v>
      </c>
      <c r="AD1408" s="50" t="s">
        <v>41</v>
      </c>
      <c r="AE1408" s="66">
        <v>43175</v>
      </c>
      <c r="AF1408" s="66">
        <v>24893</v>
      </c>
      <c r="AG1408" s="50" t="s">
        <v>43</v>
      </c>
      <c r="AH1408" s="66">
        <v>44048</v>
      </c>
      <c r="AI1408" s="66">
        <v>24399</v>
      </c>
      <c r="AJ1408" s="76"/>
      <c r="AK1408" s="75"/>
      <c r="AL1408" s="7">
        <v>300098</v>
      </c>
    </row>
    <row r="1409" spans="1:38" x14ac:dyDescent="0.15">
      <c r="A1409" s="7">
        <v>300099</v>
      </c>
      <c r="B1409" s="17">
        <f t="shared" si="368"/>
        <v>81.272727272727266</v>
      </c>
      <c r="C1409" s="17">
        <f t="shared" si="369"/>
        <v>2.3144432650736531</v>
      </c>
      <c r="D1409" s="17">
        <f t="shared" si="370"/>
        <v>-286</v>
      </c>
      <c r="E1409" s="17">
        <f t="shared" si="371"/>
        <v>5.9519783564423401</v>
      </c>
      <c r="F1409" s="17">
        <f t="shared" si="372"/>
        <v>936.17021276595744</v>
      </c>
      <c r="G1409" s="17">
        <f t="shared" si="373"/>
        <v>5.8289726435715705</v>
      </c>
      <c r="H1409" s="17">
        <f t="shared" si="374"/>
        <v>-798.27586206896558</v>
      </c>
      <c r="I1409" s="17">
        <f t="shared" si="375"/>
        <v>6.1881849772788025</v>
      </c>
      <c r="J1409" s="18">
        <v>8.94</v>
      </c>
      <c r="K1409" s="17">
        <v>0.11</v>
      </c>
      <c r="L1409" s="17">
        <v>3.8626999999999998</v>
      </c>
      <c r="M1409" s="18">
        <v>22.88</v>
      </c>
      <c r="N1409" s="17">
        <v>-0.02</v>
      </c>
      <c r="O1409" s="17">
        <v>3.8441000000000001</v>
      </c>
      <c r="P1409" s="18">
        <v>8.8000000000000007</v>
      </c>
      <c r="Q1409" s="17">
        <v>4.7000000000000002E-3</v>
      </c>
      <c r="R1409" s="17">
        <v>1.5097</v>
      </c>
      <c r="S1409" s="18">
        <v>9.26</v>
      </c>
      <c r="T1409" s="17">
        <v>-8.6999999999999994E-3</v>
      </c>
      <c r="U1409" s="17">
        <v>1.4964</v>
      </c>
      <c r="V1409" s="28">
        <v>42482</v>
      </c>
      <c r="W1409" s="7">
        <v>300099</v>
      </c>
      <c r="X1409" s="50" t="s">
        <v>39</v>
      </c>
      <c r="Y1409" s="66">
        <v>12489</v>
      </c>
      <c r="Z1409" s="66">
        <v>17183</v>
      </c>
      <c r="AA1409" s="50" t="s">
        <v>43</v>
      </c>
      <c r="AB1409" s="66">
        <v>15799</v>
      </c>
      <c r="AC1409" s="66">
        <v>13583</v>
      </c>
      <c r="AD1409" s="50" t="s">
        <v>37</v>
      </c>
      <c r="AE1409" s="66">
        <v>20660</v>
      </c>
      <c r="AF1409" s="66">
        <v>25967</v>
      </c>
      <c r="AG1409" s="50" t="s">
        <v>39</v>
      </c>
      <c r="AH1409" s="66">
        <v>21504</v>
      </c>
      <c r="AI1409" s="66">
        <v>24948</v>
      </c>
      <c r="AJ1409" s="76"/>
      <c r="AK1409" s="75"/>
      <c r="AL1409" s="7">
        <v>300099</v>
      </c>
    </row>
    <row r="1410" spans="1:38" x14ac:dyDescent="0.15">
      <c r="A1410" s="7">
        <v>300100</v>
      </c>
      <c r="B1410" s="17">
        <f t="shared" si="368"/>
        <v>54.838709677419352</v>
      </c>
      <c r="C1410" s="17">
        <f t="shared" si="369"/>
        <v>6.3575168287210175</v>
      </c>
      <c r="D1410" s="17">
        <f t="shared" si="370"/>
        <v>48.487499999999997</v>
      </c>
      <c r="E1410" s="17">
        <f t="shared" si="371"/>
        <v>6.9907006920415222</v>
      </c>
      <c r="F1410" s="17">
        <f t="shared" si="372"/>
        <v>53.426829268292686</v>
      </c>
      <c r="G1410" s="17">
        <f t="shared" si="373"/>
        <v>7.7153373368789957</v>
      </c>
      <c r="H1410" s="17">
        <f t="shared" si="374"/>
        <v>42.848360655737707</v>
      </c>
      <c r="I1410" s="17">
        <f t="shared" si="375"/>
        <v>5.927273964215253</v>
      </c>
      <c r="J1410" s="18">
        <v>34</v>
      </c>
      <c r="K1410" s="17">
        <v>0.62</v>
      </c>
      <c r="L1410" s="17">
        <v>5.3479999999999999</v>
      </c>
      <c r="M1410" s="18">
        <v>38.79</v>
      </c>
      <c r="N1410" s="17">
        <v>0.2</v>
      </c>
      <c r="O1410" s="17">
        <v>5.5488</v>
      </c>
      <c r="P1410" s="18">
        <v>43.81</v>
      </c>
      <c r="Q1410" s="17">
        <v>0.41</v>
      </c>
      <c r="R1410" s="17">
        <v>5.6783000000000001</v>
      </c>
      <c r="S1410" s="18">
        <v>34.85</v>
      </c>
      <c r="T1410" s="17">
        <v>0.61</v>
      </c>
      <c r="U1410" s="17">
        <v>5.8795999999999999</v>
      </c>
      <c r="V1410" s="28">
        <v>42485</v>
      </c>
      <c r="W1410" s="7">
        <v>300100</v>
      </c>
      <c r="X1410" s="44" t="s">
        <v>37</v>
      </c>
      <c r="Y1410" s="66">
        <v>9420</v>
      </c>
      <c r="Z1410" s="66">
        <v>42014</v>
      </c>
      <c r="AA1410" s="44" t="s">
        <v>39</v>
      </c>
      <c r="AB1410" s="66">
        <v>11481</v>
      </c>
      <c r="AC1410" s="66">
        <v>34472</v>
      </c>
      <c r="AD1410" s="44" t="s">
        <v>39</v>
      </c>
      <c r="AE1410" s="66">
        <v>14040</v>
      </c>
      <c r="AF1410" s="66">
        <v>28189</v>
      </c>
      <c r="AG1410" s="44" t="s">
        <v>39</v>
      </c>
      <c r="AH1410" s="66">
        <v>15842</v>
      </c>
      <c r="AI1410" s="66">
        <v>25120</v>
      </c>
      <c r="AJ1410" s="76"/>
      <c r="AK1410" s="75"/>
      <c r="AL1410" s="7">
        <v>300100</v>
      </c>
    </row>
    <row r="1411" spans="1:38" x14ac:dyDescent="0.15">
      <c r="A1411" s="7">
        <v>300101</v>
      </c>
      <c r="B1411" s="17">
        <f t="shared" si="368"/>
        <v>132.42857142857142</v>
      </c>
      <c r="C1411" s="17">
        <f t="shared" si="369"/>
        <v>12.531260561000337</v>
      </c>
      <c r="D1411" s="17">
        <f t="shared" si="370"/>
        <v>140.46717171717171</v>
      </c>
      <c r="E1411" s="17">
        <f t="shared" si="371"/>
        <v>14.646830360081628</v>
      </c>
      <c r="F1411" s="17">
        <f t="shared" si="372"/>
        <v>173.91033623910337</v>
      </c>
      <c r="G1411" s="17">
        <f t="shared" si="373"/>
        <v>18.500364310790221</v>
      </c>
      <c r="H1411" s="17">
        <f t="shared" si="374"/>
        <v>141.20645709430755</v>
      </c>
      <c r="I1411" s="17">
        <f t="shared" si="375"/>
        <v>14.323573136836663</v>
      </c>
      <c r="J1411" s="18">
        <v>18.54</v>
      </c>
      <c r="K1411" s="17">
        <v>0.14000000000000001</v>
      </c>
      <c r="L1411" s="17">
        <v>1.4795</v>
      </c>
      <c r="M1411" s="18">
        <v>22.25</v>
      </c>
      <c r="N1411" s="17">
        <v>3.9600000000000003E-2</v>
      </c>
      <c r="O1411" s="17">
        <v>1.5190999999999999</v>
      </c>
      <c r="P1411" s="18">
        <v>27.93</v>
      </c>
      <c r="Q1411" s="17">
        <v>8.0299999999999996E-2</v>
      </c>
      <c r="R1411" s="17">
        <v>1.5097</v>
      </c>
      <c r="S1411" s="18">
        <v>22.16</v>
      </c>
      <c r="T1411" s="17">
        <v>0.1177</v>
      </c>
      <c r="U1411" s="17">
        <v>1.5470999999999999</v>
      </c>
      <c r="V1411" s="28">
        <v>42452</v>
      </c>
      <c r="W1411" s="7">
        <v>300101</v>
      </c>
      <c r="X1411" s="44"/>
      <c r="Y1411" s="66">
        <v>46527</v>
      </c>
      <c r="Z1411" s="66">
        <v>11950</v>
      </c>
      <c r="AA1411" s="44"/>
      <c r="AB1411" s="66">
        <v>43987</v>
      </c>
      <c r="AC1411" s="66">
        <v>12640</v>
      </c>
      <c r="AD1411" s="44"/>
      <c r="AE1411" s="66">
        <v>50092</v>
      </c>
      <c r="AF1411" s="66">
        <v>11099</v>
      </c>
      <c r="AG1411" s="44"/>
      <c r="AH1411" s="66">
        <v>50669</v>
      </c>
      <c r="AI1411" s="66">
        <v>10973</v>
      </c>
      <c r="AJ1411" s="76"/>
      <c r="AK1411" s="75"/>
      <c r="AL1411" s="7">
        <v>300101</v>
      </c>
    </row>
    <row r="1412" spans="1:38" x14ac:dyDescent="0.15">
      <c r="A1412" s="7">
        <v>300102</v>
      </c>
      <c r="B1412" s="17">
        <f t="shared" si="368"/>
        <v>119.57142857142856</v>
      </c>
      <c r="C1412" s="17">
        <f t="shared" si="369"/>
        <v>2.3585437330928762</v>
      </c>
      <c r="D1412" s="17">
        <f t="shared" si="370"/>
        <v>2140.625</v>
      </c>
      <c r="E1412" s="17">
        <f t="shared" si="371"/>
        <v>1.9678818696314171</v>
      </c>
      <c r="F1412" s="17">
        <f t="shared" si="372"/>
        <v>-515.90909090909088</v>
      </c>
      <c r="G1412" s="17">
        <f t="shared" si="373"/>
        <v>2.6156593881431123</v>
      </c>
      <c r="H1412" s="17">
        <f t="shared" si="374"/>
        <v>207.8369905956113</v>
      </c>
      <c r="I1412" s="17">
        <f t="shared" si="375"/>
        <v>2.5170126135360609</v>
      </c>
      <c r="J1412" s="18">
        <v>8.3699999999999992</v>
      </c>
      <c r="K1412" s="17">
        <v>7.0000000000000007E-2</v>
      </c>
      <c r="L1412" s="17">
        <v>3.5488</v>
      </c>
      <c r="M1412" s="18">
        <v>6.85</v>
      </c>
      <c r="N1412" s="17">
        <v>8.0000000000000004E-4</v>
      </c>
      <c r="O1412" s="17">
        <v>3.4809000000000001</v>
      </c>
      <c r="P1412" s="18">
        <v>9.08</v>
      </c>
      <c r="Q1412" s="17">
        <v>-8.8000000000000005E-3</v>
      </c>
      <c r="R1412" s="17">
        <v>3.4714</v>
      </c>
      <c r="S1412" s="18">
        <v>8.84</v>
      </c>
      <c r="T1412" s="17">
        <v>3.1899999999999998E-2</v>
      </c>
      <c r="U1412" s="17">
        <v>3.5121000000000002</v>
      </c>
      <c r="V1412" s="28"/>
      <c r="W1412" s="7">
        <v>300102</v>
      </c>
      <c r="X1412" s="44"/>
      <c r="Y1412" s="66">
        <v>44975</v>
      </c>
      <c r="Z1412" s="66">
        <v>15665</v>
      </c>
      <c r="AA1412" s="44"/>
      <c r="AB1412" s="66">
        <v>40094</v>
      </c>
      <c r="AC1412" s="66">
        <v>17572</v>
      </c>
      <c r="AD1412" s="30"/>
      <c r="AE1412" s="66">
        <v>45399</v>
      </c>
      <c r="AF1412" s="66">
        <v>15519</v>
      </c>
      <c r="AG1412" s="30"/>
      <c r="AH1412" s="66">
        <v>36461</v>
      </c>
      <c r="AI1412" s="66">
        <v>19323</v>
      </c>
      <c r="AJ1412" s="76"/>
      <c r="AK1412" s="75"/>
      <c r="AL1412" s="7">
        <v>300102</v>
      </c>
    </row>
    <row r="1413" spans="1:38" x14ac:dyDescent="0.15">
      <c r="A1413" s="7">
        <v>300103</v>
      </c>
      <c r="B1413" s="17">
        <f t="shared" si="368"/>
        <v>124.63442069741282</v>
      </c>
      <c r="C1413" s="17">
        <f t="shared" si="369"/>
        <v>5.5955356917405243</v>
      </c>
      <c r="D1413" s="17">
        <f t="shared" si="370"/>
        <v>186.45374449339207</v>
      </c>
      <c r="E1413" s="17">
        <f t="shared" si="371"/>
        <v>4.2500313794401912</v>
      </c>
      <c r="F1413" s="17">
        <f t="shared" si="372"/>
        <v>134.92063492063491</v>
      </c>
      <c r="G1413" s="17">
        <f t="shared" si="373"/>
        <v>4.6970762584145485</v>
      </c>
      <c r="H1413" s="17">
        <f t="shared" si="374"/>
        <v>141.3491246138002</v>
      </c>
      <c r="I1413" s="17">
        <f t="shared" si="375"/>
        <v>4.5652987401771243</v>
      </c>
      <c r="J1413" s="18">
        <v>22.16</v>
      </c>
      <c r="K1413" s="17">
        <v>0.17780000000000001</v>
      </c>
      <c r="L1413" s="17">
        <v>3.9603000000000002</v>
      </c>
      <c r="M1413" s="18">
        <v>16.93</v>
      </c>
      <c r="N1413" s="17">
        <v>2.2700000000000001E-2</v>
      </c>
      <c r="O1413" s="17">
        <v>3.9834999999999998</v>
      </c>
      <c r="P1413" s="18">
        <v>18.7</v>
      </c>
      <c r="Q1413" s="17">
        <v>6.93E-2</v>
      </c>
      <c r="R1413" s="17">
        <v>3.9811999999999999</v>
      </c>
      <c r="S1413" s="18">
        <v>18.3</v>
      </c>
      <c r="T1413" s="17">
        <v>9.7100000000000006E-2</v>
      </c>
      <c r="U1413" s="17">
        <v>4.0084999999999997</v>
      </c>
      <c r="V1413" s="21">
        <v>42457</v>
      </c>
      <c r="W1413" s="7">
        <v>300103</v>
      </c>
      <c r="X1413" s="50" t="s">
        <v>37</v>
      </c>
      <c r="Y1413" s="66">
        <v>10246</v>
      </c>
      <c r="Z1413" s="66">
        <v>20665</v>
      </c>
      <c r="AA1413" s="50" t="s">
        <v>39</v>
      </c>
      <c r="AB1413" s="66">
        <v>11466</v>
      </c>
      <c r="AC1413" s="66">
        <v>18466</v>
      </c>
      <c r="AD1413" s="50" t="s">
        <v>39</v>
      </c>
      <c r="AE1413" s="66">
        <v>12253</v>
      </c>
      <c r="AF1413" s="66">
        <v>17280</v>
      </c>
      <c r="AG1413" s="50" t="s">
        <v>39</v>
      </c>
      <c r="AH1413" s="66">
        <v>12768</v>
      </c>
      <c r="AI1413" s="66">
        <v>16583</v>
      </c>
      <c r="AJ1413" s="76"/>
      <c r="AK1413" s="75"/>
      <c r="AL1413" s="7">
        <v>300103</v>
      </c>
    </row>
    <row r="1414" spans="1:38" x14ac:dyDescent="0.15">
      <c r="A1414" s="7">
        <v>300104</v>
      </c>
      <c r="B1414" s="17">
        <f t="shared" si="368"/>
        <v>115.48387096774192</v>
      </c>
      <c r="C1414" s="17">
        <f t="shared" si="369"/>
        <v>16.917115584538323</v>
      </c>
      <c r="D1414" s="17">
        <f t="shared" si="370"/>
        <v>245</v>
      </c>
      <c r="E1414" s="17">
        <f t="shared" si="371"/>
        <v>26.773517894545119</v>
      </c>
      <c r="F1414" s="17">
        <f t="shared" si="372"/>
        <v>176.36666666666667</v>
      </c>
      <c r="G1414" s="17">
        <f t="shared" si="373"/>
        <v>20.507751937984494</v>
      </c>
      <c r="H1414" s="17">
        <f t="shared" si="374"/>
        <v>127.64423076923076</v>
      </c>
      <c r="I1414" s="17">
        <f t="shared" si="375"/>
        <v>8.9298327043771319</v>
      </c>
      <c r="J1414" s="18">
        <v>35.799999999999997</v>
      </c>
      <c r="K1414" s="17">
        <v>0.31</v>
      </c>
      <c r="L1414" s="17">
        <v>2.1162000000000001</v>
      </c>
      <c r="M1414" s="18">
        <v>58.8</v>
      </c>
      <c r="N1414" s="17">
        <v>0.06</v>
      </c>
      <c r="O1414" s="17">
        <v>2.1962000000000002</v>
      </c>
      <c r="P1414" s="18">
        <v>52.91</v>
      </c>
      <c r="Q1414" s="17">
        <v>0.15</v>
      </c>
      <c r="R1414" s="17">
        <v>2.58</v>
      </c>
      <c r="S1414" s="18">
        <v>44.25</v>
      </c>
      <c r="T1414" s="17">
        <v>0.26</v>
      </c>
      <c r="U1414" s="17">
        <v>4.9553000000000003</v>
      </c>
      <c r="V1414" s="28">
        <v>42480</v>
      </c>
      <c r="W1414" s="7">
        <v>300104</v>
      </c>
      <c r="X1414" s="30"/>
      <c r="Y1414" s="66"/>
      <c r="Z1414" s="66"/>
      <c r="AA1414" s="50"/>
      <c r="AB1414" s="66"/>
      <c r="AC1414" s="66"/>
      <c r="AD1414" s="30"/>
      <c r="AE1414" s="66"/>
      <c r="AF1414" s="66"/>
      <c r="AG1414" s="30"/>
      <c r="AH1414" s="66"/>
      <c r="AI1414" s="66"/>
      <c r="AJ1414" s="76"/>
      <c r="AK1414" s="75"/>
      <c r="AL1414" s="7">
        <v>300104</v>
      </c>
    </row>
    <row r="1415" spans="1:38" x14ac:dyDescent="0.15">
      <c r="A1415" s="7">
        <v>300105</v>
      </c>
      <c r="B1415" s="17">
        <f t="shared" si="368"/>
        <v>-100.7510729613734</v>
      </c>
      <c r="C1415" s="17">
        <f t="shared" si="369"/>
        <v>2.3153170924154258</v>
      </c>
      <c r="D1415" s="17">
        <f t="shared" si="370"/>
        <v>-35</v>
      </c>
      <c r="E1415" s="17">
        <f t="shared" si="371"/>
        <v>2.1007352573400691</v>
      </c>
      <c r="F1415" s="17">
        <f t="shared" si="372"/>
        <v>-46.722222222222221</v>
      </c>
      <c r="G1415" s="17">
        <f t="shared" si="373"/>
        <v>2.1182278417248068</v>
      </c>
      <c r="H1415" s="17">
        <f t="shared" si="374"/>
        <v>-58.022727272727273</v>
      </c>
      <c r="I1415" s="17">
        <f t="shared" si="375"/>
        <v>2.1540486496063989</v>
      </c>
      <c r="J1415" s="18">
        <v>9.39</v>
      </c>
      <c r="K1415" s="17">
        <v>-9.3200000000000005E-2</v>
      </c>
      <c r="L1415" s="17">
        <v>4.0556000000000001</v>
      </c>
      <c r="M1415" s="18">
        <v>8.4</v>
      </c>
      <c r="N1415" s="17">
        <v>-0.06</v>
      </c>
      <c r="O1415" s="17">
        <v>3.9986000000000002</v>
      </c>
      <c r="P1415" s="18">
        <v>8.41</v>
      </c>
      <c r="Q1415" s="17">
        <v>-0.09</v>
      </c>
      <c r="R1415" s="17">
        <v>3.9702999999999999</v>
      </c>
      <c r="S1415" s="18">
        <v>8.51</v>
      </c>
      <c r="T1415" s="17">
        <v>-0.11</v>
      </c>
      <c r="U1415" s="17">
        <v>3.9506999999999999</v>
      </c>
      <c r="V1415" s="28">
        <v>42452</v>
      </c>
      <c r="W1415" s="7">
        <v>300105</v>
      </c>
      <c r="X1415" s="50"/>
      <c r="Y1415" s="66">
        <v>28293</v>
      </c>
      <c r="Z1415" s="66">
        <v>18139</v>
      </c>
      <c r="AA1415" s="50"/>
      <c r="AB1415" s="66">
        <v>26782</v>
      </c>
      <c r="AC1415" s="66">
        <v>19162</v>
      </c>
      <c r="AD1415" s="50"/>
      <c r="AE1415" s="66">
        <v>26950</v>
      </c>
      <c r="AF1415" s="66">
        <v>19043</v>
      </c>
      <c r="AG1415" s="50"/>
      <c r="AH1415" s="66">
        <v>26880</v>
      </c>
      <c r="AI1415" s="66">
        <v>19092</v>
      </c>
      <c r="AJ1415" s="76"/>
      <c r="AK1415" s="75"/>
      <c r="AL1415" s="7">
        <v>300105</v>
      </c>
    </row>
    <row r="1416" spans="1:38" x14ac:dyDescent="0.15">
      <c r="A1416" s="7">
        <v>300106</v>
      </c>
      <c r="B1416" s="17">
        <f t="shared" si="368"/>
        <v>115.21428571428569</v>
      </c>
      <c r="C1416" s="17">
        <f t="shared" si="369"/>
        <v>4.0486947791164658</v>
      </c>
      <c r="D1416" s="17">
        <f t="shared" si="370"/>
        <v>-55.833333333333336</v>
      </c>
      <c r="E1416" s="17">
        <f t="shared" si="371"/>
        <v>2.7567478604344964</v>
      </c>
      <c r="F1416" s="17">
        <f t="shared" si="372"/>
        <v>-59.080095162569393</v>
      </c>
      <c r="G1416" s="17">
        <f t="shared" si="373"/>
        <v>3.106626078979192</v>
      </c>
      <c r="H1416" s="17">
        <f t="shared" si="374"/>
        <v>-47.657393850658856</v>
      </c>
      <c r="I1416" s="17">
        <f t="shared" si="375"/>
        <v>3.7339757377613347</v>
      </c>
      <c r="J1416" s="18">
        <v>16.13</v>
      </c>
      <c r="K1416" s="17">
        <v>0.14000000000000001</v>
      </c>
      <c r="L1416" s="17">
        <v>3.984</v>
      </c>
      <c r="M1416" s="18">
        <v>13.4</v>
      </c>
      <c r="N1416" s="17">
        <v>-0.06</v>
      </c>
      <c r="O1416" s="17">
        <v>4.8608000000000002</v>
      </c>
      <c r="P1416" s="18">
        <v>14.9</v>
      </c>
      <c r="Q1416" s="17">
        <v>-0.12609999999999999</v>
      </c>
      <c r="R1416" s="17">
        <v>4.7961999999999998</v>
      </c>
      <c r="S1416" s="18">
        <v>17.36</v>
      </c>
      <c r="T1416" s="17">
        <v>-0.2732</v>
      </c>
      <c r="U1416" s="17">
        <v>4.6492000000000004</v>
      </c>
      <c r="V1416" s="28">
        <v>42486</v>
      </c>
      <c r="W1416" s="7">
        <v>300106</v>
      </c>
      <c r="X1416" s="50"/>
      <c r="Y1416" s="66">
        <v>16944</v>
      </c>
      <c r="Z1416" s="66">
        <v>9667</v>
      </c>
      <c r="AA1416" s="50" t="s">
        <v>41</v>
      </c>
      <c r="AB1416" s="66">
        <v>17304</v>
      </c>
      <c r="AC1416" s="66">
        <v>12212</v>
      </c>
      <c r="AD1416" s="50" t="s">
        <v>41</v>
      </c>
      <c r="AE1416" s="66">
        <v>15863</v>
      </c>
      <c r="AF1416" s="66">
        <v>13322</v>
      </c>
      <c r="AG1416" s="50" t="s">
        <v>37</v>
      </c>
      <c r="AH1416" s="66">
        <v>11600</v>
      </c>
      <c r="AI1416" s="66">
        <v>18218</v>
      </c>
      <c r="AJ1416" s="76"/>
      <c r="AK1416" s="75"/>
      <c r="AL1416" s="7">
        <v>300106</v>
      </c>
    </row>
    <row r="1417" spans="1:38" x14ac:dyDescent="0.15">
      <c r="A1417" s="7">
        <v>300107</v>
      </c>
      <c r="B1417" s="17">
        <f t="shared" si="368"/>
        <v>171.86046511627907</v>
      </c>
      <c r="C1417" s="17">
        <f t="shared" si="369"/>
        <v>4.4437763078773296</v>
      </c>
      <c r="D1417" s="17">
        <f t="shared" si="370"/>
        <v>233.92857142857142</v>
      </c>
      <c r="E1417" s="17">
        <f t="shared" si="371"/>
        <v>3.9303930393039299</v>
      </c>
      <c r="F1417" s="17">
        <f t="shared" si="372"/>
        <v>136.59574468085106</v>
      </c>
      <c r="G1417" s="17">
        <f t="shared" si="373"/>
        <v>3.8845525503721183</v>
      </c>
      <c r="H1417" s="17">
        <f t="shared" si="374"/>
        <v>192.01954397394135</v>
      </c>
      <c r="I1417" s="17">
        <f t="shared" si="375"/>
        <v>4.7281039461020207</v>
      </c>
      <c r="J1417" s="18">
        <v>7.39</v>
      </c>
      <c r="K1417" s="17">
        <v>4.2999999999999997E-2</v>
      </c>
      <c r="L1417" s="17">
        <v>1.663</v>
      </c>
      <c r="M1417" s="18">
        <v>6.55</v>
      </c>
      <c r="N1417" s="17">
        <v>7.0000000000000001E-3</v>
      </c>
      <c r="O1417" s="17">
        <v>1.6665000000000001</v>
      </c>
      <c r="P1417" s="18">
        <v>6.42</v>
      </c>
      <c r="Q1417" s="17">
        <v>2.35E-2</v>
      </c>
      <c r="R1417" s="17">
        <v>1.6527000000000001</v>
      </c>
      <c r="S1417" s="18">
        <v>7.86</v>
      </c>
      <c r="T1417" s="17">
        <v>3.0700000000000002E-2</v>
      </c>
      <c r="U1417" s="17">
        <v>1.6624000000000001</v>
      </c>
      <c r="V1417" s="28">
        <v>42480</v>
      </c>
      <c r="W1417" s="7">
        <v>300107</v>
      </c>
      <c r="X1417" s="44"/>
      <c r="Y1417" s="66">
        <v>29651</v>
      </c>
      <c r="Z1417" s="66">
        <v>18272</v>
      </c>
      <c r="AA1417" s="44"/>
      <c r="AB1417" s="66">
        <v>33273</v>
      </c>
      <c r="AC1417" s="66">
        <v>16283</v>
      </c>
      <c r="AD1417" s="44" t="s">
        <v>41</v>
      </c>
      <c r="AE1417" s="66">
        <v>26899</v>
      </c>
      <c r="AF1417" s="66">
        <v>20215</v>
      </c>
      <c r="AG1417" s="44" t="s">
        <v>37</v>
      </c>
      <c r="AH1417" s="66">
        <v>22809</v>
      </c>
      <c r="AI1417" s="66">
        <v>23840</v>
      </c>
      <c r="AJ1417" s="76"/>
      <c r="AK1417" s="75"/>
      <c r="AL1417" s="7">
        <v>300107</v>
      </c>
    </row>
    <row r="1418" spans="1:38" x14ac:dyDescent="0.15">
      <c r="A1418" s="7">
        <v>300108</v>
      </c>
      <c r="B1418" s="17">
        <f t="shared" si="368"/>
        <v>24.342105263157894</v>
      </c>
      <c r="C1418" s="17">
        <f t="shared" si="369"/>
        <v>2.3964972278356393</v>
      </c>
      <c r="D1418" s="17">
        <f t="shared" si="370"/>
        <v>45.198902606310007</v>
      </c>
      <c r="E1418" s="17">
        <f t="shared" si="371"/>
        <v>3.356764466177669</v>
      </c>
      <c r="F1418" s="17">
        <f t="shared" si="372"/>
        <v>30.229325920778315</v>
      </c>
      <c r="G1418" s="17">
        <f t="shared" si="373"/>
        <v>3.3429394812680111</v>
      </c>
      <c r="H1418" s="17">
        <f t="shared" si="374"/>
        <v>44.285714285714285</v>
      </c>
      <c r="I1418" s="17">
        <f t="shared" si="375"/>
        <v>3.7050870247254801</v>
      </c>
      <c r="J1418" s="18">
        <v>9.25</v>
      </c>
      <c r="K1418" s="17">
        <v>0.38</v>
      </c>
      <c r="L1418" s="17">
        <v>3.8597999999999999</v>
      </c>
      <c r="M1418" s="18">
        <v>13.18</v>
      </c>
      <c r="N1418" s="17">
        <v>7.2900000000000006E-2</v>
      </c>
      <c r="O1418" s="17">
        <v>3.9264000000000001</v>
      </c>
      <c r="P1418" s="18">
        <v>8.6999999999999993</v>
      </c>
      <c r="Q1418" s="17">
        <v>0.1439</v>
      </c>
      <c r="R1418" s="17">
        <v>2.6025</v>
      </c>
      <c r="S1418" s="18">
        <v>9.92</v>
      </c>
      <c r="T1418" s="17">
        <v>0.16800000000000001</v>
      </c>
      <c r="U1418" s="17">
        <v>2.6774</v>
      </c>
      <c r="V1418" s="74">
        <v>42485</v>
      </c>
      <c r="W1418" s="7">
        <v>300108</v>
      </c>
      <c r="X1418" s="44" t="s">
        <v>39</v>
      </c>
      <c r="Y1418" s="66">
        <v>19787</v>
      </c>
      <c r="Z1418" s="66">
        <v>21428</v>
      </c>
      <c r="AA1418" s="44" t="s">
        <v>37</v>
      </c>
      <c r="AB1418" s="66">
        <v>18824</v>
      </c>
      <c r="AC1418" s="66">
        <v>22524</v>
      </c>
      <c r="AD1418" s="44" t="s">
        <v>37</v>
      </c>
      <c r="AE1418" s="66">
        <v>17841</v>
      </c>
      <c r="AF1418" s="66">
        <v>35649</v>
      </c>
      <c r="AG1418" s="44" t="s">
        <v>39</v>
      </c>
      <c r="AH1418" s="66">
        <v>20228</v>
      </c>
      <c r="AI1418" s="66">
        <v>31442</v>
      </c>
      <c r="AJ1418" s="76"/>
      <c r="AK1418" s="75"/>
      <c r="AL1418" s="7">
        <v>300108</v>
      </c>
    </row>
    <row r="1419" spans="1:38" x14ac:dyDescent="0.15">
      <c r="A1419" s="7">
        <v>300109</v>
      </c>
      <c r="B1419" s="17">
        <f t="shared" si="368"/>
        <v>113.76744186046513</v>
      </c>
      <c r="C1419" s="17">
        <f t="shared" si="369"/>
        <v>7.1719689195132688</v>
      </c>
      <c r="D1419" s="17">
        <f t="shared" si="370"/>
        <v>107.25</v>
      </c>
      <c r="E1419" s="17">
        <f t="shared" si="371"/>
        <v>7.4166918788088347</v>
      </c>
      <c r="F1419" s="17">
        <f t="shared" si="372"/>
        <v>127</v>
      </c>
      <c r="G1419" s="17">
        <f t="shared" si="373"/>
        <v>9.1090358766909105</v>
      </c>
      <c r="H1419" s="17">
        <f t="shared" si="374"/>
        <v>100.9736842105263</v>
      </c>
      <c r="I1419" s="17">
        <f t="shared" si="375"/>
        <v>7.2090860412028297</v>
      </c>
      <c r="J1419" s="18">
        <v>48.92</v>
      </c>
      <c r="K1419" s="17">
        <v>0.43</v>
      </c>
      <c r="L1419" s="17">
        <v>6.8209999999999997</v>
      </c>
      <c r="M1419" s="18">
        <v>51.48</v>
      </c>
      <c r="N1419" s="17">
        <v>0.12</v>
      </c>
      <c r="O1419" s="17">
        <v>6.9410999999999996</v>
      </c>
      <c r="P1419" s="18">
        <v>63.5</v>
      </c>
      <c r="Q1419" s="17">
        <v>0.25</v>
      </c>
      <c r="R1419" s="17">
        <v>6.9710999999999999</v>
      </c>
      <c r="S1419" s="18">
        <v>51.16</v>
      </c>
      <c r="T1419" s="17">
        <v>0.38</v>
      </c>
      <c r="U1419" s="17">
        <v>7.0965999999999996</v>
      </c>
      <c r="V1419" s="28">
        <v>42486</v>
      </c>
      <c r="W1419" s="7">
        <v>300109</v>
      </c>
      <c r="X1419" s="50" t="s">
        <v>37</v>
      </c>
      <c r="Y1419" s="66">
        <v>5655</v>
      </c>
      <c r="Z1419" s="66">
        <v>30147</v>
      </c>
      <c r="AA1419" s="50" t="s">
        <v>43</v>
      </c>
      <c r="AB1419" s="66">
        <v>14035</v>
      </c>
      <c r="AC1419" s="66">
        <v>12146</v>
      </c>
      <c r="AD1419" s="50" t="s">
        <v>41</v>
      </c>
      <c r="AE1419" s="66">
        <v>13363</v>
      </c>
      <c r="AF1419" s="66">
        <v>12757</v>
      </c>
      <c r="AG1419" s="50" t="s">
        <v>43</v>
      </c>
      <c r="AH1419" s="66">
        <v>14054</v>
      </c>
      <c r="AI1419" s="66">
        <v>12130</v>
      </c>
      <c r="AJ1419" s="76"/>
      <c r="AK1419" s="75"/>
      <c r="AL1419" s="7">
        <v>300109</v>
      </c>
    </row>
    <row r="1420" spans="1:38" x14ac:dyDescent="0.15">
      <c r="A1420" s="7">
        <v>300110</v>
      </c>
      <c r="B1420" s="17">
        <f t="shared" si="368"/>
        <v>515</v>
      </c>
      <c r="C1420" s="17">
        <f t="shared" si="369"/>
        <v>7.1300013844662882</v>
      </c>
      <c r="D1420" s="17">
        <f t="shared" si="370"/>
        <v>661.80555555555554</v>
      </c>
      <c r="E1420" s="17">
        <f t="shared" si="371"/>
        <v>4.3906933886201331</v>
      </c>
      <c r="F1420" s="17">
        <f t="shared" si="372"/>
        <v>1013.8297872340424</v>
      </c>
      <c r="G1420" s="17">
        <f t="shared" si="373"/>
        <v>4.3393133594390303</v>
      </c>
      <c r="H1420" s="17">
        <f t="shared" si="374"/>
        <v>600.70422535211264</v>
      </c>
      <c r="I1420" s="17">
        <f t="shared" si="375"/>
        <v>7.7093406841700931</v>
      </c>
      <c r="J1420" s="18">
        <v>15.45</v>
      </c>
      <c r="K1420" s="17">
        <v>0.03</v>
      </c>
      <c r="L1420" s="17">
        <v>2.1669</v>
      </c>
      <c r="M1420" s="18">
        <v>9.5299999999999994</v>
      </c>
      <c r="N1420" s="17">
        <v>3.5999999999999999E-3</v>
      </c>
      <c r="O1420" s="17">
        <v>2.1705000000000001</v>
      </c>
      <c r="P1420" s="18">
        <v>9.5299999999999994</v>
      </c>
      <c r="Q1420" s="17">
        <v>4.7000000000000002E-3</v>
      </c>
      <c r="R1420" s="17">
        <v>2.1962000000000002</v>
      </c>
      <c r="S1420" s="18">
        <v>17.059999999999999</v>
      </c>
      <c r="T1420" s="17">
        <v>2.1299999999999999E-2</v>
      </c>
      <c r="U1420" s="17">
        <v>2.2128999999999999</v>
      </c>
      <c r="V1420" s="21">
        <v>42451</v>
      </c>
      <c r="W1420" s="7">
        <v>300110</v>
      </c>
      <c r="X1420" s="50"/>
      <c r="Y1420" s="66"/>
      <c r="Z1420" s="66"/>
      <c r="AA1420" s="50"/>
      <c r="AB1420" s="66">
        <v>61246</v>
      </c>
      <c r="AC1420" s="66">
        <v>10855</v>
      </c>
      <c r="AD1420" s="50"/>
      <c r="AE1420" s="66">
        <v>60978</v>
      </c>
      <c r="AF1420" s="66">
        <v>10780</v>
      </c>
      <c r="AG1420" s="50" t="s">
        <v>41</v>
      </c>
      <c r="AH1420" s="66">
        <v>26760</v>
      </c>
      <c r="AI1420" s="66">
        <v>24566</v>
      </c>
      <c r="AJ1420" s="76"/>
      <c r="AK1420" s="75"/>
      <c r="AL1420" s="7">
        <v>300110</v>
      </c>
    </row>
    <row r="1421" spans="1:38" x14ac:dyDescent="0.15">
      <c r="A1421" s="7">
        <v>300111</v>
      </c>
      <c r="B1421" s="17">
        <f t="shared" si="368"/>
        <v>175.66666666666666</v>
      </c>
      <c r="C1421" s="17">
        <f t="shared" si="369"/>
        <v>4.5372363323288845</v>
      </c>
      <c r="D1421" s="17">
        <f t="shared" si="370"/>
        <v>67.125</v>
      </c>
      <c r="E1421" s="17">
        <f t="shared" si="371"/>
        <v>4.6675358539765321</v>
      </c>
      <c r="F1421" s="17">
        <f t="shared" si="372"/>
        <v>49</v>
      </c>
      <c r="G1421" s="17">
        <f t="shared" si="373"/>
        <v>4.1585334804379199</v>
      </c>
      <c r="H1421" s="17">
        <f t="shared" si="374"/>
        <v>91.875</v>
      </c>
      <c r="I1421" s="17">
        <f t="shared" si="375"/>
        <v>4.1705677078900329</v>
      </c>
      <c r="J1421" s="18">
        <v>5.27</v>
      </c>
      <c r="K1421" s="17">
        <v>0.03</v>
      </c>
      <c r="L1421" s="17">
        <v>1.1615</v>
      </c>
      <c r="M1421" s="18">
        <v>5.37</v>
      </c>
      <c r="N1421" s="17">
        <v>0.02</v>
      </c>
      <c r="O1421" s="17">
        <v>1.1505000000000001</v>
      </c>
      <c r="P1421" s="18">
        <v>4.9000000000000004</v>
      </c>
      <c r="Q1421" s="17">
        <v>0.05</v>
      </c>
      <c r="R1421" s="17">
        <v>1.1782999999999999</v>
      </c>
      <c r="S1421" s="18">
        <v>4.9000000000000004</v>
      </c>
      <c r="T1421" s="17">
        <v>0.04</v>
      </c>
      <c r="U1421" s="17">
        <v>1.1749000000000001</v>
      </c>
      <c r="V1421" s="28"/>
      <c r="W1421" s="7">
        <v>300111</v>
      </c>
      <c r="X1421" s="30"/>
      <c r="Y1421" s="66"/>
      <c r="Z1421" s="66"/>
      <c r="AA1421" s="30"/>
      <c r="AB1421" s="66"/>
      <c r="AC1421" s="66"/>
      <c r="AD1421" s="30"/>
      <c r="AE1421" s="66"/>
      <c r="AF1421" s="66"/>
      <c r="AG1421" s="30"/>
      <c r="AH1421" s="66"/>
      <c r="AI1421" s="66"/>
      <c r="AJ1421" s="76"/>
      <c r="AK1421" s="75"/>
      <c r="AL1421" s="7">
        <v>300111</v>
      </c>
    </row>
    <row r="1422" spans="1:38" x14ac:dyDescent="0.15">
      <c r="A1422" s="7">
        <v>300112</v>
      </c>
      <c r="B1422" s="17">
        <f t="shared" si="368"/>
        <v>285.79999999999995</v>
      </c>
      <c r="C1422" s="17">
        <f t="shared" si="369"/>
        <v>5.4991149080273996</v>
      </c>
      <c r="D1422" s="17">
        <f t="shared" si="370"/>
        <v>1008.3333333333334</v>
      </c>
      <c r="E1422" s="17">
        <f t="shared" si="371"/>
        <v>5.578179024202842</v>
      </c>
      <c r="F1422" s="17">
        <f t="shared" si="372"/>
        <v>205.5</v>
      </c>
      <c r="G1422" s="17">
        <f t="shared" si="373"/>
        <v>6.1760396709117549</v>
      </c>
      <c r="H1422" s="17">
        <f t="shared" si="374"/>
        <v>158.46428571428569</v>
      </c>
      <c r="I1422" s="17">
        <f t="shared" si="375"/>
        <v>5.4708885107642233</v>
      </c>
      <c r="J1422" s="18">
        <v>14.29</v>
      </c>
      <c r="K1422" s="17">
        <v>0.05</v>
      </c>
      <c r="L1422" s="17">
        <v>2.5985999999999998</v>
      </c>
      <c r="M1422" s="18">
        <v>14.52</v>
      </c>
      <c r="N1422" s="17">
        <v>3.5999999999999999E-3</v>
      </c>
      <c r="O1422" s="17">
        <v>2.6030000000000002</v>
      </c>
      <c r="P1422" s="18">
        <v>16.440000000000001</v>
      </c>
      <c r="Q1422" s="17">
        <v>0.04</v>
      </c>
      <c r="R1422" s="17">
        <v>2.6619000000000002</v>
      </c>
      <c r="S1422" s="18">
        <v>14.79</v>
      </c>
      <c r="T1422" s="17">
        <v>7.0000000000000007E-2</v>
      </c>
      <c r="U1422" s="17">
        <v>2.7033999999999998</v>
      </c>
      <c r="V1422" s="21">
        <v>42478</v>
      </c>
      <c r="W1422" s="7">
        <v>300112</v>
      </c>
      <c r="X1422" s="44" t="s">
        <v>43</v>
      </c>
      <c r="Y1422" s="66">
        <v>19185</v>
      </c>
      <c r="Z1422" s="66">
        <v>13974</v>
      </c>
      <c r="AA1422" s="44" t="s">
        <v>41</v>
      </c>
      <c r="AB1422" s="66">
        <v>17157</v>
      </c>
      <c r="AC1422" s="66">
        <v>15625</v>
      </c>
      <c r="AD1422" s="44" t="s">
        <v>43</v>
      </c>
      <c r="AE1422" s="66">
        <v>18480</v>
      </c>
      <c r="AF1422" s="66">
        <v>14425</v>
      </c>
      <c r="AG1422" s="44" t="s">
        <v>41</v>
      </c>
      <c r="AH1422" s="66">
        <v>16877</v>
      </c>
      <c r="AI1422" s="66">
        <v>15795</v>
      </c>
      <c r="AJ1422" s="76"/>
      <c r="AK1422" s="75"/>
      <c r="AL1422" s="7">
        <v>300112</v>
      </c>
    </row>
    <row r="1423" spans="1:38" x14ac:dyDescent="0.15">
      <c r="A1423" s="7">
        <v>300113</v>
      </c>
      <c r="B1423" s="17">
        <f t="shared" si="368"/>
        <v>27.438775510204081</v>
      </c>
      <c r="C1423" s="17">
        <f t="shared" si="369"/>
        <v>5.4028531243721112</v>
      </c>
      <c r="D1423" s="17">
        <f t="shared" si="370"/>
        <v>71.532258064516128</v>
      </c>
      <c r="E1423" s="17">
        <f t="shared" si="371"/>
        <v>13.105211057429488</v>
      </c>
      <c r="F1423" s="17">
        <f t="shared" si="372"/>
        <v>51.297297297297298</v>
      </c>
      <c r="G1423" s="17">
        <f t="shared" si="373"/>
        <v>12.029026840320689</v>
      </c>
      <c r="H1423" s="17">
        <f t="shared" si="374"/>
        <v>43.59051724137931</v>
      </c>
      <c r="I1423" s="17">
        <f t="shared" si="375"/>
        <v>9.8691337061217315</v>
      </c>
      <c r="J1423" s="18">
        <v>26.89</v>
      </c>
      <c r="K1423" s="17">
        <v>0.98</v>
      </c>
      <c r="L1423" s="17">
        <v>4.9770000000000003</v>
      </c>
      <c r="M1423" s="18">
        <v>88.7</v>
      </c>
      <c r="N1423" s="17">
        <v>0.31</v>
      </c>
      <c r="O1423" s="17">
        <v>6.7683</v>
      </c>
      <c r="P1423" s="18">
        <v>37.96</v>
      </c>
      <c r="Q1423" s="17">
        <v>0.37</v>
      </c>
      <c r="R1423" s="17">
        <v>3.1556999999999999</v>
      </c>
      <c r="S1423" s="18">
        <v>33.71</v>
      </c>
      <c r="T1423" s="17">
        <v>0.57999999999999996</v>
      </c>
      <c r="U1423" s="17">
        <v>3.4157000000000002</v>
      </c>
      <c r="V1423" s="28">
        <v>42460</v>
      </c>
      <c r="W1423" s="7">
        <v>300113</v>
      </c>
      <c r="X1423" s="44" t="s">
        <v>37</v>
      </c>
      <c r="Y1423" s="66">
        <v>13477</v>
      </c>
      <c r="Z1423" s="66">
        <v>21697</v>
      </c>
      <c r="AA1423" s="44" t="s">
        <v>43</v>
      </c>
      <c r="AB1423" s="66">
        <v>20079</v>
      </c>
      <c r="AC1423" s="66">
        <v>14996</v>
      </c>
      <c r="AD1423" s="44"/>
      <c r="AE1423" s="66">
        <v>39770</v>
      </c>
      <c r="AF1423" s="66">
        <v>17238</v>
      </c>
      <c r="AG1423" s="44"/>
      <c r="AH1423" s="66">
        <v>35047</v>
      </c>
      <c r="AI1423" s="66">
        <v>19561</v>
      </c>
      <c r="AJ1423" s="76"/>
      <c r="AK1423" s="75"/>
      <c r="AL1423" s="7">
        <v>300113</v>
      </c>
    </row>
    <row r="1424" spans="1:38" x14ac:dyDescent="0.15">
      <c r="A1424" s="7">
        <v>300114</v>
      </c>
      <c r="B1424" s="17">
        <f t="shared" si="368"/>
        <v>59.947368421052637</v>
      </c>
      <c r="C1424" s="17">
        <f t="shared" si="369"/>
        <v>4.7573302146854903</v>
      </c>
      <c r="D1424" s="17">
        <f t="shared" si="370"/>
        <v>204.14893617021278</v>
      </c>
      <c r="E1424" s="17">
        <f t="shared" si="371"/>
        <v>7.9368033583555642</v>
      </c>
      <c r="F1424" s="17">
        <f t="shared" si="372"/>
        <v>93.125</v>
      </c>
      <c r="G1424" s="17">
        <f t="shared" si="373"/>
        <v>9.0577507598784202</v>
      </c>
      <c r="H1424" s="17">
        <f t="shared" si="374"/>
        <v>90.577190542420027</v>
      </c>
      <c r="I1424" s="17">
        <f t="shared" si="375"/>
        <v>7.7647619899251836</v>
      </c>
      <c r="J1424" s="18">
        <v>22.78</v>
      </c>
      <c r="K1424" s="17">
        <v>0.38</v>
      </c>
      <c r="L1424" s="17">
        <v>4.7884000000000002</v>
      </c>
      <c r="M1424" s="18">
        <v>38.380000000000003</v>
      </c>
      <c r="N1424" s="17">
        <v>4.7E-2</v>
      </c>
      <c r="O1424" s="17">
        <v>4.8357000000000001</v>
      </c>
      <c r="P1424" s="18">
        <v>29.8</v>
      </c>
      <c r="Q1424" s="17">
        <v>0.16</v>
      </c>
      <c r="R1424" s="17">
        <v>3.29</v>
      </c>
      <c r="S1424" s="18">
        <v>26.05</v>
      </c>
      <c r="T1424" s="17">
        <v>0.2157</v>
      </c>
      <c r="U1424" s="17">
        <v>3.3549000000000002</v>
      </c>
      <c r="V1424" s="21">
        <v>42443</v>
      </c>
      <c r="W1424" s="7">
        <v>300114</v>
      </c>
      <c r="X1424" s="44" t="s">
        <v>37</v>
      </c>
      <c r="Y1424" s="66">
        <v>7966</v>
      </c>
      <c r="Z1424" s="66">
        <v>32960</v>
      </c>
      <c r="AA1424" s="44" t="s">
        <v>39</v>
      </c>
      <c r="AB1424" s="66">
        <v>9016</v>
      </c>
      <c r="AC1424" s="66">
        <v>29121</v>
      </c>
      <c r="AD1424" s="44" t="s">
        <v>37</v>
      </c>
      <c r="AE1424" s="66">
        <v>10936</v>
      </c>
      <c r="AF1424" s="66">
        <v>36013</v>
      </c>
      <c r="AG1424" s="44" t="s">
        <v>39</v>
      </c>
      <c r="AH1424" s="66">
        <v>11965</v>
      </c>
      <c r="AI1424" s="66">
        <v>32916</v>
      </c>
      <c r="AJ1424" s="76"/>
      <c r="AK1424" s="75"/>
      <c r="AL1424" s="7">
        <v>300114</v>
      </c>
    </row>
    <row r="1425" spans="1:38" x14ac:dyDescent="0.15">
      <c r="A1425" s="7">
        <v>300115</v>
      </c>
      <c r="B1425" s="17">
        <f t="shared" si="368"/>
        <v>31.780487804878049</v>
      </c>
      <c r="C1425" s="17">
        <f t="shared" si="369"/>
        <v>4.4025475985336104</v>
      </c>
      <c r="D1425" s="17">
        <f t="shared" si="370"/>
        <v>29.15</v>
      </c>
      <c r="E1425" s="17">
        <f t="shared" si="371"/>
        <v>4.7240904302730735</v>
      </c>
      <c r="F1425" s="17">
        <f t="shared" si="372"/>
        <v>27.837837837837839</v>
      </c>
      <c r="G1425" s="17">
        <f t="shared" si="373"/>
        <v>5.142928473349146</v>
      </c>
      <c r="H1425" s="17">
        <f t="shared" si="374"/>
        <v>38.597222222222214</v>
      </c>
      <c r="I1425" s="17">
        <f t="shared" si="375"/>
        <v>6.6070706830555617</v>
      </c>
      <c r="J1425" s="18">
        <v>26.06</v>
      </c>
      <c r="K1425" s="17">
        <v>0.82</v>
      </c>
      <c r="L1425" s="17">
        <v>5.9192999999999998</v>
      </c>
      <c r="M1425" s="18">
        <v>29.15</v>
      </c>
      <c r="N1425" s="17">
        <v>0.25</v>
      </c>
      <c r="O1425" s="17">
        <v>6.1704999999999997</v>
      </c>
      <c r="P1425" s="18">
        <v>20.6</v>
      </c>
      <c r="Q1425" s="17">
        <v>0.37</v>
      </c>
      <c r="R1425" s="17">
        <v>4.0054999999999996</v>
      </c>
      <c r="S1425" s="18">
        <v>27.79</v>
      </c>
      <c r="T1425" s="17">
        <v>0.54</v>
      </c>
      <c r="U1425" s="17">
        <v>4.2061000000000002</v>
      </c>
      <c r="V1425" s="21">
        <v>42453</v>
      </c>
      <c r="W1425" s="7">
        <v>300115</v>
      </c>
      <c r="X1425" s="44" t="s">
        <v>39</v>
      </c>
      <c r="Y1425" s="66">
        <v>15135</v>
      </c>
      <c r="Z1425" s="66">
        <v>37006</v>
      </c>
      <c r="AA1425" s="44" t="s">
        <v>39</v>
      </c>
      <c r="AB1425" s="66">
        <v>15331</v>
      </c>
      <c r="AC1425" s="66">
        <v>36533</v>
      </c>
      <c r="AD1425" s="44" t="s">
        <v>37</v>
      </c>
      <c r="AE1425" s="66">
        <v>15722</v>
      </c>
      <c r="AF1425" s="66">
        <v>57294</v>
      </c>
      <c r="AG1425" s="44" t="s">
        <v>37</v>
      </c>
      <c r="AH1425" s="66">
        <v>13300</v>
      </c>
      <c r="AI1425" s="66">
        <v>67727</v>
      </c>
      <c r="AJ1425" s="76"/>
      <c r="AK1425" s="75"/>
      <c r="AL1425" s="7">
        <v>300115</v>
      </c>
    </row>
    <row r="1426" spans="1:38" x14ac:dyDescent="0.15">
      <c r="A1426" s="7">
        <v>300116</v>
      </c>
      <c r="B1426" s="17">
        <f t="shared" si="368"/>
        <v>31.754385964912284</v>
      </c>
      <c r="C1426" s="17">
        <f t="shared" si="369"/>
        <v>2.8099481479181549</v>
      </c>
      <c r="D1426" s="17" t="e">
        <f t="shared" si="370"/>
        <v>#DIV/0!</v>
      </c>
      <c r="E1426" s="17">
        <f t="shared" si="371"/>
        <v>7.9416531604538081</v>
      </c>
      <c r="F1426" s="17">
        <f t="shared" si="372"/>
        <v>-4711.5384615384619</v>
      </c>
      <c r="G1426" s="17">
        <f t="shared" si="373"/>
        <v>12.725289565262557</v>
      </c>
      <c r="H1426" s="17">
        <f t="shared" si="374"/>
        <v>104.48453608247424</v>
      </c>
      <c r="I1426" s="17">
        <f t="shared" si="375"/>
        <v>3.2863164721141374</v>
      </c>
      <c r="J1426" s="18">
        <v>18.100000000000001</v>
      </c>
      <c r="K1426" s="17">
        <v>0.56999999999999995</v>
      </c>
      <c r="L1426" s="17">
        <v>6.4413999999999998</v>
      </c>
      <c r="M1426" s="18">
        <v>15.19</v>
      </c>
      <c r="N1426" s="17">
        <v>0</v>
      </c>
      <c r="O1426" s="17">
        <v>1.9127000000000001</v>
      </c>
      <c r="P1426" s="18">
        <v>24.5</v>
      </c>
      <c r="Q1426" s="17">
        <v>-2.5999999999999999E-3</v>
      </c>
      <c r="R1426" s="17">
        <v>1.9253</v>
      </c>
      <c r="S1426" s="18">
        <v>20.27</v>
      </c>
      <c r="T1426" s="17">
        <v>0.14549999999999999</v>
      </c>
      <c r="U1426" s="17">
        <v>6.1680000000000001</v>
      </c>
      <c r="V1426" s="28"/>
      <c r="W1426" s="7">
        <v>300116</v>
      </c>
      <c r="X1426" s="44" t="s">
        <v>37</v>
      </c>
      <c r="Y1426" s="66">
        <v>26309</v>
      </c>
      <c r="Z1426" s="66">
        <v>46230</v>
      </c>
      <c r="AA1426" s="44"/>
      <c r="AB1426" s="66">
        <v>25629</v>
      </c>
      <c r="AC1426" s="66">
        <v>19518</v>
      </c>
      <c r="AD1426" s="44"/>
      <c r="AE1426" s="66">
        <v>30705</v>
      </c>
      <c r="AF1426" s="66">
        <v>16291</v>
      </c>
      <c r="AG1426" s="44" t="s">
        <v>37</v>
      </c>
      <c r="AH1426" s="66">
        <v>26333</v>
      </c>
      <c r="AI1426" s="66">
        <v>46187</v>
      </c>
      <c r="AJ1426" s="76"/>
      <c r="AK1426" s="75"/>
      <c r="AL1426" s="7">
        <v>300116</v>
      </c>
    </row>
    <row r="1427" spans="1:38" x14ac:dyDescent="0.15">
      <c r="A1427" s="7">
        <v>300117</v>
      </c>
      <c r="B1427" s="17">
        <f t="shared" si="368"/>
        <v>31.571428571428573</v>
      </c>
      <c r="C1427" s="17">
        <f t="shared" si="369"/>
        <v>1.5829811618078935</v>
      </c>
      <c r="D1427" s="17">
        <f t="shared" si="370"/>
        <v>123.33333333333334</v>
      </c>
      <c r="E1427" s="17">
        <f t="shared" si="371"/>
        <v>3.5038708302753379</v>
      </c>
      <c r="F1427" s="17">
        <f t="shared" si="372"/>
        <v>55.916666666666671</v>
      </c>
      <c r="G1427" s="17">
        <f t="shared" si="373"/>
        <v>3.463225806451613</v>
      </c>
      <c r="H1427" s="17">
        <f t="shared" si="374"/>
        <v>70.714285714285708</v>
      </c>
      <c r="I1427" s="17">
        <f t="shared" si="375"/>
        <v>3.3785513181469158</v>
      </c>
      <c r="J1427" s="18">
        <v>6.63</v>
      </c>
      <c r="K1427" s="17">
        <v>0.21</v>
      </c>
      <c r="L1427" s="17">
        <v>4.1882999999999999</v>
      </c>
      <c r="M1427" s="18">
        <v>14.8</v>
      </c>
      <c r="N1427" s="17">
        <v>0.03</v>
      </c>
      <c r="O1427" s="17">
        <v>4.2239000000000004</v>
      </c>
      <c r="P1427" s="18">
        <v>6.71</v>
      </c>
      <c r="Q1427" s="17">
        <v>0.06</v>
      </c>
      <c r="R1427" s="17">
        <v>1.9375</v>
      </c>
      <c r="S1427" s="18">
        <v>6.6</v>
      </c>
      <c r="T1427" s="17">
        <v>7.0000000000000007E-2</v>
      </c>
      <c r="U1427" s="17">
        <v>1.9535</v>
      </c>
      <c r="V1427" s="21">
        <v>42460</v>
      </c>
      <c r="W1427" s="7">
        <v>300117</v>
      </c>
      <c r="X1427" s="44" t="s">
        <v>37</v>
      </c>
      <c r="Y1427" s="66">
        <v>12580</v>
      </c>
      <c r="Z1427" s="66">
        <v>25898</v>
      </c>
      <c r="AA1427" s="44" t="s">
        <v>39</v>
      </c>
      <c r="AB1427" s="66">
        <v>12640</v>
      </c>
      <c r="AC1427" s="66">
        <v>25775</v>
      </c>
      <c r="AD1427" s="44" t="s">
        <v>37</v>
      </c>
      <c r="AE1427" s="66">
        <v>22253</v>
      </c>
      <c r="AF1427" s="66">
        <v>32209</v>
      </c>
      <c r="AG1427" s="44" t="s">
        <v>39</v>
      </c>
      <c r="AH1427" s="66">
        <v>23115</v>
      </c>
      <c r="AI1427" s="66">
        <v>31008</v>
      </c>
      <c r="AJ1427" s="76"/>
      <c r="AK1427" s="75"/>
      <c r="AL1427" s="7">
        <v>300117</v>
      </c>
    </row>
    <row r="1428" spans="1:38" x14ac:dyDescent="0.15">
      <c r="A1428" s="7">
        <v>300118</v>
      </c>
      <c r="B1428" s="17">
        <f t="shared" si="368"/>
        <v>33.125</v>
      </c>
      <c r="C1428" s="17">
        <f t="shared" si="369"/>
        <v>3.6667559364399209</v>
      </c>
      <c r="D1428" s="17">
        <f t="shared" si="370"/>
        <v>7.6781439882157976</v>
      </c>
      <c r="E1428" s="17">
        <f t="shared" si="371"/>
        <v>3.1969946716755473</v>
      </c>
      <c r="F1428" s="17">
        <f t="shared" si="372"/>
        <v>12.769126607989167</v>
      </c>
      <c r="G1428" s="17">
        <f t="shared" si="373"/>
        <v>3.531901346467162</v>
      </c>
      <c r="H1428" s="17">
        <f t="shared" si="374"/>
        <v>15.397102897102901</v>
      </c>
      <c r="I1428" s="17">
        <f t="shared" si="375"/>
        <v>3.0352263496049039</v>
      </c>
      <c r="J1428" s="18">
        <v>16.43</v>
      </c>
      <c r="K1428" s="17">
        <v>0.496</v>
      </c>
      <c r="L1428" s="17">
        <v>4.4808000000000003</v>
      </c>
      <c r="M1428" s="18">
        <v>16.68</v>
      </c>
      <c r="N1428" s="17">
        <v>0.54310000000000003</v>
      </c>
      <c r="O1428" s="17">
        <v>5.2173999999999996</v>
      </c>
      <c r="P1428" s="18">
        <v>18.86</v>
      </c>
      <c r="Q1428" s="17">
        <v>0.73850000000000005</v>
      </c>
      <c r="R1428" s="17">
        <v>5.3399000000000001</v>
      </c>
      <c r="S1428" s="18">
        <v>16.440000000000001</v>
      </c>
      <c r="T1428" s="17">
        <v>0.80079999999999996</v>
      </c>
      <c r="U1428" s="17">
        <v>5.4164000000000003</v>
      </c>
      <c r="V1428" s="28">
        <v>42486</v>
      </c>
      <c r="W1428" s="7">
        <v>300118</v>
      </c>
      <c r="X1428" s="30"/>
      <c r="Y1428" s="66">
        <v>39474</v>
      </c>
      <c r="Z1428" s="66">
        <v>17089</v>
      </c>
      <c r="AA1428" s="30"/>
      <c r="AB1428" s="66">
        <v>41087</v>
      </c>
      <c r="AC1428" s="66">
        <v>16418</v>
      </c>
      <c r="AD1428" s="30"/>
      <c r="AE1428" s="66">
        <v>46440</v>
      </c>
      <c r="AF1428" s="66">
        <v>14526</v>
      </c>
      <c r="AG1428" s="30"/>
      <c r="AH1428" s="66">
        <v>49298</v>
      </c>
      <c r="AI1428" s="66">
        <v>13684</v>
      </c>
      <c r="AJ1428" s="76"/>
      <c r="AK1428" s="75"/>
      <c r="AL1428" s="7">
        <v>300118</v>
      </c>
    </row>
    <row r="1429" spans="1:38" x14ac:dyDescent="0.15">
      <c r="A1429" s="7">
        <v>300119</v>
      </c>
      <c r="B1429" s="17">
        <f t="shared" si="368"/>
        <v>61.392857142857139</v>
      </c>
      <c r="C1429" s="17">
        <f t="shared" si="369"/>
        <v>4.1609178708880981</v>
      </c>
      <c r="D1429" s="17">
        <f t="shared" si="370"/>
        <v>66.789215686274517</v>
      </c>
      <c r="E1429" s="17">
        <f t="shared" si="371"/>
        <v>3.8999141303310756</v>
      </c>
      <c r="F1429" s="17">
        <f t="shared" si="372"/>
        <v>61.635944700460826</v>
      </c>
      <c r="G1429" s="17">
        <f t="shared" si="373"/>
        <v>3.9046344726918867</v>
      </c>
      <c r="H1429" s="17">
        <f t="shared" si="374"/>
        <v>58.704652996845425</v>
      </c>
      <c r="I1429" s="17">
        <f t="shared" si="375"/>
        <v>4.2940273000627345</v>
      </c>
      <c r="J1429" s="18">
        <v>17.190000000000001</v>
      </c>
      <c r="K1429" s="17">
        <v>0.28000000000000003</v>
      </c>
      <c r="L1429" s="17">
        <v>4.1313000000000004</v>
      </c>
      <c r="M1429" s="18">
        <v>16.350000000000001</v>
      </c>
      <c r="N1429" s="17">
        <v>6.1199999999999997E-2</v>
      </c>
      <c r="O1429" s="17">
        <v>4.1924000000000001</v>
      </c>
      <c r="P1429" s="18">
        <v>16.05</v>
      </c>
      <c r="Q1429" s="17">
        <v>0.13020000000000001</v>
      </c>
      <c r="R1429" s="17">
        <v>4.1105</v>
      </c>
      <c r="S1429" s="18">
        <v>19.850000000000001</v>
      </c>
      <c r="T1429" s="17">
        <v>0.25359999999999999</v>
      </c>
      <c r="U1429" s="17">
        <v>4.6227</v>
      </c>
      <c r="V1429" s="21">
        <v>42480</v>
      </c>
      <c r="W1429" s="7">
        <v>300119</v>
      </c>
      <c r="X1429" s="44" t="s">
        <v>37</v>
      </c>
      <c r="Y1429" s="66">
        <v>11554</v>
      </c>
      <c r="Z1429" s="66">
        <v>33680</v>
      </c>
      <c r="AA1429" s="44" t="s">
        <v>39</v>
      </c>
      <c r="AB1429" s="66">
        <v>12402</v>
      </c>
      <c r="AC1429" s="66">
        <v>31377</v>
      </c>
      <c r="AD1429" s="44" t="s">
        <v>37</v>
      </c>
      <c r="AE1429" s="66">
        <v>11251</v>
      </c>
      <c r="AF1429" s="66">
        <v>34587</v>
      </c>
      <c r="AG1429" s="44" t="s">
        <v>37</v>
      </c>
      <c r="AH1429" s="66">
        <v>9749</v>
      </c>
      <c r="AI1429" s="66">
        <v>41490</v>
      </c>
      <c r="AJ1429" s="76"/>
      <c r="AK1429" s="75"/>
      <c r="AL1429" s="7">
        <v>300119</v>
      </c>
    </row>
    <row r="1430" spans="1:38" x14ac:dyDescent="0.15">
      <c r="A1430" s="7">
        <v>300120</v>
      </c>
      <c r="B1430" s="17">
        <f t="shared" si="368"/>
        <v>478.83435582822091</v>
      </c>
      <c r="C1430" s="17">
        <f t="shared" si="369"/>
        <v>5.3851726636078245</v>
      </c>
      <c r="D1430" s="17">
        <f t="shared" si="370"/>
        <v>986.24999999999989</v>
      </c>
      <c r="E1430" s="17">
        <f t="shared" si="371"/>
        <v>5.4284633114314218</v>
      </c>
      <c r="F1430" s="17">
        <f t="shared" si="372"/>
        <v>202.04359673024521</v>
      </c>
      <c r="G1430" s="17">
        <f t="shared" si="373"/>
        <v>5.1215637518994335</v>
      </c>
      <c r="H1430" s="17">
        <f t="shared" si="374"/>
        <v>249.47552447552445</v>
      </c>
      <c r="I1430" s="17">
        <f t="shared" si="375"/>
        <v>4.9174678658809743</v>
      </c>
      <c r="J1430" s="18">
        <v>15.61</v>
      </c>
      <c r="K1430" s="17">
        <v>3.2599999999999997E-2</v>
      </c>
      <c r="L1430" s="17">
        <v>2.8986999999999998</v>
      </c>
      <c r="M1430" s="18">
        <v>15.78</v>
      </c>
      <c r="N1430" s="17">
        <v>4.0000000000000001E-3</v>
      </c>
      <c r="O1430" s="17">
        <v>2.9068999999999998</v>
      </c>
      <c r="P1430" s="18">
        <v>14.83</v>
      </c>
      <c r="Q1430" s="17">
        <v>3.6700000000000003E-2</v>
      </c>
      <c r="R1430" s="17">
        <v>2.8956</v>
      </c>
      <c r="S1430" s="18">
        <v>14.27</v>
      </c>
      <c r="T1430" s="17">
        <v>4.2900000000000001E-2</v>
      </c>
      <c r="U1430" s="17">
        <v>2.9018999999999999</v>
      </c>
      <c r="V1430" s="28">
        <v>42459</v>
      </c>
      <c r="W1430" s="7">
        <v>300120</v>
      </c>
      <c r="X1430" s="50" t="s">
        <v>41</v>
      </c>
      <c r="Y1430" s="66">
        <v>15650</v>
      </c>
      <c r="Z1430" s="66">
        <v>13087</v>
      </c>
      <c r="AA1430" s="50" t="s">
        <v>37</v>
      </c>
      <c r="AB1430" s="66">
        <v>12560</v>
      </c>
      <c r="AC1430" s="66">
        <v>16307</v>
      </c>
      <c r="AD1430" s="50" t="s">
        <v>39</v>
      </c>
      <c r="AE1430" s="66">
        <v>13889</v>
      </c>
      <c r="AF1430" s="66">
        <v>14746</v>
      </c>
      <c r="AG1430" s="50" t="s">
        <v>37</v>
      </c>
      <c r="AH1430" s="66">
        <v>12891</v>
      </c>
      <c r="AI1430" s="66">
        <v>15867</v>
      </c>
      <c r="AJ1430" s="76"/>
      <c r="AK1430" s="75"/>
      <c r="AL1430" s="7">
        <v>300120</v>
      </c>
    </row>
    <row r="1431" spans="1:38" x14ac:dyDescent="0.15">
      <c r="A1431" s="7">
        <v>300121</v>
      </c>
      <c r="B1431" s="17">
        <f t="shared" si="368"/>
        <v>32.553571428571423</v>
      </c>
      <c r="C1431" s="17">
        <f t="shared" si="369"/>
        <v>8.0767356342209027</v>
      </c>
      <c r="D1431" s="17">
        <f t="shared" si="370"/>
        <v>53.081597222222229</v>
      </c>
      <c r="E1431" s="17">
        <f t="shared" si="371"/>
        <v>6.6633976244960236</v>
      </c>
      <c r="F1431" s="17">
        <f t="shared" si="372"/>
        <v>33.003857280617162</v>
      </c>
      <c r="G1431" s="17">
        <f t="shared" si="373"/>
        <v>7.2265624999999991</v>
      </c>
      <c r="H1431" s="17">
        <f t="shared" si="374"/>
        <v>31.392078743848131</v>
      </c>
      <c r="I1431" s="17">
        <f t="shared" si="375"/>
        <v>8.429299603549179</v>
      </c>
      <c r="J1431" s="18">
        <v>18.23</v>
      </c>
      <c r="K1431" s="17">
        <v>0.56000000000000005</v>
      </c>
      <c r="L1431" s="17">
        <v>2.2570999999999999</v>
      </c>
      <c r="M1431" s="18">
        <v>12.23</v>
      </c>
      <c r="N1431" s="17">
        <v>5.7599999999999998E-2</v>
      </c>
      <c r="O1431" s="17">
        <v>1.8353999999999999</v>
      </c>
      <c r="P1431" s="18">
        <v>13.69</v>
      </c>
      <c r="Q1431" s="17">
        <v>0.2074</v>
      </c>
      <c r="R1431" s="17">
        <v>1.8944000000000001</v>
      </c>
      <c r="S1431" s="18">
        <v>17.86</v>
      </c>
      <c r="T1431" s="17">
        <v>0.42670000000000002</v>
      </c>
      <c r="U1431" s="17">
        <v>2.1187999999999998</v>
      </c>
      <c r="V1431" s="28"/>
      <c r="W1431" s="7">
        <v>300121</v>
      </c>
      <c r="X1431" s="50" t="s">
        <v>37</v>
      </c>
      <c r="Y1431" s="66">
        <v>7628</v>
      </c>
      <c r="Z1431" s="66">
        <v>37916</v>
      </c>
      <c r="AA1431" s="50" t="s">
        <v>39</v>
      </c>
      <c r="AB1431" s="66">
        <v>11645</v>
      </c>
      <c r="AC1431" s="66">
        <v>24113</v>
      </c>
      <c r="AD1431" s="84" t="s">
        <v>82</v>
      </c>
      <c r="AE1431" s="66">
        <v>11375</v>
      </c>
      <c r="AF1431" s="66">
        <v>25425</v>
      </c>
      <c r="AG1431" s="50" t="s">
        <v>37</v>
      </c>
      <c r="AH1431" s="66">
        <v>9631</v>
      </c>
      <c r="AI1431" s="66">
        <v>30030</v>
      </c>
      <c r="AJ1431" s="76"/>
      <c r="AK1431" s="75"/>
      <c r="AL1431" s="7">
        <v>300121</v>
      </c>
    </row>
    <row r="1432" spans="1:38" x14ac:dyDescent="0.15">
      <c r="A1432" s="7">
        <v>300122</v>
      </c>
      <c r="B1432" s="17">
        <f t="shared" si="368"/>
        <v>65.88</v>
      </c>
      <c r="C1432" s="17">
        <f t="shared" si="369"/>
        <v>5.3361412603272314</v>
      </c>
      <c r="D1432" s="17">
        <f t="shared" si="370"/>
        <v>115.57142857142856</v>
      </c>
      <c r="E1432" s="17">
        <f t="shared" si="371"/>
        <v>10.238886252175289</v>
      </c>
      <c r="F1432" s="17">
        <f t="shared" si="372"/>
        <v>773.5</v>
      </c>
      <c r="G1432" s="17">
        <f t="shared" si="373"/>
        <v>9.8976327575175951</v>
      </c>
      <c r="H1432" s="17">
        <f t="shared" si="374"/>
        <v>3141.0714285714284</v>
      </c>
      <c r="I1432" s="17">
        <f t="shared" si="375"/>
        <v>11.277809835224723</v>
      </c>
      <c r="J1432" s="18">
        <v>16.47</v>
      </c>
      <c r="K1432" s="17">
        <v>0.25</v>
      </c>
      <c r="L1432" s="17">
        <v>3.0865</v>
      </c>
      <c r="M1432" s="18">
        <v>32.36</v>
      </c>
      <c r="N1432" s="17">
        <v>7.0000000000000007E-2</v>
      </c>
      <c r="O1432" s="17">
        <v>3.1604999999999999</v>
      </c>
      <c r="P1432" s="18">
        <v>15.47</v>
      </c>
      <c r="Q1432" s="17">
        <v>0.01</v>
      </c>
      <c r="R1432" s="17">
        <v>1.5629999999999999</v>
      </c>
      <c r="S1432" s="18">
        <v>17.59</v>
      </c>
      <c r="T1432" s="17">
        <v>4.1999999999999997E-3</v>
      </c>
      <c r="U1432" s="17">
        <v>1.5597000000000001</v>
      </c>
      <c r="V1432" s="21">
        <v>42443</v>
      </c>
      <c r="W1432" s="7">
        <v>300122</v>
      </c>
      <c r="X1432" s="50" t="s">
        <v>37</v>
      </c>
      <c r="Y1432" s="66">
        <v>6438</v>
      </c>
      <c r="Z1432" s="66">
        <v>124262</v>
      </c>
      <c r="AA1432" s="50" t="s">
        <v>39</v>
      </c>
      <c r="AB1432" s="66">
        <v>8120</v>
      </c>
      <c r="AC1432" s="66">
        <v>98522</v>
      </c>
      <c r="AD1432" s="50" t="s">
        <v>37</v>
      </c>
      <c r="AE1432" s="66">
        <v>12321</v>
      </c>
      <c r="AF1432" s="66">
        <v>129859</v>
      </c>
      <c r="AG1432" s="50" t="s">
        <v>39</v>
      </c>
      <c r="AH1432" s="66">
        <v>12761</v>
      </c>
      <c r="AI1432" s="66">
        <v>125382</v>
      </c>
      <c r="AJ1432" s="76"/>
      <c r="AK1432" s="75"/>
      <c r="AL1432" s="7">
        <v>300122</v>
      </c>
    </row>
    <row r="1433" spans="1:38" x14ac:dyDescent="0.15">
      <c r="A1433" s="7">
        <v>300123</v>
      </c>
      <c r="B1433" s="17">
        <f t="shared" si="368"/>
        <v>301.59999999999997</v>
      </c>
      <c r="C1433" s="17">
        <f t="shared" si="369"/>
        <v>4.6157142419883073</v>
      </c>
      <c r="D1433" s="17">
        <f t="shared" si="370"/>
        <v>-124.16666666666667</v>
      </c>
      <c r="E1433" s="17">
        <f t="shared" si="371"/>
        <v>4.61357443646272</v>
      </c>
      <c r="F1433" s="17">
        <f t="shared" si="372"/>
        <v>369.4736842105263</v>
      </c>
      <c r="G1433" s="17">
        <f t="shared" si="373"/>
        <v>4.3471529863454812</v>
      </c>
      <c r="H1433" s="17">
        <f t="shared" si="374"/>
        <v>377</v>
      </c>
      <c r="I1433" s="17">
        <f t="shared" si="375"/>
        <v>4.2281164133909046</v>
      </c>
      <c r="J1433" s="18">
        <v>15.08</v>
      </c>
      <c r="K1433" s="17">
        <v>0.05</v>
      </c>
      <c r="L1433" s="17">
        <v>3.2671000000000001</v>
      </c>
      <c r="M1433" s="18">
        <v>14.9</v>
      </c>
      <c r="N1433" s="17">
        <v>-0.03</v>
      </c>
      <c r="O1433" s="17">
        <v>3.2296</v>
      </c>
      <c r="P1433" s="18">
        <v>14.04</v>
      </c>
      <c r="Q1433" s="17">
        <v>1.9E-2</v>
      </c>
      <c r="R1433" s="17">
        <v>3.2296999999999998</v>
      </c>
      <c r="S1433" s="18">
        <v>15.08</v>
      </c>
      <c r="T1433" s="17">
        <v>0.03</v>
      </c>
      <c r="U1433" s="17">
        <v>3.5666000000000002</v>
      </c>
      <c r="V1433" s="28">
        <v>42485</v>
      </c>
      <c r="W1433" s="7">
        <v>300123</v>
      </c>
      <c r="X1433" s="44" t="s">
        <v>39</v>
      </c>
      <c r="Y1433" s="66">
        <v>16034</v>
      </c>
      <c r="Z1433" s="66">
        <v>17785</v>
      </c>
      <c r="AA1433" s="44" t="s">
        <v>37</v>
      </c>
      <c r="AB1433" s="66">
        <v>15580</v>
      </c>
      <c r="AC1433" s="66">
        <v>18303</v>
      </c>
      <c r="AD1433" s="44" t="s">
        <v>37</v>
      </c>
      <c r="AE1433" s="66">
        <v>13417</v>
      </c>
      <c r="AF1433" s="66">
        <v>21254</v>
      </c>
      <c r="AG1433" s="44" t="s">
        <v>37</v>
      </c>
      <c r="AH1433" s="66">
        <v>11760</v>
      </c>
      <c r="AI1433" s="66">
        <v>25656</v>
      </c>
      <c r="AJ1433" s="76"/>
      <c r="AK1433" s="75"/>
      <c r="AL1433" s="7">
        <v>300123</v>
      </c>
    </row>
    <row r="1434" spans="1:38" x14ac:dyDescent="0.15">
      <c r="A1434" s="7">
        <v>300124</v>
      </c>
      <c r="B1434" s="17">
        <f t="shared" si="368"/>
        <v>19.737864077669901</v>
      </c>
      <c r="C1434" s="17">
        <f t="shared" si="369"/>
        <v>3.9824482360085405</v>
      </c>
      <c r="D1434" s="17">
        <f t="shared" si="370"/>
        <v>53.097222222222221</v>
      </c>
      <c r="E1434" s="17">
        <f t="shared" si="371"/>
        <v>7.2264332835566973</v>
      </c>
      <c r="F1434" s="17">
        <f t="shared" si="372"/>
        <v>40.416666666666664</v>
      </c>
      <c r="G1434" s="17">
        <f t="shared" si="373"/>
        <v>7.6177013389877093</v>
      </c>
      <c r="H1434" s="17">
        <f t="shared" si="374"/>
        <v>32.982558139534881</v>
      </c>
      <c r="I1434" s="17">
        <f t="shared" si="375"/>
        <v>6.8323879033132204</v>
      </c>
      <c r="J1434" s="18">
        <v>20.329999999999998</v>
      </c>
      <c r="K1434" s="17">
        <v>1.03</v>
      </c>
      <c r="L1434" s="17">
        <v>5.1048999999999998</v>
      </c>
      <c r="M1434" s="18">
        <v>38.229999999999997</v>
      </c>
      <c r="N1434" s="17">
        <v>0.18</v>
      </c>
      <c r="O1434" s="17">
        <v>5.2903000000000002</v>
      </c>
      <c r="P1434" s="18">
        <v>19.399999999999999</v>
      </c>
      <c r="Q1434" s="17">
        <v>0.24</v>
      </c>
      <c r="R1434" s="17">
        <v>2.5467</v>
      </c>
      <c r="S1434" s="18">
        <v>18.91</v>
      </c>
      <c r="T1434" s="17">
        <v>0.43</v>
      </c>
      <c r="U1434" s="17">
        <v>2.7677</v>
      </c>
      <c r="V1434" s="28">
        <v>42471</v>
      </c>
      <c r="W1434" s="7">
        <v>300124</v>
      </c>
      <c r="X1434" s="50" t="s">
        <v>43</v>
      </c>
      <c r="Y1434" s="66">
        <v>31268</v>
      </c>
      <c r="Z1434" s="66">
        <v>25433</v>
      </c>
      <c r="AA1434" s="50" t="s">
        <v>41</v>
      </c>
      <c r="AB1434" s="66">
        <v>28889</v>
      </c>
      <c r="AC1434" s="66">
        <v>27527</v>
      </c>
      <c r="AD1434" s="50" t="s">
        <v>37</v>
      </c>
      <c r="AE1434" s="66">
        <v>36339</v>
      </c>
      <c r="AF1434" s="66">
        <v>44126</v>
      </c>
      <c r="AG1434" s="50" t="s">
        <v>37</v>
      </c>
      <c r="AH1434" s="66">
        <v>35777</v>
      </c>
      <c r="AI1434" s="66">
        <v>44834</v>
      </c>
      <c r="AJ1434" s="76"/>
      <c r="AK1434" s="75"/>
      <c r="AL1434" s="7">
        <v>300124</v>
      </c>
    </row>
    <row r="1435" spans="1:38" x14ac:dyDescent="0.15">
      <c r="A1435" s="7">
        <v>300125</v>
      </c>
      <c r="B1435" s="17">
        <f t="shared" si="368"/>
        <v>425.71428571428567</v>
      </c>
      <c r="C1435" s="17">
        <f t="shared" si="369"/>
        <v>3.2023039394786048</v>
      </c>
      <c r="D1435" s="17">
        <f t="shared" si="370"/>
        <v>-56.386363636363633</v>
      </c>
      <c r="E1435" s="17">
        <f t="shared" si="371"/>
        <v>2.7024671858831217</v>
      </c>
      <c r="F1435" s="17">
        <f t="shared" si="372"/>
        <v>-62.024999999999991</v>
      </c>
      <c r="G1435" s="17">
        <f t="shared" si="373"/>
        <v>2.7296431989966004</v>
      </c>
      <c r="H1435" s="17">
        <f t="shared" si="374"/>
        <v>-84.09375</v>
      </c>
      <c r="I1435" s="17">
        <f t="shared" si="375"/>
        <v>2.974992814027019</v>
      </c>
      <c r="J1435" s="18">
        <v>29.8</v>
      </c>
      <c r="K1435" s="17">
        <v>7.0000000000000007E-2</v>
      </c>
      <c r="L1435" s="17">
        <v>9.3057999999999996</v>
      </c>
      <c r="M1435" s="18">
        <v>24.81</v>
      </c>
      <c r="N1435" s="17">
        <v>-0.11</v>
      </c>
      <c r="O1435" s="17">
        <v>9.1805000000000003</v>
      </c>
      <c r="P1435" s="18">
        <v>24.81</v>
      </c>
      <c r="Q1435" s="17">
        <v>-0.2</v>
      </c>
      <c r="R1435" s="17">
        <v>9.0891000000000002</v>
      </c>
      <c r="S1435" s="18">
        <v>26.91</v>
      </c>
      <c r="T1435" s="17">
        <v>-0.24</v>
      </c>
      <c r="U1435" s="17">
        <v>9.0454000000000008</v>
      </c>
      <c r="V1435" s="28">
        <v>42450</v>
      </c>
      <c r="W1435" s="7">
        <v>300125</v>
      </c>
      <c r="X1435" s="50" t="s">
        <v>39</v>
      </c>
      <c r="Y1435" s="66">
        <v>6801</v>
      </c>
      <c r="Z1435" s="66">
        <v>17350</v>
      </c>
      <c r="AA1435" s="50" t="s">
        <v>37</v>
      </c>
      <c r="AB1435" s="66">
        <v>6255</v>
      </c>
      <c r="AC1435" s="66">
        <v>18864</v>
      </c>
      <c r="AD1435" s="50" t="s">
        <v>37</v>
      </c>
      <c r="AE1435" s="66">
        <v>6221</v>
      </c>
      <c r="AF1435" s="66">
        <v>18968</v>
      </c>
      <c r="AG1435" s="50" t="s">
        <v>37</v>
      </c>
      <c r="AH1435" s="66">
        <v>6144</v>
      </c>
      <c r="AI1435" s="66">
        <v>19205</v>
      </c>
      <c r="AJ1435" s="76"/>
      <c r="AK1435" s="75"/>
      <c r="AL1435" s="7">
        <v>300125</v>
      </c>
    </row>
    <row r="1436" spans="1:38" x14ac:dyDescent="0.15">
      <c r="A1436" s="7">
        <v>300126</v>
      </c>
      <c r="B1436" s="17">
        <f t="shared" si="368"/>
        <v>485.2</v>
      </c>
      <c r="C1436" s="17">
        <f t="shared" si="369"/>
        <v>3.5531210638858788</v>
      </c>
      <c r="D1436" s="17">
        <f t="shared" si="370"/>
        <v>294.5</v>
      </c>
      <c r="E1436" s="17">
        <f t="shared" si="371"/>
        <v>3.4642983178449596</v>
      </c>
      <c r="F1436" s="17">
        <f t="shared" si="372"/>
        <v>221.60714285714286</v>
      </c>
      <c r="G1436" s="17">
        <f t="shared" si="373"/>
        <v>3.6411114045125137</v>
      </c>
      <c r="H1436" s="17">
        <f t="shared" si="374"/>
        <v>204.58333333333337</v>
      </c>
      <c r="I1436" s="17">
        <f t="shared" si="375"/>
        <v>2.8817090706341522</v>
      </c>
      <c r="J1436" s="18">
        <v>12.13</v>
      </c>
      <c r="K1436" s="17">
        <v>2.5000000000000001E-2</v>
      </c>
      <c r="L1436" s="17">
        <v>3.4138999999999999</v>
      </c>
      <c r="M1436" s="18">
        <v>11.78</v>
      </c>
      <c r="N1436" s="17">
        <v>0.01</v>
      </c>
      <c r="O1436" s="17">
        <v>3.4003999999999999</v>
      </c>
      <c r="P1436" s="18">
        <v>12.41</v>
      </c>
      <c r="Q1436" s="17">
        <v>2.8000000000000001E-2</v>
      </c>
      <c r="R1436" s="17">
        <v>3.4083000000000001</v>
      </c>
      <c r="S1436" s="18">
        <v>9.82</v>
      </c>
      <c r="T1436" s="17">
        <v>3.5999999999999997E-2</v>
      </c>
      <c r="U1436" s="17">
        <v>3.4077000000000002</v>
      </c>
      <c r="V1436" s="28">
        <v>42482</v>
      </c>
      <c r="W1436" s="7">
        <v>300126</v>
      </c>
      <c r="X1436" s="44" t="s">
        <v>43</v>
      </c>
      <c r="Y1436" s="66">
        <v>28238</v>
      </c>
      <c r="Z1436" s="66">
        <v>10882</v>
      </c>
      <c r="AA1436" s="44" t="s">
        <v>41</v>
      </c>
      <c r="AB1436" s="66">
        <v>23433</v>
      </c>
      <c r="AC1436" s="66">
        <v>13106</v>
      </c>
      <c r="AD1436" s="44" t="s">
        <v>43</v>
      </c>
      <c r="AE1436" s="66">
        <v>24516</v>
      </c>
      <c r="AF1436" s="66">
        <v>12495</v>
      </c>
      <c r="AG1436" s="44" t="s">
        <v>41</v>
      </c>
      <c r="AH1436" s="66">
        <v>22363</v>
      </c>
      <c r="AI1436" s="66">
        <v>13698</v>
      </c>
      <c r="AJ1436" s="76"/>
      <c r="AK1436" s="75"/>
      <c r="AL1436" s="7">
        <v>300126</v>
      </c>
    </row>
    <row r="1437" spans="1:38" x14ac:dyDescent="0.15">
      <c r="A1437" s="7">
        <v>300127</v>
      </c>
      <c r="B1437" s="17">
        <f t="shared" si="368"/>
        <v>59.65517241379311</v>
      </c>
      <c r="C1437" s="17">
        <f t="shared" si="369"/>
        <v>5.3353893600616811</v>
      </c>
      <c r="D1437" s="17">
        <f t="shared" si="370"/>
        <v>49.785714285714278</v>
      </c>
      <c r="E1437" s="17">
        <f t="shared" si="371"/>
        <v>4.2088101204673771</v>
      </c>
      <c r="F1437" s="17">
        <f t="shared" si="372"/>
        <v>79.625</v>
      </c>
      <c r="G1437" s="17">
        <f t="shared" si="373"/>
        <v>7.9495819293647818</v>
      </c>
      <c r="H1437" s="17">
        <f t="shared" si="374"/>
        <v>59.769230769230766</v>
      </c>
      <c r="I1437" s="17">
        <f t="shared" si="375"/>
        <v>6.2755550171123966</v>
      </c>
      <c r="J1437" s="18">
        <v>17.3</v>
      </c>
      <c r="K1437" s="17">
        <v>0.28999999999999998</v>
      </c>
      <c r="L1437" s="17">
        <v>3.2425000000000002</v>
      </c>
      <c r="M1437" s="18">
        <v>13.94</v>
      </c>
      <c r="N1437" s="17">
        <v>7.0000000000000007E-2</v>
      </c>
      <c r="O1437" s="17">
        <v>3.3121</v>
      </c>
      <c r="P1437" s="18">
        <v>25.48</v>
      </c>
      <c r="Q1437" s="17">
        <v>0.16</v>
      </c>
      <c r="R1437" s="17">
        <v>3.2052</v>
      </c>
      <c r="S1437" s="18">
        <v>20.72</v>
      </c>
      <c r="T1437" s="17">
        <v>0.26</v>
      </c>
      <c r="U1437" s="17">
        <v>3.3016999999999999</v>
      </c>
      <c r="V1437" s="21">
        <v>42458</v>
      </c>
      <c r="W1437" s="7">
        <v>300127</v>
      </c>
      <c r="X1437" s="44" t="s">
        <v>39</v>
      </c>
      <c r="Y1437" s="66">
        <v>14386</v>
      </c>
      <c r="Z1437" s="66">
        <v>22462</v>
      </c>
      <c r="AA1437" s="44" t="s">
        <v>37</v>
      </c>
      <c r="AB1437" s="66">
        <v>14344</v>
      </c>
      <c r="AC1437" s="66">
        <v>22528</v>
      </c>
      <c r="AD1437" s="44" t="s">
        <v>43</v>
      </c>
      <c r="AE1437" s="66">
        <v>29050</v>
      </c>
      <c r="AF1437" s="66">
        <v>11123</v>
      </c>
      <c r="AG1437" s="44" t="s">
        <v>41</v>
      </c>
      <c r="AH1437" s="66">
        <v>22556</v>
      </c>
      <c r="AI1437" s="66">
        <v>14326</v>
      </c>
      <c r="AJ1437" s="76"/>
      <c r="AK1437" s="75"/>
      <c r="AL1437" s="7">
        <v>300127</v>
      </c>
    </row>
    <row r="1438" spans="1:38" x14ac:dyDescent="0.15">
      <c r="A1438" s="7">
        <v>300128</v>
      </c>
      <c r="B1438" s="17">
        <f t="shared" si="368"/>
        <v>209.375</v>
      </c>
      <c r="C1438" s="17">
        <f t="shared" si="369"/>
        <v>4.0823787472581037</v>
      </c>
      <c r="D1438" s="17">
        <f t="shared" si="370"/>
        <v>-136.58088235294119</v>
      </c>
      <c r="E1438" s="17">
        <f t="shared" si="371"/>
        <v>3.356902432963607</v>
      </c>
      <c r="F1438" s="17">
        <f t="shared" si="372"/>
        <v>-120.78877005347593</v>
      </c>
      <c r="G1438" s="17">
        <f t="shared" si="373"/>
        <v>3.9696836555360284</v>
      </c>
      <c r="H1438" s="17">
        <f t="shared" si="374"/>
        <v>3856.0344827586209</v>
      </c>
      <c r="I1438" s="17">
        <f t="shared" si="375"/>
        <v>3.2220421393841163</v>
      </c>
      <c r="J1438" s="18">
        <v>16.75</v>
      </c>
      <c r="K1438" s="17">
        <v>0.08</v>
      </c>
      <c r="L1438" s="17">
        <v>4.1029999999999998</v>
      </c>
      <c r="M1438" s="18">
        <v>14.86</v>
      </c>
      <c r="N1438" s="17">
        <v>-2.7199999999999998E-2</v>
      </c>
      <c r="O1438" s="17">
        <v>4.4267000000000003</v>
      </c>
      <c r="P1438" s="18">
        <v>18.07</v>
      </c>
      <c r="Q1438" s="17">
        <v>-7.4800000000000005E-2</v>
      </c>
      <c r="R1438" s="17">
        <v>4.5519999999999996</v>
      </c>
      <c r="S1438" s="18">
        <v>14.91</v>
      </c>
      <c r="T1438" s="17">
        <v>2.8999999999999998E-3</v>
      </c>
      <c r="U1438" s="17">
        <v>4.6275000000000004</v>
      </c>
      <c r="V1438" s="21"/>
      <c r="W1438" s="7">
        <v>300128</v>
      </c>
      <c r="X1438" s="44" t="s">
        <v>37</v>
      </c>
      <c r="Y1438" s="66">
        <v>17814</v>
      </c>
      <c r="Z1438" s="66">
        <v>26913</v>
      </c>
      <c r="AA1438" s="44" t="s">
        <v>39</v>
      </c>
      <c r="AB1438" s="66">
        <v>11693</v>
      </c>
      <c r="AC1438" s="66">
        <v>42771</v>
      </c>
      <c r="AD1438" s="44" t="s">
        <v>43</v>
      </c>
      <c r="AE1438" s="66">
        <v>24876</v>
      </c>
      <c r="AF1438" s="66">
        <v>19273</v>
      </c>
      <c r="AG1438" s="44" t="s">
        <v>37</v>
      </c>
      <c r="AH1438" s="66">
        <v>19633</v>
      </c>
      <c r="AI1438" s="66">
        <v>24419</v>
      </c>
      <c r="AJ1438" s="76"/>
      <c r="AK1438" s="75"/>
      <c r="AL1438" s="7">
        <v>300128</v>
      </c>
    </row>
    <row r="1439" spans="1:38" x14ac:dyDescent="0.15">
      <c r="A1439" s="7">
        <v>300129</v>
      </c>
      <c r="B1439" s="17">
        <f t="shared" si="368"/>
        <v>33.653846153846153</v>
      </c>
      <c r="C1439" s="17">
        <f t="shared" si="369"/>
        <v>3.2722513089005236</v>
      </c>
      <c r="D1439" s="17">
        <f t="shared" si="370"/>
        <v>36.199999999999996</v>
      </c>
      <c r="E1439" s="17">
        <f t="shared" si="371"/>
        <v>2.6540562337329083</v>
      </c>
      <c r="F1439" s="17">
        <f t="shared" si="372"/>
        <v>23.333333333333336</v>
      </c>
      <c r="G1439" s="17">
        <f t="shared" si="373"/>
        <v>2.5106703489831785</v>
      </c>
      <c r="H1439" s="17">
        <f t="shared" si="374"/>
        <v>27.170454545454543</v>
      </c>
      <c r="I1439" s="17">
        <f t="shared" si="375"/>
        <v>2.7882731598096835</v>
      </c>
      <c r="J1439" s="18">
        <v>8.75</v>
      </c>
      <c r="K1439" s="17">
        <v>0.26</v>
      </c>
      <c r="L1439" s="17">
        <v>2.6739999999999999</v>
      </c>
      <c r="M1439" s="18">
        <v>7.24</v>
      </c>
      <c r="N1439" s="17">
        <v>0.05</v>
      </c>
      <c r="O1439" s="17">
        <v>2.7279</v>
      </c>
      <c r="P1439" s="18">
        <v>7</v>
      </c>
      <c r="Q1439" s="17">
        <v>0.15</v>
      </c>
      <c r="R1439" s="17">
        <v>2.7881</v>
      </c>
      <c r="S1439" s="18">
        <v>7.97</v>
      </c>
      <c r="T1439" s="17">
        <v>0.22</v>
      </c>
      <c r="U1439" s="17">
        <v>2.8584000000000001</v>
      </c>
      <c r="V1439" s="28">
        <v>42486</v>
      </c>
      <c r="W1439" s="7">
        <v>300129</v>
      </c>
      <c r="X1439" s="44"/>
      <c r="Y1439" s="66">
        <v>67974</v>
      </c>
      <c r="Z1439" s="66">
        <v>10798</v>
      </c>
      <c r="AA1439" s="30"/>
      <c r="AB1439" s="66">
        <v>63844</v>
      </c>
      <c r="AC1439" s="66">
        <v>11496</v>
      </c>
      <c r="AD1439" s="30"/>
      <c r="AE1439" s="66">
        <v>62192</v>
      </c>
      <c r="AF1439" s="66">
        <v>11762</v>
      </c>
      <c r="AG1439" s="30"/>
      <c r="AH1439" s="66">
        <v>59961</v>
      </c>
      <c r="AI1439" s="66">
        <v>12199</v>
      </c>
      <c r="AJ1439" s="76"/>
      <c r="AK1439" s="75"/>
      <c r="AL1439" s="7">
        <v>300129</v>
      </c>
    </row>
    <row r="1440" spans="1:38" x14ac:dyDescent="0.15">
      <c r="A1440" s="7">
        <v>300130</v>
      </c>
      <c r="B1440" s="17">
        <f t="shared" si="368"/>
        <v>67.108108108108098</v>
      </c>
      <c r="C1440" s="17">
        <f t="shared" si="369"/>
        <v>4.5441235679513925</v>
      </c>
      <c r="D1440" s="17">
        <f t="shared" si="370"/>
        <v>392.125</v>
      </c>
      <c r="E1440" s="17">
        <f t="shared" si="371"/>
        <v>5.7000090851276468</v>
      </c>
      <c r="F1440" s="17">
        <f t="shared" si="372"/>
        <v>103</v>
      </c>
      <c r="G1440" s="17">
        <f t="shared" si="373"/>
        <v>5.4583995760466353</v>
      </c>
      <c r="H1440" s="17">
        <f t="shared" si="374"/>
        <v>59.045454545454547</v>
      </c>
      <c r="I1440" s="17">
        <f t="shared" si="375"/>
        <v>4.3803004501694458</v>
      </c>
      <c r="J1440" s="18">
        <v>24.83</v>
      </c>
      <c r="K1440" s="17">
        <v>0.37</v>
      </c>
      <c r="L1440" s="17">
        <v>5.4641999999999999</v>
      </c>
      <c r="M1440" s="18">
        <v>31.37</v>
      </c>
      <c r="N1440" s="17">
        <v>0.02</v>
      </c>
      <c r="O1440" s="17">
        <v>5.5034999999999998</v>
      </c>
      <c r="P1440" s="18">
        <v>30.9</v>
      </c>
      <c r="Q1440" s="17">
        <v>0.15</v>
      </c>
      <c r="R1440" s="17">
        <v>5.6609999999999996</v>
      </c>
      <c r="S1440" s="18">
        <v>25.98</v>
      </c>
      <c r="T1440" s="17">
        <v>0.33</v>
      </c>
      <c r="U1440" s="17">
        <v>5.9310999999999998</v>
      </c>
      <c r="V1440" s="28">
        <v>42453</v>
      </c>
      <c r="W1440" s="7">
        <v>300130</v>
      </c>
      <c r="X1440" s="44" t="s">
        <v>41</v>
      </c>
      <c r="Y1440" s="66">
        <v>17469</v>
      </c>
      <c r="Z1440" s="66">
        <v>13224</v>
      </c>
      <c r="AA1440" s="44" t="s">
        <v>43</v>
      </c>
      <c r="AB1440" s="66">
        <v>20151</v>
      </c>
      <c r="AC1440" s="66">
        <v>11464</v>
      </c>
      <c r="AD1440" s="44" t="s">
        <v>41</v>
      </c>
      <c r="AE1440" s="66">
        <v>17944</v>
      </c>
      <c r="AF1440" s="66">
        <v>13110</v>
      </c>
      <c r="AG1440" s="44" t="s">
        <v>43</v>
      </c>
      <c r="AH1440" s="66">
        <v>18415</v>
      </c>
      <c r="AI1440" s="66">
        <v>12775</v>
      </c>
      <c r="AJ1440" s="76"/>
      <c r="AK1440" s="75"/>
      <c r="AL1440" s="7">
        <v>300130</v>
      </c>
    </row>
    <row r="1441" spans="1:38" x14ac:dyDescent="0.15">
      <c r="A1441" s="7">
        <v>300131</v>
      </c>
      <c r="B1441" s="17">
        <f t="shared" si="368"/>
        <v>120</v>
      </c>
      <c r="C1441" s="17">
        <f t="shared" si="369"/>
        <v>3.0246699643971136</v>
      </c>
      <c r="D1441" s="17">
        <f t="shared" si="370"/>
        <v>43.488372093023258</v>
      </c>
      <c r="E1441" s="17">
        <f t="shared" si="371"/>
        <v>6.8982477712880419</v>
      </c>
      <c r="F1441" s="17">
        <f t="shared" si="372"/>
        <v>62.752391073326251</v>
      </c>
      <c r="G1441" s="17">
        <f t="shared" si="373"/>
        <v>7.131211883340379</v>
      </c>
      <c r="H1441" s="17">
        <f t="shared" si="374"/>
        <v>56.099342585829078</v>
      </c>
      <c r="I1441" s="17">
        <f t="shared" si="375"/>
        <v>6.0274295132144324</v>
      </c>
      <c r="J1441" s="18">
        <v>9.6</v>
      </c>
      <c r="K1441" s="17">
        <v>0.08</v>
      </c>
      <c r="L1441" s="17">
        <v>3.1739000000000002</v>
      </c>
      <c r="M1441" s="18">
        <v>11.22</v>
      </c>
      <c r="N1441" s="17">
        <v>6.4500000000000002E-2</v>
      </c>
      <c r="O1441" s="17">
        <v>1.6265000000000001</v>
      </c>
      <c r="P1441" s="18">
        <v>11.81</v>
      </c>
      <c r="Q1441" s="17">
        <v>9.4100000000000003E-2</v>
      </c>
      <c r="R1441" s="17">
        <v>1.6560999999999999</v>
      </c>
      <c r="S1441" s="18">
        <v>10.24</v>
      </c>
      <c r="T1441" s="17">
        <v>0.13689999999999999</v>
      </c>
      <c r="U1441" s="17">
        <v>1.6989000000000001</v>
      </c>
      <c r="V1441" s="21">
        <v>42486</v>
      </c>
      <c r="W1441" s="7">
        <v>300131</v>
      </c>
      <c r="X1441" s="50" t="s">
        <v>39</v>
      </c>
      <c r="Y1441" s="66">
        <v>21151</v>
      </c>
      <c r="Z1441" s="66">
        <v>25283</v>
      </c>
      <c r="AA1441" s="50"/>
      <c r="AB1441" s="66">
        <v>75099</v>
      </c>
      <c r="AC1441" s="66">
        <v>14241</v>
      </c>
      <c r="AD1441" s="50"/>
      <c r="AE1441" s="66">
        <v>62305</v>
      </c>
      <c r="AF1441" s="66">
        <v>17165</v>
      </c>
      <c r="AG1441" s="50"/>
      <c r="AH1441" s="66">
        <v>62940</v>
      </c>
      <c r="AI1441" s="66">
        <v>16992</v>
      </c>
      <c r="AJ1441" s="76"/>
      <c r="AK1441" s="75"/>
      <c r="AL1441" s="7">
        <v>300131</v>
      </c>
    </row>
    <row r="1442" spans="1:38" x14ac:dyDescent="0.15">
      <c r="A1442" s="7">
        <v>300132</v>
      </c>
      <c r="B1442" s="17">
        <f t="shared" si="368"/>
        <v>380.85106382978722</v>
      </c>
      <c r="C1442" s="17">
        <f t="shared" si="369"/>
        <v>6.9040884546155823</v>
      </c>
      <c r="D1442" s="17">
        <f t="shared" si="370"/>
        <v>200.48076923076923</v>
      </c>
      <c r="E1442" s="17">
        <f t="shared" si="371"/>
        <v>5.3249904226790958</v>
      </c>
      <c r="F1442" s="17">
        <f t="shared" si="372"/>
        <v>115.51724137931033</v>
      </c>
      <c r="G1442" s="17">
        <f t="shared" si="373"/>
        <v>5.0508857896720682</v>
      </c>
      <c r="H1442" s="17">
        <f t="shared" si="374"/>
        <v>143.68556701030928</v>
      </c>
      <c r="I1442" s="17">
        <f t="shared" si="375"/>
        <v>6.8997524752475243</v>
      </c>
      <c r="J1442" s="18">
        <v>10.74</v>
      </c>
      <c r="K1442" s="17">
        <v>2.8199999999999999E-2</v>
      </c>
      <c r="L1442" s="17">
        <v>1.5556000000000001</v>
      </c>
      <c r="M1442" s="18">
        <v>8.34</v>
      </c>
      <c r="N1442" s="17">
        <v>1.04E-2</v>
      </c>
      <c r="O1442" s="17">
        <v>1.5662</v>
      </c>
      <c r="P1442" s="18">
        <v>8.0399999999999991</v>
      </c>
      <c r="Q1442" s="17">
        <v>3.4799999999999998E-2</v>
      </c>
      <c r="R1442" s="17">
        <v>1.5918000000000001</v>
      </c>
      <c r="S1442" s="18">
        <v>11.15</v>
      </c>
      <c r="T1442" s="17">
        <v>5.8200000000000002E-2</v>
      </c>
      <c r="U1442" s="17">
        <v>1.6160000000000001</v>
      </c>
      <c r="V1442" s="21">
        <v>42470</v>
      </c>
      <c r="W1442" s="7">
        <v>300132</v>
      </c>
      <c r="X1442" s="50" t="s">
        <v>43</v>
      </c>
      <c r="Y1442" s="66">
        <v>21532</v>
      </c>
      <c r="Z1442" s="66">
        <v>17923</v>
      </c>
      <c r="AA1442" s="50" t="s">
        <v>43</v>
      </c>
      <c r="AB1442" s="66">
        <v>30602</v>
      </c>
      <c r="AC1442" s="66">
        <v>12610</v>
      </c>
      <c r="AD1442" s="50" t="s">
        <v>41</v>
      </c>
      <c r="AE1442" s="66">
        <v>21224</v>
      </c>
      <c r="AF1442" s="66">
        <v>18183</v>
      </c>
      <c r="AG1442" s="50" t="s">
        <v>37</v>
      </c>
      <c r="AH1442" s="66">
        <v>17752</v>
      </c>
      <c r="AI1442" s="66">
        <v>21739</v>
      </c>
      <c r="AJ1442" s="76"/>
      <c r="AK1442" s="75"/>
      <c r="AL1442" s="7">
        <v>300132</v>
      </c>
    </row>
    <row r="1443" spans="1:38" x14ac:dyDescent="0.15">
      <c r="A1443" s="7">
        <v>300133</v>
      </c>
      <c r="B1443" s="17">
        <f t="shared" si="368"/>
        <v>23.645833333333332</v>
      </c>
      <c r="C1443" s="17">
        <f t="shared" si="369"/>
        <v>2.0944823768222922</v>
      </c>
      <c r="D1443" s="17">
        <f t="shared" si="370"/>
        <v>60.45454545454546</v>
      </c>
      <c r="E1443" s="17">
        <f t="shared" si="371"/>
        <v>4.7358769384157959</v>
      </c>
      <c r="F1443" s="17">
        <f t="shared" si="372"/>
        <v>48.65625</v>
      </c>
      <c r="G1443" s="17">
        <f t="shared" si="373"/>
        <v>4.4185254554742039</v>
      </c>
      <c r="H1443" s="17">
        <f t="shared" si="374"/>
        <v>63.9375</v>
      </c>
      <c r="I1443" s="17">
        <f t="shared" si="375"/>
        <v>3.8580115966624242</v>
      </c>
      <c r="J1443" s="18">
        <v>11.35</v>
      </c>
      <c r="K1443" s="17">
        <v>0.48</v>
      </c>
      <c r="L1443" s="17">
        <v>5.4189999999999996</v>
      </c>
      <c r="M1443" s="18">
        <v>26.6</v>
      </c>
      <c r="N1443" s="17">
        <v>0.11</v>
      </c>
      <c r="O1443" s="17">
        <v>5.6166999999999998</v>
      </c>
      <c r="P1443" s="18">
        <v>15.57</v>
      </c>
      <c r="Q1443" s="17">
        <v>0.16</v>
      </c>
      <c r="R1443" s="17">
        <v>3.5238</v>
      </c>
      <c r="S1443" s="18">
        <v>13.64</v>
      </c>
      <c r="T1443" s="17">
        <v>0.16</v>
      </c>
      <c r="U1443" s="17">
        <v>3.5354999999999999</v>
      </c>
      <c r="V1443" s="21">
        <v>42485</v>
      </c>
      <c r="W1443" s="7">
        <v>300133</v>
      </c>
      <c r="X1443" s="50" t="s">
        <v>39</v>
      </c>
      <c r="Y1443" s="66">
        <v>25260</v>
      </c>
      <c r="Z1443" s="66">
        <v>43216</v>
      </c>
      <c r="AA1443" s="50" t="s">
        <v>39</v>
      </c>
      <c r="AB1443" s="66">
        <v>26117</v>
      </c>
      <c r="AC1443" s="66">
        <v>41798</v>
      </c>
      <c r="AD1443" s="50" t="s">
        <v>37</v>
      </c>
      <c r="AE1443" s="66">
        <v>28503</v>
      </c>
      <c r="AF1443" s="66">
        <v>61278</v>
      </c>
      <c r="AG1443" s="50" t="s">
        <v>39</v>
      </c>
      <c r="AH1443" s="66">
        <v>30382</v>
      </c>
      <c r="AI1443" s="66">
        <v>57488</v>
      </c>
      <c r="AJ1443" s="76"/>
      <c r="AK1443" s="75"/>
      <c r="AL1443" s="7">
        <v>300133</v>
      </c>
    </row>
    <row r="1444" spans="1:38" x14ac:dyDescent="0.15">
      <c r="A1444" s="7">
        <v>300134</v>
      </c>
      <c r="B1444" s="17">
        <f t="shared" si="368"/>
        <v>169.06666666666666</v>
      </c>
      <c r="C1444" s="17">
        <f t="shared" si="369"/>
        <v>6.571139844013163</v>
      </c>
      <c r="D1444" s="17">
        <f t="shared" si="370"/>
        <v>116.3125</v>
      </c>
      <c r="E1444" s="17">
        <f t="shared" si="371"/>
        <v>4.7773071492748036</v>
      </c>
      <c r="F1444" s="17">
        <f t="shared" si="372"/>
        <v>213.99999999999997</v>
      </c>
      <c r="G1444" s="17">
        <f t="shared" si="373"/>
        <v>8.0291579567990574</v>
      </c>
      <c r="H1444" s="17">
        <f t="shared" si="374"/>
        <v>330</v>
      </c>
      <c r="I1444" s="17">
        <f t="shared" si="375"/>
        <v>4.0140230154696281</v>
      </c>
      <c r="J1444" s="18">
        <v>25.36</v>
      </c>
      <c r="K1444" s="17">
        <v>0.15</v>
      </c>
      <c r="L1444" s="17">
        <v>3.8593000000000002</v>
      </c>
      <c r="M1444" s="18">
        <v>18.61</v>
      </c>
      <c r="N1444" s="17">
        <v>0.04</v>
      </c>
      <c r="O1444" s="17">
        <v>3.8955000000000002</v>
      </c>
      <c r="P1444" s="18">
        <v>29.96</v>
      </c>
      <c r="Q1444" s="17">
        <v>7.0000000000000007E-2</v>
      </c>
      <c r="R1444" s="17">
        <v>3.7313999999999998</v>
      </c>
      <c r="S1444" s="18">
        <v>30.8</v>
      </c>
      <c r="T1444" s="17">
        <v>7.0000000000000007E-2</v>
      </c>
      <c r="U1444" s="17">
        <v>7.6730999999999998</v>
      </c>
      <c r="V1444" s="28">
        <v>42444</v>
      </c>
      <c r="W1444" s="7">
        <v>300134</v>
      </c>
      <c r="X1444" s="50" t="s">
        <v>43</v>
      </c>
      <c r="Y1444" s="66">
        <v>31304</v>
      </c>
      <c r="Z1444" s="66">
        <v>20853</v>
      </c>
      <c r="AA1444" s="50" t="s">
        <v>41</v>
      </c>
      <c r="AB1444" s="66">
        <v>30758</v>
      </c>
      <c r="AC1444" s="66">
        <v>21223</v>
      </c>
      <c r="AD1444" s="50"/>
      <c r="AE1444" s="66">
        <v>47016</v>
      </c>
      <c r="AF1444" s="66">
        <v>13884</v>
      </c>
      <c r="AG1444" s="50"/>
      <c r="AH1444" s="66">
        <v>40121</v>
      </c>
      <c r="AI1444" s="66">
        <v>16270</v>
      </c>
      <c r="AJ1444" s="76"/>
      <c r="AK1444" s="75"/>
      <c r="AL1444" s="7">
        <v>300134</v>
      </c>
    </row>
    <row r="1445" spans="1:38" x14ac:dyDescent="0.15">
      <c r="A1445" s="7">
        <v>300135</v>
      </c>
      <c r="B1445" s="17">
        <f t="shared" si="368"/>
        <v>229.61538461538461</v>
      </c>
      <c r="C1445" s="17">
        <f t="shared" si="369"/>
        <v>4.7668476525071863</v>
      </c>
      <c r="D1445" s="17">
        <f t="shared" si="370"/>
        <v>265.5</v>
      </c>
      <c r="E1445" s="17">
        <f t="shared" si="371"/>
        <v>4.2223282442748085</v>
      </c>
      <c r="F1445" s="17">
        <f t="shared" si="372"/>
        <v>126.19047619047618</v>
      </c>
      <c r="G1445" s="17">
        <f t="shared" si="373"/>
        <v>4.1594726102652642</v>
      </c>
      <c r="H1445" s="17">
        <f t="shared" si="374"/>
        <v>116.59090909090908</v>
      </c>
      <c r="I1445" s="17">
        <f t="shared" si="375"/>
        <v>4.0021844281479169</v>
      </c>
      <c r="J1445" s="18">
        <v>5.97</v>
      </c>
      <c r="K1445" s="17">
        <v>2.5999999999999999E-2</v>
      </c>
      <c r="L1445" s="17">
        <v>1.2524</v>
      </c>
      <c r="M1445" s="18">
        <v>5.31</v>
      </c>
      <c r="N1445" s="17">
        <v>5.0000000000000001E-3</v>
      </c>
      <c r="O1445" s="17">
        <v>1.2576000000000001</v>
      </c>
      <c r="P1445" s="18">
        <v>5.3</v>
      </c>
      <c r="Q1445" s="17">
        <v>2.1000000000000001E-2</v>
      </c>
      <c r="R1445" s="17">
        <v>1.2742</v>
      </c>
      <c r="S1445" s="18">
        <v>5.13</v>
      </c>
      <c r="T1445" s="17">
        <v>3.3000000000000002E-2</v>
      </c>
      <c r="U1445" s="17">
        <v>1.2818000000000001</v>
      </c>
      <c r="V1445" s="21">
        <v>42486</v>
      </c>
      <c r="W1445" s="7">
        <v>300135</v>
      </c>
      <c r="X1445" s="44"/>
      <c r="Y1445" s="66">
        <v>73030</v>
      </c>
      <c r="Z1445" s="66">
        <v>12619</v>
      </c>
      <c r="AA1445" s="44"/>
      <c r="AB1445" s="66">
        <v>67340</v>
      </c>
      <c r="AC1445" s="66">
        <v>13685</v>
      </c>
      <c r="AD1445" s="44"/>
      <c r="AE1445" s="66">
        <v>69074</v>
      </c>
      <c r="AF1445" s="66">
        <v>13342</v>
      </c>
      <c r="AG1445" s="44"/>
      <c r="AH1445" s="66">
        <v>59912</v>
      </c>
      <c r="AI1445" s="66">
        <v>15382</v>
      </c>
      <c r="AJ1445" s="76"/>
      <c r="AK1445" s="75"/>
      <c r="AL1445" s="7">
        <v>300135</v>
      </c>
    </row>
    <row r="1446" spans="1:38" x14ac:dyDescent="0.15">
      <c r="A1446" s="7">
        <v>300136</v>
      </c>
      <c r="B1446" s="17">
        <f t="shared" si="368"/>
        <v>72.852760736196316</v>
      </c>
      <c r="C1446" s="17">
        <f t="shared" si="369"/>
        <v>12.264922322158625</v>
      </c>
      <c r="D1446" s="17">
        <f t="shared" si="370"/>
        <v>60.380835380835379</v>
      </c>
      <c r="E1446" s="17">
        <f t="shared" si="371"/>
        <v>12.069247769501514</v>
      </c>
      <c r="F1446" s="17">
        <f t="shared" si="372"/>
        <v>61.107871720116613</v>
      </c>
      <c r="G1446" s="17">
        <f t="shared" si="373"/>
        <v>13.159216474133602</v>
      </c>
      <c r="H1446" s="17">
        <f t="shared" si="374"/>
        <v>52.937517279513408</v>
      </c>
      <c r="I1446" s="17">
        <f t="shared" si="375"/>
        <v>14.157378140076528</v>
      </c>
      <c r="J1446" s="18">
        <v>28.5</v>
      </c>
      <c r="K1446" s="17">
        <v>0.39119999999999999</v>
      </c>
      <c r="L1446" s="17">
        <v>2.3237000000000001</v>
      </c>
      <c r="M1446" s="18">
        <v>29.49</v>
      </c>
      <c r="N1446" s="17">
        <v>0.1221</v>
      </c>
      <c r="O1446" s="17">
        <v>2.4434</v>
      </c>
      <c r="P1446" s="18">
        <v>20.96</v>
      </c>
      <c r="Q1446" s="17">
        <v>0.17150000000000001</v>
      </c>
      <c r="R1446" s="17">
        <v>1.5928</v>
      </c>
      <c r="S1446" s="18">
        <v>25.53</v>
      </c>
      <c r="T1446" s="17">
        <v>0.36170000000000002</v>
      </c>
      <c r="U1446" s="17">
        <v>1.8032999999999999</v>
      </c>
      <c r="V1446" s="21">
        <v>42486</v>
      </c>
      <c r="W1446" s="7">
        <v>300136</v>
      </c>
      <c r="X1446" s="30" t="s">
        <v>39</v>
      </c>
      <c r="Y1446" s="66">
        <v>17435</v>
      </c>
      <c r="Z1446" s="66">
        <v>34305</v>
      </c>
      <c r="AA1446" s="30" t="s">
        <v>37</v>
      </c>
      <c r="AB1446" s="66">
        <v>14066</v>
      </c>
      <c r="AC1446" s="66">
        <v>42540</v>
      </c>
      <c r="AD1446" s="30" t="s">
        <v>37</v>
      </c>
      <c r="AE1446" s="66">
        <v>20304</v>
      </c>
      <c r="AF1446" s="66">
        <v>47153</v>
      </c>
      <c r="AG1446" s="30" t="s">
        <v>37</v>
      </c>
      <c r="AH1446" s="66">
        <v>19088</v>
      </c>
      <c r="AI1446" s="66">
        <v>50157</v>
      </c>
      <c r="AJ1446" s="76"/>
      <c r="AK1446" s="75"/>
      <c r="AL1446" s="7">
        <v>300136</v>
      </c>
    </row>
    <row r="1447" spans="1:38" x14ac:dyDescent="0.15">
      <c r="A1447" s="7">
        <v>300137</v>
      </c>
      <c r="B1447" s="17">
        <f t="shared" si="368"/>
        <v>58.4</v>
      </c>
      <c r="C1447" s="17">
        <f t="shared" si="369"/>
        <v>3.6729559748427669</v>
      </c>
      <c r="D1447" s="17">
        <f t="shared" si="370"/>
        <v>121.29310344827586</v>
      </c>
      <c r="E1447" s="17">
        <f t="shared" si="371"/>
        <v>3.5149516600464659</v>
      </c>
      <c r="F1447" s="17">
        <f t="shared" si="372"/>
        <v>58.69047619047619</v>
      </c>
      <c r="G1447" s="17">
        <f t="shared" si="373"/>
        <v>3.6509503826215748</v>
      </c>
      <c r="H1447" s="17">
        <f t="shared" si="374"/>
        <v>58.189655172413794</v>
      </c>
      <c r="I1447" s="17">
        <f t="shared" si="375"/>
        <v>3.8146677000581284</v>
      </c>
      <c r="J1447" s="18">
        <v>14.6</v>
      </c>
      <c r="K1447" s="17">
        <v>0.25</v>
      </c>
      <c r="L1447" s="17">
        <v>3.9750000000000001</v>
      </c>
      <c r="M1447" s="18">
        <v>14.07</v>
      </c>
      <c r="N1447" s="17">
        <v>2.9000000000000001E-2</v>
      </c>
      <c r="O1447" s="17">
        <v>4.0029000000000003</v>
      </c>
      <c r="P1447" s="18">
        <v>14.79</v>
      </c>
      <c r="Q1447" s="17">
        <v>0.126</v>
      </c>
      <c r="R1447" s="17">
        <v>4.0510000000000002</v>
      </c>
      <c r="S1447" s="18">
        <v>15.75</v>
      </c>
      <c r="T1447" s="17">
        <v>0.20300000000000001</v>
      </c>
      <c r="U1447" s="17">
        <v>4.1288</v>
      </c>
      <c r="V1447" s="28">
        <v>42486</v>
      </c>
      <c r="W1447" s="7">
        <v>300137</v>
      </c>
      <c r="X1447" s="30"/>
      <c r="Y1447" s="66">
        <v>38530</v>
      </c>
      <c r="Z1447" s="66">
        <v>8938</v>
      </c>
      <c r="AA1447" s="30"/>
      <c r="AB1447" s="66">
        <v>38448</v>
      </c>
      <c r="AC1447" s="66">
        <v>8957</v>
      </c>
      <c r="AD1447" s="50"/>
      <c r="AE1447" s="66">
        <v>35052</v>
      </c>
      <c r="AF1447" s="66">
        <v>9825</v>
      </c>
      <c r="AG1447" s="50"/>
      <c r="AH1447" s="66">
        <v>42820</v>
      </c>
      <c r="AI1447" s="66">
        <v>8042</v>
      </c>
      <c r="AJ1447" s="76"/>
      <c r="AK1447" s="75"/>
      <c r="AL1447" s="7">
        <v>300137</v>
      </c>
    </row>
    <row r="1448" spans="1:38" x14ac:dyDescent="0.15">
      <c r="A1448" s="7">
        <v>300138</v>
      </c>
      <c r="B1448" s="17">
        <f t="shared" si="368"/>
        <v>47.535853976531946</v>
      </c>
      <c r="C1448" s="17">
        <f t="shared" si="369"/>
        <v>2.3110175830026747</v>
      </c>
      <c r="D1448" s="17">
        <f t="shared" si="370"/>
        <v>65.223274695534514</v>
      </c>
      <c r="E1448" s="17">
        <f t="shared" si="371"/>
        <v>2.9165721201119434</v>
      </c>
      <c r="F1448" s="17">
        <f t="shared" si="372"/>
        <v>42.580316165221824</v>
      </c>
      <c r="G1448" s="17">
        <f t="shared" si="373"/>
        <v>2.9613079405610523</v>
      </c>
      <c r="H1448" s="17">
        <f t="shared" si="374"/>
        <v>39.172131147540981</v>
      </c>
      <c r="I1448" s="17">
        <f t="shared" si="375"/>
        <v>2.7675949894890461</v>
      </c>
      <c r="J1448" s="18">
        <v>18.23</v>
      </c>
      <c r="K1448" s="17">
        <v>0.38350000000000001</v>
      </c>
      <c r="L1448" s="17">
        <v>7.8883000000000001</v>
      </c>
      <c r="M1448" s="18">
        <v>19.28</v>
      </c>
      <c r="N1448" s="17">
        <v>7.3899999999999993E-2</v>
      </c>
      <c r="O1448" s="17">
        <v>6.6105</v>
      </c>
      <c r="P1448" s="18">
        <v>16.7</v>
      </c>
      <c r="Q1448" s="17">
        <v>0.1961</v>
      </c>
      <c r="R1448" s="17">
        <v>5.6394000000000002</v>
      </c>
      <c r="S1448" s="18">
        <v>15.93</v>
      </c>
      <c r="T1448" s="17">
        <v>0.30499999999999999</v>
      </c>
      <c r="U1448" s="17">
        <v>5.7558999999999996</v>
      </c>
      <c r="V1448" s="21">
        <v>42478</v>
      </c>
      <c r="W1448" s="7">
        <v>300138</v>
      </c>
      <c r="X1448" s="44" t="s">
        <v>37</v>
      </c>
      <c r="Y1448" s="66">
        <v>11935</v>
      </c>
      <c r="Z1448" s="66">
        <v>18145</v>
      </c>
      <c r="AA1448" s="44" t="s">
        <v>37</v>
      </c>
      <c r="AB1448" s="66">
        <v>10208</v>
      </c>
      <c r="AC1448" s="66">
        <v>21215</v>
      </c>
      <c r="AD1448" s="44" t="s">
        <v>39</v>
      </c>
      <c r="AE1448" s="66">
        <v>13001</v>
      </c>
      <c r="AF1448" s="66">
        <v>20160</v>
      </c>
      <c r="AG1448" s="44" t="s">
        <v>37</v>
      </c>
      <c r="AH1448" s="66">
        <v>11236</v>
      </c>
      <c r="AI1448" s="66">
        <v>23327</v>
      </c>
      <c r="AJ1448" s="76"/>
      <c r="AK1448" s="75"/>
      <c r="AL1448" s="7">
        <v>300138</v>
      </c>
    </row>
    <row r="1449" spans="1:38" x14ac:dyDescent="0.15">
      <c r="A1449" s="7">
        <v>300139</v>
      </c>
      <c r="B1449" s="17">
        <f t="shared" si="368"/>
        <v>104.23076923076923</v>
      </c>
      <c r="C1449" s="17">
        <f t="shared" si="369"/>
        <v>2.9279571286572459</v>
      </c>
      <c r="D1449" s="17">
        <f t="shared" si="370"/>
        <v>187.5</v>
      </c>
      <c r="E1449" s="17">
        <f t="shared" si="371"/>
        <v>3.2356874757323442</v>
      </c>
      <c r="F1449" s="17">
        <f t="shared" si="372"/>
        <v>245.16666666666669</v>
      </c>
      <c r="G1449" s="17">
        <f t="shared" si="373"/>
        <v>3.1420881749829119</v>
      </c>
      <c r="H1449" s="17">
        <f t="shared" si="374"/>
        <v>210.29999999999998</v>
      </c>
      <c r="I1449" s="17">
        <f t="shared" si="375"/>
        <v>2.9683894052634923</v>
      </c>
      <c r="J1449" s="18">
        <v>13.55</v>
      </c>
      <c r="K1449" s="17">
        <v>0.13</v>
      </c>
      <c r="L1449" s="17">
        <v>4.6277999999999997</v>
      </c>
      <c r="M1449" s="18">
        <v>15</v>
      </c>
      <c r="N1449" s="17">
        <v>0.02</v>
      </c>
      <c r="O1449" s="17">
        <v>4.6357999999999997</v>
      </c>
      <c r="P1449" s="18">
        <v>14.71</v>
      </c>
      <c r="Q1449" s="17">
        <v>0.03</v>
      </c>
      <c r="R1449" s="17">
        <v>4.6816000000000004</v>
      </c>
      <c r="S1449" s="18">
        <v>14.02</v>
      </c>
      <c r="T1449" s="17">
        <v>0.05</v>
      </c>
      <c r="U1449" s="17">
        <v>4.7230999999999996</v>
      </c>
      <c r="V1449" s="28">
        <v>42480</v>
      </c>
      <c r="W1449" s="7">
        <v>300139</v>
      </c>
      <c r="X1449" s="30"/>
      <c r="Y1449" s="66">
        <v>31359</v>
      </c>
      <c r="Z1449" s="66">
        <v>8737</v>
      </c>
      <c r="AA1449" s="30"/>
      <c r="AB1449" s="66">
        <v>31895</v>
      </c>
      <c r="AC1449" s="66">
        <v>8590</v>
      </c>
      <c r="AD1449" s="30"/>
      <c r="AE1449" s="66">
        <v>29321</v>
      </c>
      <c r="AF1449" s="66">
        <v>9344</v>
      </c>
      <c r="AG1449" s="30"/>
      <c r="AH1449" s="66">
        <v>28812</v>
      </c>
      <c r="AI1449" s="66">
        <v>9509</v>
      </c>
      <c r="AJ1449" s="76"/>
      <c r="AK1449" s="75"/>
      <c r="AL1449" s="7">
        <v>300139</v>
      </c>
    </row>
    <row r="1450" spans="1:38" x14ac:dyDescent="0.15">
      <c r="A1450" s="7">
        <v>300140</v>
      </c>
      <c r="B1450" s="17">
        <f t="shared" si="368"/>
        <v>588.68613138686123</v>
      </c>
      <c r="C1450" s="17">
        <f t="shared" si="369"/>
        <v>5.0206991004451087</v>
      </c>
      <c r="D1450" s="17">
        <f t="shared" si="370"/>
        <v>-247.62569832402235</v>
      </c>
      <c r="E1450" s="17">
        <f t="shared" si="371"/>
        <v>5.6362653781352323</v>
      </c>
      <c r="F1450" s="17">
        <f t="shared" si="372"/>
        <v>-1881.3559322033898</v>
      </c>
      <c r="G1450" s="17">
        <f t="shared" si="373"/>
        <v>7.0368961582350709</v>
      </c>
      <c r="H1450" s="17">
        <f t="shared" si="374"/>
        <v>-812.80120481927702</v>
      </c>
      <c r="I1450" s="17">
        <f t="shared" si="375"/>
        <v>5.7207364772474323</v>
      </c>
      <c r="J1450" s="18">
        <v>16.13</v>
      </c>
      <c r="K1450" s="17">
        <v>2.7400000000000001E-2</v>
      </c>
      <c r="L1450" s="17">
        <v>3.2126999999999999</v>
      </c>
      <c r="M1450" s="18">
        <v>17.73</v>
      </c>
      <c r="N1450" s="17">
        <v>-1.7899999999999999E-2</v>
      </c>
      <c r="O1450" s="17">
        <v>3.1457000000000002</v>
      </c>
      <c r="P1450" s="18">
        <v>22.2</v>
      </c>
      <c r="Q1450" s="17">
        <v>-5.8999999999999999E-3</v>
      </c>
      <c r="R1450" s="17">
        <v>3.1547999999999998</v>
      </c>
      <c r="S1450" s="18">
        <v>17.989999999999998</v>
      </c>
      <c r="T1450" s="17">
        <v>-1.66E-2</v>
      </c>
      <c r="U1450" s="17">
        <v>3.1446999999999998</v>
      </c>
      <c r="V1450" s="21">
        <v>42460</v>
      </c>
      <c r="W1450" s="7">
        <v>300140</v>
      </c>
      <c r="X1450" s="50" t="s">
        <v>43</v>
      </c>
      <c r="Y1450" s="66">
        <v>23065</v>
      </c>
      <c r="Z1450" s="66">
        <v>10578</v>
      </c>
      <c r="AA1450" s="50" t="s">
        <v>41</v>
      </c>
      <c r="AB1450" s="66">
        <v>21617</v>
      </c>
      <c r="AC1450" s="66">
        <v>11287</v>
      </c>
      <c r="AD1450" s="50" t="s">
        <v>41</v>
      </c>
      <c r="AE1450" s="66">
        <v>19774</v>
      </c>
      <c r="AF1450" s="66">
        <v>12339</v>
      </c>
      <c r="AG1450" s="50" t="s">
        <v>43</v>
      </c>
      <c r="AH1450" s="66">
        <v>24286</v>
      </c>
      <c r="AI1450" s="66">
        <v>10046</v>
      </c>
      <c r="AJ1450" s="76"/>
      <c r="AK1450" s="75"/>
      <c r="AL1450" s="7">
        <v>300140</v>
      </c>
    </row>
    <row r="1451" spans="1:38" x14ac:dyDescent="0.15">
      <c r="A1451" s="7">
        <v>300141</v>
      </c>
      <c r="B1451" s="17">
        <f t="shared" si="368"/>
        <v>167.07142857142856</v>
      </c>
      <c r="C1451" s="17">
        <f t="shared" si="369"/>
        <v>5.6402218471183989</v>
      </c>
      <c r="D1451" s="17">
        <f t="shared" si="370"/>
        <v>602</v>
      </c>
      <c r="E1451" s="17">
        <f t="shared" si="371"/>
        <v>5.7976597486396679</v>
      </c>
      <c r="F1451" s="17">
        <f t="shared" si="372"/>
        <v>1764.9999999999998</v>
      </c>
      <c r="G1451" s="17">
        <f t="shared" si="373"/>
        <v>8.5690010923655766</v>
      </c>
      <c r="H1451" s="17">
        <f t="shared" si="374"/>
        <v>187.20000000000002</v>
      </c>
      <c r="I1451" s="17">
        <f t="shared" si="375"/>
        <v>6.0317537033904456</v>
      </c>
      <c r="J1451" s="18">
        <v>23.39</v>
      </c>
      <c r="K1451" s="17">
        <v>0.14000000000000001</v>
      </c>
      <c r="L1451" s="17">
        <v>4.1470000000000002</v>
      </c>
      <c r="M1451" s="18">
        <v>24.08</v>
      </c>
      <c r="N1451" s="17">
        <v>0.01</v>
      </c>
      <c r="O1451" s="17">
        <v>4.1534000000000004</v>
      </c>
      <c r="P1451" s="18">
        <v>35.299999999999997</v>
      </c>
      <c r="Q1451" s="17">
        <v>0.01</v>
      </c>
      <c r="R1451" s="17">
        <v>4.1195000000000004</v>
      </c>
      <c r="S1451" s="18">
        <v>24.96</v>
      </c>
      <c r="T1451" s="17">
        <v>0.1</v>
      </c>
      <c r="U1451" s="17">
        <v>4.1380999999999997</v>
      </c>
      <c r="V1451" s="21">
        <v>42473</v>
      </c>
      <c r="W1451" s="7">
        <v>300141</v>
      </c>
      <c r="X1451" s="50" t="s">
        <v>43</v>
      </c>
      <c r="Y1451" s="66">
        <v>16120</v>
      </c>
      <c r="Z1451" s="66">
        <v>10357</v>
      </c>
      <c r="AA1451" s="50" t="s">
        <v>41</v>
      </c>
      <c r="AB1451" s="66">
        <v>15298</v>
      </c>
      <c r="AC1451" s="66">
        <v>10914</v>
      </c>
      <c r="AD1451" s="50"/>
      <c r="AE1451" s="66">
        <v>18059</v>
      </c>
      <c r="AF1451" s="66">
        <v>9245</v>
      </c>
      <c r="AG1451" s="50"/>
      <c r="AH1451" s="66">
        <v>21012</v>
      </c>
      <c r="AI1451" s="66">
        <v>7946</v>
      </c>
      <c r="AJ1451" s="76"/>
      <c r="AK1451" s="75"/>
      <c r="AL1451" s="7">
        <v>300141</v>
      </c>
    </row>
    <row r="1452" spans="1:38" x14ac:dyDescent="0.15">
      <c r="A1452" s="7">
        <v>300142</v>
      </c>
      <c r="B1452" s="17">
        <f t="shared" si="368"/>
        <v>-18.166666666666668</v>
      </c>
      <c r="C1452" s="17">
        <f t="shared" si="369"/>
        <v>6.6986234021632258</v>
      </c>
      <c r="D1452" s="17">
        <f t="shared" si="370"/>
        <v>-93</v>
      </c>
      <c r="E1452" s="17">
        <f t="shared" si="371"/>
        <v>6.9867902084768048</v>
      </c>
      <c r="F1452" s="17">
        <f t="shared" si="372"/>
        <v>-46.5</v>
      </c>
      <c r="G1452" s="17">
        <f t="shared" si="373"/>
        <v>7.2689376669054901</v>
      </c>
      <c r="H1452" s="17">
        <f t="shared" si="374"/>
        <v>-49.235294117647058</v>
      </c>
      <c r="I1452" s="17">
        <f t="shared" si="375"/>
        <v>7.5186956814660109</v>
      </c>
      <c r="J1452" s="18">
        <v>10.9</v>
      </c>
      <c r="K1452" s="17">
        <v>-0.6</v>
      </c>
      <c r="L1452" s="17">
        <v>1.6272</v>
      </c>
      <c r="M1452" s="18">
        <v>11.16</v>
      </c>
      <c r="N1452" s="17">
        <v>-0.03</v>
      </c>
      <c r="O1452" s="17">
        <v>1.5972999999999999</v>
      </c>
      <c r="P1452" s="18">
        <v>11.16</v>
      </c>
      <c r="Q1452" s="17">
        <v>-0.12</v>
      </c>
      <c r="R1452" s="17">
        <v>1.5353000000000001</v>
      </c>
      <c r="S1452" s="18">
        <v>11.16</v>
      </c>
      <c r="T1452" s="17">
        <v>-0.17</v>
      </c>
      <c r="U1452" s="17">
        <v>1.4843</v>
      </c>
      <c r="V1452" s="21">
        <v>42479</v>
      </c>
      <c r="W1452" s="7">
        <v>300142</v>
      </c>
      <c r="X1452" s="50" t="s">
        <v>43</v>
      </c>
      <c r="Y1452" s="66">
        <v>78485</v>
      </c>
      <c r="Z1452" s="66">
        <v>17888</v>
      </c>
      <c r="AA1452" s="50" t="s">
        <v>41</v>
      </c>
      <c r="AB1452" s="66">
        <v>64047</v>
      </c>
      <c r="AC1452" s="66">
        <v>21921</v>
      </c>
      <c r="AD1452" s="50" t="s">
        <v>41</v>
      </c>
      <c r="AE1452" s="66">
        <v>64002</v>
      </c>
      <c r="AF1452" s="66">
        <v>21936</v>
      </c>
      <c r="AG1452" s="50" t="s">
        <v>41</v>
      </c>
      <c r="AH1452" s="66">
        <v>63987</v>
      </c>
      <c r="AI1452" s="66">
        <v>21941</v>
      </c>
      <c r="AJ1452" s="76"/>
      <c r="AK1452" s="75"/>
      <c r="AL1452" s="7">
        <v>300142</v>
      </c>
    </row>
    <row r="1453" spans="1:38" x14ac:dyDescent="0.15">
      <c r="A1453" s="7">
        <v>300143</v>
      </c>
      <c r="B1453" s="17">
        <f t="shared" si="368"/>
        <v>364.57142857142856</v>
      </c>
      <c r="C1453" s="17">
        <f t="shared" si="369"/>
        <v>2.608633431804475</v>
      </c>
      <c r="D1453" s="17">
        <f t="shared" si="370"/>
        <v>149.4971264367816</v>
      </c>
      <c r="E1453" s="17">
        <f t="shared" si="371"/>
        <v>3.3571555326116767</v>
      </c>
      <c r="F1453" s="17">
        <f t="shared" si="372"/>
        <v>197.5465313028765</v>
      </c>
      <c r="G1453" s="17">
        <f t="shared" si="373"/>
        <v>3.7517875218921222</v>
      </c>
      <c r="H1453" s="17">
        <f t="shared" si="374"/>
        <v>173.14082278481013</v>
      </c>
      <c r="I1453" s="17">
        <f t="shared" si="375"/>
        <v>3.8600436536807989</v>
      </c>
      <c r="J1453" s="18">
        <v>25.52</v>
      </c>
      <c r="K1453" s="17">
        <v>7.0000000000000007E-2</v>
      </c>
      <c r="L1453" s="17">
        <v>9.7828999999999997</v>
      </c>
      <c r="M1453" s="18">
        <v>20.81</v>
      </c>
      <c r="N1453" s="17">
        <v>3.4799999999999998E-2</v>
      </c>
      <c r="O1453" s="17">
        <v>6.1986999999999997</v>
      </c>
      <c r="P1453" s="18">
        <v>23.35</v>
      </c>
      <c r="Q1453" s="17">
        <v>5.91E-2</v>
      </c>
      <c r="R1453" s="17">
        <v>6.2237</v>
      </c>
      <c r="S1453" s="18">
        <v>29.18</v>
      </c>
      <c r="T1453" s="17">
        <v>0.12640000000000001</v>
      </c>
      <c r="U1453" s="17">
        <v>7.5594999999999999</v>
      </c>
      <c r="V1453" s="21">
        <v>42460</v>
      </c>
      <c r="W1453" s="7">
        <v>300143</v>
      </c>
      <c r="X1453" s="44" t="s">
        <v>37</v>
      </c>
      <c r="Y1453" s="66">
        <v>8131</v>
      </c>
      <c r="Z1453" s="66">
        <v>18128</v>
      </c>
      <c r="AA1453" s="44" t="s">
        <v>37</v>
      </c>
      <c r="AB1453" s="66">
        <v>8299</v>
      </c>
      <c r="AC1453" s="66">
        <v>28188</v>
      </c>
      <c r="AD1453" s="44" t="s">
        <v>39</v>
      </c>
      <c r="AE1453" s="66">
        <v>9603</v>
      </c>
      <c r="AF1453" s="66">
        <v>24360</v>
      </c>
      <c r="AG1453" s="44" t="s">
        <v>37</v>
      </c>
      <c r="AH1453" s="66">
        <v>7134</v>
      </c>
      <c r="AI1453" s="66">
        <v>39576</v>
      </c>
      <c r="AJ1453" s="76"/>
      <c r="AK1453" s="75"/>
      <c r="AL1453" s="7">
        <v>300143</v>
      </c>
    </row>
    <row r="1454" spans="1:38" x14ac:dyDescent="0.15">
      <c r="A1454" s="7">
        <v>300144</v>
      </c>
      <c r="B1454" s="17">
        <f t="shared" si="368"/>
        <v>33.774193548387096</v>
      </c>
      <c r="C1454" s="17">
        <f t="shared" si="369"/>
        <v>4.749699457890082</v>
      </c>
      <c r="D1454" s="17">
        <f t="shared" si="370"/>
        <v>54.75299401197605</v>
      </c>
      <c r="E1454" s="17">
        <f t="shared" si="371"/>
        <v>7.3324144844004513</v>
      </c>
      <c r="F1454" s="17">
        <f t="shared" si="372"/>
        <v>41.865546218487395</v>
      </c>
      <c r="G1454" s="17">
        <f t="shared" si="373"/>
        <v>6.0983670771415284</v>
      </c>
      <c r="H1454" s="17">
        <f t="shared" si="374"/>
        <v>34.946747812856593</v>
      </c>
      <c r="I1454" s="17">
        <f t="shared" si="375"/>
        <v>5.6803691080661238</v>
      </c>
      <c r="J1454" s="18">
        <v>20.94</v>
      </c>
      <c r="K1454" s="17">
        <v>0.62</v>
      </c>
      <c r="L1454" s="17">
        <v>4.4086999999999996</v>
      </c>
      <c r="M1454" s="18">
        <v>29.26</v>
      </c>
      <c r="N1454" s="17">
        <v>0.1336</v>
      </c>
      <c r="O1454" s="17">
        <v>3.9904999999999999</v>
      </c>
      <c r="P1454" s="18">
        <v>24.91</v>
      </c>
      <c r="Q1454" s="17">
        <v>0.29749999999999999</v>
      </c>
      <c r="R1454" s="17">
        <v>4.0846999999999998</v>
      </c>
      <c r="S1454" s="18">
        <v>24.5</v>
      </c>
      <c r="T1454" s="17">
        <v>0.52580000000000005</v>
      </c>
      <c r="U1454" s="17">
        <v>4.3131000000000004</v>
      </c>
      <c r="V1454" s="21"/>
      <c r="W1454" s="7">
        <v>300144</v>
      </c>
      <c r="X1454" s="50" t="s">
        <v>39</v>
      </c>
      <c r="Y1454" s="66">
        <v>36646</v>
      </c>
      <c r="Z1454" s="66">
        <v>39639</v>
      </c>
      <c r="AA1454" s="50" t="s">
        <v>37</v>
      </c>
      <c r="AB1454" s="66">
        <v>25583</v>
      </c>
      <c r="AC1454" s="66">
        <v>56783</v>
      </c>
      <c r="AD1454" s="50" t="s">
        <v>39</v>
      </c>
      <c r="AE1454" s="66">
        <v>31459</v>
      </c>
      <c r="AF1454" s="66">
        <v>46174</v>
      </c>
      <c r="AG1454" s="50" t="s">
        <v>39</v>
      </c>
      <c r="AH1454" s="66">
        <v>33072</v>
      </c>
      <c r="AI1454" s="66">
        <v>43922</v>
      </c>
      <c r="AJ1454" s="76"/>
      <c r="AK1454" s="75"/>
      <c r="AL1454" s="7">
        <v>300144</v>
      </c>
    </row>
    <row r="1455" spans="1:38" x14ac:dyDescent="0.15">
      <c r="A1455" s="7">
        <v>300145</v>
      </c>
      <c r="B1455" s="17">
        <f t="shared" si="368"/>
        <v>24.166666666666668</v>
      </c>
      <c r="C1455" s="17">
        <f t="shared" si="369"/>
        <v>2.4455605112252168</v>
      </c>
      <c r="D1455" s="17">
        <f t="shared" si="370"/>
        <v>84.663503019844697</v>
      </c>
      <c r="E1455" s="17">
        <f t="shared" si="371"/>
        <v>3.636986999508891</v>
      </c>
      <c r="F1455" s="17">
        <f t="shared" si="372"/>
        <v>47.565217391304344</v>
      </c>
      <c r="G1455" s="17">
        <f t="shared" si="373"/>
        <v>3.9588912209596874</v>
      </c>
      <c r="H1455" s="17">
        <f t="shared" si="374"/>
        <v>45.221590909090914</v>
      </c>
      <c r="I1455" s="17">
        <f t="shared" si="375"/>
        <v>4.6262228189791967</v>
      </c>
      <c r="J1455" s="18">
        <v>26.1</v>
      </c>
      <c r="K1455" s="17">
        <v>1.08</v>
      </c>
      <c r="L1455" s="17">
        <v>10.6724</v>
      </c>
      <c r="M1455" s="18">
        <v>39.25</v>
      </c>
      <c r="N1455" s="17">
        <v>0.1159</v>
      </c>
      <c r="O1455" s="17">
        <v>10.7919</v>
      </c>
      <c r="P1455" s="18">
        <v>21.88</v>
      </c>
      <c r="Q1455" s="17">
        <v>0.23</v>
      </c>
      <c r="R1455" s="17">
        <v>5.5267999999999997</v>
      </c>
      <c r="S1455" s="18">
        <v>26.53</v>
      </c>
      <c r="T1455" s="17">
        <v>0.44</v>
      </c>
      <c r="U1455" s="17">
        <v>5.7347000000000001</v>
      </c>
      <c r="V1455" s="21">
        <v>42471</v>
      </c>
      <c r="W1455" s="7">
        <v>300145</v>
      </c>
      <c r="X1455" s="50" t="s">
        <v>37</v>
      </c>
      <c r="Y1455" s="66">
        <v>5346</v>
      </c>
      <c r="Z1455" s="66">
        <v>62323</v>
      </c>
      <c r="AA1455" s="50" t="s">
        <v>39</v>
      </c>
      <c r="AB1455" s="66">
        <v>5854</v>
      </c>
      <c r="AC1455" s="66">
        <v>56915</v>
      </c>
      <c r="AD1455" s="50" t="s">
        <v>37</v>
      </c>
      <c r="AE1455" s="66">
        <v>5760</v>
      </c>
      <c r="AF1455" s="66">
        <v>115989</v>
      </c>
      <c r="AG1455" s="50" t="s">
        <v>39</v>
      </c>
      <c r="AH1455" s="66">
        <v>7236</v>
      </c>
      <c r="AI1455" s="66">
        <v>92296</v>
      </c>
      <c r="AJ1455" s="76"/>
      <c r="AK1455" s="75"/>
      <c r="AL1455" s="7">
        <v>300145</v>
      </c>
    </row>
    <row r="1456" spans="1:38" x14ac:dyDescent="0.15">
      <c r="A1456" s="7">
        <v>300146</v>
      </c>
      <c r="B1456" s="17">
        <f t="shared" si="368"/>
        <v>32.270270270270267</v>
      </c>
      <c r="C1456" s="17">
        <f t="shared" si="369"/>
        <v>3.751178133836004</v>
      </c>
      <c r="D1456" s="17">
        <f t="shared" si="370"/>
        <v>26.878238341968913</v>
      </c>
      <c r="E1456" s="17">
        <f t="shared" si="371"/>
        <v>5.556950372416102</v>
      </c>
      <c r="F1456" s="17">
        <f t="shared" si="372"/>
        <v>27.08</v>
      </c>
      <c r="G1456" s="17">
        <f t="shared" si="373"/>
        <v>4.3943917954043874</v>
      </c>
      <c r="H1456" s="17">
        <f t="shared" si="374"/>
        <v>24.307692307692307</v>
      </c>
      <c r="I1456" s="17">
        <f t="shared" si="375"/>
        <v>3.9192583175715483</v>
      </c>
      <c r="J1456" s="18">
        <v>11.94</v>
      </c>
      <c r="K1456" s="17">
        <v>0.37</v>
      </c>
      <c r="L1456" s="17">
        <v>3.1829999999999998</v>
      </c>
      <c r="M1456" s="18">
        <v>33.200000000000003</v>
      </c>
      <c r="N1456" s="17">
        <v>0.30880000000000002</v>
      </c>
      <c r="O1456" s="17">
        <v>5.9744999999999999</v>
      </c>
      <c r="P1456" s="18">
        <v>13.54</v>
      </c>
      <c r="Q1456" s="17">
        <v>0.25</v>
      </c>
      <c r="R1456" s="17">
        <v>3.0811999999999999</v>
      </c>
      <c r="S1456" s="18">
        <v>12.64</v>
      </c>
      <c r="T1456" s="17">
        <v>0.39</v>
      </c>
      <c r="U1456" s="17">
        <v>3.2250999999999999</v>
      </c>
      <c r="V1456" s="28"/>
      <c r="W1456" s="7">
        <v>300146</v>
      </c>
      <c r="X1456" s="44" t="s">
        <v>41</v>
      </c>
      <c r="Y1456" s="66">
        <v>52884</v>
      </c>
      <c r="Z1456" s="66">
        <v>27803</v>
      </c>
      <c r="AA1456" s="44"/>
      <c r="AB1456" s="66">
        <v>45086</v>
      </c>
      <c r="AC1456" s="66">
        <v>16147</v>
      </c>
      <c r="AD1456" s="44" t="s">
        <v>41</v>
      </c>
      <c r="AE1456" s="66">
        <v>48503</v>
      </c>
      <c r="AF1456" s="66">
        <v>30019</v>
      </c>
      <c r="AG1456" s="44" t="s">
        <v>43</v>
      </c>
      <c r="AH1456" s="66">
        <v>54544</v>
      </c>
      <c r="AI1456" s="66">
        <v>26694</v>
      </c>
      <c r="AJ1456" s="76"/>
      <c r="AK1456" s="75"/>
      <c r="AL1456" s="7">
        <v>300146</v>
      </c>
    </row>
    <row r="1457" spans="1:38" x14ac:dyDescent="0.15">
      <c r="A1457" s="7">
        <v>300147</v>
      </c>
      <c r="B1457" s="17">
        <f t="shared" si="368"/>
        <v>46.071428571428569</v>
      </c>
      <c r="C1457" s="17">
        <f t="shared" si="369"/>
        <v>2.5040764034474727</v>
      </c>
      <c r="D1457" s="17">
        <f t="shared" si="370"/>
        <v>79.149999999999991</v>
      </c>
      <c r="E1457" s="17">
        <f t="shared" si="371"/>
        <v>3.0446406246994786</v>
      </c>
      <c r="F1457" s="17">
        <f t="shared" si="372"/>
        <v>91.604477611940297</v>
      </c>
      <c r="G1457" s="17">
        <f t="shared" si="373"/>
        <v>2.8803848334930287</v>
      </c>
      <c r="H1457" s="17">
        <f t="shared" si="374"/>
        <v>89.211886304909569</v>
      </c>
      <c r="I1457" s="17">
        <f t="shared" si="375"/>
        <v>2.6821262793994833</v>
      </c>
      <c r="J1457" s="18">
        <v>12.9</v>
      </c>
      <c r="K1457" s="17">
        <v>0.28000000000000003</v>
      </c>
      <c r="L1457" s="17">
        <v>5.1516000000000002</v>
      </c>
      <c r="M1457" s="18">
        <v>15.83</v>
      </c>
      <c r="N1457" s="17">
        <v>0.05</v>
      </c>
      <c r="O1457" s="17">
        <v>5.1993</v>
      </c>
      <c r="P1457" s="18">
        <v>14.73</v>
      </c>
      <c r="Q1457" s="17">
        <v>8.0399999999999999E-2</v>
      </c>
      <c r="R1457" s="17">
        <v>5.1139000000000001</v>
      </c>
      <c r="S1457" s="18">
        <v>13.81</v>
      </c>
      <c r="T1457" s="17">
        <v>0.11609999999999999</v>
      </c>
      <c r="U1457" s="17">
        <v>5.1489000000000003</v>
      </c>
      <c r="V1457" s="28">
        <v>42454</v>
      </c>
      <c r="W1457" s="7">
        <v>300147</v>
      </c>
      <c r="X1457" s="44" t="s">
        <v>37</v>
      </c>
      <c r="Y1457" s="66">
        <v>19574</v>
      </c>
      <c r="Z1457" s="66">
        <v>33793</v>
      </c>
      <c r="AA1457" s="44" t="s">
        <v>43</v>
      </c>
      <c r="AB1457" s="66">
        <v>26388</v>
      </c>
      <c r="AC1457" s="66">
        <v>25067</v>
      </c>
      <c r="AD1457" s="44" t="s">
        <v>43</v>
      </c>
      <c r="AE1457" s="66">
        <v>29073</v>
      </c>
      <c r="AF1457" s="66">
        <v>22752</v>
      </c>
      <c r="AG1457" s="44" t="s">
        <v>43</v>
      </c>
      <c r="AH1457" s="66">
        <v>32481</v>
      </c>
      <c r="AI1457" s="66">
        <v>20365</v>
      </c>
      <c r="AJ1457" s="76"/>
      <c r="AK1457" s="75"/>
      <c r="AL1457" s="7">
        <v>300147</v>
      </c>
    </row>
    <row r="1458" spans="1:38" x14ac:dyDescent="0.15">
      <c r="A1458" s="7">
        <v>300148</v>
      </c>
      <c r="B1458" s="17">
        <f t="shared" ref="B1458:B1521" si="376">J1458/K1458</f>
        <v>49.666666666666664</v>
      </c>
      <c r="C1458" s="17">
        <f t="shared" ref="C1458:C1521" si="377">J1458/L1458</f>
        <v>4.5677498467198037</v>
      </c>
      <c r="D1458" s="17">
        <f t="shared" ref="D1458:D1521" si="378">M1458/(N1458*4)</f>
        <v>216.8016194331984</v>
      </c>
      <c r="E1458" s="17">
        <f t="shared" ref="E1458:E1521" si="379">M1458/O1458</f>
        <v>4.6651421104214315</v>
      </c>
      <c r="F1458" s="17">
        <f t="shared" ref="F1458:F1521" si="380">P1458/(Q1458*2)</f>
        <v>53.330995792426371</v>
      </c>
      <c r="G1458" s="17">
        <f t="shared" ref="G1458:G1521" si="381">P1458/R1458</f>
        <v>3.8851567089836272</v>
      </c>
      <c r="H1458" s="17">
        <f t="shared" ref="H1458:H1521" si="382">S1458/((T1458/3)*4)</f>
        <v>63.430493273542595</v>
      </c>
      <c r="I1458" s="17">
        <f t="shared" ref="I1458:I1521" si="383">S1458/U1458</f>
        <v>2.9095060319027493</v>
      </c>
      <c r="J1458" s="18">
        <v>20.86</v>
      </c>
      <c r="K1458" s="17">
        <v>0.42</v>
      </c>
      <c r="L1458" s="17">
        <v>4.5667999999999997</v>
      </c>
      <c r="M1458" s="18">
        <v>21.42</v>
      </c>
      <c r="N1458" s="17">
        <v>2.47E-2</v>
      </c>
      <c r="O1458" s="17">
        <v>4.5914999999999999</v>
      </c>
      <c r="P1458" s="18">
        <v>15.21</v>
      </c>
      <c r="Q1458" s="17">
        <v>0.1426</v>
      </c>
      <c r="R1458" s="17">
        <v>3.9148999999999998</v>
      </c>
      <c r="S1458" s="18">
        <v>18.86</v>
      </c>
      <c r="T1458" s="17">
        <v>0.223</v>
      </c>
      <c r="U1458" s="17">
        <v>6.4821999999999997</v>
      </c>
      <c r="V1458" s="28">
        <v>42457</v>
      </c>
      <c r="W1458" s="7">
        <v>300148</v>
      </c>
      <c r="X1458" s="50" t="s">
        <v>41</v>
      </c>
      <c r="Y1458" s="66">
        <v>23272</v>
      </c>
      <c r="Z1458" s="66">
        <v>18148</v>
      </c>
      <c r="AA1458" s="50" t="s">
        <v>43</v>
      </c>
      <c r="AB1458" s="66">
        <v>25357</v>
      </c>
      <c r="AC1458" s="66">
        <v>16656</v>
      </c>
      <c r="AD1458" s="50"/>
      <c r="AE1458" s="66">
        <v>25939</v>
      </c>
      <c r="AF1458" s="66">
        <v>19538</v>
      </c>
      <c r="AG1458" s="50" t="s">
        <v>37</v>
      </c>
      <c r="AH1458" s="66">
        <v>16245</v>
      </c>
      <c r="AI1458" s="66">
        <v>40009</v>
      </c>
      <c r="AJ1458" s="76"/>
      <c r="AK1458" s="75"/>
      <c r="AL1458" s="7">
        <v>300148</v>
      </c>
    </row>
    <row r="1459" spans="1:38" x14ac:dyDescent="0.15">
      <c r="A1459" s="7">
        <v>300149</v>
      </c>
      <c r="B1459" s="17">
        <f t="shared" si="376"/>
        <v>129.4666666666667</v>
      </c>
      <c r="C1459" s="17">
        <f t="shared" si="377"/>
        <v>10.647513569822907</v>
      </c>
      <c r="D1459" s="17">
        <f t="shared" si="378"/>
        <v>109.49999999999999</v>
      </c>
      <c r="E1459" s="17">
        <f t="shared" si="379"/>
        <v>8.7255962206158575</v>
      </c>
      <c r="F1459" s="17">
        <f t="shared" si="380"/>
        <v>121.38157894736842</v>
      </c>
      <c r="G1459" s="17">
        <f t="shared" si="381"/>
        <v>10.56943171402383</v>
      </c>
      <c r="H1459" s="17">
        <f t="shared" si="382"/>
        <v>101.81924882629109</v>
      </c>
      <c r="I1459" s="17">
        <f t="shared" si="383"/>
        <v>9.651757899421451</v>
      </c>
      <c r="J1459" s="18">
        <v>19.420000000000002</v>
      </c>
      <c r="K1459" s="17">
        <v>0.15</v>
      </c>
      <c r="L1459" s="17">
        <v>1.8239000000000001</v>
      </c>
      <c r="M1459" s="18">
        <v>15.33</v>
      </c>
      <c r="N1459" s="17">
        <v>3.5000000000000003E-2</v>
      </c>
      <c r="O1459" s="17">
        <v>1.7568999999999999</v>
      </c>
      <c r="P1459" s="18">
        <v>18.45</v>
      </c>
      <c r="Q1459" s="17">
        <v>7.5999999999999998E-2</v>
      </c>
      <c r="R1459" s="17">
        <v>1.7456</v>
      </c>
      <c r="S1459" s="18">
        <v>17.350000000000001</v>
      </c>
      <c r="T1459" s="17">
        <v>0.1278</v>
      </c>
      <c r="U1459" s="17">
        <v>1.7976000000000001</v>
      </c>
      <c r="V1459" s="21"/>
      <c r="W1459" s="7">
        <v>300149</v>
      </c>
      <c r="X1459" s="50" t="s">
        <v>37</v>
      </c>
      <c r="Y1459" s="66">
        <v>19410</v>
      </c>
      <c r="Z1459" s="66">
        <v>21747</v>
      </c>
      <c r="AA1459" s="50" t="s">
        <v>43</v>
      </c>
      <c r="AB1459" s="66">
        <v>34467</v>
      </c>
      <c r="AC1459" s="66">
        <v>12246</v>
      </c>
      <c r="AD1459" s="50" t="s">
        <v>41</v>
      </c>
      <c r="AE1459" s="66">
        <v>22453</v>
      </c>
      <c r="AF1459" s="66">
        <v>18799</v>
      </c>
      <c r="AG1459" s="50" t="s">
        <v>37</v>
      </c>
      <c r="AH1459" s="66">
        <v>19457</v>
      </c>
      <c r="AI1459" s="66">
        <v>21693</v>
      </c>
      <c r="AJ1459" s="76"/>
      <c r="AK1459" s="75"/>
      <c r="AL1459" s="7">
        <v>300149</v>
      </c>
    </row>
    <row r="1460" spans="1:38" x14ac:dyDescent="0.15">
      <c r="A1460" s="7">
        <v>300150</v>
      </c>
      <c r="B1460" s="17">
        <f t="shared" si="376"/>
        <v>47.476190476190482</v>
      </c>
      <c r="C1460" s="17">
        <f t="shared" si="377"/>
        <v>3.5640237363265892</v>
      </c>
      <c r="D1460" s="17">
        <f t="shared" si="378"/>
        <v>1222.1153846153848</v>
      </c>
      <c r="E1460" s="17">
        <f t="shared" si="379"/>
        <v>4.5392857142857146</v>
      </c>
      <c r="F1460" s="17">
        <f t="shared" si="380"/>
        <v>3185.294117647059</v>
      </c>
      <c r="G1460" s="17">
        <f t="shared" si="381"/>
        <v>4.0124485939757699</v>
      </c>
      <c r="H1460" s="17">
        <f t="shared" si="382"/>
        <v>-221.3855421686747</v>
      </c>
      <c r="I1460" s="17">
        <f t="shared" si="383"/>
        <v>3.6784025223331582</v>
      </c>
      <c r="J1460" s="18">
        <v>9.9700000000000006</v>
      </c>
      <c r="K1460" s="17">
        <v>0.21</v>
      </c>
      <c r="L1460" s="17">
        <v>2.7974000000000001</v>
      </c>
      <c r="M1460" s="18">
        <v>12.71</v>
      </c>
      <c r="N1460" s="17">
        <v>2.5999999999999999E-3</v>
      </c>
      <c r="O1460" s="17">
        <v>2.8</v>
      </c>
      <c r="P1460" s="18">
        <v>10.83</v>
      </c>
      <c r="Q1460" s="17">
        <v>1.6999999999999999E-3</v>
      </c>
      <c r="R1460" s="17">
        <v>2.6991000000000001</v>
      </c>
      <c r="S1460" s="18">
        <v>9.8000000000000007</v>
      </c>
      <c r="T1460" s="17">
        <v>-3.32E-2</v>
      </c>
      <c r="U1460" s="17">
        <v>2.6642000000000001</v>
      </c>
      <c r="V1460" s="21">
        <v>42473</v>
      </c>
      <c r="W1460" s="7">
        <v>300150</v>
      </c>
      <c r="X1460" s="44"/>
      <c r="Y1460" s="66">
        <v>43458</v>
      </c>
      <c r="Z1460" s="66">
        <v>12425</v>
      </c>
      <c r="AA1460" s="44"/>
      <c r="AB1460" s="66">
        <v>37992</v>
      </c>
      <c r="AC1460" s="66">
        <v>14213</v>
      </c>
      <c r="AD1460" s="30"/>
      <c r="AE1460" s="66">
        <v>37351</v>
      </c>
      <c r="AF1460" s="66">
        <v>14457</v>
      </c>
      <c r="AG1460" s="30"/>
      <c r="AH1460" s="66">
        <v>35820</v>
      </c>
      <c r="AI1460" s="66">
        <v>15075</v>
      </c>
      <c r="AJ1460" s="76"/>
      <c r="AK1460" s="75"/>
      <c r="AL1460" s="7">
        <v>300150</v>
      </c>
    </row>
    <row r="1461" spans="1:38" x14ac:dyDescent="0.15">
      <c r="A1461" s="7">
        <v>300151</v>
      </c>
      <c r="B1461" s="17">
        <f t="shared" si="376"/>
        <v>191.16666666666669</v>
      </c>
      <c r="C1461" s="17">
        <f t="shared" si="377"/>
        <v>7.2324862853899994</v>
      </c>
      <c r="D1461" s="17">
        <f t="shared" si="378"/>
        <v>339.25</v>
      </c>
      <c r="E1461" s="17">
        <f t="shared" si="379"/>
        <v>8.4823102887860973</v>
      </c>
      <c r="F1461" s="17">
        <f t="shared" si="380"/>
        <v>174.75</v>
      </c>
      <c r="G1461" s="17">
        <f t="shared" si="381"/>
        <v>8.7336790154307486</v>
      </c>
      <c r="H1461" s="17">
        <f t="shared" si="382"/>
        <v>164.625</v>
      </c>
      <c r="I1461" s="17">
        <f t="shared" si="383"/>
        <v>8.1371640407784991</v>
      </c>
      <c r="J1461" s="18">
        <v>11.47</v>
      </c>
      <c r="K1461" s="17">
        <v>0.06</v>
      </c>
      <c r="L1461" s="17">
        <v>1.5859000000000001</v>
      </c>
      <c r="M1461" s="18">
        <v>13.57</v>
      </c>
      <c r="N1461" s="17">
        <v>0.01</v>
      </c>
      <c r="O1461" s="17">
        <v>1.5998000000000001</v>
      </c>
      <c r="P1461" s="18">
        <v>13.98</v>
      </c>
      <c r="Q1461" s="17">
        <v>0.04</v>
      </c>
      <c r="R1461" s="17">
        <v>1.6007</v>
      </c>
      <c r="S1461" s="18">
        <v>13.17</v>
      </c>
      <c r="T1461" s="17">
        <v>0.06</v>
      </c>
      <c r="U1461" s="17">
        <v>1.6185</v>
      </c>
      <c r="V1461" s="21">
        <v>42486</v>
      </c>
      <c r="W1461" s="7">
        <v>300151</v>
      </c>
      <c r="X1461" s="50"/>
      <c r="Y1461" s="66">
        <v>46014</v>
      </c>
      <c r="Z1461" s="66">
        <v>10920</v>
      </c>
      <c r="AA1461" s="50"/>
      <c r="AB1461" s="66">
        <v>43894</v>
      </c>
      <c r="AC1461" s="66">
        <v>11448</v>
      </c>
      <c r="AD1461" s="30"/>
      <c r="AE1461" s="66">
        <v>42614</v>
      </c>
      <c r="AF1461" s="66">
        <v>11791</v>
      </c>
      <c r="AG1461" s="30"/>
      <c r="AH1461" s="66">
        <v>37684</v>
      </c>
      <c r="AI1461" s="66">
        <v>13334</v>
      </c>
      <c r="AJ1461" s="76"/>
      <c r="AK1461" s="75"/>
      <c r="AL1461" s="7">
        <v>300151</v>
      </c>
    </row>
    <row r="1462" spans="1:38" x14ac:dyDescent="0.15">
      <c r="A1462" s="7">
        <v>300152</v>
      </c>
      <c r="B1462" s="17">
        <f t="shared" si="376"/>
        <v>184.5</v>
      </c>
      <c r="C1462" s="17">
        <f t="shared" si="377"/>
        <v>3.5825242718446599</v>
      </c>
      <c r="D1462" s="17">
        <f t="shared" si="378"/>
        <v>-84.090909090909093</v>
      </c>
      <c r="E1462" s="17">
        <f t="shared" si="379"/>
        <v>3.6388670338316289</v>
      </c>
      <c r="F1462" s="17">
        <f t="shared" si="380"/>
        <v>221.76470588235293</v>
      </c>
      <c r="G1462" s="17">
        <f t="shared" si="381"/>
        <v>3.5656861817837893</v>
      </c>
      <c r="H1462" s="17">
        <f t="shared" si="382"/>
        <v>-167.43749999999997</v>
      </c>
      <c r="I1462" s="17">
        <f t="shared" si="383"/>
        <v>4.3529125030465519</v>
      </c>
      <c r="J1462" s="18">
        <v>7.38</v>
      </c>
      <c r="K1462" s="17">
        <v>0.04</v>
      </c>
      <c r="L1462" s="17">
        <v>2.06</v>
      </c>
      <c r="M1462" s="18">
        <v>7.4</v>
      </c>
      <c r="N1462" s="17">
        <v>-2.1999999999999999E-2</v>
      </c>
      <c r="O1462" s="17">
        <v>2.0335999999999999</v>
      </c>
      <c r="P1462" s="18">
        <v>7.54</v>
      </c>
      <c r="Q1462" s="17">
        <v>1.7000000000000001E-2</v>
      </c>
      <c r="R1462" s="17">
        <v>2.1145999999999998</v>
      </c>
      <c r="S1462" s="18">
        <v>8.93</v>
      </c>
      <c r="T1462" s="17">
        <v>-0.04</v>
      </c>
      <c r="U1462" s="17">
        <v>2.0514999999999999</v>
      </c>
      <c r="V1462" s="21">
        <v>42485</v>
      </c>
      <c r="W1462" s="7">
        <v>300152</v>
      </c>
      <c r="X1462" s="50"/>
      <c r="Y1462" s="66">
        <v>69959</v>
      </c>
      <c r="Z1462" s="66">
        <v>10188</v>
      </c>
      <c r="AA1462" s="50"/>
      <c r="AB1462" s="66">
        <v>62337</v>
      </c>
      <c r="AC1462" s="66">
        <v>11434</v>
      </c>
      <c r="AD1462" s="30"/>
      <c r="AE1462" s="66">
        <v>61110</v>
      </c>
      <c r="AF1462" s="66">
        <v>11664</v>
      </c>
      <c r="AG1462" s="30"/>
      <c r="AH1462" s="66">
        <v>68294</v>
      </c>
      <c r="AI1462" s="66">
        <v>10437</v>
      </c>
      <c r="AJ1462" s="76"/>
      <c r="AK1462" s="75"/>
      <c r="AL1462" s="7">
        <v>300152</v>
      </c>
    </row>
    <row r="1463" spans="1:38" x14ac:dyDescent="0.15">
      <c r="A1463" s="7">
        <v>300153</v>
      </c>
      <c r="B1463" s="17">
        <f t="shared" si="376"/>
        <v>139.46153846153845</v>
      </c>
      <c r="C1463" s="17">
        <f t="shared" si="377"/>
        <v>6.0794044665012397</v>
      </c>
      <c r="D1463" s="17">
        <f t="shared" si="378"/>
        <v>236.75</v>
      </c>
      <c r="E1463" s="17">
        <f t="shared" si="379"/>
        <v>6.292358803986712</v>
      </c>
      <c r="F1463" s="17">
        <f t="shared" si="380"/>
        <v>337.375</v>
      </c>
      <c r="G1463" s="17">
        <f t="shared" si="381"/>
        <v>9.2059485640221013</v>
      </c>
      <c r="H1463" s="17">
        <f t="shared" si="382"/>
        <v>304.5</v>
      </c>
      <c r="I1463" s="17">
        <f t="shared" si="383"/>
        <v>6.9191178976788574</v>
      </c>
      <c r="J1463" s="18">
        <v>18.13</v>
      </c>
      <c r="K1463" s="17">
        <v>0.13</v>
      </c>
      <c r="L1463" s="17">
        <v>2.9822000000000002</v>
      </c>
      <c r="M1463" s="18">
        <v>18.940000000000001</v>
      </c>
      <c r="N1463" s="17">
        <v>0.02</v>
      </c>
      <c r="O1463" s="17">
        <v>3.01</v>
      </c>
      <c r="P1463" s="18">
        <v>26.99</v>
      </c>
      <c r="Q1463" s="17">
        <v>0.04</v>
      </c>
      <c r="R1463" s="17">
        <v>2.9318</v>
      </c>
      <c r="S1463" s="18">
        <v>20.3</v>
      </c>
      <c r="T1463" s="17">
        <v>0.05</v>
      </c>
      <c r="U1463" s="17">
        <v>2.9339</v>
      </c>
      <c r="V1463" s="21">
        <v>42482</v>
      </c>
      <c r="W1463" s="7">
        <v>300153</v>
      </c>
      <c r="X1463" s="44" t="s">
        <v>43</v>
      </c>
      <c r="Y1463" s="66">
        <v>26569</v>
      </c>
      <c r="Z1463" s="66">
        <v>12044</v>
      </c>
      <c r="AA1463" s="44" t="s">
        <v>41</v>
      </c>
      <c r="AB1463" s="66">
        <v>26480</v>
      </c>
      <c r="AC1463" s="66">
        <v>12084</v>
      </c>
      <c r="AD1463" s="44" t="s">
        <v>43</v>
      </c>
      <c r="AE1463" s="66">
        <v>30083</v>
      </c>
      <c r="AF1463" s="66">
        <v>10637</v>
      </c>
      <c r="AG1463" s="44"/>
      <c r="AH1463" s="66">
        <v>33964</v>
      </c>
      <c r="AI1463" s="66">
        <v>9421</v>
      </c>
      <c r="AJ1463" s="76"/>
      <c r="AK1463" s="75"/>
      <c r="AL1463" s="7">
        <v>300153</v>
      </c>
    </row>
    <row r="1464" spans="1:38" x14ac:dyDescent="0.15">
      <c r="A1464" s="7">
        <v>300154</v>
      </c>
      <c r="B1464" s="17">
        <f t="shared" si="376"/>
        <v>57.111111111111107</v>
      </c>
      <c r="C1464" s="17">
        <f t="shared" si="377"/>
        <v>3.0194442812665216</v>
      </c>
      <c r="D1464" s="17">
        <f t="shared" si="378"/>
        <v>49.85</v>
      </c>
      <c r="E1464" s="17">
        <f t="shared" si="379"/>
        <v>2.8894363135777428</v>
      </c>
      <c r="F1464" s="17">
        <f t="shared" si="380"/>
        <v>51.65</v>
      </c>
      <c r="G1464" s="17">
        <f t="shared" si="381"/>
        <v>3.0670110744930374</v>
      </c>
      <c r="H1464" s="17">
        <f t="shared" si="382"/>
        <v>47.718749999999993</v>
      </c>
      <c r="I1464" s="17">
        <f t="shared" si="383"/>
        <v>2.966200466200466</v>
      </c>
      <c r="J1464" s="18">
        <v>10.28</v>
      </c>
      <c r="K1464" s="17">
        <v>0.18</v>
      </c>
      <c r="L1464" s="17">
        <v>3.4045999999999998</v>
      </c>
      <c r="M1464" s="18">
        <v>9.9700000000000006</v>
      </c>
      <c r="N1464" s="17">
        <v>0.05</v>
      </c>
      <c r="O1464" s="17">
        <v>3.4504999999999999</v>
      </c>
      <c r="P1464" s="18">
        <v>10.33</v>
      </c>
      <c r="Q1464" s="17">
        <v>0.1</v>
      </c>
      <c r="R1464" s="17">
        <v>3.3681000000000001</v>
      </c>
      <c r="S1464" s="18">
        <v>10.18</v>
      </c>
      <c r="T1464" s="17">
        <v>0.16</v>
      </c>
      <c r="U1464" s="17">
        <v>3.4319999999999999</v>
      </c>
      <c r="V1464" s="21">
        <v>42485</v>
      </c>
      <c r="W1464" s="7">
        <v>300154</v>
      </c>
      <c r="X1464" s="50" t="s">
        <v>43</v>
      </c>
      <c r="Y1464" s="66">
        <v>25304</v>
      </c>
      <c r="Z1464" s="66">
        <v>17665</v>
      </c>
      <c r="AA1464" s="50" t="s">
        <v>41</v>
      </c>
      <c r="AB1464" s="66">
        <v>22881</v>
      </c>
      <c r="AC1464" s="66">
        <v>19535</v>
      </c>
      <c r="AD1464" s="50" t="s">
        <v>41</v>
      </c>
      <c r="AE1464" s="66">
        <v>22715</v>
      </c>
      <c r="AF1464" s="66">
        <v>19678</v>
      </c>
      <c r="AG1464" s="50" t="s">
        <v>41</v>
      </c>
      <c r="AH1464" s="66">
        <v>21539</v>
      </c>
      <c r="AI1464" s="66">
        <v>20753</v>
      </c>
      <c r="AJ1464" s="76"/>
      <c r="AK1464" s="75"/>
      <c r="AL1464" s="7">
        <v>300154</v>
      </c>
    </row>
    <row r="1465" spans="1:38" x14ac:dyDescent="0.15">
      <c r="A1465" s="7">
        <v>300155</v>
      </c>
      <c r="B1465" s="17">
        <f t="shared" si="376"/>
        <v>209.83333333333334</v>
      </c>
      <c r="C1465" s="17">
        <f t="shared" si="377"/>
        <v>6.0432966927470844</v>
      </c>
      <c r="D1465" s="17">
        <f t="shared" si="378"/>
        <v>-187.75</v>
      </c>
      <c r="E1465" s="17">
        <f t="shared" si="379"/>
        <v>7.2845433823172794</v>
      </c>
      <c r="F1465" s="17">
        <f t="shared" si="380"/>
        <v>734</v>
      </c>
      <c r="G1465" s="17">
        <f t="shared" si="381"/>
        <v>7.1096474234792719</v>
      </c>
      <c r="H1465" s="17">
        <f t="shared" si="382"/>
        <v>523.875</v>
      </c>
      <c r="I1465" s="17">
        <f t="shared" si="383"/>
        <v>6.7024900446192976</v>
      </c>
      <c r="J1465" s="18">
        <v>12.59</v>
      </c>
      <c r="K1465" s="17">
        <v>0.06</v>
      </c>
      <c r="L1465" s="17">
        <v>2.0832999999999999</v>
      </c>
      <c r="M1465" s="18">
        <v>15.02</v>
      </c>
      <c r="N1465" s="17">
        <v>-0.02</v>
      </c>
      <c r="O1465" s="17">
        <v>2.0619000000000001</v>
      </c>
      <c r="P1465" s="18">
        <v>14.68</v>
      </c>
      <c r="Q1465" s="17">
        <v>0.01</v>
      </c>
      <c r="R1465" s="17">
        <v>2.0648</v>
      </c>
      <c r="S1465" s="18">
        <v>13.97</v>
      </c>
      <c r="T1465" s="17">
        <v>0.02</v>
      </c>
      <c r="U1465" s="17">
        <v>2.0842999999999998</v>
      </c>
      <c r="V1465" s="21">
        <v>42485</v>
      </c>
      <c r="W1465" s="7">
        <v>300155</v>
      </c>
      <c r="X1465" s="50"/>
      <c r="Y1465" s="66">
        <v>35279</v>
      </c>
      <c r="Z1465" s="66">
        <v>15502</v>
      </c>
      <c r="AA1465" s="50"/>
      <c r="AB1465" s="66">
        <v>37758</v>
      </c>
      <c r="AC1465" s="66">
        <v>14484</v>
      </c>
      <c r="AD1465" s="50"/>
      <c r="AE1465" s="66">
        <v>31607</v>
      </c>
      <c r="AF1465" s="66">
        <v>17303</v>
      </c>
      <c r="AG1465" s="30"/>
      <c r="AH1465" s="66">
        <v>29610</v>
      </c>
      <c r="AI1465" s="66">
        <v>18350</v>
      </c>
      <c r="AJ1465" s="76"/>
      <c r="AK1465" s="75"/>
      <c r="AL1465" s="7">
        <v>300155</v>
      </c>
    </row>
    <row r="1466" spans="1:38" x14ac:dyDescent="0.15">
      <c r="A1466" s="7">
        <v>300156</v>
      </c>
      <c r="B1466" s="17">
        <f t="shared" si="376"/>
        <v>55.577777777777783</v>
      </c>
      <c r="C1466" s="17">
        <f t="shared" si="377"/>
        <v>5.7753146287957513</v>
      </c>
      <c r="D1466" s="17">
        <f t="shared" si="378"/>
        <v>48.083333333333329</v>
      </c>
      <c r="E1466" s="17">
        <f t="shared" si="379"/>
        <v>10.092926642615064</v>
      </c>
      <c r="F1466" s="17">
        <f t="shared" si="380"/>
        <v>41.16</v>
      </c>
      <c r="G1466" s="17">
        <f t="shared" si="381"/>
        <v>10.045884994630478</v>
      </c>
      <c r="H1466" s="17">
        <f t="shared" si="382"/>
        <v>42.250000000000007</v>
      </c>
      <c r="I1466" s="17">
        <f t="shared" si="383"/>
        <v>11.292765502494655</v>
      </c>
      <c r="J1466" s="18">
        <v>25.01</v>
      </c>
      <c r="K1466" s="17">
        <v>0.45</v>
      </c>
      <c r="L1466" s="17">
        <v>4.3304999999999998</v>
      </c>
      <c r="M1466" s="18">
        <v>46.16</v>
      </c>
      <c r="N1466" s="17">
        <v>0.24</v>
      </c>
      <c r="O1466" s="17">
        <v>4.5735000000000001</v>
      </c>
      <c r="P1466" s="18">
        <v>20.58</v>
      </c>
      <c r="Q1466" s="17">
        <v>0.25</v>
      </c>
      <c r="R1466" s="17">
        <v>2.0486</v>
      </c>
      <c r="S1466" s="18">
        <v>25.35</v>
      </c>
      <c r="T1466" s="17">
        <v>0.45</v>
      </c>
      <c r="U1466" s="17">
        <v>2.2448000000000001</v>
      </c>
      <c r="V1466" s="21">
        <v>42454</v>
      </c>
      <c r="W1466" s="7">
        <v>300156</v>
      </c>
      <c r="X1466" s="50" t="s">
        <v>39</v>
      </c>
      <c r="Y1466" s="66">
        <v>16216</v>
      </c>
      <c r="Z1466" s="66">
        <v>24914</v>
      </c>
      <c r="AA1466" s="50" t="s">
        <v>39</v>
      </c>
      <c r="AB1466" s="66">
        <v>18633</v>
      </c>
      <c r="AC1466" s="66">
        <v>21682</v>
      </c>
      <c r="AD1466" s="50" t="s">
        <v>37</v>
      </c>
      <c r="AE1466" s="66">
        <v>20798</v>
      </c>
      <c r="AF1466" s="66">
        <v>48563</v>
      </c>
      <c r="AG1466" s="50" t="s">
        <v>37</v>
      </c>
      <c r="AH1466" s="66">
        <v>20571</v>
      </c>
      <c r="AI1466" s="66">
        <v>49099</v>
      </c>
      <c r="AJ1466" s="76"/>
      <c r="AK1466" s="75"/>
      <c r="AL1466" s="7">
        <v>300156</v>
      </c>
    </row>
    <row r="1467" spans="1:38" x14ac:dyDescent="0.15">
      <c r="A1467" s="7">
        <v>300157</v>
      </c>
      <c r="B1467" s="17">
        <f t="shared" si="376"/>
        <v>70.692307692307679</v>
      </c>
      <c r="C1467" s="17">
        <f t="shared" si="377"/>
        <v>2.3834223766792881</v>
      </c>
      <c r="D1467" s="17">
        <f t="shared" si="378"/>
        <v>-120.5</v>
      </c>
      <c r="E1467" s="17">
        <f t="shared" si="379"/>
        <v>2.5165770375398111</v>
      </c>
      <c r="F1467" s="17">
        <f t="shared" si="380"/>
        <v>269.75</v>
      </c>
      <c r="G1467" s="17">
        <f t="shared" si="381"/>
        <v>2.078998073217726</v>
      </c>
      <c r="H1467" s="17">
        <f t="shared" si="382"/>
        <v>699</v>
      </c>
      <c r="I1467" s="17">
        <f t="shared" si="383"/>
        <v>1.8336350043283232</v>
      </c>
      <c r="J1467" s="18">
        <v>9.19</v>
      </c>
      <c r="K1467" s="17">
        <v>0.13</v>
      </c>
      <c r="L1467" s="17">
        <v>3.8557999999999999</v>
      </c>
      <c r="M1467" s="18">
        <v>9.64</v>
      </c>
      <c r="N1467" s="17">
        <v>-0.02</v>
      </c>
      <c r="O1467" s="17">
        <v>3.8306</v>
      </c>
      <c r="P1467" s="18">
        <v>10.79</v>
      </c>
      <c r="Q1467" s="17">
        <v>0.02</v>
      </c>
      <c r="R1467" s="17">
        <v>5.19</v>
      </c>
      <c r="S1467" s="18">
        <v>9.32</v>
      </c>
      <c r="T1467" s="17">
        <v>0.01</v>
      </c>
      <c r="U1467" s="17">
        <v>5.0827999999999998</v>
      </c>
      <c r="V1467" s="21">
        <v>42478</v>
      </c>
      <c r="W1467" s="7">
        <v>300157</v>
      </c>
      <c r="X1467" s="30"/>
      <c r="Y1467" s="66">
        <v>32861</v>
      </c>
      <c r="Z1467" s="66">
        <v>18188</v>
      </c>
      <c r="AA1467" s="30" t="s">
        <v>41</v>
      </c>
      <c r="AB1467" s="66">
        <v>29751</v>
      </c>
      <c r="AC1467" s="66">
        <v>20090</v>
      </c>
      <c r="AD1467" s="50" t="s">
        <v>41</v>
      </c>
      <c r="AE1467" s="66">
        <v>32714</v>
      </c>
      <c r="AF1467" s="66">
        <v>21787</v>
      </c>
      <c r="AG1467" s="50"/>
      <c r="AH1467" s="66">
        <v>35677</v>
      </c>
      <c r="AI1467" s="66">
        <v>19978</v>
      </c>
      <c r="AJ1467" s="76"/>
      <c r="AK1467" s="75"/>
      <c r="AL1467" s="7">
        <v>300157</v>
      </c>
    </row>
    <row r="1468" spans="1:38" x14ac:dyDescent="0.15">
      <c r="A1468" s="7">
        <v>300158</v>
      </c>
      <c r="B1468" s="17">
        <f t="shared" si="376"/>
        <v>87.216035634743861</v>
      </c>
      <c r="C1468" s="17">
        <f t="shared" si="377"/>
        <v>2.8266612770503396</v>
      </c>
      <c r="D1468" s="17">
        <f t="shared" si="378"/>
        <v>66.708333333333343</v>
      </c>
      <c r="E1468" s="17">
        <f t="shared" si="379"/>
        <v>2.2914311067855557</v>
      </c>
      <c r="F1468" s="17">
        <f t="shared" si="380"/>
        <v>68.086003372681276</v>
      </c>
      <c r="G1468" s="17">
        <f t="shared" si="381"/>
        <v>2.4841185609032039</v>
      </c>
      <c r="H1468" s="17">
        <f t="shared" si="382"/>
        <v>45.876985468063538</v>
      </c>
      <c r="I1468" s="17">
        <f t="shared" si="383"/>
        <v>1.8545842042706668</v>
      </c>
      <c r="J1468" s="18">
        <v>19.579999999999998</v>
      </c>
      <c r="K1468" s="17">
        <v>0.22450000000000001</v>
      </c>
      <c r="L1468" s="17">
        <v>6.9268999999999998</v>
      </c>
      <c r="M1468" s="18">
        <v>16.010000000000002</v>
      </c>
      <c r="N1468" s="17">
        <v>0.06</v>
      </c>
      <c r="O1468" s="17">
        <v>6.9869000000000003</v>
      </c>
      <c r="P1468" s="18">
        <v>16.149999999999999</v>
      </c>
      <c r="Q1468" s="17">
        <v>0.1186</v>
      </c>
      <c r="R1468" s="17">
        <v>6.5012999999999996</v>
      </c>
      <c r="S1468" s="18">
        <v>18.100000000000001</v>
      </c>
      <c r="T1468" s="17">
        <v>0.2959</v>
      </c>
      <c r="U1468" s="17">
        <v>9.7596000000000007</v>
      </c>
      <c r="V1468" s="21">
        <v>42486</v>
      </c>
      <c r="W1468" s="7">
        <v>300158</v>
      </c>
      <c r="X1468" s="50" t="s">
        <v>37</v>
      </c>
      <c r="Y1468" s="66">
        <v>16323</v>
      </c>
      <c r="Z1468" s="66">
        <v>17643</v>
      </c>
      <c r="AA1468" s="50" t="s">
        <v>37</v>
      </c>
      <c r="AB1468" s="66">
        <v>15036</v>
      </c>
      <c r="AC1468" s="66">
        <v>19154</v>
      </c>
      <c r="AD1468" s="50" t="s">
        <v>37</v>
      </c>
      <c r="AE1468" s="66">
        <v>15268</v>
      </c>
      <c r="AF1468" s="66">
        <v>19448</v>
      </c>
      <c r="AG1468" s="50" t="s">
        <v>37</v>
      </c>
      <c r="AH1468" s="66">
        <v>13454</v>
      </c>
      <c r="AI1468" s="66">
        <v>38644</v>
      </c>
      <c r="AJ1468" s="76"/>
      <c r="AK1468" s="75"/>
      <c r="AL1468" s="7">
        <v>300158</v>
      </c>
    </row>
    <row r="1469" spans="1:38" x14ac:dyDescent="0.15">
      <c r="A1469" s="7">
        <v>300159</v>
      </c>
      <c r="B1469" s="17">
        <f t="shared" si="376"/>
        <v>67.29435084241824</v>
      </c>
      <c r="C1469" s="17">
        <f t="shared" si="377"/>
        <v>3.619595927288235</v>
      </c>
      <c r="D1469" s="17">
        <f t="shared" si="378"/>
        <v>3515</v>
      </c>
      <c r="E1469" s="17">
        <f t="shared" si="379"/>
        <v>3.7467355966529872</v>
      </c>
      <c r="F1469" s="17">
        <f t="shared" si="380"/>
        <v>739.75409836065569</v>
      </c>
      <c r="G1469" s="17">
        <f t="shared" si="381"/>
        <v>4.8241394056018816</v>
      </c>
      <c r="H1469" s="17">
        <f t="shared" si="382"/>
        <v>163.87343532684284</v>
      </c>
      <c r="I1469" s="17">
        <f t="shared" si="383"/>
        <v>4.1320357706470281</v>
      </c>
      <c r="J1469" s="18">
        <v>13.58</v>
      </c>
      <c r="K1469" s="17">
        <v>0.20180000000000001</v>
      </c>
      <c r="L1469" s="17">
        <v>3.7517999999999998</v>
      </c>
      <c r="M1469" s="18">
        <v>14.06</v>
      </c>
      <c r="N1469" s="17">
        <v>1E-3</v>
      </c>
      <c r="O1469" s="17">
        <v>3.7526000000000002</v>
      </c>
      <c r="P1469" s="18">
        <v>18.05</v>
      </c>
      <c r="Q1469" s="17">
        <v>1.2200000000000001E-2</v>
      </c>
      <c r="R1469" s="17">
        <v>3.7416</v>
      </c>
      <c r="S1469" s="18">
        <v>15.71</v>
      </c>
      <c r="T1469" s="17">
        <v>7.1900000000000006E-2</v>
      </c>
      <c r="U1469" s="17">
        <v>3.802</v>
      </c>
      <c r="V1469" s="28">
        <v>42457</v>
      </c>
      <c r="W1469" s="7">
        <v>300159</v>
      </c>
      <c r="X1469" s="50" t="s">
        <v>37</v>
      </c>
      <c r="Y1469" s="66">
        <v>37179</v>
      </c>
      <c r="Z1469" s="66">
        <v>40086</v>
      </c>
      <c r="AA1469" s="50" t="s">
        <v>37</v>
      </c>
      <c r="AB1469" s="66">
        <v>31263</v>
      </c>
      <c r="AC1469" s="66">
        <v>47671</v>
      </c>
      <c r="AD1469" s="50" t="s">
        <v>37</v>
      </c>
      <c r="AE1469" s="66">
        <v>24836</v>
      </c>
      <c r="AF1469" s="66">
        <v>60008</v>
      </c>
      <c r="AG1469" s="50" t="s">
        <v>37</v>
      </c>
      <c r="AH1469" s="66">
        <v>22719</v>
      </c>
      <c r="AI1469" s="66">
        <v>65599</v>
      </c>
      <c r="AJ1469" s="76"/>
      <c r="AK1469" s="75"/>
      <c r="AL1469" s="7">
        <v>300159</v>
      </c>
    </row>
    <row r="1470" spans="1:38" x14ac:dyDescent="0.15">
      <c r="A1470" s="7">
        <v>300160</v>
      </c>
      <c r="B1470" s="17">
        <f t="shared" si="376"/>
        <v>37.14462299134734</v>
      </c>
      <c r="C1470" s="17">
        <f t="shared" si="377"/>
        <v>1.992903803428723</v>
      </c>
      <c r="D1470" s="17">
        <f t="shared" si="378"/>
        <v>55.684156378600825</v>
      </c>
      <c r="E1470" s="17">
        <f t="shared" si="379"/>
        <v>6.9548177773494588</v>
      </c>
      <c r="F1470" s="17">
        <f t="shared" si="380"/>
        <v>53.137902559867875</v>
      </c>
      <c r="G1470" s="17">
        <f t="shared" si="381"/>
        <v>6.5174456879526002</v>
      </c>
      <c r="H1470" s="17">
        <f t="shared" si="382"/>
        <v>61.594202898550726</v>
      </c>
      <c r="I1470" s="17">
        <f t="shared" si="383"/>
        <v>5.9547638110488395</v>
      </c>
      <c r="J1470" s="18">
        <v>12.02</v>
      </c>
      <c r="K1470" s="17">
        <v>0.3236</v>
      </c>
      <c r="L1470" s="17">
        <v>6.0313999999999997</v>
      </c>
      <c r="M1470" s="18">
        <v>43.3</v>
      </c>
      <c r="N1470" s="17">
        <v>0.19439999999999999</v>
      </c>
      <c r="O1470" s="17">
        <v>6.2259000000000002</v>
      </c>
      <c r="P1470" s="18">
        <v>12.87</v>
      </c>
      <c r="Q1470" s="17">
        <v>0.1211</v>
      </c>
      <c r="R1470" s="17">
        <v>1.9746999999999999</v>
      </c>
      <c r="S1470" s="18">
        <v>11.9</v>
      </c>
      <c r="T1470" s="17">
        <v>0.1449</v>
      </c>
      <c r="U1470" s="17">
        <v>1.9984</v>
      </c>
      <c r="V1470" s="21">
        <v>42485</v>
      </c>
      <c r="W1470" s="7">
        <v>300160</v>
      </c>
      <c r="X1470" s="44" t="s">
        <v>37</v>
      </c>
      <c r="Y1470" s="66">
        <v>8795</v>
      </c>
      <c r="Z1470" s="66">
        <v>21239</v>
      </c>
      <c r="AA1470" s="44" t="s">
        <v>43</v>
      </c>
      <c r="AB1470" s="66">
        <v>17702</v>
      </c>
      <c r="AC1470" s="66">
        <v>10552</v>
      </c>
      <c r="AD1470" s="44" t="s">
        <v>41</v>
      </c>
      <c r="AE1470" s="66">
        <v>29748</v>
      </c>
      <c r="AF1470" s="66">
        <v>20094</v>
      </c>
      <c r="AG1470" s="44" t="s">
        <v>41</v>
      </c>
      <c r="AH1470" s="66">
        <v>27760</v>
      </c>
      <c r="AI1470" s="66">
        <v>21533</v>
      </c>
      <c r="AJ1470" s="76"/>
      <c r="AK1470" s="75"/>
      <c r="AL1470" s="7">
        <v>300160</v>
      </c>
    </row>
    <row r="1471" spans="1:38" x14ac:dyDescent="0.15">
      <c r="A1471" s="7">
        <v>300161</v>
      </c>
      <c r="B1471" s="17">
        <f t="shared" si="376"/>
        <v>-101.68165819319516</v>
      </c>
      <c r="C1471" s="17">
        <f t="shared" si="377"/>
        <v>5.1610854159636341</v>
      </c>
      <c r="D1471" s="17">
        <f t="shared" si="378"/>
        <v>-43.527630582891753</v>
      </c>
      <c r="E1471" s="17">
        <f t="shared" si="379"/>
        <v>4.6885192433137641</v>
      </c>
      <c r="F1471" s="17">
        <f t="shared" si="380"/>
        <v>-69.659090909090907</v>
      </c>
      <c r="G1471" s="17">
        <f t="shared" si="381"/>
        <v>6.3653922036925499</v>
      </c>
      <c r="H1471" s="17">
        <f t="shared" si="382"/>
        <v>-87.431129476584033</v>
      </c>
      <c r="I1471" s="17">
        <f t="shared" si="383"/>
        <v>5.26774414406938</v>
      </c>
      <c r="J1471" s="18">
        <v>26</v>
      </c>
      <c r="K1471" s="17">
        <v>-0.25569999999999998</v>
      </c>
      <c r="L1471" s="17">
        <v>5.0377000000000001</v>
      </c>
      <c r="M1471" s="18">
        <v>23</v>
      </c>
      <c r="N1471" s="17">
        <v>-0.1321</v>
      </c>
      <c r="O1471" s="17">
        <v>4.9055999999999997</v>
      </c>
      <c r="P1471" s="18">
        <v>30.65</v>
      </c>
      <c r="Q1471" s="17">
        <v>-0.22</v>
      </c>
      <c r="R1471" s="17">
        <v>4.8151000000000002</v>
      </c>
      <c r="S1471" s="18">
        <v>25.39</v>
      </c>
      <c r="T1471" s="17">
        <v>-0.21779999999999999</v>
      </c>
      <c r="U1471" s="17">
        <v>4.8198999999999996</v>
      </c>
      <c r="V1471" s="28">
        <v>42472</v>
      </c>
      <c r="W1471" s="7">
        <v>300161</v>
      </c>
      <c r="X1471" s="30" t="s">
        <v>41</v>
      </c>
      <c r="Y1471" s="66">
        <v>13247</v>
      </c>
      <c r="Z1471" s="66">
        <v>12209</v>
      </c>
      <c r="AA1471" s="30"/>
      <c r="AB1471" s="66">
        <v>16529</v>
      </c>
      <c r="AC1471" s="66">
        <v>9785</v>
      </c>
      <c r="AD1471" s="30" t="s">
        <v>41</v>
      </c>
      <c r="AE1471" s="66">
        <v>14594</v>
      </c>
      <c r="AF1471" s="66">
        <v>16529</v>
      </c>
      <c r="AG1471" s="30" t="s">
        <v>43</v>
      </c>
      <c r="AH1471" s="66">
        <v>15407</v>
      </c>
      <c r="AI1471" s="66">
        <v>10498</v>
      </c>
      <c r="AJ1471" s="76"/>
      <c r="AK1471" s="75"/>
      <c r="AL1471" s="7">
        <v>300161</v>
      </c>
    </row>
    <row r="1472" spans="1:38" x14ac:dyDescent="0.15">
      <c r="A1472" s="7">
        <v>300162</v>
      </c>
      <c r="B1472" s="17">
        <f t="shared" si="376"/>
        <v>238.33333333333334</v>
      </c>
      <c r="C1472" s="17">
        <f t="shared" si="377"/>
        <v>4.6956064884744206</v>
      </c>
      <c r="D1472" s="17">
        <f t="shared" si="378"/>
        <v>242.32758620689654</v>
      </c>
      <c r="E1472" s="17">
        <f t="shared" si="379"/>
        <v>9.1438423004358853</v>
      </c>
      <c r="F1472" s="17">
        <f t="shared" si="380"/>
        <v>137.4375</v>
      </c>
      <c r="G1472" s="17">
        <f t="shared" si="381"/>
        <v>7.0221938368194152</v>
      </c>
      <c r="H1472" s="17">
        <f t="shared" si="382"/>
        <v>110.26405451448042</v>
      </c>
      <c r="I1472" s="17">
        <f t="shared" si="383"/>
        <v>5.4399899142713064</v>
      </c>
      <c r="J1472" s="18">
        <v>14.3</v>
      </c>
      <c r="K1472" s="17">
        <v>0.06</v>
      </c>
      <c r="L1472" s="17">
        <v>3.0453999999999999</v>
      </c>
      <c r="M1472" s="18">
        <v>28.11</v>
      </c>
      <c r="N1472" s="17">
        <v>2.9000000000000001E-2</v>
      </c>
      <c r="O1472" s="17">
        <v>3.0741999999999998</v>
      </c>
      <c r="P1472" s="18">
        <v>21.99</v>
      </c>
      <c r="Q1472" s="17">
        <v>0.08</v>
      </c>
      <c r="R1472" s="17">
        <v>3.1315</v>
      </c>
      <c r="S1472" s="18">
        <v>17.260000000000002</v>
      </c>
      <c r="T1472" s="17">
        <v>0.1174</v>
      </c>
      <c r="U1472" s="17">
        <v>3.1728000000000001</v>
      </c>
      <c r="V1472" s="21">
        <v>42486</v>
      </c>
      <c r="W1472" s="7">
        <v>300162</v>
      </c>
      <c r="X1472" s="44" t="s">
        <v>41</v>
      </c>
      <c r="Y1472" s="66">
        <v>30506</v>
      </c>
      <c r="Z1472" s="66">
        <v>11466</v>
      </c>
      <c r="AA1472" s="30" t="s">
        <v>41</v>
      </c>
      <c r="AB1472" s="66">
        <v>26722</v>
      </c>
      <c r="AC1472" s="66">
        <v>13089</v>
      </c>
      <c r="AD1472" s="44" t="s">
        <v>43</v>
      </c>
      <c r="AE1472" s="66">
        <v>29007</v>
      </c>
      <c r="AF1472" s="66">
        <v>12058</v>
      </c>
      <c r="AG1472" s="44" t="s">
        <v>43</v>
      </c>
      <c r="AH1472" s="66">
        <v>30243</v>
      </c>
      <c r="AI1472" s="66">
        <v>11565</v>
      </c>
      <c r="AJ1472" s="76"/>
      <c r="AK1472" s="75"/>
      <c r="AL1472" s="7">
        <v>300162</v>
      </c>
    </row>
    <row r="1473" spans="1:38" x14ac:dyDescent="0.15">
      <c r="A1473" s="7">
        <v>300163</v>
      </c>
      <c r="B1473" s="17">
        <f t="shared" si="376"/>
        <v>147.85714285714283</v>
      </c>
      <c r="C1473" s="17">
        <f t="shared" si="377"/>
        <v>7.2337154039698062</v>
      </c>
      <c r="D1473" s="17">
        <f t="shared" si="378"/>
        <v>299.25</v>
      </c>
      <c r="E1473" s="17">
        <f t="shared" si="379"/>
        <v>8.424238158913365</v>
      </c>
      <c r="F1473" s="17">
        <f t="shared" si="380"/>
        <v>87.226277372262757</v>
      </c>
      <c r="G1473" s="17">
        <f t="shared" si="381"/>
        <v>8.067238236683993</v>
      </c>
      <c r="H1473" s="17">
        <f t="shared" si="382"/>
        <v>105.38659793814433</v>
      </c>
      <c r="I1473" s="17">
        <f t="shared" si="383"/>
        <v>8.9984815475011555</v>
      </c>
      <c r="J1473" s="18">
        <v>10.35</v>
      </c>
      <c r="K1473" s="17">
        <v>7.0000000000000007E-2</v>
      </c>
      <c r="L1473" s="17">
        <v>1.4308000000000001</v>
      </c>
      <c r="M1473" s="18">
        <v>11.97</v>
      </c>
      <c r="N1473" s="17">
        <v>0.01</v>
      </c>
      <c r="O1473" s="17">
        <v>1.4209000000000001</v>
      </c>
      <c r="P1473" s="18">
        <v>11.95</v>
      </c>
      <c r="Q1473" s="17">
        <v>6.8500000000000005E-2</v>
      </c>
      <c r="R1473" s="17">
        <v>1.4813000000000001</v>
      </c>
      <c r="S1473" s="18">
        <v>13.63</v>
      </c>
      <c r="T1473" s="17">
        <v>9.7000000000000003E-2</v>
      </c>
      <c r="U1473" s="17">
        <v>1.5146999999999999</v>
      </c>
      <c r="V1473" s="21">
        <v>42466</v>
      </c>
      <c r="W1473" s="7">
        <v>300163</v>
      </c>
      <c r="X1473" s="50"/>
      <c r="Y1473" s="66">
        <v>49172</v>
      </c>
      <c r="Z1473" s="66">
        <v>9639</v>
      </c>
      <c r="AA1473" s="50" t="s">
        <v>41</v>
      </c>
      <c r="AB1473" s="66">
        <v>37437</v>
      </c>
      <c r="AC1473" s="66">
        <v>12661</v>
      </c>
      <c r="AD1473" s="50" t="s">
        <v>41</v>
      </c>
      <c r="AE1473" s="66">
        <v>37397</v>
      </c>
      <c r="AF1473" s="66">
        <v>12674</v>
      </c>
      <c r="AG1473" s="50" t="s">
        <v>43</v>
      </c>
      <c r="AH1473" s="66">
        <v>37769</v>
      </c>
      <c r="AI1473" s="66">
        <v>12549</v>
      </c>
      <c r="AJ1473" s="76"/>
      <c r="AK1473" s="75"/>
      <c r="AL1473" s="7">
        <v>300163</v>
      </c>
    </row>
    <row r="1474" spans="1:38" x14ac:dyDescent="0.15">
      <c r="A1474" s="7">
        <v>300164</v>
      </c>
      <c r="B1474" s="17">
        <f t="shared" si="376"/>
        <v>-94</v>
      </c>
      <c r="C1474" s="17">
        <f t="shared" si="377"/>
        <v>3.2080915888430392</v>
      </c>
      <c r="D1474" s="17">
        <f t="shared" si="378"/>
        <v>-48.205741626794264</v>
      </c>
      <c r="E1474" s="17">
        <f t="shared" si="379"/>
        <v>2.5396225226076821</v>
      </c>
      <c r="F1474" s="17">
        <f t="shared" si="380"/>
        <v>-137.71626297577856</v>
      </c>
      <c r="G1474" s="17">
        <f t="shared" si="381"/>
        <v>2.508429710396118</v>
      </c>
      <c r="H1474" s="17">
        <f t="shared" si="382"/>
        <v>286.91037735849056</v>
      </c>
      <c r="I1474" s="17">
        <f t="shared" si="383"/>
        <v>2.3807426977836488</v>
      </c>
      <c r="J1474" s="18">
        <v>10.34</v>
      </c>
      <c r="K1474" s="17">
        <v>-0.11</v>
      </c>
      <c r="L1474" s="17">
        <v>3.2231000000000001</v>
      </c>
      <c r="M1474" s="18">
        <v>8.06</v>
      </c>
      <c r="N1474" s="17">
        <v>-4.1799999999999997E-2</v>
      </c>
      <c r="O1474" s="17">
        <v>3.1737000000000002</v>
      </c>
      <c r="P1474" s="18">
        <v>7.96</v>
      </c>
      <c r="Q1474" s="17">
        <v>-2.8899999999999999E-2</v>
      </c>
      <c r="R1474" s="17">
        <v>3.1732999999999998</v>
      </c>
      <c r="S1474" s="18">
        <v>8.11</v>
      </c>
      <c r="T1474" s="17">
        <v>2.12E-2</v>
      </c>
      <c r="U1474" s="17">
        <v>3.4064999999999999</v>
      </c>
      <c r="V1474" s="21">
        <v>42460</v>
      </c>
      <c r="W1474" s="7">
        <v>300164</v>
      </c>
      <c r="X1474" s="44" t="s">
        <v>43</v>
      </c>
      <c r="Y1474" s="66">
        <v>21695</v>
      </c>
      <c r="Z1474" s="66">
        <v>18672</v>
      </c>
      <c r="AA1474" s="44" t="s">
        <v>43</v>
      </c>
      <c r="AB1474" s="66">
        <v>24893</v>
      </c>
      <c r="AC1474" s="66">
        <v>16273</v>
      </c>
      <c r="AD1474" s="44" t="s">
        <v>41</v>
      </c>
      <c r="AE1474" s="66">
        <v>20308</v>
      </c>
      <c r="AF1474" s="66">
        <v>19947</v>
      </c>
      <c r="AG1474" s="44" t="s">
        <v>37</v>
      </c>
      <c r="AH1474" s="66">
        <v>19441</v>
      </c>
      <c r="AI1474" s="66">
        <v>22293</v>
      </c>
      <c r="AJ1474" s="76"/>
      <c r="AK1474" s="75"/>
      <c r="AL1474" s="7">
        <v>300164</v>
      </c>
    </row>
    <row r="1475" spans="1:38" x14ac:dyDescent="0.15">
      <c r="A1475" s="7">
        <v>300165</v>
      </c>
      <c r="B1475" s="17">
        <f t="shared" si="376"/>
        <v>50</v>
      </c>
      <c r="C1475" s="17">
        <f t="shared" si="377"/>
        <v>1.5474127259222581</v>
      </c>
      <c r="D1475" s="17">
        <f t="shared" si="378"/>
        <v>73.412698412698418</v>
      </c>
      <c r="E1475" s="17">
        <f t="shared" si="379"/>
        <v>2.8349014680192464</v>
      </c>
      <c r="F1475" s="17">
        <f t="shared" si="380"/>
        <v>45.696202531645575</v>
      </c>
      <c r="G1475" s="17">
        <f t="shared" si="381"/>
        <v>3.3210671573137072</v>
      </c>
      <c r="H1475" s="17">
        <f t="shared" si="382"/>
        <v>71.779141104294482</v>
      </c>
      <c r="I1475" s="17">
        <f t="shared" si="383"/>
        <v>3.3133078463498999</v>
      </c>
      <c r="J1475" s="18">
        <v>10</v>
      </c>
      <c r="K1475" s="17">
        <v>0.2</v>
      </c>
      <c r="L1475" s="17">
        <v>6.4623999999999997</v>
      </c>
      <c r="M1475" s="18">
        <v>18.5</v>
      </c>
      <c r="N1475" s="17">
        <v>6.3E-2</v>
      </c>
      <c r="O1475" s="17">
        <v>6.5258000000000003</v>
      </c>
      <c r="P1475" s="18">
        <v>10.83</v>
      </c>
      <c r="Q1475" s="17">
        <v>0.11849999999999999</v>
      </c>
      <c r="R1475" s="17">
        <v>3.2610000000000001</v>
      </c>
      <c r="S1475" s="18">
        <v>10.92</v>
      </c>
      <c r="T1475" s="17">
        <v>0.11409999999999999</v>
      </c>
      <c r="U1475" s="17">
        <v>3.2957999999999998</v>
      </c>
      <c r="V1475" s="21">
        <v>42485</v>
      </c>
      <c r="W1475" s="7">
        <v>300165</v>
      </c>
      <c r="X1475" s="30" t="s">
        <v>41</v>
      </c>
      <c r="Y1475" s="66">
        <v>17365</v>
      </c>
      <c r="Z1475" s="66">
        <v>13295</v>
      </c>
      <c r="AA1475" s="44" t="s">
        <v>41</v>
      </c>
      <c r="AB1475" s="66">
        <v>15332</v>
      </c>
      <c r="AC1475" s="66">
        <v>15058</v>
      </c>
      <c r="AD1475" s="44" t="s">
        <v>41</v>
      </c>
      <c r="AE1475" s="66">
        <v>22466</v>
      </c>
      <c r="AF1475" s="66">
        <v>20553</v>
      </c>
      <c r="AG1475" s="44" t="s">
        <v>43</v>
      </c>
      <c r="AH1475" s="66">
        <v>23303</v>
      </c>
      <c r="AI1475" s="66">
        <v>19815</v>
      </c>
      <c r="AJ1475" s="76"/>
      <c r="AK1475" s="75"/>
      <c r="AL1475" s="7">
        <v>300165</v>
      </c>
    </row>
    <row r="1476" spans="1:38" x14ac:dyDescent="0.15">
      <c r="A1476" s="7">
        <v>300166</v>
      </c>
      <c r="B1476" s="17">
        <f t="shared" si="376"/>
        <v>50.707317073170735</v>
      </c>
      <c r="C1476" s="17">
        <f t="shared" si="377"/>
        <v>6.3422818791946307</v>
      </c>
      <c r="D1476" s="17">
        <f t="shared" si="378"/>
        <v>100.91666666666667</v>
      </c>
      <c r="E1476" s="17">
        <f t="shared" si="379"/>
        <v>7.2591038513412256</v>
      </c>
      <c r="F1476" s="17">
        <f t="shared" si="380"/>
        <v>114.45833333333333</v>
      </c>
      <c r="G1476" s="17">
        <f t="shared" si="381"/>
        <v>4.7325351020759756</v>
      </c>
      <c r="H1476" s="17">
        <f t="shared" si="382"/>
        <v>86.962500000000006</v>
      </c>
      <c r="I1476" s="17">
        <f t="shared" si="383"/>
        <v>4.0663522067719935</v>
      </c>
      <c r="J1476" s="18">
        <v>20.79</v>
      </c>
      <c r="K1476" s="17">
        <v>0.41</v>
      </c>
      <c r="L1476" s="17">
        <v>3.278</v>
      </c>
      <c r="M1476" s="18">
        <v>24.22</v>
      </c>
      <c r="N1476" s="17">
        <v>0.06</v>
      </c>
      <c r="O1476" s="17">
        <v>3.3365</v>
      </c>
      <c r="P1476" s="18">
        <v>27.47</v>
      </c>
      <c r="Q1476" s="17">
        <v>0.12</v>
      </c>
      <c r="R1476" s="17">
        <v>5.8045</v>
      </c>
      <c r="S1476" s="18">
        <v>23.19</v>
      </c>
      <c r="T1476" s="17">
        <v>0.2</v>
      </c>
      <c r="U1476" s="17">
        <v>5.7028999999999996</v>
      </c>
      <c r="V1476" s="21">
        <v>42486</v>
      </c>
      <c r="W1476" s="7">
        <v>300166</v>
      </c>
      <c r="X1476" s="50"/>
      <c r="Y1476" s="66">
        <v>32867</v>
      </c>
      <c r="Z1476" s="66">
        <v>17200</v>
      </c>
      <c r="AA1476" s="50"/>
      <c r="AB1476" s="66">
        <v>30670</v>
      </c>
      <c r="AC1476" s="66">
        <v>18418</v>
      </c>
      <c r="AD1476" s="50" t="s">
        <v>41</v>
      </c>
      <c r="AE1476" s="66">
        <v>28812</v>
      </c>
      <c r="AF1476" s="66">
        <v>22727</v>
      </c>
      <c r="AG1476" s="50"/>
      <c r="AH1476" s="66">
        <v>33544</v>
      </c>
      <c r="AI1476" s="66">
        <v>19521</v>
      </c>
      <c r="AJ1476" s="76"/>
      <c r="AK1476" s="75"/>
      <c r="AL1476" s="7">
        <v>300166</v>
      </c>
    </row>
    <row r="1477" spans="1:38" x14ac:dyDescent="0.15">
      <c r="A1477" s="7">
        <v>300167</v>
      </c>
      <c r="B1477" s="17">
        <f t="shared" si="376"/>
        <v>523.33333333333337</v>
      </c>
      <c r="C1477" s="17">
        <f t="shared" si="377"/>
        <v>6.7596658916731247</v>
      </c>
      <c r="D1477" s="17">
        <f t="shared" si="378"/>
        <v>-88.895348837209298</v>
      </c>
      <c r="E1477" s="17">
        <f t="shared" si="379"/>
        <v>6.7073170731707314</v>
      </c>
      <c r="F1477" s="17">
        <f t="shared" si="380"/>
        <v>-162.1</v>
      </c>
      <c r="G1477" s="17">
        <f t="shared" si="381"/>
        <v>7.1205798374698004</v>
      </c>
      <c r="H1477" s="17">
        <f t="shared" si="382"/>
        <v>-111.875</v>
      </c>
      <c r="I1477" s="17">
        <f t="shared" si="383"/>
        <v>6.4310414514752772</v>
      </c>
      <c r="J1477" s="18">
        <v>15.7</v>
      </c>
      <c r="K1477" s="17">
        <v>0.03</v>
      </c>
      <c r="L1477" s="17">
        <v>2.3226</v>
      </c>
      <c r="M1477" s="18">
        <v>15.29</v>
      </c>
      <c r="N1477" s="17">
        <v>-4.2999999999999997E-2</v>
      </c>
      <c r="O1477" s="17">
        <v>2.2795999999999998</v>
      </c>
      <c r="P1477" s="18">
        <v>16.21</v>
      </c>
      <c r="Q1477" s="17">
        <v>-0.05</v>
      </c>
      <c r="R1477" s="17">
        <v>2.2765</v>
      </c>
      <c r="S1477" s="18">
        <v>14.32</v>
      </c>
      <c r="T1477" s="17">
        <v>-9.6000000000000002E-2</v>
      </c>
      <c r="U1477" s="17">
        <v>2.2267000000000001</v>
      </c>
      <c r="V1477" s="28">
        <v>42486</v>
      </c>
      <c r="W1477" s="7">
        <v>300167</v>
      </c>
      <c r="X1477" s="44" t="s">
        <v>43</v>
      </c>
      <c r="Y1477" s="66">
        <v>20866</v>
      </c>
      <c r="Z1477" s="66">
        <v>14388</v>
      </c>
      <c r="AA1477" s="44" t="s">
        <v>41</v>
      </c>
      <c r="AB1477" s="66">
        <v>20363</v>
      </c>
      <c r="AC1477" s="66">
        <v>14744</v>
      </c>
      <c r="AD1477" s="44" t="s">
        <v>43</v>
      </c>
      <c r="AE1477" s="66">
        <v>23700</v>
      </c>
      <c r="AF1477" s="66">
        <v>12668</v>
      </c>
      <c r="AG1477" s="44" t="s">
        <v>41</v>
      </c>
      <c r="AH1477" s="66">
        <v>21478</v>
      </c>
      <c r="AI1477" s="66">
        <v>13978</v>
      </c>
      <c r="AJ1477" s="76"/>
      <c r="AK1477" s="75"/>
      <c r="AL1477" s="7">
        <v>300167</v>
      </c>
    </row>
    <row r="1478" spans="1:38" x14ac:dyDescent="0.15">
      <c r="A1478" s="7">
        <v>300168</v>
      </c>
      <c r="B1478" s="17">
        <f t="shared" si="376"/>
        <v>87.192755498059512</v>
      </c>
      <c r="C1478" s="17">
        <f t="shared" si="377"/>
        <v>10.484289121642641</v>
      </c>
      <c r="D1478" s="17">
        <f t="shared" si="378"/>
        <v>1360</v>
      </c>
      <c r="E1478" s="17">
        <f t="shared" si="379"/>
        <v>14.371004385269719</v>
      </c>
      <c r="F1478" s="17">
        <f t="shared" si="380"/>
        <v>415.17571884984022</v>
      </c>
      <c r="G1478" s="17">
        <f t="shared" si="381"/>
        <v>13.171498074194201</v>
      </c>
      <c r="H1478" s="17">
        <f t="shared" si="382"/>
        <v>182.75</v>
      </c>
      <c r="I1478" s="17">
        <f t="shared" si="383"/>
        <v>10.774824350218642</v>
      </c>
      <c r="J1478" s="18">
        <v>20.22</v>
      </c>
      <c r="K1478" s="17">
        <v>0.2319</v>
      </c>
      <c r="L1478" s="17">
        <v>1.9286000000000001</v>
      </c>
      <c r="M1478" s="18">
        <v>27.2</v>
      </c>
      <c r="N1478" s="17">
        <v>5.0000000000000001E-3</v>
      </c>
      <c r="O1478" s="17">
        <v>1.8927</v>
      </c>
      <c r="P1478" s="18">
        <v>25.99</v>
      </c>
      <c r="Q1478" s="17">
        <v>3.1300000000000001E-2</v>
      </c>
      <c r="R1478" s="17">
        <v>1.9732000000000001</v>
      </c>
      <c r="S1478" s="18">
        <v>21.93</v>
      </c>
      <c r="T1478" s="17">
        <v>0.09</v>
      </c>
      <c r="U1478" s="17">
        <v>2.0352999999999999</v>
      </c>
      <c r="V1478" s="21">
        <v>42486</v>
      </c>
      <c r="W1478" s="7">
        <v>300168</v>
      </c>
      <c r="X1478" s="44"/>
      <c r="Y1478" s="66">
        <v>77507</v>
      </c>
      <c r="Z1478" s="66">
        <v>13202</v>
      </c>
      <c r="AA1478" s="44"/>
      <c r="AB1478" s="66">
        <v>81797</v>
      </c>
      <c r="AC1478" s="66">
        <v>12509</v>
      </c>
      <c r="AD1478" s="44"/>
      <c r="AE1478" s="66">
        <v>81277</v>
      </c>
      <c r="AF1478" s="66">
        <v>12589</v>
      </c>
      <c r="AG1478" s="30"/>
      <c r="AH1478" s="66">
        <v>73245</v>
      </c>
      <c r="AI1478" s="66">
        <v>13970</v>
      </c>
      <c r="AJ1478" s="76"/>
      <c r="AK1478" s="75"/>
      <c r="AL1478" s="7">
        <v>300168</v>
      </c>
    </row>
    <row r="1479" spans="1:38" x14ac:dyDescent="0.15">
      <c r="A1479" s="7">
        <v>300169</v>
      </c>
      <c r="B1479" s="17">
        <f t="shared" si="376"/>
        <v>179.41585535465924</v>
      </c>
      <c r="C1479" s="17">
        <f t="shared" si="377"/>
        <v>3.3958985968884092</v>
      </c>
      <c r="D1479" s="17">
        <f t="shared" si="378"/>
        <v>-108.47902097902097</v>
      </c>
      <c r="E1479" s="17">
        <f t="shared" si="379"/>
        <v>3.2889854765186048</v>
      </c>
      <c r="F1479" s="17">
        <f t="shared" si="380"/>
        <v>455.55555555555554</v>
      </c>
      <c r="G1479" s="17">
        <f t="shared" si="381"/>
        <v>2.7926960257787328</v>
      </c>
      <c r="H1479" s="17">
        <f t="shared" si="382"/>
        <v>207.4803149606299</v>
      </c>
      <c r="I1479" s="17">
        <f t="shared" si="383"/>
        <v>2.7417215097677077</v>
      </c>
      <c r="J1479" s="18">
        <v>12.9</v>
      </c>
      <c r="K1479" s="17">
        <v>7.1900000000000006E-2</v>
      </c>
      <c r="L1479" s="17">
        <v>3.7987000000000002</v>
      </c>
      <c r="M1479" s="18">
        <v>12.41</v>
      </c>
      <c r="N1479" s="17">
        <v>-2.86E-2</v>
      </c>
      <c r="O1479" s="17">
        <v>3.7732000000000001</v>
      </c>
      <c r="P1479" s="18">
        <v>10.66</v>
      </c>
      <c r="Q1479" s="17">
        <v>1.17E-2</v>
      </c>
      <c r="R1479" s="17">
        <v>3.8170999999999999</v>
      </c>
      <c r="S1479" s="18">
        <v>10.54</v>
      </c>
      <c r="T1479" s="17">
        <v>3.8100000000000002E-2</v>
      </c>
      <c r="U1479" s="17">
        <v>3.8443000000000001</v>
      </c>
      <c r="V1479" s="28">
        <v>42444</v>
      </c>
      <c r="W1479" s="7">
        <v>300169</v>
      </c>
      <c r="X1479" s="44" t="s">
        <v>39</v>
      </c>
      <c r="Y1479" s="66">
        <v>12124</v>
      </c>
      <c r="Z1479" s="66">
        <v>26887</v>
      </c>
      <c r="AA1479" s="44" t="s">
        <v>37</v>
      </c>
      <c r="AB1479" s="66">
        <v>9380</v>
      </c>
      <c r="AC1479" s="66">
        <v>34753</v>
      </c>
      <c r="AD1479" s="44" t="s">
        <v>39</v>
      </c>
      <c r="AE1479" s="66">
        <v>15913</v>
      </c>
      <c r="AF1479" s="66">
        <v>20485</v>
      </c>
      <c r="AG1479" s="44" t="s">
        <v>37</v>
      </c>
      <c r="AH1479" s="66">
        <v>13515</v>
      </c>
      <c r="AI1479" s="66">
        <v>24120</v>
      </c>
      <c r="AJ1479" s="76"/>
      <c r="AK1479" s="75"/>
      <c r="AL1479" s="7">
        <v>300169</v>
      </c>
    </row>
    <row r="1480" spans="1:38" x14ac:dyDescent="0.15">
      <c r="A1480" s="7">
        <v>300170</v>
      </c>
      <c r="B1480" s="17">
        <f t="shared" si="376"/>
        <v>45.423076923076927</v>
      </c>
      <c r="C1480" s="17">
        <f t="shared" si="377"/>
        <v>5.6504473470168888</v>
      </c>
      <c r="D1480" s="17">
        <f t="shared" si="378"/>
        <v>70.5</v>
      </c>
      <c r="E1480" s="17">
        <f t="shared" si="379"/>
        <v>6.4480724379201533</v>
      </c>
      <c r="F1480" s="17">
        <f t="shared" si="380"/>
        <v>60.238095238095234</v>
      </c>
      <c r="G1480" s="17">
        <f t="shared" si="381"/>
        <v>6.7770882628688778</v>
      </c>
      <c r="H1480" s="17">
        <f t="shared" si="382"/>
        <v>48.716012084592151</v>
      </c>
      <c r="I1480" s="17">
        <f t="shared" si="383"/>
        <v>5.2226720647773277</v>
      </c>
      <c r="J1480" s="18">
        <v>11.81</v>
      </c>
      <c r="K1480" s="17">
        <v>0.26</v>
      </c>
      <c r="L1480" s="17">
        <v>2.0901000000000001</v>
      </c>
      <c r="M1480" s="18">
        <v>14.1</v>
      </c>
      <c r="N1480" s="17">
        <v>0.05</v>
      </c>
      <c r="O1480" s="17">
        <v>2.1867000000000001</v>
      </c>
      <c r="P1480" s="18">
        <v>15.18</v>
      </c>
      <c r="Q1480" s="17">
        <v>0.126</v>
      </c>
      <c r="R1480" s="17">
        <v>2.2399</v>
      </c>
      <c r="S1480" s="18">
        <v>12.9</v>
      </c>
      <c r="T1480" s="17">
        <v>0.1986</v>
      </c>
      <c r="U1480" s="17">
        <v>2.4700000000000002</v>
      </c>
      <c r="V1480" s="21">
        <v>42486</v>
      </c>
      <c r="W1480" s="7">
        <v>300170</v>
      </c>
      <c r="X1480" s="50"/>
      <c r="Y1480" s="66">
        <v>59502</v>
      </c>
      <c r="Z1480" s="66">
        <v>13925</v>
      </c>
      <c r="AA1480" s="50"/>
      <c r="AB1480" s="66">
        <v>60246</v>
      </c>
      <c r="AC1480" s="66">
        <v>13866</v>
      </c>
      <c r="AD1480" s="50"/>
      <c r="AE1480" s="66">
        <v>61162</v>
      </c>
      <c r="AF1480" s="66">
        <v>13658</v>
      </c>
      <c r="AG1480" s="30"/>
      <c r="AH1480" s="66">
        <v>57868</v>
      </c>
      <c r="AI1480" s="66">
        <v>14904</v>
      </c>
      <c r="AJ1480" s="76"/>
      <c r="AK1480" s="75"/>
      <c r="AL1480" s="7">
        <v>300170</v>
      </c>
    </row>
    <row r="1481" spans="1:38" x14ac:dyDescent="0.15">
      <c r="A1481" s="7">
        <v>300171</v>
      </c>
      <c r="B1481" s="17">
        <f t="shared" si="376"/>
        <v>24.016129032258064</v>
      </c>
      <c r="C1481" s="17">
        <f t="shared" si="377"/>
        <v>3.2923539556892059</v>
      </c>
      <c r="D1481" s="17">
        <f t="shared" si="378"/>
        <v>36.064981949458485</v>
      </c>
      <c r="E1481" s="17">
        <f t="shared" si="379"/>
        <v>4.3177594329429052</v>
      </c>
      <c r="F1481" s="17">
        <f t="shared" si="380"/>
        <v>41.330998248686512</v>
      </c>
      <c r="G1481" s="17">
        <f t="shared" si="381"/>
        <v>4.2328042328042326</v>
      </c>
      <c r="H1481" s="17">
        <f t="shared" si="382"/>
        <v>42.38031018206339</v>
      </c>
      <c r="I1481" s="17">
        <f t="shared" si="383"/>
        <v>3.6974122526417972</v>
      </c>
      <c r="J1481" s="18">
        <v>14.89</v>
      </c>
      <c r="K1481" s="17">
        <v>0.62</v>
      </c>
      <c r="L1481" s="17">
        <v>4.5225999999999997</v>
      </c>
      <c r="M1481" s="18">
        <v>19.98</v>
      </c>
      <c r="N1481" s="17">
        <v>0.13850000000000001</v>
      </c>
      <c r="O1481" s="17">
        <v>4.6273999999999997</v>
      </c>
      <c r="P1481" s="18">
        <v>18.88</v>
      </c>
      <c r="Q1481" s="17">
        <v>0.22839999999999999</v>
      </c>
      <c r="R1481" s="17">
        <v>4.4603999999999999</v>
      </c>
      <c r="S1481" s="18">
        <v>16.760000000000002</v>
      </c>
      <c r="T1481" s="17">
        <v>0.29659999999999997</v>
      </c>
      <c r="U1481" s="17">
        <v>4.5328999999999997</v>
      </c>
      <c r="V1481" s="21">
        <v>42486</v>
      </c>
      <c r="W1481" s="7">
        <v>300171</v>
      </c>
      <c r="X1481" s="44" t="s">
        <v>43</v>
      </c>
      <c r="Y1481" s="66">
        <v>31066</v>
      </c>
      <c r="Z1481" s="66">
        <v>20433</v>
      </c>
      <c r="AA1481" s="44"/>
      <c r="AB1481" s="66">
        <v>35036</v>
      </c>
      <c r="AC1481" s="66">
        <v>18117</v>
      </c>
      <c r="AD1481" s="44"/>
      <c r="AE1481" s="66">
        <v>38857</v>
      </c>
      <c r="AF1481" s="66">
        <v>16330</v>
      </c>
      <c r="AG1481" s="44"/>
      <c r="AH1481" s="66">
        <v>36394</v>
      </c>
      <c r="AI1481" s="66">
        <v>17435</v>
      </c>
      <c r="AJ1481" s="76"/>
      <c r="AK1481" s="75"/>
      <c r="AL1481" s="7">
        <v>300171</v>
      </c>
    </row>
    <row r="1482" spans="1:38" x14ac:dyDescent="0.15">
      <c r="A1482" s="7">
        <v>300172</v>
      </c>
      <c r="B1482" s="17">
        <f t="shared" si="376"/>
        <v>33.06666666666667</v>
      </c>
      <c r="C1482" s="17">
        <f t="shared" si="377"/>
        <v>3.2999567545989819</v>
      </c>
      <c r="D1482" s="17">
        <f t="shared" si="378"/>
        <v>105.73529411764706</v>
      </c>
      <c r="E1482" s="17">
        <f t="shared" si="379"/>
        <v>4.7296408367320089</v>
      </c>
      <c r="F1482" s="17">
        <f t="shared" si="380"/>
        <v>51.166666666666671</v>
      </c>
      <c r="G1482" s="17">
        <f t="shared" si="381"/>
        <v>4.4598324536342062</v>
      </c>
      <c r="H1482" s="17">
        <f t="shared" si="382"/>
        <v>51.100000000000009</v>
      </c>
      <c r="I1482" s="17">
        <f t="shared" si="383"/>
        <v>4.8278142566961133</v>
      </c>
      <c r="J1482" s="18">
        <v>9.92</v>
      </c>
      <c r="K1482" s="17">
        <v>0.3</v>
      </c>
      <c r="L1482" s="17">
        <v>3.0061</v>
      </c>
      <c r="M1482" s="18">
        <v>14.38</v>
      </c>
      <c r="N1482" s="17">
        <v>3.4000000000000002E-2</v>
      </c>
      <c r="O1482" s="17">
        <v>3.0404</v>
      </c>
      <c r="P1482" s="18">
        <v>9.2100000000000009</v>
      </c>
      <c r="Q1482" s="17">
        <v>0.09</v>
      </c>
      <c r="R1482" s="17">
        <v>2.0651000000000002</v>
      </c>
      <c r="S1482" s="18">
        <v>10.220000000000001</v>
      </c>
      <c r="T1482" s="17">
        <v>0.15</v>
      </c>
      <c r="U1482" s="17">
        <v>2.1168999999999998</v>
      </c>
      <c r="V1482" s="28">
        <v>42443</v>
      </c>
      <c r="W1482" s="7">
        <v>300172</v>
      </c>
      <c r="X1482" s="30"/>
      <c r="Y1482" s="66">
        <v>39007</v>
      </c>
      <c r="Z1482" s="66">
        <v>8665</v>
      </c>
      <c r="AA1482" s="30"/>
      <c r="AB1482" s="66">
        <v>36425</v>
      </c>
      <c r="AC1482" s="66">
        <v>9279</v>
      </c>
      <c r="AD1482" s="30"/>
      <c r="AE1482" s="66">
        <v>34040</v>
      </c>
      <c r="AF1482" s="66">
        <v>14894</v>
      </c>
      <c r="AG1482" s="30"/>
      <c r="AH1482" s="66">
        <v>41187</v>
      </c>
      <c r="AI1482" s="66">
        <v>12309</v>
      </c>
      <c r="AJ1482" s="76"/>
      <c r="AK1482" s="75"/>
      <c r="AL1482" s="7">
        <v>300172</v>
      </c>
    </row>
    <row r="1483" spans="1:38" x14ac:dyDescent="0.15">
      <c r="A1483" s="7">
        <v>300173</v>
      </c>
      <c r="B1483" s="17">
        <f t="shared" si="376"/>
        <v>127.00000000000001</v>
      </c>
      <c r="C1483" s="17">
        <f t="shared" si="377"/>
        <v>6.069852941176471</v>
      </c>
      <c r="D1483" s="17">
        <f t="shared" si="378"/>
        <v>222.77777777777777</v>
      </c>
      <c r="E1483" s="17">
        <f t="shared" si="379"/>
        <v>5.8668617410387709</v>
      </c>
      <c r="F1483" s="17">
        <f t="shared" si="380"/>
        <v>101.5625</v>
      </c>
      <c r="G1483" s="17">
        <f t="shared" si="381"/>
        <v>5.8968683093224952</v>
      </c>
      <c r="H1483" s="17">
        <f t="shared" si="382"/>
        <v>156.91747572815532</v>
      </c>
      <c r="I1483" s="17">
        <f t="shared" si="383"/>
        <v>6.2504531941121018</v>
      </c>
      <c r="J1483" s="18">
        <v>16.510000000000002</v>
      </c>
      <c r="K1483" s="17">
        <v>0.13</v>
      </c>
      <c r="L1483" s="17">
        <v>2.72</v>
      </c>
      <c r="M1483" s="18">
        <v>16.04</v>
      </c>
      <c r="N1483" s="17">
        <v>1.7999999999999999E-2</v>
      </c>
      <c r="O1483" s="17">
        <v>2.734</v>
      </c>
      <c r="P1483" s="18">
        <v>16.25</v>
      </c>
      <c r="Q1483" s="17">
        <v>0.08</v>
      </c>
      <c r="R1483" s="17">
        <v>2.7557</v>
      </c>
      <c r="S1483" s="18">
        <v>17.239999999999998</v>
      </c>
      <c r="T1483" s="17">
        <v>8.2400000000000001E-2</v>
      </c>
      <c r="U1483" s="17">
        <v>2.7582</v>
      </c>
      <c r="V1483" s="21">
        <v>42484</v>
      </c>
      <c r="W1483" s="7">
        <v>300173</v>
      </c>
      <c r="X1483" s="50"/>
      <c r="Y1483" s="66">
        <v>29537</v>
      </c>
      <c r="Z1483" s="66">
        <v>19845</v>
      </c>
      <c r="AA1483" s="50" t="s">
        <v>41</v>
      </c>
      <c r="AB1483" s="66">
        <v>26557</v>
      </c>
      <c r="AC1483" s="66">
        <v>22072</v>
      </c>
      <c r="AD1483" s="30" t="s">
        <v>41</v>
      </c>
      <c r="AE1483" s="66">
        <v>25852</v>
      </c>
      <c r="AF1483" s="66">
        <v>22674</v>
      </c>
      <c r="AG1483" s="50" t="s">
        <v>37</v>
      </c>
      <c r="AH1483" s="66">
        <v>23153</v>
      </c>
      <c r="AI1483" s="66">
        <v>25317</v>
      </c>
      <c r="AJ1483" s="76"/>
      <c r="AK1483" s="75"/>
      <c r="AL1483" s="7">
        <v>300173</v>
      </c>
    </row>
    <row r="1484" spans="1:38" x14ac:dyDescent="0.15">
      <c r="A1484" s="7">
        <v>300174</v>
      </c>
      <c r="B1484" s="17">
        <f t="shared" si="376"/>
        <v>255.46255506607929</v>
      </c>
      <c r="C1484" s="17">
        <f t="shared" si="377"/>
        <v>15.096844736019994</v>
      </c>
      <c r="D1484" s="17">
        <f t="shared" si="378"/>
        <v>88.834154351395725</v>
      </c>
      <c r="E1484" s="17">
        <f t="shared" si="379"/>
        <v>5.5458739108149668</v>
      </c>
      <c r="F1484" s="17">
        <f t="shared" si="380"/>
        <v>78.90625</v>
      </c>
      <c r="G1484" s="17">
        <f t="shared" si="381"/>
        <v>6.2238426579710886</v>
      </c>
      <c r="H1484" s="17">
        <f t="shared" si="382"/>
        <v>194.81818181818181</v>
      </c>
      <c r="I1484" s="17">
        <f t="shared" si="383"/>
        <v>10.972581347123729</v>
      </c>
      <c r="J1484" s="18">
        <v>57.99</v>
      </c>
      <c r="K1484" s="17">
        <v>0.22700000000000001</v>
      </c>
      <c r="L1484" s="17">
        <v>3.8412000000000002</v>
      </c>
      <c r="M1484" s="18">
        <v>21.64</v>
      </c>
      <c r="N1484" s="17">
        <v>6.0900000000000003E-2</v>
      </c>
      <c r="O1484" s="17">
        <v>3.9020000000000001</v>
      </c>
      <c r="P1484" s="18">
        <v>24.24</v>
      </c>
      <c r="Q1484" s="17">
        <v>0.15359999999999999</v>
      </c>
      <c r="R1484" s="17">
        <v>3.8946999999999998</v>
      </c>
      <c r="S1484" s="18">
        <v>42.86</v>
      </c>
      <c r="T1484" s="17">
        <v>0.16500000000000001</v>
      </c>
      <c r="U1484" s="17">
        <v>3.9060999999999999</v>
      </c>
      <c r="V1484" s="28">
        <v>42485</v>
      </c>
      <c r="W1484" s="7">
        <v>300174</v>
      </c>
      <c r="X1484" s="32" t="s">
        <v>39</v>
      </c>
      <c r="Y1484" s="66">
        <v>8035</v>
      </c>
      <c r="Z1484" s="66">
        <v>16925</v>
      </c>
      <c r="AA1484" s="32" t="s">
        <v>39</v>
      </c>
      <c r="AB1484" s="66">
        <v>8179</v>
      </c>
      <c r="AC1484" s="66">
        <v>16627</v>
      </c>
      <c r="AD1484" s="32" t="s">
        <v>39</v>
      </c>
      <c r="AE1484" s="66">
        <v>10049</v>
      </c>
      <c r="AF1484" s="66">
        <v>13533</v>
      </c>
      <c r="AG1484" s="32" t="s">
        <v>37</v>
      </c>
      <c r="AH1484" s="66">
        <v>5164</v>
      </c>
      <c r="AI1484" s="66">
        <v>26336</v>
      </c>
      <c r="AJ1484" s="76"/>
      <c r="AK1484" s="75"/>
      <c r="AL1484" s="7">
        <v>300174</v>
      </c>
    </row>
    <row r="1485" spans="1:38" x14ac:dyDescent="0.15">
      <c r="A1485" s="7">
        <v>300175</v>
      </c>
      <c r="B1485" s="17">
        <f t="shared" si="376"/>
        <v>175</v>
      </c>
      <c r="C1485" s="17">
        <f t="shared" si="377"/>
        <v>6.9517039514948777</v>
      </c>
      <c r="D1485" s="17">
        <f t="shared" si="378"/>
        <v>202.33644859813086</v>
      </c>
      <c r="E1485" s="17">
        <f t="shared" si="379"/>
        <v>4.6107975721435412</v>
      </c>
      <c r="F1485" s="17">
        <f t="shared" si="380"/>
        <v>136.96969696969694</v>
      </c>
      <c r="G1485" s="17">
        <f t="shared" si="381"/>
        <v>4.7327365059420972</v>
      </c>
      <c r="H1485" s="17">
        <f t="shared" si="382"/>
        <v>137.27272727272725</v>
      </c>
      <c r="I1485" s="17">
        <f t="shared" si="383"/>
        <v>6.4358018114011717</v>
      </c>
      <c r="J1485" s="18">
        <v>13.3</v>
      </c>
      <c r="K1485" s="17">
        <v>7.5999999999999998E-2</v>
      </c>
      <c r="L1485" s="17">
        <v>1.9132</v>
      </c>
      <c r="M1485" s="18">
        <v>8.66</v>
      </c>
      <c r="N1485" s="17">
        <v>1.0699999999999999E-2</v>
      </c>
      <c r="O1485" s="17">
        <v>1.8782000000000001</v>
      </c>
      <c r="P1485" s="18">
        <v>9.0399999999999991</v>
      </c>
      <c r="Q1485" s="17">
        <v>3.3000000000000002E-2</v>
      </c>
      <c r="R1485" s="17">
        <v>1.9100999999999999</v>
      </c>
      <c r="S1485" s="18">
        <v>12.08</v>
      </c>
      <c r="T1485" s="17">
        <v>6.6000000000000003E-2</v>
      </c>
      <c r="U1485" s="17">
        <v>1.877</v>
      </c>
      <c r="V1485" s="28">
        <v>42454</v>
      </c>
      <c r="W1485" s="7">
        <v>300175</v>
      </c>
      <c r="X1485" s="50" t="s">
        <v>43</v>
      </c>
      <c r="Y1485" s="66">
        <v>23705</v>
      </c>
      <c r="Z1485" s="66">
        <v>19860</v>
      </c>
      <c r="AA1485" s="50" t="s">
        <v>41</v>
      </c>
      <c r="AB1485" s="66">
        <v>22875</v>
      </c>
      <c r="AC1485" s="66">
        <v>20581</v>
      </c>
      <c r="AD1485" s="50" t="s">
        <v>41</v>
      </c>
      <c r="AE1485" s="66">
        <v>21805</v>
      </c>
      <c r="AF1485" s="66">
        <v>21591</v>
      </c>
      <c r="AG1485" s="50" t="s">
        <v>37</v>
      </c>
      <c r="AH1485" s="66">
        <v>18885</v>
      </c>
      <c r="AI1485" s="66">
        <v>24929</v>
      </c>
      <c r="AJ1485" s="76"/>
      <c r="AK1485" s="75"/>
      <c r="AL1485" s="7">
        <v>300175</v>
      </c>
    </row>
    <row r="1486" spans="1:38" x14ac:dyDescent="0.15">
      <c r="A1486" s="7">
        <v>300176</v>
      </c>
      <c r="B1486" s="17">
        <f t="shared" si="376"/>
        <v>85.141575553686565</v>
      </c>
      <c r="C1486" s="17">
        <f t="shared" si="377"/>
        <v>5.4455800609646765</v>
      </c>
      <c r="D1486" s="17">
        <f t="shared" si="378"/>
        <v>54.664970313825279</v>
      </c>
      <c r="E1486" s="17">
        <f t="shared" si="379"/>
        <v>4.5268573636060339</v>
      </c>
      <c r="F1486" s="17">
        <f t="shared" si="380"/>
        <v>63.127090301003342</v>
      </c>
      <c r="G1486" s="17">
        <f t="shared" si="381"/>
        <v>5.2832301179104997</v>
      </c>
      <c r="H1486" s="17">
        <f t="shared" si="382"/>
        <v>75.550366911274182</v>
      </c>
      <c r="I1486" s="17">
        <f t="shared" si="383"/>
        <v>5.2278077828555602</v>
      </c>
      <c r="J1486" s="18">
        <v>30.37</v>
      </c>
      <c r="K1486" s="17">
        <v>0.35670000000000002</v>
      </c>
      <c r="L1486" s="17">
        <v>5.577</v>
      </c>
      <c r="M1486" s="18">
        <v>25.78</v>
      </c>
      <c r="N1486" s="17">
        <v>0.1179</v>
      </c>
      <c r="O1486" s="17">
        <v>5.6948999999999996</v>
      </c>
      <c r="P1486" s="18">
        <v>30.2</v>
      </c>
      <c r="Q1486" s="17">
        <v>0.2392</v>
      </c>
      <c r="R1486" s="17">
        <v>5.7161999999999997</v>
      </c>
      <c r="S1486" s="18">
        <v>30.2</v>
      </c>
      <c r="T1486" s="17">
        <v>0.29980000000000001</v>
      </c>
      <c r="U1486" s="17">
        <v>5.7767999999999997</v>
      </c>
      <c r="V1486" s="21">
        <v>42459</v>
      </c>
      <c r="W1486" s="7">
        <v>300176</v>
      </c>
      <c r="X1486" s="50" t="s">
        <v>39</v>
      </c>
      <c r="Y1486" s="66">
        <v>7096</v>
      </c>
      <c r="Z1486" s="66">
        <v>15118</v>
      </c>
      <c r="AA1486" s="50" t="s">
        <v>39</v>
      </c>
      <c r="AB1486" s="66">
        <v>7558</v>
      </c>
      <c r="AC1486" s="66">
        <v>14194</v>
      </c>
      <c r="AD1486" s="50"/>
      <c r="AE1486" s="66">
        <v>10817</v>
      </c>
      <c r="AF1486" s="66">
        <v>9917</v>
      </c>
      <c r="AG1486" s="50"/>
      <c r="AH1486" s="66">
        <v>10781</v>
      </c>
      <c r="AI1486" s="66">
        <v>9950</v>
      </c>
      <c r="AJ1486" s="76"/>
      <c r="AK1486" s="75"/>
      <c r="AL1486" s="7">
        <v>300176</v>
      </c>
    </row>
    <row r="1487" spans="1:38" x14ac:dyDescent="0.15">
      <c r="A1487" s="7">
        <v>300177</v>
      </c>
      <c r="B1487" s="17">
        <f t="shared" si="376"/>
        <v>4125</v>
      </c>
      <c r="C1487" s="17">
        <f t="shared" si="377"/>
        <v>4.1977611940298507</v>
      </c>
      <c r="D1487" s="17">
        <f t="shared" si="378"/>
        <v>-353.15315315315314</v>
      </c>
      <c r="E1487" s="17">
        <f t="shared" si="379"/>
        <v>4.4574579981237736</v>
      </c>
      <c r="F1487" s="17">
        <f t="shared" si="380"/>
        <v>193.36734693877551</v>
      </c>
      <c r="G1487" s="17">
        <f t="shared" si="381"/>
        <v>4.2608206857785271</v>
      </c>
      <c r="H1487" s="17">
        <f t="shared" si="382"/>
        <v>219.51219512195121</v>
      </c>
      <c r="I1487" s="17">
        <f t="shared" si="383"/>
        <v>4.0341784563664378</v>
      </c>
      <c r="J1487" s="18">
        <v>14.85</v>
      </c>
      <c r="K1487" s="17">
        <v>3.5999999999999999E-3</v>
      </c>
      <c r="L1487" s="17">
        <v>3.5375999999999999</v>
      </c>
      <c r="M1487" s="18">
        <v>15.68</v>
      </c>
      <c r="N1487" s="17">
        <v>-1.11E-2</v>
      </c>
      <c r="O1487" s="17">
        <v>3.5177</v>
      </c>
      <c r="P1487" s="18">
        <v>15.16</v>
      </c>
      <c r="Q1487" s="17">
        <v>3.9199999999999999E-2</v>
      </c>
      <c r="R1487" s="17">
        <v>3.5579999999999998</v>
      </c>
      <c r="S1487" s="18">
        <v>14.4</v>
      </c>
      <c r="T1487" s="17">
        <v>4.9200000000000001E-2</v>
      </c>
      <c r="U1487" s="17">
        <v>3.5695000000000001</v>
      </c>
      <c r="V1487" s="28">
        <v>42468</v>
      </c>
      <c r="W1487" s="7">
        <v>300177</v>
      </c>
      <c r="X1487" s="32" t="s">
        <v>43</v>
      </c>
      <c r="Y1487" s="66">
        <v>36434</v>
      </c>
      <c r="Z1487" s="66">
        <v>11992</v>
      </c>
      <c r="AA1487" s="32" t="s">
        <v>43</v>
      </c>
      <c r="AB1487" s="66">
        <v>40353</v>
      </c>
      <c r="AC1487" s="66">
        <v>10827</v>
      </c>
      <c r="AD1487" s="32" t="s">
        <v>41</v>
      </c>
      <c r="AE1487" s="66">
        <v>38312</v>
      </c>
      <c r="AF1487" s="66">
        <v>11404</v>
      </c>
      <c r="AG1487" s="32" t="s">
        <v>43</v>
      </c>
      <c r="AH1487" s="66">
        <v>38972</v>
      </c>
      <c r="AI1487" s="66">
        <v>11211</v>
      </c>
      <c r="AJ1487" s="76"/>
      <c r="AK1487" s="75"/>
      <c r="AL1487" s="7">
        <v>300177</v>
      </c>
    </row>
    <row r="1488" spans="1:38" x14ac:dyDescent="0.15">
      <c r="A1488" s="7">
        <v>300178</v>
      </c>
      <c r="B1488" s="17">
        <f t="shared" si="376"/>
        <v>59.777777777777779</v>
      </c>
      <c r="C1488" s="17">
        <f t="shared" si="377"/>
        <v>6.4819277108433733</v>
      </c>
      <c r="D1488" s="17">
        <f t="shared" si="378"/>
        <v>72.281167108753323</v>
      </c>
      <c r="E1488" s="17">
        <f t="shared" si="379"/>
        <v>8.5172885329165862</v>
      </c>
      <c r="F1488" s="17">
        <f t="shared" si="380"/>
        <v>68.571428571428569</v>
      </c>
      <c r="G1488" s="17">
        <f t="shared" si="381"/>
        <v>7.3727056293679434</v>
      </c>
      <c r="H1488" s="17">
        <f t="shared" si="382"/>
        <v>61.874999999999993</v>
      </c>
      <c r="I1488" s="17">
        <f t="shared" si="383"/>
        <v>6.6105769230769225</v>
      </c>
      <c r="J1488" s="18">
        <v>16.14</v>
      </c>
      <c r="K1488" s="17">
        <v>0.27</v>
      </c>
      <c r="L1488" s="17">
        <v>2.4900000000000002</v>
      </c>
      <c r="M1488" s="18">
        <v>21.8</v>
      </c>
      <c r="N1488" s="17">
        <v>7.5399999999999995E-2</v>
      </c>
      <c r="O1488" s="17">
        <v>2.5594999999999999</v>
      </c>
      <c r="P1488" s="18">
        <v>19.2</v>
      </c>
      <c r="Q1488" s="17">
        <v>0.14000000000000001</v>
      </c>
      <c r="R1488" s="17">
        <v>2.6042000000000001</v>
      </c>
      <c r="S1488" s="18">
        <v>18.149999999999999</v>
      </c>
      <c r="T1488" s="17">
        <v>0.22</v>
      </c>
      <c r="U1488" s="17">
        <v>2.7456</v>
      </c>
      <c r="V1488" s="21">
        <v>42486</v>
      </c>
      <c r="W1488" s="7">
        <v>300178</v>
      </c>
      <c r="X1488" s="50"/>
      <c r="Y1488" s="66">
        <v>53669</v>
      </c>
      <c r="Z1488" s="66">
        <v>10350</v>
      </c>
      <c r="AA1488" s="50"/>
      <c r="AB1488" s="66">
        <v>47799</v>
      </c>
      <c r="AC1488" s="66">
        <v>11621</v>
      </c>
      <c r="AD1488" s="30"/>
      <c r="AE1488" s="66">
        <v>50842</v>
      </c>
      <c r="AF1488" s="66">
        <v>10925</v>
      </c>
      <c r="AG1488" s="30"/>
      <c r="AH1488" s="66">
        <v>48060</v>
      </c>
      <c r="AI1488" s="66">
        <v>11558</v>
      </c>
      <c r="AJ1488" s="76"/>
      <c r="AK1488" s="75"/>
      <c r="AL1488" s="7">
        <v>300178</v>
      </c>
    </row>
    <row r="1489" spans="1:38" x14ac:dyDescent="0.15">
      <c r="A1489" s="7">
        <v>300179</v>
      </c>
      <c r="B1489" s="17">
        <f t="shared" si="376"/>
        <v>79.299691040164774</v>
      </c>
      <c r="C1489" s="17">
        <f t="shared" si="377"/>
        <v>4.967741935483871</v>
      </c>
      <c r="D1489" s="17">
        <f t="shared" si="378"/>
        <v>167.20183486238531</v>
      </c>
      <c r="E1489" s="17">
        <f t="shared" si="379"/>
        <v>4.6835849662704785</v>
      </c>
      <c r="F1489" s="17">
        <f t="shared" si="380"/>
        <v>208.7431693989071</v>
      </c>
      <c r="G1489" s="17">
        <f t="shared" si="381"/>
        <v>5.0425714474292125</v>
      </c>
      <c r="H1489" s="17">
        <f t="shared" si="382"/>
        <v>193.79194630872482</v>
      </c>
      <c r="I1489" s="17">
        <f t="shared" si="383"/>
        <v>5.0389372423270729</v>
      </c>
      <c r="J1489" s="18">
        <v>7.7</v>
      </c>
      <c r="K1489" s="17">
        <v>9.7100000000000006E-2</v>
      </c>
      <c r="L1489" s="17">
        <v>1.55</v>
      </c>
      <c r="M1489" s="18">
        <v>7.29</v>
      </c>
      <c r="N1489" s="17">
        <v>1.09E-2</v>
      </c>
      <c r="O1489" s="17">
        <v>1.5565</v>
      </c>
      <c r="P1489" s="18">
        <v>7.64</v>
      </c>
      <c r="Q1489" s="17">
        <v>1.83E-2</v>
      </c>
      <c r="R1489" s="17">
        <v>1.5150999999999999</v>
      </c>
      <c r="S1489" s="18">
        <v>7.7</v>
      </c>
      <c r="T1489" s="17">
        <v>2.98E-2</v>
      </c>
      <c r="U1489" s="17">
        <v>1.5281</v>
      </c>
      <c r="V1489" s="28">
        <v>42454</v>
      </c>
      <c r="W1489" s="7">
        <v>300179</v>
      </c>
      <c r="X1489" s="44" t="s">
        <v>43</v>
      </c>
      <c r="Y1489" s="66">
        <v>40600</v>
      </c>
      <c r="Z1489" s="66">
        <v>11785</v>
      </c>
      <c r="AA1489" s="44" t="s">
        <v>41</v>
      </c>
      <c r="AB1489" s="66">
        <v>37339</v>
      </c>
      <c r="AC1489" s="66">
        <v>12814</v>
      </c>
      <c r="AD1489" s="44" t="s">
        <v>41</v>
      </c>
      <c r="AE1489" s="66">
        <v>35000</v>
      </c>
      <c r="AF1489" s="66">
        <v>13677</v>
      </c>
      <c r="AG1489" s="44" t="s">
        <v>41</v>
      </c>
      <c r="AH1489" s="66">
        <v>34907</v>
      </c>
      <c r="AI1489" s="66">
        <v>13701</v>
      </c>
      <c r="AJ1489" s="76"/>
      <c r="AK1489" s="75"/>
      <c r="AL1489" s="7">
        <v>300179</v>
      </c>
    </row>
    <row r="1490" spans="1:38" x14ac:dyDescent="0.15">
      <c r="A1490" s="7">
        <v>300180</v>
      </c>
      <c r="B1490" s="17">
        <f t="shared" si="376"/>
        <v>81.666666666666671</v>
      </c>
      <c r="C1490" s="17">
        <f t="shared" si="377"/>
        <v>6.3441918276451394</v>
      </c>
      <c r="D1490" s="17">
        <f t="shared" si="378"/>
        <v>100</v>
      </c>
      <c r="E1490" s="17">
        <f t="shared" si="379"/>
        <v>2.9674140840890968</v>
      </c>
      <c r="F1490" s="17">
        <f t="shared" si="380"/>
        <v>85.449999999999989</v>
      </c>
      <c r="G1490" s="17">
        <f t="shared" si="381"/>
        <v>3.1517990520627777</v>
      </c>
      <c r="H1490" s="17">
        <f t="shared" si="382"/>
        <v>75.397058823529406</v>
      </c>
      <c r="I1490" s="17">
        <f t="shared" si="383"/>
        <v>3.1150887681819839</v>
      </c>
      <c r="J1490" s="18">
        <v>24.5</v>
      </c>
      <c r="K1490" s="17">
        <v>0.3</v>
      </c>
      <c r="L1490" s="17">
        <v>3.8618000000000001</v>
      </c>
      <c r="M1490" s="18">
        <v>16</v>
      </c>
      <c r="N1490" s="17">
        <v>0.04</v>
      </c>
      <c r="O1490" s="17">
        <v>5.3918999999999997</v>
      </c>
      <c r="P1490" s="18">
        <v>17.09</v>
      </c>
      <c r="Q1490" s="17">
        <v>0.1</v>
      </c>
      <c r="R1490" s="17">
        <v>5.4222999999999999</v>
      </c>
      <c r="S1490" s="18">
        <v>17.09</v>
      </c>
      <c r="T1490" s="17">
        <v>0.17</v>
      </c>
      <c r="U1490" s="17">
        <v>5.4862000000000002</v>
      </c>
      <c r="V1490" s="28">
        <v>42486</v>
      </c>
      <c r="W1490" s="7">
        <v>300180</v>
      </c>
      <c r="X1490" s="50" t="s">
        <v>39</v>
      </c>
      <c r="Y1490" s="66">
        <v>19597</v>
      </c>
      <c r="Z1490" s="66">
        <v>20156</v>
      </c>
      <c r="AA1490" s="50" t="s">
        <v>37</v>
      </c>
      <c r="AB1490" s="66">
        <v>15937</v>
      </c>
      <c r="AC1490" s="66">
        <v>29804</v>
      </c>
      <c r="AD1490" s="50" t="s">
        <v>37</v>
      </c>
      <c r="AE1490" s="66">
        <v>15341</v>
      </c>
      <c r="AF1490" s="66">
        <v>30962</v>
      </c>
      <c r="AG1490" s="50" t="s">
        <v>45</v>
      </c>
      <c r="AH1490" s="66">
        <v>15341</v>
      </c>
      <c r="AI1490" s="66">
        <v>30962</v>
      </c>
      <c r="AJ1490" s="76"/>
      <c r="AK1490" s="75"/>
      <c r="AL1490" s="7">
        <v>300180</v>
      </c>
    </row>
    <row r="1491" spans="1:38" x14ac:dyDescent="0.15">
      <c r="A1491" s="7">
        <v>300181</v>
      </c>
      <c r="B1491" s="17">
        <f t="shared" si="376"/>
        <v>60.866666666666674</v>
      </c>
      <c r="C1491" s="17">
        <f t="shared" si="377"/>
        <v>4.3019365782405883</v>
      </c>
      <c r="D1491" s="17">
        <f t="shared" si="378"/>
        <v>56.000000000000007</v>
      </c>
      <c r="E1491" s="17">
        <f t="shared" si="379"/>
        <v>4.1473801147935569</v>
      </c>
      <c r="F1491" s="17">
        <f t="shared" si="380"/>
        <v>48.940677966101696</v>
      </c>
      <c r="G1491" s="17">
        <f t="shared" si="381"/>
        <v>4.3024771838331155</v>
      </c>
      <c r="H1491" s="17">
        <f t="shared" si="382"/>
        <v>63.002461033634127</v>
      </c>
      <c r="I1491" s="17">
        <f t="shared" si="383"/>
        <v>4.7076130930489155</v>
      </c>
      <c r="J1491" s="18">
        <v>9.1300000000000008</v>
      </c>
      <c r="K1491" s="17">
        <v>0.15</v>
      </c>
      <c r="L1491" s="17">
        <v>2.1223000000000001</v>
      </c>
      <c r="M1491" s="18">
        <v>8.9600000000000009</v>
      </c>
      <c r="N1491" s="17">
        <v>0.04</v>
      </c>
      <c r="O1491" s="17">
        <v>2.1604000000000001</v>
      </c>
      <c r="P1491" s="18">
        <v>9.24</v>
      </c>
      <c r="Q1491" s="17">
        <v>9.4399999999999998E-2</v>
      </c>
      <c r="R1491" s="17">
        <v>2.1476000000000002</v>
      </c>
      <c r="S1491" s="18">
        <v>10.24</v>
      </c>
      <c r="T1491" s="17">
        <v>0.12189999999999999</v>
      </c>
      <c r="U1491" s="17">
        <v>2.1751999999999998</v>
      </c>
      <c r="V1491" s="21">
        <v>42451</v>
      </c>
      <c r="W1491" s="7">
        <v>300181</v>
      </c>
      <c r="X1491" s="44"/>
      <c r="Y1491" s="66">
        <v>47044</v>
      </c>
      <c r="Z1491" s="66">
        <v>12937</v>
      </c>
      <c r="AA1491" s="44"/>
      <c r="AB1491" s="66">
        <v>43873</v>
      </c>
      <c r="AC1491" s="66">
        <v>13872</v>
      </c>
      <c r="AD1491" s="30"/>
      <c r="AE1491" s="66">
        <v>46311</v>
      </c>
      <c r="AF1491" s="66">
        <v>13142</v>
      </c>
      <c r="AG1491" s="30"/>
      <c r="AH1491" s="66">
        <v>40523</v>
      </c>
      <c r="AI1491" s="66">
        <v>15019</v>
      </c>
      <c r="AJ1491" s="76"/>
      <c r="AK1491" s="75"/>
      <c r="AL1491" s="7">
        <v>300181</v>
      </c>
    </row>
    <row r="1492" spans="1:38" x14ac:dyDescent="0.15">
      <c r="A1492" s="7">
        <v>300182</v>
      </c>
      <c r="B1492" s="17">
        <f t="shared" si="376"/>
        <v>26.314446145992857</v>
      </c>
      <c r="C1492" s="17">
        <f t="shared" si="377"/>
        <v>3.3990505077146249</v>
      </c>
      <c r="D1492" s="17">
        <f t="shared" si="378"/>
        <v>56.5625</v>
      </c>
      <c r="E1492" s="17">
        <f t="shared" si="379"/>
        <v>3.4659058269344931</v>
      </c>
      <c r="F1492" s="17">
        <f t="shared" si="380"/>
        <v>33.197516492045011</v>
      </c>
      <c r="G1492" s="17">
        <f t="shared" si="381"/>
        <v>3.1564189126865534</v>
      </c>
      <c r="H1492" s="17">
        <f t="shared" si="382"/>
        <v>35.340000000000003</v>
      </c>
      <c r="I1492" s="17">
        <f t="shared" si="383"/>
        <v>3.2458944119916233</v>
      </c>
      <c r="J1492" s="18">
        <v>10.31</v>
      </c>
      <c r="K1492" s="17">
        <v>0.39179999999999998</v>
      </c>
      <c r="L1492" s="17">
        <v>3.0331999999999999</v>
      </c>
      <c r="M1492" s="18">
        <v>18.100000000000001</v>
      </c>
      <c r="N1492" s="17">
        <v>0.08</v>
      </c>
      <c r="O1492" s="17">
        <v>5.2222999999999997</v>
      </c>
      <c r="P1492" s="18">
        <v>17.11</v>
      </c>
      <c r="Q1492" s="17">
        <v>0.25769999999999998</v>
      </c>
      <c r="R1492" s="17">
        <v>5.4207000000000001</v>
      </c>
      <c r="S1492" s="18">
        <v>11.78</v>
      </c>
      <c r="T1492" s="17">
        <v>0.25</v>
      </c>
      <c r="U1492" s="17">
        <v>3.6292</v>
      </c>
      <c r="V1492" s="21">
        <v>42460</v>
      </c>
      <c r="W1492" s="7">
        <v>300182</v>
      </c>
      <c r="X1492" s="44" t="s">
        <v>37</v>
      </c>
      <c r="Y1492" s="66">
        <v>19929</v>
      </c>
      <c r="Z1492" s="66">
        <v>71099</v>
      </c>
      <c r="AA1492" s="44" t="s">
        <v>37</v>
      </c>
      <c r="AB1492" s="66">
        <v>18446</v>
      </c>
      <c r="AC1492" s="66">
        <v>92562</v>
      </c>
      <c r="AD1492" s="44" t="s">
        <v>39</v>
      </c>
      <c r="AE1492" s="66">
        <v>19326</v>
      </c>
      <c r="AF1492" s="66">
        <v>88408</v>
      </c>
      <c r="AG1492" s="44" t="s">
        <v>37</v>
      </c>
      <c r="AH1492" s="66">
        <v>19318</v>
      </c>
      <c r="AI1492" s="66">
        <v>132636</v>
      </c>
      <c r="AJ1492" s="76"/>
      <c r="AK1492" s="75"/>
      <c r="AL1492" s="7">
        <v>300182</v>
      </c>
    </row>
    <row r="1493" spans="1:38" x14ac:dyDescent="0.15">
      <c r="A1493" s="7">
        <v>300183</v>
      </c>
      <c r="B1493" s="17">
        <f t="shared" si="376"/>
        <v>40.188587221589984</v>
      </c>
      <c r="C1493" s="17">
        <f t="shared" si="377"/>
        <v>4.9593740595847127</v>
      </c>
      <c r="D1493" s="17">
        <f t="shared" si="378"/>
        <v>39.369158878504678</v>
      </c>
      <c r="E1493" s="17">
        <f t="shared" si="379"/>
        <v>3.9547028105380506</v>
      </c>
      <c r="F1493" s="17">
        <f t="shared" si="380"/>
        <v>44.166666666666671</v>
      </c>
      <c r="G1493" s="17">
        <f t="shared" si="381"/>
        <v>5.2095620036172052</v>
      </c>
      <c r="H1493" s="17">
        <f t="shared" si="382"/>
        <v>35.019230769230766</v>
      </c>
      <c r="I1493" s="17">
        <f t="shared" si="383"/>
        <v>4.5738829025695127</v>
      </c>
      <c r="J1493" s="18">
        <v>24.72</v>
      </c>
      <c r="K1493" s="17">
        <v>0.61509999999999998</v>
      </c>
      <c r="L1493" s="17">
        <v>4.9844999999999997</v>
      </c>
      <c r="M1493" s="18">
        <v>20.22</v>
      </c>
      <c r="N1493" s="17">
        <v>0.12839999999999999</v>
      </c>
      <c r="O1493" s="17">
        <v>5.1128999999999998</v>
      </c>
      <c r="P1493" s="18">
        <v>26.5</v>
      </c>
      <c r="Q1493" s="17">
        <v>0.3</v>
      </c>
      <c r="R1493" s="17">
        <v>5.0868000000000002</v>
      </c>
      <c r="S1493" s="18">
        <v>24.28</v>
      </c>
      <c r="T1493" s="17">
        <v>0.52</v>
      </c>
      <c r="U1493" s="17">
        <v>5.3083999999999998</v>
      </c>
      <c r="V1493" s="21">
        <v>42486</v>
      </c>
      <c r="W1493" s="7">
        <v>300183</v>
      </c>
      <c r="X1493" s="44" t="s">
        <v>43</v>
      </c>
      <c r="Y1493" s="66">
        <v>31807</v>
      </c>
      <c r="Z1493" s="66">
        <v>14250</v>
      </c>
      <c r="AA1493" s="44" t="s">
        <v>41</v>
      </c>
      <c r="AB1493" s="66">
        <v>28582</v>
      </c>
      <c r="AC1493" s="66">
        <v>15858</v>
      </c>
      <c r="AD1493" s="44" t="s">
        <v>41</v>
      </c>
      <c r="AE1493" s="66">
        <v>23879</v>
      </c>
      <c r="AF1493" s="66">
        <v>18981</v>
      </c>
      <c r="AG1493" s="44" t="s">
        <v>43</v>
      </c>
      <c r="AH1493" s="66">
        <v>24893</v>
      </c>
      <c r="AI1493" s="66">
        <v>18208</v>
      </c>
      <c r="AJ1493" s="76"/>
      <c r="AK1493" s="75"/>
      <c r="AL1493" s="7">
        <v>300183</v>
      </c>
    </row>
    <row r="1494" spans="1:38" x14ac:dyDescent="0.15">
      <c r="A1494" s="7">
        <v>300184</v>
      </c>
      <c r="B1494" s="17">
        <f t="shared" si="376"/>
        <v>118.0999180999181</v>
      </c>
      <c r="C1494" s="17">
        <f t="shared" si="377"/>
        <v>4.6399382199626746</v>
      </c>
      <c r="D1494" s="17">
        <f t="shared" si="378"/>
        <v>139.26767676767676</v>
      </c>
      <c r="E1494" s="17">
        <f t="shared" si="379"/>
        <v>6.1010011615686706</v>
      </c>
      <c r="F1494" s="17">
        <f t="shared" si="380"/>
        <v>96.080139372822288</v>
      </c>
      <c r="G1494" s="17">
        <f t="shared" si="381"/>
        <v>5.9288325091378189</v>
      </c>
      <c r="H1494" s="17">
        <f t="shared" si="382"/>
        <v>130.29661016949152</v>
      </c>
      <c r="I1494" s="17">
        <f t="shared" si="383"/>
        <v>5.791778499788105</v>
      </c>
      <c r="J1494" s="18">
        <v>14.42</v>
      </c>
      <c r="K1494" s="17">
        <v>0.1221</v>
      </c>
      <c r="L1494" s="17">
        <v>3.1078000000000001</v>
      </c>
      <c r="M1494" s="18">
        <v>11.03</v>
      </c>
      <c r="N1494" s="17">
        <v>1.9800000000000002E-2</v>
      </c>
      <c r="O1494" s="17">
        <v>1.8079000000000001</v>
      </c>
      <c r="P1494" s="18">
        <v>11.03</v>
      </c>
      <c r="Q1494" s="17">
        <v>5.74E-2</v>
      </c>
      <c r="R1494" s="17">
        <v>1.8604000000000001</v>
      </c>
      <c r="S1494" s="18">
        <v>16.399999999999999</v>
      </c>
      <c r="T1494" s="17">
        <v>9.4399999999999998E-2</v>
      </c>
      <c r="U1494" s="17">
        <v>2.8315999999999999</v>
      </c>
      <c r="V1494" s="21"/>
      <c r="W1494" s="7">
        <v>300184</v>
      </c>
      <c r="X1494" s="50" t="s">
        <v>41</v>
      </c>
      <c r="Y1494" s="66">
        <v>29121</v>
      </c>
      <c r="Z1494" s="66">
        <v>14418</v>
      </c>
      <c r="AA1494" s="50" t="s">
        <v>41</v>
      </c>
      <c r="AB1494" s="66">
        <v>32850</v>
      </c>
      <c r="AC1494" s="66">
        <v>11691</v>
      </c>
      <c r="AD1494" s="50" t="s">
        <v>41</v>
      </c>
      <c r="AE1494" s="66">
        <v>32795</v>
      </c>
      <c r="AF1494" s="66">
        <v>11711</v>
      </c>
      <c r="AG1494" s="50" t="s">
        <v>43</v>
      </c>
      <c r="AH1494" s="66">
        <v>33242</v>
      </c>
      <c r="AI1494" s="66">
        <v>11553</v>
      </c>
      <c r="AJ1494" s="76"/>
      <c r="AK1494" s="75"/>
      <c r="AL1494" s="7">
        <v>300184</v>
      </c>
    </row>
    <row r="1495" spans="1:38" x14ac:dyDescent="0.15">
      <c r="A1495" s="7">
        <v>300185</v>
      </c>
      <c r="B1495" s="17">
        <f t="shared" si="376"/>
        <v>23.769230769230766</v>
      </c>
      <c r="C1495" s="17">
        <f t="shared" si="377"/>
        <v>0.77935835351089588</v>
      </c>
      <c r="D1495" s="17">
        <f t="shared" si="378"/>
        <v>185.75</v>
      </c>
      <c r="E1495" s="17">
        <f t="shared" si="379"/>
        <v>1.8677257987481461</v>
      </c>
      <c r="F1495" s="17">
        <f t="shared" si="380"/>
        <v>49.555555555555557</v>
      </c>
      <c r="G1495" s="17">
        <f t="shared" si="381"/>
        <v>1.9358058985655071</v>
      </c>
      <c r="H1495" s="17">
        <f t="shared" si="382"/>
        <v>59.625</v>
      </c>
      <c r="I1495" s="17">
        <f t="shared" si="383"/>
        <v>2.1136590229312064</v>
      </c>
      <c r="J1495" s="18">
        <v>3.09</v>
      </c>
      <c r="K1495" s="17">
        <v>0.13</v>
      </c>
      <c r="L1495" s="17">
        <v>3.9647999999999999</v>
      </c>
      <c r="M1495" s="18">
        <v>7.43</v>
      </c>
      <c r="N1495" s="17">
        <v>0.01</v>
      </c>
      <c r="O1495" s="17">
        <v>3.9781</v>
      </c>
      <c r="P1495" s="18">
        <v>8.92</v>
      </c>
      <c r="Q1495" s="17">
        <v>0.09</v>
      </c>
      <c r="R1495" s="17">
        <v>4.6078999999999999</v>
      </c>
      <c r="S1495" s="18">
        <v>3.18</v>
      </c>
      <c r="T1495" s="17">
        <v>0.04</v>
      </c>
      <c r="U1495" s="17">
        <v>1.5044999999999999</v>
      </c>
      <c r="V1495" s="21">
        <v>42486</v>
      </c>
      <c r="W1495" s="7">
        <v>300185</v>
      </c>
      <c r="X1495" s="30"/>
      <c r="Y1495" s="66">
        <v>65925</v>
      </c>
      <c r="Z1495" s="66">
        <v>13651</v>
      </c>
      <c r="AA1495" s="30"/>
      <c r="AB1495" s="66">
        <v>63518</v>
      </c>
      <c r="AC1495" s="66">
        <v>14169</v>
      </c>
      <c r="AD1495" s="30"/>
      <c r="AE1495" s="66">
        <v>56564</v>
      </c>
      <c r="AF1495" s="66">
        <v>19256</v>
      </c>
      <c r="AG1495" s="30"/>
      <c r="AH1495" s="66"/>
      <c r="AI1495" s="66"/>
      <c r="AJ1495" s="76"/>
      <c r="AK1495" s="75"/>
      <c r="AL1495" s="7">
        <v>300185</v>
      </c>
    </row>
    <row r="1496" spans="1:38" x14ac:dyDescent="0.15">
      <c r="A1496" s="7">
        <v>300187</v>
      </c>
      <c r="B1496" s="17">
        <f t="shared" si="376"/>
        <v>22.4</v>
      </c>
      <c r="C1496" s="17">
        <f t="shared" si="377"/>
        <v>2.0115599386082357</v>
      </c>
      <c r="D1496" s="17">
        <f t="shared" si="378"/>
        <v>350.46012269938655</v>
      </c>
      <c r="E1496" s="17">
        <f t="shared" si="379"/>
        <v>7.4223254454207348</v>
      </c>
      <c r="F1496" s="17">
        <f t="shared" si="380"/>
        <v>74.444444444444443</v>
      </c>
      <c r="G1496" s="17">
        <f t="shared" si="381"/>
        <v>6.3183704262542442</v>
      </c>
      <c r="H1496" s="17">
        <f t="shared" si="382"/>
        <v>90.899753492193923</v>
      </c>
      <c r="I1496" s="17">
        <f t="shared" si="383"/>
        <v>6.8432773499118484</v>
      </c>
      <c r="J1496" s="18">
        <v>12.32</v>
      </c>
      <c r="K1496" s="17">
        <v>0.55000000000000004</v>
      </c>
      <c r="L1496" s="17">
        <v>6.1246</v>
      </c>
      <c r="M1496" s="18">
        <v>45.7</v>
      </c>
      <c r="N1496" s="17">
        <v>3.2599999999999997E-2</v>
      </c>
      <c r="O1496" s="17">
        <v>6.1570999999999998</v>
      </c>
      <c r="P1496" s="18">
        <v>13.4</v>
      </c>
      <c r="Q1496" s="17">
        <v>0.09</v>
      </c>
      <c r="R1496" s="17">
        <v>2.1208</v>
      </c>
      <c r="S1496" s="18">
        <v>14.75</v>
      </c>
      <c r="T1496" s="17">
        <v>0.1217</v>
      </c>
      <c r="U1496" s="17">
        <v>2.1554000000000002</v>
      </c>
      <c r="V1496" s="21">
        <v>42486</v>
      </c>
      <c r="W1496" s="7">
        <v>300187</v>
      </c>
      <c r="X1496" s="50" t="s">
        <v>43</v>
      </c>
      <c r="Y1496" s="66">
        <v>15416</v>
      </c>
      <c r="Z1496" s="66">
        <v>14003</v>
      </c>
      <c r="AA1496" s="50" t="s">
        <v>43</v>
      </c>
      <c r="AB1496" s="66">
        <v>15480</v>
      </c>
      <c r="AC1496" s="66">
        <v>13945</v>
      </c>
      <c r="AD1496" s="50" t="s">
        <v>37</v>
      </c>
      <c r="AE1496" s="66">
        <v>22638</v>
      </c>
      <c r="AF1496" s="66">
        <v>28607</v>
      </c>
      <c r="AG1496" s="50" t="s">
        <v>39</v>
      </c>
      <c r="AH1496" s="66">
        <v>23912</v>
      </c>
      <c r="AI1496" s="66">
        <v>27082</v>
      </c>
      <c r="AJ1496" s="76"/>
      <c r="AK1496" s="75"/>
      <c r="AL1496" s="7">
        <v>300187</v>
      </c>
    </row>
    <row r="1497" spans="1:38" x14ac:dyDescent="0.15">
      <c r="A1497" s="7">
        <v>300188</v>
      </c>
      <c r="B1497" s="17">
        <f t="shared" si="376"/>
        <v>69</v>
      </c>
      <c r="C1497" s="17">
        <f t="shared" si="377"/>
        <v>5.6665253788280179</v>
      </c>
      <c r="D1497" s="17">
        <f t="shared" si="378"/>
        <v>3377.272727272727</v>
      </c>
      <c r="E1497" s="17">
        <f t="shared" si="379"/>
        <v>8.6493408224440493</v>
      </c>
      <c r="F1497" s="17">
        <f t="shared" si="380"/>
        <v>271.83673469387753</v>
      </c>
      <c r="G1497" s="17">
        <f t="shared" si="381"/>
        <v>7.7154772937905474</v>
      </c>
      <c r="H1497" s="17">
        <f t="shared" si="382"/>
        <v>186.71052631578945</v>
      </c>
      <c r="I1497" s="17">
        <f t="shared" si="383"/>
        <v>6.7571428571428571</v>
      </c>
      <c r="J1497" s="18">
        <v>21.39</v>
      </c>
      <c r="K1497" s="17">
        <v>0.31</v>
      </c>
      <c r="L1497" s="17">
        <v>3.7747999999999999</v>
      </c>
      <c r="M1497" s="18">
        <v>29.72</v>
      </c>
      <c r="N1497" s="17">
        <v>2.2000000000000001E-3</v>
      </c>
      <c r="O1497" s="17">
        <v>3.4361000000000002</v>
      </c>
      <c r="P1497" s="18">
        <v>26.64</v>
      </c>
      <c r="Q1497" s="17">
        <v>4.9000000000000002E-2</v>
      </c>
      <c r="R1497" s="17">
        <v>3.4527999999999999</v>
      </c>
      <c r="S1497" s="18">
        <v>23.65</v>
      </c>
      <c r="T1497" s="17">
        <v>9.5000000000000001E-2</v>
      </c>
      <c r="U1497" s="17">
        <v>3.5</v>
      </c>
      <c r="V1497" s="21">
        <v>42457</v>
      </c>
      <c r="W1497" s="7">
        <v>300188</v>
      </c>
      <c r="X1497" s="50" t="s">
        <v>41</v>
      </c>
      <c r="Y1497" s="66">
        <v>33877</v>
      </c>
      <c r="Z1497" s="66">
        <v>13081</v>
      </c>
      <c r="AA1497" s="50"/>
      <c r="AB1497" s="66">
        <v>50816</v>
      </c>
      <c r="AC1497" s="66">
        <v>9588</v>
      </c>
      <c r="AD1497" s="50"/>
      <c r="AE1497" s="66">
        <v>50770</v>
      </c>
      <c r="AF1497" s="66">
        <v>9597</v>
      </c>
      <c r="AG1497" s="50" t="s">
        <v>41</v>
      </c>
      <c r="AH1497" s="66">
        <v>48154</v>
      </c>
      <c r="AI1497" s="66">
        <v>10118</v>
      </c>
      <c r="AJ1497" s="76"/>
      <c r="AK1497" s="75"/>
      <c r="AL1497" s="7">
        <v>300188</v>
      </c>
    </row>
    <row r="1498" spans="1:38" x14ac:dyDescent="0.15">
      <c r="A1498" s="7">
        <v>300189</v>
      </c>
      <c r="B1498" s="17">
        <f t="shared" si="376"/>
        <v>719.17808219178085</v>
      </c>
      <c r="C1498" s="17">
        <f t="shared" si="377"/>
        <v>3.7851478010093729</v>
      </c>
      <c r="D1498" s="17">
        <f t="shared" si="378"/>
        <v>-423.07692307692309</v>
      </c>
      <c r="E1498" s="17">
        <f t="shared" si="379"/>
        <v>4.7718892343286816</v>
      </c>
      <c r="F1498" s="17">
        <f t="shared" si="380"/>
        <v>549.01960784313724</v>
      </c>
      <c r="G1498" s="17">
        <f t="shared" si="381"/>
        <v>4.0226995187127361</v>
      </c>
      <c r="H1498" s="17">
        <f t="shared" si="382"/>
        <v>-157.46887966804979</v>
      </c>
      <c r="I1498" s="17">
        <f t="shared" si="383"/>
        <v>3.7181277096039382</v>
      </c>
      <c r="J1498" s="18">
        <v>5.25</v>
      </c>
      <c r="K1498" s="17">
        <v>7.3000000000000001E-3</v>
      </c>
      <c r="L1498" s="17">
        <v>1.387</v>
      </c>
      <c r="M1498" s="18">
        <v>6.6</v>
      </c>
      <c r="N1498" s="17">
        <v>-3.8999999999999998E-3</v>
      </c>
      <c r="O1498" s="17">
        <v>1.3831</v>
      </c>
      <c r="P1498" s="18">
        <v>5.6</v>
      </c>
      <c r="Q1498" s="17">
        <v>5.1000000000000004E-3</v>
      </c>
      <c r="R1498" s="17">
        <v>1.3920999999999999</v>
      </c>
      <c r="S1498" s="18">
        <v>5.0599999999999996</v>
      </c>
      <c r="T1498" s="17">
        <v>-2.41E-2</v>
      </c>
      <c r="U1498" s="17">
        <v>1.3609</v>
      </c>
      <c r="V1498" s="21">
        <v>42486</v>
      </c>
      <c r="W1498" s="7">
        <v>300189</v>
      </c>
      <c r="X1498" s="44"/>
      <c r="Y1498" s="66">
        <v>76359</v>
      </c>
      <c r="Z1498" s="66">
        <v>13410</v>
      </c>
      <c r="AA1498" s="44"/>
      <c r="AB1498" s="66">
        <v>72742</v>
      </c>
      <c r="AC1498" s="66">
        <v>14077</v>
      </c>
      <c r="AD1498" s="44"/>
      <c r="AE1498" s="66">
        <v>67001</v>
      </c>
      <c r="AF1498" s="66">
        <v>15283</v>
      </c>
      <c r="AG1498" s="44"/>
      <c r="AH1498" s="66">
        <v>72852</v>
      </c>
      <c r="AI1498" s="66">
        <v>14055</v>
      </c>
      <c r="AJ1498" s="76"/>
      <c r="AK1498" s="75"/>
      <c r="AL1498" s="7">
        <v>300189</v>
      </c>
    </row>
    <row r="1499" spans="1:38" x14ac:dyDescent="0.15">
      <c r="A1499" s="7">
        <v>300190</v>
      </c>
      <c r="B1499" s="17">
        <f t="shared" si="376"/>
        <v>45.971428571428575</v>
      </c>
      <c r="C1499" s="17">
        <f t="shared" si="377"/>
        <v>3.53323524890753</v>
      </c>
      <c r="D1499" s="17">
        <f t="shared" si="378"/>
        <v>79.208333333333343</v>
      </c>
      <c r="E1499" s="17">
        <f t="shared" si="379"/>
        <v>4.12409155005966</v>
      </c>
      <c r="F1499" s="17">
        <f t="shared" si="380"/>
        <v>66.807692307692307</v>
      </c>
      <c r="G1499" s="17">
        <f t="shared" si="381"/>
        <v>2.589213844915482</v>
      </c>
      <c r="H1499" s="17">
        <f t="shared" si="382"/>
        <v>68.171052631578945</v>
      </c>
      <c r="I1499" s="17">
        <f t="shared" si="383"/>
        <v>2.5496419871558276</v>
      </c>
      <c r="J1499" s="18">
        <v>16.09</v>
      </c>
      <c r="K1499" s="17">
        <v>0.35</v>
      </c>
      <c r="L1499" s="17">
        <v>4.5538999999999996</v>
      </c>
      <c r="M1499" s="18">
        <v>19.010000000000002</v>
      </c>
      <c r="N1499" s="17">
        <v>0.06</v>
      </c>
      <c r="O1499" s="17">
        <v>4.6094999999999997</v>
      </c>
      <c r="P1499" s="18">
        <v>17.37</v>
      </c>
      <c r="Q1499" s="17">
        <v>0.13</v>
      </c>
      <c r="R1499" s="17">
        <v>6.7085999999999997</v>
      </c>
      <c r="S1499" s="18">
        <v>17.27</v>
      </c>
      <c r="T1499" s="17">
        <v>0.19</v>
      </c>
      <c r="U1499" s="17">
        <v>6.7735000000000003</v>
      </c>
      <c r="V1499" s="28">
        <v>42460</v>
      </c>
      <c r="W1499" s="7">
        <v>300190</v>
      </c>
      <c r="X1499" s="44" t="s">
        <v>41</v>
      </c>
      <c r="Y1499" s="66">
        <v>18976</v>
      </c>
      <c r="Z1499" s="66">
        <v>18345</v>
      </c>
      <c r="AA1499" s="44" t="s">
        <v>37</v>
      </c>
      <c r="AB1499" s="66">
        <v>15880</v>
      </c>
      <c r="AC1499" s="66">
        <v>21921</v>
      </c>
      <c r="AD1499" s="44" t="s">
        <v>37</v>
      </c>
      <c r="AE1499" s="66">
        <v>17218</v>
      </c>
      <c r="AF1499" s="66">
        <v>23703</v>
      </c>
      <c r="AG1499" s="44" t="s">
        <v>39</v>
      </c>
      <c r="AH1499" s="66">
        <v>17362</v>
      </c>
      <c r="AI1499" s="66">
        <v>23506</v>
      </c>
      <c r="AJ1499" s="76"/>
      <c r="AK1499" s="75"/>
      <c r="AL1499" s="7">
        <v>300190</v>
      </c>
    </row>
    <row r="1500" spans="1:38" x14ac:dyDescent="0.15">
      <c r="A1500" s="7">
        <v>300191</v>
      </c>
      <c r="B1500" s="17">
        <f t="shared" si="376"/>
        <v>-229.33333333333334</v>
      </c>
      <c r="C1500" s="17">
        <f t="shared" si="377"/>
        <v>9.4393985127459317</v>
      </c>
      <c r="D1500" s="17">
        <f t="shared" si="378"/>
        <v>502.15231788079467</v>
      </c>
      <c r="E1500" s="17">
        <f t="shared" si="379"/>
        <v>8.311638486202078</v>
      </c>
      <c r="F1500" s="17">
        <f t="shared" si="380"/>
        <v>730.51118210862614</v>
      </c>
      <c r="G1500" s="17">
        <f t="shared" si="381"/>
        <v>23.175552402189336</v>
      </c>
      <c r="H1500" s="17">
        <f t="shared" si="382"/>
        <v>829.67289719626172</v>
      </c>
      <c r="I1500" s="17">
        <f t="shared" si="383"/>
        <v>9.6820809248554909</v>
      </c>
      <c r="J1500" s="18">
        <v>34.4</v>
      </c>
      <c r="K1500" s="17">
        <v>-0.15</v>
      </c>
      <c r="L1500" s="17">
        <v>3.6442999999999999</v>
      </c>
      <c r="M1500" s="18">
        <v>30.33</v>
      </c>
      <c r="N1500" s="17">
        <v>1.5100000000000001E-2</v>
      </c>
      <c r="O1500" s="17">
        <v>3.6490999999999998</v>
      </c>
      <c r="P1500" s="18">
        <v>45.73</v>
      </c>
      <c r="Q1500" s="17">
        <v>3.1300000000000001E-2</v>
      </c>
      <c r="R1500" s="17">
        <v>1.9732000000000001</v>
      </c>
      <c r="S1500" s="18">
        <v>35.51</v>
      </c>
      <c r="T1500" s="17">
        <v>3.2099999999999997E-2</v>
      </c>
      <c r="U1500" s="17">
        <v>3.6676000000000002</v>
      </c>
      <c r="V1500" s="21">
        <v>42485</v>
      </c>
      <c r="W1500" s="7">
        <v>300191</v>
      </c>
      <c r="X1500" s="44" t="s">
        <v>43</v>
      </c>
      <c r="Y1500" s="66">
        <v>24117</v>
      </c>
      <c r="Z1500" s="66">
        <v>13268</v>
      </c>
      <c r="AA1500" s="44" t="s">
        <v>43</v>
      </c>
      <c r="AB1500" s="66">
        <v>24235</v>
      </c>
      <c r="AC1500" s="66">
        <v>13204</v>
      </c>
      <c r="AD1500" s="44" t="s">
        <v>41</v>
      </c>
      <c r="AE1500" s="66">
        <v>81277</v>
      </c>
      <c r="AF1500" s="66">
        <v>12589</v>
      </c>
      <c r="AG1500" s="44" t="s">
        <v>43</v>
      </c>
      <c r="AH1500" s="66">
        <v>20416</v>
      </c>
      <c r="AI1500" s="66">
        <v>15673</v>
      </c>
      <c r="AJ1500" s="76"/>
      <c r="AK1500" s="75"/>
      <c r="AL1500" s="7">
        <v>300191</v>
      </c>
    </row>
    <row r="1501" spans="1:38" x14ac:dyDescent="0.15">
      <c r="A1501" s="7">
        <v>300192</v>
      </c>
      <c r="B1501" s="17">
        <f t="shared" si="376"/>
        <v>107.85714285714285</v>
      </c>
      <c r="C1501" s="17">
        <f t="shared" si="377"/>
        <v>5.3963262097062392</v>
      </c>
      <c r="D1501" s="17">
        <f t="shared" si="378"/>
        <v>95.125</v>
      </c>
      <c r="E1501" s="17">
        <f t="shared" si="379"/>
        <v>5.3625537312381084</v>
      </c>
      <c r="F1501" s="17">
        <f t="shared" si="380"/>
        <v>79.5625</v>
      </c>
      <c r="G1501" s="17">
        <f t="shared" si="381"/>
        <v>4.4974386150856747</v>
      </c>
      <c r="H1501" s="17">
        <f t="shared" si="382"/>
        <v>81.381634372367316</v>
      </c>
      <c r="I1501" s="17">
        <f t="shared" si="383"/>
        <v>4.4768856447688572</v>
      </c>
      <c r="J1501" s="18">
        <v>15.1</v>
      </c>
      <c r="K1501" s="17">
        <v>0.14000000000000001</v>
      </c>
      <c r="L1501" s="17">
        <v>2.7982</v>
      </c>
      <c r="M1501" s="18">
        <v>15.22</v>
      </c>
      <c r="N1501" s="17">
        <v>0.04</v>
      </c>
      <c r="O1501" s="17">
        <v>2.8382000000000001</v>
      </c>
      <c r="P1501" s="18">
        <v>12.73</v>
      </c>
      <c r="Q1501" s="17">
        <v>0.08</v>
      </c>
      <c r="R1501" s="17">
        <v>2.8304999999999998</v>
      </c>
      <c r="S1501" s="18">
        <v>12.88</v>
      </c>
      <c r="T1501" s="17">
        <v>0.1187</v>
      </c>
      <c r="U1501" s="17">
        <v>2.8769999999999998</v>
      </c>
      <c r="V1501" s="21">
        <v>42486</v>
      </c>
      <c r="W1501" s="7">
        <v>300192</v>
      </c>
      <c r="X1501" s="44" t="s">
        <v>37</v>
      </c>
      <c r="Y1501" s="66">
        <v>13978</v>
      </c>
      <c r="Z1501" s="66">
        <v>17352</v>
      </c>
      <c r="AA1501" s="44" t="s">
        <v>37</v>
      </c>
      <c r="AB1501" s="66">
        <v>12743</v>
      </c>
      <c r="AC1501" s="66">
        <v>19033</v>
      </c>
      <c r="AD1501" s="44" t="s">
        <v>43</v>
      </c>
      <c r="AE1501" s="66">
        <v>15916</v>
      </c>
      <c r="AF1501" s="66">
        <v>15239</v>
      </c>
      <c r="AG1501" s="44" t="s">
        <v>37</v>
      </c>
      <c r="AH1501" s="66">
        <v>14733</v>
      </c>
      <c r="AI1501" s="66">
        <v>16463</v>
      </c>
      <c r="AJ1501" s="76"/>
      <c r="AK1501" s="75"/>
      <c r="AL1501" s="7">
        <v>300192</v>
      </c>
    </row>
    <row r="1502" spans="1:38" x14ac:dyDescent="0.15">
      <c r="A1502" s="7">
        <v>300193</v>
      </c>
      <c r="B1502" s="17">
        <f t="shared" si="376"/>
        <v>59.375</v>
      </c>
      <c r="C1502" s="17">
        <f t="shared" si="377"/>
        <v>2.4203821656050954</v>
      </c>
      <c r="D1502" s="17">
        <f t="shared" si="378"/>
        <v>82.333333333333343</v>
      </c>
      <c r="E1502" s="17">
        <f t="shared" si="379"/>
        <v>2.4963994239078255</v>
      </c>
      <c r="F1502" s="17">
        <f t="shared" si="380"/>
        <v>47.227272727272727</v>
      </c>
      <c r="G1502" s="17">
        <f t="shared" si="381"/>
        <v>2.5465686274509807</v>
      </c>
      <c r="H1502" s="17">
        <f t="shared" si="382"/>
        <v>45.17647058823529</v>
      </c>
      <c r="I1502" s="17">
        <f t="shared" si="383"/>
        <v>2.4754629405792201</v>
      </c>
      <c r="J1502" s="18">
        <v>9.5</v>
      </c>
      <c r="K1502" s="17">
        <v>0.16</v>
      </c>
      <c r="L1502" s="17">
        <v>3.9249999999999998</v>
      </c>
      <c r="M1502" s="18">
        <v>9.8800000000000008</v>
      </c>
      <c r="N1502" s="17">
        <v>0.03</v>
      </c>
      <c r="O1502" s="17">
        <v>3.9577</v>
      </c>
      <c r="P1502" s="18">
        <v>10.39</v>
      </c>
      <c r="Q1502" s="17">
        <v>0.11</v>
      </c>
      <c r="R1502" s="17">
        <v>4.08</v>
      </c>
      <c r="S1502" s="18">
        <v>10.24</v>
      </c>
      <c r="T1502" s="17">
        <v>0.17</v>
      </c>
      <c r="U1502" s="17">
        <v>4.1365999999999996</v>
      </c>
      <c r="V1502" s="21">
        <v>42454</v>
      </c>
      <c r="W1502" s="7">
        <v>300193</v>
      </c>
      <c r="X1502" s="30"/>
      <c r="Y1502" s="66">
        <v>42813</v>
      </c>
      <c r="Z1502" s="66">
        <v>11844</v>
      </c>
      <c r="AA1502" s="30"/>
      <c r="AB1502" s="66">
        <v>43037</v>
      </c>
      <c r="AC1502" s="66">
        <v>11783</v>
      </c>
      <c r="AD1502" s="30"/>
      <c r="AE1502" s="66">
        <v>42681</v>
      </c>
      <c r="AF1502" s="66">
        <v>11910</v>
      </c>
      <c r="AG1502" s="30"/>
      <c r="AH1502" s="66">
        <v>41056</v>
      </c>
      <c r="AI1502" s="66">
        <v>12371</v>
      </c>
      <c r="AJ1502" s="76"/>
      <c r="AK1502" s="75"/>
      <c r="AL1502" s="7">
        <v>300193</v>
      </c>
    </row>
    <row r="1503" spans="1:38" x14ac:dyDescent="0.15">
      <c r="A1503" s="7">
        <v>300194</v>
      </c>
      <c r="B1503" s="17">
        <f t="shared" si="376"/>
        <v>109.58333333333334</v>
      </c>
      <c r="C1503" s="17">
        <f t="shared" si="377"/>
        <v>3.4739191884502092</v>
      </c>
      <c r="D1503" s="17">
        <f t="shared" si="378"/>
        <v>42.431818181818187</v>
      </c>
      <c r="E1503" s="17">
        <f t="shared" si="379"/>
        <v>2.4306414445847602</v>
      </c>
      <c r="F1503" s="17">
        <f t="shared" si="380"/>
        <v>36.083333333333336</v>
      </c>
      <c r="G1503" s="17">
        <f t="shared" si="381"/>
        <v>2.4034725460156752</v>
      </c>
      <c r="H1503" s="17">
        <f t="shared" si="382"/>
        <v>34.367647058823529</v>
      </c>
      <c r="I1503" s="17">
        <f t="shared" si="383"/>
        <v>2.376159102000976</v>
      </c>
      <c r="J1503" s="18">
        <v>26.3</v>
      </c>
      <c r="K1503" s="17">
        <v>0.24</v>
      </c>
      <c r="L1503" s="17">
        <v>7.5707000000000004</v>
      </c>
      <c r="M1503" s="18">
        <v>18.670000000000002</v>
      </c>
      <c r="N1503" s="17">
        <v>0.11</v>
      </c>
      <c r="O1503" s="17">
        <v>7.6810999999999998</v>
      </c>
      <c r="P1503" s="18">
        <v>21.65</v>
      </c>
      <c r="Q1503" s="17">
        <v>0.3</v>
      </c>
      <c r="R1503" s="17">
        <v>9.0077999999999996</v>
      </c>
      <c r="S1503" s="18">
        <v>23.37</v>
      </c>
      <c r="T1503" s="17">
        <v>0.51</v>
      </c>
      <c r="U1503" s="17">
        <v>9.8352000000000004</v>
      </c>
      <c r="V1503" s="28">
        <v>42460</v>
      </c>
      <c r="W1503" s="7">
        <v>300194</v>
      </c>
      <c r="X1503" s="44" t="s">
        <v>37</v>
      </c>
      <c r="Y1503" s="66">
        <v>11034</v>
      </c>
      <c r="Z1503" s="66">
        <v>25557</v>
      </c>
      <c r="AA1503" s="44" t="s">
        <v>39</v>
      </c>
      <c r="AB1503" s="66">
        <v>11808</v>
      </c>
      <c r="AC1503" s="66">
        <v>23882</v>
      </c>
      <c r="AD1503" s="44" t="s">
        <v>37</v>
      </c>
      <c r="AE1503" s="66">
        <v>11095</v>
      </c>
      <c r="AF1503" s="66">
        <v>31365</v>
      </c>
      <c r="AG1503" s="44" t="s">
        <v>37</v>
      </c>
      <c r="AH1503" s="66">
        <v>11962</v>
      </c>
      <c r="AI1503" s="66">
        <v>33152</v>
      </c>
      <c r="AJ1503" s="76"/>
      <c r="AK1503" s="75"/>
      <c r="AL1503" s="7">
        <v>300194</v>
      </c>
    </row>
    <row r="1504" spans="1:38" x14ac:dyDescent="0.15">
      <c r="A1504" s="7">
        <v>300195</v>
      </c>
      <c r="B1504" s="17">
        <f t="shared" si="376"/>
        <v>28.862068965517242</v>
      </c>
      <c r="C1504" s="17">
        <f t="shared" si="377"/>
        <v>2.4309135529965289</v>
      </c>
      <c r="D1504" s="17">
        <f t="shared" si="378"/>
        <v>43.375</v>
      </c>
      <c r="E1504" s="17">
        <f t="shared" si="379"/>
        <v>2.4831475147056721</v>
      </c>
      <c r="F1504" s="17">
        <f t="shared" si="380"/>
        <v>44.166666666666671</v>
      </c>
      <c r="G1504" s="17">
        <f t="shared" si="381"/>
        <v>2.6039107792080181</v>
      </c>
      <c r="H1504" s="17">
        <f t="shared" si="382"/>
        <v>54.403846153846153</v>
      </c>
      <c r="I1504" s="17">
        <f t="shared" si="383"/>
        <v>2.6238904810929631</v>
      </c>
      <c r="J1504" s="18">
        <v>16.739999999999998</v>
      </c>
      <c r="K1504" s="17">
        <v>0.57999999999999996</v>
      </c>
      <c r="L1504" s="17">
        <v>6.8863000000000003</v>
      </c>
      <c r="M1504" s="18">
        <v>17.350000000000001</v>
      </c>
      <c r="N1504" s="17">
        <v>0.1</v>
      </c>
      <c r="O1504" s="17">
        <v>6.9870999999999999</v>
      </c>
      <c r="P1504" s="18">
        <v>18.55</v>
      </c>
      <c r="Q1504" s="17">
        <v>0.21</v>
      </c>
      <c r="R1504" s="17">
        <v>7.1238999999999999</v>
      </c>
      <c r="S1504" s="18">
        <v>18.86</v>
      </c>
      <c r="T1504" s="17">
        <v>0.26</v>
      </c>
      <c r="U1504" s="17">
        <v>7.1878000000000002</v>
      </c>
      <c r="V1504" s="28">
        <v>42475</v>
      </c>
      <c r="W1504" s="7">
        <v>300195</v>
      </c>
      <c r="X1504" s="44" t="s">
        <v>43</v>
      </c>
      <c r="Y1504" s="66">
        <v>22175</v>
      </c>
      <c r="Z1504" s="66">
        <v>15300</v>
      </c>
      <c r="AA1504" s="44" t="s">
        <v>41</v>
      </c>
      <c r="AB1504" s="66">
        <v>21147</v>
      </c>
      <c r="AC1504" s="66">
        <v>16044</v>
      </c>
      <c r="AD1504" s="44" t="s">
        <v>43</v>
      </c>
      <c r="AE1504" s="66">
        <v>22296</v>
      </c>
      <c r="AF1504" s="66">
        <v>15217</v>
      </c>
      <c r="AG1504" s="44" t="s">
        <v>43</v>
      </c>
      <c r="AH1504" s="66">
        <v>23947</v>
      </c>
      <c r="AI1504" s="66">
        <v>14096</v>
      </c>
      <c r="AJ1504" s="76"/>
      <c r="AK1504" s="75"/>
      <c r="AL1504" s="7">
        <v>300195</v>
      </c>
    </row>
    <row r="1505" spans="1:38" x14ac:dyDescent="0.15">
      <c r="A1505" s="7">
        <v>300196</v>
      </c>
      <c r="B1505" s="17">
        <f t="shared" si="376"/>
        <v>33.891891891891888</v>
      </c>
      <c r="C1505" s="17">
        <f t="shared" si="377"/>
        <v>5.5874883037027132</v>
      </c>
      <c r="D1505" s="17">
        <f t="shared" si="378"/>
        <v>32.35</v>
      </c>
      <c r="E1505" s="17">
        <f t="shared" si="379"/>
        <v>4.6310214014744826</v>
      </c>
      <c r="F1505" s="17">
        <f t="shared" si="380"/>
        <v>30.130769230769232</v>
      </c>
      <c r="G1505" s="17">
        <f t="shared" si="381"/>
        <v>5.4128376977820771</v>
      </c>
      <c r="H1505" s="17">
        <f t="shared" si="382"/>
        <v>33.708791208791204</v>
      </c>
      <c r="I1505" s="17">
        <f t="shared" si="383"/>
        <v>3.933902739304401</v>
      </c>
      <c r="J1505" s="18">
        <v>37.619999999999997</v>
      </c>
      <c r="K1505" s="17">
        <v>1.1100000000000001</v>
      </c>
      <c r="L1505" s="17">
        <v>6.7328999999999999</v>
      </c>
      <c r="M1505" s="18">
        <v>32.35</v>
      </c>
      <c r="N1505" s="17">
        <v>0.25</v>
      </c>
      <c r="O1505" s="17">
        <v>6.9855</v>
      </c>
      <c r="P1505" s="18">
        <v>39.17</v>
      </c>
      <c r="Q1505" s="17">
        <v>0.65</v>
      </c>
      <c r="R1505" s="17">
        <v>7.2365000000000004</v>
      </c>
      <c r="S1505" s="18">
        <v>40.9</v>
      </c>
      <c r="T1505" s="17">
        <v>0.91</v>
      </c>
      <c r="U1505" s="17">
        <v>10.396800000000001</v>
      </c>
      <c r="V1505" s="28">
        <v>42475</v>
      </c>
      <c r="W1505" s="7">
        <v>300196</v>
      </c>
      <c r="X1505" s="44" t="s">
        <v>39</v>
      </c>
      <c r="Y1505" s="66">
        <v>7306</v>
      </c>
      <c r="Z1505" s="66">
        <v>26279</v>
      </c>
      <c r="AA1505" s="44" t="s">
        <v>37</v>
      </c>
      <c r="AB1505" s="66">
        <v>6585</v>
      </c>
      <c r="AC1505" s="66">
        <v>29157</v>
      </c>
      <c r="AD1505" s="44" t="s">
        <v>37</v>
      </c>
      <c r="AE1505" s="66">
        <v>6525</v>
      </c>
      <c r="AF1505" s="66">
        <v>29425</v>
      </c>
      <c r="AG1505" s="44" t="s">
        <v>37</v>
      </c>
      <c r="AH1505" s="66">
        <v>5876</v>
      </c>
      <c r="AI1505" s="66">
        <v>36121</v>
      </c>
      <c r="AJ1505" s="76"/>
      <c r="AK1505" s="75"/>
      <c r="AL1505" s="7">
        <v>300196</v>
      </c>
    </row>
    <row r="1506" spans="1:38" x14ac:dyDescent="0.15">
      <c r="A1506" s="7">
        <v>300197</v>
      </c>
      <c r="B1506" s="17">
        <f t="shared" si="376"/>
        <v>32.512820512820511</v>
      </c>
      <c r="C1506" s="17">
        <f t="shared" si="377"/>
        <v>3.1646201457522212</v>
      </c>
      <c r="D1506" s="17">
        <f t="shared" si="378"/>
        <v>-692.5</v>
      </c>
      <c r="E1506" s="17">
        <f t="shared" si="379"/>
        <v>2.6920908896534295</v>
      </c>
      <c r="F1506" s="17">
        <f t="shared" si="380"/>
        <v>36.473684210526315</v>
      </c>
      <c r="G1506" s="17">
        <f t="shared" si="381"/>
        <v>2.9401781926177342</v>
      </c>
      <c r="H1506" s="17">
        <f t="shared" si="382"/>
        <v>44.512499999999996</v>
      </c>
      <c r="I1506" s="17">
        <f t="shared" si="383"/>
        <v>3.6934470097703649</v>
      </c>
      <c r="J1506" s="18">
        <v>12.68</v>
      </c>
      <c r="K1506" s="17">
        <v>0.39</v>
      </c>
      <c r="L1506" s="17">
        <v>4.0068000000000001</v>
      </c>
      <c r="M1506" s="18">
        <v>13.85</v>
      </c>
      <c r="N1506" s="17">
        <v>-5.0000000000000001E-3</v>
      </c>
      <c r="O1506" s="17">
        <v>5.1447000000000003</v>
      </c>
      <c r="P1506" s="18">
        <v>13.86</v>
      </c>
      <c r="Q1506" s="17">
        <v>0.19</v>
      </c>
      <c r="R1506" s="17">
        <v>4.7140000000000004</v>
      </c>
      <c r="S1506" s="18">
        <v>11.87</v>
      </c>
      <c r="T1506" s="17">
        <v>0.2</v>
      </c>
      <c r="U1506" s="17">
        <v>3.2138</v>
      </c>
      <c r="V1506" s="21">
        <v>42478</v>
      </c>
      <c r="W1506" s="7">
        <v>300197</v>
      </c>
      <c r="X1506" s="50"/>
      <c r="Y1506" s="66">
        <v>44509</v>
      </c>
      <c r="Z1506" s="66">
        <v>18144</v>
      </c>
      <c r="AA1506" s="50" t="s">
        <v>41</v>
      </c>
      <c r="AB1506" s="66">
        <v>36731</v>
      </c>
      <c r="AC1506" s="66">
        <v>25074</v>
      </c>
      <c r="AD1506" s="50" t="s">
        <v>41</v>
      </c>
      <c r="AE1506" s="66">
        <v>32587</v>
      </c>
      <c r="AF1506" s="66">
        <v>31089</v>
      </c>
      <c r="AG1506" s="50" t="s">
        <v>37</v>
      </c>
      <c r="AH1506" s="66">
        <v>28167</v>
      </c>
      <c r="AI1506" s="66">
        <v>53951</v>
      </c>
      <c r="AJ1506" s="76"/>
      <c r="AK1506" s="75"/>
      <c r="AL1506" s="7">
        <v>300197</v>
      </c>
    </row>
    <row r="1507" spans="1:38" x14ac:dyDescent="0.15">
      <c r="A1507" s="7">
        <v>300198</v>
      </c>
      <c r="B1507" s="17">
        <f t="shared" si="376"/>
        <v>104.0625</v>
      </c>
      <c r="C1507" s="17">
        <f t="shared" si="377"/>
        <v>2.4461012965071438</v>
      </c>
      <c r="D1507" s="17">
        <f t="shared" si="378"/>
        <v>57.5</v>
      </c>
      <c r="E1507" s="17">
        <f t="shared" si="379"/>
        <v>5.120654984199942</v>
      </c>
      <c r="F1507" s="17">
        <f t="shared" si="380"/>
        <v>153.53053435114504</v>
      </c>
      <c r="G1507" s="17">
        <f t="shared" si="381"/>
        <v>4.8812304705275613</v>
      </c>
      <c r="H1507" s="17">
        <f t="shared" si="382"/>
        <v>77.85823170731706</v>
      </c>
      <c r="I1507" s="17">
        <f t="shared" si="383"/>
        <v>4.5141190507755535</v>
      </c>
      <c r="J1507" s="18">
        <v>6.66</v>
      </c>
      <c r="K1507" s="17">
        <v>6.4000000000000001E-2</v>
      </c>
      <c r="L1507" s="17">
        <v>2.7227000000000001</v>
      </c>
      <c r="M1507" s="18">
        <v>14.26</v>
      </c>
      <c r="N1507" s="17">
        <v>6.2E-2</v>
      </c>
      <c r="O1507" s="17">
        <v>2.7848000000000002</v>
      </c>
      <c r="P1507" s="18">
        <v>16.09</v>
      </c>
      <c r="Q1507" s="17">
        <v>5.2400000000000002E-2</v>
      </c>
      <c r="R1507" s="17">
        <v>3.2963</v>
      </c>
      <c r="S1507" s="18">
        <v>6.81</v>
      </c>
      <c r="T1507" s="17">
        <v>6.5600000000000006E-2</v>
      </c>
      <c r="U1507" s="17">
        <v>1.5085999999999999</v>
      </c>
      <c r="V1507" s="28">
        <v>42460</v>
      </c>
      <c r="W1507" s="7">
        <v>300198</v>
      </c>
      <c r="X1507" s="44" t="s">
        <v>37</v>
      </c>
      <c r="Y1507" s="66">
        <v>16570</v>
      </c>
      <c r="Z1507" s="66">
        <v>25098</v>
      </c>
      <c r="AA1507" s="44" t="s">
        <v>39</v>
      </c>
      <c r="AB1507" s="66">
        <v>17621</v>
      </c>
      <c r="AC1507" s="66">
        <v>23601</v>
      </c>
      <c r="AD1507" s="44" t="s">
        <v>37</v>
      </c>
      <c r="AE1507" s="66">
        <v>17176</v>
      </c>
      <c r="AF1507" s="66">
        <v>27298</v>
      </c>
      <c r="AG1507" s="44" t="s">
        <v>37</v>
      </c>
      <c r="AH1507" s="66">
        <v>20809</v>
      </c>
      <c r="AI1507" s="66">
        <v>49572</v>
      </c>
      <c r="AJ1507" s="76"/>
      <c r="AK1507" s="75"/>
      <c r="AL1507" s="7">
        <v>300198</v>
      </c>
    </row>
    <row r="1508" spans="1:38" x14ac:dyDescent="0.15">
      <c r="A1508" s="7">
        <v>300199</v>
      </c>
      <c r="B1508" s="17">
        <f t="shared" si="376"/>
        <v>52.882352941176471</v>
      </c>
      <c r="C1508" s="17">
        <f t="shared" si="377"/>
        <v>6.0743243243243246</v>
      </c>
      <c r="D1508" s="17">
        <f t="shared" si="378"/>
        <v>69.044006069802734</v>
      </c>
      <c r="E1508" s="17">
        <f t="shared" si="379"/>
        <v>5.9701492537313428</v>
      </c>
      <c r="F1508" s="17">
        <f t="shared" si="380"/>
        <v>84.791666666666671</v>
      </c>
      <c r="G1508" s="17">
        <f t="shared" si="381"/>
        <v>6.5600722091486414</v>
      </c>
      <c r="H1508" s="17">
        <f t="shared" si="382"/>
        <v>63.576923076923073</v>
      </c>
      <c r="I1508" s="17">
        <f t="shared" si="383"/>
        <v>5.5606014734080125</v>
      </c>
      <c r="J1508" s="18">
        <v>17.98</v>
      </c>
      <c r="K1508" s="17">
        <v>0.34</v>
      </c>
      <c r="L1508" s="17">
        <v>2.96</v>
      </c>
      <c r="M1508" s="18">
        <v>18.2</v>
      </c>
      <c r="N1508" s="17">
        <v>6.59E-2</v>
      </c>
      <c r="O1508" s="17">
        <v>3.0485000000000002</v>
      </c>
      <c r="P1508" s="18">
        <v>20.350000000000001</v>
      </c>
      <c r="Q1508" s="17">
        <v>0.12</v>
      </c>
      <c r="R1508" s="17">
        <v>3.1021000000000001</v>
      </c>
      <c r="S1508" s="18">
        <v>22.04</v>
      </c>
      <c r="T1508" s="17">
        <v>0.26</v>
      </c>
      <c r="U1508" s="17">
        <v>3.9636</v>
      </c>
      <c r="V1508" s="28">
        <v>42487</v>
      </c>
      <c r="W1508" s="7">
        <v>300199</v>
      </c>
      <c r="X1508" s="44" t="s">
        <v>39</v>
      </c>
      <c r="Y1508" s="66">
        <v>21407</v>
      </c>
      <c r="Z1508" s="66">
        <v>41575</v>
      </c>
      <c r="AA1508" s="44" t="s">
        <v>39</v>
      </c>
      <c r="AB1508" s="66">
        <v>23367</v>
      </c>
      <c r="AC1508" s="66">
        <v>38088</v>
      </c>
      <c r="AD1508" s="44" t="s">
        <v>37</v>
      </c>
      <c r="AE1508" s="66">
        <v>20050</v>
      </c>
      <c r="AF1508" s="66">
        <v>44389</v>
      </c>
      <c r="AG1508" s="44" t="s">
        <v>37</v>
      </c>
      <c r="AH1508" s="66">
        <v>19787</v>
      </c>
      <c r="AI1508" s="66">
        <v>44979</v>
      </c>
      <c r="AJ1508" s="76"/>
      <c r="AK1508" s="75"/>
      <c r="AL1508" s="7">
        <v>300199</v>
      </c>
    </row>
    <row r="1509" spans="1:38" x14ac:dyDescent="0.15">
      <c r="A1509" s="7">
        <v>300200</v>
      </c>
      <c r="B1509" s="17">
        <f t="shared" si="376"/>
        <v>71.599999999999994</v>
      </c>
      <c r="C1509" s="17">
        <f t="shared" si="377"/>
        <v>4.9737419767151074</v>
      </c>
      <c r="D1509" s="17">
        <f t="shared" si="378"/>
        <v>42.360248447204967</v>
      </c>
      <c r="E1509" s="17">
        <f t="shared" si="379"/>
        <v>3.7072269181637814</v>
      </c>
      <c r="F1509" s="17">
        <f t="shared" si="380"/>
        <v>46.919976971790447</v>
      </c>
      <c r="G1509" s="17">
        <f t="shared" si="381"/>
        <v>4.562631210636809</v>
      </c>
      <c r="H1509" s="17">
        <f t="shared" si="382"/>
        <v>49.90729295426452</v>
      </c>
      <c r="I1509" s="17">
        <f t="shared" si="383"/>
        <v>4.4348637961335671</v>
      </c>
      <c r="J1509" s="18">
        <v>17.899999999999999</v>
      </c>
      <c r="K1509" s="17">
        <v>0.25</v>
      </c>
      <c r="L1509" s="17">
        <v>3.5989</v>
      </c>
      <c r="M1509" s="18">
        <v>13.64</v>
      </c>
      <c r="N1509" s="17">
        <v>8.0500000000000002E-2</v>
      </c>
      <c r="O1509" s="17">
        <v>3.6793</v>
      </c>
      <c r="P1509" s="18">
        <v>16.3</v>
      </c>
      <c r="Q1509" s="17">
        <v>0.17369999999999999</v>
      </c>
      <c r="R1509" s="17">
        <v>3.5724999999999998</v>
      </c>
      <c r="S1509" s="18">
        <v>16.149999999999999</v>
      </c>
      <c r="T1509" s="17">
        <v>0.2427</v>
      </c>
      <c r="U1509" s="17">
        <v>3.6415999999999999</v>
      </c>
      <c r="V1509" s="21">
        <v>42481</v>
      </c>
      <c r="W1509" s="7">
        <v>300200</v>
      </c>
      <c r="X1509" s="44" t="s">
        <v>41</v>
      </c>
      <c r="Y1509" s="66">
        <v>15633</v>
      </c>
      <c r="Z1509" s="66">
        <v>13663</v>
      </c>
      <c r="AA1509" s="44" t="s">
        <v>41</v>
      </c>
      <c r="AB1509" s="66">
        <v>14872</v>
      </c>
      <c r="AC1509" s="66">
        <v>14362</v>
      </c>
      <c r="AD1509" s="44" t="s">
        <v>37</v>
      </c>
      <c r="AE1509" s="66">
        <v>13170</v>
      </c>
      <c r="AF1509" s="66">
        <v>16218</v>
      </c>
      <c r="AG1509" s="44" t="s">
        <v>37</v>
      </c>
      <c r="AH1509" s="66">
        <v>12862</v>
      </c>
      <c r="AI1509" s="66">
        <v>16607</v>
      </c>
      <c r="AJ1509" s="76"/>
      <c r="AK1509" s="75"/>
      <c r="AL1509" s="7">
        <v>300200</v>
      </c>
    </row>
    <row r="1510" spans="1:38" x14ac:dyDescent="0.15">
      <c r="A1510" s="7">
        <v>300201</v>
      </c>
      <c r="B1510" s="17">
        <f t="shared" si="376"/>
        <v>111.27922971114168</v>
      </c>
      <c r="C1510" s="17">
        <f t="shared" si="377"/>
        <v>3.7929579445824935</v>
      </c>
      <c r="D1510" s="17">
        <f t="shared" si="378"/>
        <v>-183.99532710280374</v>
      </c>
      <c r="E1510" s="17">
        <f t="shared" si="379"/>
        <v>6.1222109927699604</v>
      </c>
      <c r="F1510" s="17">
        <f t="shared" si="380"/>
        <v>849.09909909909913</v>
      </c>
      <c r="G1510" s="17">
        <f t="shared" si="381"/>
        <v>6.6296205113776248</v>
      </c>
      <c r="H1510" s="17">
        <f t="shared" si="382"/>
        <v>157.45738636363635</v>
      </c>
      <c r="I1510" s="17">
        <f t="shared" si="383"/>
        <v>5.8650793650793647</v>
      </c>
      <c r="J1510" s="18">
        <v>8.09</v>
      </c>
      <c r="K1510" s="17">
        <v>7.2700000000000001E-2</v>
      </c>
      <c r="L1510" s="17">
        <v>2.1328999999999998</v>
      </c>
      <c r="M1510" s="18">
        <v>15.75</v>
      </c>
      <c r="N1510" s="17">
        <v>-2.1399999999999999E-2</v>
      </c>
      <c r="O1510" s="17">
        <v>2.5726</v>
      </c>
      <c r="P1510" s="18">
        <v>18.850000000000001</v>
      </c>
      <c r="Q1510" s="17">
        <v>1.11E-2</v>
      </c>
      <c r="R1510" s="17">
        <v>2.8433000000000002</v>
      </c>
      <c r="S1510" s="18">
        <v>7.39</v>
      </c>
      <c r="T1510" s="17">
        <v>3.5200000000000002E-2</v>
      </c>
      <c r="U1510" s="17">
        <v>1.26</v>
      </c>
      <c r="V1510" s="28">
        <v>42486</v>
      </c>
      <c r="W1510" s="7">
        <v>300201</v>
      </c>
      <c r="X1510" s="50" t="s">
        <v>43</v>
      </c>
      <c r="Y1510" s="66">
        <v>35457</v>
      </c>
      <c r="Z1510" s="66">
        <v>10292</v>
      </c>
      <c r="AA1510" s="50" t="s">
        <v>41</v>
      </c>
      <c r="AB1510" s="66">
        <v>31573</v>
      </c>
      <c r="AC1510" s="66">
        <v>11558</v>
      </c>
      <c r="AD1510" s="50" t="s">
        <v>43</v>
      </c>
      <c r="AE1510" s="66">
        <v>41752</v>
      </c>
      <c r="AF1510" s="66">
        <v>10208</v>
      </c>
      <c r="AG1510" s="50" t="s">
        <v>41</v>
      </c>
      <c r="AH1510" s="66">
        <v>36043</v>
      </c>
      <c r="AI1510" s="66">
        <v>28537</v>
      </c>
      <c r="AJ1510" s="76"/>
      <c r="AK1510" s="75"/>
      <c r="AL1510" s="7">
        <v>300201</v>
      </c>
    </row>
    <row r="1511" spans="1:38" x14ac:dyDescent="0.15">
      <c r="A1511" s="7">
        <v>300202</v>
      </c>
      <c r="B1511" s="17">
        <f t="shared" si="376"/>
        <v>52.340425531914903</v>
      </c>
      <c r="C1511" s="17">
        <f t="shared" si="377"/>
        <v>8.5253855484318155</v>
      </c>
      <c r="D1511" s="17">
        <f t="shared" si="378"/>
        <v>289.84375000000006</v>
      </c>
      <c r="E1511" s="17">
        <f t="shared" si="379"/>
        <v>7.6681938750904282</v>
      </c>
      <c r="F1511" s="17">
        <f t="shared" si="380"/>
        <v>486.14457831325308</v>
      </c>
      <c r="G1511" s="17">
        <f t="shared" si="381"/>
        <v>8.3626943005181342</v>
      </c>
      <c r="H1511" s="17">
        <f t="shared" si="382"/>
        <v>84.235453315290926</v>
      </c>
      <c r="I1511" s="17">
        <f t="shared" si="383"/>
        <v>8.2273252932430196</v>
      </c>
      <c r="J1511" s="18">
        <v>24.6</v>
      </c>
      <c r="K1511" s="17">
        <v>0.47</v>
      </c>
      <c r="L1511" s="17">
        <v>2.8855</v>
      </c>
      <c r="M1511" s="18">
        <v>22.26</v>
      </c>
      <c r="N1511" s="17">
        <v>1.9199999999999998E-2</v>
      </c>
      <c r="O1511" s="17">
        <v>2.9028999999999998</v>
      </c>
      <c r="P1511" s="18">
        <v>24.21</v>
      </c>
      <c r="Q1511" s="17">
        <v>2.4899999999999999E-2</v>
      </c>
      <c r="R1511" s="17">
        <v>2.895</v>
      </c>
      <c r="S1511" s="18">
        <v>24.9</v>
      </c>
      <c r="T1511" s="17">
        <v>0.22170000000000001</v>
      </c>
      <c r="U1511" s="17">
        <v>3.0265</v>
      </c>
      <c r="V1511" s="21">
        <v>42481</v>
      </c>
      <c r="W1511" s="7">
        <v>300202</v>
      </c>
      <c r="X1511" s="50" t="s">
        <v>39</v>
      </c>
      <c r="Y1511" s="66">
        <v>10948</v>
      </c>
      <c r="Z1511" s="66">
        <v>50192</v>
      </c>
      <c r="AA1511" s="50" t="s">
        <v>37</v>
      </c>
      <c r="AB1511" s="66">
        <v>10623</v>
      </c>
      <c r="AC1511" s="66">
        <v>51727</v>
      </c>
      <c r="AD1511" s="50" t="s">
        <v>37</v>
      </c>
      <c r="AE1511" s="66">
        <v>9899</v>
      </c>
      <c r="AF1511" s="66">
        <v>55511</v>
      </c>
      <c r="AG1511" s="50" t="s">
        <v>37</v>
      </c>
      <c r="AH1511" s="66">
        <v>8150</v>
      </c>
      <c r="AI1511" s="66">
        <v>67423</v>
      </c>
      <c r="AJ1511" s="76"/>
      <c r="AK1511" s="75"/>
      <c r="AL1511" s="7">
        <v>300202</v>
      </c>
    </row>
    <row r="1512" spans="1:38" x14ac:dyDescent="0.15">
      <c r="A1512" s="7">
        <v>300203</v>
      </c>
      <c r="B1512" s="17">
        <f t="shared" si="376"/>
        <v>55.54545454545454</v>
      </c>
      <c r="C1512" s="17">
        <f t="shared" si="377"/>
        <v>5.8908600077130737</v>
      </c>
      <c r="D1512" s="17">
        <f t="shared" si="378"/>
        <v>327.5</v>
      </c>
      <c r="E1512" s="17">
        <f t="shared" si="379"/>
        <v>5.0309151657129689</v>
      </c>
      <c r="F1512" s="17">
        <f t="shared" si="380"/>
        <v>69.473684210526315</v>
      </c>
      <c r="G1512" s="17">
        <f t="shared" si="381"/>
        <v>4.9946080935353878</v>
      </c>
      <c r="H1512" s="17">
        <f t="shared" si="382"/>
        <v>44.049107142857139</v>
      </c>
      <c r="I1512" s="17">
        <f t="shared" si="383"/>
        <v>5.8081833754216188</v>
      </c>
      <c r="J1512" s="18">
        <v>30.55</v>
      </c>
      <c r="K1512" s="17">
        <v>0.55000000000000004</v>
      </c>
      <c r="L1512" s="17">
        <v>5.1859999999999999</v>
      </c>
      <c r="M1512" s="18">
        <v>26.2</v>
      </c>
      <c r="N1512" s="17">
        <v>0.02</v>
      </c>
      <c r="O1512" s="17">
        <v>5.2077999999999998</v>
      </c>
      <c r="P1512" s="18">
        <v>26.4</v>
      </c>
      <c r="Q1512" s="17">
        <v>0.19</v>
      </c>
      <c r="R1512" s="17">
        <v>5.2857000000000003</v>
      </c>
      <c r="S1512" s="18">
        <v>32.89</v>
      </c>
      <c r="T1512" s="17">
        <v>0.56000000000000005</v>
      </c>
      <c r="U1512" s="17">
        <v>5.6627000000000001</v>
      </c>
      <c r="V1512" s="28">
        <v>42486</v>
      </c>
      <c r="W1512" s="7">
        <v>300203</v>
      </c>
      <c r="X1512" s="50" t="s">
        <v>39</v>
      </c>
      <c r="Y1512" s="66">
        <v>15219</v>
      </c>
      <c r="Z1512" s="66">
        <v>29777</v>
      </c>
      <c r="AA1512" s="50" t="s">
        <v>37</v>
      </c>
      <c r="AB1512" s="66">
        <v>15149</v>
      </c>
      <c r="AC1512" s="66">
        <v>29914</v>
      </c>
      <c r="AD1512" s="50" t="s">
        <v>37</v>
      </c>
      <c r="AE1512" s="66">
        <v>14011</v>
      </c>
      <c r="AF1512" s="66">
        <v>32330</v>
      </c>
      <c r="AG1512" s="50" t="s">
        <v>37</v>
      </c>
      <c r="AH1512" s="66">
        <v>11591</v>
      </c>
      <c r="AI1512" s="66">
        <v>39080</v>
      </c>
      <c r="AJ1512" s="76"/>
      <c r="AK1512" s="75"/>
      <c r="AL1512" s="7">
        <v>300203</v>
      </c>
    </row>
    <row r="1513" spans="1:38" x14ac:dyDescent="0.15">
      <c r="A1513" s="7">
        <v>300204</v>
      </c>
      <c r="B1513" s="17">
        <f t="shared" si="376"/>
        <v>28.142857142857142</v>
      </c>
      <c r="C1513" s="17">
        <f t="shared" si="377"/>
        <v>3.6135738306328338</v>
      </c>
      <c r="D1513" s="17">
        <f t="shared" si="378"/>
        <v>38.15625</v>
      </c>
      <c r="E1513" s="17">
        <f t="shared" si="379"/>
        <v>4.8313384113166489</v>
      </c>
      <c r="F1513" s="17">
        <f t="shared" si="380"/>
        <v>36.880000000000003</v>
      </c>
      <c r="G1513" s="17">
        <f t="shared" si="381"/>
        <v>5.0995575221238942</v>
      </c>
      <c r="H1513" s="17">
        <f t="shared" si="382"/>
        <v>30.575581395348838</v>
      </c>
      <c r="I1513" s="17">
        <f t="shared" si="383"/>
        <v>4.616802739004477</v>
      </c>
      <c r="J1513" s="18">
        <v>17.73</v>
      </c>
      <c r="K1513" s="17">
        <v>0.63</v>
      </c>
      <c r="L1513" s="17">
        <v>4.9065000000000003</v>
      </c>
      <c r="M1513" s="18">
        <v>24.42</v>
      </c>
      <c r="N1513" s="17">
        <v>0.16</v>
      </c>
      <c r="O1513" s="17">
        <v>5.0545</v>
      </c>
      <c r="P1513" s="18">
        <v>18.440000000000001</v>
      </c>
      <c r="Q1513" s="17">
        <v>0.25</v>
      </c>
      <c r="R1513" s="17">
        <v>3.6160000000000001</v>
      </c>
      <c r="S1513" s="18">
        <v>17.53</v>
      </c>
      <c r="T1513" s="17">
        <v>0.43</v>
      </c>
      <c r="U1513" s="17">
        <v>3.7970000000000002</v>
      </c>
      <c r="V1513" s="28">
        <v>42450</v>
      </c>
      <c r="W1513" s="7">
        <v>300204</v>
      </c>
      <c r="X1513" s="37" t="s">
        <v>39</v>
      </c>
      <c r="Y1513" s="66">
        <v>15908</v>
      </c>
      <c r="Z1513" s="66">
        <v>21335</v>
      </c>
      <c r="AA1513" s="37" t="s">
        <v>39</v>
      </c>
      <c r="AB1513" s="66">
        <v>17483</v>
      </c>
      <c r="AC1513" s="66">
        <v>19454</v>
      </c>
      <c r="AD1513" s="37" t="s">
        <v>37</v>
      </c>
      <c r="AE1513" s="66">
        <v>17777</v>
      </c>
      <c r="AF1513" s="66">
        <v>26773</v>
      </c>
      <c r="AG1513" s="37" t="s">
        <v>37</v>
      </c>
      <c r="AH1513" s="66">
        <v>17058</v>
      </c>
      <c r="AI1513" s="66">
        <v>27901</v>
      </c>
      <c r="AJ1513" s="76"/>
      <c r="AK1513" s="75"/>
      <c r="AL1513" s="7">
        <v>300204</v>
      </c>
    </row>
    <row r="1514" spans="1:38" x14ac:dyDescent="0.15">
      <c r="A1514" s="7">
        <v>300205</v>
      </c>
      <c r="B1514" s="17">
        <f t="shared" si="376"/>
        <v>879.75460122699394</v>
      </c>
      <c r="C1514" s="17">
        <f t="shared" si="377"/>
        <v>5.5476033889125302</v>
      </c>
      <c r="D1514" s="17">
        <f t="shared" si="378"/>
        <v>213.99999999999997</v>
      </c>
      <c r="E1514" s="17">
        <f t="shared" si="379"/>
        <v>5.7624249884597631</v>
      </c>
      <c r="F1514" s="17">
        <f t="shared" si="380"/>
        <v>90.182926829268283</v>
      </c>
      <c r="G1514" s="17">
        <f t="shared" si="381"/>
        <v>5.655399204649739</v>
      </c>
      <c r="H1514" s="17">
        <f t="shared" si="382"/>
        <v>152.19665271966528</v>
      </c>
      <c r="I1514" s="17">
        <f t="shared" si="383"/>
        <v>5.5834836332936799</v>
      </c>
      <c r="J1514" s="18">
        <v>14.34</v>
      </c>
      <c r="K1514" s="17">
        <v>1.6299999999999999E-2</v>
      </c>
      <c r="L1514" s="17">
        <v>2.5849000000000002</v>
      </c>
      <c r="M1514" s="18">
        <v>14.98</v>
      </c>
      <c r="N1514" s="17">
        <v>1.7500000000000002E-2</v>
      </c>
      <c r="O1514" s="17">
        <v>2.5996000000000001</v>
      </c>
      <c r="P1514" s="18">
        <v>14.79</v>
      </c>
      <c r="Q1514" s="17">
        <v>8.2000000000000003E-2</v>
      </c>
      <c r="R1514" s="17">
        <v>2.6152000000000002</v>
      </c>
      <c r="S1514" s="18">
        <v>14.55</v>
      </c>
      <c r="T1514" s="17">
        <v>7.17E-2</v>
      </c>
      <c r="U1514" s="17">
        <v>2.6059000000000001</v>
      </c>
      <c r="V1514" s="28">
        <v>42472</v>
      </c>
      <c r="W1514" s="7">
        <v>300205</v>
      </c>
      <c r="X1514" s="44" t="s">
        <v>41</v>
      </c>
      <c r="Y1514" s="66">
        <v>27732</v>
      </c>
      <c r="Z1514" s="66">
        <v>15507</v>
      </c>
      <c r="AA1514" s="44" t="s">
        <v>43</v>
      </c>
      <c r="AB1514" s="66">
        <v>29308</v>
      </c>
      <c r="AC1514" s="66">
        <v>14673</v>
      </c>
      <c r="AD1514" s="44" t="s">
        <v>41</v>
      </c>
      <c r="AE1514" s="66">
        <v>26714</v>
      </c>
      <c r="AF1514" s="66">
        <v>16098</v>
      </c>
      <c r="AG1514" s="44" t="s">
        <v>41</v>
      </c>
      <c r="AH1514" s="66">
        <v>25131</v>
      </c>
      <c r="AI1514" s="66">
        <v>17112</v>
      </c>
      <c r="AJ1514" s="76"/>
      <c r="AK1514" s="75"/>
      <c r="AL1514" s="7">
        <v>300205</v>
      </c>
    </row>
    <row r="1515" spans="1:38" x14ac:dyDescent="0.15">
      <c r="A1515" s="7">
        <v>300206</v>
      </c>
      <c r="B1515" s="17">
        <f t="shared" si="376"/>
        <v>21.59090909090909</v>
      </c>
      <c r="C1515" s="17">
        <f t="shared" si="377"/>
        <v>1.8744327374610315</v>
      </c>
      <c r="D1515" s="17">
        <f t="shared" si="378"/>
        <v>188.66666666666669</v>
      </c>
      <c r="E1515" s="17">
        <f t="shared" si="379"/>
        <v>4.4433977076464126</v>
      </c>
      <c r="F1515" s="17">
        <f t="shared" si="380"/>
        <v>144.04145077720204</v>
      </c>
      <c r="G1515" s="17">
        <f t="shared" si="381"/>
        <v>5.6161616161616159</v>
      </c>
      <c r="H1515" s="17">
        <f t="shared" si="382"/>
        <v>400.26315789473688</v>
      </c>
      <c r="I1515" s="17">
        <f t="shared" si="383"/>
        <v>5.1769030479399598</v>
      </c>
      <c r="J1515" s="18">
        <v>9.5</v>
      </c>
      <c r="K1515" s="17">
        <v>0.44</v>
      </c>
      <c r="L1515" s="17">
        <v>5.0682</v>
      </c>
      <c r="M1515" s="18">
        <v>22.64</v>
      </c>
      <c r="N1515" s="17">
        <v>0.03</v>
      </c>
      <c r="O1515" s="17">
        <v>5.0952000000000002</v>
      </c>
      <c r="P1515" s="18">
        <v>11.12</v>
      </c>
      <c r="Q1515" s="17">
        <v>3.8600000000000002E-2</v>
      </c>
      <c r="R1515" s="17">
        <v>1.98</v>
      </c>
      <c r="S1515" s="18">
        <v>10.14</v>
      </c>
      <c r="T1515" s="17">
        <v>1.9E-2</v>
      </c>
      <c r="U1515" s="17">
        <v>1.9587000000000001</v>
      </c>
      <c r="V1515" s="28">
        <v>42486</v>
      </c>
      <c r="W1515" s="7">
        <v>300206</v>
      </c>
      <c r="X1515" s="50" t="s">
        <v>39</v>
      </c>
      <c r="Y1515" s="66">
        <v>14536</v>
      </c>
      <c r="Z1515" s="66">
        <v>16097</v>
      </c>
      <c r="AA1515" s="50" t="s">
        <v>39</v>
      </c>
      <c r="AB1515" s="66">
        <v>14847</v>
      </c>
      <c r="AC1515" s="66">
        <v>15760</v>
      </c>
      <c r="AD1515" s="50" t="s">
        <v>41</v>
      </c>
      <c r="AE1515" s="66">
        <v>28764</v>
      </c>
      <c r="AF1515" s="66">
        <v>20337</v>
      </c>
      <c r="AG1515" s="50" t="s">
        <v>41</v>
      </c>
      <c r="AH1515" s="66">
        <v>27616</v>
      </c>
      <c r="AI1515" s="66">
        <v>21183</v>
      </c>
      <c r="AJ1515" s="76"/>
      <c r="AK1515" s="75"/>
      <c r="AL1515" s="7">
        <v>300206</v>
      </c>
    </row>
    <row r="1516" spans="1:38" x14ac:dyDescent="0.15">
      <c r="A1516" s="7">
        <v>300207</v>
      </c>
      <c r="B1516" s="17">
        <f t="shared" si="376"/>
        <v>38.611111111111114</v>
      </c>
      <c r="C1516" s="17">
        <f t="shared" si="377"/>
        <v>7.8977272727272725</v>
      </c>
      <c r="D1516" s="17">
        <f t="shared" si="378"/>
        <v>93.999999999999986</v>
      </c>
      <c r="E1516" s="17">
        <f t="shared" si="379"/>
        <v>9.194117441576136</v>
      </c>
      <c r="F1516" s="17">
        <f t="shared" si="380"/>
        <v>53.479166666666671</v>
      </c>
      <c r="G1516" s="17">
        <f t="shared" si="381"/>
        <v>8.4596625362509883</v>
      </c>
      <c r="H1516" s="17">
        <f t="shared" si="382"/>
        <v>51.13636363636364</v>
      </c>
      <c r="I1516" s="17">
        <f t="shared" si="383"/>
        <v>9.5018450184501848</v>
      </c>
      <c r="J1516" s="18">
        <v>13.9</v>
      </c>
      <c r="K1516" s="17">
        <v>0.36</v>
      </c>
      <c r="L1516" s="17">
        <v>1.76</v>
      </c>
      <c r="M1516" s="18">
        <v>26.32</v>
      </c>
      <c r="N1516" s="17">
        <v>7.0000000000000007E-2</v>
      </c>
      <c r="O1516" s="17">
        <v>2.8626999999999998</v>
      </c>
      <c r="P1516" s="18">
        <v>25.67</v>
      </c>
      <c r="Q1516" s="17">
        <v>0.24</v>
      </c>
      <c r="R1516" s="17">
        <v>3.0344000000000002</v>
      </c>
      <c r="S1516" s="18">
        <v>15.45</v>
      </c>
      <c r="T1516" s="17">
        <v>0.2266</v>
      </c>
      <c r="U1516" s="17">
        <v>1.6259999999999999</v>
      </c>
      <c r="V1516" s="21"/>
      <c r="W1516" s="7">
        <v>300207</v>
      </c>
      <c r="X1516" s="50" t="s">
        <v>43</v>
      </c>
      <c r="Y1516" s="66">
        <v>37070</v>
      </c>
      <c r="Z1516" s="66">
        <v>34877</v>
      </c>
      <c r="AA1516" s="50" t="s">
        <v>39</v>
      </c>
      <c r="AB1516" s="66">
        <v>22832</v>
      </c>
      <c r="AC1516" s="66">
        <v>28254</v>
      </c>
      <c r="AD1516" s="50" t="s">
        <v>43</v>
      </c>
      <c r="AE1516" s="66">
        <v>27058</v>
      </c>
      <c r="AF1516" s="66">
        <v>23841</v>
      </c>
      <c r="AG1516" s="50" t="s">
        <v>37</v>
      </c>
      <c r="AH1516" s="66">
        <v>28724</v>
      </c>
      <c r="AI1516" s="66">
        <v>44900</v>
      </c>
      <c r="AJ1516" s="76"/>
      <c r="AK1516" s="75"/>
      <c r="AL1516" s="7">
        <v>300207</v>
      </c>
    </row>
    <row r="1517" spans="1:38" x14ac:dyDescent="0.15">
      <c r="A1517" s="7">
        <v>300208</v>
      </c>
      <c r="B1517" s="17">
        <f t="shared" si="376"/>
        <v>37.391304347826086</v>
      </c>
      <c r="C1517" s="17">
        <f t="shared" si="377"/>
        <v>11.442256519425225</v>
      </c>
      <c r="D1517" s="17">
        <f t="shared" si="378"/>
        <v>36.13636363636364</v>
      </c>
      <c r="E1517" s="17">
        <f t="shared" si="379"/>
        <v>9.6839027955417514</v>
      </c>
      <c r="F1517" s="17">
        <f t="shared" si="380"/>
        <v>34.674999999999997</v>
      </c>
      <c r="G1517" s="17">
        <f t="shared" si="381"/>
        <v>7.8730771413975127</v>
      </c>
      <c r="H1517" s="17">
        <f t="shared" si="382"/>
        <v>43.941885964912281</v>
      </c>
      <c r="I1517" s="17">
        <f t="shared" si="383"/>
        <v>8.6794087389680019</v>
      </c>
      <c r="J1517" s="18">
        <v>17.2</v>
      </c>
      <c r="K1517" s="17">
        <v>0.46</v>
      </c>
      <c r="L1517" s="17">
        <v>1.5032000000000001</v>
      </c>
      <c r="M1517" s="18">
        <v>15.9</v>
      </c>
      <c r="N1517" s="17">
        <v>0.11</v>
      </c>
      <c r="O1517" s="17">
        <v>1.6418999999999999</v>
      </c>
      <c r="P1517" s="18">
        <v>13.87</v>
      </c>
      <c r="Q1517" s="17">
        <v>0.2</v>
      </c>
      <c r="R1517" s="17">
        <v>1.7617</v>
      </c>
      <c r="S1517" s="18">
        <v>16.03</v>
      </c>
      <c r="T1517" s="17">
        <v>0.27360000000000001</v>
      </c>
      <c r="U1517" s="17">
        <v>1.8469</v>
      </c>
      <c r="V1517" s="21">
        <v>42486</v>
      </c>
      <c r="W1517" s="7">
        <v>300208</v>
      </c>
      <c r="X1517" s="44"/>
      <c r="Y1517" s="66">
        <v>49073</v>
      </c>
      <c r="Z1517" s="66">
        <v>15620</v>
      </c>
      <c r="AA1517" s="44"/>
      <c r="AB1517" s="66">
        <v>38636</v>
      </c>
      <c r="AC1517" s="66">
        <v>19839</v>
      </c>
      <c r="AD1517" s="30" t="s">
        <v>41</v>
      </c>
      <c r="AE1517" s="66">
        <v>35073</v>
      </c>
      <c r="AF1517" s="66">
        <v>21855</v>
      </c>
      <c r="AG1517" s="30" t="s">
        <v>43</v>
      </c>
      <c r="AH1517" s="66">
        <v>35434</v>
      </c>
      <c r="AI1517" s="66">
        <v>21632</v>
      </c>
      <c r="AJ1517" s="76"/>
      <c r="AK1517" s="75"/>
      <c r="AL1517" s="7">
        <v>300208</v>
      </c>
    </row>
    <row r="1518" spans="1:38" x14ac:dyDescent="0.15">
      <c r="A1518" s="7">
        <v>300209</v>
      </c>
      <c r="B1518" s="17">
        <f t="shared" si="376"/>
        <v>2488</v>
      </c>
      <c r="C1518" s="17">
        <f t="shared" si="377"/>
        <v>6.7150684192059593</v>
      </c>
      <c r="D1518" s="17">
        <f t="shared" si="378"/>
        <v>585.08064516129036</v>
      </c>
      <c r="E1518" s="17">
        <f t="shared" si="379"/>
        <v>7.8337157511135107</v>
      </c>
      <c r="F1518" s="17">
        <f t="shared" si="380"/>
        <v>126.25</v>
      </c>
      <c r="G1518" s="17">
        <f t="shared" si="381"/>
        <v>3.8287741857220841</v>
      </c>
      <c r="H1518" s="17">
        <f t="shared" si="382"/>
        <v>90.915805022156576</v>
      </c>
      <c r="I1518" s="17">
        <f t="shared" si="383"/>
        <v>3.6758887379249594</v>
      </c>
      <c r="J1518" s="18">
        <v>24.88</v>
      </c>
      <c r="K1518" s="17">
        <v>0.01</v>
      </c>
      <c r="L1518" s="17">
        <v>3.7050999999999998</v>
      </c>
      <c r="M1518" s="18">
        <v>29.02</v>
      </c>
      <c r="N1518" s="17">
        <v>1.24E-2</v>
      </c>
      <c r="O1518" s="17">
        <v>3.7044999999999999</v>
      </c>
      <c r="P1518" s="18">
        <v>25.25</v>
      </c>
      <c r="Q1518" s="17">
        <v>0.1</v>
      </c>
      <c r="R1518" s="17">
        <v>6.5948000000000002</v>
      </c>
      <c r="S1518" s="18">
        <v>24.62</v>
      </c>
      <c r="T1518" s="17">
        <v>0.2031</v>
      </c>
      <c r="U1518" s="17">
        <v>6.6977000000000002</v>
      </c>
      <c r="V1518" s="21">
        <v>42471</v>
      </c>
      <c r="W1518" s="7">
        <v>300209</v>
      </c>
      <c r="X1518" s="50" t="s">
        <v>41</v>
      </c>
      <c r="Y1518" s="66">
        <v>19682</v>
      </c>
      <c r="Z1518" s="66">
        <v>12444</v>
      </c>
      <c r="AA1518" s="50"/>
      <c r="AB1518" s="66">
        <v>26266</v>
      </c>
      <c r="AC1518" s="66">
        <v>9324</v>
      </c>
      <c r="AD1518" s="50" t="s">
        <v>41</v>
      </c>
      <c r="AE1518" s="66">
        <v>24718</v>
      </c>
      <c r="AF1518" s="66">
        <v>11818</v>
      </c>
      <c r="AG1518" s="50" t="s">
        <v>43</v>
      </c>
      <c r="AH1518" s="66">
        <v>18712</v>
      </c>
      <c r="AI1518" s="66">
        <v>15611</v>
      </c>
      <c r="AJ1518" s="76"/>
      <c r="AK1518" s="75"/>
      <c r="AL1518" s="7">
        <v>300209</v>
      </c>
    </row>
    <row r="1519" spans="1:38" x14ac:dyDescent="0.15">
      <c r="A1519" s="7">
        <v>300210</v>
      </c>
      <c r="B1519" s="17">
        <f t="shared" si="376"/>
        <v>60.638888888888886</v>
      </c>
      <c r="C1519" s="17">
        <f t="shared" si="377"/>
        <v>4.989486194916803</v>
      </c>
      <c r="D1519" s="17">
        <f t="shared" si="378"/>
        <v>43.59375</v>
      </c>
      <c r="E1519" s="17">
        <f t="shared" si="379"/>
        <v>3.1316646088225384</v>
      </c>
      <c r="F1519" s="17">
        <f t="shared" si="380"/>
        <v>74.5</v>
      </c>
      <c r="G1519" s="17">
        <f t="shared" si="381"/>
        <v>4.0051968997804757</v>
      </c>
      <c r="H1519" s="17">
        <f t="shared" si="382"/>
        <v>80.763157894736835</v>
      </c>
      <c r="I1519" s="17">
        <f t="shared" si="383"/>
        <v>4.513368040236478</v>
      </c>
      <c r="J1519" s="18">
        <v>21.83</v>
      </c>
      <c r="K1519" s="17">
        <v>0.36</v>
      </c>
      <c r="L1519" s="17">
        <v>4.3752000000000004</v>
      </c>
      <c r="M1519" s="18">
        <v>13.95</v>
      </c>
      <c r="N1519" s="17">
        <v>0.08</v>
      </c>
      <c r="O1519" s="17">
        <v>4.4545000000000003</v>
      </c>
      <c r="P1519" s="18">
        <v>17.88</v>
      </c>
      <c r="Q1519" s="17">
        <v>0.12</v>
      </c>
      <c r="R1519" s="17">
        <v>4.4641999999999999</v>
      </c>
      <c r="S1519" s="18">
        <v>20.46</v>
      </c>
      <c r="T1519" s="17">
        <v>0.19</v>
      </c>
      <c r="U1519" s="17">
        <v>4.5331999999999999</v>
      </c>
      <c r="V1519" s="28">
        <v>42460</v>
      </c>
      <c r="W1519" s="7">
        <v>300210</v>
      </c>
      <c r="X1519" s="50" t="s">
        <v>39</v>
      </c>
      <c r="Y1519" s="66">
        <v>8576</v>
      </c>
      <c r="Z1519" s="66">
        <v>31367</v>
      </c>
      <c r="AA1519" s="50" t="s">
        <v>37</v>
      </c>
      <c r="AB1519" s="66">
        <v>7526</v>
      </c>
      <c r="AC1519" s="66">
        <v>35744</v>
      </c>
      <c r="AD1519" s="50" t="s">
        <v>39</v>
      </c>
      <c r="AE1519" s="66">
        <v>7777</v>
      </c>
      <c r="AF1519" s="66">
        <v>34590</v>
      </c>
      <c r="AG1519" s="50" t="s">
        <v>39</v>
      </c>
      <c r="AH1519" s="66">
        <v>10997</v>
      </c>
      <c r="AI1519" s="66">
        <v>24462</v>
      </c>
      <c r="AJ1519" s="76"/>
      <c r="AK1519" s="75"/>
      <c r="AL1519" s="7">
        <v>300210</v>
      </c>
    </row>
    <row r="1520" spans="1:38" x14ac:dyDescent="0.15">
      <c r="A1520" s="7">
        <v>300211</v>
      </c>
      <c r="B1520" s="17">
        <f t="shared" si="376"/>
        <v>168.24966078697423</v>
      </c>
      <c r="C1520" s="17">
        <f t="shared" si="377"/>
        <v>3.9640676448962631</v>
      </c>
      <c r="D1520" s="17">
        <f t="shared" si="378"/>
        <v>264.2045454545455</v>
      </c>
      <c r="E1520" s="17">
        <f t="shared" si="379"/>
        <v>7.3807180724421446</v>
      </c>
      <c r="F1520" s="17">
        <f t="shared" si="380"/>
        <v>303.76106194690266</v>
      </c>
      <c r="G1520" s="17">
        <f t="shared" si="381"/>
        <v>8.257653214650869</v>
      </c>
      <c r="H1520" s="17">
        <f t="shared" si="382"/>
        <v>336.28158844765346</v>
      </c>
      <c r="I1520" s="17">
        <f t="shared" si="383"/>
        <v>7.4473826227738806</v>
      </c>
      <c r="J1520" s="18">
        <v>12.4</v>
      </c>
      <c r="K1520" s="17">
        <v>7.3700000000000002E-2</v>
      </c>
      <c r="L1520" s="17">
        <v>3.1280999999999999</v>
      </c>
      <c r="M1520" s="18">
        <v>23.25</v>
      </c>
      <c r="N1520" s="17">
        <v>2.1999999999999999E-2</v>
      </c>
      <c r="O1520" s="17">
        <v>3.1501000000000001</v>
      </c>
      <c r="P1520" s="18">
        <v>13.73</v>
      </c>
      <c r="Q1520" s="17">
        <v>2.2599999999999999E-2</v>
      </c>
      <c r="R1520" s="17">
        <v>1.6627000000000001</v>
      </c>
      <c r="S1520" s="18">
        <v>12.42</v>
      </c>
      <c r="T1520" s="17">
        <v>2.7699999999999999E-2</v>
      </c>
      <c r="U1520" s="86">
        <v>1.6677</v>
      </c>
      <c r="V1520" s="21">
        <v>42478</v>
      </c>
      <c r="W1520" s="7">
        <v>300211</v>
      </c>
      <c r="X1520" s="44" t="s">
        <v>39</v>
      </c>
      <c r="Y1520" s="66">
        <v>10898</v>
      </c>
      <c r="Z1520" s="66">
        <v>14617</v>
      </c>
      <c r="AA1520" s="44" t="s">
        <v>39</v>
      </c>
      <c r="AB1520" s="66">
        <v>10956</v>
      </c>
      <c r="AC1520" s="66">
        <v>14540</v>
      </c>
      <c r="AD1520" s="44" t="s">
        <v>37</v>
      </c>
      <c r="AE1520" s="66">
        <v>13160</v>
      </c>
      <c r="AF1520" s="66">
        <v>22999</v>
      </c>
      <c r="AG1520" s="44" t="s">
        <v>39</v>
      </c>
      <c r="AH1520" s="66">
        <v>14386</v>
      </c>
      <c r="AI1520" s="66">
        <v>21039</v>
      </c>
      <c r="AJ1520" s="76"/>
      <c r="AK1520" s="75"/>
      <c r="AL1520" s="7">
        <v>300211</v>
      </c>
    </row>
    <row r="1521" spans="1:38" x14ac:dyDescent="0.15">
      <c r="A1521" s="7">
        <v>300212</v>
      </c>
      <c r="B1521" s="17">
        <f t="shared" si="376"/>
        <v>90.909090909090907</v>
      </c>
      <c r="C1521" s="17">
        <f t="shared" si="377"/>
        <v>5.1396783166041846</v>
      </c>
      <c r="D1521" s="17">
        <f t="shared" si="378"/>
        <v>134.46902654867256</v>
      </c>
      <c r="E1521" s="17">
        <f t="shared" si="379"/>
        <v>4.5547878479039579</v>
      </c>
      <c r="F1521" s="17">
        <f t="shared" si="380"/>
        <v>70.212264150943398</v>
      </c>
      <c r="G1521" s="17">
        <f t="shared" si="381"/>
        <v>4.424857682189093</v>
      </c>
      <c r="H1521" s="17">
        <f t="shared" si="382"/>
        <v>125.12971698113206</v>
      </c>
      <c r="I1521" s="17">
        <f t="shared" si="383"/>
        <v>5.2572125031584891</v>
      </c>
      <c r="J1521" s="18">
        <v>34</v>
      </c>
      <c r="K1521" s="17">
        <v>0.374</v>
      </c>
      <c r="L1521" s="17">
        <v>6.6151999999999997</v>
      </c>
      <c r="M1521" s="18">
        <v>30.39</v>
      </c>
      <c r="N1521" s="17">
        <v>5.6500000000000002E-2</v>
      </c>
      <c r="O1521" s="17">
        <v>6.6721000000000004</v>
      </c>
      <c r="P1521" s="18">
        <v>29.77</v>
      </c>
      <c r="Q1521" s="17">
        <v>0.21199999999999999</v>
      </c>
      <c r="R1521" s="17">
        <v>6.7279</v>
      </c>
      <c r="S1521" s="18">
        <v>35.369999999999997</v>
      </c>
      <c r="T1521" s="17">
        <v>0.21199999999999999</v>
      </c>
      <c r="U1521" s="17">
        <v>6.7279</v>
      </c>
      <c r="V1521" s="21">
        <v>42478</v>
      </c>
      <c r="W1521" s="7">
        <v>300212</v>
      </c>
      <c r="X1521" s="50" t="s">
        <v>43</v>
      </c>
      <c r="Y1521" s="66">
        <v>19244</v>
      </c>
      <c r="Z1521" s="66">
        <v>19215</v>
      </c>
      <c r="AA1521" s="50" t="s">
        <v>37</v>
      </c>
      <c r="AB1521" s="66">
        <v>18913</v>
      </c>
      <c r="AC1521" s="66">
        <v>19551</v>
      </c>
      <c r="AD1521" s="50" t="s">
        <v>39</v>
      </c>
      <c r="AE1521" s="66">
        <v>21307</v>
      </c>
      <c r="AF1521" s="66">
        <v>17355</v>
      </c>
      <c r="AG1521" s="50" t="s">
        <v>37</v>
      </c>
      <c r="AH1521" s="66">
        <v>18040</v>
      </c>
      <c r="AI1521" s="66">
        <v>20498</v>
      </c>
      <c r="AJ1521" s="76"/>
      <c r="AK1521" s="75"/>
      <c r="AL1521" s="7">
        <v>300212</v>
      </c>
    </row>
    <row r="1522" spans="1:38" x14ac:dyDescent="0.15">
      <c r="A1522" s="7">
        <v>300213</v>
      </c>
      <c r="B1522" s="17">
        <f t="shared" ref="B1522:B1585" si="384">J1522/K1522</f>
        <v>87.5</v>
      </c>
      <c r="C1522" s="17">
        <f t="shared" ref="C1522:C1585" si="385">J1522/L1522</f>
        <v>8.1825886203571123</v>
      </c>
      <c r="D1522" s="17">
        <f t="shared" ref="D1522:D1585" si="386">M1522/(N1522*4)</f>
        <v>327.25</v>
      </c>
      <c r="E1522" s="17">
        <f t="shared" ref="E1522:E1585" si="387">M1522/O1522</f>
        <v>7.7435002514123461</v>
      </c>
      <c r="F1522" s="17">
        <f t="shared" ref="F1522:F1585" si="388">P1522/(Q1522*2)</f>
        <v>86.572654812998152</v>
      </c>
      <c r="G1522" s="17">
        <f t="shared" ref="G1522:G1585" si="389">P1522/R1522</f>
        <v>8.2479044364613436</v>
      </c>
      <c r="H1522" s="17">
        <f t="shared" ref="H1522:H1585" si="390">S1522/((T1522/3)*4)</f>
        <v>70.379273504273513</v>
      </c>
      <c r="I1522" s="17">
        <f t="shared" ref="I1522:I1585" si="391">S1522/U1522</f>
        <v>7.4403501341239586</v>
      </c>
      <c r="J1522" s="18">
        <v>28</v>
      </c>
      <c r="K1522" s="17">
        <v>0.32</v>
      </c>
      <c r="L1522" s="17">
        <v>3.4218999999999999</v>
      </c>
      <c r="M1522" s="18">
        <v>26.18</v>
      </c>
      <c r="N1522" s="17">
        <v>0.02</v>
      </c>
      <c r="O1522" s="17">
        <v>3.3809</v>
      </c>
      <c r="P1522" s="18">
        <v>28.24</v>
      </c>
      <c r="Q1522" s="17">
        <v>0.16309999999999999</v>
      </c>
      <c r="R1522" s="17">
        <v>3.4239000000000002</v>
      </c>
      <c r="S1522" s="18">
        <v>26.35</v>
      </c>
      <c r="T1522" s="17">
        <v>0.28079999999999999</v>
      </c>
      <c r="U1522" s="17">
        <v>3.5415000000000001</v>
      </c>
      <c r="V1522" s="28">
        <v>42445</v>
      </c>
      <c r="W1522" s="7">
        <v>300213</v>
      </c>
      <c r="X1522" s="37" t="s">
        <v>37</v>
      </c>
      <c r="Y1522" s="66">
        <v>9902</v>
      </c>
      <c r="Z1522" s="66">
        <v>26359</v>
      </c>
      <c r="AA1522" s="37" t="s">
        <v>39</v>
      </c>
      <c r="AB1522" s="66">
        <v>13915</v>
      </c>
      <c r="AC1522" s="66">
        <v>18757</v>
      </c>
      <c r="AD1522" s="37" t="s">
        <v>39</v>
      </c>
      <c r="AE1522" s="66">
        <v>14868</v>
      </c>
      <c r="AF1522" s="66">
        <v>17555</v>
      </c>
      <c r="AG1522" s="37" t="s">
        <v>37</v>
      </c>
      <c r="AH1522" s="66">
        <v>13405</v>
      </c>
      <c r="AI1522" s="66">
        <v>19471</v>
      </c>
      <c r="AJ1522" s="76"/>
      <c r="AK1522" s="75"/>
      <c r="AL1522" s="7">
        <v>300213</v>
      </c>
    </row>
    <row r="1523" spans="1:38" x14ac:dyDescent="0.15">
      <c r="A1523" s="7">
        <v>300214</v>
      </c>
      <c r="B1523" s="17">
        <f t="shared" si="384"/>
        <v>34.692307692307686</v>
      </c>
      <c r="C1523" s="17">
        <f t="shared" si="385"/>
        <v>2.7686546548390067</v>
      </c>
      <c r="D1523" s="17">
        <f t="shared" si="386"/>
        <v>50.812500000000007</v>
      </c>
      <c r="E1523" s="17">
        <f t="shared" si="387"/>
        <v>2.4643831464080028</v>
      </c>
      <c r="F1523" s="17">
        <f t="shared" si="388"/>
        <v>35</v>
      </c>
      <c r="G1523" s="17">
        <f t="shared" si="389"/>
        <v>2.356469580119966</v>
      </c>
      <c r="H1523" s="17">
        <f t="shared" si="390"/>
        <v>39.28125</v>
      </c>
      <c r="I1523" s="17">
        <f t="shared" si="391"/>
        <v>2.5224248991632052</v>
      </c>
      <c r="J1523" s="18">
        <v>9.02</v>
      </c>
      <c r="K1523" s="17">
        <v>0.26</v>
      </c>
      <c r="L1523" s="17">
        <v>3.2578999999999998</v>
      </c>
      <c r="M1523" s="18">
        <v>8.1300000000000008</v>
      </c>
      <c r="N1523" s="17">
        <v>0.04</v>
      </c>
      <c r="O1523" s="17">
        <v>3.2989999999999999</v>
      </c>
      <c r="P1523" s="18">
        <v>7.7</v>
      </c>
      <c r="Q1523" s="17">
        <v>0.11</v>
      </c>
      <c r="R1523" s="17">
        <v>3.2675999999999998</v>
      </c>
      <c r="S1523" s="18">
        <v>8.3800000000000008</v>
      </c>
      <c r="T1523" s="17">
        <v>0.16</v>
      </c>
      <c r="U1523" s="17">
        <v>3.3222</v>
      </c>
      <c r="V1523" s="28">
        <v>42475</v>
      </c>
      <c r="W1523" s="7">
        <v>300214</v>
      </c>
      <c r="X1523" s="44" t="s">
        <v>41</v>
      </c>
      <c r="Y1523" s="66">
        <v>22565</v>
      </c>
      <c r="Z1523" s="66">
        <v>17948</v>
      </c>
      <c r="AA1523" s="44" t="s">
        <v>43</v>
      </c>
      <c r="AB1523" s="66">
        <v>23868</v>
      </c>
      <c r="AC1523" s="66">
        <v>16968</v>
      </c>
      <c r="AD1523" s="44" t="s">
        <v>41</v>
      </c>
      <c r="AE1523" s="66">
        <v>22236</v>
      </c>
      <c r="AF1523" s="66">
        <v>18213</v>
      </c>
      <c r="AG1523" s="44" t="s">
        <v>43</v>
      </c>
      <c r="AH1523" s="66">
        <v>23302</v>
      </c>
      <c r="AI1523" s="66">
        <v>17380</v>
      </c>
      <c r="AJ1523" s="76"/>
      <c r="AK1523" s="75"/>
      <c r="AL1523" s="7">
        <v>300214</v>
      </c>
    </row>
    <row r="1524" spans="1:38" x14ac:dyDescent="0.15">
      <c r="A1524" s="7">
        <v>300215</v>
      </c>
      <c r="B1524" s="17">
        <f t="shared" si="384"/>
        <v>334.5</v>
      </c>
      <c r="C1524" s="17">
        <f t="shared" si="385"/>
        <v>7.286787931597865</v>
      </c>
      <c r="D1524" s="17">
        <f t="shared" si="386"/>
        <v>772.91666666666674</v>
      </c>
      <c r="E1524" s="17">
        <f t="shared" si="387"/>
        <v>6.0495706055005982</v>
      </c>
      <c r="F1524" s="17">
        <f t="shared" si="388"/>
        <v>322</v>
      </c>
      <c r="G1524" s="17">
        <f t="shared" si="389"/>
        <v>6.9935385784872679</v>
      </c>
      <c r="H1524" s="17">
        <f t="shared" si="390"/>
        <v>244.92857142857142</v>
      </c>
      <c r="I1524" s="17">
        <f t="shared" si="391"/>
        <v>9.2382299454435248</v>
      </c>
      <c r="J1524" s="18">
        <v>13.38</v>
      </c>
      <c r="K1524" s="17">
        <v>0.04</v>
      </c>
      <c r="L1524" s="17">
        <v>1.8362000000000001</v>
      </c>
      <c r="M1524" s="18">
        <v>11.13</v>
      </c>
      <c r="N1524" s="17">
        <v>3.5999999999999999E-3</v>
      </c>
      <c r="O1524" s="17">
        <v>1.8398000000000001</v>
      </c>
      <c r="P1524" s="18">
        <v>12.88</v>
      </c>
      <c r="Q1524" s="17">
        <v>0.02</v>
      </c>
      <c r="R1524" s="17">
        <v>1.8416999999999999</v>
      </c>
      <c r="S1524" s="18">
        <v>22.86</v>
      </c>
      <c r="T1524" s="17">
        <v>7.0000000000000007E-2</v>
      </c>
      <c r="U1524" s="17">
        <v>2.4744999999999999</v>
      </c>
      <c r="V1524" s="21">
        <v>42457</v>
      </c>
      <c r="W1524" s="7">
        <v>300215</v>
      </c>
      <c r="X1524" s="50" t="s">
        <v>37</v>
      </c>
      <c r="Y1524" s="66">
        <v>15404</v>
      </c>
      <c r="Z1524" s="66">
        <v>46741</v>
      </c>
      <c r="AA1524" s="50" t="s">
        <v>39</v>
      </c>
      <c r="AB1524" s="66">
        <v>19339</v>
      </c>
      <c r="AC1524" s="66">
        <v>37230</v>
      </c>
      <c r="AD1524" s="50" t="s">
        <v>37</v>
      </c>
      <c r="AE1524" s="66">
        <v>16914</v>
      </c>
      <c r="AF1524" s="66">
        <v>42568</v>
      </c>
      <c r="AG1524" s="50" t="s">
        <v>37</v>
      </c>
      <c r="AH1524" s="66">
        <v>16847</v>
      </c>
      <c r="AI1524" s="66">
        <v>45012</v>
      </c>
      <c r="AJ1524" s="76"/>
      <c r="AK1524" s="75"/>
      <c r="AL1524" s="7">
        <v>300215</v>
      </c>
    </row>
    <row r="1525" spans="1:38" x14ac:dyDescent="0.15">
      <c r="A1525" s="7">
        <v>300216</v>
      </c>
      <c r="B1525" s="17">
        <f t="shared" si="384"/>
        <v>199.58823529411762</v>
      </c>
      <c r="C1525" s="17">
        <f t="shared" si="385"/>
        <v>12.316683606795412</v>
      </c>
      <c r="D1525" s="17">
        <f t="shared" si="386"/>
        <v>146.44999999999999</v>
      </c>
      <c r="E1525" s="17">
        <f t="shared" si="387"/>
        <v>10.509131355172041</v>
      </c>
      <c r="F1525" s="17">
        <f t="shared" si="388"/>
        <v>527.16666666666663</v>
      </c>
      <c r="G1525" s="17">
        <f t="shared" si="389"/>
        <v>11.452675791150698</v>
      </c>
      <c r="H1525" s="17">
        <f t="shared" si="390"/>
        <v>449.55</v>
      </c>
      <c r="I1525" s="17">
        <f t="shared" si="391"/>
        <v>10.763926301045146</v>
      </c>
      <c r="J1525" s="18">
        <v>33.93</v>
      </c>
      <c r="K1525" s="17">
        <v>0.17</v>
      </c>
      <c r="L1525" s="17">
        <v>2.7547999999999999</v>
      </c>
      <c r="M1525" s="18">
        <v>29.29</v>
      </c>
      <c r="N1525" s="17">
        <v>0.05</v>
      </c>
      <c r="O1525" s="17">
        <v>2.7871000000000001</v>
      </c>
      <c r="P1525" s="18">
        <v>31.63</v>
      </c>
      <c r="Q1525" s="17">
        <v>0.03</v>
      </c>
      <c r="R1525" s="17">
        <v>2.7618</v>
      </c>
      <c r="S1525" s="18">
        <v>29.97</v>
      </c>
      <c r="T1525" s="17">
        <v>0.05</v>
      </c>
      <c r="U1525" s="17">
        <v>2.7843</v>
      </c>
      <c r="V1525" s="21">
        <v>42460</v>
      </c>
      <c r="W1525" s="7">
        <v>300216</v>
      </c>
      <c r="X1525" s="50" t="s">
        <v>43</v>
      </c>
      <c r="Y1525" s="66">
        <v>23872</v>
      </c>
      <c r="Z1525" s="66">
        <v>15140</v>
      </c>
      <c r="AA1525" s="50" t="s">
        <v>43</v>
      </c>
      <c r="AB1525" s="66">
        <v>27778</v>
      </c>
      <c r="AC1525" s="66">
        <v>13011</v>
      </c>
      <c r="AD1525" s="50" t="s">
        <v>41</v>
      </c>
      <c r="AE1525" s="66">
        <v>25514</v>
      </c>
      <c r="AF1525" s="66">
        <v>14166</v>
      </c>
      <c r="AG1525" s="50" t="s">
        <v>41</v>
      </c>
      <c r="AH1525" s="66">
        <v>22346</v>
      </c>
      <c r="AI1525" s="66">
        <v>16174</v>
      </c>
      <c r="AJ1525" s="76"/>
      <c r="AK1525" s="75"/>
      <c r="AL1525" s="7">
        <v>300216</v>
      </c>
    </row>
    <row r="1526" spans="1:38" x14ac:dyDescent="0.15">
      <c r="A1526" s="7">
        <v>300217</v>
      </c>
      <c r="B1526" s="17">
        <f t="shared" si="384"/>
        <v>22.647527910685806</v>
      </c>
      <c r="C1526" s="17">
        <f t="shared" si="385"/>
        <v>1.075268817204301</v>
      </c>
      <c r="D1526" s="17">
        <f t="shared" si="386"/>
        <v>169.48051948051949</v>
      </c>
      <c r="E1526" s="17">
        <f t="shared" si="387"/>
        <v>3.9294406945524805</v>
      </c>
      <c r="F1526" s="17">
        <f t="shared" si="388"/>
        <v>114.69072164948454</v>
      </c>
      <c r="G1526" s="17">
        <f t="shared" si="389"/>
        <v>3.1731317741015403</v>
      </c>
      <c r="H1526" s="17">
        <f t="shared" si="390"/>
        <v>102.49999999999999</v>
      </c>
      <c r="I1526" s="17">
        <f t="shared" si="391"/>
        <v>3.1850282485875705</v>
      </c>
      <c r="J1526" s="18">
        <v>4.26</v>
      </c>
      <c r="K1526" s="17">
        <v>0.18809999999999999</v>
      </c>
      <c r="L1526" s="17">
        <v>3.9618000000000002</v>
      </c>
      <c r="M1526" s="18">
        <v>15.66</v>
      </c>
      <c r="N1526" s="17">
        <v>2.3099999999999999E-2</v>
      </c>
      <c r="O1526" s="17">
        <v>3.9853000000000001</v>
      </c>
      <c r="P1526" s="18">
        <v>4.45</v>
      </c>
      <c r="Q1526" s="17">
        <v>1.9400000000000001E-2</v>
      </c>
      <c r="R1526" s="17">
        <v>1.4024000000000001</v>
      </c>
      <c r="S1526" s="18">
        <v>4.51</v>
      </c>
      <c r="T1526" s="17">
        <v>3.3000000000000002E-2</v>
      </c>
      <c r="U1526" s="17">
        <v>1.4159999999999999</v>
      </c>
      <c r="V1526" s="21">
        <v>42467</v>
      </c>
      <c r="W1526" s="7">
        <v>300217</v>
      </c>
      <c r="X1526" s="50" t="s">
        <v>37</v>
      </c>
      <c r="Y1526" s="66">
        <v>14634</v>
      </c>
      <c r="Z1526" s="66">
        <v>31079</v>
      </c>
      <c r="AA1526" s="50" t="s">
        <v>43</v>
      </c>
      <c r="AB1526" s="66">
        <v>32975</v>
      </c>
      <c r="AC1526" s="66">
        <v>13792</v>
      </c>
      <c r="AD1526" s="50" t="s">
        <v>41</v>
      </c>
      <c r="AE1526" s="66">
        <v>36639</v>
      </c>
      <c r="AF1526" s="66">
        <v>34757</v>
      </c>
      <c r="AG1526" s="50" t="s">
        <v>37</v>
      </c>
      <c r="AH1526" s="66">
        <v>32294</v>
      </c>
      <c r="AI1526" s="66">
        <v>39434</v>
      </c>
      <c r="AJ1526" s="76"/>
      <c r="AK1526" s="75"/>
      <c r="AL1526" s="7">
        <v>300217</v>
      </c>
    </row>
    <row r="1527" spans="1:38" x14ac:dyDescent="0.15">
      <c r="A1527" s="7">
        <v>300218</v>
      </c>
      <c r="B1527" s="17">
        <f t="shared" si="384"/>
        <v>63.557993730407524</v>
      </c>
      <c r="C1527" s="17">
        <f t="shared" si="385"/>
        <v>3.630584653952905</v>
      </c>
      <c r="D1527" s="17">
        <f t="shared" si="386"/>
        <v>77.882352941176464</v>
      </c>
      <c r="E1527" s="17">
        <f t="shared" si="387"/>
        <v>2.9435959003090333</v>
      </c>
      <c r="F1527" s="17">
        <f t="shared" si="388"/>
        <v>49.870382372002595</v>
      </c>
      <c r="G1527" s="17">
        <f t="shared" si="389"/>
        <v>3.4003535130357934</v>
      </c>
      <c r="H1527" s="17">
        <f t="shared" si="390"/>
        <v>66.895542548401622</v>
      </c>
      <c r="I1527" s="17">
        <f t="shared" si="391"/>
        <v>4.3122401445394978</v>
      </c>
      <c r="J1527" s="18">
        <v>16.22</v>
      </c>
      <c r="K1527" s="17">
        <v>0.25519999999999998</v>
      </c>
      <c r="L1527" s="17">
        <v>4.4676</v>
      </c>
      <c r="M1527" s="18">
        <v>13.24</v>
      </c>
      <c r="N1527" s="17">
        <v>4.2500000000000003E-2</v>
      </c>
      <c r="O1527" s="17">
        <v>4.4978999999999996</v>
      </c>
      <c r="P1527" s="18">
        <v>15.39</v>
      </c>
      <c r="Q1527" s="17">
        <v>0.15429999999999999</v>
      </c>
      <c r="R1527" s="17">
        <v>4.5259999999999998</v>
      </c>
      <c r="S1527" s="18">
        <v>19.809999999999999</v>
      </c>
      <c r="T1527" s="17">
        <v>0.22209999999999999</v>
      </c>
      <c r="U1527" s="17">
        <v>4.5938999999999997</v>
      </c>
      <c r="V1527" s="21">
        <v>42454</v>
      </c>
      <c r="W1527" s="7">
        <v>300218</v>
      </c>
      <c r="X1527" s="50" t="s">
        <v>39</v>
      </c>
      <c r="Y1527" s="66">
        <v>7288</v>
      </c>
      <c r="Z1527" s="66">
        <v>29773</v>
      </c>
      <c r="AA1527" s="50" t="s">
        <v>39</v>
      </c>
      <c r="AB1527" s="66">
        <v>7377</v>
      </c>
      <c r="AC1527" s="66">
        <v>29413</v>
      </c>
      <c r="AD1527" s="50" t="s">
        <v>39</v>
      </c>
      <c r="AE1527" s="66">
        <v>9244</v>
      </c>
      <c r="AF1527" s="66">
        <v>23473</v>
      </c>
      <c r="AG1527" s="50" t="s">
        <v>39</v>
      </c>
      <c r="AH1527" s="66">
        <v>13571</v>
      </c>
      <c r="AI1527" s="66">
        <v>15989</v>
      </c>
      <c r="AJ1527" s="76"/>
      <c r="AK1527" s="75"/>
      <c r="AL1527" s="7">
        <v>300218</v>
      </c>
    </row>
    <row r="1528" spans="1:38" x14ac:dyDescent="0.15">
      <c r="A1528" s="7">
        <v>300219</v>
      </c>
      <c r="B1528" s="17">
        <f t="shared" si="384"/>
        <v>43.4</v>
      </c>
      <c r="C1528" s="17">
        <f t="shared" si="385"/>
        <v>6.3465138043986897</v>
      </c>
      <c r="D1528" s="17">
        <f t="shared" si="386"/>
        <v>27.270577105014191</v>
      </c>
      <c r="E1528" s="17">
        <f t="shared" si="387"/>
        <v>6.6655104636374141</v>
      </c>
      <c r="F1528" s="17">
        <f t="shared" si="388"/>
        <v>35.409090909090907</v>
      </c>
      <c r="G1528" s="17">
        <f t="shared" si="389"/>
        <v>5.6911163062536527</v>
      </c>
      <c r="H1528" s="17">
        <f t="shared" si="390"/>
        <v>37.747851949768673</v>
      </c>
      <c r="I1528" s="17">
        <f t="shared" si="391"/>
        <v>5.3658880315681925</v>
      </c>
      <c r="J1528" s="18">
        <v>10.85</v>
      </c>
      <c r="K1528" s="17">
        <v>0.25</v>
      </c>
      <c r="L1528" s="17">
        <v>1.7096</v>
      </c>
      <c r="M1528" s="18">
        <v>11.53</v>
      </c>
      <c r="N1528" s="17">
        <v>0.1057</v>
      </c>
      <c r="O1528" s="17">
        <v>1.7298</v>
      </c>
      <c r="P1528" s="18">
        <v>15.58</v>
      </c>
      <c r="Q1528" s="17">
        <v>0.22</v>
      </c>
      <c r="R1528" s="17">
        <v>2.7376</v>
      </c>
      <c r="S1528" s="18">
        <v>15.23</v>
      </c>
      <c r="T1528" s="17">
        <v>0.30259999999999998</v>
      </c>
      <c r="U1528" s="17">
        <v>2.8382999999999998</v>
      </c>
      <c r="V1528" s="21">
        <v>42486</v>
      </c>
      <c r="W1528" s="7">
        <v>300219</v>
      </c>
      <c r="X1528" s="50" t="s">
        <v>43</v>
      </c>
      <c r="Y1528" s="66">
        <v>51429</v>
      </c>
      <c r="Z1528" s="66">
        <v>11955</v>
      </c>
      <c r="AA1528" s="50"/>
      <c r="AB1528" s="66">
        <v>43375</v>
      </c>
      <c r="AC1528" s="66">
        <v>14175</v>
      </c>
      <c r="AD1528" s="50" t="s">
        <v>41</v>
      </c>
      <c r="AE1528" s="66">
        <v>31392</v>
      </c>
      <c r="AF1528" s="66">
        <v>21390</v>
      </c>
      <c r="AG1528" s="50"/>
      <c r="AH1528" s="66">
        <v>34425</v>
      </c>
      <c r="AI1528" s="66">
        <v>19490</v>
      </c>
      <c r="AJ1528" s="76"/>
      <c r="AK1528" s="75"/>
      <c r="AL1528" s="7">
        <v>300219</v>
      </c>
    </row>
    <row r="1529" spans="1:38" x14ac:dyDescent="0.15">
      <c r="A1529" s="7">
        <v>300220</v>
      </c>
      <c r="B1529" s="17">
        <f t="shared" si="384"/>
        <v>-246.4406779661017</v>
      </c>
      <c r="C1529" s="17">
        <f t="shared" si="385"/>
        <v>13.190601469654357</v>
      </c>
      <c r="D1529" s="17">
        <f t="shared" si="386"/>
        <v>396.71814671814673</v>
      </c>
      <c r="E1529" s="17">
        <f t="shared" si="387"/>
        <v>18.432973045701218</v>
      </c>
      <c r="F1529" s="17">
        <f t="shared" si="388"/>
        <v>400.44742729306489</v>
      </c>
      <c r="G1529" s="17">
        <f t="shared" si="389"/>
        <v>15.911818303035691</v>
      </c>
      <c r="H1529" s="17">
        <f t="shared" si="390"/>
        <v>404.46428571428572</v>
      </c>
      <c r="I1529" s="17">
        <f t="shared" si="391"/>
        <v>14.006183745583041</v>
      </c>
      <c r="J1529" s="18">
        <v>29.08</v>
      </c>
      <c r="K1529" s="17">
        <v>-0.11799999999999999</v>
      </c>
      <c r="L1529" s="17">
        <v>2.2046000000000001</v>
      </c>
      <c r="M1529" s="18">
        <v>41.1</v>
      </c>
      <c r="N1529" s="17">
        <v>2.5899999999999999E-2</v>
      </c>
      <c r="O1529" s="17">
        <v>2.2296999999999998</v>
      </c>
      <c r="P1529" s="18">
        <v>35.799999999999997</v>
      </c>
      <c r="Q1529" s="17">
        <v>4.4699999999999997E-2</v>
      </c>
      <c r="R1529" s="17">
        <v>2.2498999999999998</v>
      </c>
      <c r="S1529" s="18">
        <v>31.71</v>
      </c>
      <c r="T1529" s="17">
        <v>5.8799999999999998E-2</v>
      </c>
      <c r="U1529" s="17">
        <v>2.2639999999999998</v>
      </c>
      <c r="V1529" s="21">
        <v>42486</v>
      </c>
      <c r="W1529" s="7">
        <v>300220</v>
      </c>
      <c r="X1529" s="50"/>
      <c r="Y1529" s="66">
        <v>14161</v>
      </c>
      <c r="Z1529" s="66">
        <v>8897</v>
      </c>
      <c r="AA1529" s="50"/>
      <c r="AB1529" s="66">
        <v>14100</v>
      </c>
      <c r="AC1529" s="66">
        <v>8936</v>
      </c>
      <c r="AD1529" s="50"/>
      <c r="AE1529" s="66">
        <v>16522</v>
      </c>
      <c r="AF1529" s="66">
        <v>7626</v>
      </c>
      <c r="AG1529" s="30"/>
      <c r="AH1529" s="66">
        <v>16323</v>
      </c>
      <c r="AI1529" s="66">
        <v>7719</v>
      </c>
      <c r="AJ1529" s="76"/>
      <c r="AK1529" s="75"/>
      <c r="AL1529" s="7">
        <v>300220</v>
      </c>
    </row>
    <row r="1530" spans="1:38" x14ac:dyDescent="0.15">
      <c r="A1530" s="7">
        <v>300221</v>
      </c>
      <c r="B1530" s="17">
        <f t="shared" si="384"/>
        <v>197.39999999999998</v>
      </c>
      <c r="C1530" s="17">
        <f t="shared" si="385"/>
        <v>10.56292808219178</v>
      </c>
      <c r="D1530" s="17">
        <f t="shared" si="386"/>
        <v>34.5</v>
      </c>
      <c r="E1530" s="17">
        <f t="shared" si="387"/>
        <v>6.9588018758509405</v>
      </c>
      <c r="F1530" s="17">
        <f t="shared" si="388"/>
        <v>41.00401606425703</v>
      </c>
      <c r="G1530" s="17">
        <f t="shared" si="389"/>
        <v>9.7265885491092696</v>
      </c>
      <c r="H1530" s="17">
        <f t="shared" si="390"/>
        <v>57.436837815810925</v>
      </c>
      <c r="I1530" s="17">
        <f t="shared" si="391"/>
        <v>12.624837655067402</v>
      </c>
      <c r="J1530" s="18">
        <v>19.739999999999998</v>
      </c>
      <c r="K1530" s="17">
        <v>0.1</v>
      </c>
      <c r="L1530" s="17">
        <v>1.8688</v>
      </c>
      <c r="M1530" s="18">
        <v>13.8</v>
      </c>
      <c r="N1530" s="17">
        <v>0.1</v>
      </c>
      <c r="O1530" s="17">
        <v>1.9831000000000001</v>
      </c>
      <c r="P1530" s="18">
        <v>20.420000000000002</v>
      </c>
      <c r="Q1530" s="17">
        <v>0.249</v>
      </c>
      <c r="R1530" s="17">
        <v>2.0994000000000002</v>
      </c>
      <c r="S1530" s="18">
        <v>28.19</v>
      </c>
      <c r="T1530" s="17">
        <v>0.36809999999999998</v>
      </c>
      <c r="U1530" s="17">
        <v>2.2328999999999999</v>
      </c>
      <c r="V1530" s="28">
        <v>42486</v>
      </c>
      <c r="W1530" s="7">
        <v>300221</v>
      </c>
      <c r="X1530" s="50" t="s">
        <v>41</v>
      </c>
      <c r="Y1530" s="66">
        <v>27480</v>
      </c>
      <c r="Z1530" s="66">
        <v>14673</v>
      </c>
      <c r="AA1530" s="50" t="s">
        <v>37</v>
      </c>
      <c r="AB1530" s="66">
        <v>20059</v>
      </c>
      <c r="AC1530" s="66">
        <v>20102</v>
      </c>
      <c r="AD1530" s="50" t="s">
        <v>37</v>
      </c>
      <c r="AE1530" s="66">
        <v>17959</v>
      </c>
      <c r="AF1530" s="66">
        <v>22399</v>
      </c>
      <c r="AG1530" s="50" t="s">
        <v>37</v>
      </c>
      <c r="AH1530" s="66">
        <v>14372</v>
      </c>
      <c r="AI1530" s="66">
        <v>27989</v>
      </c>
      <c r="AJ1530" s="76"/>
      <c r="AK1530" s="75"/>
      <c r="AL1530" s="7">
        <v>300221</v>
      </c>
    </row>
    <row r="1531" spans="1:38" x14ac:dyDescent="0.15">
      <c r="A1531" s="7">
        <v>300222</v>
      </c>
      <c r="B1531" s="17">
        <f t="shared" si="384"/>
        <v>82.953131480713395</v>
      </c>
      <c r="C1531" s="17">
        <f t="shared" si="385"/>
        <v>8.2613903920029745</v>
      </c>
      <c r="D1531" s="17">
        <f t="shared" si="386"/>
        <v>121.82675814751288</v>
      </c>
      <c r="E1531" s="17">
        <f t="shared" si="387"/>
        <v>11.441804269029399</v>
      </c>
      <c r="F1531" s="17">
        <f t="shared" si="388"/>
        <v>114.125</v>
      </c>
      <c r="G1531" s="17">
        <f t="shared" si="389"/>
        <v>6.8819095477386938</v>
      </c>
      <c r="H1531" s="17">
        <f t="shared" si="390"/>
        <v>59.249999999999986</v>
      </c>
      <c r="I1531" s="17">
        <f t="shared" si="391"/>
        <v>4.3925945756708327</v>
      </c>
      <c r="J1531" s="18">
        <v>20</v>
      </c>
      <c r="K1531" s="17">
        <v>0.24110000000000001</v>
      </c>
      <c r="L1531" s="17">
        <v>2.4209000000000001</v>
      </c>
      <c r="M1531" s="18">
        <v>28.41</v>
      </c>
      <c r="N1531" s="17">
        <v>5.8299999999999998E-2</v>
      </c>
      <c r="O1531" s="17">
        <v>2.4830000000000001</v>
      </c>
      <c r="P1531" s="18">
        <v>27.39</v>
      </c>
      <c r="Q1531" s="17">
        <v>0.12</v>
      </c>
      <c r="R1531" s="17">
        <v>3.98</v>
      </c>
      <c r="S1531" s="18">
        <v>21.33</v>
      </c>
      <c r="T1531" s="17">
        <v>0.27</v>
      </c>
      <c r="U1531" s="17">
        <v>4.8559000000000001</v>
      </c>
      <c r="V1531" s="28">
        <v>42459</v>
      </c>
      <c r="W1531" s="7">
        <v>300222</v>
      </c>
      <c r="X1531" s="44" t="s">
        <v>37</v>
      </c>
      <c r="Y1531" s="66">
        <v>13540</v>
      </c>
      <c r="Z1531" s="66">
        <v>44512</v>
      </c>
      <c r="AA1531" s="44"/>
      <c r="AB1531" s="66">
        <v>33994</v>
      </c>
      <c r="AC1531" s="66">
        <v>17729</v>
      </c>
      <c r="AD1531" s="44"/>
      <c r="AE1531" s="66">
        <v>38227</v>
      </c>
      <c r="AF1531" s="66">
        <v>33994</v>
      </c>
      <c r="AG1531" s="44" t="s">
        <v>41</v>
      </c>
      <c r="AH1531" s="66">
        <v>33349</v>
      </c>
      <c r="AI1531" s="66">
        <v>21833</v>
      </c>
      <c r="AJ1531" s="76"/>
      <c r="AK1531" s="75"/>
      <c r="AL1531" s="7">
        <v>300222</v>
      </c>
    </row>
    <row r="1532" spans="1:38" x14ac:dyDescent="0.15">
      <c r="A1532" s="7">
        <v>300223</v>
      </c>
      <c r="B1532" s="17">
        <f t="shared" si="384"/>
        <v>251.29802699896157</v>
      </c>
      <c r="C1532" s="17">
        <f t="shared" si="385"/>
        <v>7.3923602095520291</v>
      </c>
      <c r="D1532" s="17">
        <f t="shared" si="386"/>
        <v>-321.51741293532342</v>
      </c>
      <c r="E1532" s="17">
        <f t="shared" si="387"/>
        <v>3.9603505331535733</v>
      </c>
      <c r="F1532" s="17">
        <f t="shared" si="388"/>
        <v>1189.1891891891892</v>
      </c>
      <c r="G1532" s="17">
        <f t="shared" si="389"/>
        <v>6.7319461444308448</v>
      </c>
      <c r="H1532" s="17">
        <f t="shared" si="390"/>
        <v>674.84662576687117</v>
      </c>
      <c r="I1532" s="17">
        <f t="shared" si="391"/>
        <v>6.7006776821746747</v>
      </c>
      <c r="J1532" s="18">
        <v>48.4</v>
      </c>
      <c r="K1532" s="17">
        <v>0.19259999999999999</v>
      </c>
      <c r="L1532" s="17">
        <v>6.5472999999999999</v>
      </c>
      <c r="M1532" s="18">
        <v>25.85</v>
      </c>
      <c r="N1532" s="17">
        <v>-2.01E-2</v>
      </c>
      <c r="O1532" s="17">
        <v>6.5271999999999997</v>
      </c>
      <c r="P1532" s="18">
        <v>44</v>
      </c>
      <c r="Q1532" s="17">
        <v>1.8499999999999999E-2</v>
      </c>
      <c r="R1532" s="17">
        <v>6.5359999999999996</v>
      </c>
      <c r="S1532" s="18">
        <v>44</v>
      </c>
      <c r="T1532" s="17">
        <v>4.8899999999999999E-2</v>
      </c>
      <c r="U1532" s="17">
        <v>6.5664999999999996</v>
      </c>
      <c r="V1532" s="28">
        <v>42454</v>
      </c>
      <c r="W1532" s="7">
        <v>300223</v>
      </c>
      <c r="X1532" s="44" t="s">
        <v>43</v>
      </c>
      <c r="Y1532" s="66">
        <v>15152</v>
      </c>
      <c r="Z1532" s="66">
        <v>10982</v>
      </c>
      <c r="AA1532" s="44" t="s">
        <v>43</v>
      </c>
      <c r="AB1532" s="66">
        <v>15403</v>
      </c>
      <c r="AC1532" s="66">
        <v>10803</v>
      </c>
      <c r="AD1532" s="44" t="s">
        <v>43</v>
      </c>
      <c r="AE1532" s="66">
        <v>16639</v>
      </c>
      <c r="AF1532" s="66">
        <v>10000</v>
      </c>
      <c r="AG1532" s="44" t="s">
        <v>41</v>
      </c>
      <c r="AH1532" s="66">
        <v>16584</v>
      </c>
      <c r="AI1532" s="66">
        <v>10033</v>
      </c>
      <c r="AJ1532" s="76"/>
      <c r="AK1532" s="75"/>
      <c r="AL1532" s="7">
        <v>300223</v>
      </c>
    </row>
    <row r="1533" spans="1:38" x14ac:dyDescent="0.15">
      <c r="A1533" s="7">
        <v>300224</v>
      </c>
      <c r="B1533" s="17">
        <f t="shared" si="384"/>
        <v>57.875</v>
      </c>
      <c r="C1533" s="17">
        <f t="shared" si="385"/>
        <v>4.6016995477811458</v>
      </c>
      <c r="D1533" s="17">
        <f t="shared" si="386"/>
        <v>76.25</v>
      </c>
      <c r="E1533" s="17">
        <f t="shared" si="387"/>
        <v>4.463850131720168</v>
      </c>
      <c r="F1533" s="17">
        <f t="shared" si="388"/>
        <v>80.964285714285708</v>
      </c>
      <c r="G1533" s="17">
        <f t="shared" si="389"/>
        <v>5.3874854440457236</v>
      </c>
      <c r="H1533" s="17">
        <f t="shared" si="390"/>
        <v>71.625</v>
      </c>
      <c r="I1533" s="17">
        <f t="shared" si="391"/>
        <v>4.8964086788319472</v>
      </c>
      <c r="J1533" s="18">
        <v>18.52</v>
      </c>
      <c r="K1533" s="17">
        <v>0.32</v>
      </c>
      <c r="L1533" s="17">
        <v>4.0246000000000004</v>
      </c>
      <c r="M1533" s="18">
        <v>18.3</v>
      </c>
      <c r="N1533" s="17">
        <v>0.06</v>
      </c>
      <c r="O1533" s="17">
        <v>4.0995999999999997</v>
      </c>
      <c r="P1533" s="18">
        <v>22.67</v>
      </c>
      <c r="Q1533" s="17">
        <v>0.14000000000000001</v>
      </c>
      <c r="R1533" s="17">
        <v>4.2079000000000004</v>
      </c>
      <c r="S1533" s="18">
        <v>21.01</v>
      </c>
      <c r="T1533" s="17">
        <v>0.22</v>
      </c>
      <c r="U1533" s="17">
        <v>4.2908999999999997</v>
      </c>
      <c r="V1533" s="28">
        <v>42450</v>
      </c>
      <c r="W1533" s="7">
        <v>300224</v>
      </c>
      <c r="X1533" s="50" t="s">
        <v>43</v>
      </c>
      <c r="Y1533" s="66">
        <v>23708</v>
      </c>
      <c r="Z1533" s="66">
        <v>21303</v>
      </c>
      <c r="AA1533" s="50" t="s">
        <v>37</v>
      </c>
      <c r="AB1533" s="66">
        <v>20973</v>
      </c>
      <c r="AC1533" s="66">
        <v>24082</v>
      </c>
      <c r="AD1533" s="50"/>
      <c r="AE1533" s="66">
        <v>27005</v>
      </c>
      <c r="AF1533" s="66">
        <v>18745</v>
      </c>
      <c r="AG1533" s="50" t="s">
        <v>41</v>
      </c>
      <c r="AH1533" s="66">
        <v>22736</v>
      </c>
      <c r="AI1533" s="66">
        <v>22265</v>
      </c>
      <c r="AJ1533" s="76"/>
      <c r="AK1533" s="75"/>
      <c r="AL1533" s="7">
        <v>300224</v>
      </c>
    </row>
    <row r="1534" spans="1:38" x14ac:dyDescent="0.15">
      <c r="A1534" s="7">
        <v>300225</v>
      </c>
      <c r="B1534" s="17">
        <f t="shared" si="384"/>
        <v>7265.3061224489802</v>
      </c>
      <c r="C1534" s="17">
        <f t="shared" si="385"/>
        <v>604.10656711352453</v>
      </c>
      <c r="D1534" s="17">
        <f t="shared" si="386"/>
        <v>49.381868131868131</v>
      </c>
      <c r="E1534" s="17">
        <f t="shared" si="387"/>
        <v>3.9840416689754532</v>
      </c>
      <c r="F1534" s="17">
        <f t="shared" si="388"/>
        <v>42.78846153846154</v>
      </c>
      <c r="G1534" s="17">
        <f t="shared" si="389"/>
        <v>3.9946140035906645</v>
      </c>
      <c r="H1534" s="17">
        <f t="shared" si="390"/>
        <v>61.163670766319768</v>
      </c>
      <c r="I1534" s="17">
        <f t="shared" si="391"/>
        <v>4.7769465225824321</v>
      </c>
      <c r="J1534" s="18">
        <v>1068</v>
      </c>
      <c r="K1534" s="17">
        <v>0.14699999999999999</v>
      </c>
      <c r="L1534" s="17">
        <v>1.7679</v>
      </c>
      <c r="M1534" s="18">
        <v>7.19</v>
      </c>
      <c r="N1534" s="17">
        <v>3.6400000000000002E-2</v>
      </c>
      <c r="O1534" s="17">
        <v>1.8047</v>
      </c>
      <c r="P1534" s="18">
        <v>7.12</v>
      </c>
      <c r="Q1534" s="17">
        <v>8.3199999999999996E-2</v>
      </c>
      <c r="R1534" s="17">
        <v>1.7824</v>
      </c>
      <c r="S1534" s="18">
        <v>8.6199999999999992</v>
      </c>
      <c r="T1534" s="17">
        <v>0.1057</v>
      </c>
      <c r="U1534" s="17">
        <v>1.8045</v>
      </c>
      <c r="V1534" s="21">
        <v>42452</v>
      </c>
      <c r="W1534" s="7">
        <v>300225</v>
      </c>
      <c r="X1534" s="44" t="s">
        <v>43</v>
      </c>
      <c r="Y1534" s="66">
        <v>36372</v>
      </c>
      <c r="Z1534" s="66">
        <v>12931</v>
      </c>
      <c r="AA1534" s="44" t="s">
        <v>41</v>
      </c>
      <c r="AB1534" s="66">
        <v>33266</v>
      </c>
      <c r="AC1534" s="66">
        <v>14138</v>
      </c>
      <c r="AD1534" s="44" t="s">
        <v>41</v>
      </c>
      <c r="AE1534" s="66">
        <v>33240</v>
      </c>
      <c r="AF1534" s="66">
        <v>14149</v>
      </c>
      <c r="AG1534" s="44" t="s">
        <v>41</v>
      </c>
      <c r="AH1534" s="66">
        <v>27885</v>
      </c>
      <c r="AI1534" s="66">
        <v>16867</v>
      </c>
      <c r="AJ1534" s="76"/>
      <c r="AK1534" s="75"/>
      <c r="AL1534" s="7">
        <v>300225</v>
      </c>
    </row>
    <row r="1535" spans="1:38" x14ac:dyDescent="0.15">
      <c r="A1535" s="7">
        <v>300226</v>
      </c>
      <c r="B1535" s="17">
        <f t="shared" si="384"/>
        <v>-25.105590062111801</v>
      </c>
      <c r="C1535" s="17">
        <f t="shared" si="385"/>
        <v>81.640072712583319</v>
      </c>
      <c r="D1535" s="17">
        <f t="shared" si="386"/>
        <v>443.99224806201551</v>
      </c>
      <c r="E1535" s="17">
        <f t="shared" si="387"/>
        <v>19.710070116574183</v>
      </c>
      <c r="F1535" s="17">
        <f t="shared" si="388"/>
        <v>289.32261768082662</v>
      </c>
      <c r="G1535" s="17">
        <f t="shared" si="389"/>
        <v>20.419739081111743</v>
      </c>
      <c r="H1535" s="17">
        <f t="shared" si="390"/>
        <v>376.39842983316981</v>
      </c>
      <c r="I1535" s="17">
        <f t="shared" si="391"/>
        <v>16.678625008153414</v>
      </c>
      <c r="J1535" s="18">
        <v>40.42</v>
      </c>
      <c r="K1535" s="17">
        <v>-1.61</v>
      </c>
      <c r="L1535" s="17">
        <v>0.49509999999999998</v>
      </c>
      <c r="M1535" s="18">
        <v>45.82</v>
      </c>
      <c r="N1535" s="17">
        <v>2.58E-2</v>
      </c>
      <c r="O1535" s="17">
        <v>2.3247</v>
      </c>
      <c r="P1535" s="18">
        <v>50.4</v>
      </c>
      <c r="Q1535" s="17">
        <v>8.7099999999999997E-2</v>
      </c>
      <c r="R1535" s="17">
        <v>2.4681999999999999</v>
      </c>
      <c r="S1535" s="18">
        <v>51.14</v>
      </c>
      <c r="T1535" s="17">
        <v>0.1019</v>
      </c>
      <c r="U1535" s="17">
        <v>3.0661999999999998</v>
      </c>
      <c r="V1535" s="21">
        <v>42460</v>
      </c>
      <c r="W1535" s="7">
        <v>300226</v>
      </c>
      <c r="X1535" s="50"/>
      <c r="Y1535" s="66">
        <v>23043</v>
      </c>
      <c r="Z1535" s="66">
        <v>6769</v>
      </c>
      <c r="AA1535" s="50"/>
      <c r="AB1535" s="66">
        <v>18570</v>
      </c>
      <c r="AC1535" s="66">
        <v>8400</v>
      </c>
      <c r="AD1535" s="50"/>
      <c r="AE1535" s="66">
        <v>18438</v>
      </c>
      <c r="AF1535" s="66">
        <v>8460</v>
      </c>
      <c r="AG1535" s="30"/>
      <c r="AH1535" s="66">
        <v>19147</v>
      </c>
      <c r="AI1535" s="66">
        <v>8327</v>
      </c>
      <c r="AJ1535" s="76"/>
      <c r="AK1535" s="75"/>
      <c r="AL1535" s="7">
        <v>300226</v>
      </c>
    </row>
    <row r="1536" spans="1:38" x14ac:dyDescent="0.15">
      <c r="A1536" s="7">
        <v>300227</v>
      </c>
      <c r="B1536" s="17">
        <f t="shared" si="384"/>
        <v>132.23579394583112</v>
      </c>
      <c r="C1536" s="17">
        <f t="shared" si="385"/>
        <v>9.3237474724780949</v>
      </c>
      <c r="D1536" s="17">
        <f t="shared" si="386"/>
        <v>-210.47794117647058</v>
      </c>
      <c r="E1536" s="17">
        <f t="shared" si="387"/>
        <v>8.665380103681839</v>
      </c>
      <c r="F1536" s="17">
        <f t="shared" si="388"/>
        <v>4101.7241379310344</v>
      </c>
      <c r="G1536" s="17">
        <f t="shared" si="389"/>
        <v>8.9295097965618186</v>
      </c>
      <c r="H1536" s="17">
        <f t="shared" si="390"/>
        <v>223.03124999999997</v>
      </c>
      <c r="I1536" s="17">
        <f t="shared" si="391"/>
        <v>8.6793141189346947</v>
      </c>
      <c r="J1536" s="18">
        <v>24.9</v>
      </c>
      <c r="K1536" s="17">
        <v>0.1883</v>
      </c>
      <c r="L1536" s="17">
        <v>2.6705999999999999</v>
      </c>
      <c r="M1536" s="18">
        <v>22.9</v>
      </c>
      <c r="N1536" s="17">
        <v>-2.7199999999999998E-2</v>
      </c>
      <c r="O1536" s="17">
        <v>2.6427</v>
      </c>
      <c r="P1536" s="18">
        <v>23.79</v>
      </c>
      <c r="Q1536" s="17">
        <v>2.8999999999999998E-3</v>
      </c>
      <c r="R1536" s="17">
        <v>2.6642000000000001</v>
      </c>
      <c r="S1536" s="18">
        <v>23.79</v>
      </c>
      <c r="T1536" s="17">
        <v>0.08</v>
      </c>
      <c r="U1536" s="17">
        <v>2.7410000000000001</v>
      </c>
      <c r="V1536" s="28">
        <v>42454</v>
      </c>
      <c r="W1536" s="7">
        <v>300227</v>
      </c>
      <c r="X1536" s="50"/>
      <c r="Y1536" s="66">
        <v>16740</v>
      </c>
      <c r="Z1536" s="66">
        <v>8312</v>
      </c>
      <c r="AA1536" s="50"/>
      <c r="AB1536" s="66">
        <v>19257</v>
      </c>
      <c r="AC1536" s="66">
        <v>7225</v>
      </c>
      <c r="AD1536" s="50"/>
      <c r="AE1536" s="66">
        <v>17857</v>
      </c>
      <c r="AF1536" s="66">
        <v>7792</v>
      </c>
      <c r="AG1536" s="30"/>
      <c r="AH1536" s="66">
        <v>17811</v>
      </c>
      <c r="AI1536" s="66">
        <v>7812</v>
      </c>
      <c r="AJ1536" s="76"/>
      <c r="AK1536" s="75"/>
      <c r="AL1536" s="7">
        <v>300227</v>
      </c>
    </row>
    <row r="1537" spans="1:38" x14ac:dyDescent="0.15">
      <c r="A1537" s="7">
        <v>300228</v>
      </c>
      <c r="B1537" s="17">
        <f t="shared" si="384"/>
        <v>213.16666666666666</v>
      </c>
      <c r="C1537" s="17">
        <f t="shared" si="385"/>
        <v>1.8609320665221376</v>
      </c>
      <c r="D1537" s="17">
        <f t="shared" si="386"/>
        <v>-79.651826484018272</v>
      </c>
      <c r="E1537" s="17">
        <f t="shared" si="387"/>
        <v>4.1045928496845452</v>
      </c>
      <c r="F1537" s="17">
        <f t="shared" si="388"/>
        <v>-56.666666666666671</v>
      </c>
      <c r="G1537" s="17">
        <f t="shared" si="389"/>
        <v>4.0868331850854629</v>
      </c>
      <c r="H1537" s="17">
        <f t="shared" si="390"/>
        <v>-53.022339027595272</v>
      </c>
      <c r="I1537" s="17">
        <f t="shared" si="391"/>
        <v>3.9478511850891569</v>
      </c>
      <c r="J1537" s="18">
        <v>12.79</v>
      </c>
      <c r="K1537" s="17">
        <v>0.06</v>
      </c>
      <c r="L1537" s="17">
        <v>6.8728999999999996</v>
      </c>
      <c r="M1537" s="18">
        <v>27.91</v>
      </c>
      <c r="N1537" s="17">
        <v>-8.7599999999999997E-2</v>
      </c>
      <c r="O1537" s="17">
        <v>6.7996999999999996</v>
      </c>
      <c r="P1537" s="18">
        <v>17</v>
      </c>
      <c r="Q1537" s="17">
        <v>-0.15</v>
      </c>
      <c r="R1537" s="17">
        <v>4.1597</v>
      </c>
      <c r="S1537" s="18">
        <v>16.14</v>
      </c>
      <c r="T1537" s="17">
        <v>-0.2283</v>
      </c>
      <c r="U1537" s="17">
        <v>4.0883000000000003</v>
      </c>
      <c r="V1537" s="28">
        <v>42486</v>
      </c>
      <c r="W1537" s="7">
        <v>300228</v>
      </c>
      <c r="X1537" s="30"/>
      <c r="Y1537" s="66">
        <v>35374</v>
      </c>
      <c r="Z1537" s="66">
        <v>8259</v>
      </c>
      <c r="AA1537" s="44"/>
      <c r="AB1537" s="66">
        <v>36822</v>
      </c>
      <c r="AC1537" s="66">
        <v>7983</v>
      </c>
      <c r="AD1537" s="44" t="s">
        <v>41</v>
      </c>
      <c r="AE1537" s="66">
        <v>37080</v>
      </c>
      <c r="AF1537" s="66">
        <v>12692</v>
      </c>
      <c r="AG1537" s="44" t="s">
        <v>43</v>
      </c>
      <c r="AH1537" s="66">
        <v>37383</v>
      </c>
      <c r="AI1537" s="66">
        <v>12589</v>
      </c>
      <c r="AJ1537" s="76"/>
      <c r="AK1537" s="75"/>
      <c r="AL1537" s="7">
        <v>300228</v>
      </c>
    </row>
    <row r="1538" spans="1:38" x14ac:dyDescent="0.15">
      <c r="A1538" s="7">
        <v>300229</v>
      </c>
      <c r="B1538" s="17">
        <f t="shared" si="384"/>
        <v>63.548883756735961</v>
      </c>
      <c r="C1538" s="17">
        <f t="shared" si="385"/>
        <v>5.0904942496839638</v>
      </c>
      <c r="D1538" s="17">
        <f t="shared" si="386"/>
        <v>1279.5454545454545</v>
      </c>
      <c r="E1538" s="17">
        <f t="shared" si="387"/>
        <v>6.9345650500384908</v>
      </c>
      <c r="F1538" s="17">
        <f t="shared" si="388"/>
        <v>311.66180758017492</v>
      </c>
      <c r="G1538" s="17">
        <f t="shared" si="389"/>
        <v>6.6228858187225068</v>
      </c>
      <c r="H1538" s="17">
        <f t="shared" si="390"/>
        <v>149.83660130718954</v>
      </c>
      <c r="I1538" s="17">
        <f t="shared" si="391"/>
        <v>5.4287659473699792</v>
      </c>
      <c r="J1538" s="18">
        <v>16.510000000000002</v>
      </c>
      <c r="K1538" s="17">
        <v>0.25979999999999998</v>
      </c>
      <c r="L1538" s="17">
        <v>3.2433000000000001</v>
      </c>
      <c r="M1538" s="18">
        <v>22.52</v>
      </c>
      <c r="N1538" s="17">
        <v>4.4000000000000003E-3</v>
      </c>
      <c r="O1538" s="17">
        <v>3.2475000000000001</v>
      </c>
      <c r="P1538" s="18">
        <v>21.38</v>
      </c>
      <c r="Q1538" s="17">
        <v>3.4299999999999997E-2</v>
      </c>
      <c r="R1538" s="17">
        <v>3.2282000000000002</v>
      </c>
      <c r="S1538" s="18">
        <v>18.34</v>
      </c>
      <c r="T1538" s="17">
        <v>9.1800000000000007E-2</v>
      </c>
      <c r="U1538" s="17">
        <v>3.3782999999999999</v>
      </c>
      <c r="V1538" s="21">
        <v>42459</v>
      </c>
      <c r="W1538" s="7">
        <v>300229</v>
      </c>
      <c r="X1538" s="50"/>
      <c r="Y1538" s="66">
        <v>47439</v>
      </c>
      <c r="Z1538" s="66">
        <v>9820</v>
      </c>
      <c r="AA1538" s="50" t="s">
        <v>41</v>
      </c>
      <c r="AB1538" s="66">
        <v>46569</v>
      </c>
      <c r="AC1538" s="66">
        <v>10004</v>
      </c>
      <c r="AD1538" s="50" t="s">
        <v>41</v>
      </c>
      <c r="AE1538" s="66">
        <v>45137</v>
      </c>
      <c r="AF1538" s="66">
        <v>10321</v>
      </c>
      <c r="AG1538" s="50" t="s">
        <v>41</v>
      </c>
      <c r="AH1538" s="66">
        <v>44071</v>
      </c>
      <c r="AI1538" s="66">
        <v>10701</v>
      </c>
      <c r="AJ1538" s="76"/>
      <c r="AK1538" s="75"/>
      <c r="AL1538" s="7">
        <v>300229</v>
      </c>
    </row>
    <row r="1539" spans="1:38" x14ac:dyDescent="0.15">
      <c r="A1539" s="7">
        <v>300230</v>
      </c>
      <c r="B1539" s="17">
        <f t="shared" si="384"/>
        <v>60.59642147117296</v>
      </c>
      <c r="C1539" s="17">
        <f t="shared" si="385"/>
        <v>6.1629294134298478</v>
      </c>
      <c r="D1539" s="17">
        <f t="shared" si="386"/>
        <v>73.001066098081026</v>
      </c>
      <c r="E1539" s="17">
        <f t="shared" si="387"/>
        <v>5.4312908982748365</v>
      </c>
      <c r="F1539" s="17">
        <f t="shared" si="388"/>
        <v>55.243161094224924</v>
      </c>
      <c r="G1539" s="17">
        <f t="shared" si="389"/>
        <v>5.6834616737677361</v>
      </c>
      <c r="H1539" s="17">
        <f t="shared" si="390"/>
        <v>53.534542116134958</v>
      </c>
      <c r="I1539" s="17">
        <f t="shared" si="391"/>
        <v>3.2258064516129035</v>
      </c>
      <c r="J1539" s="18">
        <v>30.48</v>
      </c>
      <c r="K1539" s="17">
        <v>0.503</v>
      </c>
      <c r="L1539" s="17">
        <v>4.9457000000000004</v>
      </c>
      <c r="M1539" s="18">
        <v>27.39</v>
      </c>
      <c r="N1539" s="17">
        <v>9.3799999999999994E-2</v>
      </c>
      <c r="O1539" s="17">
        <v>5.0430000000000001</v>
      </c>
      <c r="P1539" s="18">
        <v>29.08</v>
      </c>
      <c r="Q1539" s="17">
        <v>0.26319999999999999</v>
      </c>
      <c r="R1539" s="17">
        <v>5.1166</v>
      </c>
      <c r="S1539" s="18">
        <v>31.1</v>
      </c>
      <c r="T1539" s="17">
        <v>0.43569999999999998</v>
      </c>
      <c r="U1539" s="17">
        <v>9.641</v>
      </c>
      <c r="V1539" s="21">
        <v>42486</v>
      </c>
      <c r="W1539" s="7">
        <v>300230</v>
      </c>
      <c r="X1539" s="50" t="s">
        <v>37</v>
      </c>
      <c r="Y1539" s="66">
        <v>4634</v>
      </c>
      <c r="Z1539" s="66">
        <v>44178</v>
      </c>
      <c r="AA1539" s="50" t="s">
        <v>39</v>
      </c>
      <c r="AB1539" s="66">
        <v>6420</v>
      </c>
      <c r="AC1539" s="66">
        <v>31888</v>
      </c>
      <c r="AD1539" s="50" t="s">
        <v>37</v>
      </c>
      <c r="AE1539" s="66">
        <v>6218</v>
      </c>
      <c r="AF1539" s="66">
        <v>32924</v>
      </c>
      <c r="AG1539" s="50" t="s">
        <v>37</v>
      </c>
      <c r="AH1539" s="66">
        <v>4977</v>
      </c>
      <c r="AI1539" s="66">
        <v>50615</v>
      </c>
      <c r="AJ1539" s="76"/>
      <c r="AK1539" s="75"/>
      <c r="AL1539" s="7">
        <v>300230</v>
      </c>
    </row>
    <row r="1540" spans="1:38" x14ac:dyDescent="0.15">
      <c r="A1540" s="7">
        <v>300231</v>
      </c>
      <c r="B1540" s="17">
        <f t="shared" si="384"/>
        <v>71.995332555425918</v>
      </c>
      <c r="C1540" s="17">
        <f t="shared" si="385"/>
        <v>12.650355385456534</v>
      </c>
      <c r="D1540" s="17">
        <f t="shared" si="386"/>
        <v>98.281596452328159</v>
      </c>
      <c r="E1540" s="17">
        <f t="shared" si="387"/>
        <v>11.719214753123142</v>
      </c>
      <c r="F1540" s="17">
        <f t="shared" si="388"/>
        <v>54.012888107791454</v>
      </c>
      <c r="G1540" s="17">
        <f t="shared" si="389"/>
        <v>12.169207417673068</v>
      </c>
      <c r="H1540" s="17">
        <f t="shared" si="390"/>
        <v>52.551605504587151</v>
      </c>
      <c r="I1540" s="17">
        <f t="shared" si="391"/>
        <v>11.121897943085978</v>
      </c>
      <c r="J1540" s="18">
        <v>18.510000000000002</v>
      </c>
      <c r="K1540" s="17">
        <v>0.2571</v>
      </c>
      <c r="L1540" s="17">
        <v>1.4632000000000001</v>
      </c>
      <c r="M1540" s="18">
        <v>17.73</v>
      </c>
      <c r="N1540" s="17">
        <v>4.5100000000000001E-2</v>
      </c>
      <c r="O1540" s="17">
        <v>1.5128999999999999</v>
      </c>
      <c r="P1540" s="18">
        <v>18.440000000000001</v>
      </c>
      <c r="Q1540" s="17">
        <v>0.17069999999999999</v>
      </c>
      <c r="R1540" s="17">
        <v>1.5153000000000001</v>
      </c>
      <c r="S1540" s="18">
        <v>18.329999999999998</v>
      </c>
      <c r="T1540" s="17">
        <v>0.2616</v>
      </c>
      <c r="U1540" s="17">
        <v>1.6480999999999999</v>
      </c>
      <c r="V1540" s="28">
        <v>42482</v>
      </c>
      <c r="W1540" s="7">
        <v>300231</v>
      </c>
      <c r="X1540" s="50"/>
      <c r="Y1540" s="66">
        <v>38554</v>
      </c>
      <c r="Z1540" s="66">
        <v>8723</v>
      </c>
      <c r="AA1540" s="50"/>
      <c r="AB1540" s="66">
        <v>44454</v>
      </c>
      <c r="AC1540" s="66">
        <v>7565</v>
      </c>
      <c r="AD1540" s="50"/>
      <c r="AE1540" s="66">
        <v>38674</v>
      </c>
      <c r="AF1540" s="66">
        <v>8856</v>
      </c>
      <c r="AG1540" s="30"/>
      <c r="AH1540" s="66">
        <v>34407</v>
      </c>
      <c r="AI1540" s="66">
        <v>9954</v>
      </c>
      <c r="AJ1540" s="76"/>
      <c r="AK1540" s="75"/>
      <c r="AL1540" s="7">
        <v>300231</v>
      </c>
    </row>
    <row r="1541" spans="1:38" x14ac:dyDescent="0.15">
      <c r="A1541" s="7">
        <v>300232</v>
      </c>
      <c r="B1541" s="17">
        <f t="shared" si="384"/>
        <v>26.642857142857139</v>
      </c>
      <c r="C1541" s="17">
        <f t="shared" si="385"/>
        <v>3.3303571428571423</v>
      </c>
      <c r="D1541" s="17">
        <f t="shared" si="386"/>
        <v>97.06385404789053</v>
      </c>
      <c r="E1541" s="17">
        <f t="shared" si="387"/>
        <v>7.4465293268599906</v>
      </c>
      <c r="F1541" s="17">
        <f t="shared" si="388"/>
        <v>69.578577699736613</v>
      </c>
      <c r="G1541" s="17">
        <f t="shared" si="389"/>
        <v>8.4022476675148425</v>
      </c>
      <c r="H1541" s="17">
        <f t="shared" si="390"/>
        <v>55.595344673231864</v>
      </c>
      <c r="I1541" s="17">
        <f t="shared" si="391"/>
        <v>8.2866293034427532</v>
      </c>
      <c r="J1541" s="18">
        <v>14.92</v>
      </c>
      <c r="K1541" s="17">
        <v>0.56000000000000005</v>
      </c>
      <c r="L1541" s="17">
        <v>4.4800000000000004</v>
      </c>
      <c r="M1541" s="18">
        <v>34.049999999999997</v>
      </c>
      <c r="N1541" s="17">
        <v>8.77E-2</v>
      </c>
      <c r="O1541" s="17">
        <v>4.5726000000000004</v>
      </c>
      <c r="P1541" s="18">
        <v>15.85</v>
      </c>
      <c r="Q1541" s="17">
        <v>0.1139</v>
      </c>
      <c r="R1541" s="17">
        <v>1.8864000000000001</v>
      </c>
      <c r="S1541" s="18">
        <v>16.559999999999999</v>
      </c>
      <c r="T1541" s="17">
        <v>0.22339999999999999</v>
      </c>
      <c r="U1541" s="17">
        <v>1.9984</v>
      </c>
      <c r="V1541" s="28">
        <v>42485</v>
      </c>
      <c r="W1541" s="7">
        <v>300232</v>
      </c>
      <c r="X1541" s="50" t="s">
        <v>39</v>
      </c>
      <c r="Y1541" s="66">
        <v>8081</v>
      </c>
      <c r="Z1541" s="66">
        <v>28441</v>
      </c>
      <c r="AA1541" s="50" t="s">
        <v>39</v>
      </c>
      <c r="AB1541" s="66">
        <v>9390</v>
      </c>
      <c r="AC1541" s="66">
        <v>24476</v>
      </c>
      <c r="AD1541" s="50" t="s">
        <v>37</v>
      </c>
      <c r="AE1541" s="66">
        <v>10848</v>
      </c>
      <c r="AF1541" s="66">
        <v>53037</v>
      </c>
      <c r="AG1541" s="50" t="s">
        <v>37</v>
      </c>
      <c r="AH1541" s="66">
        <v>10172</v>
      </c>
      <c r="AI1541" s="66">
        <v>56562</v>
      </c>
      <c r="AJ1541" s="76"/>
      <c r="AK1541" s="75"/>
      <c r="AL1541" s="7">
        <v>300232</v>
      </c>
    </row>
    <row r="1542" spans="1:38" x14ac:dyDescent="0.15">
      <c r="A1542" s="7">
        <v>300233</v>
      </c>
      <c r="B1542" s="17">
        <f t="shared" si="384"/>
        <v>35.838235294117645</v>
      </c>
      <c r="C1542" s="17">
        <f t="shared" si="385"/>
        <v>4.7740317746390577</v>
      </c>
      <c r="D1542" s="17">
        <f t="shared" si="386"/>
        <v>36.65625</v>
      </c>
      <c r="E1542" s="17">
        <f t="shared" si="387"/>
        <v>4.4516129032258069</v>
      </c>
      <c r="F1542" s="17">
        <f t="shared" si="388"/>
        <v>43.150000000000006</v>
      </c>
      <c r="G1542" s="17">
        <f t="shared" si="389"/>
        <v>4.8458644505587065</v>
      </c>
      <c r="H1542" s="17">
        <f t="shared" si="390"/>
        <v>44.010015408320498</v>
      </c>
      <c r="I1542" s="17">
        <f t="shared" si="391"/>
        <v>4.1986696556539638</v>
      </c>
      <c r="J1542" s="18">
        <v>24.37</v>
      </c>
      <c r="K1542" s="17">
        <v>0.68</v>
      </c>
      <c r="L1542" s="17">
        <v>5.1047000000000002</v>
      </c>
      <c r="M1542" s="18">
        <v>23.46</v>
      </c>
      <c r="N1542" s="17">
        <v>0.16</v>
      </c>
      <c r="O1542" s="17">
        <v>5.27</v>
      </c>
      <c r="P1542" s="18">
        <v>25.89</v>
      </c>
      <c r="Q1542" s="17">
        <v>0.3</v>
      </c>
      <c r="R1542" s="17">
        <v>5.3426999999999998</v>
      </c>
      <c r="S1542" s="18">
        <v>22.85</v>
      </c>
      <c r="T1542" s="17">
        <v>0.38940000000000002</v>
      </c>
      <c r="U1542" s="17">
        <v>5.4421999999999997</v>
      </c>
      <c r="V1542" s="21">
        <v>42460</v>
      </c>
      <c r="W1542" s="7">
        <v>300233</v>
      </c>
      <c r="X1542" s="50" t="s">
        <v>39</v>
      </c>
      <c r="Y1542" s="66">
        <v>14177</v>
      </c>
      <c r="Z1542" s="66">
        <v>17859</v>
      </c>
      <c r="AA1542" s="50" t="s">
        <v>37</v>
      </c>
      <c r="AB1542" s="66">
        <v>13217</v>
      </c>
      <c r="AC1542" s="66">
        <v>19157</v>
      </c>
      <c r="AD1542" s="50" t="s">
        <v>37</v>
      </c>
      <c r="AE1542" s="66">
        <v>11784</v>
      </c>
      <c r="AF1542" s="66">
        <v>21486</v>
      </c>
      <c r="AG1542" s="50" t="s">
        <v>39</v>
      </c>
      <c r="AH1542" s="66">
        <v>13185</v>
      </c>
      <c r="AI1542" s="66">
        <v>19203</v>
      </c>
      <c r="AJ1542" s="76"/>
      <c r="AK1542" s="75"/>
      <c r="AL1542" s="7">
        <v>300233</v>
      </c>
    </row>
    <row r="1543" spans="1:38" x14ac:dyDescent="0.15">
      <c r="A1543" s="7">
        <v>300234</v>
      </c>
      <c r="B1543" s="17">
        <f t="shared" si="384"/>
        <v>120.08</v>
      </c>
      <c r="C1543" s="17">
        <f t="shared" si="385"/>
        <v>13.567135174221539</v>
      </c>
      <c r="D1543" s="17">
        <f t="shared" si="386"/>
        <v>110.87499999999999</v>
      </c>
      <c r="E1543" s="17">
        <f t="shared" si="387"/>
        <v>4.71457425321569</v>
      </c>
      <c r="F1543" s="17">
        <f t="shared" si="388"/>
        <v>180.00000000000003</v>
      </c>
      <c r="G1543" s="17">
        <f t="shared" si="389"/>
        <v>6.3106228818511161</v>
      </c>
      <c r="H1543" s="17">
        <f t="shared" si="390"/>
        <v>178.33333333333331</v>
      </c>
      <c r="I1543" s="17">
        <f t="shared" si="391"/>
        <v>6.1892642295233689</v>
      </c>
      <c r="J1543" s="18">
        <v>30.02</v>
      </c>
      <c r="K1543" s="17">
        <v>0.25</v>
      </c>
      <c r="L1543" s="17">
        <v>2.2126999999999999</v>
      </c>
      <c r="M1543" s="18">
        <v>17.739999999999998</v>
      </c>
      <c r="N1543" s="17">
        <v>0.04</v>
      </c>
      <c r="O1543" s="17">
        <v>3.7627999999999999</v>
      </c>
      <c r="P1543" s="18">
        <v>21.6</v>
      </c>
      <c r="Q1543" s="17">
        <v>0.06</v>
      </c>
      <c r="R1543" s="17">
        <v>3.4228000000000001</v>
      </c>
      <c r="S1543" s="18">
        <v>21.4</v>
      </c>
      <c r="T1543" s="17">
        <v>0.09</v>
      </c>
      <c r="U1543" s="17">
        <v>3.4575999999999998</v>
      </c>
      <c r="V1543" s="28">
        <v>42450</v>
      </c>
      <c r="W1543" s="7">
        <v>300234</v>
      </c>
      <c r="X1543" s="44" t="s">
        <v>37</v>
      </c>
      <c r="Y1543" s="66">
        <v>10074</v>
      </c>
      <c r="Z1543" s="66">
        <v>26206</v>
      </c>
      <c r="AA1543" s="44" t="s">
        <v>37</v>
      </c>
      <c r="AB1543" s="66">
        <v>9246</v>
      </c>
      <c r="AC1543" s="66">
        <v>28552</v>
      </c>
      <c r="AD1543" s="44" t="s">
        <v>37</v>
      </c>
      <c r="AE1543" s="66">
        <v>7142</v>
      </c>
      <c r="AF1543" s="66">
        <v>40539</v>
      </c>
      <c r="AG1543" s="44" t="s">
        <v>39</v>
      </c>
      <c r="AH1543" s="66">
        <v>7832</v>
      </c>
      <c r="AI1543" s="66">
        <v>36968</v>
      </c>
      <c r="AJ1543" s="76"/>
      <c r="AK1543" s="75"/>
      <c r="AL1543" s="7">
        <v>300234</v>
      </c>
    </row>
    <row r="1544" spans="1:38" x14ac:dyDescent="0.15">
      <c r="A1544" s="7">
        <v>300235</v>
      </c>
      <c r="B1544" s="17">
        <f t="shared" si="384"/>
        <v>166.99999999999997</v>
      </c>
      <c r="C1544" s="17">
        <f t="shared" si="385"/>
        <v>10.80856178632518</v>
      </c>
      <c r="D1544" s="17">
        <f t="shared" si="386"/>
        <v>107.66666666666667</v>
      </c>
      <c r="E1544" s="17">
        <f t="shared" si="387"/>
        <v>11.641212776501328</v>
      </c>
      <c r="F1544" s="17">
        <f t="shared" si="388"/>
        <v>404.7231270358306</v>
      </c>
      <c r="G1544" s="17">
        <f t="shared" si="389"/>
        <v>11.645889961570907</v>
      </c>
      <c r="H1544" s="17">
        <f t="shared" si="390"/>
        <v>151.17698343504796</v>
      </c>
      <c r="I1544" s="17">
        <f t="shared" si="391"/>
        <v>10.424745243033637</v>
      </c>
      <c r="J1544" s="18">
        <v>23.38</v>
      </c>
      <c r="K1544" s="17">
        <v>0.14000000000000001</v>
      </c>
      <c r="L1544" s="17">
        <v>2.1631</v>
      </c>
      <c r="M1544" s="18">
        <v>25.84</v>
      </c>
      <c r="N1544" s="17">
        <v>0.06</v>
      </c>
      <c r="O1544" s="17">
        <v>2.2197</v>
      </c>
      <c r="P1544" s="18">
        <v>24.85</v>
      </c>
      <c r="Q1544" s="17">
        <v>3.0700000000000002E-2</v>
      </c>
      <c r="R1544" s="17">
        <v>2.1337999999999999</v>
      </c>
      <c r="S1544" s="18">
        <v>23.12</v>
      </c>
      <c r="T1544" s="17">
        <v>0.1147</v>
      </c>
      <c r="U1544" s="17">
        <v>2.2178</v>
      </c>
      <c r="V1544" s="21">
        <v>42477</v>
      </c>
      <c r="W1544" s="7">
        <v>300235</v>
      </c>
      <c r="X1544" s="30"/>
      <c r="Y1544" s="66">
        <v>16600</v>
      </c>
      <c r="Z1544" s="66">
        <v>9542</v>
      </c>
      <c r="AA1544" s="30"/>
      <c r="AB1544" s="66">
        <v>23113</v>
      </c>
      <c r="AC1544" s="66">
        <v>6853</v>
      </c>
      <c r="AD1544" s="50"/>
      <c r="AE1544" s="66">
        <v>19007</v>
      </c>
      <c r="AF1544" s="66">
        <v>8333</v>
      </c>
      <c r="AG1544" s="30"/>
      <c r="AH1544" s="66">
        <v>16579</v>
      </c>
      <c r="AI1544" s="66">
        <v>9554</v>
      </c>
      <c r="AJ1544" s="76"/>
      <c r="AK1544" s="75"/>
      <c r="AL1544" s="7">
        <v>300235</v>
      </c>
    </row>
    <row r="1545" spans="1:38" x14ac:dyDescent="0.15">
      <c r="A1545" s="7">
        <v>300236</v>
      </c>
      <c r="B1545" s="17">
        <f t="shared" si="384"/>
        <v>137.5</v>
      </c>
      <c r="C1545" s="17">
        <f t="shared" si="385"/>
        <v>6.1748195669607053</v>
      </c>
      <c r="D1545" s="17">
        <f t="shared" si="386"/>
        <v>94.908987485779278</v>
      </c>
      <c r="E1545" s="17">
        <f t="shared" si="387"/>
        <v>5.3520449077786685</v>
      </c>
      <c r="F1545" s="17">
        <f t="shared" si="388"/>
        <v>219.49843804234644</v>
      </c>
      <c r="G1545" s="17">
        <f t="shared" si="389"/>
        <v>8.0980279165065951</v>
      </c>
      <c r="H1545" s="17">
        <f t="shared" si="390"/>
        <v>123.03523035230351</v>
      </c>
      <c r="I1545" s="17">
        <f t="shared" si="391"/>
        <v>5.7214870825456838</v>
      </c>
      <c r="J1545" s="18">
        <v>38.5</v>
      </c>
      <c r="K1545" s="17">
        <v>0.28000000000000003</v>
      </c>
      <c r="L1545" s="17">
        <v>6.2350000000000003</v>
      </c>
      <c r="M1545" s="18">
        <v>33.369999999999997</v>
      </c>
      <c r="N1545" s="17">
        <v>8.7900000000000006E-2</v>
      </c>
      <c r="O1545" s="17">
        <v>6.2350000000000003</v>
      </c>
      <c r="P1545" s="18">
        <v>50.59</v>
      </c>
      <c r="Q1545" s="17">
        <v>0.11524</v>
      </c>
      <c r="R1545" s="17">
        <v>6.2472000000000003</v>
      </c>
      <c r="S1545" s="18">
        <v>36.32</v>
      </c>
      <c r="T1545" s="17">
        <v>0.22140000000000001</v>
      </c>
      <c r="U1545" s="17">
        <v>6.3479999999999999</v>
      </c>
      <c r="V1545" s="21">
        <v>42485</v>
      </c>
      <c r="W1545" s="7">
        <v>300236</v>
      </c>
      <c r="X1545" s="35" t="s">
        <v>39</v>
      </c>
      <c r="Y1545" s="66">
        <v>9669</v>
      </c>
      <c r="Z1545" s="66">
        <v>19031</v>
      </c>
      <c r="AA1545" s="35" t="s">
        <v>39</v>
      </c>
      <c r="AB1545" s="66">
        <v>10604</v>
      </c>
      <c r="AC1545" s="66">
        <v>18364</v>
      </c>
      <c r="AD1545" s="35" t="s">
        <v>39</v>
      </c>
      <c r="AE1545" s="66">
        <v>12109</v>
      </c>
      <c r="AF1545" s="66">
        <v>16082</v>
      </c>
      <c r="AG1545" s="35" t="s">
        <v>43</v>
      </c>
      <c r="AH1545" s="66">
        <v>17003</v>
      </c>
      <c r="AI1545" s="66">
        <v>11395</v>
      </c>
      <c r="AJ1545" s="76"/>
      <c r="AK1545" s="75"/>
      <c r="AL1545" s="7">
        <v>300236</v>
      </c>
    </row>
    <row r="1546" spans="1:38" x14ac:dyDescent="0.15">
      <c r="A1546" s="7">
        <v>300237</v>
      </c>
      <c r="B1546" s="17">
        <f t="shared" si="384"/>
        <v>53.806451612903224</v>
      </c>
      <c r="C1546" s="17">
        <f t="shared" si="385"/>
        <v>6.0518104636818801</v>
      </c>
      <c r="D1546" s="17">
        <f t="shared" si="386"/>
        <v>49.573055028462996</v>
      </c>
      <c r="E1546" s="17">
        <f t="shared" si="387"/>
        <v>3.72031756203496</v>
      </c>
      <c r="F1546" s="17">
        <f t="shared" si="388"/>
        <v>24.789473684210527</v>
      </c>
      <c r="G1546" s="17">
        <f t="shared" si="389"/>
        <v>3.2287917737789202</v>
      </c>
      <c r="H1546" s="17">
        <f t="shared" si="390"/>
        <v>34.941763727121462</v>
      </c>
      <c r="I1546" s="17">
        <f t="shared" si="391"/>
        <v>4.6254997191660889</v>
      </c>
      <c r="J1546" s="18">
        <v>16.68</v>
      </c>
      <c r="K1546" s="17">
        <v>0.31</v>
      </c>
      <c r="L1546" s="17">
        <v>2.7562000000000002</v>
      </c>
      <c r="M1546" s="18">
        <v>10.45</v>
      </c>
      <c r="N1546" s="17">
        <v>5.2699999999999997E-2</v>
      </c>
      <c r="O1546" s="17">
        <v>2.8089</v>
      </c>
      <c r="P1546" s="18">
        <v>9.42</v>
      </c>
      <c r="Q1546" s="17">
        <v>0.19</v>
      </c>
      <c r="R1546" s="17">
        <v>2.9175</v>
      </c>
      <c r="S1546" s="18">
        <v>14</v>
      </c>
      <c r="T1546" s="17">
        <v>0.30049999999999999</v>
      </c>
      <c r="U1546" s="17">
        <v>3.0266999999999999</v>
      </c>
      <c r="V1546" s="21">
        <v>42485</v>
      </c>
      <c r="W1546" s="7">
        <v>300237</v>
      </c>
      <c r="X1546" s="50" t="s">
        <v>39</v>
      </c>
      <c r="Y1546" s="66">
        <v>27494</v>
      </c>
      <c r="Z1546" s="66">
        <v>29361</v>
      </c>
      <c r="AA1546" s="50" t="s">
        <v>37</v>
      </c>
      <c r="AB1546" s="66">
        <v>23673</v>
      </c>
      <c r="AC1546" s="66">
        <v>34100</v>
      </c>
      <c r="AD1546" s="50" t="s">
        <v>37</v>
      </c>
      <c r="AE1546" s="66">
        <v>21515</v>
      </c>
      <c r="AF1546" s="66">
        <v>37520</v>
      </c>
      <c r="AG1546" s="50" t="s">
        <v>37</v>
      </c>
      <c r="AH1546" s="66">
        <v>20600</v>
      </c>
      <c r="AI1546" s="66">
        <v>39187</v>
      </c>
      <c r="AJ1546" s="76"/>
      <c r="AK1546" s="75"/>
      <c r="AL1546" s="7">
        <v>300237</v>
      </c>
    </row>
    <row r="1547" spans="1:38" x14ac:dyDescent="0.15">
      <c r="A1547" s="7">
        <v>300238</v>
      </c>
      <c r="B1547" s="17">
        <f t="shared" si="384"/>
        <v>128.26923076923077</v>
      </c>
      <c r="C1547" s="17">
        <f t="shared" si="385"/>
        <v>6.3858305409286737</v>
      </c>
      <c r="D1547" s="17">
        <f t="shared" si="386"/>
        <v>358.33333333333337</v>
      </c>
      <c r="E1547" s="17">
        <f t="shared" si="387"/>
        <v>18.069504559398244</v>
      </c>
      <c r="F1547" s="17">
        <f t="shared" si="388"/>
        <v>365.66666666666669</v>
      </c>
      <c r="G1547" s="17">
        <f t="shared" si="389"/>
        <v>18.164507182183218</v>
      </c>
      <c r="H1547" s="17">
        <f t="shared" si="390"/>
        <v>305.6875</v>
      </c>
      <c r="I1547" s="17">
        <f t="shared" si="391"/>
        <v>9.6499881619445986</v>
      </c>
      <c r="J1547" s="18">
        <v>33.35</v>
      </c>
      <c r="K1547" s="17">
        <v>0.26</v>
      </c>
      <c r="L1547" s="17">
        <v>5.2225000000000001</v>
      </c>
      <c r="M1547" s="18">
        <v>43</v>
      </c>
      <c r="N1547" s="17">
        <v>0.03</v>
      </c>
      <c r="O1547" s="17">
        <v>2.3797000000000001</v>
      </c>
      <c r="P1547" s="18">
        <v>43.88</v>
      </c>
      <c r="Q1547" s="17">
        <v>0.06</v>
      </c>
      <c r="R1547" s="17">
        <v>2.4157000000000002</v>
      </c>
      <c r="S1547" s="18">
        <v>48.91</v>
      </c>
      <c r="T1547" s="17">
        <v>0.12</v>
      </c>
      <c r="U1547" s="17">
        <v>5.0683999999999996</v>
      </c>
      <c r="V1547" s="21"/>
      <c r="W1547" s="7">
        <v>300238</v>
      </c>
      <c r="X1547" s="36" t="s">
        <v>43</v>
      </c>
      <c r="Y1547" s="66">
        <v>17492</v>
      </c>
      <c r="Z1547" s="66">
        <v>15193</v>
      </c>
      <c r="AA1547" s="36" t="s">
        <v>43</v>
      </c>
      <c r="AB1547" s="66">
        <v>23923</v>
      </c>
      <c r="AC1547" s="66">
        <v>10315</v>
      </c>
      <c r="AD1547" s="36" t="s">
        <v>41</v>
      </c>
      <c r="AE1547" s="66">
        <v>17471</v>
      </c>
      <c r="AF1547" s="66">
        <v>14124</v>
      </c>
      <c r="AG1547" s="36" t="s">
        <v>37</v>
      </c>
      <c r="AH1547" s="66">
        <v>14875</v>
      </c>
      <c r="AI1547" s="66">
        <v>17868</v>
      </c>
      <c r="AJ1547" s="76"/>
      <c r="AK1547" s="75"/>
      <c r="AL1547" s="7">
        <v>300238</v>
      </c>
    </row>
    <row r="1548" spans="1:38" x14ac:dyDescent="0.15">
      <c r="A1548" s="7">
        <v>300239</v>
      </c>
      <c r="B1548" s="17">
        <f t="shared" si="384"/>
        <v>278.62068965517238</v>
      </c>
      <c r="C1548" s="17">
        <f t="shared" si="385"/>
        <v>2.6352695606796908</v>
      </c>
      <c r="D1548" s="17">
        <f t="shared" si="386"/>
        <v>267.73049645390068</v>
      </c>
      <c r="E1548" s="17">
        <f t="shared" si="387"/>
        <v>4.9025974025974026</v>
      </c>
      <c r="F1548" s="17">
        <f t="shared" si="388"/>
        <v>229.0055248618784</v>
      </c>
      <c r="G1548" s="17">
        <f t="shared" si="389"/>
        <v>5.3964327561515422</v>
      </c>
      <c r="H1548" s="17">
        <f t="shared" si="390"/>
        <v>216.51943462897526</v>
      </c>
      <c r="I1548" s="17">
        <f t="shared" si="391"/>
        <v>5.2832384893947228</v>
      </c>
      <c r="J1548" s="18">
        <v>8.08</v>
      </c>
      <c r="K1548" s="17">
        <v>2.9000000000000001E-2</v>
      </c>
      <c r="L1548" s="17">
        <v>3.0661</v>
      </c>
      <c r="M1548" s="18">
        <v>15.1</v>
      </c>
      <c r="N1548" s="17">
        <v>1.41E-2</v>
      </c>
      <c r="O1548" s="17">
        <v>3.08</v>
      </c>
      <c r="P1548" s="18">
        <v>8.2899999999999991</v>
      </c>
      <c r="Q1548" s="17">
        <v>1.8100000000000002E-2</v>
      </c>
      <c r="R1548" s="17">
        <v>1.5362</v>
      </c>
      <c r="S1548" s="18">
        <v>8.17</v>
      </c>
      <c r="T1548" s="17">
        <v>2.8299999999999999E-2</v>
      </c>
      <c r="U1548" s="17">
        <v>1.5464</v>
      </c>
      <c r="V1548" s="28">
        <v>42480</v>
      </c>
      <c r="W1548" s="7">
        <v>300239</v>
      </c>
      <c r="X1548" s="50" t="s">
        <v>39</v>
      </c>
      <c r="Y1548" s="66">
        <v>13038</v>
      </c>
      <c r="Z1548" s="66">
        <v>17674</v>
      </c>
      <c r="AA1548" s="50" t="s">
        <v>39</v>
      </c>
      <c r="AB1548" s="66">
        <v>13643</v>
      </c>
      <c r="AC1548" s="66">
        <v>16890</v>
      </c>
      <c r="AD1548" s="50" t="s">
        <v>37</v>
      </c>
      <c r="AE1548" s="66">
        <v>13826</v>
      </c>
      <c r="AF1548" s="66">
        <v>33333</v>
      </c>
      <c r="AG1548" s="50" t="s">
        <v>39</v>
      </c>
      <c r="AH1548" s="66">
        <v>17804</v>
      </c>
      <c r="AI1548" s="66">
        <v>25885</v>
      </c>
      <c r="AJ1548" s="76"/>
      <c r="AK1548" s="75"/>
      <c r="AL1548" s="7">
        <v>300239</v>
      </c>
    </row>
    <row r="1549" spans="1:38" x14ac:dyDescent="0.15">
      <c r="A1549" s="7">
        <v>300240</v>
      </c>
      <c r="B1549" s="17">
        <f t="shared" si="384"/>
        <v>61.44444444444445</v>
      </c>
      <c r="C1549" s="17">
        <f t="shared" si="385"/>
        <v>2.7600319425034936</v>
      </c>
      <c r="D1549" s="17">
        <f t="shared" si="386"/>
        <v>96.5</v>
      </c>
      <c r="E1549" s="17">
        <f t="shared" si="387"/>
        <v>4.7575615648186949</v>
      </c>
      <c r="F1549" s="17">
        <f t="shared" si="388"/>
        <v>59.333333333333336</v>
      </c>
      <c r="G1549" s="17">
        <f t="shared" si="389"/>
        <v>3.8671832566897204</v>
      </c>
      <c r="H1549" s="17">
        <f t="shared" si="390"/>
        <v>46.720588235294116</v>
      </c>
      <c r="I1549" s="17">
        <f t="shared" si="391"/>
        <v>3.7274295167364753</v>
      </c>
      <c r="J1549" s="18">
        <v>11.06</v>
      </c>
      <c r="K1549" s="17">
        <v>0.18</v>
      </c>
      <c r="L1549" s="17">
        <v>4.0072000000000001</v>
      </c>
      <c r="M1549" s="18">
        <v>19.3</v>
      </c>
      <c r="N1549" s="17">
        <v>0.05</v>
      </c>
      <c r="O1549" s="17">
        <v>4.0567000000000002</v>
      </c>
      <c r="P1549" s="18">
        <v>10.68</v>
      </c>
      <c r="Q1549" s="17">
        <v>0.09</v>
      </c>
      <c r="R1549" s="17">
        <v>2.7616999999999998</v>
      </c>
      <c r="S1549" s="18">
        <v>10.59</v>
      </c>
      <c r="T1549" s="17">
        <v>0.17</v>
      </c>
      <c r="U1549" s="17">
        <v>2.8411</v>
      </c>
      <c r="V1549" s="21">
        <v>42471</v>
      </c>
      <c r="W1549" s="7">
        <v>300240</v>
      </c>
      <c r="X1549" s="44" t="s">
        <v>39</v>
      </c>
      <c r="Y1549" s="66">
        <v>10795</v>
      </c>
      <c r="Z1549" s="66">
        <v>22575</v>
      </c>
      <c r="AA1549" s="44" t="s">
        <v>37</v>
      </c>
      <c r="AB1549" s="66">
        <v>8869</v>
      </c>
      <c r="AC1549" s="66">
        <v>27478</v>
      </c>
      <c r="AD1549" s="44" t="s">
        <v>39</v>
      </c>
      <c r="AE1549" s="66">
        <v>14996</v>
      </c>
      <c r="AF1549" s="66">
        <v>24377</v>
      </c>
      <c r="AG1549" s="44" t="s">
        <v>39</v>
      </c>
      <c r="AH1549" s="66">
        <v>15426</v>
      </c>
      <c r="AI1549" s="66">
        <v>23697</v>
      </c>
      <c r="AJ1549" s="76"/>
      <c r="AK1549" s="75"/>
      <c r="AL1549" s="7">
        <v>300240</v>
      </c>
    </row>
    <row r="1550" spans="1:38" x14ac:dyDescent="0.15">
      <c r="A1550" s="7">
        <v>300241</v>
      </c>
      <c r="B1550" s="17">
        <f t="shared" si="384"/>
        <v>106.60938532716457</v>
      </c>
      <c r="C1550" s="17">
        <f t="shared" si="385"/>
        <v>5.3536459889143346</v>
      </c>
      <c r="D1550" s="17">
        <f t="shared" si="386"/>
        <v>52.812071330589845</v>
      </c>
      <c r="E1550" s="17">
        <f t="shared" si="387"/>
        <v>3.9716312056737588</v>
      </c>
      <c r="F1550" s="17">
        <f t="shared" si="388"/>
        <v>83.89227642276424</v>
      </c>
      <c r="G1550" s="17">
        <f t="shared" si="389"/>
        <v>4.2429070723684212</v>
      </c>
      <c r="H1550" s="17">
        <f t="shared" si="390"/>
        <v>62.628865979381445</v>
      </c>
      <c r="I1550" s="17">
        <f t="shared" si="391"/>
        <v>3.913799768071125</v>
      </c>
      <c r="J1550" s="18">
        <v>16.13</v>
      </c>
      <c r="K1550" s="17">
        <v>0.15129999999999999</v>
      </c>
      <c r="L1550" s="17">
        <v>3.0129000000000001</v>
      </c>
      <c r="M1550" s="18">
        <v>15.4</v>
      </c>
      <c r="N1550" s="17">
        <v>7.2900000000000006E-2</v>
      </c>
      <c r="O1550" s="17">
        <v>3.8774999999999999</v>
      </c>
      <c r="P1550" s="18">
        <v>16.510000000000002</v>
      </c>
      <c r="Q1550" s="17">
        <v>9.8400000000000001E-2</v>
      </c>
      <c r="R1550" s="17">
        <v>3.8912</v>
      </c>
      <c r="S1550" s="18">
        <v>16.2</v>
      </c>
      <c r="T1550" s="17">
        <v>0.19400000000000001</v>
      </c>
      <c r="U1550" s="17">
        <v>4.1391999999999998</v>
      </c>
      <c r="V1550" s="21">
        <v>42458</v>
      </c>
      <c r="W1550" s="7">
        <v>300241</v>
      </c>
      <c r="X1550" s="50" t="s">
        <v>37</v>
      </c>
      <c r="Y1550" s="66">
        <v>8868</v>
      </c>
      <c r="Z1550" s="66">
        <v>24614</v>
      </c>
      <c r="AA1550" s="50" t="s">
        <v>37</v>
      </c>
      <c r="AB1550" s="66">
        <v>9702</v>
      </c>
      <c r="AC1550" s="66">
        <v>25972</v>
      </c>
      <c r="AD1550" s="50" t="s">
        <v>39</v>
      </c>
      <c r="AE1550" s="66">
        <v>11413</v>
      </c>
      <c r="AF1550" s="66">
        <v>22071</v>
      </c>
      <c r="AG1550" s="50" t="s">
        <v>37</v>
      </c>
      <c r="AH1550" s="66">
        <v>8624</v>
      </c>
      <c r="AI1550" s="66">
        <v>32061</v>
      </c>
      <c r="AJ1550" s="76"/>
      <c r="AK1550" s="75"/>
      <c r="AL1550" s="7">
        <v>300241</v>
      </c>
    </row>
    <row r="1551" spans="1:38" x14ac:dyDescent="0.15">
      <c r="A1551" s="7">
        <v>300242</v>
      </c>
      <c r="B1551" s="17">
        <f t="shared" si="384"/>
        <v>49.884615384615387</v>
      </c>
      <c r="C1551" s="17">
        <f t="shared" si="385"/>
        <v>2.1042214218501574</v>
      </c>
      <c r="D1551" s="17">
        <f t="shared" si="386"/>
        <v>43.138888888888886</v>
      </c>
      <c r="E1551" s="17">
        <f t="shared" si="387"/>
        <v>4.8970453757134296</v>
      </c>
      <c r="F1551" s="17">
        <f t="shared" si="388"/>
        <v>48.597222222222229</v>
      </c>
      <c r="G1551" s="17">
        <f t="shared" si="389"/>
        <v>5.3743952077413413</v>
      </c>
      <c r="H1551" s="17">
        <f t="shared" si="390"/>
        <v>48.504733218588633</v>
      </c>
      <c r="I1551" s="17">
        <f t="shared" si="391"/>
        <v>4.5299737785948944</v>
      </c>
      <c r="J1551" s="18">
        <v>12.97</v>
      </c>
      <c r="K1551" s="17">
        <v>0.26</v>
      </c>
      <c r="L1551" s="17">
        <v>6.1638000000000002</v>
      </c>
      <c r="M1551" s="18">
        <v>31.06</v>
      </c>
      <c r="N1551" s="17">
        <v>0.18</v>
      </c>
      <c r="O1551" s="17">
        <v>6.3426</v>
      </c>
      <c r="P1551" s="18">
        <v>34.99</v>
      </c>
      <c r="Q1551" s="17">
        <v>0.36</v>
      </c>
      <c r="R1551" s="17">
        <v>6.5105000000000004</v>
      </c>
      <c r="S1551" s="18">
        <v>15.03</v>
      </c>
      <c r="T1551" s="17">
        <v>0.2324</v>
      </c>
      <c r="U1551" s="17">
        <v>3.3178999999999998</v>
      </c>
      <c r="V1551" s="28">
        <v>42486</v>
      </c>
      <c r="W1551" s="7">
        <v>300242</v>
      </c>
      <c r="X1551" s="50" t="s">
        <v>39</v>
      </c>
      <c r="Y1551" s="66">
        <v>7195</v>
      </c>
      <c r="Z1551" s="66">
        <v>44096</v>
      </c>
      <c r="AA1551" s="50" t="s">
        <v>39</v>
      </c>
      <c r="AB1551" s="66">
        <v>10397</v>
      </c>
      <c r="AC1551" s="66">
        <v>30656</v>
      </c>
      <c r="AD1551" s="50" t="s">
        <v>39</v>
      </c>
      <c r="AE1551" s="66">
        <v>12911</v>
      </c>
      <c r="AF1551" s="66">
        <v>24687</v>
      </c>
      <c r="AG1551" s="50" t="s">
        <v>37</v>
      </c>
      <c r="AH1551" s="66">
        <v>21710</v>
      </c>
      <c r="AI1551" s="66">
        <v>29363</v>
      </c>
      <c r="AJ1551" s="76"/>
      <c r="AK1551" s="75"/>
      <c r="AL1551" s="7">
        <v>300242</v>
      </c>
    </row>
    <row r="1552" spans="1:38" x14ac:dyDescent="0.15">
      <c r="A1552" s="7">
        <v>300243</v>
      </c>
      <c r="B1552" s="17">
        <f t="shared" si="384"/>
        <v>66</v>
      </c>
      <c r="C1552" s="17">
        <f t="shared" si="385"/>
        <v>6.7046508546442292</v>
      </c>
      <c r="D1552" s="17">
        <f t="shared" si="386"/>
        <v>88.5</v>
      </c>
      <c r="E1552" s="17">
        <f t="shared" si="387"/>
        <v>6.1501042390548992</v>
      </c>
      <c r="F1552" s="17">
        <f t="shared" si="388"/>
        <v>102.49999999999999</v>
      </c>
      <c r="G1552" s="17">
        <f t="shared" si="389"/>
        <v>7.0704893295968949</v>
      </c>
      <c r="H1552" s="17">
        <f t="shared" si="390"/>
        <v>103.5</v>
      </c>
      <c r="I1552" s="17">
        <f t="shared" si="391"/>
        <v>6.4477764091237315</v>
      </c>
      <c r="J1552" s="18">
        <v>15.18</v>
      </c>
      <c r="K1552" s="17">
        <v>0.23</v>
      </c>
      <c r="L1552" s="17">
        <v>2.2641</v>
      </c>
      <c r="M1552" s="18">
        <v>14.16</v>
      </c>
      <c r="N1552" s="17">
        <v>0.04</v>
      </c>
      <c r="O1552" s="17">
        <v>2.3024</v>
      </c>
      <c r="P1552" s="18">
        <v>16.399999999999999</v>
      </c>
      <c r="Q1552" s="17">
        <v>0.08</v>
      </c>
      <c r="R1552" s="17">
        <v>2.3195000000000001</v>
      </c>
      <c r="S1552" s="18">
        <v>15.18</v>
      </c>
      <c r="T1552" s="17">
        <v>0.11</v>
      </c>
      <c r="U1552" s="17">
        <v>2.3542999999999998</v>
      </c>
      <c r="V1552" s="28">
        <v>42478</v>
      </c>
      <c r="W1552" s="7">
        <v>300243</v>
      </c>
      <c r="X1552" s="50" t="s">
        <v>37</v>
      </c>
      <c r="Y1552" s="66">
        <v>10005</v>
      </c>
      <c r="Z1552" s="66">
        <v>20605</v>
      </c>
      <c r="AA1552" s="50" t="s">
        <v>39</v>
      </c>
      <c r="AB1552" s="66">
        <v>11015</v>
      </c>
      <c r="AC1552" s="66">
        <v>18715</v>
      </c>
      <c r="AD1552" s="50" t="s">
        <v>39</v>
      </c>
      <c r="AE1552" s="66">
        <v>13116</v>
      </c>
      <c r="AF1552" s="66">
        <v>15717</v>
      </c>
      <c r="AG1552" s="50" t="s">
        <v>37</v>
      </c>
      <c r="AH1552" s="66">
        <v>11085</v>
      </c>
      <c r="AI1552" s="66">
        <v>18597</v>
      </c>
      <c r="AJ1552" s="76"/>
      <c r="AK1552" s="75"/>
      <c r="AL1552" s="7">
        <v>300243</v>
      </c>
    </row>
    <row r="1553" spans="1:38" x14ac:dyDescent="0.15">
      <c r="A1553" s="7">
        <v>300244</v>
      </c>
      <c r="B1553" s="17">
        <f t="shared" si="384"/>
        <v>49.230769230769226</v>
      </c>
      <c r="C1553" s="17">
        <f t="shared" si="385"/>
        <v>9.3169510277761596</v>
      </c>
      <c r="D1553" s="17">
        <f t="shared" si="386"/>
        <v>103.62932940309507</v>
      </c>
      <c r="E1553" s="17">
        <f t="shared" si="387"/>
        <v>8.7605905806130071</v>
      </c>
      <c r="F1553" s="17">
        <f t="shared" si="388"/>
        <v>65.959999999999994</v>
      </c>
      <c r="G1553" s="17">
        <f t="shared" si="389"/>
        <v>9.1332040985876475</v>
      </c>
      <c r="H1553" s="17">
        <f t="shared" si="390"/>
        <v>68.271428571428572</v>
      </c>
      <c r="I1553" s="17">
        <f t="shared" si="391"/>
        <v>8.5959421541118068</v>
      </c>
      <c r="J1553" s="18">
        <v>32</v>
      </c>
      <c r="K1553" s="17">
        <v>0.65</v>
      </c>
      <c r="L1553" s="17">
        <v>3.4346000000000001</v>
      </c>
      <c r="M1553" s="18">
        <v>56.25</v>
      </c>
      <c r="N1553" s="17">
        <v>0.13569999999999999</v>
      </c>
      <c r="O1553" s="17">
        <v>6.4207999999999998</v>
      </c>
      <c r="P1553" s="18">
        <v>32.979999999999997</v>
      </c>
      <c r="Q1553" s="17">
        <v>0.25</v>
      </c>
      <c r="R1553" s="17">
        <v>3.6110000000000002</v>
      </c>
      <c r="S1553" s="18">
        <v>31.86</v>
      </c>
      <c r="T1553" s="17">
        <v>0.35</v>
      </c>
      <c r="U1553" s="17">
        <v>3.7063999999999999</v>
      </c>
      <c r="V1553" s="21">
        <v>42457</v>
      </c>
      <c r="W1553" s="7">
        <v>300244</v>
      </c>
      <c r="X1553" s="50" t="s">
        <v>43</v>
      </c>
      <c r="Y1553" s="66">
        <v>22860</v>
      </c>
      <c r="Z1553" s="66">
        <v>11805</v>
      </c>
      <c r="AA1553" s="50" t="s">
        <v>41</v>
      </c>
      <c r="AB1553" s="66">
        <v>22744</v>
      </c>
      <c r="AC1553" s="66">
        <v>13351</v>
      </c>
      <c r="AD1553" s="50" t="s">
        <v>41</v>
      </c>
      <c r="AE1553" s="66">
        <v>26751</v>
      </c>
      <c r="AF1553" s="66">
        <v>20598</v>
      </c>
      <c r="AG1553" s="50" t="s">
        <v>43</v>
      </c>
      <c r="AH1553" s="66">
        <v>27190</v>
      </c>
      <c r="AI1553" s="66">
        <v>20265</v>
      </c>
      <c r="AJ1553" s="76"/>
      <c r="AK1553" s="75"/>
      <c r="AL1553" s="7">
        <v>300244</v>
      </c>
    </row>
    <row r="1554" spans="1:38" x14ac:dyDescent="0.15">
      <c r="A1554" s="7">
        <v>300245</v>
      </c>
      <c r="B1554" s="17">
        <f t="shared" si="384"/>
        <v>100.64705882352941</v>
      </c>
      <c r="C1554" s="17">
        <f t="shared" si="385"/>
        <v>6.83470480147</v>
      </c>
      <c r="D1554" s="17">
        <f t="shared" si="386"/>
        <v>259.34873949579833</v>
      </c>
      <c r="E1554" s="17">
        <f t="shared" si="387"/>
        <v>9.7239179236737439</v>
      </c>
      <c r="F1554" s="17">
        <f t="shared" si="388"/>
        <v>78.389830508474574</v>
      </c>
      <c r="G1554" s="17">
        <f t="shared" si="389"/>
        <v>7.7220077220077226</v>
      </c>
      <c r="H1554" s="17">
        <f t="shared" si="390"/>
        <v>82.512383048981832</v>
      </c>
      <c r="I1554" s="17">
        <f t="shared" si="391"/>
        <v>6.8253209505599557</v>
      </c>
      <c r="J1554" s="18">
        <v>17.11</v>
      </c>
      <c r="K1554" s="17">
        <v>0.17</v>
      </c>
      <c r="L1554" s="17">
        <v>2.5034000000000001</v>
      </c>
      <c r="M1554" s="18">
        <v>24.69</v>
      </c>
      <c r="N1554" s="17">
        <v>2.3800000000000002E-2</v>
      </c>
      <c r="O1554" s="17">
        <v>2.5390999999999999</v>
      </c>
      <c r="P1554" s="18">
        <v>22.2</v>
      </c>
      <c r="Q1554" s="17">
        <v>0.1416</v>
      </c>
      <c r="R1554" s="17">
        <v>2.8748999999999998</v>
      </c>
      <c r="S1554" s="18">
        <v>19.989999999999998</v>
      </c>
      <c r="T1554" s="17">
        <v>0.1817</v>
      </c>
      <c r="U1554" s="17">
        <v>2.9287999999999998</v>
      </c>
      <c r="V1554" s="28">
        <v>42467</v>
      </c>
      <c r="W1554" s="7">
        <v>300245</v>
      </c>
      <c r="X1554" s="50" t="s">
        <v>41</v>
      </c>
      <c r="Y1554" s="66">
        <v>26511</v>
      </c>
      <c r="Z1554" s="66">
        <v>10285</v>
      </c>
      <c r="AA1554" s="50"/>
      <c r="AB1554" s="66">
        <v>43292</v>
      </c>
      <c r="AC1554" s="66">
        <v>6287</v>
      </c>
      <c r="AD1554" s="50"/>
      <c r="AE1554" s="66">
        <v>38583</v>
      </c>
      <c r="AF1554" s="66">
        <v>7129</v>
      </c>
      <c r="AG1554" s="30"/>
      <c r="AH1554" s="66">
        <v>38959</v>
      </c>
      <c r="AI1554" s="66">
        <v>7065</v>
      </c>
      <c r="AJ1554" s="76"/>
      <c r="AK1554" s="75"/>
      <c r="AL1554" s="7">
        <v>300245</v>
      </c>
    </row>
    <row r="1555" spans="1:38" x14ac:dyDescent="0.15">
      <c r="A1555" s="7">
        <v>300246</v>
      </c>
      <c r="B1555" s="17">
        <f t="shared" si="384"/>
        <v>208.37500000000003</v>
      </c>
      <c r="C1555" s="17">
        <f t="shared" si="385"/>
        <v>11.362551973280622</v>
      </c>
      <c r="D1555" s="17">
        <f t="shared" si="386"/>
        <v>69.404145077720202</v>
      </c>
      <c r="E1555" s="17">
        <f t="shared" si="387"/>
        <v>8.8395420199953811</v>
      </c>
      <c r="F1555" s="17">
        <f t="shared" si="388"/>
        <v>75.248262164846082</v>
      </c>
      <c r="G1555" s="17">
        <f t="shared" si="389"/>
        <v>9.8233673634743148</v>
      </c>
      <c r="H1555" s="17">
        <f t="shared" si="390"/>
        <v>78.792857142857159</v>
      </c>
      <c r="I1555" s="17">
        <f t="shared" si="391"/>
        <v>12.026558513769871</v>
      </c>
      <c r="J1555" s="18">
        <v>33.340000000000003</v>
      </c>
      <c r="K1555" s="17">
        <v>0.16</v>
      </c>
      <c r="L1555" s="17">
        <v>2.9342000000000001</v>
      </c>
      <c r="M1555" s="18">
        <v>26.79</v>
      </c>
      <c r="N1555" s="17">
        <v>9.6500000000000002E-2</v>
      </c>
      <c r="O1555" s="17">
        <v>3.0306999999999999</v>
      </c>
      <c r="P1555" s="18">
        <v>30.31</v>
      </c>
      <c r="Q1555" s="17">
        <v>0.2014</v>
      </c>
      <c r="R1555" s="17">
        <v>3.0855000000000001</v>
      </c>
      <c r="S1555" s="18">
        <v>36.770000000000003</v>
      </c>
      <c r="T1555" s="17">
        <v>0.35</v>
      </c>
      <c r="U1555" s="17">
        <v>3.0573999999999999</v>
      </c>
      <c r="V1555" s="21">
        <v>42481</v>
      </c>
      <c r="W1555" s="7">
        <v>300246</v>
      </c>
      <c r="X1555" s="44" t="s">
        <v>39</v>
      </c>
      <c r="Y1555" s="66">
        <v>10505</v>
      </c>
      <c r="Z1555" s="66">
        <v>13906</v>
      </c>
      <c r="AA1555" s="44" t="s">
        <v>37</v>
      </c>
      <c r="AB1555" s="66">
        <v>6396</v>
      </c>
      <c r="AC1555" s="66">
        <v>22840</v>
      </c>
      <c r="AD1555" s="44"/>
      <c r="AE1555" s="66">
        <v>16615</v>
      </c>
      <c r="AF1555" s="66">
        <v>8792</v>
      </c>
      <c r="AG1555" s="44"/>
      <c r="AH1555" s="66">
        <v>19642</v>
      </c>
      <c r="AI1555" s="66">
        <v>7437</v>
      </c>
      <c r="AJ1555" s="76"/>
      <c r="AK1555" s="75"/>
      <c r="AL1555" s="7">
        <v>300246</v>
      </c>
    </row>
    <row r="1556" spans="1:38" x14ac:dyDescent="0.15">
      <c r="A1556" s="7">
        <v>300247</v>
      </c>
      <c r="B1556" s="17">
        <f t="shared" si="384"/>
        <v>54.533333333333331</v>
      </c>
      <c r="C1556" s="17">
        <f t="shared" si="385"/>
        <v>1.9025468077683449</v>
      </c>
      <c r="D1556" s="17">
        <f t="shared" si="386"/>
        <v>204.25764192139738</v>
      </c>
      <c r="E1556" s="17">
        <f t="shared" si="387"/>
        <v>4.5727832632710923</v>
      </c>
      <c r="F1556" s="17">
        <f t="shared" si="388"/>
        <v>194.83568075117373</v>
      </c>
      <c r="G1556" s="17">
        <f t="shared" si="389"/>
        <v>4.0606653620352251</v>
      </c>
      <c r="H1556" s="17">
        <f t="shared" si="390"/>
        <v>154.92341356673961</v>
      </c>
      <c r="I1556" s="17">
        <f t="shared" si="391"/>
        <v>4.5317075512457397</v>
      </c>
      <c r="J1556" s="18">
        <v>8.18</v>
      </c>
      <c r="K1556" s="17">
        <v>0.15</v>
      </c>
      <c r="L1556" s="17">
        <v>4.2995000000000001</v>
      </c>
      <c r="M1556" s="18">
        <v>18.71</v>
      </c>
      <c r="N1556" s="17">
        <v>2.29E-2</v>
      </c>
      <c r="O1556" s="17">
        <v>4.0915999999999997</v>
      </c>
      <c r="P1556" s="18">
        <v>8.3000000000000007</v>
      </c>
      <c r="Q1556" s="17">
        <v>2.1299999999999999E-2</v>
      </c>
      <c r="R1556" s="17">
        <v>2.044</v>
      </c>
      <c r="S1556" s="18">
        <v>9.44</v>
      </c>
      <c r="T1556" s="17">
        <v>4.5699999999999998E-2</v>
      </c>
      <c r="U1556" s="17">
        <v>2.0831</v>
      </c>
      <c r="V1556" s="28">
        <v>42485</v>
      </c>
      <c r="W1556" s="7">
        <v>300247</v>
      </c>
      <c r="X1556" s="30"/>
      <c r="Y1556" s="66">
        <v>40080</v>
      </c>
      <c r="Z1556" s="66">
        <v>8465</v>
      </c>
      <c r="AA1556" s="30"/>
      <c r="AB1556" s="66">
        <v>42732</v>
      </c>
      <c r="AC1556" s="66">
        <v>8403</v>
      </c>
      <c r="AD1556" s="50"/>
      <c r="AE1556" s="66">
        <v>45536</v>
      </c>
      <c r="AF1556" s="66">
        <v>15771</v>
      </c>
      <c r="AG1556" s="30"/>
      <c r="AH1556" s="66">
        <v>59609</v>
      </c>
      <c r="AI1556" s="66">
        <v>12115</v>
      </c>
      <c r="AJ1556" s="76"/>
      <c r="AK1556" s="75"/>
      <c r="AL1556" s="7">
        <v>300247</v>
      </c>
    </row>
    <row r="1557" spans="1:38" x14ac:dyDescent="0.15">
      <c r="A1557" s="7">
        <v>300248</v>
      </c>
      <c r="B1557" s="17">
        <f t="shared" si="384"/>
        <v>135.76190476190479</v>
      </c>
      <c r="C1557" s="17">
        <f t="shared" si="385"/>
        <v>10.644017173791301</v>
      </c>
      <c r="D1557" s="17">
        <f t="shared" si="386"/>
        <v>412.5</v>
      </c>
      <c r="E1557" s="17">
        <f t="shared" si="387"/>
        <v>11.015094759485221</v>
      </c>
      <c r="F1557" s="17">
        <f t="shared" si="388"/>
        <v>434.03225806451616</v>
      </c>
      <c r="G1557" s="17">
        <f t="shared" si="389"/>
        <v>10.119965401827686</v>
      </c>
      <c r="H1557" s="17">
        <f t="shared" si="390"/>
        <v>168.4390243902439</v>
      </c>
      <c r="I1557" s="17">
        <f t="shared" si="391"/>
        <v>7.6081567901642595</v>
      </c>
      <c r="J1557" s="18">
        <v>28.51</v>
      </c>
      <c r="K1557" s="17">
        <v>0.21</v>
      </c>
      <c r="L1557" s="17">
        <v>2.6785000000000001</v>
      </c>
      <c r="M1557" s="18">
        <v>29.7</v>
      </c>
      <c r="N1557" s="17">
        <v>1.7999999999999999E-2</v>
      </c>
      <c r="O1557" s="17">
        <v>2.6962999999999999</v>
      </c>
      <c r="P1557" s="18">
        <v>26.91</v>
      </c>
      <c r="Q1557" s="17">
        <v>3.1E-2</v>
      </c>
      <c r="R1557" s="17">
        <v>2.6591</v>
      </c>
      <c r="S1557" s="18">
        <v>23.02</v>
      </c>
      <c r="T1557" s="17">
        <v>0.10249999999999999</v>
      </c>
      <c r="U1557" s="17">
        <v>3.0257000000000001</v>
      </c>
      <c r="V1557" s="28">
        <v>42447</v>
      </c>
      <c r="W1557" s="7">
        <v>300248</v>
      </c>
      <c r="X1557" s="44" t="s">
        <v>43</v>
      </c>
      <c r="Y1557" s="66">
        <v>29454</v>
      </c>
      <c r="Z1557" s="66">
        <v>10256</v>
      </c>
      <c r="AA1557" s="44"/>
      <c r="AB1557" s="66">
        <v>32536</v>
      </c>
      <c r="AC1557" s="66">
        <v>9284</v>
      </c>
      <c r="AD1557" s="44"/>
      <c r="AE1557" s="66">
        <v>31630</v>
      </c>
      <c r="AF1557" s="66">
        <v>9550</v>
      </c>
      <c r="AG1557" s="44" t="s">
        <v>41</v>
      </c>
      <c r="AH1557" s="66">
        <v>30698</v>
      </c>
      <c r="AI1557" s="66">
        <v>10151</v>
      </c>
      <c r="AJ1557" s="76"/>
      <c r="AK1557" s="75"/>
      <c r="AL1557" s="7">
        <v>300248</v>
      </c>
    </row>
    <row r="1558" spans="1:38" x14ac:dyDescent="0.15">
      <c r="A1558" s="7">
        <v>300249</v>
      </c>
      <c r="B1558" s="17">
        <f t="shared" si="384"/>
        <v>169.75</v>
      </c>
      <c r="C1558" s="17">
        <f t="shared" si="385"/>
        <v>3.4460882584312431</v>
      </c>
      <c r="D1558" s="17">
        <f t="shared" si="386"/>
        <v>665.5</v>
      </c>
      <c r="E1558" s="17">
        <f t="shared" si="387"/>
        <v>6.7467558799675587</v>
      </c>
      <c r="F1558" s="17">
        <f t="shared" si="388"/>
        <v>247.00000000000003</v>
      </c>
      <c r="G1558" s="17">
        <f t="shared" si="389"/>
        <v>6.0628375061364759</v>
      </c>
      <c r="H1558" s="17">
        <f t="shared" si="390"/>
        <v>208.78787878787878</v>
      </c>
      <c r="I1558" s="17">
        <f t="shared" si="391"/>
        <v>8.2332556611101158</v>
      </c>
      <c r="J1558" s="18">
        <v>13.58</v>
      </c>
      <c r="K1558" s="17">
        <v>0.08</v>
      </c>
      <c r="L1558" s="17">
        <v>3.9407000000000001</v>
      </c>
      <c r="M1558" s="18">
        <v>26.62</v>
      </c>
      <c r="N1558" s="17">
        <v>0.01</v>
      </c>
      <c r="O1558" s="17">
        <v>3.9456000000000002</v>
      </c>
      <c r="P1558" s="18">
        <v>9.8800000000000008</v>
      </c>
      <c r="Q1558" s="17">
        <v>0.02</v>
      </c>
      <c r="R1558" s="17">
        <v>1.6295999999999999</v>
      </c>
      <c r="S1558" s="18">
        <v>13.78</v>
      </c>
      <c r="T1558" s="17">
        <v>4.9500000000000002E-2</v>
      </c>
      <c r="U1558" s="17">
        <v>1.6737</v>
      </c>
      <c r="V1558" s="28">
        <v>42485</v>
      </c>
      <c r="W1558" s="7">
        <v>300249</v>
      </c>
      <c r="X1558" s="50" t="s">
        <v>37</v>
      </c>
      <c r="Y1558" s="66">
        <v>5261</v>
      </c>
      <c r="Z1558" s="66">
        <v>33448</v>
      </c>
      <c r="AA1558" s="50" t="s">
        <v>39</v>
      </c>
      <c r="AB1558" s="66">
        <v>7279</v>
      </c>
      <c r="AC1558" s="66">
        <v>24175</v>
      </c>
      <c r="AD1558" s="50" t="s">
        <v>37</v>
      </c>
      <c r="AE1558" s="66">
        <v>11159</v>
      </c>
      <c r="AF1558" s="66">
        <v>39423</v>
      </c>
      <c r="AG1558" s="50" t="s">
        <v>37</v>
      </c>
      <c r="AH1558" s="66">
        <v>7722</v>
      </c>
      <c r="AI1558" s="66">
        <v>56971</v>
      </c>
      <c r="AJ1558" s="76"/>
      <c r="AK1558" s="75"/>
      <c r="AL1558" s="7">
        <v>300249</v>
      </c>
    </row>
    <row r="1559" spans="1:38" x14ac:dyDescent="0.15">
      <c r="A1559" s="7">
        <v>300250</v>
      </c>
      <c r="B1559" s="17">
        <f t="shared" si="384"/>
        <v>42.171052631578945</v>
      </c>
      <c r="C1559" s="17">
        <f t="shared" si="385"/>
        <v>3.8599111196753095</v>
      </c>
      <c r="D1559" s="17">
        <f t="shared" si="386"/>
        <v>192.14186369958273</v>
      </c>
      <c r="E1559" s="17">
        <f t="shared" si="387"/>
        <v>4.1396049171854283</v>
      </c>
      <c r="F1559" s="17">
        <f t="shared" si="388"/>
        <v>64.326086956521735</v>
      </c>
      <c r="G1559" s="17">
        <f t="shared" si="389"/>
        <v>4.3638562390313682</v>
      </c>
      <c r="H1559" s="17">
        <f t="shared" si="390"/>
        <v>65.886363636363626</v>
      </c>
      <c r="I1559" s="17">
        <f t="shared" si="391"/>
        <v>4.2057769588997376</v>
      </c>
      <c r="J1559" s="18">
        <v>32.049999999999997</v>
      </c>
      <c r="K1559" s="17">
        <v>0.76</v>
      </c>
      <c r="L1559" s="17">
        <v>8.3033000000000001</v>
      </c>
      <c r="M1559" s="18">
        <v>55.26</v>
      </c>
      <c r="N1559" s="17">
        <v>7.1900000000000006E-2</v>
      </c>
      <c r="O1559" s="17">
        <v>13.3491</v>
      </c>
      <c r="P1559" s="18">
        <v>29.59</v>
      </c>
      <c r="Q1559" s="17">
        <v>0.23</v>
      </c>
      <c r="R1559" s="17">
        <v>6.7807000000000004</v>
      </c>
      <c r="S1559" s="18">
        <v>28.99</v>
      </c>
      <c r="T1559" s="17">
        <v>0.33</v>
      </c>
      <c r="U1559" s="17">
        <v>6.8929</v>
      </c>
      <c r="V1559" s="21">
        <v>42475</v>
      </c>
      <c r="W1559" s="7">
        <v>300250</v>
      </c>
      <c r="X1559" s="50" t="s">
        <v>39</v>
      </c>
      <c r="Y1559" s="66">
        <v>8055</v>
      </c>
      <c r="Z1559" s="66">
        <v>12169</v>
      </c>
      <c r="AA1559" s="50" t="s">
        <v>43</v>
      </c>
      <c r="AB1559" s="66">
        <v>10980</v>
      </c>
      <c r="AC1559" s="66">
        <v>10430</v>
      </c>
      <c r="AD1559" s="50" t="s">
        <v>37</v>
      </c>
      <c r="AE1559" s="66">
        <v>12371</v>
      </c>
      <c r="AF1559" s="66">
        <v>18587</v>
      </c>
      <c r="AG1559" s="50" t="s">
        <v>39</v>
      </c>
      <c r="AH1559" s="66">
        <v>13300</v>
      </c>
      <c r="AI1559" s="66">
        <v>17289</v>
      </c>
      <c r="AJ1559" s="76"/>
      <c r="AK1559" s="75"/>
      <c r="AL1559" s="7">
        <v>300250</v>
      </c>
    </row>
    <row r="1560" spans="1:38" x14ac:dyDescent="0.15">
      <c r="A1560" s="7">
        <v>300251</v>
      </c>
      <c r="B1560" s="17">
        <f t="shared" si="384"/>
        <v>34.857142857142854</v>
      </c>
      <c r="C1560" s="17">
        <f t="shared" si="385"/>
        <v>2.0832443970117396</v>
      </c>
      <c r="D1560" s="17">
        <f t="shared" si="386"/>
        <v>41.160714285714285</v>
      </c>
      <c r="E1560" s="17">
        <f t="shared" si="387"/>
        <v>4.9508140384037116</v>
      </c>
      <c r="F1560" s="17">
        <f t="shared" si="388"/>
        <v>52.545454545454547</v>
      </c>
      <c r="G1560" s="17">
        <f t="shared" si="389"/>
        <v>4.8935359607162514</v>
      </c>
      <c r="H1560" s="17">
        <f t="shared" si="390"/>
        <v>40.6875</v>
      </c>
      <c r="I1560" s="17">
        <f t="shared" si="391"/>
        <v>4.6288395904436861</v>
      </c>
      <c r="J1560" s="18">
        <v>9.76</v>
      </c>
      <c r="K1560" s="17">
        <v>0.28000000000000003</v>
      </c>
      <c r="L1560" s="17">
        <v>4.6849999999999996</v>
      </c>
      <c r="M1560" s="18">
        <v>23.05</v>
      </c>
      <c r="N1560" s="17">
        <v>0.14000000000000001</v>
      </c>
      <c r="O1560" s="17">
        <v>4.6558000000000002</v>
      </c>
      <c r="P1560" s="18">
        <v>11.56</v>
      </c>
      <c r="Q1560" s="17">
        <v>0.11</v>
      </c>
      <c r="R1560" s="17">
        <v>2.3622999999999998</v>
      </c>
      <c r="S1560" s="18">
        <v>10.85</v>
      </c>
      <c r="T1560" s="17">
        <v>0.2</v>
      </c>
      <c r="U1560" s="17">
        <v>2.3439999999999999</v>
      </c>
      <c r="V1560" s="28">
        <v>42481</v>
      </c>
      <c r="W1560" s="7">
        <v>300251</v>
      </c>
      <c r="X1560" s="50"/>
      <c r="Y1560" s="66">
        <v>78980</v>
      </c>
      <c r="Z1560" s="66">
        <v>18571</v>
      </c>
      <c r="AA1560" s="50" t="s">
        <v>41</v>
      </c>
      <c r="AB1560" s="66">
        <v>67783</v>
      </c>
      <c r="AC1560" s="66">
        <v>21639</v>
      </c>
      <c r="AD1560" s="50"/>
      <c r="AE1560" s="66">
        <v>90725</v>
      </c>
      <c r="AF1560" s="66">
        <v>32335</v>
      </c>
      <c r="AG1560" s="50"/>
      <c r="AH1560" s="66">
        <v>93630</v>
      </c>
      <c r="AI1560" s="66">
        <v>31331</v>
      </c>
      <c r="AJ1560" s="76"/>
      <c r="AK1560" s="75"/>
      <c r="AL1560" s="7">
        <v>300251</v>
      </c>
    </row>
    <row r="1561" spans="1:38" x14ac:dyDescent="0.15">
      <c r="A1561" s="7">
        <v>300252</v>
      </c>
      <c r="B1561" s="17">
        <f t="shared" si="384"/>
        <v>87.382352941176464</v>
      </c>
      <c r="C1561" s="17">
        <f t="shared" si="385"/>
        <v>14.635467980295568</v>
      </c>
      <c r="D1561" s="17">
        <f t="shared" si="386"/>
        <v>46.966666666666669</v>
      </c>
      <c r="E1561" s="17">
        <f t="shared" si="387"/>
        <v>12.923641366659023</v>
      </c>
      <c r="F1561" s="17">
        <f t="shared" si="388"/>
        <v>59.160714285714285</v>
      </c>
      <c r="G1561" s="17">
        <f t="shared" si="389"/>
        <v>14.805380524645845</v>
      </c>
      <c r="H1561" s="17">
        <f t="shared" si="390"/>
        <v>72.412398921832889</v>
      </c>
      <c r="I1561" s="17">
        <f t="shared" si="391"/>
        <v>15.275704720883621</v>
      </c>
      <c r="J1561" s="18">
        <v>29.71</v>
      </c>
      <c r="K1561" s="17">
        <v>0.34</v>
      </c>
      <c r="L1561" s="17">
        <v>2.0299999999999998</v>
      </c>
      <c r="M1561" s="18">
        <v>28.18</v>
      </c>
      <c r="N1561" s="17">
        <v>0.15</v>
      </c>
      <c r="O1561" s="17">
        <v>2.1804999999999999</v>
      </c>
      <c r="P1561" s="18">
        <v>33.130000000000003</v>
      </c>
      <c r="Q1561" s="17">
        <v>0.28000000000000003</v>
      </c>
      <c r="R1561" s="17">
        <v>2.2376999999999998</v>
      </c>
      <c r="S1561" s="18">
        <v>35.82</v>
      </c>
      <c r="T1561" s="17">
        <v>0.371</v>
      </c>
      <c r="U1561" s="17">
        <v>2.3449</v>
      </c>
      <c r="V1561" s="21">
        <v>42460</v>
      </c>
      <c r="W1561" s="7">
        <v>300252</v>
      </c>
      <c r="X1561" s="50" t="s">
        <v>37</v>
      </c>
      <c r="Y1561" s="66">
        <v>10478</v>
      </c>
      <c r="Z1561" s="66">
        <v>38989</v>
      </c>
      <c r="AA1561" s="50" t="s">
        <v>39</v>
      </c>
      <c r="AB1561" s="66">
        <v>11931</v>
      </c>
      <c r="AC1561" s="66">
        <v>34241</v>
      </c>
      <c r="AD1561" s="50" t="s">
        <v>37</v>
      </c>
      <c r="AE1561" s="66">
        <v>9916</v>
      </c>
      <c r="AF1561" s="66">
        <v>41199</v>
      </c>
      <c r="AG1561" s="50" t="s">
        <v>37</v>
      </c>
      <c r="AH1561" s="66">
        <v>9669</v>
      </c>
      <c r="AI1561" s="66">
        <v>42250</v>
      </c>
      <c r="AJ1561" s="76"/>
      <c r="AK1561" s="75"/>
      <c r="AL1561" s="7">
        <v>300252</v>
      </c>
    </row>
    <row r="1562" spans="1:38" x14ac:dyDescent="0.15">
      <c r="A1562" s="7">
        <v>300253</v>
      </c>
      <c r="B1562" s="17">
        <f t="shared" si="384"/>
        <v>70.39166367229609</v>
      </c>
      <c r="C1562" s="17">
        <f t="shared" si="385"/>
        <v>10.734246575342466</v>
      </c>
      <c r="D1562" s="17">
        <f t="shared" si="386"/>
        <v>204.8872180451128</v>
      </c>
      <c r="E1562" s="17">
        <f t="shared" si="387"/>
        <v>10.241473268815184</v>
      </c>
      <c r="F1562" s="17">
        <f t="shared" si="388"/>
        <v>23.328296184359651</v>
      </c>
      <c r="G1562" s="17">
        <f t="shared" si="389"/>
        <v>9.1080054574283711</v>
      </c>
      <c r="H1562" s="17">
        <f t="shared" si="390"/>
        <v>28.654048370136699</v>
      </c>
      <c r="I1562" s="17">
        <f t="shared" si="391"/>
        <v>8.0061698923941389</v>
      </c>
      <c r="J1562" s="18">
        <v>19.59</v>
      </c>
      <c r="K1562" s="17">
        <v>0.27829999999999999</v>
      </c>
      <c r="L1562" s="17">
        <v>1.825</v>
      </c>
      <c r="M1562" s="18">
        <v>32.700000000000003</v>
      </c>
      <c r="N1562" s="17">
        <v>3.9899999999999998E-2</v>
      </c>
      <c r="O1562" s="17">
        <v>3.1928999999999998</v>
      </c>
      <c r="P1562" s="18">
        <v>24.7</v>
      </c>
      <c r="Q1562" s="17">
        <v>0.52939999999999998</v>
      </c>
      <c r="R1562" s="17">
        <v>2.7119</v>
      </c>
      <c r="S1562" s="18">
        <v>21.8</v>
      </c>
      <c r="T1562" s="17">
        <v>0.5706</v>
      </c>
      <c r="U1562" s="17">
        <v>2.7229000000000001</v>
      </c>
      <c r="V1562" s="21">
        <v>42485</v>
      </c>
      <c r="W1562" s="7">
        <v>300253</v>
      </c>
      <c r="X1562" s="50"/>
      <c r="Y1562" s="66">
        <v>49596</v>
      </c>
      <c r="Z1562" s="66">
        <v>11194</v>
      </c>
      <c r="AA1562" s="50"/>
      <c r="AB1562" s="66">
        <v>49947</v>
      </c>
      <c r="AC1562" s="66">
        <v>11618</v>
      </c>
      <c r="AD1562" s="30"/>
      <c r="AE1562" s="66">
        <v>59447</v>
      </c>
      <c r="AF1562" s="66">
        <v>13684</v>
      </c>
      <c r="AG1562" s="30"/>
      <c r="AH1562" s="66">
        <v>57348</v>
      </c>
      <c r="AI1562" s="66">
        <v>14184</v>
      </c>
      <c r="AJ1562" s="76"/>
      <c r="AK1562" s="75"/>
      <c r="AL1562" s="7">
        <v>300253</v>
      </c>
    </row>
    <row r="1563" spans="1:38" x14ac:dyDescent="0.15">
      <c r="A1563" s="7">
        <v>300254</v>
      </c>
      <c r="B1563" s="17">
        <f t="shared" si="384"/>
        <v>138.87688984881208</v>
      </c>
      <c r="C1563" s="17">
        <f t="shared" si="385"/>
        <v>4.258278145695364</v>
      </c>
      <c r="D1563" s="17">
        <f t="shared" si="386"/>
        <v>142.01570680628274</v>
      </c>
      <c r="E1563" s="17">
        <f t="shared" si="387"/>
        <v>4.7524145331902501</v>
      </c>
      <c r="F1563" s="17">
        <f t="shared" si="388"/>
        <v>110.31195840554592</v>
      </c>
      <c r="G1563" s="17">
        <f t="shared" si="389"/>
        <v>5.542855898809135</v>
      </c>
      <c r="H1563" s="17">
        <f t="shared" si="390"/>
        <v>107.34240687679083</v>
      </c>
      <c r="I1563" s="17">
        <f t="shared" si="391"/>
        <v>5.1611903285802851</v>
      </c>
      <c r="J1563" s="18">
        <v>19.29</v>
      </c>
      <c r="K1563" s="17">
        <v>0.1389</v>
      </c>
      <c r="L1563" s="17">
        <v>4.53</v>
      </c>
      <c r="M1563" s="18">
        <v>21.7</v>
      </c>
      <c r="N1563" s="17">
        <v>3.8199999999999998E-2</v>
      </c>
      <c r="O1563" s="17">
        <v>4.5660999999999996</v>
      </c>
      <c r="P1563" s="18">
        <v>25.46</v>
      </c>
      <c r="Q1563" s="17">
        <v>0.1154</v>
      </c>
      <c r="R1563" s="17">
        <v>4.5933000000000002</v>
      </c>
      <c r="S1563" s="18">
        <v>19.98</v>
      </c>
      <c r="T1563" s="17">
        <v>0.1396</v>
      </c>
      <c r="U1563" s="17">
        <v>3.8712</v>
      </c>
      <c r="V1563" s="28">
        <v>42486</v>
      </c>
      <c r="W1563" s="7">
        <v>300254</v>
      </c>
      <c r="X1563" s="50" t="s">
        <v>43</v>
      </c>
      <c r="Y1563" s="66">
        <v>16554</v>
      </c>
      <c r="Z1563" s="66">
        <v>10486</v>
      </c>
      <c r="AA1563" s="50" t="s">
        <v>41</v>
      </c>
      <c r="AB1563" s="66">
        <v>14713</v>
      </c>
      <c r="AC1563" s="66">
        <v>11798</v>
      </c>
      <c r="AD1563" s="50" t="s">
        <v>43</v>
      </c>
      <c r="AE1563" s="66">
        <v>16614</v>
      </c>
      <c r="AF1563" s="66">
        <v>10448</v>
      </c>
      <c r="AG1563" s="50" t="s">
        <v>41</v>
      </c>
      <c r="AH1563" s="66">
        <v>15744</v>
      </c>
      <c r="AI1563" s="66">
        <v>13230</v>
      </c>
      <c r="AJ1563" s="76"/>
      <c r="AK1563" s="75"/>
      <c r="AL1563" s="7">
        <v>300254</v>
      </c>
    </row>
    <row r="1564" spans="1:38" x14ac:dyDescent="0.15">
      <c r="A1564" s="7">
        <v>300255</v>
      </c>
      <c r="B1564" s="17">
        <f t="shared" si="384"/>
        <v>23.939393939393938</v>
      </c>
      <c r="C1564" s="17">
        <f t="shared" si="385"/>
        <v>2.458684759266752</v>
      </c>
      <c r="D1564" s="17">
        <f t="shared" si="386"/>
        <v>130.08333333333334</v>
      </c>
      <c r="E1564" s="17">
        <f t="shared" si="387"/>
        <v>4.7659756358196192</v>
      </c>
      <c r="F1564" s="17">
        <f t="shared" si="388"/>
        <v>51.875</v>
      </c>
      <c r="G1564" s="17">
        <f t="shared" si="389"/>
        <v>4.5167609925990426</v>
      </c>
      <c r="H1564" s="17">
        <f t="shared" si="390"/>
        <v>56.25</v>
      </c>
      <c r="I1564" s="17">
        <f t="shared" si="391"/>
        <v>3.5488450122596462</v>
      </c>
      <c r="J1564" s="18">
        <v>7.9</v>
      </c>
      <c r="K1564" s="17">
        <v>0.33</v>
      </c>
      <c r="L1564" s="17">
        <v>3.2130999999999998</v>
      </c>
      <c r="M1564" s="18">
        <v>15.61</v>
      </c>
      <c r="N1564" s="17">
        <v>0.03</v>
      </c>
      <c r="O1564" s="17">
        <v>3.2753000000000001</v>
      </c>
      <c r="P1564" s="18">
        <v>8.3000000000000007</v>
      </c>
      <c r="Q1564" s="17">
        <v>0.08</v>
      </c>
      <c r="R1564" s="17">
        <v>1.8375999999999999</v>
      </c>
      <c r="S1564" s="18">
        <v>8.25</v>
      </c>
      <c r="T1564" s="17">
        <v>0.11</v>
      </c>
      <c r="U1564" s="17">
        <v>2.3247</v>
      </c>
      <c r="V1564" s="28">
        <v>42478</v>
      </c>
      <c r="W1564" s="7">
        <v>300255</v>
      </c>
      <c r="X1564" s="44" t="s">
        <v>37</v>
      </c>
      <c r="Y1564" s="66">
        <v>20387</v>
      </c>
      <c r="Z1564" s="66">
        <v>23105</v>
      </c>
      <c r="AA1564" s="44" t="s">
        <v>43</v>
      </c>
      <c r="AB1564" s="66">
        <v>22457</v>
      </c>
      <c r="AC1564" s="66">
        <v>20975</v>
      </c>
      <c r="AD1564" s="44" t="s">
        <v>37</v>
      </c>
      <c r="AE1564" s="66">
        <v>21410</v>
      </c>
      <c r="AF1564" s="66">
        <v>39602</v>
      </c>
      <c r="AG1564" s="44" t="s">
        <v>37</v>
      </c>
      <c r="AH1564" s="66">
        <v>21137</v>
      </c>
      <c r="AI1564" s="66">
        <v>44233</v>
      </c>
      <c r="AJ1564" s="76"/>
      <c r="AK1564" s="75"/>
      <c r="AL1564" s="7">
        <v>300255</v>
      </c>
    </row>
    <row r="1565" spans="1:38" x14ac:dyDescent="0.15">
      <c r="A1565" s="7">
        <v>300256</v>
      </c>
      <c r="B1565" s="17">
        <f t="shared" si="384"/>
        <v>48.525798525798521</v>
      </c>
      <c r="C1565" s="17">
        <f t="shared" si="385"/>
        <v>1.1870060402079514</v>
      </c>
      <c r="D1565" s="17">
        <f t="shared" si="386"/>
        <v>214.375</v>
      </c>
      <c r="E1565" s="17">
        <f t="shared" si="387"/>
        <v>2.3983378449920587</v>
      </c>
      <c r="F1565" s="17">
        <f t="shared" si="388"/>
        <v>203.13901345291481</v>
      </c>
      <c r="G1565" s="17">
        <f t="shared" si="389"/>
        <v>3.5245375503296965</v>
      </c>
      <c r="H1565" s="17">
        <f t="shared" si="390"/>
        <v>74.946504992867347</v>
      </c>
      <c r="I1565" s="17">
        <f t="shared" si="391"/>
        <v>2.6878729159871844</v>
      </c>
      <c r="J1565" s="18">
        <v>11.85</v>
      </c>
      <c r="K1565" s="17">
        <v>0.2442</v>
      </c>
      <c r="L1565" s="17">
        <v>9.9831000000000003</v>
      </c>
      <c r="M1565" s="18">
        <v>24.01</v>
      </c>
      <c r="N1565" s="17">
        <v>2.8000000000000001E-2</v>
      </c>
      <c r="O1565" s="17">
        <v>10.011100000000001</v>
      </c>
      <c r="P1565" s="18">
        <v>18.12</v>
      </c>
      <c r="Q1565" s="17">
        <v>4.4600000000000001E-2</v>
      </c>
      <c r="R1565" s="17">
        <v>5.1410999999999998</v>
      </c>
      <c r="S1565" s="18">
        <v>14.01</v>
      </c>
      <c r="T1565" s="17">
        <v>0.14019999999999999</v>
      </c>
      <c r="U1565" s="17">
        <v>5.2122999999999999</v>
      </c>
      <c r="V1565" s="21">
        <v>42454</v>
      </c>
      <c r="W1565" s="7">
        <v>300256</v>
      </c>
      <c r="X1565" s="50" t="s">
        <v>39</v>
      </c>
      <c r="Y1565" s="66">
        <v>13706</v>
      </c>
      <c r="Z1565" s="66">
        <v>23693</v>
      </c>
      <c r="AA1565" s="50" t="s">
        <v>39</v>
      </c>
      <c r="AB1565" s="66">
        <v>17728</v>
      </c>
      <c r="AC1565" s="66">
        <v>18317</v>
      </c>
      <c r="AD1565" s="50"/>
      <c r="AE1565" s="66">
        <v>49286</v>
      </c>
      <c r="AF1565" s="66">
        <v>12979</v>
      </c>
      <c r="AG1565" s="50"/>
      <c r="AH1565" s="66">
        <v>44815</v>
      </c>
      <c r="AI1565" s="66">
        <v>14274</v>
      </c>
      <c r="AJ1565" s="76"/>
      <c r="AK1565" s="75"/>
      <c r="AL1565" s="7">
        <v>300256</v>
      </c>
    </row>
    <row r="1566" spans="1:38" x14ac:dyDescent="0.15">
      <c r="A1566" s="7">
        <v>300257</v>
      </c>
      <c r="B1566" s="17">
        <f t="shared" si="384"/>
        <v>81.714285714285722</v>
      </c>
      <c r="C1566" s="17">
        <f t="shared" si="385"/>
        <v>4.4206296048225049</v>
      </c>
      <c r="D1566" s="17">
        <f t="shared" si="386"/>
        <v>222.5</v>
      </c>
      <c r="E1566" s="17">
        <f t="shared" si="387"/>
        <v>4.5600102472140387</v>
      </c>
      <c r="F1566" s="17">
        <f t="shared" si="388"/>
        <v>160.38834951456312</v>
      </c>
      <c r="G1566" s="17">
        <f t="shared" si="389"/>
        <v>4.207309308544505</v>
      </c>
      <c r="H1566" s="17">
        <f t="shared" si="390"/>
        <v>126.90340909090909</v>
      </c>
      <c r="I1566" s="17">
        <f t="shared" si="391"/>
        <v>3.7576338767475899</v>
      </c>
      <c r="J1566" s="18">
        <v>17.16</v>
      </c>
      <c r="K1566" s="17">
        <v>0.21</v>
      </c>
      <c r="L1566" s="17">
        <v>3.8818000000000001</v>
      </c>
      <c r="M1566" s="18">
        <v>17.8</v>
      </c>
      <c r="N1566" s="17">
        <v>0.02</v>
      </c>
      <c r="O1566" s="17">
        <v>3.9035000000000002</v>
      </c>
      <c r="P1566" s="18">
        <v>16.52</v>
      </c>
      <c r="Q1566" s="17">
        <v>5.1499999999999997E-2</v>
      </c>
      <c r="R1566" s="17">
        <v>3.9264999999999999</v>
      </c>
      <c r="S1566" s="18">
        <v>14.89</v>
      </c>
      <c r="T1566" s="17">
        <v>8.7999999999999995E-2</v>
      </c>
      <c r="U1566" s="17">
        <v>3.9626000000000001</v>
      </c>
      <c r="V1566" s="21">
        <v>42479</v>
      </c>
      <c r="W1566" s="7">
        <v>300257</v>
      </c>
      <c r="X1566" s="44" t="s">
        <v>37</v>
      </c>
      <c r="Y1566" s="66">
        <v>10038</v>
      </c>
      <c r="Z1566" s="66">
        <v>85475</v>
      </c>
      <c r="AA1566" s="44" t="s">
        <v>39</v>
      </c>
      <c r="AB1566" s="66">
        <v>13741</v>
      </c>
      <c r="AC1566" s="66">
        <v>62440</v>
      </c>
      <c r="AD1566" s="44" t="s">
        <v>39</v>
      </c>
      <c r="AE1566" s="66">
        <v>18643</v>
      </c>
      <c r="AF1566" s="66">
        <v>46022</v>
      </c>
      <c r="AG1566" s="44" t="s">
        <v>37</v>
      </c>
      <c r="AH1566" s="66">
        <v>14708</v>
      </c>
      <c r="AI1566" s="66">
        <v>58335</v>
      </c>
      <c r="AJ1566" s="76"/>
      <c r="AK1566" s="75"/>
      <c r="AL1566" s="7">
        <v>300257</v>
      </c>
    </row>
    <row r="1567" spans="1:38" x14ac:dyDescent="0.15">
      <c r="A1567" s="7">
        <v>300258</v>
      </c>
      <c r="B1567" s="17">
        <f t="shared" si="384"/>
        <v>28.290235430335777</v>
      </c>
      <c r="C1567" s="17">
        <f t="shared" si="385"/>
        <v>3.0651501212678767</v>
      </c>
      <c r="D1567" s="17">
        <f t="shared" si="386"/>
        <v>22.828154724159798</v>
      </c>
      <c r="E1567" s="17">
        <f t="shared" si="387"/>
        <v>2.9136821658370771</v>
      </c>
      <c r="F1567" s="17">
        <f t="shared" si="388"/>
        <v>35.376532399299478</v>
      </c>
      <c r="G1567" s="17">
        <f t="shared" si="389"/>
        <v>4.829070045421946</v>
      </c>
      <c r="H1567" s="17">
        <f t="shared" si="390"/>
        <v>32.136511696772288</v>
      </c>
      <c r="I1567" s="17">
        <f t="shared" si="391"/>
        <v>4.1857101533121206</v>
      </c>
      <c r="J1567" s="18">
        <v>14.66</v>
      </c>
      <c r="K1567" s="17">
        <v>0.51819999999999999</v>
      </c>
      <c r="L1567" s="17">
        <v>4.7827999999999999</v>
      </c>
      <c r="M1567" s="18">
        <v>14.4</v>
      </c>
      <c r="N1567" s="17">
        <v>0.15770000000000001</v>
      </c>
      <c r="O1567" s="17">
        <v>4.9421999999999997</v>
      </c>
      <c r="P1567" s="18">
        <v>16.16</v>
      </c>
      <c r="Q1567" s="17">
        <v>0.22839999999999999</v>
      </c>
      <c r="R1567" s="17">
        <v>3.3464</v>
      </c>
      <c r="S1567" s="18">
        <v>14.47</v>
      </c>
      <c r="T1567" s="17">
        <v>0.3377</v>
      </c>
      <c r="U1567" s="17">
        <v>3.4569999999999999</v>
      </c>
      <c r="V1567" s="21">
        <v>42478</v>
      </c>
      <c r="W1567" s="7">
        <v>300258</v>
      </c>
      <c r="X1567" s="44" t="s">
        <v>43</v>
      </c>
      <c r="Y1567" s="66">
        <v>16672</v>
      </c>
      <c r="Z1567" s="66">
        <v>16194</v>
      </c>
      <c r="AA1567" s="44" t="s">
        <v>37</v>
      </c>
      <c r="AB1567" s="66">
        <v>13598</v>
      </c>
      <c r="AC1567" s="66">
        <v>19855</v>
      </c>
      <c r="AD1567" s="44" t="s">
        <v>37</v>
      </c>
      <c r="AE1567" s="66">
        <v>14456</v>
      </c>
      <c r="AF1567" s="66">
        <v>28016</v>
      </c>
      <c r="AG1567" s="44" t="s">
        <v>37</v>
      </c>
      <c r="AH1567" s="66">
        <v>12818</v>
      </c>
      <c r="AI1567" s="66">
        <v>31596</v>
      </c>
      <c r="AJ1567" s="76"/>
      <c r="AK1567" s="75"/>
      <c r="AL1567" s="7">
        <v>300258</v>
      </c>
    </row>
    <row r="1568" spans="1:38" x14ac:dyDescent="0.15">
      <c r="A1568" s="7">
        <v>300259</v>
      </c>
      <c r="B1568" s="17">
        <f t="shared" si="384"/>
        <v>60.941176470588225</v>
      </c>
      <c r="C1568" s="17">
        <f t="shared" si="385"/>
        <v>5.5050746585897228</v>
      </c>
      <c r="D1568" s="17">
        <f t="shared" si="386"/>
        <v>57.125</v>
      </c>
      <c r="E1568" s="17">
        <f t="shared" si="387"/>
        <v>4.7666232073011736</v>
      </c>
      <c r="F1568" s="17">
        <f t="shared" si="388"/>
        <v>78.9375</v>
      </c>
      <c r="G1568" s="17">
        <f t="shared" si="389"/>
        <v>6.5538892636604231</v>
      </c>
      <c r="H1568" s="17">
        <f t="shared" si="390"/>
        <v>55.550000000000004</v>
      </c>
      <c r="I1568" s="17">
        <f t="shared" si="391"/>
        <v>3.5236282905169678</v>
      </c>
      <c r="J1568" s="18">
        <v>10.36</v>
      </c>
      <c r="K1568" s="17">
        <v>0.17</v>
      </c>
      <c r="L1568" s="17">
        <v>1.8818999999999999</v>
      </c>
      <c r="M1568" s="18">
        <v>9.14</v>
      </c>
      <c r="N1568" s="17">
        <v>0.04</v>
      </c>
      <c r="O1568" s="17">
        <v>1.9175</v>
      </c>
      <c r="P1568" s="18">
        <v>12.63</v>
      </c>
      <c r="Q1568" s="17">
        <v>0.08</v>
      </c>
      <c r="R1568" s="17">
        <v>1.9271</v>
      </c>
      <c r="S1568" s="18">
        <v>11.11</v>
      </c>
      <c r="T1568" s="17">
        <v>0.15</v>
      </c>
      <c r="U1568" s="17">
        <v>3.153</v>
      </c>
      <c r="V1568" s="28">
        <v>42459</v>
      </c>
      <c r="W1568" s="7">
        <v>300259</v>
      </c>
      <c r="X1568" s="50" t="s">
        <v>43</v>
      </c>
      <c r="Y1568" s="66">
        <v>25104</v>
      </c>
      <c r="Z1568" s="66">
        <v>18592</v>
      </c>
      <c r="AA1568" s="50" t="s">
        <v>41</v>
      </c>
      <c r="AB1568" s="66">
        <v>23220</v>
      </c>
      <c r="AC1568" s="66">
        <v>20101</v>
      </c>
      <c r="AD1568" s="50" t="s">
        <v>43</v>
      </c>
      <c r="AE1568" s="66">
        <v>24025</v>
      </c>
      <c r="AF1568" s="66">
        <v>19367</v>
      </c>
      <c r="AG1568" s="50" t="s">
        <v>37</v>
      </c>
      <c r="AH1568" s="66">
        <v>21351</v>
      </c>
      <c r="AI1568" s="66">
        <v>25080</v>
      </c>
      <c r="AJ1568" s="76"/>
      <c r="AK1568" s="75"/>
      <c r="AL1568" s="7">
        <v>300259</v>
      </c>
    </row>
    <row r="1569" spans="1:38" x14ac:dyDescent="0.15">
      <c r="A1569" s="7">
        <v>300260</v>
      </c>
      <c r="B1569" s="17">
        <f t="shared" si="384"/>
        <v>1613.4615384615386</v>
      </c>
      <c r="C1569" s="17">
        <f t="shared" si="385"/>
        <v>5.2105328530617312</v>
      </c>
      <c r="D1569" s="17">
        <f t="shared" si="386"/>
        <v>536.73076923076928</v>
      </c>
      <c r="E1569" s="17">
        <f t="shared" si="387"/>
        <v>4.3145560227553794</v>
      </c>
      <c r="F1569" s="17">
        <f t="shared" si="388"/>
        <v>484.59459459459464</v>
      </c>
      <c r="G1569" s="17">
        <f t="shared" si="389"/>
        <v>5.5262752350130988</v>
      </c>
      <c r="H1569" s="17">
        <f t="shared" si="390"/>
        <v>386.71135646687691</v>
      </c>
      <c r="I1569" s="17">
        <f t="shared" si="391"/>
        <v>5.0472455533596836</v>
      </c>
      <c r="J1569" s="18">
        <v>33.56</v>
      </c>
      <c r="K1569" s="17">
        <v>2.0799999999999999E-2</v>
      </c>
      <c r="L1569" s="17">
        <v>6.4408000000000003</v>
      </c>
      <c r="M1569" s="18">
        <v>27.91</v>
      </c>
      <c r="N1569" s="17">
        <v>1.2999999999999999E-2</v>
      </c>
      <c r="O1569" s="17">
        <v>6.4687999999999999</v>
      </c>
      <c r="P1569" s="18">
        <v>35.86</v>
      </c>
      <c r="Q1569" s="17">
        <v>3.6999999999999998E-2</v>
      </c>
      <c r="R1569" s="17">
        <v>6.4889999999999999</v>
      </c>
      <c r="S1569" s="18">
        <v>32.69</v>
      </c>
      <c r="T1569" s="17">
        <v>6.3399999999999998E-2</v>
      </c>
      <c r="U1569" s="17">
        <v>6.4767999999999999</v>
      </c>
      <c r="V1569" s="28">
        <v>42485</v>
      </c>
      <c r="W1569" s="7">
        <v>300260</v>
      </c>
      <c r="X1569" s="50" t="s">
        <v>39</v>
      </c>
      <c r="Y1569" s="66">
        <v>5109</v>
      </c>
      <c r="Z1569" s="66">
        <v>19583</v>
      </c>
      <c r="AA1569" s="50" t="s">
        <v>37</v>
      </c>
      <c r="AB1569" s="66">
        <v>4708</v>
      </c>
      <c r="AC1569" s="66">
        <v>21251</v>
      </c>
      <c r="AD1569" s="50" t="s">
        <v>39</v>
      </c>
      <c r="AE1569" s="66">
        <v>5374</v>
      </c>
      <c r="AF1569" s="66">
        <v>18617</v>
      </c>
      <c r="AG1569" s="50" t="s">
        <v>39</v>
      </c>
      <c r="AH1569" s="66">
        <v>5503</v>
      </c>
      <c r="AI1569" s="66">
        <v>18180</v>
      </c>
      <c r="AJ1569" s="76"/>
      <c r="AK1569" s="75"/>
      <c r="AL1569" s="7">
        <v>300260</v>
      </c>
    </row>
    <row r="1570" spans="1:38" x14ac:dyDescent="0.15">
      <c r="A1570" s="7">
        <v>300261</v>
      </c>
      <c r="B1570" s="17">
        <f t="shared" si="384"/>
        <v>61.987179487179489</v>
      </c>
      <c r="C1570" s="17">
        <f t="shared" si="385"/>
        <v>5.2651638897963631</v>
      </c>
      <c r="D1570" s="17">
        <f t="shared" si="386"/>
        <v>159.26640926640928</v>
      </c>
      <c r="E1570" s="17">
        <f t="shared" si="387"/>
        <v>6.7245384521335128</v>
      </c>
      <c r="F1570" s="17">
        <f t="shared" si="388"/>
        <v>258.93617021276594</v>
      </c>
      <c r="G1570" s="17">
        <f t="shared" si="389"/>
        <v>6.4865152968766653</v>
      </c>
      <c r="H1570" s="17">
        <f t="shared" si="390"/>
        <v>214.2326732673267</v>
      </c>
      <c r="I1570" s="17">
        <f t="shared" si="391"/>
        <v>6.096143687268885</v>
      </c>
      <c r="J1570" s="18">
        <v>9.67</v>
      </c>
      <c r="K1570" s="17">
        <v>0.156</v>
      </c>
      <c r="L1570" s="17">
        <v>1.8366</v>
      </c>
      <c r="M1570" s="18">
        <v>16.5</v>
      </c>
      <c r="N1570" s="17">
        <v>2.5899999999999999E-2</v>
      </c>
      <c r="O1570" s="17">
        <v>2.4537</v>
      </c>
      <c r="P1570" s="18">
        <v>12.17</v>
      </c>
      <c r="Q1570" s="17">
        <v>2.35E-2</v>
      </c>
      <c r="R1570" s="17">
        <v>1.8762000000000001</v>
      </c>
      <c r="S1570" s="18">
        <v>11.54</v>
      </c>
      <c r="T1570" s="17">
        <v>4.0399999999999998E-2</v>
      </c>
      <c r="U1570" s="17">
        <v>1.893</v>
      </c>
      <c r="V1570" s="21">
        <v>42480</v>
      </c>
      <c r="W1570" s="7">
        <v>300261</v>
      </c>
      <c r="X1570" s="44" t="s">
        <v>39</v>
      </c>
      <c r="Y1570" s="66">
        <v>11170</v>
      </c>
      <c r="Z1570" s="66">
        <v>35130</v>
      </c>
      <c r="AA1570" s="44" t="s">
        <v>37</v>
      </c>
      <c r="AB1570" s="66">
        <v>8290</v>
      </c>
      <c r="AC1570" s="66">
        <v>49825</v>
      </c>
      <c r="AD1570" s="44" t="s">
        <v>37</v>
      </c>
      <c r="AE1570" s="66">
        <v>8290</v>
      </c>
      <c r="AF1570" s="66">
        <v>49825</v>
      </c>
      <c r="AG1570" s="44" t="s">
        <v>37</v>
      </c>
      <c r="AH1570" s="66">
        <v>9431</v>
      </c>
      <c r="AI1570" s="66">
        <v>56937</v>
      </c>
      <c r="AJ1570" s="76"/>
      <c r="AK1570" s="75"/>
      <c r="AL1570" s="7">
        <v>300261</v>
      </c>
    </row>
    <row r="1571" spans="1:38" x14ac:dyDescent="0.15">
      <c r="A1571" s="7">
        <v>300262</v>
      </c>
      <c r="B1571" s="17">
        <f t="shared" si="384"/>
        <v>82.36434108527132</v>
      </c>
      <c r="C1571" s="17">
        <f t="shared" si="385"/>
        <v>9.4496942745969985</v>
      </c>
      <c r="D1571" s="17">
        <f t="shared" si="386"/>
        <v>98.806366047745371</v>
      </c>
      <c r="E1571" s="17">
        <f t="shared" si="387"/>
        <v>8.1057556305081064</v>
      </c>
      <c r="F1571" s="17">
        <f t="shared" si="388"/>
        <v>34.81818181818182</v>
      </c>
      <c r="G1571" s="17">
        <f t="shared" si="389"/>
        <v>7.5710402767482092</v>
      </c>
      <c r="H1571" s="17">
        <f t="shared" si="390"/>
        <v>38.524590163934427</v>
      </c>
      <c r="I1571" s="17">
        <f t="shared" si="391"/>
        <v>4.1762001021836204</v>
      </c>
      <c r="J1571" s="18">
        <v>17</v>
      </c>
      <c r="K1571" s="17">
        <v>0.2064</v>
      </c>
      <c r="L1571" s="17">
        <v>1.7989999999999999</v>
      </c>
      <c r="M1571" s="18">
        <v>14.9</v>
      </c>
      <c r="N1571" s="17">
        <v>3.7699999999999997E-2</v>
      </c>
      <c r="O1571" s="17">
        <v>1.8382000000000001</v>
      </c>
      <c r="P1571" s="18">
        <v>15.32</v>
      </c>
      <c r="Q1571" s="17">
        <v>0.22</v>
      </c>
      <c r="R1571" s="17">
        <v>2.0234999999999999</v>
      </c>
      <c r="S1571" s="18">
        <v>18.8</v>
      </c>
      <c r="T1571" s="17">
        <v>0.36599999999999999</v>
      </c>
      <c r="U1571" s="17">
        <v>4.5016999999999996</v>
      </c>
      <c r="V1571" s="28">
        <v>42485</v>
      </c>
      <c r="W1571" s="7">
        <v>300262</v>
      </c>
      <c r="X1571" s="50" t="s">
        <v>43</v>
      </c>
      <c r="Y1571" s="66">
        <v>27456</v>
      </c>
      <c r="Z1571" s="66">
        <v>13604</v>
      </c>
      <c r="AA1571" s="50" t="s">
        <v>43</v>
      </c>
      <c r="AB1571" s="66">
        <v>30513</v>
      </c>
      <c r="AC1571" s="66">
        <v>12241</v>
      </c>
      <c r="AD1571" s="50" t="s">
        <v>41</v>
      </c>
      <c r="AE1571" s="66">
        <v>26508</v>
      </c>
      <c r="AF1571" s="66">
        <v>14090</v>
      </c>
      <c r="AG1571" s="50" t="s">
        <v>41</v>
      </c>
      <c r="AH1571" s="66">
        <v>25273</v>
      </c>
      <c r="AI1571" s="66">
        <v>14804</v>
      </c>
      <c r="AJ1571" s="76"/>
      <c r="AK1571" s="75"/>
      <c r="AL1571" s="7">
        <v>300262</v>
      </c>
    </row>
    <row r="1572" spans="1:38" x14ac:dyDescent="0.15">
      <c r="A1572" s="7">
        <v>300263</v>
      </c>
      <c r="B1572" s="17">
        <f t="shared" si="384"/>
        <v>17.13953488372093</v>
      </c>
      <c r="C1572" s="17">
        <f t="shared" si="385"/>
        <v>1.3524672893766172</v>
      </c>
      <c r="D1572" s="17">
        <f t="shared" si="386"/>
        <v>670.90163934426232</v>
      </c>
      <c r="E1572" s="17">
        <f t="shared" si="387"/>
        <v>3.0006965575393192</v>
      </c>
      <c r="F1572" s="17">
        <f t="shared" si="388"/>
        <v>268.75</v>
      </c>
      <c r="G1572" s="17">
        <f t="shared" si="389"/>
        <v>4.1019996330948452</v>
      </c>
      <c r="H1572" s="17">
        <f t="shared" si="390"/>
        <v>137.77901785714286</v>
      </c>
      <c r="I1572" s="17">
        <f t="shared" si="391"/>
        <v>2.9756309205293228</v>
      </c>
      <c r="J1572" s="18">
        <v>7.37</v>
      </c>
      <c r="K1572" s="17">
        <v>0.43</v>
      </c>
      <c r="L1572" s="17">
        <v>5.4493</v>
      </c>
      <c r="M1572" s="18">
        <v>16.37</v>
      </c>
      <c r="N1572" s="17">
        <v>6.1000000000000004E-3</v>
      </c>
      <c r="O1572" s="17">
        <v>5.4554</v>
      </c>
      <c r="P1572" s="18">
        <v>11.18</v>
      </c>
      <c r="Q1572" s="17">
        <v>2.0799999999999999E-2</v>
      </c>
      <c r="R1572" s="17">
        <v>2.7254999999999998</v>
      </c>
      <c r="S1572" s="18">
        <v>8.23</v>
      </c>
      <c r="T1572" s="17">
        <v>4.48E-2</v>
      </c>
      <c r="U1572" s="17">
        <v>2.7658</v>
      </c>
      <c r="V1572" s="21">
        <v>42481</v>
      </c>
      <c r="W1572" s="7">
        <v>300263</v>
      </c>
      <c r="X1572" s="50" t="s">
        <v>39</v>
      </c>
      <c r="Y1572" s="66">
        <v>15551</v>
      </c>
      <c r="Z1572" s="66">
        <v>28506</v>
      </c>
      <c r="AA1572" s="50" t="s">
        <v>37</v>
      </c>
      <c r="AB1572" s="66">
        <v>15205</v>
      </c>
      <c r="AC1572" s="66">
        <v>29154</v>
      </c>
      <c r="AD1572" s="50" t="s">
        <v>37</v>
      </c>
      <c r="AE1572" s="66">
        <v>18829</v>
      </c>
      <c r="AF1572" s="66">
        <v>47086</v>
      </c>
      <c r="AG1572" s="50" t="s">
        <v>39</v>
      </c>
      <c r="AH1572" s="66">
        <v>25708</v>
      </c>
      <c r="AI1572" s="66">
        <v>34311</v>
      </c>
      <c r="AJ1572" s="76"/>
      <c r="AK1572" s="75"/>
      <c r="AL1572" s="7">
        <v>300263</v>
      </c>
    </row>
    <row r="1573" spans="1:38" x14ac:dyDescent="0.15">
      <c r="A1573" s="7">
        <v>300264</v>
      </c>
      <c r="B1573" s="17">
        <f t="shared" si="384"/>
        <v>353.33333333333331</v>
      </c>
      <c r="C1573" s="17">
        <f t="shared" si="385"/>
        <v>7.0301100941769459</v>
      </c>
      <c r="D1573" s="17">
        <f t="shared" si="386"/>
        <v>-220.91666666666669</v>
      </c>
      <c r="E1573" s="17">
        <f t="shared" si="387"/>
        <v>10.08751902587519</v>
      </c>
      <c r="F1573" s="17">
        <f t="shared" si="388"/>
        <v>-936.42857142857133</v>
      </c>
      <c r="G1573" s="17">
        <f t="shared" si="389"/>
        <v>8.930517711171662</v>
      </c>
      <c r="H1573" s="17">
        <f t="shared" si="390"/>
        <v>-305.73394495412845</v>
      </c>
      <c r="I1573" s="17">
        <f t="shared" si="391"/>
        <v>9.2421826249740011</v>
      </c>
      <c r="J1573" s="18">
        <v>10.6</v>
      </c>
      <c r="K1573" s="17">
        <v>0.03</v>
      </c>
      <c r="L1573" s="17">
        <v>1.5078</v>
      </c>
      <c r="M1573" s="18">
        <v>26.51</v>
      </c>
      <c r="N1573" s="17">
        <v>-0.03</v>
      </c>
      <c r="O1573" s="17">
        <v>2.6280000000000001</v>
      </c>
      <c r="P1573" s="18">
        <v>13.11</v>
      </c>
      <c r="Q1573" s="17">
        <v>-7.0000000000000001E-3</v>
      </c>
      <c r="R1573" s="17">
        <v>1.468</v>
      </c>
      <c r="S1573" s="18">
        <v>13.33</v>
      </c>
      <c r="T1573" s="17">
        <v>-3.27E-2</v>
      </c>
      <c r="U1573" s="17">
        <v>1.4422999999999999</v>
      </c>
      <c r="V1573" s="21"/>
      <c r="W1573" s="7">
        <v>300264</v>
      </c>
      <c r="X1573" s="50" t="s">
        <v>43</v>
      </c>
      <c r="Y1573" s="66">
        <v>27932</v>
      </c>
      <c r="Z1573" s="66">
        <v>14789</v>
      </c>
      <c r="AA1573" s="50" t="s">
        <v>43</v>
      </c>
      <c r="AB1573" s="66">
        <v>20864</v>
      </c>
      <c r="AC1573" s="66">
        <v>10999</v>
      </c>
      <c r="AD1573" s="50" t="s">
        <v>41</v>
      </c>
      <c r="AE1573" s="66">
        <v>24630</v>
      </c>
      <c r="AF1573" s="66">
        <v>16772</v>
      </c>
      <c r="AG1573" s="50" t="s">
        <v>43</v>
      </c>
      <c r="AH1573" s="66">
        <v>26977</v>
      </c>
      <c r="AI1573" s="66">
        <v>15313</v>
      </c>
      <c r="AJ1573" s="76"/>
      <c r="AK1573" s="75"/>
      <c r="AL1573" s="7">
        <v>300264</v>
      </c>
    </row>
    <row r="1574" spans="1:38" x14ac:dyDescent="0.15">
      <c r="A1574" s="7">
        <v>300265</v>
      </c>
      <c r="B1574" s="17">
        <f t="shared" si="384"/>
        <v>54.629629629629626</v>
      </c>
      <c r="C1574" s="17">
        <f t="shared" si="385"/>
        <v>5.7965888548298361</v>
      </c>
      <c r="D1574" s="17">
        <f t="shared" si="386"/>
        <v>44.214285714285715</v>
      </c>
      <c r="E1574" s="17">
        <f t="shared" si="387"/>
        <v>4.7288006111535532</v>
      </c>
      <c r="F1574" s="17">
        <f t="shared" si="388"/>
        <v>29.476190476190478</v>
      </c>
      <c r="G1574" s="17">
        <f t="shared" si="389"/>
        <v>4.4993639832818468</v>
      </c>
      <c r="H1574" s="17">
        <f t="shared" si="390"/>
        <v>49.083333333333336</v>
      </c>
      <c r="I1574" s="17">
        <f t="shared" si="391"/>
        <v>6.3996233385245018</v>
      </c>
      <c r="J1574" s="18">
        <v>14.75</v>
      </c>
      <c r="K1574" s="17">
        <v>0.27</v>
      </c>
      <c r="L1574" s="17">
        <v>2.5446</v>
      </c>
      <c r="M1574" s="18">
        <v>12.38</v>
      </c>
      <c r="N1574" s="17">
        <v>7.0000000000000007E-2</v>
      </c>
      <c r="O1574" s="17">
        <v>2.6179999999999999</v>
      </c>
      <c r="P1574" s="18">
        <v>12.38</v>
      </c>
      <c r="Q1574" s="17">
        <v>0.21</v>
      </c>
      <c r="R1574" s="17">
        <v>2.7515000000000001</v>
      </c>
      <c r="S1574" s="18">
        <v>17.670000000000002</v>
      </c>
      <c r="T1574" s="17">
        <v>0.27</v>
      </c>
      <c r="U1574" s="17">
        <v>2.7610999999999999</v>
      </c>
      <c r="V1574" s="21">
        <v>42461</v>
      </c>
      <c r="W1574" s="7">
        <v>300265</v>
      </c>
      <c r="X1574" s="50" t="s">
        <v>43</v>
      </c>
      <c r="Y1574" s="66">
        <v>24807</v>
      </c>
      <c r="Z1574" s="66">
        <v>13605</v>
      </c>
      <c r="AA1574" s="50" t="s">
        <v>41</v>
      </c>
      <c r="AB1574" s="66">
        <v>21333</v>
      </c>
      <c r="AC1574" s="66">
        <v>15820</v>
      </c>
      <c r="AD1574" s="50" t="s">
        <v>47</v>
      </c>
      <c r="AE1574" s="66">
        <v>21333</v>
      </c>
      <c r="AF1574" s="66">
        <v>15820</v>
      </c>
      <c r="AG1574" s="50" t="s">
        <v>37</v>
      </c>
      <c r="AH1574" s="66">
        <v>15492</v>
      </c>
      <c r="AI1574" s="66">
        <v>21785</v>
      </c>
      <c r="AJ1574" s="76"/>
      <c r="AK1574" s="75"/>
      <c r="AL1574" s="7">
        <v>300265</v>
      </c>
    </row>
    <row r="1575" spans="1:38" x14ac:dyDescent="0.15">
      <c r="A1575" s="7">
        <v>300266</v>
      </c>
      <c r="B1575" s="17">
        <f t="shared" si="384"/>
        <v>219.52</v>
      </c>
      <c r="C1575" s="17">
        <f t="shared" si="385"/>
        <v>19.95854093173801</v>
      </c>
      <c r="D1575" s="17">
        <f t="shared" si="386"/>
        <v>99.722222222222229</v>
      </c>
      <c r="E1575" s="17">
        <f t="shared" si="387"/>
        <v>6.4288528347838545</v>
      </c>
      <c r="F1575" s="17">
        <f t="shared" si="388"/>
        <v>74.874731567644957</v>
      </c>
      <c r="G1575" s="17">
        <f t="shared" si="389"/>
        <v>7.1876449468313552</v>
      </c>
      <c r="H1575" s="17">
        <f t="shared" si="390"/>
        <v>103.60714285714288</v>
      </c>
      <c r="I1575" s="17">
        <f t="shared" si="391"/>
        <v>8.2512756625765817</v>
      </c>
      <c r="J1575" s="18">
        <v>54.88</v>
      </c>
      <c r="K1575" s="17">
        <v>0.25</v>
      </c>
      <c r="L1575" s="17">
        <v>2.7496999999999998</v>
      </c>
      <c r="M1575" s="18">
        <v>35.9</v>
      </c>
      <c r="N1575" s="17">
        <v>0.09</v>
      </c>
      <c r="O1575" s="17">
        <v>5.5842000000000001</v>
      </c>
      <c r="P1575" s="18">
        <v>41.84</v>
      </c>
      <c r="Q1575" s="17">
        <v>0.27939999999999998</v>
      </c>
      <c r="R1575" s="17">
        <v>5.8211000000000004</v>
      </c>
      <c r="S1575" s="18">
        <v>48.35</v>
      </c>
      <c r="T1575" s="17">
        <v>0.35</v>
      </c>
      <c r="U1575" s="17">
        <v>5.8597000000000001</v>
      </c>
      <c r="V1575" s="28">
        <v>42485</v>
      </c>
      <c r="W1575" s="7">
        <v>300266</v>
      </c>
      <c r="X1575" s="50" t="s">
        <v>39</v>
      </c>
      <c r="Y1575" s="66">
        <v>12220</v>
      </c>
      <c r="Z1575" s="66">
        <v>33879</v>
      </c>
      <c r="AA1575" s="50" t="s">
        <v>37</v>
      </c>
      <c r="AB1575" s="66">
        <v>11085</v>
      </c>
      <c r="AC1575" s="66">
        <v>37348</v>
      </c>
      <c r="AD1575" s="50" t="s">
        <v>37</v>
      </c>
      <c r="AE1575" s="66">
        <v>8847</v>
      </c>
      <c r="AF1575" s="66">
        <v>57483</v>
      </c>
      <c r="AG1575" s="50" t="s">
        <v>37</v>
      </c>
      <c r="AH1575" s="66">
        <v>8497</v>
      </c>
      <c r="AI1575" s="66">
        <v>59851</v>
      </c>
      <c r="AJ1575" s="76"/>
      <c r="AK1575" s="75"/>
      <c r="AL1575" s="7">
        <v>300266</v>
      </c>
    </row>
    <row r="1576" spans="1:38" x14ac:dyDescent="0.15">
      <c r="A1576" s="7">
        <v>300267</v>
      </c>
      <c r="B1576" s="17">
        <f t="shared" si="384"/>
        <v>19.772727272727273</v>
      </c>
      <c r="C1576" s="17">
        <f t="shared" si="385"/>
        <v>3.2077280436545981</v>
      </c>
      <c r="D1576" s="17">
        <f t="shared" si="386"/>
        <v>47.125</v>
      </c>
      <c r="E1576" s="17">
        <f t="shared" si="387"/>
        <v>7.1254754648333209</v>
      </c>
      <c r="F1576" s="17">
        <f t="shared" si="388"/>
        <v>27.538461538461537</v>
      </c>
      <c r="G1576" s="17">
        <f t="shared" si="389"/>
        <v>6.3667081629023654</v>
      </c>
      <c r="H1576" s="17">
        <f t="shared" si="390"/>
        <v>29.526046114432109</v>
      </c>
      <c r="I1576" s="17">
        <f t="shared" si="391"/>
        <v>5.882102756039469</v>
      </c>
      <c r="J1576" s="18">
        <v>13.05</v>
      </c>
      <c r="K1576" s="17">
        <v>0.66</v>
      </c>
      <c r="L1576" s="17">
        <v>4.0682999999999998</v>
      </c>
      <c r="M1576" s="18">
        <v>30.16</v>
      </c>
      <c r="N1576" s="17">
        <v>0.16</v>
      </c>
      <c r="O1576" s="17">
        <v>4.2327000000000004</v>
      </c>
      <c r="P1576" s="18">
        <v>14.32</v>
      </c>
      <c r="Q1576" s="17">
        <v>0.26</v>
      </c>
      <c r="R1576" s="17">
        <v>2.2492000000000001</v>
      </c>
      <c r="S1576" s="18">
        <v>13.83</v>
      </c>
      <c r="T1576" s="17">
        <v>0.3513</v>
      </c>
      <c r="U1576" s="17">
        <v>2.3512</v>
      </c>
      <c r="V1576" s="21">
        <v>42481</v>
      </c>
      <c r="W1576" s="7">
        <v>300267</v>
      </c>
      <c r="X1576" s="37" t="s">
        <v>37</v>
      </c>
      <c r="Y1576" s="66">
        <v>10258</v>
      </c>
      <c r="Z1576" s="66">
        <v>100249</v>
      </c>
      <c r="AA1576" s="37" t="s">
        <v>37</v>
      </c>
      <c r="AB1576" s="66">
        <v>9960</v>
      </c>
      <c r="AC1576" s="66">
        <v>103249</v>
      </c>
      <c r="AD1576" s="37" t="s">
        <v>37</v>
      </c>
      <c r="AE1576" s="66">
        <v>14847</v>
      </c>
      <c r="AF1576" s="66">
        <v>138770</v>
      </c>
      <c r="AG1576" s="37" t="s">
        <v>39</v>
      </c>
      <c r="AH1576" s="66">
        <v>18207</v>
      </c>
      <c r="AI1576" s="66">
        <v>113161</v>
      </c>
      <c r="AJ1576" s="76"/>
      <c r="AK1576" s="75"/>
      <c r="AL1576" s="7">
        <v>300267</v>
      </c>
    </row>
    <row r="1577" spans="1:38" x14ac:dyDescent="0.15">
      <c r="A1577" s="7">
        <v>300268</v>
      </c>
      <c r="B1577" s="17">
        <f t="shared" si="384"/>
        <v>-49.865229110512132</v>
      </c>
      <c r="C1577" s="17">
        <f t="shared" si="385"/>
        <v>24.183006535947712</v>
      </c>
      <c r="D1577" s="17">
        <f t="shared" si="386"/>
        <v>-311.18421052631584</v>
      </c>
      <c r="E1577" s="17">
        <f t="shared" si="387"/>
        <v>12.489273219354414</v>
      </c>
      <c r="F1577" s="17">
        <f t="shared" si="388"/>
        <v>-244.81865284974089</v>
      </c>
      <c r="G1577" s="17">
        <f t="shared" si="389"/>
        <v>12.672656564301997</v>
      </c>
      <c r="H1577" s="17">
        <f t="shared" si="390"/>
        <v>-236.84210526315789</v>
      </c>
      <c r="I1577" s="17">
        <f t="shared" si="391"/>
        <v>13.068336509665123</v>
      </c>
      <c r="J1577" s="18">
        <v>37</v>
      </c>
      <c r="K1577" s="17">
        <v>-0.74199999999999999</v>
      </c>
      <c r="L1577" s="17">
        <v>1.53</v>
      </c>
      <c r="M1577" s="18">
        <v>18.920000000000002</v>
      </c>
      <c r="N1577" s="17">
        <v>-1.52E-2</v>
      </c>
      <c r="O1577" s="17">
        <v>1.5148999999999999</v>
      </c>
      <c r="P1577" s="18">
        <v>18.899999999999999</v>
      </c>
      <c r="Q1577" s="17">
        <v>-3.8600000000000002E-2</v>
      </c>
      <c r="R1577" s="17">
        <v>1.4914000000000001</v>
      </c>
      <c r="S1577" s="18">
        <v>19.2</v>
      </c>
      <c r="T1577" s="17">
        <v>-6.08E-2</v>
      </c>
      <c r="U1577" s="17">
        <v>1.4692000000000001</v>
      </c>
      <c r="V1577" s="28">
        <v>42485</v>
      </c>
      <c r="W1577" s="7">
        <v>300268</v>
      </c>
      <c r="X1577" s="50" t="s">
        <v>37</v>
      </c>
      <c r="Y1577" s="66">
        <v>4980</v>
      </c>
      <c r="Z1577" s="66">
        <v>26907</v>
      </c>
      <c r="AA1577" s="50" t="s">
        <v>39</v>
      </c>
      <c r="AB1577" s="66">
        <v>6218</v>
      </c>
      <c r="AC1577" s="66">
        <v>21550</v>
      </c>
      <c r="AD1577" s="50" t="s">
        <v>39</v>
      </c>
      <c r="AE1577" s="66">
        <v>6674</v>
      </c>
      <c r="AF1577" s="66">
        <v>20077</v>
      </c>
      <c r="AG1577" s="50" t="s">
        <v>37</v>
      </c>
      <c r="AH1577" s="66">
        <v>5602</v>
      </c>
      <c r="AI1577" s="66">
        <v>23920</v>
      </c>
      <c r="AJ1577" s="76"/>
      <c r="AK1577" s="75"/>
      <c r="AL1577" s="7">
        <v>300268</v>
      </c>
    </row>
    <row r="1578" spans="1:38" x14ac:dyDescent="0.15">
      <c r="A1578" s="7">
        <v>300269</v>
      </c>
      <c r="B1578" s="17">
        <f t="shared" si="384"/>
        <v>51.003750275755571</v>
      </c>
      <c r="C1578" s="17">
        <f t="shared" si="385"/>
        <v>4.4298825467992566</v>
      </c>
      <c r="D1578" s="17">
        <f t="shared" si="386"/>
        <v>51.044444444444437</v>
      </c>
      <c r="E1578" s="17">
        <f t="shared" si="387"/>
        <v>4.3054488200783494</v>
      </c>
      <c r="F1578" s="17">
        <f t="shared" si="388"/>
        <v>49.055891238670696</v>
      </c>
      <c r="G1578" s="17">
        <f t="shared" si="389"/>
        <v>3.1314032254176412</v>
      </c>
      <c r="H1578" s="17">
        <f t="shared" si="390"/>
        <v>37.557377049180332</v>
      </c>
      <c r="I1578" s="17">
        <f t="shared" si="391"/>
        <v>2.6969757613570815</v>
      </c>
      <c r="J1578" s="18">
        <v>23.12</v>
      </c>
      <c r="K1578" s="17">
        <v>0.45329999999999998</v>
      </c>
      <c r="L1578" s="17">
        <v>5.2191000000000001</v>
      </c>
      <c r="M1578" s="18">
        <v>22.97</v>
      </c>
      <c r="N1578" s="17">
        <v>0.1125</v>
      </c>
      <c r="O1578" s="17">
        <v>5.3350999999999997</v>
      </c>
      <c r="P1578" s="18">
        <v>25.98</v>
      </c>
      <c r="Q1578" s="17">
        <v>0.26479999999999998</v>
      </c>
      <c r="R1578" s="17">
        <v>8.2965999999999998</v>
      </c>
      <c r="S1578" s="18">
        <v>22.91</v>
      </c>
      <c r="T1578" s="17">
        <v>0.45750000000000002</v>
      </c>
      <c r="U1578" s="17">
        <v>8.4946999999999999</v>
      </c>
      <c r="V1578" s="21">
        <v>42451</v>
      </c>
      <c r="W1578" s="7">
        <v>300269</v>
      </c>
      <c r="X1578" s="50" t="s">
        <v>43</v>
      </c>
      <c r="Y1578" s="66">
        <v>24145</v>
      </c>
      <c r="Z1578" s="66">
        <v>20937</v>
      </c>
      <c r="AA1578" s="50" t="s">
        <v>37</v>
      </c>
      <c r="AB1578" s="66">
        <v>18543</v>
      </c>
      <c r="AC1578" s="66">
        <v>27262</v>
      </c>
      <c r="AD1578" s="50" t="s">
        <v>37</v>
      </c>
      <c r="AE1578" s="66">
        <v>17981</v>
      </c>
      <c r="AF1578" s="66">
        <v>34135</v>
      </c>
      <c r="AG1578" s="50" t="s">
        <v>37</v>
      </c>
      <c r="AH1578" s="66">
        <v>17055</v>
      </c>
      <c r="AI1578" s="66">
        <v>35982</v>
      </c>
      <c r="AJ1578" s="76"/>
      <c r="AK1578" s="75"/>
      <c r="AL1578" s="7">
        <v>300269</v>
      </c>
    </row>
    <row r="1579" spans="1:38" x14ac:dyDescent="0.15">
      <c r="A1579" s="7">
        <v>300270</v>
      </c>
      <c r="B1579" s="17">
        <f t="shared" si="384"/>
        <v>94.9375</v>
      </c>
      <c r="C1579" s="17">
        <f t="shared" si="385"/>
        <v>7.1718602455146367</v>
      </c>
      <c r="D1579" s="17">
        <f t="shared" si="386"/>
        <v>66.422764227642276</v>
      </c>
      <c r="E1579" s="17">
        <f t="shared" si="387"/>
        <v>7.4827128268535059</v>
      </c>
      <c r="F1579" s="17">
        <f t="shared" si="388"/>
        <v>64.409984871406962</v>
      </c>
      <c r="G1579" s="17">
        <f t="shared" si="389"/>
        <v>7.521420369225333</v>
      </c>
      <c r="H1579" s="17">
        <f t="shared" si="390"/>
        <v>101.90217391304347</v>
      </c>
      <c r="I1579" s="17">
        <f t="shared" si="391"/>
        <v>7.2068476139790674</v>
      </c>
      <c r="J1579" s="18">
        <v>15.19</v>
      </c>
      <c r="K1579" s="17">
        <v>0.16</v>
      </c>
      <c r="L1579" s="17">
        <v>2.1179999999999999</v>
      </c>
      <c r="M1579" s="18">
        <v>16.34</v>
      </c>
      <c r="N1579" s="17">
        <v>6.1499999999999999E-2</v>
      </c>
      <c r="O1579" s="17">
        <v>2.1837</v>
      </c>
      <c r="P1579" s="18">
        <v>17.03</v>
      </c>
      <c r="Q1579" s="17">
        <v>0.13220000000000001</v>
      </c>
      <c r="R1579" s="17">
        <v>2.2642000000000002</v>
      </c>
      <c r="S1579" s="18">
        <v>16.25</v>
      </c>
      <c r="T1579" s="17">
        <v>0.1196</v>
      </c>
      <c r="U1579" s="17">
        <v>2.2547999999999999</v>
      </c>
      <c r="V1579" s="21">
        <v>42486</v>
      </c>
      <c r="W1579" s="7">
        <v>300270</v>
      </c>
      <c r="X1579" s="50" t="s">
        <v>41</v>
      </c>
      <c r="Y1579" s="66">
        <v>16622</v>
      </c>
      <c r="Z1579" s="66">
        <v>16408</v>
      </c>
      <c r="AA1579" s="50" t="s">
        <v>43</v>
      </c>
      <c r="AB1579" s="66">
        <v>19806</v>
      </c>
      <c r="AC1579" s="66">
        <v>13766</v>
      </c>
      <c r="AD1579" s="50" t="s">
        <v>43</v>
      </c>
      <c r="AE1579" s="66">
        <v>20880</v>
      </c>
      <c r="AF1579" s="66">
        <v>13058</v>
      </c>
      <c r="AG1579" s="50" t="s">
        <v>41</v>
      </c>
      <c r="AH1579" s="66">
        <v>19043</v>
      </c>
      <c r="AI1579" s="66">
        <v>14312</v>
      </c>
      <c r="AJ1579" s="76"/>
      <c r="AK1579" s="75"/>
      <c r="AL1579" s="7">
        <v>300270</v>
      </c>
    </row>
    <row r="1580" spans="1:38" x14ac:dyDescent="0.15">
      <c r="A1580" s="7">
        <v>300271</v>
      </c>
      <c r="B1580" s="17">
        <f t="shared" si="384"/>
        <v>25.289855072463769</v>
      </c>
      <c r="C1580" s="17">
        <f t="shared" si="385"/>
        <v>3.6784080608781804</v>
      </c>
      <c r="D1580" s="17">
        <f t="shared" si="386"/>
        <v>133.125</v>
      </c>
      <c r="E1580" s="17">
        <f t="shared" si="387"/>
        <v>8.9601211509338707</v>
      </c>
      <c r="F1580" s="17">
        <f t="shared" si="388"/>
        <v>47.300000000000004</v>
      </c>
      <c r="G1580" s="17">
        <f t="shared" si="389"/>
        <v>7.361867704280157</v>
      </c>
      <c r="H1580" s="17">
        <f t="shared" si="390"/>
        <v>52.655172413793103</v>
      </c>
      <c r="I1580" s="17">
        <f t="shared" si="391"/>
        <v>7.645799692065042</v>
      </c>
      <c r="J1580" s="18">
        <v>17.45</v>
      </c>
      <c r="K1580" s="17">
        <v>0.69</v>
      </c>
      <c r="L1580" s="17">
        <v>4.7439</v>
      </c>
      <c r="M1580" s="18">
        <v>21.3</v>
      </c>
      <c r="N1580" s="17">
        <v>0.04</v>
      </c>
      <c r="O1580" s="17">
        <v>2.3772000000000002</v>
      </c>
      <c r="P1580" s="18">
        <v>18.920000000000002</v>
      </c>
      <c r="Q1580" s="17">
        <v>0.2</v>
      </c>
      <c r="R1580" s="17">
        <v>2.57</v>
      </c>
      <c r="S1580" s="18">
        <v>20.36</v>
      </c>
      <c r="T1580" s="17">
        <v>0.28999999999999998</v>
      </c>
      <c r="U1580" s="17">
        <v>2.6629</v>
      </c>
      <c r="V1580" s="21">
        <v>42485</v>
      </c>
      <c r="W1580" s="7">
        <v>300271</v>
      </c>
      <c r="X1580" s="44" t="s">
        <v>39</v>
      </c>
      <c r="Y1580" s="66">
        <v>14250</v>
      </c>
      <c r="Z1580" s="66">
        <v>22503</v>
      </c>
      <c r="AA1580" s="44" t="s">
        <v>43</v>
      </c>
      <c r="AB1580" s="66">
        <v>31360</v>
      </c>
      <c r="AC1580" s="66">
        <v>20479</v>
      </c>
      <c r="AD1580" s="44" t="s">
        <v>41</v>
      </c>
      <c r="AE1580" s="66">
        <v>29334</v>
      </c>
      <c r="AF1580" s="66">
        <v>21915</v>
      </c>
      <c r="AG1580" s="44" t="s">
        <v>37</v>
      </c>
      <c r="AH1580" s="66">
        <v>22885</v>
      </c>
      <c r="AI1580" s="66">
        <v>28096</v>
      </c>
      <c r="AJ1580" s="76"/>
      <c r="AK1580" s="75"/>
      <c r="AL1580" s="7">
        <v>300271</v>
      </c>
    </row>
    <row r="1581" spans="1:38" x14ac:dyDescent="0.15">
      <c r="A1581" s="7">
        <v>300272</v>
      </c>
      <c r="B1581" s="17">
        <f t="shared" si="384"/>
        <v>63.404071026418364</v>
      </c>
      <c r="C1581" s="17">
        <f t="shared" si="385"/>
        <v>7.9812462519762306</v>
      </c>
      <c r="D1581" s="17">
        <f t="shared" si="386"/>
        <v>148.07046979865771</v>
      </c>
      <c r="E1581" s="17">
        <f t="shared" si="387"/>
        <v>9.4693921347711782</v>
      </c>
      <c r="F1581" s="17">
        <f t="shared" si="388"/>
        <v>73.406279733587056</v>
      </c>
      <c r="G1581" s="17">
        <f t="shared" si="389"/>
        <v>8.2827849052552462</v>
      </c>
      <c r="H1581" s="17">
        <f t="shared" si="390"/>
        <v>64.226747385800778</v>
      </c>
      <c r="I1581" s="17">
        <f t="shared" si="391"/>
        <v>8.0301388243794189</v>
      </c>
      <c r="J1581" s="18">
        <v>14.64</v>
      </c>
      <c r="K1581" s="17">
        <v>0.23089999999999999</v>
      </c>
      <c r="L1581" s="17">
        <v>1.8343</v>
      </c>
      <c r="M1581" s="18">
        <v>17.649999999999999</v>
      </c>
      <c r="N1581" s="17">
        <v>2.98E-2</v>
      </c>
      <c r="O1581" s="17">
        <v>1.8638999999999999</v>
      </c>
      <c r="P1581" s="18">
        <v>15.43</v>
      </c>
      <c r="Q1581" s="17">
        <v>0.1051</v>
      </c>
      <c r="R1581" s="17">
        <v>1.8629</v>
      </c>
      <c r="S1581" s="18">
        <v>15.56</v>
      </c>
      <c r="T1581" s="17">
        <v>0.1817</v>
      </c>
      <c r="U1581" s="17">
        <v>1.9377</v>
      </c>
      <c r="V1581" s="21">
        <v>42486</v>
      </c>
      <c r="W1581" s="7">
        <v>300272</v>
      </c>
      <c r="X1581" s="44" t="s">
        <v>37</v>
      </c>
      <c r="Y1581" s="66">
        <v>17979</v>
      </c>
      <c r="Z1581" s="66">
        <v>18456</v>
      </c>
      <c r="AA1581" s="44" t="s">
        <v>37</v>
      </c>
      <c r="AB1581" s="66">
        <v>17958</v>
      </c>
      <c r="AC1581" s="66">
        <v>18477</v>
      </c>
      <c r="AD1581" s="44" t="s">
        <v>43</v>
      </c>
      <c r="AE1581" s="66">
        <v>18639</v>
      </c>
      <c r="AF1581" s="66">
        <v>17802</v>
      </c>
      <c r="AG1581" s="44" t="s">
        <v>37</v>
      </c>
      <c r="AH1581" s="66">
        <v>17910</v>
      </c>
      <c r="AI1581" s="66">
        <v>18527</v>
      </c>
      <c r="AJ1581" s="76"/>
      <c r="AK1581" s="75"/>
      <c r="AL1581" s="7">
        <v>300272</v>
      </c>
    </row>
    <row r="1582" spans="1:38" x14ac:dyDescent="0.15">
      <c r="A1582" s="7">
        <v>300273</v>
      </c>
      <c r="B1582" s="17">
        <f t="shared" si="384"/>
        <v>121.85714285714283</v>
      </c>
      <c r="C1582" s="17">
        <f t="shared" si="385"/>
        <v>5.9117055929031803</v>
      </c>
      <c r="D1582" s="17">
        <f t="shared" si="386"/>
        <v>58.087149187592324</v>
      </c>
      <c r="E1582" s="17">
        <f t="shared" si="387"/>
        <v>5.3260648743820687</v>
      </c>
      <c r="F1582" s="17">
        <f t="shared" si="388"/>
        <v>74.05259087393658</v>
      </c>
      <c r="G1582" s="17">
        <f t="shared" si="389"/>
        <v>6.3513647971874896</v>
      </c>
      <c r="H1582" s="17">
        <f t="shared" si="390"/>
        <v>51.698275862068961</v>
      </c>
      <c r="I1582" s="17">
        <f t="shared" si="391"/>
        <v>6.3974141517585688</v>
      </c>
      <c r="J1582" s="18">
        <v>17.059999999999999</v>
      </c>
      <c r="K1582" s="17">
        <v>0.14000000000000001</v>
      </c>
      <c r="L1582" s="17">
        <v>2.8858000000000001</v>
      </c>
      <c r="M1582" s="18">
        <v>15.73</v>
      </c>
      <c r="N1582" s="17">
        <v>6.7699999999999996E-2</v>
      </c>
      <c r="O1582" s="17">
        <v>2.9533999999999998</v>
      </c>
      <c r="P1582" s="18">
        <v>19.149999999999999</v>
      </c>
      <c r="Q1582" s="17">
        <v>0.1293</v>
      </c>
      <c r="R1582" s="17">
        <v>3.0150999999999999</v>
      </c>
      <c r="S1582" s="18">
        <v>19.989999999999998</v>
      </c>
      <c r="T1582" s="17">
        <v>0.28999999999999998</v>
      </c>
      <c r="U1582" s="17">
        <v>3.1246999999999998</v>
      </c>
      <c r="V1582" s="21">
        <v>42460</v>
      </c>
      <c r="W1582" s="7">
        <v>300273</v>
      </c>
      <c r="X1582" s="50"/>
      <c r="Y1582" s="66">
        <v>47494</v>
      </c>
      <c r="Z1582" s="66">
        <v>16587</v>
      </c>
      <c r="AA1582" s="50"/>
      <c r="AB1582" s="66">
        <v>42759</v>
      </c>
      <c r="AC1582" s="66">
        <v>18424</v>
      </c>
      <c r="AD1582" s="50" t="s">
        <v>41</v>
      </c>
      <c r="AE1582" s="66">
        <v>35925</v>
      </c>
      <c r="AF1582" s="66">
        <v>21929</v>
      </c>
      <c r="AG1582" s="30" t="s">
        <v>41</v>
      </c>
      <c r="AH1582" s="66">
        <v>35830</v>
      </c>
      <c r="AI1582" s="66">
        <v>21987</v>
      </c>
      <c r="AJ1582" s="76"/>
      <c r="AK1582" s="75"/>
      <c r="AL1582" s="7">
        <v>300273</v>
      </c>
    </row>
    <row r="1583" spans="1:38" x14ac:dyDescent="0.15">
      <c r="A1583" s="7">
        <v>300274</v>
      </c>
      <c r="B1583" s="17">
        <f t="shared" si="384"/>
        <v>16.215384615384615</v>
      </c>
      <c r="C1583" s="17">
        <f t="shared" si="385"/>
        <v>2.6311847820660041</v>
      </c>
      <c r="D1583" s="17">
        <f t="shared" si="386"/>
        <v>30.652777777777779</v>
      </c>
      <c r="E1583" s="17">
        <f t="shared" si="387"/>
        <v>4.9673643934278644</v>
      </c>
      <c r="F1583" s="17">
        <f t="shared" si="388"/>
        <v>35.882352941176464</v>
      </c>
      <c r="G1583" s="17">
        <f t="shared" si="389"/>
        <v>3.3639396696721535</v>
      </c>
      <c r="H1583" s="17">
        <f t="shared" si="390"/>
        <v>38.119565217391298</v>
      </c>
      <c r="I1583" s="17">
        <f t="shared" si="391"/>
        <v>2.9029774764707339</v>
      </c>
      <c r="J1583" s="18">
        <v>10.54</v>
      </c>
      <c r="K1583" s="17">
        <v>0.65</v>
      </c>
      <c r="L1583" s="17">
        <v>4.0057999999999998</v>
      </c>
      <c r="M1583" s="18">
        <v>22.07</v>
      </c>
      <c r="N1583" s="17">
        <v>0.18</v>
      </c>
      <c r="O1583" s="17">
        <v>4.4429999999999996</v>
      </c>
      <c r="P1583" s="18">
        <v>24.4</v>
      </c>
      <c r="Q1583" s="17">
        <v>0.34</v>
      </c>
      <c r="R1583" s="17">
        <v>7.2534000000000001</v>
      </c>
      <c r="S1583" s="18">
        <v>11.69</v>
      </c>
      <c r="T1583" s="17">
        <v>0.23</v>
      </c>
      <c r="U1583" s="17">
        <v>4.0269000000000004</v>
      </c>
      <c r="V1583" s="28">
        <v>42478</v>
      </c>
      <c r="W1583" s="7">
        <v>300274</v>
      </c>
      <c r="X1583" s="50"/>
      <c r="Y1583" s="66">
        <v>33876</v>
      </c>
      <c r="Z1583" s="66">
        <v>19508</v>
      </c>
      <c r="AA1583" s="50"/>
      <c r="AB1583" s="66">
        <v>33938</v>
      </c>
      <c r="AC1583" s="66">
        <v>19472</v>
      </c>
      <c r="AD1583" s="50"/>
      <c r="AE1583" s="66">
        <v>35018</v>
      </c>
      <c r="AF1583" s="66">
        <v>18887</v>
      </c>
      <c r="AG1583" s="50" t="s">
        <v>41</v>
      </c>
      <c r="AH1583" s="66">
        <v>38219</v>
      </c>
      <c r="AI1583" s="66">
        <v>36810</v>
      </c>
      <c r="AJ1583" s="76"/>
      <c r="AK1583" s="75"/>
      <c r="AL1583" s="7">
        <v>300274</v>
      </c>
    </row>
    <row r="1584" spans="1:38" x14ac:dyDescent="0.15">
      <c r="A1584" s="7">
        <v>300275</v>
      </c>
      <c r="B1584" s="17">
        <f t="shared" si="384"/>
        <v>-54.699999999999996</v>
      </c>
      <c r="C1584" s="17">
        <f t="shared" si="385"/>
        <v>6.2627014340097888</v>
      </c>
      <c r="D1584" s="17">
        <f t="shared" si="386"/>
        <v>-37.269230769230766</v>
      </c>
      <c r="E1584" s="17">
        <f t="shared" si="387"/>
        <v>5.754498485658293</v>
      </c>
      <c r="F1584" s="17">
        <f t="shared" si="388"/>
        <v>-59.71052631578948</v>
      </c>
      <c r="G1584" s="17">
        <f t="shared" si="389"/>
        <v>6.856849294370071</v>
      </c>
      <c r="H1584" s="17">
        <f t="shared" si="390"/>
        <v>-49.396551724137936</v>
      </c>
      <c r="I1584" s="17">
        <f t="shared" si="391"/>
        <v>5.9527519790562868</v>
      </c>
      <c r="J1584" s="18">
        <v>21.88</v>
      </c>
      <c r="K1584" s="17">
        <v>-0.4</v>
      </c>
      <c r="L1584" s="17">
        <v>3.4937</v>
      </c>
      <c r="M1584" s="18">
        <v>19.38</v>
      </c>
      <c r="N1584" s="17">
        <v>-0.13</v>
      </c>
      <c r="O1584" s="17">
        <v>3.3677999999999999</v>
      </c>
      <c r="P1584" s="18">
        <v>22.69</v>
      </c>
      <c r="Q1584" s="17">
        <v>-0.19</v>
      </c>
      <c r="R1584" s="17">
        <v>3.3090999999999999</v>
      </c>
      <c r="S1584" s="18">
        <v>19.100000000000001</v>
      </c>
      <c r="T1584" s="17">
        <v>-0.28999999999999998</v>
      </c>
      <c r="U1584" s="17">
        <v>3.2086000000000001</v>
      </c>
      <c r="V1584" s="28">
        <v>42485</v>
      </c>
      <c r="W1584" s="7">
        <v>300275</v>
      </c>
      <c r="X1584" s="50" t="s">
        <v>37</v>
      </c>
      <c r="Y1584" s="66">
        <v>7135</v>
      </c>
      <c r="Z1584" s="66">
        <v>23480</v>
      </c>
      <c r="AA1584" s="50" t="s">
        <v>39</v>
      </c>
      <c r="AB1584" s="66">
        <v>8051</v>
      </c>
      <c r="AC1584" s="66">
        <v>20809</v>
      </c>
      <c r="AD1584" s="50" t="s">
        <v>39</v>
      </c>
      <c r="AE1584" s="66">
        <v>10201</v>
      </c>
      <c r="AF1584" s="66">
        <v>16423</v>
      </c>
      <c r="AG1584" s="50" t="s">
        <v>37</v>
      </c>
      <c r="AH1584" s="66">
        <v>9520</v>
      </c>
      <c r="AI1584" s="66">
        <v>17598</v>
      </c>
      <c r="AJ1584" s="76"/>
      <c r="AK1584" s="75"/>
      <c r="AL1584" s="7">
        <v>300275</v>
      </c>
    </row>
    <row r="1585" spans="1:38" x14ac:dyDescent="0.15">
      <c r="A1585" s="7">
        <v>300276</v>
      </c>
      <c r="B1585" s="17">
        <f t="shared" si="384"/>
        <v>295.1219512195122</v>
      </c>
      <c r="C1585" s="17">
        <f t="shared" si="385"/>
        <v>11.459780275287281</v>
      </c>
      <c r="D1585" s="17">
        <f t="shared" si="386"/>
        <v>801.61290322580646</v>
      </c>
      <c r="E1585" s="17">
        <f t="shared" si="387"/>
        <v>12.503144654088048</v>
      </c>
      <c r="F1585" s="17">
        <f t="shared" si="388"/>
        <v>478.63636363636363</v>
      </c>
      <c r="G1585" s="17">
        <f t="shared" si="389"/>
        <v>13.196315558618959</v>
      </c>
      <c r="H1585" s="17">
        <f t="shared" si="390"/>
        <v>769.06779661016947</v>
      </c>
      <c r="I1585" s="17">
        <f t="shared" si="391"/>
        <v>11.404335532516493</v>
      </c>
      <c r="J1585" s="18">
        <v>18.149999999999999</v>
      </c>
      <c r="K1585" s="17">
        <v>6.1499999999999999E-2</v>
      </c>
      <c r="L1585" s="17">
        <v>1.5838000000000001</v>
      </c>
      <c r="M1585" s="18">
        <v>19.88</v>
      </c>
      <c r="N1585" s="17">
        <v>6.1999999999999998E-3</v>
      </c>
      <c r="O1585" s="17">
        <v>1.59</v>
      </c>
      <c r="P1585" s="18">
        <v>21.06</v>
      </c>
      <c r="Q1585" s="17">
        <v>2.1999999999999999E-2</v>
      </c>
      <c r="R1585" s="17">
        <v>1.5959000000000001</v>
      </c>
      <c r="S1585" s="18">
        <v>18.149999999999999</v>
      </c>
      <c r="T1585" s="17">
        <v>1.77E-2</v>
      </c>
      <c r="U1585" s="17">
        <v>1.5914999999999999</v>
      </c>
      <c r="V1585" s="28">
        <v>42450</v>
      </c>
      <c r="W1585" s="7">
        <v>300276</v>
      </c>
      <c r="X1585" s="44"/>
      <c r="Y1585" s="66">
        <v>45821</v>
      </c>
      <c r="Z1585" s="66">
        <v>8170</v>
      </c>
      <c r="AA1585" s="44"/>
      <c r="AB1585" s="66">
        <v>43861</v>
      </c>
      <c r="AC1585" s="66">
        <v>8536</v>
      </c>
      <c r="AD1585" s="30"/>
      <c r="AE1585" s="66">
        <v>44311</v>
      </c>
      <c r="AF1585" s="66">
        <v>8449</v>
      </c>
      <c r="AG1585" s="30"/>
      <c r="AH1585" s="66">
        <v>40949</v>
      </c>
      <c r="AI1585" s="66">
        <v>9143</v>
      </c>
      <c r="AJ1585" s="76"/>
      <c r="AK1585" s="75"/>
      <c r="AL1585" s="7">
        <v>300276</v>
      </c>
    </row>
    <row r="1586" spans="1:38" x14ac:dyDescent="0.15">
      <c r="A1586" s="7">
        <v>300277</v>
      </c>
      <c r="B1586" s="17">
        <f t="shared" ref="B1586:B1649" si="392">J1586/K1586</f>
        <v>207.16666666666666</v>
      </c>
      <c r="C1586" s="17">
        <f t="shared" ref="C1586:C1649" si="393">J1586/L1586</f>
        <v>3.5515300437155348</v>
      </c>
      <c r="D1586" s="17">
        <f t="shared" ref="D1586:D1649" si="394">M1586/(N1586*4)</f>
        <v>-337.49999999999994</v>
      </c>
      <c r="E1586" s="17">
        <f t="shared" ref="E1586:E1649" si="395">M1586/O1586</f>
        <v>9.477772982304705</v>
      </c>
      <c r="F1586" s="17">
        <f t="shared" ref="F1586:F1649" si="396">P1586/(Q1586*2)</f>
        <v>-177.91563275434243</v>
      </c>
      <c r="G1586" s="17">
        <f t="shared" ref="G1586:G1649" si="397">P1586/R1586</f>
        <v>10.640350226311494</v>
      </c>
      <c r="H1586" s="17">
        <f t="shared" ref="H1586:H1649" si="398">S1586/((T1586/3)*4)</f>
        <v>-184.12844036697248</v>
      </c>
      <c r="I1586" s="17">
        <f t="shared" ref="I1586:I1649" si="399">S1586/U1586</f>
        <v>10.033745781777279</v>
      </c>
      <c r="J1586" s="18">
        <v>12.43</v>
      </c>
      <c r="K1586" s="17">
        <v>0.06</v>
      </c>
      <c r="L1586" s="17">
        <v>3.4998999999999998</v>
      </c>
      <c r="M1586" s="18">
        <v>32.94</v>
      </c>
      <c r="N1586" s="17">
        <v>-2.4400000000000002E-2</v>
      </c>
      <c r="O1586" s="17">
        <v>3.4754999999999998</v>
      </c>
      <c r="P1586" s="18">
        <v>14.34</v>
      </c>
      <c r="Q1586" s="17">
        <v>-4.0300000000000002E-2</v>
      </c>
      <c r="R1586" s="17">
        <v>1.3476999999999999</v>
      </c>
      <c r="S1586" s="18">
        <v>13.38</v>
      </c>
      <c r="T1586" s="17">
        <v>-5.45E-2</v>
      </c>
      <c r="U1586" s="17">
        <v>1.3334999999999999</v>
      </c>
      <c r="V1586" s="21">
        <v>42486</v>
      </c>
      <c r="W1586" s="7">
        <v>300277</v>
      </c>
      <c r="X1586" s="50" t="s">
        <v>39</v>
      </c>
      <c r="Y1586" s="66">
        <v>5820</v>
      </c>
      <c r="Z1586" s="66">
        <v>23024</v>
      </c>
      <c r="AA1586" s="50" t="s">
        <v>39</v>
      </c>
      <c r="AB1586" s="66">
        <v>7332</v>
      </c>
      <c r="AC1586" s="66">
        <v>18276</v>
      </c>
      <c r="AD1586" s="50" t="s">
        <v>37</v>
      </c>
      <c r="AE1586" s="66">
        <v>14639</v>
      </c>
      <c r="AF1586" s="66">
        <v>22884</v>
      </c>
      <c r="AG1586" s="50" t="s">
        <v>37</v>
      </c>
      <c r="AH1586" s="66">
        <v>14551</v>
      </c>
      <c r="AI1586" s="66">
        <v>23022</v>
      </c>
      <c r="AJ1586" s="76"/>
      <c r="AK1586" s="75"/>
      <c r="AL1586" s="7">
        <v>300277</v>
      </c>
    </row>
    <row r="1587" spans="1:38" x14ac:dyDescent="0.15">
      <c r="A1587" s="7">
        <v>300278</v>
      </c>
      <c r="B1587" s="17">
        <f t="shared" si="392"/>
        <v>124.16666666666669</v>
      </c>
      <c r="C1587" s="17">
        <f t="shared" si="393"/>
        <v>8.2511906080407584</v>
      </c>
      <c r="D1587" s="17">
        <f t="shared" si="394"/>
        <v>56.107142857142854</v>
      </c>
      <c r="E1587" s="17">
        <f t="shared" si="395"/>
        <v>5.6280002865945411</v>
      </c>
      <c r="F1587" s="17">
        <f t="shared" si="396"/>
        <v>77.681818181818187</v>
      </c>
      <c r="G1587" s="17">
        <f t="shared" si="397"/>
        <v>6.0555594925944298</v>
      </c>
      <c r="H1587" s="17">
        <f t="shared" si="398"/>
        <v>106.55357142857143</v>
      </c>
      <c r="I1587" s="17">
        <f t="shared" si="399"/>
        <v>6.9836031038236017</v>
      </c>
      <c r="J1587" s="18">
        <v>22.35</v>
      </c>
      <c r="K1587" s="17">
        <v>0.18</v>
      </c>
      <c r="L1587" s="17">
        <v>2.7086999999999999</v>
      </c>
      <c r="M1587" s="18">
        <v>15.71</v>
      </c>
      <c r="N1587" s="17">
        <v>7.0000000000000007E-2</v>
      </c>
      <c r="O1587" s="17">
        <v>2.7913999999999999</v>
      </c>
      <c r="P1587" s="18">
        <v>17.09</v>
      </c>
      <c r="Q1587" s="17">
        <v>0.11</v>
      </c>
      <c r="R1587" s="17">
        <v>2.8222</v>
      </c>
      <c r="S1587" s="18">
        <v>19.89</v>
      </c>
      <c r="T1587" s="17">
        <v>0.14000000000000001</v>
      </c>
      <c r="U1587" s="17">
        <v>2.8481000000000001</v>
      </c>
      <c r="V1587" s="21">
        <v>42454</v>
      </c>
      <c r="W1587" s="7">
        <v>300278</v>
      </c>
      <c r="X1587" s="50" t="s">
        <v>37</v>
      </c>
      <c r="Y1587" s="66">
        <v>21823</v>
      </c>
      <c r="Z1587" s="66">
        <v>24975</v>
      </c>
      <c r="AA1587" s="30" t="s">
        <v>43</v>
      </c>
      <c r="AB1587" s="66">
        <v>26569</v>
      </c>
      <c r="AC1587" s="66">
        <v>20514</v>
      </c>
      <c r="AD1587" s="30" t="s">
        <v>37</v>
      </c>
      <c r="AE1587" s="66">
        <v>20872</v>
      </c>
      <c r="AF1587" s="66">
        <v>26113</v>
      </c>
      <c r="AG1587" s="30" t="s">
        <v>37</v>
      </c>
      <c r="AH1587" s="66">
        <v>14180</v>
      </c>
      <c r="AI1587" s="66">
        <v>38437</v>
      </c>
      <c r="AJ1587" s="76"/>
      <c r="AK1587" s="75"/>
      <c r="AL1587" s="7">
        <v>300278</v>
      </c>
    </row>
    <row r="1588" spans="1:38" x14ac:dyDescent="0.15">
      <c r="A1588" s="7">
        <v>300279</v>
      </c>
      <c r="B1588" s="17">
        <f t="shared" si="392"/>
        <v>240.99722991689751</v>
      </c>
      <c r="C1588" s="17">
        <f t="shared" si="393"/>
        <v>9.7551130247578044</v>
      </c>
      <c r="D1588" s="17">
        <f t="shared" si="394"/>
        <v>53.430079155672814</v>
      </c>
      <c r="E1588" s="17">
        <f t="shared" si="395"/>
        <v>4.0587771054906234</v>
      </c>
      <c r="F1588" s="17">
        <f t="shared" si="396"/>
        <v>70.753873659118</v>
      </c>
      <c r="G1588" s="17">
        <f t="shared" si="397"/>
        <v>4.7389061299432207</v>
      </c>
      <c r="H1588" s="17">
        <f t="shared" si="398"/>
        <v>74.349344054168427</v>
      </c>
      <c r="I1588" s="17">
        <f t="shared" si="399"/>
        <v>4.6570576540755466</v>
      </c>
      <c r="J1588" s="18">
        <v>43.5</v>
      </c>
      <c r="K1588" s="17">
        <v>0.18049999999999999</v>
      </c>
      <c r="L1588" s="17">
        <v>4.4592000000000001</v>
      </c>
      <c r="M1588" s="18">
        <v>32.4</v>
      </c>
      <c r="N1588" s="17">
        <v>0.15160000000000001</v>
      </c>
      <c r="O1588" s="17">
        <v>7.9827000000000004</v>
      </c>
      <c r="P1588" s="18">
        <v>47.49</v>
      </c>
      <c r="Q1588" s="17">
        <v>0.33560000000000001</v>
      </c>
      <c r="R1588" s="17">
        <v>10.0213</v>
      </c>
      <c r="S1588" s="18">
        <v>46.85</v>
      </c>
      <c r="T1588" s="17">
        <v>0.47260000000000002</v>
      </c>
      <c r="U1588" s="17">
        <v>10.06</v>
      </c>
      <c r="V1588" s="28">
        <v>42478</v>
      </c>
      <c r="W1588" s="7">
        <v>300279</v>
      </c>
      <c r="X1588" s="50" t="s">
        <v>37</v>
      </c>
      <c r="Y1588" s="66">
        <v>5462</v>
      </c>
      <c r="Z1588" s="66">
        <v>24377</v>
      </c>
      <c r="AA1588" s="50" t="s">
        <v>39</v>
      </c>
      <c r="AB1588" s="66">
        <v>5653</v>
      </c>
      <c r="AC1588" s="66">
        <v>23554</v>
      </c>
      <c r="AD1588" s="50" t="s">
        <v>39</v>
      </c>
      <c r="AE1588" s="66">
        <v>8025</v>
      </c>
      <c r="AF1588" s="66">
        <v>19979</v>
      </c>
      <c r="AG1588" s="50" t="s">
        <v>37</v>
      </c>
      <c r="AH1588" s="66">
        <v>7168</v>
      </c>
      <c r="AI1588" s="66">
        <v>22368</v>
      </c>
      <c r="AJ1588" s="76"/>
      <c r="AK1588" s="75"/>
      <c r="AL1588" s="7">
        <v>300279</v>
      </c>
    </row>
    <row r="1589" spans="1:38" x14ac:dyDescent="0.15">
      <c r="A1589" s="7">
        <v>300280</v>
      </c>
      <c r="B1589" s="17">
        <f t="shared" si="392"/>
        <v>696.33401221995928</v>
      </c>
      <c r="C1589" s="17">
        <f t="shared" si="393"/>
        <v>6.914753766811609</v>
      </c>
      <c r="D1589" s="17">
        <f t="shared" si="394"/>
        <v>238.48238482384824</v>
      </c>
      <c r="E1589" s="17">
        <f t="shared" si="395"/>
        <v>7.0631671883778804</v>
      </c>
      <c r="F1589" s="17">
        <f t="shared" si="396"/>
        <v>345.25547445255478</v>
      </c>
      <c r="G1589" s="17">
        <f t="shared" si="397"/>
        <v>5.7138255249753369</v>
      </c>
      <c r="H1589" s="17">
        <f t="shared" si="398"/>
        <v>742.94117647058818</v>
      </c>
      <c r="I1589" s="17">
        <f t="shared" si="399"/>
        <v>6.7889538399516223</v>
      </c>
      <c r="J1589" s="18">
        <v>34.19</v>
      </c>
      <c r="K1589" s="17">
        <v>4.9099999999999998E-2</v>
      </c>
      <c r="L1589" s="17">
        <v>4.9444999999999997</v>
      </c>
      <c r="M1589" s="18">
        <v>35.200000000000003</v>
      </c>
      <c r="N1589" s="17">
        <v>3.6900000000000002E-2</v>
      </c>
      <c r="O1589" s="17">
        <v>4.9836</v>
      </c>
      <c r="P1589" s="18">
        <v>28.38</v>
      </c>
      <c r="Q1589" s="17">
        <v>4.1099999999999998E-2</v>
      </c>
      <c r="R1589" s="17">
        <v>4.9668999999999999</v>
      </c>
      <c r="S1589" s="18">
        <v>33.68</v>
      </c>
      <c r="T1589" s="17">
        <v>3.4000000000000002E-2</v>
      </c>
      <c r="U1589" s="17">
        <v>4.9610000000000003</v>
      </c>
      <c r="V1589" s="28">
        <v>42485</v>
      </c>
      <c r="W1589" s="7">
        <v>300280</v>
      </c>
      <c r="X1589" s="44" t="s">
        <v>37</v>
      </c>
      <c r="Y1589" s="66">
        <v>9771</v>
      </c>
      <c r="Z1589" s="66">
        <v>13099</v>
      </c>
      <c r="AA1589" s="44" t="s">
        <v>37</v>
      </c>
      <c r="AB1589" s="66">
        <v>6678</v>
      </c>
      <c r="AC1589" s="66">
        <v>19167</v>
      </c>
      <c r="AD1589" s="44" t="s">
        <v>39</v>
      </c>
      <c r="AE1589" s="66">
        <v>6770</v>
      </c>
      <c r="AF1589" s="66">
        <v>18906</v>
      </c>
      <c r="AG1589" s="44" t="s">
        <v>37</v>
      </c>
      <c r="AH1589" s="66">
        <v>6663</v>
      </c>
      <c r="AI1589" s="66">
        <v>19210</v>
      </c>
      <c r="AJ1589" s="76"/>
      <c r="AK1589" s="75"/>
      <c r="AL1589" s="7">
        <v>300280</v>
      </c>
    </row>
    <row r="1590" spans="1:38" x14ac:dyDescent="0.15">
      <c r="A1590" s="7">
        <v>300281</v>
      </c>
      <c r="B1590" s="17">
        <f t="shared" si="392"/>
        <v>150.41666666666669</v>
      </c>
      <c r="C1590" s="17">
        <f t="shared" si="393"/>
        <v>6.1469826999046457</v>
      </c>
      <c r="D1590" s="17">
        <f t="shared" si="394"/>
        <v>168.52272727272728</v>
      </c>
      <c r="E1590" s="17">
        <f t="shared" si="395"/>
        <v>5.0079357039138213</v>
      </c>
      <c r="F1590" s="17">
        <f t="shared" si="396"/>
        <v>74.199999999999989</v>
      </c>
      <c r="G1590" s="17">
        <f t="shared" si="397"/>
        <v>4.9584015503357941</v>
      </c>
      <c r="H1590" s="17">
        <f t="shared" si="398"/>
        <v>101.62500000000001</v>
      </c>
      <c r="I1590" s="17">
        <f t="shared" si="399"/>
        <v>5.4036090525406273</v>
      </c>
      <c r="J1590" s="18">
        <v>18.05</v>
      </c>
      <c r="K1590" s="17">
        <v>0.12</v>
      </c>
      <c r="L1590" s="17">
        <v>2.9363999999999999</v>
      </c>
      <c r="M1590" s="18">
        <v>14.83</v>
      </c>
      <c r="N1590" s="17">
        <v>2.1999999999999999E-2</v>
      </c>
      <c r="O1590" s="17">
        <v>2.9613</v>
      </c>
      <c r="P1590" s="18">
        <v>14.84</v>
      </c>
      <c r="Q1590" s="17">
        <v>0.1</v>
      </c>
      <c r="R1590" s="17">
        <v>2.9929000000000001</v>
      </c>
      <c r="S1590" s="18">
        <v>16.260000000000002</v>
      </c>
      <c r="T1590" s="17">
        <v>0.12</v>
      </c>
      <c r="U1590" s="17">
        <v>3.0091000000000001</v>
      </c>
      <c r="V1590" s="28">
        <v>42486</v>
      </c>
      <c r="W1590" s="7">
        <v>300281</v>
      </c>
      <c r="X1590" s="50" t="s">
        <v>39</v>
      </c>
      <c r="Y1590" s="66">
        <v>10522</v>
      </c>
      <c r="Z1590" s="66">
        <v>23209</v>
      </c>
      <c r="AA1590" s="50" t="s">
        <v>37</v>
      </c>
      <c r="AB1590" s="66">
        <v>10506</v>
      </c>
      <c r="AC1590" s="66">
        <v>23261</v>
      </c>
      <c r="AD1590" s="50" t="s">
        <v>39</v>
      </c>
      <c r="AE1590" s="66">
        <v>11539</v>
      </c>
      <c r="AF1590" s="66">
        <v>21179</v>
      </c>
      <c r="AG1590" s="50" t="s">
        <v>37</v>
      </c>
      <c r="AH1590" s="66">
        <v>9869</v>
      </c>
      <c r="AI1590" s="66">
        <v>24655</v>
      </c>
      <c r="AJ1590" s="76"/>
      <c r="AK1590" s="75"/>
      <c r="AL1590" s="7">
        <v>300281</v>
      </c>
    </row>
    <row r="1591" spans="1:38" x14ac:dyDescent="0.15">
      <c r="A1591" s="7">
        <v>300282</v>
      </c>
      <c r="B1591" s="17">
        <f t="shared" si="392"/>
        <v>-61.354166666666664</v>
      </c>
      <c r="C1591" s="17">
        <f t="shared" si="393"/>
        <v>5.4777449175083239</v>
      </c>
      <c r="D1591" s="17">
        <f t="shared" si="394"/>
        <v>107.18749999999999</v>
      </c>
      <c r="E1591" s="17">
        <f t="shared" si="395"/>
        <v>6.2845835318260104</v>
      </c>
      <c r="F1591" s="17">
        <f t="shared" si="396"/>
        <v>99.239864864864856</v>
      </c>
      <c r="G1591" s="17">
        <f t="shared" si="397"/>
        <v>6.2848788489311254</v>
      </c>
      <c r="H1591" s="17">
        <f t="shared" si="398"/>
        <v>53.384115884115893</v>
      </c>
      <c r="I1591" s="17">
        <f t="shared" si="399"/>
        <v>4.8840676571898616</v>
      </c>
      <c r="J1591" s="18">
        <v>29.45</v>
      </c>
      <c r="K1591" s="17">
        <v>-0.48</v>
      </c>
      <c r="L1591" s="17">
        <v>5.3762999999999996</v>
      </c>
      <c r="M1591" s="18">
        <v>34.299999999999997</v>
      </c>
      <c r="N1591" s="17">
        <v>0.08</v>
      </c>
      <c r="O1591" s="17">
        <v>5.4577999999999998</v>
      </c>
      <c r="P1591" s="18">
        <v>35.25</v>
      </c>
      <c r="Q1591" s="17">
        <v>0.17760000000000001</v>
      </c>
      <c r="R1591" s="17">
        <v>5.6086999999999998</v>
      </c>
      <c r="S1591" s="18">
        <v>28.5</v>
      </c>
      <c r="T1591" s="17">
        <v>0.40039999999999998</v>
      </c>
      <c r="U1591" s="17">
        <v>5.8353000000000002</v>
      </c>
      <c r="V1591" s="21">
        <v>42467</v>
      </c>
      <c r="W1591" s="7">
        <v>300282</v>
      </c>
      <c r="X1591" s="50" t="s">
        <v>39</v>
      </c>
      <c r="Y1591" s="66">
        <v>10543</v>
      </c>
      <c r="Z1591" s="66">
        <v>21756</v>
      </c>
      <c r="AA1591" s="50" t="s">
        <v>37</v>
      </c>
      <c r="AB1591" s="66">
        <v>7450</v>
      </c>
      <c r="AC1591" s="66">
        <v>30789</v>
      </c>
      <c r="AD1591" s="50" t="s">
        <v>39</v>
      </c>
      <c r="AE1591" s="66">
        <v>7426</v>
      </c>
      <c r="AF1591" s="66">
        <v>29693</v>
      </c>
      <c r="AG1591" s="50" t="s">
        <v>39</v>
      </c>
      <c r="AH1591" s="66">
        <v>8228</v>
      </c>
      <c r="AI1591" s="66">
        <v>26799</v>
      </c>
      <c r="AJ1591" s="76"/>
      <c r="AK1591" s="75"/>
      <c r="AL1591" s="7">
        <v>300282</v>
      </c>
    </row>
    <row r="1592" spans="1:38" x14ac:dyDescent="0.15">
      <c r="A1592" s="7">
        <v>300283</v>
      </c>
      <c r="B1592" s="17">
        <f t="shared" si="392"/>
        <v>491</v>
      </c>
      <c r="C1592" s="17">
        <f t="shared" si="393"/>
        <v>4.9847715736040614</v>
      </c>
      <c r="D1592" s="17">
        <f t="shared" si="394"/>
        <v>264.5</v>
      </c>
      <c r="E1592" s="17">
        <f t="shared" si="395"/>
        <v>5.3305118903667879</v>
      </c>
      <c r="F1592" s="17">
        <f t="shared" si="396"/>
        <v>117.25000000000001</v>
      </c>
      <c r="G1592" s="17">
        <f t="shared" si="397"/>
        <v>6.9569086998442486</v>
      </c>
      <c r="H1592" s="17">
        <f t="shared" si="398"/>
        <v>92.8125</v>
      </c>
      <c r="I1592" s="17">
        <f t="shared" si="399"/>
        <v>7.1500794453271705</v>
      </c>
      <c r="J1592" s="18">
        <v>9.82</v>
      </c>
      <c r="K1592" s="17">
        <v>0.02</v>
      </c>
      <c r="L1592" s="17">
        <v>1.97</v>
      </c>
      <c r="M1592" s="18">
        <v>10.58</v>
      </c>
      <c r="N1592" s="17">
        <v>0.01</v>
      </c>
      <c r="O1592" s="17">
        <v>1.9847999999999999</v>
      </c>
      <c r="P1592" s="18">
        <v>9.3800000000000008</v>
      </c>
      <c r="Q1592" s="17">
        <v>0.04</v>
      </c>
      <c r="R1592" s="17">
        <v>1.3483000000000001</v>
      </c>
      <c r="S1592" s="18">
        <v>9.9</v>
      </c>
      <c r="T1592" s="17">
        <v>0.08</v>
      </c>
      <c r="U1592" s="17">
        <v>1.3846000000000001</v>
      </c>
      <c r="V1592" s="21">
        <v>42460</v>
      </c>
      <c r="W1592" s="7">
        <v>300283</v>
      </c>
      <c r="X1592" s="50" t="s">
        <v>39</v>
      </c>
      <c r="Y1592" s="66">
        <v>9514</v>
      </c>
      <c r="Z1592" s="66">
        <v>29035</v>
      </c>
      <c r="AA1592" s="50" t="s">
        <v>37</v>
      </c>
      <c r="AB1592" s="66">
        <v>9150</v>
      </c>
      <c r="AC1592" s="66">
        <v>30190</v>
      </c>
      <c r="AD1592" s="50" t="s">
        <v>37</v>
      </c>
      <c r="AE1592" s="66">
        <v>11986</v>
      </c>
      <c r="AF1592" s="66">
        <v>34570</v>
      </c>
      <c r="AG1592" s="50" t="s">
        <v>39</v>
      </c>
      <c r="AH1592" s="66">
        <v>12199</v>
      </c>
      <c r="AI1592" s="66">
        <v>33966</v>
      </c>
      <c r="AJ1592" s="76"/>
      <c r="AK1592" s="75"/>
      <c r="AL1592" s="7">
        <v>300283</v>
      </c>
    </row>
    <row r="1593" spans="1:38" x14ac:dyDescent="0.15">
      <c r="A1593" s="7">
        <v>300284</v>
      </c>
      <c r="B1593" s="17">
        <f t="shared" si="392"/>
        <v>35.720419027992442</v>
      </c>
      <c r="C1593" s="17">
        <f t="shared" si="393"/>
        <v>4.3630566568078368</v>
      </c>
      <c r="D1593" s="17">
        <f t="shared" si="394"/>
        <v>48.099999999999994</v>
      </c>
      <c r="E1593" s="17">
        <f t="shared" si="395"/>
        <v>3.9469095534084149</v>
      </c>
      <c r="F1593" s="17">
        <f t="shared" si="396"/>
        <v>43.005295675198582</v>
      </c>
      <c r="G1593" s="17">
        <f t="shared" si="397"/>
        <v>3.9873158756137479</v>
      </c>
      <c r="H1593" s="17">
        <f t="shared" si="398"/>
        <v>41.006202618883528</v>
      </c>
      <c r="I1593" s="17">
        <f t="shared" si="399"/>
        <v>4.6645630401975584</v>
      </c>
      <c r="J1593" s="18">
        <v>20.8</v>
      </c>
      <c r="K1593" s="17">
        <v>0.58230000000000004</v>
      </c>
      <c r="L1593" s="17">
        <v>4.7672999999999996</v>
      </c>
      <c r="M1593" s="18">
        <v>19.239999999999998</v>
      </c>
      <c r="N1593" s="17">
        <v>0.1</v>
      </c>
      <c r="O1593" s="17">
        <v>4.8746999999999998</v>
      </c>
      <c r="P1593" s="18">
        <v>19.489999999999998</v>
      </c>
      <c r="Q1593" s="17">
        <v>0.2266</v>
      </c>
      <c r="R1593" s="17">
        <v>4.8879999999999999</v>
      </c>
      <c r="S1593" s="18">
        <v>23.8</v>
      </c>
      <c r="T1593" s="17">
        <v>0.43530000000000002</v>
      </c>
      <c r="U1593" s="17">
        <v>5.1022999999999996</v>
      </c>
      <c r="V1593" s="28">
        <v>42478</v>
      </c>
      <c r="W1593" s="7">
        <v>300284</v>
      </c>
      <c r="X1593" s="50" t="s">
        <v>39</v>
      </c>
      <c r="Y1593" s="66">
        <v>19588</v>
      </c>
      <c r="Z1593" s="66">
        <v>28308</v>
      </c>
      <c r="AA1593" s="50" t="s">
        <v>37</v>
      </c>
      <c r="AB1593" s="66">
        <v>17050</v>
      </c>
      <c r="AC1593" s="66">
        <v>32522</v>
      </c>
      <c r="AD1593" s="50" t="s">
        <v>37</v>
      </c>
      <c r="AE1593" s="66">
        <v>15672</v>
      </c>
      <c r="AF1593" s="66">
        <v>35410</v>
      </c>
      <c r="AG1593" s="50" t="s">
        <v>39</v>
      </c>
      <c r="AH1593" s="66">
        <v>16513</v>
      </c>
      <c r="AI1593" s="66">
        <v>33615</v>
      </c>
      <c r="AJ1593" s="76"/>
      <c r="AK1593" s="75"/>
      <c r="AL1593" s="7">
        <v>300284</v>
      </c>
    </row>
    <row r="1594" spans="1:38" x14ac:dyDescent="0.15">
      <c r="A1594" s="7">
        <v>300285</v>
      </c>
      <c r="B1594" s="17">
        <f t="shared" si="392"/>
        <v>115.02941176470587</v>
      </c>
      <c r="C1594" s="17">
        <f t="shared" si="393"/>
        <v>12.481250997287377</v>
      </c>
      <c r="D1594" s="17">
        <f t="shared" si="394"/>
        <v>129.58333333333334</v>
      </c>
      <c r="E1594" s="17">
        <f t="shared" si="395"/>
        <v>5.8037547120516555</v>
      </c>
      <c r="F1594" s="17">
        <f t="shared" si="396"/>
        <v>99.724999999999994</v>
      </c>
      <c r="G1594" s="17">
        <f t="shared" si="397"/>
        <v>7.4015660370356624</v>
      </c>
      <c r="H1594" s="17">
        <f t="shared" si="398"/>
        <v>84.469813055470425</v>
      </c>
      <c r="I1594" s="17">
        <f t="shared" si="399"/>
        <v>6.6594183201957051</v>
      </c>
      <c r="J1594" s="18">
        <v>39.11</v>
      </c>
      <c r="K1594" s="17">
        <v>0.34</v>
      </c>
      <c r="L1594" s="17">
        <v>3.1335000000000002</v>
      </c>
      <c r="M1594" s="18">
        <v>31.1</v>
      </c>
      <c r="N1594" s="17">
        <v>0.06</v>
      </c>
      <c r="O1594" s="17">
        <v>5.3586</v>
      </c>
      <c r="P1594" s="18">
        <v>39.89</v>
      </c>
      <c r="Q1594" s="17">
        <v>0.2</v>
      </c>
      <c r="R1594" s="17">
        <v>5.3894000000000002</v>
      </c>
      <c r="S1594" s="18">
        <v>36.75</v>
      </c>
      <c r="T1594" s="17">
        <v>0.32629999999999998</v>
      </c>
      <c r="U1594" s="17">
        <v>5.5185000000000004</v>
      </c>
      <c r="V1594" s="21">
        <v>42444</v>
      </c>
      <c r="W1594" s="7">
        <v>300285</v>
      </c>
      <c r="X1594" s="50" t="s">
        <v>39</v>
      </c>
      <c r="Y1594" s="66">
        <v>5863</v>
      </c>
      <c r="Z1594" s="66">
        <v>43551</v>
      </c>
      <c r="AA1594" s="50" t="s">
        <v>37</v>
      </c>
      <c r="AB1594" s="66">
        <v>5677</v>
      </c>
      <c r="AC1594" s="66">
        <v>52695</v>
      </c>
      <c r="AD1594" s="50" t="s">
        <v>39</v>
      </c>
      <c r="AE1594" s="66">
        <v>7288</v>
      </c>
      <c r="AF1594" s="66">
        <v>41047</v>
      </c>
      <c r="AG1594" s="50" t="s">
        <v>37</v>
      </c>
      <c r="AH1594" s="66">
        <v>6168</v>
      </c>
      <c r="AI1594" s="66">
        <v>48500</v>
      </c>
      <c r="AJ1594" s="76"/>
      <c r="AK1594" s="75"/>
      <c r="AL1594" s="7">
        <v>300285</v>
      </c>
    </row>
    <row r="1595" spans="1:38" x14ac:dyDescent="0.15">
      <c r="A1595" s="7">
        <v>300286</v>
      </c>
      <c r="B1595" s="17">
        <f t="shared" si="392"/>
        <v>48.508771929824562</v>
      </c>
      <c r="C1595" s="17">
        <f t="shared" si="393"/>
        <v>6.6453566621803493</v>
      </c>
      <c r="D1595" s="17">
        <f t="shared" si="394"/>
        <v>56.79545454545454</v>
      </c>
      <c r="E1595" s="17">
        <f t="shared" si="395"/>
        <v>6.457864950771377</v>
      </c>
      <c r="F1595" s="17">
        <f t="shared" si="396"/>
        <v>53.017857142857139</v>
      </c>
      <c r="G1595" s="17">
        <f t="shared" si="397"/>
        <v>7.6682679890490215</v>
      </c>
      <c r="H1595" s="17">
        <f t="shared" si="398"/>
        <v>43.946808510638299</v>
      </c>
      <c r="I1595" s="17">
        <f t="shared" si="399"/>
        <v>6.7917827813262965</v>
      </c>
      <c r="J1595" s="18">
        <v>27.65</v>
      </c>
      <c r="K1595" s="17">
        <v>0.56999999999999995</v>
      </c>
      <c r="L1595" s="17">
        <v>4.1608000000000001</v>
      </c>
      <c r="M1595" s="18">
        <v>24.99</v>
      </c>
      <c r="N1595" s="17">
        <v>0.11</v>
      </c>
      <c r="O1595" s="17">
        <v>3.8696999999999999</v>
      </c>
      <c r="P1595" s="18">
        <v>29.69</v>
      </c>
      <c r="Q1595" s="17">
        <v>0.28000000000000003</v>
      </c>
      <c r="R1595" s="17">
        <v>3.8717999999999999</v>
      </c>
      <c r="S1595" s="18">
        <v>27.54</v>
      </c>
      <c r="T1595" s="17">
        <v>0.47</v>
      </c>
      <c r="U1595" s="17">
        <v>4.0548999999999999</v>
      </c>
      <c r="V1595" s="21"/>
      <c r="W1595" s="7">
        <v>300286</v>
      </c>
      <c r="X1595" s="50" t="s">
        <v>39</v>
      </c>
      <c r="Y1595" s="66">
        <v>10226</v>
      </c>
      <c r="Z1595" s="66">
        <v>13951</v>
      </c>
      <c r="AA1595" s="50" t="s">
        <v>37</v>
      </c>
      <c r="AB1595" s="66">
        <v>9138</v>
      </c>
      <c r="AC1595" s="66">
        <v>15632</v>
      </c>
      <c r="AD1595" s="50" t="s">
        <v>39</v>
      </c>
      <c r="AE1595" s="66">
        <v>9222</v>
      </c>
      <c r="AF1595" s="66">
        <v>15469</v>
      </c>
      <c r="AG1595" s="50" t="s">
        <v>37</v>
      </c>
      <c r="AH1595" s="66">
        <v>8373</v>
      </c>
      <c r="AI1595" s="66">
        <v>17038</v>
      </c>
      <c r="AJ1595" s="76"/>
      <c r="AK1595" s="75"/>
      <c r="AL1595" s="7">
        <v>300286</v>
      </c>
    </row>
    <row r="1596" spans="1:38" x14ac:dyDescent="0.15">
      <c r="A1596" s="7">
        <v>300287</v>
      </c>
      <c r="B1596" s="17">
        <f t="shared" si="392"/>
        <v>74.375</v>
      </c>
      <c r="C1596" s="17">
        <f t="shared" si="393"/>
        <v>4.9533799533799536</v>
      </c>
      <c r="D1596" s="17">
        <f t="shared" si="394"/>
        <v>83.75</v>
      </c>
      <c r="E1596" s="17">
        <f t="shared" si="395"/>
        <v>5.4828150572831422</v>
      </c>
      <c r="F1596" s="17">
        <f t="shared" si="396"/>
        <v>60.909090909090914</v>
      </c>
      <c r="G1596" s="17">
        <f t="shared" si="397"/>
        <v>3.6478466815484292</v>
      </c>
      <c r="H1596" s="17">
        <f t="shared" si="398"/>
        <v>40.304347826086953</v>
      </c>
      <c r="I1596" s="17">
        <f t="shared" si="399"/>
        <v>3.2612137203166225</v>
      </c>
      <c r="J1596" s="18">
        <v>11.9</v>
      </c>
      <c r="K1596" s="17">
        <v>0.16</v>
      </c>
      <c r="L1596" s="17">
        <v>2.4024000000000001</v>
      </c>
      <c r="M1596" s="18">
        <v>13.4</v>
      </c>
      <c r="N1596" s="17">
        <v>0.04</v>
      </c>
      <c r="O1596" s="17">
        <v>2.444</v>
      </c>
      <c r="P1596" s="18">
        <v>13.4</v>
      </c>
      <c r="Q1596" s="17">
        <v>0.11</v>
      </c>
      <c r="R1596" s="17">
        <v>3.6734</v>
      </c>
      <c r="S1596" s="18">
        <v>12.36</v>
      </c>
      <c r="T1596" s="17">
        <v>0.23</v>
      </c>
      <c r="U1596" s="17">
        <v>3.79</v>
      </c>
      <c r="V1596" s="21">
        <v>42487</v>
      </c>
      <c r="W1596" s="7">
        <v>300287</v>
      </c>
      <c r="X1596" s="50" t="s">
        <v>43</v>
      </c>
      <c r="Y1596" s="66">
        <v>46191</v>
      </c>
      <c r="Z1596" s="66">
        <v>26646</v>
      </c>
      <c r="AA1596" s="50" t="s">
        <v>43</v>
      </c>
      <c r="AB1596" s="66">
        <v>47370</v>
      </c>
      <c r="AC1596" s="66">
        <v>25982</v>
      </c>
      <c r="AD1596" s="50" t="s">
        <v>41</v>
      </c>
      <c r="AE1596" s="66">
        <v>46879</v>
      </c>
      <c r="AF1596" s="66">
        <v>30616</v>
      </c>
      <c r="AG1596" s="50" t="s">
        <v>41</v>
      </c>
      <c r="AH1596" s="66">
        <v>45124</v>
      </c>
      <c r="AI1596" s="66">
        <v>31807</v>
      </c>
      <c r="AJ1596" s="76"/>
      <c r="AK1596" s="75"/>
      <c r="AL1596" s="7">
        <v>300287</v>
      </c>
    </row>
    <row r="1597" spans="1:38" x14ac:dyDescent="0.15">
      <c r="A1597" s="7">
        <v>300288</v>
      </c>
      <c r="B1597" s="17">
        <f t="shared" si="392"/>
        <v>94.310344827586221</v>
      </c>
      <c r="C1597" s="17">
        <f t="shared" si="393"/>
        <v>9.431034482758621</v>
      </c>
      <c r="D1597" s="17">
        <f t="shared" si="394"/>
        <v>212.97968397291197</v>
      </c>
      <c r="E1597" s="17">
        <f t="shared" si="395"/>
        <v>12.81450544973006</v>
      </c>
      <c r="F1597" s="17">
        <f t="shared" si="396"/>
        <v>151.08333333333334</v>
      </c>
      <c r="G1597" s="17">
        <f t="shared" si="397"/>
        <v>12.02015514155009</v>
      </c>
      <c r="H1597" s="17">
        <f t="shared" si="398"/>
        <v>132.95833333333334</v>
      </c>
      <c r="I1597" s="17">
        <f t="shared" si="399"/>
        <v>9.7438089712662972</v>
      </c>
      <c r="J1597" s="18">
        <v>27.35</v>
      </c>
      <c r="K1597" s="17">
        <v>0.28999999999999998</v>
      </c>
      <c r="L1597" s="17">
        <v>2.9</v>
      </c>
      <c r="M1597" s="18">
        <v>37.74</v>
      </c>
      <c r="N1597" s="17">
        <v>4.4299999999999999E-2</v>
      </c>
      <c r="O1597" s="17">
        <v>2.9451000000000001</v>
      </c>
      <c r="P1597" s="18">
        <v>36.26</v>
      </c>
      <c r="Q1597" s="17">
        <v>0.12</v>
      </c>
      <c r="R1597" s="17">
        <v>3.0165999999999999</v>
      </c>
      <c r="S1597" s="18">
        <v>31.91</v>
      </c>
      <c r="T1597" s="17">
        <v>0.18</v>
      </c>
      <c r="U1597" s="17">
        <v>3.2749000000000001</v>
      </c>
      <c r="V1597" s="21">
        <v>42481</v>
      </c>
      <c r="W1597" s="7">
        <v>300288</v>
      </c>
      <c r="X1597" s="50" t="s">
        <v>43</v>
      </c>
      <c r="Y1597" s="66">
        <v>26981</v>
      </c>
      <c r="Z1597" s="66">
        <v>12525</v>
      </c>
      <c r="AA1597" s="50" t="s">
        <v>41</v>
      </c>
      <c r="AB1597" s="66">
        <v>25601</v>
      </c>
      <c r="AC1597" s="66">
        <v>13200</v>
      </c>
      <c r="AD1597" s="50" t="s">
        <v>43</v>
      </c>
      <c r="AE1597" s="66">
        <v>26098</v>
      </c>
      <c r="AF1597" s="66">
        <v>12948</v>
      </c>
      <c r="AG1597" s="50" t="s">
        <v>43</v>
      </c>
      <c r="AH1597" s="66">
        <v>30050</v>
      </c>
      <c r="AI1597" s="66">
        <v>11245</v>
      </c>
      <c r="AJ1597" s="76"/>
      <c r="AK1597" s="75"/>
      <c r="AL1597" s="7">
        <v>300288</v>
      </c>
    </row>
    <row r="1598" spans="1:38" x14ac:dyDescent="0.15">
      <c r="A1598" s="7">
        <v>300289</v>
      </c>
      <c r="B1598" s="17">
        <f t="shared" si="392"/>
        <v>31.124999999999996</v>
      </c>
      <c r="C1598" s="17">
        <f t="shared" si="393"/>
        <v>4.4609265828227445</v>
      </c>
      <c r="D1598" s="17">
        <f t="shared" si="394"/>
        <v>93.875</v>
      </c>
      <c r="E1598" s="17">
        <f t="shared" si="395"/>
        <v>5.2829657767929366</v>
      </c>
      <c r="F1598" s="17">
        <f t="shared" si="396"/>
        <v>93.5</v>
      </c>
      <c r="G1598" s="17">
        <f t="shared" si="397"/>
        <v>5.2307692307692317</v>
      </c>
      <c r="H1598" s="17">
        <f t="shared" si="398"/>
        <v>92.11363636363636</v>
      </c>
      <c r="I1598" s="17">
        <f t="shared" si="399"/>
        <v>4.6914609160676459</v>
      </c>
      <c r="J1598" s="18">
        <v>12.45</v>
      </c>
      <c r="K1598" s="17">
        <v>0.4</v>
      </c>
      <c r="L1598" s="17">
        <v>2.7909000000000002</v>
      </c>
      <c r="M1598" s="18">
        <v>15.02</v>
      </c>
      <c r="N1598" s="17">
        <v>0.04</v>
      </c>
      <c r="O1598" s="17">
        <v>2.8431000000000002</v>
      </c>
      <c r="P1598" s="18">
        <v>14.96</v>
      </c>
      <c r="Q1598" s="17">
        <v>0.08</v>
      </c>
      <c r="R1598" s="17">
        <v>2.86</v>
      </c>
      <c r="S1598" s="18">
        <v>13.51</v>
      </c>
      <c r="T1598" s="17">
        <v>0.11</v>
      </c>
      <c r="U1598" s="17">
        <v>2.8797000000000001</v>
      </c>
      <c r="V1598" s="21">
        <v>42486</v>
      </c>
      <c r="W1598" s="7">
        <v>300289</v>
      </c>
      <c r="X1598" s="44" t="s">
        <v>41</v>
      </c>
      <c r="Y1598" s="66">
        <v>20866</v>
      </c>
      <c r="Z1598" s="66">
        <v>20382</v>
      </c>
      <c r="AA1598" s="44" t="s">
        <v>43</v>
      </c>
      <c r="AB1598" s="66">
        <v>20858</v>
      </c>
      <c r="AC1598" s="66">
        <v>20332</v>
      </c>
      <c r="AD1598" s="44" t="s">
        <v>37</v>
      </c>
      <c r="AE1598" s="66">
        <v>19710</v>
      </c>
      <c r="AF1598" s="66">
        <v>21516</v>
      </c>
      <c r="AG1598" s="44" t="s">
        <v>37</v>
      </c>
      <c r="AH1598" s="66">
        <v>19426</v>
      </c>
      <c r="AI1598" s="66">
        <v>21831</v>
      </c>
      <c r="AJ1598" s="76"/>
      <c r="AK1598" s="75"/>
      <c r="AL1598" s="7">
        <v>300289</v>
      </c>
    </row>
    <row r="1599" spans="1:38" x14ac:dyDescent="0.15">
      <c r="A1599" s="7">
        <v>300290</v>
      </c>
      <c r="B1599" s="17">
        <f t="shared" si="392"/>
        <v>81.663737551259516</v>
      </c>
      <c r="C1599" s="17">
        <f t="shared" si="393"/>
        <v>5.2386320931980457</v>
      </c>
      <c r="D1599" s="17">
        <f t="shared" si="394"/>
        <v>282.94573643410854</v>
      </c>
      <c r="E1599" s="17">
        <f t="shared" si="395"/>
        <v>5.4579439252336455</v>
      </c>
      <c r="F1599" s="17">
        <f t="shared" si="396"/>
        <v>217.13947990543738</v>
      </c>
      <c r="G1599" s="17">
        <f t="shared" si="397"/>
        <v>6.8835013302356964</v>
      </c>
      <c r="H1599" s="17">
        <f t="shared" si="398"/>
        <v>197.13908450704224</v>
      </c>
      <c r="I1599" s="17">
        <f t="shared" si="399"/>
        <v>5.5638369233062539</v>
      </c>
      <c r="J1599" s="18">
        <v>13.94</v>
      </c>
      <c r="K1599" s="17">
        <v>0.17069999999999999</v>
      </c>
      <c r="L1599" s="17">
        <v>2.661</v>
      </c>
      <c r="M1599" s="18">
        <v>14.6</v>
      </c>
      <c r="N1599" s="17">
        <v>1.29E-2</v>
      </c>
      <c r="O1599" s="17">
        <v>2.6749999999999998</v>
      </c>
      <c r="P1599" s="18">
        <v>18.37</v>
      </c>
      <c r="Q1599" s="17">
        <v>4.2299999999999997E-2</v>
      </c>
      <c r="R1599" s="17">
        <v>2.6686999999999999</v>
      </c>
      <c r="S1599" s="18">
        <v>14.93</v>
      </c>
      <c r="T1599" s="17">
        <v>5.6800000000000003E-2</v>
      </c>
      <c r="U1599" s="17">
        <v>2.6833999999999998</v>
      </c>
      <c r="V1599" s="28">
        <v>42459</v>
      </c>
      <c r="W1599" s="7">
        <v>300290</v>
      </c>
      <c r="X1599" s="44" t="s">
        <v>43</v>
      </c>
      <c r="Y1599" s="66">
        <v>19783</v>
      </c>
      <c r="Z1599" s="66">
        <v>16247</v>
      </c>
      <c r="AA1599" s="44" t="s">
        <v>43</v>
      </c>
      <c r="AB1599" s="66">
        <v>23764</v>
      </c>
      <c r="AC1599" s="66">
        <v>13525</v>
      </c>
      <c r="AD1599" s="44" t="s">
        <v>43</v>
      </c>
      <c r="AE1599" s="66">
        <v>29674</v>
      </c>
      <c r="AF1599" s="66">
        <v>10832</v>
      </c>
      <c r="AG1599" s="44" t="s">
        <v>41</v>
      </c>
      <c r="AH1599" s="66">
        <v>23498</v>
      </c>
      <c r="AI1599" s="66">
        <v>13679</v>
      </c>
      <c r="AJ1599" s="76"/>
      <c r="AK1599" s="75"/>
      <c r="AL1599" s="7">
        <v>300290</v>
      </c>
    </row>
    <row r="1600" spans="1:38" x14ac:dyDescent="0.15">
      <c r="A1600" s="7">
        <v>300291</v>
      </c>
      <c r="B1600" s="17">
        <f t="shared" si="392"/>
        <v>59.098143236074272</v>
      </c>
      <c r="C1600" s="17">
        <f t="shared" si="393"/>
        <v>4.0739454003547335</v>
      </c>
      <c r="D1600" s="17">
        <f t="shared" si="394"/>
        <v>116.02678571428571</v>
      </c>
      <c r="E1600" s="17">
        <f t="shared" si="395"/>
        <v>4.7039872581491737</v>
      </c>
      <c r="F1600" s="17">
        <f t="shared" si="396"/>
        <v>91.201550387596896</v>
      </c>
      <c r="G1600" s="17">
        <f t="shared" si="397"/>
        <v>4.264226168901776</v>
      </c>
      <c r="H1600" s="17">
        <f t="shared" si="398"/>
        <v>68.241106719367593</v>
      </c>
      <c r="I1600" s="17">
        <f t="shared" si="399"/>
        <v>3.0310611347386995</v>
      </c>
      <c r="J1600" s="18">
        <v>22.28</v>
      </c>
      <c r="K1600" s="17">
        <v>0.377</v>
      </c>
      <c r="L1600" s="17">
        <v>5.4688999999999997</v>
      </c>
      <c r="M1600" s="18">
        <v>25.99</v>
      </c>
      <c r="N1600" s="17">
        <v>5.6000000000000001E-2</v>
      </c>
      <c r="O1600" s="17">
        <v>5.5251000000000001</v>
      </c>
      <c r="P1600" s="18">
        <v>23.53</v>
      </c>
      <c r="Q1600" s="17">
        <v>0.129</v>
      </c>
      <c r="R1600" s="17">
        <v>5.5179999999999998</v>
      </c>
      <c r="S1600" s="18">
        <v>23.02</v>
      </c>
      <c r="T1600" s="17">
        <v>0.253</v>
      </c>
      <c r="U1600" s="17">
        <v>7.5946999999999996</v>
      </c>
      <c r="V1600" s="21">
        <v>42484</v>
      </c>
      <c r="W1600" s="7">
        <v>300291</v>
      </c>
      <c r="X1600" s="50" t="s">
        <v>43</v>
      </c>
      <c r="Y1600" s="66">
        <v>26736</v>
      </c>
      <c r="Z1600" s="66">
        <v>26501</v>
      </c>
      <c r="AA1600" s="50" t="s">
        <v>37</v>
      </c>
      <c r="AB1600" s="66">
        <v>25304</v>
      </c>
      <c r="AC1600" s="66">
        <v>28001</v>
      </c>
      <c r="AD1600" s="50" t="s">
        <v>37</v>
      </c>
      <c r="AE1600" s="66">
        <v>24387</v>
      </c>
      <c r="AF1600" s="66">
        <v>29053</v>
      </c>
      <c r="AG1600" s="50" t="s">
        <v>37</v>
      </c>
      <c r="AH1600" s="66">
        <v>21881</v>
      </c>
      <c r="AI1600" s="66">
        <v>37130</v>
      </c>
      <c r="AJ1600" s="76"/>
      <c r="AK1600" s="75"/>
      <c r="AL1600" s="7">
        <v>300291</v>
      </c>
    </row>
    <row r="1601" spans="1:38" x14ac:dyDescent="0.15">
      <c r="A1601" s="7">
        <v>300292</v>
      </c>
      <c r="B1601" s="17">
        <f t="shared" si="392"/>
        <v>14.311475409836067</v>
      </c>
      <c r="C1601" s="17">
        <f t="shared" si="393"/>
        <v>1.1634415480569329</v>
      </c>
      <c r="D1601" s="17">
        <f t="shared" si="394"/>
        <v>63.961538461538453</v>
      </c>
      <c r="E1601" s="17">
        <f t="shared" si="395"/>
        <v>4.3575096950005241</v>
      </c>
      <c r="F1601" s="17">
        <f t="shared" si="396"/>
        <v>40.560975609756099</v>
      </c>
      <c r="G1601" s="17">
        <f t="shared" si="397"/>
        <v>4.1998131171553394</v>
      </c>
      <c r="H1601" s="17">
        <f t="shared" si="398"/>
        <v>48.642857142857139</v>
      </c>
      <c r="I1601" s="17">
        <f t="shared" si="399"/>
        <v>4.5582329317269075</v>
      </c>
      <c r="J1601" s="18">
        <v>8.73</v>
      </c>
      <c r="K1601" s="17">
        <v>0.61</v>
      </c>
      <c r="L1601" s="17">
        <v>7.5035999999999996</v>
      </c>
      <c r="M1601" s="18">
        <v>33.26</v>
      </c>
      <c r="N1601" s="17">
        <v>0.13</v>
      </c>
      <c r="O1601" s="17">
        <v>7.6327999999999996</v>
      </c>
      <c r="P1601" s="18">
        <v>33.26</v>
      </c>
      <c r="Q1601" s="17">
        <v>0.41</v>
      </c>
      <c r="R1601" s="17">
        <v>7.9194000000000004</v>
      </c>
      <c r="S1601" s="18">
        <v>9.08</v>
      </c>
      <c r="T1601" s="17">
        <v>0.14000000000000001</v>
      </c>
      <c r="U1601" s="17">
        <v>1.992</v>
      </c>
      <c r="V1601" s="28">
        <v>42486</v>
      </c>
      <c r="W1601" s="7">
        <v>300292</v>
      </c>
      <c r="X1601" s="50" t="s">
        <v>37</v>
      </c>
      <c r="Y1601" s="66">
        <v>9107</v>
      </c>
      <c r="Z1601" s="66">
        <v>35024</v>
      </c>
      <c r="AA1601" s="50" t="s">
        <v>39</v>
      </c>
      <c r="AB1601" s="66">
        <v>9267</v>
      </c>
      <c r="AC1601" s="66">
        <v>34419</v>
      </c>
      <c r="AD1601" s="50" t="s">
        <v>37</v>
      </c>
      <c r="AE1601" s="66">
        <v>9253</v>
      </c>
      <c r="AF1601" s="66">
        <v>34444</v>
      </c>
      <c r="AG1601" s="50" t="s">
        <v>41</v>
      </c>
      <c r="AH1601" s="66">
        <v>37873</v>
      </c>
      <c r="AI1601" s="66">
        <v>33661</v>
      </c>
      <c r="AJ1601" s="76"/>
      <c r="AK1601" s="75"/>
      <c r="AL1601" s="7">
        <v>300292</v>
      </c>
    </row>
    <row r="1602" spans="1:38" x14ac:dyDescent="0.15">
      <c r="A1602" s="7">
        <v>300293</v>
      </c>
      <c r="B1602" s="17">
        <f t="shared" si="392"/>
        <v>417.91044776119406</v>
      </c>
      <c r="C1602" s="17">
        <f t="shared" si="393"/>
        <v>6.735626653836901</v>
      </c>
      <c r="D1602" s="17">
        <f t="shared" si="394"/>
        <v>186.79039301310044</v>
      </c>
      <c r="E1602" s="17">
        <f t="shared" si="395"/>
        <v>6.7931869615277725</v>
      </c>
      <c r="F1602" s="17">
        <f t="shared" si="396"/>
        <v>562.89308176100621</v>
      </c>
      <c r="G1602" s="17">
        <f t="shared" si="397"/>
        <v>7.4243052675238479</v>
      </c>
      <c r="H1602" s="17">
        <f t="shared" si="398"/>
        <v>2275.4716981132074</v>
      </c>
      <c r="I1602" s="17">
        <f t="shared" si="399"/>
        <v>6.6947000291435943</v>
      </c>
      <c r="J1602" s="18">
        <v>16.8</v>
      </c>
      <c r="K1602" s="17">
        <v>4.02E-2</v>
      </c>
      <c r="L1602" s="17">
        <v>2.4942000000000002</v>
      </c>
      <c r="M1602" s="18">
        <v>17.11</v>
      </c>
      <c r="N1602" s="17">
        <v>2.29E-2</v>
      </c>
      <c r="O1602" s="17">
        <v>2.5186999999999999</v>
      </c>
      <c r="P1602" s="18">
        <v>17.899999999999999</v>
      </c>
      <c r="Q1602" s="17">
        <v>1.5900000000000001E-2</v>
      </c>
      <c r="R1602" s="17">
        <v>2.411</v>
      </c>
      <c r="S1602" s="18">
        <v>16.079999999999998</v>
      </c>
      <c r="T1602" s="17">
        <v>5.3E-3</v>
      </c>
      <c r="U1602" s="17">
        <v>2.4018999999999999</v>
      </c>
      <c r="V1602" s="28">
        <v>42485</v>
      </c>
      <c r="W1602" s="7">
        <v>300293</v>
      </c>
      <c r="X1602" s="50" t="s">
        <v>43</v>
      </c>
      <c r="Y1602" s="66">
        <v>25569</v>
      </c>
      <c r="Z1602" s="66">
        <v>10559</v>
      </c>
      <c r="AA1602" s="50" t="s">
        <v>41</v>
      </c>
      <c r="AB1602" s="66">
        <v>24090</v>
      </c>
      <c r="AC1602" s="66">
        <v>11207</v>
      </c>
      <c r="AD1602" s="50" t="s">
        <v>43</v>
      </c>
      <c r="AE1602" s="66">
        <v>24136</v>
      </c>
      <c r="AF1602" s="66">
        <v>11186</v>
      </c>
      <c r="AG1602" s="50" t="s">
        <v>41</v>
      </c>
      <c r="AH1602" s="66">
        <v>22525</v>
      </c>
      <c r="AI1602" s="66">
        <v>11986</v>
      </c>
      <c r="AJ1602" s="76"/>
      <c r="AK1602" s="75"/>
      <c r="AL1602" s="7">
        <v>300293</v>
      </c>
    </row>
    <row r="1603" spans="1:38" x14ac:dyDescent="0.15">
      <c r="A1603" s="7">
        <v>300294</v>
      </c>
      <c r="B1603" s="17">
        <f t="shared" si="392"/>
        <v>85.378787878787875</v>
      </c>
      <c r="C1603" s="17">
        <f t="shared" si="393"/>
        <v>8.0365674515452739</v>
      </c>
      <c r="D1603" s="17">
        <f t="shared" si="394"/>
        <v>83.964285714285708</v>
      </c>
      <c r="E1603" s="17">
        <f t="shared" si="395"/>
        <v>6.5708017160664633</v>
      </c>
      <c r="F1603" s="17">
        <f t="shared" si="396"/>
        <v>78.574999999999989</v>
      </c>
      <c r="G1603" s="17">
        <f t="shared" si="397"/>
        <v>8.7184466019417481</v>
      </c>
      <c r="H1603" s="17">
        <f t="shared" si="398"/>
        <v>75.089552238805965</v>
      </c>
      <c r="I1603" s="17">
        <f t="shared" si="399"/>
        <v>8.9632410908750781</v>
      </c>
      <c r="J1603" s="18">
        <v>56.35</v>
      </c>
      <c r="K1603" s="17">
        <v>0.66</v>
      </c>
      <c r="L1603" s="17">
        <v>7.0117000000000003</v>
      </c>
      <c r="M1603" s="18">
        <v>47.02</v>
      </c>
      <c r="N1603" s="17">
        <v>0.14000000000000001</v>
      </c>
      <c r="O1603" s="17">
        <v>7.1558999999999999</v>
      </c>
      <c r="P1603" s="18">
        <v>62.86</v>
      </c>
      <c r="Q1603" s="17">
        <v>0.4</v>
      </c>
      <c r="R1603" s="17">
        <v>7.21</v>
      </c>
      <c r="S1603" s="18">
        <v>67.08</v>
      </c>
      <c r="T1603" s="17">
        <v>0.67</v>
      </c>
      <c r="U1603" s="17">
        <v>7.4839000000000002</v>
      </c>
      <c r="V1603" s="21">
        <v>42452</v>
      </c>
      <c r="W1603" s="7">
        <v>300294</v>
      </c>
      <c r="X1603" s="30" t="s">
        <v>37</v>
      </c>
      <c r="Y1603" s="66">
        <v>13237</v>
      </c>
      <c r="Z1603" s="66">
        <v>20199</v>
      </c>
      <c r="AA1603" s="30" t="s">
        <v>43</v>
      </c>
      <c r="AB1603" s="66">
        <v>16773</v>
      </c>
      <c r="AC1603" s="66">
        <v>15941</v>
      </c>
      <c r="AD1603" s="50" t="s">
        <v>43</v>
      </c>
      <c r="AE1603" s="66">
        <v>18262</v>
      </c>
      <c r="AF1603" s="66">
        <v>14641</v>
      </c>
      <c r="AG1603" s="50" t="s">
        <v>43</v>
      </c>
      <c r="AH1603" s="66">
        <v>19329</v>
      </c>
      <c r="AI1603" s="66">
        <v>13833</v>
      </c>
      <c r="AJ1603" s="76"/>
      <c r="AK1603" s="75"/>
      <c r="AL1603" s="7">
        <v>300294</v>
      </c>
    </row>
    <row r="1604" spans="1:38" x14ac:dyDescent="0.15">
      <c r="A1604" s="7">
        <v>300295</v>
      </c>
      <c r="B1604" s="17">
        <f t="shared" si="392"/>
        <v>43.772727272727273</v>
      </c>
      <c r="C1604" s="17">
        <f t="shared" si="393"/>
        <v>6.0573657063781612</v>
      </c>
      <c r="D1604" s="17">
        <f t="shared" si="394"/>
        <v>84.350479511769848</v>
      </c>
      <c r="E1604" s="17">
        <f t="shared" si="395"/>
        <v>7.8770608589456543</v>
      </c>
      <c r="F1604" s="17">
        <f t="shared" si="396"/>
        <v>54.166666666666671</v>
      </c>
      <c r="G1604" s="17">
        <f t="shared" si="397"/>
        <v>6.3929814898597472</v>
      </c>
      <c r="H1604" s="17">
        <f t="shared" si="398"/>
        <v>49.531914893617028</v>
      </c>
      <c r="I1604" s="17">
        <f t="shared" si="399"/>
        <v>5.9082170660677233</v>
      </c>
      <c r="J1604" s="18">
        <v>28.89</v>
      </c>
      <c r="K1604" s="17">
        <v>0.66</v>
      </c>
      <c r="L1604" s="17">
        <v>4.7694000000000001</v>
      </c>
      <c r="M1604" s="18">
        <v>38.700000000000003</v>
      </c>
      <c r="N1604" s="17">
        <v>0.1147</v>
      </c>
      <c r="O1604" s="17">
        <v>4.9130000000000003</v>
      </c>
      <c r="P1604" s="18">
        <v>32.5</v>
      </c>
      <c r="Q1604" s="17">
        <v>0.3</v>
      </c>
      <c r="R1604" s="17">
        <v>5.0837000000000003</v>
      </c>
      <c r="S1604" s="18">
        <v>31.04</v>
      </c>
      <c r="T1604" s="17">
        <v>0.47</v>
      </c>
      <c r="U1604" s="17">
        <v>5.2537000000000003</v>
      </c>
      <c r="V1604" s="28">
        <v>42475</v>
      </c>
      <c r="W1604" s="7">
        <v>300295</v>
      </c>
      <c r="X1604" s="30"/>
      <c r="Y1604" s="66">
        <v>34905</v>
      </c>
      <c r="Z1604" s="66">
        <v>5502</v>
      </c>
      <c r="AA1604" s="44"/>
      <c r="AB1604" s="66">
        <v>34538</v>
      </c>
      <c r="AC1604" s="66">
        <v>5560</v>
      </c>
      <c r="AD1604" s="44"/>
      <c r="AE1604" s="66">
        <v>35691</v>
      </c>
      <c r="AF1604" s="66">
        <v>5381</v>
      </c>
      <c r="AG1604" s="30"/>
      <c r="AH1604" s="66">
        <v>35524</v>
      </c>
      <c r="AI1604" s="66">
        <v>5406</v>
      </c>
      <c r="AJ1604" s="76"/>
      <c r="AK1604" s="75"/>
      <c r="AL1604" s="7">
        <v>300295</v>
      </c>
    </row>
    <row r="1605" spans="1:38" x14ac:dyDescent="0.15">
      <c r="A1605" s="7">
        <v>300296</v>
      </c>
      <c r="B1605" s="17">
        <f t="shared" si="392"/>
        <v>70.25</v>
      </c>
      <c r="C1605" s="17">
        <f t="shared" si="393"/>
        <v>10.436397400185701</v>
      </c>
      <c r="D1605" s="17">
        <f t="shared" si="394"/>
        <v>53.93181818181818</v>
      </c>
      <c r="E1605" s="17">
        <f t="shared" si="395"/>
        <v>7.2979456267683611</v>
      </c>
      <c r="F1605" s="17">
        <f t="shared" si="396"/>
        <v>65.958333333333343</v>
      </c>
      <c r="G1605" s="17">
        <f t="shared" si="397"/>
        <v>9.6239778703225216</v>
      </c>
      <c r="H1605" s="17">
        <f t="shared" si="398"/>
        <v>57.375</v>
      </c>
      <c r="I1605" s="17">
        <f t="shared" si="399"/>
        <v>6.086039897372661</v>
      </c>
      <c r="J1605" s="18">
        <v>33.72</v>
      </c>
      <c r="K1605" s="17">
        <v>0.48</v>
      </c>
      <c r="L1605" s="17">
        <v>3.2309999999999999</v>
      </c>
      <c r="M1605" s="18">
        <v>23.73</v>
      </c>
      <c r="N1605" s="17">
        <v>0.11</v>
      </c>
      <c r="O1605" s="17">
        <v>3.2515999999999998</v>
      </c>
      <c r="P1605" s="18">
        <v>31.66</v>
      </c>
      <c r="Q1605" s="17">
        <v>0.24</v>
      </c>
      <c r="R1605" s="17">
        <v>3.2896999999999998</v>
      </c>
      <c r="S1605" s="18">
        <v>30.6</v>
      </c>
      <c r="T1605" s="17">
        <v>0.4</v>
      </c>
      <c r="U1605" s="17">
        <v>5.0278999999999998</v>
      </c>
      <c r="V1605" s="21">
        <v>42457</v>
      </c>
      <c r="W1605" s="7">
        <v>300296</v>
      </c>
      <c r="X1605" s="44" t="s">
        <v>37</v>
      </c>
      <c r="Y1605" s="66">
        <v>17554</v>
      </c>
      <c r="Z1605" s="66">
        <v>41763</v>
      </c>
      <c r="AA1605" s="44" t="s">
        <v>37</v>
      </c>
      <c r="AB1605" s="66">
        <v>14862</v>
      </c>
      <c r="AC1605" s="66">
        <v>50839</v>
      </c>
      <c r="AD1605" s="44" t="s">
        <v>39</v>
      </c>
      <c r="AE1605" s="66">
        <v>15766</v>
      </c>
      <c r="AF1605" s="66">
        <v>48209</v>
      </c>
      <c r="AG1605" s="44" t="s">
        <v>37</v>
      </c>
      <c r="AH1605" s="66">
        <v>16839</v>
      </c>
      <c r="AI1605" s="66">
        <v>48353</v>
      </c>
      <c r="AJ1605" s="76"/>
      <c r="AK1605" s="75"/>
      <c r="AL1605" s="7">
        <v>300296</v>
      </c>
    </row>
    <row r="1606" spans="1:38" x14ac:dyDescent="0.15">
      <c r="A1606" s="7">
        <v>300297</v>
      </c>
      <c r="B1606" s="17">
        <f t="shared" si="392"/>
        <v>95.692307692307679</v>
      </c>
      <c r="C1606" s="17">
        <f t="shared" si="393"/>
        <v>9.7164727017105363</v>
      </c>
      <c r="D1606" s="17">
        <f t="shared" si="394"/>
        <v>198.21428571428569</v>
      </c>
      <c r="E1606" s="17">
        <f t="shared" si="395"/>
        <v>12.797847809377402</v>
      </c>
      <c r="F1606" s="17">
        <f t="shared" si="396"/>
        <v>99.5625</v>
      </c>
      <c r="G1606" s="17">
        <f t="shared" si="397"/>
        <v>5.6469337114498401</v>
      </c>
      <c r="H1606" s="17">
        <f t="shared" si="398"/>
        <v>83.365384615384613</v>
      </c>
      <c r="I1606" s="17">
        <f t="shared" si="399"/>
        <v>5.0149233011730407</v>
      </c>
      <c r="J1606" s="18">
        <v>12.44</v>
      </c>
      <c r="K1606" s="17">
        <v>0.13</v>
      </c>
      <c r="L1606" s="17">
        <v>1.2803</v>
      </c>
      <c r="M1606" s="18">
        <v>16.649999999999999</v>
      </c>
      <c r="N1606" s="17">
        <v>2.1000000000000001E-2</v>
      </c>
      <c r="O1606" s="17">
        <v>1.3009999999999999</v>
      </c>
      <c r="P1606" s="18">
        <v>15.93</v>
      </c>
      <c r="Q1606" s="17">
        <v>0.08</v>
      </c>
      <c r="R1606" s="17">
        <v>2.8210000000000002</v>
      </c>
      <c r="S1606" s="18">
        <v>14.45</v>
      </c>
      <c r="T1606" s="17">
        <v>0.13</v>
      </c>
      <c r="U1606" s="17">
        <v>2.8814000000000002</v>
      </c>
      <c r="V1606" s="28">
        <v>42486</v>
      </c>
      <c r="W1606" s="7">
        <v>300297</v>
      </c>
      <c r="X1606" s="50"/>
      <c r="Y1606" s="66">
        <v>77431</v>
      </c>
      <c r="Z1606" s="66">
        <v>12536</v>
      </c>
      <c r="AA1606" s="50"/>
      <c r="AB1606" s="66">
        <v>71812</v>
      </c>
      <c r="AC1606" s="66">
        <v>13517</v>
      </c>
      <c r="AD1606" s="50"/>
      <c r="AE1606" s="66">
        <v>68547</v>
      </c>
      <c r="AF1606" s="66">
        <v>15917</v>
      </c>
      <c r="AG1606" s="50"/>
      <c r="AH1606" s="66">
        <v>63436</v>
      </c>
      <c r="AI1606" s="66">
        <v>18529</v>
      </c>
      <c r="AJ1606" s="76"/>
      <c r="AK1606" s="75"/>
      <c r="AL1606" s="7">
        <v>300297</v>
      </c>
    </row>
    <row r="1607" spans="1:38" x14ac:dyDescent="0.15">
      <c r="A1607" s="7">
        <v>300298</v>
      </c>
      <c r="B1607" s="17">
        <f t="shared" si="392"/>
        <v>32.927936104556188</v>
      </c>
      <c r="C1607" s="17">
        <f t="shared" si="393"/>
        <v>3.8285388657900845</v>
      </c>
      <c r="D1607" s="17">
        <f t="shared" si="394"/>
        <v>40.525908739365818</v>
      </c>
      <c r="E1607" s="17">
        <f t="shared" si="395"/>
        <v>6.0159008065210529</v>
      </c>
      <c r="F1607" s="17">
        <f t="shared" si="396"/>
        <v>81.240310077519382</v>
      </c>
      <c r="G1607" s="17">
        <f t="shared" si="397"/>
        <v>3.7984777093149695</v>
      </c>
      <c r="H1607" s="17">
        <f t="shared" si="398"/>
        <v>38.534278959810877</v>
      </c>
      <c r="I1607" s="17">
        <f t="shared" si="399"/>
        <v>5.2536864440922884</v>
      </c>
      <c r="J1607" s="18">
        <v>18.14</v>
      </c>
      <c r="K1607" s="17">
        <v>0.55089999999999995</v>
      </c>
      <c r="L1607" s="17">
        <v>4.7381000000000002</v>
      </c>
      <c r="M1607" s="18">
        <v>20.96</v>
      </c>
      <c r="N1607" s="17">
        <v>0.1293</v>
      </c>
      <c r="O1607" s="17">
        <v>3.4841000000000002</v>
      </c>
      <c r="P1607" s="18">
        <v>20.96</v>
      </c>
      <c r="Q1607" s="17">
        <v>0.129</v>
      </c>
      <c r="R1607" s="17">
        <v>5.5179999999999998</v>
      </c>
      <c r="S1607" s="18">
        <v>19.559999999999999</v>
      </c>
      <c r="T1607" s="17">
        <v>0.38069999999999998</v>
      </c>
      <c r="U1607" s="17">
        <v>3.7231000000000001</v>
      </c>
      <c r="V1607" s="28">
        <v>42460</v>
      </c>
      <c r="W1607" s="7">
        <v>300298</v>
      </c>
      <c r="X1607" s="50" t="s">
        <v>39</v>
      </c>
      <c r="Y1607" s="66">
        <v>11809</v>
      </c>
      <c r="Z1607" s="66">
        <v>22105</v>
      </c>
      <c r="AA1607" s="50" t="s">
        <v>37</v>
      </c>
      <c r="AB1607" s="66">
        <v>11942</v>
      </c>
      <c r="AC1607" s="66">
        <v>28411</v>
      </c>
      <c r="AD1607" s="50" t="s">
        <v>39</v>
      </c>
      <c r="AE1607" s="66">
        <v>11915</v>
      </c>
      <c r="AF1607" s="66">
        <v>28397</v>
      </c>
      <c r="AG1607" s="50" t="s">
        <v>39</v>
      </c>
      <c r="AH1607" s="66">
        <v>16865</v>
      </c>
      <c r="AI1607" s="66">
        <v>20062</v>
      </c>
      <c r="AJ1607" s="76"/>
      <c r="AK1607" s="75"/>
      <c r="AL1607" s="7">
        <v>300298</v>
      </c>
    </row>
    <row r="1608" spans="1:38" x14ac:dyDescent="0.15">
      <c r="A1608" s="7">
        <v>300299</v>
      </c>
      <c r="B1608" s="17">
        <f t="shared" si="392"/>
        <v>96.523809523809518</v>
      </c>
      <c r="C1608" s="17">
        <f t="shared" si="393"/>
        <v>5.8210326804893455</v>
      </c>
      <c r="D1608" s="17">
        <f t="shared" si="394"/>
        <v>172.25</v>
      </c>
      <c r="E1608" s="17">
        <f t="shared" si="395"/>
        <v>7.8295454545454541</v>
      </c>
      <c r="F1608" s="17">
        <f t="shared" si="396"/>
        <v>125.04545454545455</v>
      </c>
      <c r="G1608" s="17">
        <f t="shared" si="397"/>
        <v>7.7716255155658516</v>
      </c>
      <c r="H1608" s="17">
        <f t="shared" si="398"/>
        <v>97.499999999999986</v>
      </c>
      <c r="I1608" s="17">
        <f t="shared" si="399"/>
        <v>6.8119139547710974</v>
      </c>
      <c r="J1608" s="18">
        <v>20.27</v>
      </c>
      <c r="K1608" s="17">
        <v>0.21</v>
      </c>
      <c r="L1608" s="17">
        <v>3.4822000000000002</v>
      </c>
      <c r="M1608" s="18">
        <v>27.56</v>
      </c>
      <c r="N1608" s="17">
        <v>0.04</v>
      </c>
      <c r="O1608" s="17">
        <v>3.52</v>
      </c>
      <c r="P1608" s="18">
        <v>27.51</v>
      </c>
      <c r="Q1608" s="17">
        <v>0.11</v>
      </c>
      <c r="R1608" s="17">
        <v>3.5398000000000001</v>
      </c>
      <c r="S1608" s="18">
        <v>24.7</v>
      </c>
      <c r="T1608" s="17">
        <v>0.19</v>
      </c>
      <c r="U1608" s="17">
        <v>3.6259999999999999</v>
      </c>
      <c r="V1608" s="28">
        <v>42479</v>
      </c>
      <c r="W1608" s="7">
        <v>300299</v>
      </c>
      <c r="X1608" s="50" t="s">
        <v>39</v>
      </c>
      <c r="Y1608" s="66">
        <v>10355</v>
      </c>
      <c r="Z1608" s="66">
        <v>36697</v>
      </c>
      <c r="AA1608" s="50" t="s">
        <v>39</v>
      </c>
      <c r="AB1608" s="66">
        <v>14600</v>
      </c>
      <c r="AC1608" s="66">
        <v>26027</v>
      </c>
      <c r="AD1608" s="50" t="s">
        <v>37</v>
      </c>
      <c r="AE1608" s="66">
        <v>14564</v>
      </c>
      <c r="AF1608" s="66">
        <v>26091</v>
      </c>
      <c r="AG1608" s="50" t="s">
        <v>43</v>
      </c>
      <c r="AH1608" s="66">
        <v>26698</v>
      </c>
      <c r="AI1608" s="66">
        <v>14233</v>
      </c>
      <c r="AJ1608" s="76"/>
      <c r="AK1608" s="75"/>
      <c r="AL1608" s="7">
        <v>300299</v>
      </c>
    </row>
    <row r="1609" spans="1:38" x14ac:dyDescent="0.15">
      <c r="A1609" s="7">
        <v>300300</v>
      </c>
      <c r="B1609" s="17">
        <f t="shared" si="392"/>
        <v>99.80952380952381</v>
      </c>
      <c r="C1609" s="17">
        <f t="shared" si="393"/>
        <v>10.197528461613311</v>
      </c>
      <c r="D1609" s="17">
        <f t="shared" si="394"/>
        <v>118.70805369127517</v>
      </c>
      <c r="E1609" s="17">
        <f t="shared" si="395"/>
        <v>13.260238028301004</v>
      </c>
      <c r="F1609" s="17">
        <f t="shared" si="396"/>
        <v>248.85993485342019</v>
      </c>
      <c r="G1609" s="17">
        <f t="shared" si="397"/>
        <v>6.4629375066088608</v>
      </c>
      <c r="H1609" s="17">
        <f t="shared" si="398"/>
        <v>211.80555555555557</v>
      </c>
      <c r="I1609" s="17">
        <f t="shared" si="399"/>
        <v>6.3895755645870871</v>
      </c>
      <c r="J1609" s="18">
        <v>20.96</v>
      </c>
      <c r="K1609" s="17">
        <v>0.21</v>
      </c>
      <c r="L1609" s="17">
        <v>2.0554000000000001</v>
      </c>
      <c r="M1609" s="18">
        <v>28.3</v>
      </c>
      <c r="N1609" s="17">
        <v>5.96E-2</v>
      </c>
      <c r="O1609" s="17">
        <v>2.1341999999999999</v>
      </c>
      <c r="P1609" s="18">
        <v>30.56</v>
      </c>
      <c r="Q1609" s="17">
        <v>6.1400000000000003E-2</v>
      </c>
      <c r="R1609" s="17">
        <v>4.7285000000000004</v>
      </c>
      <c r="S1609" s="18">
        <v>30.5</v>
      </c>
      <c r="T1609" s="17">
        <v>0.108</v>
      </c>
      <c r="U1609" s="17">
        <v>4.7733999999999996</v>
      </c>
      <c r="V1609" s="28">
        <v>42454</v>
      </c>
      <c r="W1609" s="7">
        <v>300300</v>
      </c>
      <c r="X1609" s="44" t="s">
        <v>43</v>
      </c>
      <c r="Y1609" s="66">
        <v>27013</v>
      </c>
      <c r="Z1609" s="66">
        <v>14170</v>
      </c>
      <c r="AA1609" s="44" t="s">
        <v>37</v>
      </c>
      <c r="AB1609" s="66">
        <v>17757</v>
      </c>
      <c r="AC1609" s="66">
        <v>21557</v>
      </c>
      <c r="AD1609" s="44" t="s">
        <v>37</v>
      </c>
      <c r="AE1609" s="66">
        <v>15811</v>
      </c>
      <c r="AF1609" s="66">
        <v>29055</v>
      </c>
      <c r="AG1609" s="44" t="s">
        <v>37</v>
      </c>
      <c r="AH1609" s="66">
        <v>15774</v>
      </c>
      <c r="AI1609" s="66">
        <v>29123</v>
      </c>
      <c r="AJ1609" s="76"/>
      <c r="AK1609" s="75"/>
      <c r="AL1609" s="7">
        <v>300300</v>
      </c>
    </row>
    <row r="1610" spans="1:38" x14ac:dyDescent="0.15">
      <c r="A1610" s="7">
        <v>300301</v>
      </c>
      <c r="B1610" s="17">
        <f t="shared" si="392"/>
        <v>56.119791666666664</v>
      </c>
      <c r="C1610" s="17">
        <f t="shared" si="393"/>
        <v>4.2298444477157853</v>
      </c>
      <c r="D1610" s="17">
        <f t="shared" si="394"/>
        <v>93.160377358490564</v>
      </c>
      <c r="E1610" s="17">
        <f t="shared" si="395"/>
        <v>3.7561810574362875</v>
      </c>
      <c r="F1610" s="17">
        <f t="shared" si="396"/>
        <v>79.455909943714829</v>
      </c>
      <c r="G1610" s="17">
        <f t="shared" si="397"/>
        <v>3.0106991789002242</v>
      </c>
      <c r="H1610" s="17">
        <f t="shared" si="398"/>
        <v>101.5748031496063</v>
      </c>
      <c r="I1610" s="17">
        <f t="shared" si="399"/>
        <v>3.028169014084507</v>
      </c>
      <c r="J1610" s="18">
        <v>8.6199999999999992</v>
      </c>
      <c r="K1610" s="17">
        <v>0.15359999999999999</v>
      </c>
      <c r="L1610" s="17">
        <v>2.0379</v>
      </c>
      <c r="M1610" s="18">
        <v>7.9</v>
      </c>
      <c r="N1610" s="17">
        <v>2.12E-2</v>
      </c>
      <c r="O1610" s="17">
        <v>2.1032000000000002</v>
      </c>
      <c r="P1610" s="18">
        <v>8.4700000000000006</v>
      </c>
      <c r="Q1610" s="17">
        <v>5.33E-2</v>
      </c>
      <c r="R1610" s="17">
        <v>2.8132999999999999</v>
      </c>
      <c r="S1610" s="18">
        <v>8.6</v>
      </c>
      <c r="T1610" s="17">
        <v>6.3500000000000001E-2</v>
      </c>
      <c r="U1610" s="17">
        <v>2.84</v>
      </c>
      <c r="V1610" s="21">
        <v>42485</v>
      </c>
      <c r="W1610" s="7">
        <v>300301</v>
      </c>
      <c r="X1610" s="50" t="s">
        <v>41</v>
      </c>
      <c r="Y1610" s="66">
        <v>26576</v>
      </c>
      <c r="Z1610" s="66">
        <v>25976</v>
      </c>
      <c r="AA1610" s="50" t="s">
        <v>41</v>
      </c>
      <c r="AB1610" s="66">
        <v>26473</v>
      </c>
      <c r="AC1610" s="66">
        <v>26078</v>
      </c>
      <c r="AD1610" s="50" t="s">
        <v>37</v>
      </c>
      <c r="AE1610" s="66">
        <v>25086</v>
      </c>
      <c r="AF1610" s="66">
        <v>31506</v>
      </c>
      <c r="AG1610" s="50" t="s">
        <v>37</v>
      </c>
      <c r="AH1610" s="66">
        <v>21034</v>
      </c>
      <c r="AI1610" s="66">
        <v>37575</v>
      </c>
      <c r="AJ1610" s="76"/>
      <c r="AK1610" s="75"/>
      <c r="AL1610" s="7">
        <v>300301</v>
      </c>
    </row>
    <row r="1611" spans="1:38" x14ac:dyDescent="0.15">
      <c r="A1611" s="7">
        <v>300302</v>
      </c>
      <c r="B1611" s="17">
        <f t="shared" si="392"/>
        <v>65.470588235294116</v>
      </c>
      <c r="C1611" s="17">
        <f t="shared" si="393"/>
        <v>7.7875734676742239</v>
      </c>
      <c r="D1611" s="17">
        <f t="shared" si="394"/>
        <v>326.5</v>
      </c>
      <c r="E1611" s="17">
        <f t="shared" si="395"/>
        <v>17.942641250214667</v>
      </c>
      <c r="F1611" s="17">
        <f t="shared" si="396"/>
        <v>162.35</v>
      </c>
      <c r="G1611" s="17">
        <f t="shared" si="397"/>
        <v>22.331499312242091</v>
      </c>
      <c r="H1611" s="17">
        <f t="shared" si="398"/>
        <v>142.59615384615384</v>
      </c>
      <c r="I1611" s="17">
        <f t="shared" si="399"/>
        <v>19.658006362672324</v>
      </c>
      <c r="J1611" s="18">
        <v>22.26</v>
      </c>
      <c r="K1611" s="17">
        <v>0.34</v>
      </c>
      <c r="L1611" s="17">
        <v>2.8584000000000001</v>
      </c>
      <c r="M1611" s="18">
        <v>52.24</v>
      </c>
      <c r="N1611" s="17">
        <v>0.04</v>
      </c>
      <c r="O1611" s="17">
        <v>2.9115000000000002</v>
      </c>
      <c r="P1611" s="18">
        <v>32.47</v>
      </c>
      <c r="Q1611" s="17">
        <v>0.1</v>
      </c>
      <c r="R1611" s="17">
        <v>1.454</v>
      </c>
      <c r="S1611" s="18">
        <v>29.66</v>
      </c>
      <c r="T1611" s="17">
        <v>0.156</v>
      </c>
      <c r="U1611" s="17">
        <v>1.5087999999999999</v>
      </c>
      <c r="V1611" s="28">
        <v>42485</v>
      </c>
      <c r="W1611" s="7">
        <v>300302</v>
      </c>
      <c r="X1611" s="37" t="s">
        <v>37</v>
      </c>
      <c r="Y1611" s="66">
        <v>9890</v>
      </c>
      <c r="Z1611" s="66">
        <v>20293</v>
      </c>
      <c r="AA1611" s="37" t="s">
        <v>39</v>
      </c>
      <c r="AB1611" s="66">
        <v>13177</v>
      </c>
      <c r="AC1611" s="66">
        <v>15231</v>
      </c>
      <c r="AD1611" s="37" t="s">
        <v>37</v>
      </c>
      <c r="AE1611" s="66">
        <v>15343</v>
      </c>
      <c r="AF1611" s="66">
        <v>27469</v>
      </c>
      <c r="AG1611" s="37" t="s">
        <v>43</v>
      </c>
      <c r="AH1611" s="66">
        <v>20792</v>
      </c>
      <c r="AI1611" s="66">
        <v>20270</v>
      </c>
      <c r="AJ1611" s="76"/>
      <c r="AK1611" s="75"/>
      <c r="AL1611" s="7">
        <v>300302</v>
      </c>
    </row>
    <row r="1612" spans="1:38" x14ac:dyDescent="0.15">
      <c r="A1612" s="7">
        <v>300303</v>
      </c>
      <c r="B1612" s="17">
        <f t="shared" si="392"/>
        <v>55.125</v>
      </c>
      <c r="C1612" s="17">
        <f t="shared" si="393"/>
        <v>3.5738887313100203</v>
      </c>
      <c r="D1612" s="17">
        <f t="shared" si="394"/>
        <v>50.187499999999993</v>
      </c>
      <c r="E1612" s="17">
        <f t="shared" si="395"/>
        <v>3.2009885992186877</v>
      </c>
      <c r="F1612" s="17">
        <f t="shared" si="396"/>
        <v>52.833333333333336</v>
      </c>
      <c r="G1612" s="17">
        <f t="shared" si="397"/>
        <v>3.794438016199178</v>
      </c>
      <c r="H1612" s="17">
        <f t="shared" si="398"/>
        <v>44.390625</v>
      </c>
      <c r="I1612" s="17">
        <f t="shared" si="399"/>
        <v>3.6741028128031039</v>
      </c>
      <c r="J1612" s="18">
        <v>8.82</v>
      </c>
      <c r="K1612" s="17">
        <v>0.16</v>
      </c>
      <c r="L1612" s="17">
        <v>2.4679000000000002</v>
      </c>
      <c r="M1612" s="18">
        <v>8.0299999999999994</v>
      </c>
      <c r="N1612" s="17">
        <v>0.04</v>
      </c>
      <c r="O1612" s="17">
        <v>2.5085999999999999</v>
      </c>
      <c r="P1612" s="18">
        <v>9.51</v>
      </c>
      <c r="Q1612" s="17">
        <v>0.09</v>
      </c>
      <c r="R1612" s="17">
        <v>2.5063</v>
      </c>
      <c r="S1612" s="18">
        <v>9.4700000000000006</v>
      </c>
      <c r="T1612" s="17">
        <v>0.16</v>
      </c>
      <c r="U1612" s="17">
        <v>2.5775000000000001</v>
      </c>
      <c r="V1612" s="28">
        <v>42454</v>
      </c>
      <c r="W1612" s="7">
        <v>300303</v>
      </c>
      <c r="X1612" s="50"/>
      <c r="Y1612" s="66">
        <v>48100</v>
      </c>
      <c r="Z1612" s="66">
        <v>14304</v>
      </c>
      <c r="AA1612" s="50"/>
      <c r="AB1612" s="66">
        <v>43397</v>
      </c>
      <c r="AC1612" s="66">
        <v>15854</v>
      </c>
      <c r="AD1612" s="30"/>
      <c r="AE1612" s="66">
        <v>44654</v>
      </c>
      <c r="AF1612" s="66">
        <v>15408</v>
      </c>
      <c r="AG1612" s="30"/>
      <c r="AH1612" s="66">
        <v>40471</v>
      </c>
      <c r="AI1612" s="66">
        <v>17001</v>
      </c>
      <c r="AJ1612" s="76"/>
      <c r="AK1612" s="75"/>
      <c r="AL1612" s="7">
        <v>300303</v>
      </c>
    </row>
    <row r="1613" spans="1:38" x14ac:dyDescent="0.15">
      <c r="A1613" s="7">
        <v>300304</v>
      </c>
      <c r="B1613" s="17">
        <f t="shared" si="392"/>
        <v>90</v>
      </c>
      <c r="C1613" s="17">
        <f t="shared" si="393"/>
        <v>6.5801734642677943</v>
      </c>
      <c r="D1613" s="17">
        <f t="shared" si="394"/>
        <v>51.041666666666671</v>
      </c>
      <c r="E1613" s="17">
        <f t="shared" si="395"/>
        <v>4.8693232634403261</v>
      </c>
      <c r="F1613" s="17">
        <f t="shared" si="396"/>
        <v>53.466666666666669</v>
      </c>
      <c r="G1613" s="17">
        <f t="shared" si="397"/>
        <v>4.7434570456897829</v>
      </c>
      <c r="H1613" s="17">
        <f t="shared" si="398"/>
        <v>58.979166666666664</v>
      </c>
      <c r="I1613" s="17">
        <f t="shared" si="399"/>
        <v>4.1441599695519153</v>
      </c>
      <c r="J1613" s="18">
        <v>45.9</v>
      </c>
      <c r="K1613" s="17">
        <v>0.51</v>
      </c>
      <c r="L1613" s="17">
        <v>6.9755000000000003</v>
      </c>
      <c r="M1613" s="18">
        <v>24.5</v>
      </c>
      <c r="N1613" s="17">
        <v>0.12</v>
      </c>
      <c r="O1613" s="17">
        <v>5.0315000000000003</v>
      </c>
      <c r="P1613" s="18">
        <v>32.08</v>
      </c>
      <c r="Q1613" s="17">
        <v>0.3</v>
      </c>
      <c r="R1613" s="17">
        <v>6.7629999999999999</v>
      </c>
      <c r="S1613" s="18">
        <v>28.31</v>
      </c>
      <c r="T1613" s="17">
        <v>0.36</v>
      </c>
      <c r="U1613" s="17">
        <v>6.8312999999999997</v>
      </c>
      <c r="V1613" s="28"/>
      <c r="W1613" s="7">
        <v>300304</v>
      </c>
      <c r="X1613" s="35"/>
      <c r="Y1613" s="66">
        <v>25031</v>
      </c>
      <c r="Z1613" s="66">
        <v>9062</v>
      </c>
      <c r="AA1613" s="35" t="s">
        <v>37</v>
      </c>
      <c r="AB1613" s="66">
        <v>8964</v>
      </c>
      <c r="AC1613" s="66">
        <v>22311</v>
      </c>
      <c r="AD1613" s="35" t="s">
        <v>37</v>
      </c>
      <c r="AE1613" s="66">
        <v>8950</v>
      </c>
      <c r="AF1613" s="66">
        <v>25344</v>
      </c>
      <c r="AG1613" s="35" t="s">
        <v>39</v>
      </c>
      <c r="AH1613" s="66">
        <v>9062</v>
      </c>
      <c r="AI1613" s="66">
        <v>25030</v>
      </c>
      <c r="AJ1613" s="76"/>
      <c r="AK1613" s="75"/>
      <c r="AL1613" s="7">
        <v>300304</v>
      </c>
    </row>
    <row r="1614" spans="1:38" x14ac:dyDescent="0.15">
      <c r="A1614" s="7">
        <v>300305</v>
      </c>
      <c r="B1614" s="17">
        <f t="shared" si="392"/>
        <v>51.6</v>
      </c>
      <c r="C1614" s="17">
        <f t="shared" si="393"/>
        <v>2.6795729300818416</v>
      </c>
      <c r="D1614" s="17">
        <f t="shared" si="394"/>
        <v>53.265666372462491</v>
      </c>
      <c r="E1614" s="17">
        <f t="shared" si="395"/>
        <v>2.5905734890109891</v>
      </c>
      <c r="F1614" s="17">
        <f t="shared" si="396"/>
        <v>56.295694557270508</v>
      </c>
      <c r="G1614" s="17">
        <f t="shared" si="397"/>
        <v>2.9561693505385516</v>
      </c>
      <c r="H1614" s="17">
        <f t="shared" si="398"/>
        <v>56.886141460609544</v>
      </c>
      <c r="I1614" s="17">
        <f t="shared" si="399"/>
        <v>2.77176539811293</v>
      </c>
      <c r="J1614" s="18">
        <v>12.9</v>
      </c>
      <c r="K1614" s="17">
        <v>0.25</v>
      </c>
      <c r="L1614" s="17">
        <v>4.8141999999999996</v>
      </c>
      <c r="M1614" s="18">
        <v>24.14</v>
      </c>
      <c r="N1614" s="17">
        <v>0.1133</v>
      </c>
      <c r="O1614" s="17">
        <v>9.3184000000000005</v>
      </c>
      <c r="P1614" s="18">
        <v>13.86</v>
      </c>
      <c r="Q1614" s="17">
        <v>0.1231</v>
      </c>
      <c r="R1614" s="17">
        <v>4.6885000000000003</v>
      </c>
      <c r="S1614" s="18">
        <v>13.19</v>
      </c>
      <c r="T1614" s="17">
        <v>0.1739</v>
      </c>
      <c r="U1614" s="17">
        <v>4.7587000000000002</v>
      </c>
      <c r="V1614" s="21"/>
      <c r="W1614" s="7">
        <v>300305</v>
      </c>
      <c r="X1614" s="50" t="s">
        <v>39</v>
      </c>
      <c r="Y1614" s="66">
        <v>11431</v>
      </c>
      <c r="Z1614" s="66">
        <v>25439</v>
      </c>
      <c r="AA1614" s="50" t="s">
        <v>39</v>
      </c>
      <c r="AB1614" s="66">
        <v>10022</v>
      </c>
      <c r="AC1614" s="66">
        <v>14493</v>
      </c>
      <c r="AD1614" s="50" t="s">
        <v>37</v>
      </c>
      <c r="AE1614" s="66">
        <v>11032</v>
      </c>
      <c r="AF1614" s="66">
        <v>26358</v>
      </c>
      <c r="AG1614" s="50" t="s">
        <v>37</v>
      </c>
      <c r="AH1614" s="66">
        <v>10147</v>
      </c>
      <c r="AI1614" s="66">
        <v>28657</v>
      </c>
      <c r="AJ1614" s="76"/>
      <c r="AK1614" s="75"/>
      <c r="AL1614" s="7">
        <v>300305</v>
      </c>
    </row>
    <row r="1615" spans="1:38" x14ac:dyDescent="0.15">
      <c r="A1615" s="7">
        <v>300306</v>
      </c>
      <c r="B1615" s="17">
        <f t="shared" si="392"/>
        <v>102.82608695652173</v>
      </c>
      <c r="C1615" s="17">
        <f t="shared" si="393"/>
        <v>5.2696078431372539</v>
      </c>
      <c r="D1615" s="17">
        <f t="shared" si="394"/>
        <v>103</v>
      </c>
      <c r="E1615" s="17">
        <f t="shared" si="395"/>
        <v>4.5331514204607979</v>
      </c>
      <c r="F1615" s="17">
        <f t="shared" si="396"/>
        <v>74.15625</v>
      </c>
      <c r="G1615" s="17">
        <f t="shared" si="397"/>
        <v>5.2073732718894004</v>
      </c>
      <c r="H1615" s="17">
        <f t="shared" si="398"/>
        <v>79.2</v>
      </c>
      <c r="I1615" s="17">
        <f t="shared" si="399"/>
        <v>5.6742466577827448</v>
      </c>
      <c r="J1615" s="18">
        <v>23.65</v>
      </c>
      <c r="K1615" s="17">
        <v>0.23</v>
      </c>
      <c r="L1615" s="17">
        <v>4.4880000000000004</v>
      </c>
      <c r="M1615" s="18">
        <v>20.6</v>
      </c>
      <c r="N1615" s="17">
        <v>0.05</v>
      </c>
      <c r="O1615" s="17">
        <v>4.5442999999999998</v>
      </c>
      <c r="P1615" s="18">
        <v>23.73</v>
      </c>
      <c r="Q1615" s="17">
        <v>0.16</v>
      </c>
      <c r="R1615" s="17">
        <v>4.5570000000000004</v>
      </c>
      <c r="S1615" s="18">
        <v>26.4</v>
      </c>
      <c r="T1615" s="17">
        <v>0.25</v>
      </c>
      <c r="U1615" s="17">
        <v>4.6525999999999996</v>
      </c>
      <c r="V1615" s="74">
        <v>42468</v>
      </c>
      <c r="W1615" s="7">
        <v>300306</v>
      </c>
      <c r="X1615" s="50" t="s">
        <v>37</v>
      </c>
      <c r="Y1615" s="66">
        <v>10895</v>
      </c>
      <c r="Z1615" s="66">
        <v>22028</v>
      </c>
      <c r="AA1615" s="50" t="s">
        <v>37</v>
      </c>
      <c r="AB1615" s="66">
        <v>10128</v>
      </c>
      <c r="AC1615" s="66">
        <v>23696</v>
      </c>
      <c r="AD1615" s="50" t="s">
        <v>37</v>
      </c>
      <c r="AE1615" s="66">
        <v>8729</v>
      </c>
      <c r="AF1615" s="66">
        <v>27494</v>
      </c>
      <c r="AG1615" s="50" t="s">
        <v>39</v>
      </c>
      <c r="AH1615" s="66">
        <v>10418</v>
      </c>
      <c r="AI1615" s="66">
        <v>23037</v>
      </c>
      <c r="AJ1615" s="76"/>
      <c r="AK1615" s="75"/>
      <c r="AL1615" s="7">
        <v>300306</v>
      </c>
    </row>
    <row r="1616" spans="1:38" x14ac:dyDescent="0.15">
      <c r="A1616" s="7">
        <v>300307</v>
      </c>
      <c r="B1616" s="17">
        <f t="shared" si="392"/>
        <v>80.615384615384613</v>
      </c>
      <c r="C1616" s="17">
        <f t="shared" si="393"/>
        <v>2.182742173994543</v>
      </c>
      <c r="D1616" s="17">
        <f t="shared" si="394"/>
        <v>59.375</v>
      </c>
      <c r="E1616" s="17">
        <f t="shared" si="395"/>
        <v>2.9329436463178693</v>
      </c>
      <c r="F1616" s="17">
        <f t="shared" si="396"/>
        <v>47.071428571428569</v>
      </c>
      <c r="G1616" s="17">
        <f t="shared" si="397"/>
        <v>2.7183665051046719</v>
      </c>
      <c r="H1616" s="17">
        <f t="shared" si="398"/>
        <v>60.900000000000006</v>
      </c>
      <c r="I1616" s="17">
        <f t="shared" si="399"/>
        <v>2.5045237703569665</v>
      </c>
      <c r="J1616" s="18">
        <v>10.48</v>
      </c>
      <c r="K1616" s="17">
        <v>0.13</v>
      </c>
      <c r="L1616" s="17">
        <v>4.8013000000000003</v>
      </c>
      <c r="M1616" s="18">
        <v>14.25</v>
      </c>
      <c r="N1616" s="17">
        <v>0.06</v>
      </c>
      <c r="O1616" s="17">
        <v>4.8586</v>
      </c>
      <c r="P1616" s="18">
        <v>13.18</v>
      </c>
      <c r="Q1616" s="17">
        <v>0.14000000000000001</v>
      </c>
      <c r="R1616" s="17">
        <v>4.8484999999999996</v>
      </c>
      <c r="S1616" s="18">
        <v>12.18</v>
      </c>
      <c r="T1616" s="17">
        <v>0.15</v>
      </c>
      <c r="U1616" s="17">
        <v>4.8632</v>
      </c>
      <c r="V1616" s="21">
        <v>42485</v>
      </c>
      <c r="W1616" s="7">
        <v>300307</v>
      </c>
      <c r="X1616" s="50"/>
      <c r="Y1616" s="66">
        <v>41903</v>
      </c>
      <c r="Z1616" s="66">
        <v>19139</v>
      </c>
      <c r="AA1616" s="50"/>
      <c r="AB1616" s="66">
        <v>43171</v>
      </c>
      <c r="AC1616" s="66">
        <v>18577</v>
      </c>
      <c r="AD1616" s="50"/>
      <c r="AE1616" s="66">
        <v>55702</v>
      </c>
      <c r="AF1616" s="66">
        <v>14398</v>
      </c>
      <c r="AG1616" s="50"/>
      <c r="AH1616" s="66">
        <v>50456</v>
      </c>
      <c r="AI1616" s="66">
        <v>15895</v>
      </c>
      <c r="AJ1616" s="76"/>
      <c r="AK1616" s="75"/>
      <c r="AL1616" s="7">
        <v>300307</v>
      </c>
    </row>
    <row r="1617" spans="1:38" x14ac:dyDescent="0.15">
      <c r="A1617" s="7">
        <v>300308</v>
      </c>
      <c r="B1617" s="17">
        <f t="shared" si="392"/>
        <v>793.33333333333337</v>
      </c>
      <c r="C1617" s="17">
        <f t="shared" si="393"/>
        <v>9.3778320658812397</v>
      </c>
      <c r="D1617" s="17">
        <f t="shared" si="394"/>
        <v>-103</v>
      </c>
      <c r="E1617" s="17">
        <f t="shared" si="395"/>
        <v>4.9319660029527945</v>
      </c>
      <c r="F1617" s="17">
        <f t="shared" si="396"/>
        <v>309</v>
      </c>
      <c r="G1617" s="17">
        <f t="shared" si="397"/>
        <v>4.8292568570758769</v>
      </c>
      <c r="H1617" s="17">
        <f t="shared" si="398"/>
        <v>509.62499999999994</v>
      </c>
      <c r="I1617" s="17">
        <f t="shared" si="399"/>
        <v>5.340511651668173</v>
      </c>
      <c r="J1617" s="18">
        <v>23.8</v>
      </c>
      <c r="K1617" s="17">
        <v>0.03</v>
      </c>
      <c r="L1617" s="17">
        <v>2.5379</v>
      </c>
      <c r="M1617" s="18">
        <v>12.36</v>
      </c>
      <c r="N1617" s="17">
        <v>-0.03</v>
      </c>
      <c r="O1617" s="17">
        <v>2.5061</v>
      </c>
      <c r="P1617" s="18">
        <v>12.36</v>
      </c>
      <c r="Q1617" s="17">
        <v>0.02</v>
      </c>
      <c r="R1617" s="17">
        <v>2.5594000000000001</v>
      </c>
      <c r="S1617" s="18">
        <v>13.59</v>
      </c>
      <c r="T1617" s="17">
        <v>0.02</v>
      </c>
      <c r="U1617" s="17">
        <v>2.5447000000000002</v>
      </c>
      <c r="V1617" s="21">
        <v>42481</v>
      </c>
      <c r="W1617" s="7">
        <v>300308</v>
      </c>
      <c r="X1617" s="44" t="s">
        <v>37</v>
      </c>
      <c r="Y1617" s="66">
        <v>6496</v>
      </c>
      <c r="Z1617" s="66">
        <v>33252</v>
      </c>
      <c r="AA1617" s="44" t="s">
        <v>39</v>
      </c>
      <c r="AB1617" s="66">
        <v>7657</v>
      </c>
      <c r="AC1617" s="66">
        <v>28210</v>
      </c>
      <c r="AD1617" s="44" t="s">
        <v>37</v>
      </c>
      <c r="AE1617" s="66">
        <v>7644</v>
      </c>
      <c r="AF1617" s="66">
        <v>28258</v>
      </c>
      <c r="AG1617" s="44" t="s">
        <v>37</v>
      </c>
      <c r="AH1617" s="66">
        <v>7619</v>
      </c>
      <c r="AI1617" s="66">
        <v>28351</v>
      </c>
      <c r="AJ1617" s="76"/>
      <c r="AK1617" s="75"/>
      <c r="AL1617" s="7">
        <v>300308</v>
      </c>
    </row>
    <row r="1618" spans="1:38" x14ac:dyDescent="0.15">
      <c r="A1618" s="7">
        <v>300309</v>
      </c>
      <c r="B1618" s="17">
        <f t="shared" si="392"/>
        <v>138.58823529411762</v>
      </c>
      <c r="C1618" s="17">
        <f t="shared" si="393"/>
        <v>7.8717006348145668</v>
      </c>
      <c r="D1618" s="17">
        <f t="shared" si="394"/>
        <v>-158.125</v>
      </c>
      <c r="E1618" s="17">
        <f t="shared" si="395"/>
        <v>4.2929378626938615</v>
      </c>
      <c r="F1618" s="17">
        <f t="shared" si="396"/>
        <v>-332</v>
      </c>
      <c r="G1618" s="17">
        <f t="shared" si="397"/>
        <v>4.4072746581707154</v>
      </c>
      <c r="H1618" s="17">
        <f t="shared" si="398"/>
        <v>-324.56249999999994</v>
      </c>
      <c r="I1618" s="17">
        <f t="shared" si="399"/>
        <v>5.8396869307064296</v>
      </c>
      <c r="J1618" s="18">
        <v>23.56</v>
      </c>
      <c r="K1618" s="17">
        <v>0.17</v>
      </c>
      <c r="L1618" s="17">
        <v>2.9929999999999999</v>
      </c>
      <c r="M1618" s="18">
        <v>12.65</v>
      </c>
      <c r="N1618" s="17">
        <v>-0.02</v>
      </c>
      <c r="O1618" s="17">
        <v>2.9466999999999999</v>
      </c>
      <c r="P1618" s="18">
        <v>13.28</v>
      </c>
      <c r="Q1618" s="17">
        <v>-0.02</v>
      </c>
      <c r="R1618" s="17">
        <v>3.0131999999999999</v>
      </c>
      <c r="S1618" s="18">
        <v>17.309999999999999</v>
      </c>
      <c r="T1618" s="17">
        <v>-0.04</v>
      </c>
      <c r="U1618" s="17">
        <v>2.9641999999999999</v>
      </c>
      <c r="V1618" s="28">
        <v>42460</v>
      </c>
      <c r="W1618" s="7">
        <v>300309</v>
      </c>
      <c r="X1618" s="44" t="s">
        <v>39</v>
      </c>
      <c r="Y1618" s="66">
        <v>13468</v>
      </c>
      <c r="Z1618" s="66">
        <v>32265</v>
      </c>
      <c r="AA1618" s="44" t="s">
        <v>39</v>
      </c>
      <c r="AB1618" s="66">
        <v>17187</v>
      </c>
      <c r="AC1618" s="66">
        <v>25283</v>
      </c>
      <c r="AD1618" s="44" t="s">
        <v>37</v>
      </c>
      <c r="AE1618" s="66">
        <v>16197</v>
      </c>
      <c r="AF1618" s="66">
        <v>26828</v>
      </c>
      <c r="AG1618" s="44" t="s">
        <v>37</v>
      </c>
      <c r="AH1618" s="66">
        <v>10222</v>
      </c>
      <c r="AI1618" s="66">
        <v>42511</v>
      </c>
      <c r="AJ1618" s="76"/>
      <c r="AK1618" s="75"/>
      <c r="AL1618" s="7">
        <v>300309</v>
      </c>
    </row>
    <row r="1619" spans="1:38" x14ac:dyDescent="0.15">
      <c r="A1619" s="7">
        <v>300310</v>
      </c>
      <c r="B1619" s="17">
        <f t="shared" si="392"/>
        <v>90.148148148148138</v>
      </c>
      <c r="C1619" s="17">
        <f t="shared" si="393"/>
        <v>7.6610745648547418</v>
      </c>
      <c r="D1619" s="17">
        <f t="shared" si="394"/>
        <v>58.779411764705877</v>
      </c>
      <c r="E1619" s="17">
        <f t="shared" si="395"/>
        <v>4.9489871725026005</v>
      </c>
      <c r="F1619" s="17">
        <f t="shared" si="396"/>
        <v>95.474999999999994</v>
      </c>
      <c r="G1619" s="17">
        <f t="shared" si="397"/>
        <v>7.4589843749999991</v>
      </c>
      <c r="H1619" s="17">
        <f t="shared" si="398"/>
        <v>80.5078125</v>
      </c>
      <c r="I1619" s="17">
        <f t="shared" si="399"/>
        <v>6.564488696084239</v>
      </c>
      <c r="J1619" s="18">
        <v>24.34</v>
      </c>
      <c r="K1619" s="17">
        <v>0.27</v>
      </c>
      <c r="L1619" s="17">
        <v>3.1770999999999998</v>
      </c>
      <c r="M1619" s="18">
        <v>39.97</v>
      </c>
      <c r="N1619" s="17">
        <v>0.17</v>
      </c>
      <c r="O1619" s="17">
        <v>8.0763999999999996</v>
      </c>
      <c r="P1619" s="18">
        <v>38.19</v>
      </c>
      <c r="Q1619" s="17">
        <v>0.2</v>
      </c>
      <c r="R1619" s="17">
        <v>5.12</v>
      </c>
      <c r="S1619" s="18">
        <v>34.35</v>
      </c>
      <c r="T1619" s="17">
        <v>0.32</v>
      </c>
      <c r="U1619" s="17">
        <v>5.2327000000000004</v>
      </c>
      <c r="V1619" s="28">
        <v>42451</v>
      </c>
      <c r="W1619" s="7">
        <v>300310</v>
      </c>
      <c r="X1619" s="44" t="s">
        <v>37</v>
      </c>
      <c r="Y1619" s="66">
        <v>6724</v>
      </c>
      <c r="Z1619" s="66">
        <v>34027</v>
      </c>
      <c r="AA1619" s="44" t="s">
        <v>39</v>
      </c>
      <c r="AB1619" s="66">
        <v>10961</v>
      </c>
      <c r="AC1619" s="66">
        <v>25313</v>
      </c>
      <c r="AD1619" s="44" t="s">
        <v>37</v>
      </c>
      <c r="AE1619" s="66">
        <v>12719</v>
      </c>
      <c r="AF1619" s="66">
        <v>34902</v>
      </c>
      <c r="AG1619" s="44" t="s">
        <v>39</v>
      </c>
      <c r="AH1619" s="66">
        <v>17921</v>
      </c>
      <c r="AI1619" s="66">
        <v>24771</v>
      </c>
      <c r="AJ1619" s="76"/>
      <c r="AK1619" s="75"/>
      <c r="AL1619" s="7">
        <v>300310</v>
      </c>
    </row>
    <row r="1620" spans="1:38" x14ac:dyDescent="0.15">
      <c r="A1620" s="7">
        <v>300311</v>
      </c>
      <c r="B1620" s="17">
        <f t="shared" si="392"/>
        <v>64.115384615384613</v>
      </c>
      <c r="C1620" s="17">
        <f t="shared" si="393"/>
        <v>4.4587690908604598</v>
      </c>
      <c r="D1620" s="17">
        <f t="shared" si="394"/>
        <v>261.72131147540983</v>
      </c>
      <c r="E1620" s="17">
        <f t="shared" si="395"/>
        <v>8.4578300487391402</v>
      </c>
      <c r="F1620" s="17">
        <f t="shared" si="396"/>
        <v>99.181818181818187</v>
      </c>
      <c r="G1620" s="17">
        <f t="shared" si="397"/>
        <v>8.4377416860015479</v>
      </c>
      <c r="H1620" s="17">
        <f t="shared" si="398"/>
        <v>99.421875</v>
      </c>
      <c r="I1620" s="17">
        <f t="shared" si="399"/>
        <v>8.0061905480899895</v>
      </c>
      <c r="J1620" s="18">
        <v>16.670000000000002</v>
      </c>
      <c r="K1620" s="17">
        <v>0.26</v>
      </c>
      <c r="L1620" s="17">
        <v>3.7387000000000001</v>
      </c>
      <c r="M1620" s="18">
        <v>31.93</v>
      </c>
      <c r="N1620" s="17">
        <v>3.0499999999999999E-2</v>
      </c>
      <c r="O1620" s="17">
        <v>3.7751999999999999</v>
      </c>
      <c r="P1620" s="18">
        <v>21.82</v>
      </c>
      <c r="Q1620" s="17">
        <v>0.11</v>
      </c>
      <c r="R1620" s="17">
        <v>2.5859999999999999</v>
      </c>
      <c r="S1620" s="18">
        <v>21.21</v>
      </c>
      <c r="T1620" s="17">
        <v>0.16</v>
      </c>
      <c r="U1620" s="17">
        <v>2.6492</v>
      </c>
      <c r="V1620" s="21">
        <v>42486</v>
      </c>
      <c r="W1620" s="7">
        <v>300311</v>
      </c>
      <c r="X1620" s="44" t="s">
        <v>41</v>
      </c>
      <c r="Y1620" s="66">
        <v>27154</v>
      </c>
      <c r="Z1620" s="66">
        <v>11009</v>
      </c>
      <c r="AA1620" s="30" t="s">
        <v>43</v>
      </c>
      <c r="AB1620" s="66">
        <v>27455</v>
      </c>
      <c r="AC1620" s="66">
        <v>10889</v>
      </c>
      <c r="AD1620" s="30" t="s">
        <v>41</v>
      </c>
      <c r="AE1620" s="66">
        <v>31766</v>
      </c>
      <c r="AF1620" s="66">
        <v>14113</v>
      </c>
      <c r="AG1620" s="44" t="s">
        <v>43</v>
      </c>
      <c r="AH1620" s="66">
        <v>32700</v>
      </c>
      <c r="AI1620" s="66">
        <v>13710</v>
      </c>
      <c r="AJ1620" s="76"/>
      <c r="AK1620" s="75"/>
      <c r="AL1620" s="7">
        <v>300311</v>
      </c>
    </row>
    <row r="1621" spans="1:38" x14ac:dyDescent="0.15">
      <c r="A1621" s="7">
        <v>300312</v>
      </c>
      <c r="B1621" s="17">
        <f t="shared" si="392"/>
        <v>237.83333333333334</v>
      </c>
      <c r="C1621" s="17">
        <f t="shared" si="393"/>
        <v>2.8756246977269062</v>
      </c>
      <c r="D1621" s="17">
        <f t="shared" si="394"/>
        <v>-45.023837902264596</v>
      </c>
      <c r="E1621" s="17">
        <f t="shared" si="395"/>
        <v>6.3029241229716764</v>
      </c>
      <c r="F1621" s="17">
        <f t="shared" si="396"/>
        <v>-121.17503059975522</v>
      </c>
      <c r="G1621" s="17">
        <f t="shared" si="397"/>
        <v>8.3036275948836238</v>
      </c>
      <c r="H1621" s="17">
        <f t="shared" si="398"/>
        <v>-80.928016937191259</v>
      </c>
      <c r="I1621" s="17">
        <f t="shared" si="399"/>
        <v>6.5774756947431809</v>
      </c>
      <c r="J1621" s="18">
        <v>14.27</v>
      </c>
      <c r="K1621" s="17">
        <v>0.06</v>
      </c>
      <c r="L1621" s="17">
        <v>4.9623999999999997</v>
      </c>
      <c r="M1621" s="18">
        <v>30.22</v>
      </c>
      <c r="N1621" s="17">
        <v>-0.1678</v>
      </c>
      <c r="O1621" s="17">
        <v>4.7946</v>
      </c>
      <c r="P1621" s="18">
        <v>19.8</v>
      </c>
      <c r="Q1621" s="17">
        <v>-8.1699999999999995E-2</v>
      </c>
      <c r="R1621" s="17">
        <v>2.3845000000000001</v>
      </c>
      <c r="S1621" s="18">
        <v>15.29</v>
      </c>
      <c r="T1621" s="17">
        <v>-0.14169999999999999</v>
      </c>
      <c r="U1621" s="17">
        <v>2.3246000000000002</v>
      </c>
      <c r="V1621" s="21">
        <v>42472</v>
      </c>
      <c r="W1621" s="7">
        <v>300312</v>
      </c>
      <c r="X1621" s="44" t="s">
        <v>41</v>
      </c>
      <c r="Y1621" s="66">
        <v>15825</v>
      </c>
      <c r="Z1621" s="66">
        <v>10111</v>
      </c>
      <c r="AA1621" s="44" t="s">
        <v>41</v>
      </c>
      <c r="AB1621" s="66">
        <v>13753</v>
      </c>
      <c r="AC1621" s="66">
        <v>11635</v>
      </c>
      <c r="AD1621" s="44" t="s">
        <v>37</v>
      </c>
      <c r="AE1621" s="66">
        <v>17724</v>
      </c>
      <c r="AF1621" s="66">
        <v>18056</v>
      </c>
      <c r="AG1621" s="30" t="s">
        <v>37</v>
      </c>
      <c r="AH1621" s="66">
        <v>17080</v>
      </c>
      <c r="AI1621" s="66">
        <v>18737</v>
      </c>
      <c r="AJ1621" s="76"/>
      <c r="AK1621" s="75"/>
      <c r="AL1621" s="7">
        <v>300312</v>
      </c>
    </row>
    <row r="1622" spans="1:38" x14ac:dyDescent="0.15">
      <c r="A1622" s="7">
        <v>300313</v>
      </c>
      <c r="B1622" s="17">
        <f t="shared" si="392"/>
        <v>-95</v>
      </c>
      <c r="C1622" s="17">
        <f t="shared" si="393"/>
        <v>10.110685398041721</v>
      </c>
      <c r="D1622" s="17">
        <f t="shared" si="394"/>
        <v>-49.221357063403786</v>
      </c>
      <c r="E1622" s="17">
        <f t="shared" si="395"/>
        <v>7.2917524923786763</v>
      </c>
      <c r="F1622" s="17">
        <f t="shared" si="396"/>
        <v>-54.089709762532969</v>
      </c>
      <c r="G1622" s="17">
        <f t="shared" si="397"/>
        <v>6.7892035105149855</v>
      </c>
      <c r="H1622" s="17">
        <f t="shared" si="398"/>
        <v>-42.619453924914673</v>
      </c>
      <c r="I1622" s="17">
        <f t="shared" si="399"/>
        <v>7.2580645161290311</v>
      </c>
      <c r="J1622" s="18">
        <v>19</v>
      </c>
      <c r="K1622" s="17">
        <v>-0.2</v>
      </c>
      <c r="L1622" s="17">
        <v>1.8792</v>
      </c>
      <c r="M1622" s="18">
        <v>17.7</v>
      </c>
      <c r="N1622" s="17">
        <v>-8.9899999999999994E-2</v>
      </c>
      <c r="O1622" s="17">
        <v>2.4274</v>
      </c>
      <c r="P1622" s="18">
        <v>16.399999999999999</v>
      </c>
      <c r="Q1622" s="17">
        <v>-0.15160000000000001</v>
      </c>
      <c r="R1622" s="17">
        <v>2.4156</v>
      </c>
      <c r="S1622" s="18">
        <v>16.649999999999999</v>
      </c>
      <c r="T1622" s="17">
        <v>-0.29299999999999998</v>
      </c>
      <c r="U1622" s="17">
        <v>2.294</v>
      </c>
      <c r="V1622" s="28">
        <v>42459</v>
      </c>
      <c r="W1622" s="7">
        <v>300313</v>
      </c>
      <c r="X1622" s="44" t="s">
        <v>37</v>
      </c>
      <c r="Y1622" s="66">
        <v>6577</v>
      </c>
      <c r="Z1622" s="66">
        <v>28424</v>
      </c>
      <c r="AA1622" s="44" t="s">
        <v>37</v>
      </c>
      <c r="AB1622" s="66">
        <v>6569</v>
      </c>
      <c r="AC1622" s="66">
        <v>28459</v>
      </c>
      <c r="AD1622" s="44" t="s">
        <v>39</v>
      </c>
      <c r="AE1622" s="66">
        <v>9110</v>
      </c>
      <c r="AF1622" s="66">
        <v>21399</v>
      </c>
      <c r="AG1622" s="44" t="s">
        <v>37</v>
      </c>
      <c r="AH1622" s="66">
        <v>8375</v>
      </c>
      <c r="AI1622" s="66">
        <v>23564</v>
      </c>
      <c r="AJ1622" s="76"/>
      <c r="AK1622" s="75"/>
      <c r="AL1622" s="7">
        <v>300313</v>
      </c>
    </row>
    <row r="1623" spans="1:38" x14ac:dyDescent="0.15">
      <c r="A1623" s="7">
        <v>300314</v>
      </c>
      <c r="B1623" s="17">
        <f t="shared" si="392"/>
        <v>132.875</v>
      </c>
      <c r="C1623" s="17">
        <f t="shared" si="393"/>
        <v>8.7731605661701</v>
      </c>
      <c r="D1623" s="17">
        <f t="shared" si="394"/>
        <v>107.29665071770334</v>
      </c>
      <c r="E1623" s="17">
        <f t="shared" si="395"/>
        <v>10.824617860016088</v>
      </c>
      <c r="F1623" s="17">
        <f t="shared" si="396"/>
        <v>111.86518928901201</v>
      </c>
      <c r="G1623" s="17">
        <f t="shared" si="397"/>
        <v>9.7246749076898382</v>
      </c>
      <c r="H1623" s="17">
        <f t="shared" si="398"/>
        <v>102.60036496350365</v>
      </c>
      <c r="I1623" s="17">
        <f t="shared" si="399"/>
        <v>8.8279164704035153</v>
      </c>
      <c r="J1623" s="18">
        <v>21.26</v>
      </c>
      <c r="K1623" s="17">
        <v>0.16</v>
      </c>
      <c r="L1623" s="17">
        <v>2.4232999999999998</v>
      </c>
      <c r="M1623" s="18">
        <v>26.91</v>
      </c>
      <c r="N1623" s="17">
        <v>6.2700000000000006E-2</v>
      </c>
      <c r="O1623" s="17">
        <v>2.4860000000000002</v>
      </c>
      <c r="P1623" s="18">
        <v>24.23</v>
      </c>
      <c r="Q1623" s="17">
        <v>0.10829999999999999</v>
      </c>
      <c r="R1623" s="17">
        <v>2.4916</v>
      </c>
      <c r="S1623" s="18">
        <v>22.49</v>
      </c>
      <c r="T1623" s="17">
        <v>0.16439999999999999</v>
      </c>
      <c r="U1623" s="17">
        <v>2.5476000000000001</v>
      </c>
      <c r="V1623" s="28">
        <v>42471</v>
      </c>
      <c r="W1623" s="7">
        <v>300314</v>
      </c>
      <c r="X1623" s="50"/>
      <c r="Y1623" s="66">
        <v>38218</v>
      </c>
      <c r="Z1623" s="66">
        <v>7535</v>
      </c>
      <c r="AA1623" s="50"/>
      <c r="AB1623" s="66">
        <v>33766</v>
      </c>
      <c r="AC1623" s="66">
        <v>8529</v>
      </c>
      <c r="AD1623" s="50"/>
      <c r="AE1623" s="66">
        <v>31693</v>
      </c>
      <c r="AF1623" s="66">
        <v>9087</v>
      </c>
      <c r="AG1623" s="50"/>
      <c r="AH1623" s="66">
        <v>29417</v>
      </c>
      <c r="AI1623" s="66">
        <v>9790</v>
      </c>
      <c r="AJ1623" s="76"/>
      <c r="AK1623" s="75"/>
      <c r="AL1623" s="7">
        <v>300314</v>
      </c>
    </row>
    <row r="1624" spans="1:38" x14ac:dyDescent="0.15">
      <c r="A1624" s="7">
        <v>300315</v>
      </c>
      <c r="B1624" s="17">
        <f t="shared" si="392"/>
        <v>48.631578947368425</v>
      </c>
      <c r="C1624" s="17">
        <f t="shared" si="393"/>
        <v>3.8471146640019982</v>
      </c>
      <c r="D1624" s="17">
        <f t="shared" si="394"/>
        <v>37.78125</v>
      </c>
      <c r="E1624" s="17">
        <f t="shared" si="395"/>
        <v>4.1421131972043304</v>
      </c>
      <c r="F1624" s="17">
        <f t="shared" si="396"/>
        <v>34.966666666666669</v>
      </c>
      <c r="G1624" s="17">
        <f t="shared" si="397"/>
        <v>3.5267616998386226</v>
      </c>
      <c r="H1624" s="17">
        <f t="shared" si="398"/>
        <v>35.325000000000003</v>
      </c>
      <c r="I1624" s="17">
        <f t="shared" si="399"/>
        <v>3.1055286321827711</v>
      </c>
      <c r="J1624" s="18">
        <v>9.24</v>
      </c>
      <c r="K1624" s="17">
        <v>0.19</v>
      </c>
      <c r="L1624" s="17">
        <v>2.4018000000000002</v>
      </c>
      <c r="M1624" s="18">
        <v>12.09</v>
      </c>
      <c r="N1624" s="17">
        <v>0.08</v>
      </c>
      <c r="O1624" s="17">
        <v>2.9188000000000001</v>
      </c>
      <c r="P1624" s="18">
        <v>10.49</v>
      </c>
      <c r="Q1624" s="17">
        <v>0.15</v>
      </c>
      <c r="R1624" s="17">
        <v>2.9744000000000002</v>
      </c>
      <c r="S1624" s="18">
        <v>9.42</v>
      </c>
      <c r="T1624" s="17">
        <v>0.2</v>
      </c>
      <c r="U1624" s="17">
        <v>3.0333000000000001</v>
      </c>
      <c r="V1624" s="21">
        <v>42485</v>
      </c>
      <c r="W1624" s="7">
        <v>300315</v>
      </c>
      <c r="X1624" s="30"/>
      <c r="Y1624" s="66"/>
      <c r="Z1624" s="66"/>
      <c r="AA1624" s="30"/>
      <c r="AB1624" s="66"/>
      <c r="AC1624" s="66"/>
      <c r="AD1624" s="30"/>
      <c r="AE1624" s="66"/>
      <c r="AF1624" s="66"/>
      <c r="AG1624" s="30"/>
      <c r="AH1624" s="66"/>
      <c r="AI1624" s="66"/>
      <c r="AJ1624" s="76"/>
      <c r="AK1624" s="75"/>
      <c r="AL1624" s="7">
        <v>300315</v>
      </c>
    </row>
    <row r="1625" spans="1:38" x14ac:dyDescent="0.15">
      <c r="A1625" s="7">
        <v>300316</v>
      </c>
      <c r="B1625" s="17">
        <f t="shared" si="392"/>
        <v>99.833333333333343</v>
      </c>
      <c r="C1625" s="17">
        <f t="shared" si="393"/>
        <v>5.851323629969718</v>
      </c>
      <c r="D1625" s="17">
        <f t="shared" si="394"/>
        <v>84.707903780068719</v>
      </c>
      <c r="E1625" s="17">
        <f t="shared" si="395"/>
        <v>4.7356034772585369</v>
      </c>
      <c r="F1625" s="17">
        <f t="shared" si="396"/>
        <v>72.777777777777771</v>
      </c>
      <c r="G1625" s="17">
        <f t="shared" si="397"/>
        <v>6.2893081761006284</v>
      </c>
      <c r="H1625" s="17">
        <f t="shared" si="398"/>
        <v>64.850000000000009</v>
      </c>
      <c r="I1625" s="17">
        <f t="shared" si="399"/>
        <v>6.0099161299291044</v>
      </c>
      <c r="J1625" s="18">
        <v>11.98</v>
      </c>
      <c r="K1625" s="17">
        <v>0.12</v>
      </c>
      <c r="L1625" s="17">
        <v>2.0474000000000001</v>
      </c>
      <c r="M1625" s="18">
        <v>9.86</v>
      </c>
      <c r="N1625" s="17">
        <v>2.9100000000000001E-2</v>
      </c>
      <c r="O1625" s="17">
        <v>2.0821000000000001</v>
      </c>
      <c r="P1625" s="18">
        <v>13.1</v>
      </c>
      <c r="Q1625" s="17">
        <v>0.09</v>
      </c>
      <c r="R1625" s="17">
        <v>2.0829</v>
      </c>
      <c r="S1625" s="18">
        <v>12.97</v>
      </c>
      <c r="T1625" s="17">
        <v>0.15</v>
      </c>
      <c r="U1625" s="17">
        <v>2.1581000000000001</v>
      </c>
      <c r="V1625" s="21">
        <v>42486</v>
      </c>
      <c r="W1625" s="7">
        <v>300316</v>
      </c>
      <c r="X1625" s="50" t="s">
        <v>43</v>
      </c>
      <c r="Y1625" s="66">
        <v>38529</v>
      </c>
      <c r="Z1625" s="66">
        <v>22929</v>
      </c>
      <c r="AA1625" s="50" t="s">
        <v>43</v>
      </c>
      <c r="AB1625" s="66">
        <v>42244</v>
      </c>
      <c r="AC1625" s="66">
        <v>20912</v>
      </c>
      <c r="AD1625" s="50" t="s">
        <v>41</v>
      </c>
      <c r="AE1625" s="66">
        <v>34026</v>
      </c>
      <c r="AF1625" s="66">
        <v>26011</v>
      </c>
      <c r="AG1625" s="50" t="s">
        <v>41</v>
      </c>
      <c r="AH1625" s="66">
        <v>30542</v>
      </c>
      <c r="AI1625" s="66">
        <v>28978</v>
      </c>
      <c r="AJ1625" s="76"/>
      <c r="AK1625" s="75"/>
      <c r="AL1625" s="7">
        <v>300316</v>
      </c>
    </row>
    <row r="1626" spans="1:38" x14ac:dyDescent="0.15">
      <c r="A1626" s="7">
        <v>300317</v>
      </c>
      <c r="B1626" s="17">
        <f t="shared" si="392"/>
        <v>76.634357599505051</v>
      </c>
      <c r="C1626" s="17">
        <f t="shared" si="393"/>
        <v>6.1447894963124643</v>
      </c>
      <c r="D1626" s="17">
        <f t="shared" si="394"/>
        <v>47.97353184449959</v>
      </c>
      <c r="E1626" s="17">
        <f t="shared" si="395"/>
        <v>3.774444408290762</v>
      </c>
      <c r="F1626" s="17">
        <f t="shared" si="396"/>
        <v>52.414231257941545</v>
      </c>
      <c r="G1626" s="17">
        <f t="shared" si="397"/>
        <v>4.1123545098821124</v>
      </c>
      <c r="H1626" s="17">
        <f t="shared" si="398"/>
        <v>53.879056047197643</v>
      </c>
      <c r="I1626" s="17">
        <f t="shared" si="399"/>
        <v>3.9496588783531013</v>
      </c>
      <c r="J1626" s="18">
        <v>37.159999999999997</v>
      </c>
      <c r="K1626" s="17">
        <v>0.4849</v>
      </c>
      <c r="L1626" s="17">
        <v>6.0473999999999997</v>
      </c>
      <c r="M1626" s="18">
        <v>23.2</v>
      </c>
      <c r="N1626" s="17">
        <v>0.12089999999999999</v>
      </c>
      <c r="O1626" s="17">
        <v>6.1466000000000003</v>
      </c>
      <c r="P1626" s="18">
        <v>33</v>
      </c>
      <c r="Q1626" s="17">
        <v>0.31480000000000002</v>
      </c>
      <c r="R1626" s="17">
        <v>8.0245999999999995</v>
      </c>
      <c r="S1626" s="18">
        <v>36.53</v>
      </c>
      <c r="T1626" s="17">
        <v>0.50849999999999995</v>
      </c>
      <c r="U1626" s="17">
        <v>9.2489000000000008</v>
      </c>
      <c r="V1626" s="28">
        <v>42449</v>
      </c>
      <c r="W1626" s="7">
        <v>300317</v>
      </c>
      <c r="X1626" s="44" t="s">
        <v>39</v>
      </c>
      <c r="Y1626" s="66">
        <v>11191</v>
      </c>
      <c r="Z1626" s="66">
        <v>34283</v>
      </c>
      <c r="AA1626" s="44" t="s">
        <v>37</v>
      </c>
      <c r="AB1626" s="66">
        <v>9799</v>
      </c>
      <c r="AC1626" s="66">
        <v>39153</v>
      </c>
      <c r="AD1626" s="44" t="s">
        <v>37</v>
      </c>
      <c r="AE1626" s="66">
        <v>8081</v>
      </c>
      <c r="AF1626" s="66">
        <v>54518</v>
      </c>
      <c r="AG1626" s="44" t="s">
        <v>39</v>
      </c>
      <c r="AH1626" s="66">
        <v>9048</v>
      </c>
      <c r="AI1626" s="66">
        <v>52696</v>
      </c>
      <c r="AJ1626" s="76"/>
      <c r="AK1626" s="75"/>
      <c r="AL1626" s="7">
        <v>300317</v>
      </c>
    </row>
    <row r="1627" spans="1:38" x14ac:dyDescent="0.15">
      <c r="A1627" s="7">
        <v>300318</v>
      </c>
      <c r="B1627" s="17">
        <f t="shared" si="392"/>
        <v>299.00990099009903</v>
      </c>
      <c r="C1627" s="17">
        <f t="shared" si="393"/>
        <v>2.669573928929224</v>
      </c>
      <c r="D1627" s="17">
        <f t="shared" si="394"/>
        <v>722.32142857142856</v>
      </c>
      <c r="E1627" s="17">
        <f t="shared" si="395"/>
        <v>4.7617646193237002</v>
      </c>
      <c r="F1627" s="17">
        <f t="shared" si="396"/>
        <v>316.33333333333337</v>
      </c>
      <c r="G1627" s="17">
        <f t="shared" si="397"/>
        <v>5.568922011619037</v>
      </c>
      <c r="H1627" s="17">
        <f t="shared" si="398"/>
        <v>291.403162055336</v>
      </c>
      <c r="I1627" s="17">
        <f t="shared" si="399"/>
        <v>5.7364612511671336</v>
      </c>
      <c r="J1627" s="18">
        <v>9.06</v>
      </c>
      <c r="K1627" s="17">
        <v>3.0300000000000001E-2</v>
      </c>
      <c r="L1627" s="17">
        <v>3.3938000000000001</v>
      </c>
      <c r="M1627" s="18">
        <v>16.18</v>
      </c>
      <c r="N1627" s="17">
        <v>5.5999999999999999E-3</v>
      </c>
      <c r="O1627" s="17">
        <v>3.3978999999999999</v>
      </c>
      <c r="P1627" s="18">
        <v>9.49</v>
      </c>
      <c r="Q1627" s="17">
        <v>1.4999999999999999E-2</v>
      </c>
      <c r="R1627" s="17">
        <v>1.7040999999999999</v>
      </c>
      <c r="S1627" s="18">
        <v>9.83</v>
      </c>
      <c r="T1627" s="17">
        <v>2.53E-2</v>
      </c>
      <c r="U1627" s="17">
        <v>1.7136</v>
      </c>
      <c r="V1627" s="21">
        <v>42478</v>
      </c>
      <c r="W1627" s="7">
        <v>300318</v>
      </c>
      <c r="X1627" s="44" t="s">
        <v>39</v>
      </c>
      <c r="Y1627" s="66">
        <v>17855</v>
      </c>
      <c r="Z1627" s="66">
        <v>22912</v>
      </c>
      <c r="AA1627" s="44" t="s">
        <v>37</v>
      </c>
      <c r="AB1627" s="66">
        <v>17795</v>
      </c>
      <c r="AC1627" s="66">
        <v>22989</v>
      </c>
      <c r="AD1627" s="44" t="s">
        <v>37</v>
      </c>
      <c r="AE1627" s="66">
        <v>18385</v>
      </c>
      <c r="AF1627" s="66">
        <v>44682</v>
      </c>
      <c r="AG1627" s="44" t="s">
        <v>39</v>
      </c>
      <c r="AH1627" s="66">
        <v>24424</v>
      </c>
      <c r="AI1627" s="66">
        <v>33634</v>
      </c>
      <c r="AJ1627" s="76"/>
      <c r="AK1627" s="75"/>
      <c r="AL1627" s="7">
        <v>300318</v>
      </c>
    </row>
    <row r="1628" spans="1:38" x14ac:dyDescent="0.15">
      <c r="A1628" s="7">
        <v>300319</v>
      </c>
      <c r="B1628" s="17">
        <f t="shared" si="392"/>
        <v>83.59574468085107</v>
      </c>
      <c r="C1628" s="17">
        <f t="shared" si="393"/>
        <v>7.0330260449297413</v>
      </c>
      <c r="D1628" s="17">
        <f t="shared" si="394"/>
        <v>65.777777777777786</v>
      </c>
      <c r="E1628" s="17">
        <f t="shared" si="395"/>
        <v>4.1647613352562525</v>
      </c>
      <c r="F1628" s="17">
        <f t="shared" si="396"/>
        <v>72.05</v>
      </c>
      <c r="G1628" s="17">
        <f t="shared" si="397"/>
        <v>4.7466895052374989</v>
      </c>
      <c r="H1628" s="17">
        <f t="shared" si="398"/>
        <v>46.472222222222221</v>
      </c>
      <c r="I1628" s="17">
        <f t="shared" si="399"/>
        <v>5.2748569356644017</v>
      </c>
      <c r="J1628" s="18">
        <v>39.29</v>
      </c>
      <c r="K1628" s="17">
        <v>0.47</v>
      </c>
      <c r="L1628" s="17">
        <v>5.5865</v>
      </c>
      <c r="M1628" s="18">
        <v>23.68</v>
      </c>
      <c r="N1628" s="17">
        <v>0.09</v>
      </c>
      <c r="O1628" s="17">
        <v>5.6858000000000004</v>
      </c>
      <c r="P1628" s="18">
        <v>28.82</v>
      </c>
      <c r="Q1628" s="17">
        <v>0.2</v>
      </c>
      <c r="R1628" s="17">
        <v>6.0716000000000001</v>
      </c>
      <c r="S1628" s="18">
        <v>33.46</v>
      </c>
      <c r="T1628" s="17">
        <v>0.54</v>
      </c>
      <c r="U1628" s="17">
        <v>6.3433000000000002</v>
      </c>
      <c r="V1628" s="21">
        <v>42457</v>
      </c>
      <c r="W1628" s="7">
        <v>300319</v>
      </c>
      <c r="X1628" s="50" t="s">
        <v>39</v>
      </c>
      <c r="Y1628" s="66">
        <v>9085</v>
      </c>
      <c r="Z1628" s="66">
        <v>23707</v>
      </c>
      <c r="AA1628" s="50" t="s">
        <v>37</v>
      </c>
      <c r="AB1628" s="66">
        <v>9006</v>
      </c>
      <c r="AC1628" s="66">
        <v>23915</v>
      </c>
      <c r="AD1628" s="50" t="s">
        <v>39</v>
      </c>
      <c r="AE1628" s="66">
        <v>11208</v>
      </c>
      <c r="AF1628" s="66">
        <v>18903</v>
      </c>
      <c r="AG1628" s="50" t="s">
        <v>37</v>
      </c>
      <c r="AH1628" s="66">
        <v>6975</v>
      </c>
      <c r="AI1628" s="66">
        <v>30376</v>
      </c>
      <c r="AJ1628" s="76"/>
      <c r="AK1628" s="75"/>
      <c r="AL1628" s="7">
        <v>300319</v>
      </c>
    </row>
    <row r="1629" spans="1:38" x14ac:dyDescent="0.15">
      <c r="A1629" s="7">
        <v>300320</v>
      </c>
      <c r="B1629" s="17">
        <f t="shared" si="392"/>
        <v>78.392857142857139</v>
      </c>
      <c r="C1629" s="17">
        <f t="shared" si="393"/>
        <v>6.7362283259168327</v>
      </c>
      <c r="D1629" s="17">
        <f t="shared" si="394"/>
        <v>43.631732168850078</v>
      </c>
      <c r="E1629" s="17">
        <f t="shared" si="395"/>
        <v>4.4814053447953652</v>
      </c>
      <c r="F1629" s="17">
        <f t="shared" si="396"/>
        <v>46.868327402135229</v>
      </c>
      <c r="G1629" s="17">
        <f t="shared" si="397"/>
        <v>4.8743476812613347</v>
      </c>
      <c r="H1629" s="17">
        <f t="shared" si="398"/>
        <v>52.885548011639187</v>
      </c>
      <c r="I1629" s="17">
        <f t="shared" si="399"/>
        <v>5.2536493712964303</v>
      </c>
      <c r="J1629" s="18">
        <v>17.559999999999999</v>
      </c>
      <c r="K1629" s="17">
        <v>0.224</v>
      </c>
      <c r="L1629" s="17">
        <v>2.6067999999999998</v>
      </c>
      <c r="M1629" s="18">
        <v>11.99</v>
      </c>
      <c r="N1629" s="17">
        <v>6.8699999999999997E-2</v>
      </c>
      <c r="O1629" s="17">
        <v>2.6755</v>
      </c>
      <c r="P1629" s="18">
        <v>13.17</v>
      </c>
      <c r="Q1629" s="17">
        <v>0.14050000000000001</v>
      </c>
      <c r="R1629" s="17">
        <v>2.7019000000000002</v>
      </c>
      <c r="S1629" s="18">
        <v>14.54</v>
      </c>
      <c r="T1629" s="17">
        <v>0.20619999999999999</v>
      </c>
      <c r="U1629" s="17">
        <v>2.7675999999999998</v>
      </c>
      <c r="V1629" s="21">
        <v>42459</v>
      </c>
      <c r="W1629" s="7">
        <v>300320</v>
      </c>
      <c r="X1629" s="44" t="s">
        <v>37</v>
      </c>
      <c r="Y1629" s="66">
        <v>16163</v>
      </c>
      <c r="Z1629" s="66">
        <v>18149</v>
      </c>
      <c r="AA1629" s="44" t="s">
        <v>37</v>
      </c>
      <c r="AB1629" s="66">
        <v>14315</v>
      </c>
      <c r="AC1629" s="66">
        <v>20492</v>
      </c>
      <c r="AD1629" s="44" t="s">
        <v>43</v>
      </c>
      <c r="AE1629" s="66">
        <v>18175</v>
      </c>
      <c r="AF1629" s="66">
        <v>16140</v>
      </c>
      <c r="AG1629" s="44" t="s">
        <v>37</v>
      </c>
      <c r="AH1629" s="66">
        <v>11472</v>
      </c>
      <c r="AI1629" s="66">
        <v>25570</v>
      </c>
      <c r="AJ1629" s="76"/>
      <c r="AK1629" s="75"/>
      <c r="AL1629" s="7">
        <v>300320</v>
      </c>
    </row>
    <row r="1630" spans="1:38" x14ac:dyDescent="0.15">
      <c r="A1630" s="7">
        <v>300321</v>
      </c>
      <c r="B1630" s="17">
        <f t="shared" si="392"/>
        <v>49.544346040302912</v>
      </c>
      <c r="C1630" s="17">
        <f t="shared" si="393"/>
        <v>3.0611354750707789</v>
      </c>
      <c r="D1630" s="17">
        <f t="shared" si="394"/>
        <v>112.53396739130436</v>
      </c>
      <c r="E1630" s="17">
        <f t="shared" si="395"/>
        <v>5.1940518464517247</v>
      </c>
      <c r="F1630" s="17">
        <f t="shared" si="396"/>
        <v>102.18596059113301</v>
      </c>
      <c r="G1630" s="17">
        <f t="shared" si="397"/>
        <v>5.2768812502981062</v>
      </c>
      <c r="H1630" s="17">
        <f t="shared" si="398"/>
        <v>102.90563866513236</v>
      </c>
      <c r="I1630" s="17">
        <f t="shared" si="399"/>
        <v>5.5994740220096748</v>
      </c>
      <c r="J1630" s="18">
        <v>38.6</v>
      </c>
      <c r="K1630" s="17">
        <v>0.77910000000000001</v>
      </c>
      <c r="L1630" s="17">
        <v>12.6097</v>
      </c>
      <c r="M1630" s="18">
        <v>66.260000000000005</v>
      </c>
      <c r="N1630" s="17">
        <v>0.1472</v>
      </c>
      <c r="O1630" s="17">
        <v>12.7569</v>
      </c>
      <c r="P1630" s="18">
        <v>33.19</v>
      </c>
      <c r="Q1630" s="17">
        <v>0.16239999999999999</v>
      </c>
      <c r="R1630" s="17">
        <v>6.2896999999999998</v>
      </c>
      <c r="S1630" s="18">
        <v>35.770000000000003</v>
      </c>
      <c r="T1630" s="17">
        <v>0.26069999999999999</v>
      </c>
      <c r="U1630" s="17">
        <v>6.3880999999999997</v>
      </c>
      <c r="V1630" s="21">
        <v>42481</v>
      </c>
      <c r="W1630" s="7">
        <v>300321</v>
      </c>
      <c r="X1630" s="44"/>
      <c r="Y1630" s="66">
        <v>5159</v>
      </c>
      <c r="Z1630" s="66">
        <v>8606</v>
      </c>
      <c r="AA1630" s="44"/>
      <c r="AB1630" s="66">
        <v>7577</v>
      </c>
      <c r="AC1630" s="66">
        <v>5859</v>
      </c>
      <c r="AD1630" s="44" t="s">
        <v>37</v>
      </c>
      <c r="AE1630" s="66">
        <v>8332</v>
      </c>
      <c r="AF1630" s="66">
        <v>10657</v>
      </c>
      <c r="AG1630" s="44" t="s">
        <v>37</v>
      </c>
      <c r="AH1630" s="66">
        <v>6387</v>
      </c>
      <c r="AI1630" s="66">
        <v>13903</v>
      </c>
      <c r="AJ1630" s="76"/>
      <c r="AK1630" s="75"/>
      <c r="AL1630" s="7">
        <v>300321</v>
      </c>
    </row>
    <row r="1631" spans="1:38" x14ac:dyDescent="0.15">
      <c r="A1631" s="7">
        <v>300322</v>
      </c>
      <c r="B1631" s="17">
        <f t="shared" si="392"/>
        <v>-71.07692307692308</v>
      </c>
      <c r="C1631" s="17">
        <f t="shared" si="393"/>
        <v>15.218644486535453</v>
      </c>
      <c r="D1631" s="17">
        <f t="shared" si="394"/>
        <v>93.375</v>
      </c>
      <c r="E1631" s="17">
        <f t="shared" si="395"/>
        <v>12.814135003001972</v>
      </c>
      <c r="F1631" s="17">
        <f t="shared" si="396"/>
        <v>89.583333333333343</v>
      </c>
      <c r="G1631" s="17">
        <f t="shared" si="397"/>
        <v>15.927105711534187</v>
      </c>
      <c r="H1631" s="17">
        <f t="shared" si="398"/>
        <v>76.941176470588232</v>
      </c>
      <c r="I1631" s="17">
        <f t="shared" si="399"/>
        <v>12.129642509389345</v>
      </c>
      <c r="J1631" s="18">
        <v>18.48</v>
      </c>
      <c r="K1631" s="17">
        <v>-0.26</v>
      </c>
      <c r="L1631" s="17">
        <v>1.2142999999999999</v>
      </c>
      <c r="M1631" s="18">
        <v>14.94</v>
      </c>
      <c r="N1631" s="17">
        <v>0.04</v>
      </c>
      <c r="O1631" s="17">
        <v>1.1658999999999999</v>
      </c>
      <c r="P1631" s="18">
        <v>21.5</v>
      </c>
      <c r="Q1631" s="17">
        <v>0.12</v>
      </c>
      <c r="R1631" s="17">
        <v>1.3499000000000001</v>
      </c>
      <c r="S1631" s="18">
        <v>17.440000000000001</v>
      </c>
      <c r="T1631" s="17">
        <v>0.17</v>
      </c>
      <c r="U1631" s="17">
        <v>1.4378</v>
      </c>
      <c r="V1631" s="28">
        <v>42460</v>
      </c>
      <c r="W1631" s="7">
        <v>300322</v>
      </c>
      <c r="X1631" s="44" t="s">
        <v>43</v>
      </c>
      <c r="Y1631" s="66">
        <v>22734</v>
      </c>
      <c r="Z1631" s="66">
        <v>17912</v>
      </c>
      <c r="AA1631" s="44" t="s">
        <v>43</v>
      </c>
      <c r="AB1631" s="66">
        <v>22868</v>
      </c>
      <c r="AC1631" s="66">
        <v>17807</v>
      </c>
      <c r="AD1631" s="44" t="s">
        <v>41</v>
      </c>
      <c r="AE1631" s="66">
        <v>22779</v>
      </c>
      <c r="AF1631" s="66">
        <v>17920</v>
      </c>
      <c r="AG1631" s="44" t="s">
        <v>43</v>
      </c>
      <c r="AH1631" s="66">
        <v>25801</v>
      </c>
      <c r="AI1631" s="66">
        <v>15794</v>
      </c>
      <c r="AJ1631" s="76"/>
      <c r="AK1631" s="75"/>
      <c r="AL1631" s="7">
        <v>300322</v>
      </c>
    </row>
    <row r="1632" spans="1:38" x14ac:dyDescent="0.15">
      <c r="A1632" s="7">
        <v>300323</v>
      </c>
      <c r="B1632" s="17">
        <f t="shared" si="392"/>
        <v>-64.214285714285708</v>
      </c>
      <c r="C1632" s="17">
        <f t="shared" si="393"/>
        <v>3.6351138247543568</v>
      </c>
      <c r="D1632" s="17">
        <f t="shared" si="394"/>
        <v>-89.875</v>
      </c>
      <c r="E1632" s="17">
        <f t="shared" si="395"/>
        <v>2.9323001631321373</v>
      </c>
      <c r="F1632" s="17">
        <f t="shared" si="396"/>
        <v>56.1875</v>
      </c>
      <c r="G1632" s="17">
        <f t="shared" si="397"/>
        <v>1.8658807413710798</v>
      </c>
      <c r="H1632" s="17">
        <f t="shared" si="398"/>
        <v>35.826248671625926</v>
      </c>
      <c r="I1632" s="17">
        <f t="shared" si="399"/>
        <v>2.2566393895275869</v>
      </c>
      <c r="J1632" s="18">
        <v>8.99</v>
      </c>
      <c r="K1632" s="17">
        <v>-0.14000000000000001</v>
      </c>
      <c r="L1632" s="17">
        <v>2.4731000000000001</v>
      </c>
      <c r="M1632" s="18">
        <v>7.19</v>
      </c>
      <c r="N1632" s="17">
        <v>-0.02</v>
      </c>
      <c r="O1632" s="17">
        <v>2.452</v>
      </c>
      <c r="P1632" s="18">
        <v>8.99</v>
      </c>
      <c r="Q1632" s="17">
        <v>0.08</v>
      </c>
      <c r="R1632" s="17">
        <v>4.8181000000000003</v>
      </c>
      <c r="S1632" s="18">
        <v>8.99</v>
      </c>
      <c r="T1632" s="17">
        <v>0.18820000000000001</v>
      </c>
      <c r="U1632" s="17">
        <v>3.9838</v>
      </c>
      <c r="V1632" s="28">
        <v>42480</v>
      </c>
      <c r="W1632" s="7">
        <v>300323</v>
      </c>
      <c r="X1632" s="44" t="s">
        <v>37</v>
      </c>
      <c r="Y1632" s="66">
        <v>21683</v>
      </c>
      <c r="Z1632" s="66">
        <v>31130</v>
      </c>
      <c r="AA1632" s="44" t="s">
        <v>39</v>
      </c>
      <c r="AB1632" s="66">
        <v>23173</v>
      </c>
      <c r="AC1632" s="66">
        <v>29128</v>
      </c>
      <c r="AD1632" s="44" t="s">
        <v>37</v>
      </c>
      <c r="AE1632" s="66">
        <v>19762</v>
      </c>
      <c r="AF1632" s="66">
        <v>34156</v>
      </c>
      <c r="AG1632" s="44" t="s">
        <v>37</v>
      </c>
      <c r="AH1632" s="66">
        <v>19757</v>
      </c>
      <c r="AI1632" s="66">
        <v>42298</v>
      </c>
      <c r="AJ1632" s="76"/>
      <c r="AK1632" s="75"/>
      <c r="AL1632" s="7">
        <v>300323</v>
      </c>
    </row>
    <row r="1633" spans="1:38" x14ac:dyDescent="0.15">
      <c r="A1633" s="7">
        <v>300324</v>
      </c>
      <c r="B1633" s="17">
        <f t="shared" si="392"/>
        <v>88.996316758747682</v>
      </c>
      <c r="C1633" s="17">
        <f t="shared" si="393"/>
        <v>7.1404824350781269</v>
      </c>
      <c r="D1633" s="17">
        <f t="shared" si="394"/>
        <v>159.65834428383707</v>
      </c>
      <c r="E1633" s="17">
        <f t="shared" si="395"/>
        <v>17.447495961227787</v>
      </c>
      <c r="F1633" s="17">
        <f t="shared" si="396"/>
        <v>93.875765529308836</v>
      </c>
      <c r="G1633" s="17">
        <f t="shared" si="397"/>
        <v>15.033274956217163</v>
      </c>
      <c r="H1633" s="17">
        <f t="shared" si="398"/>
        <v>63.056954668733042</v>
      </c>
      <c r="I1633" s="17">
        <f t="shared" si="399"/>
        <v>14.178373080692584</v>
      </c>
      <c r="J1633" s="18">
        <v>19.329999999999998</v>
      </c>
      <c r="K1633" s="17">
        <v>0.2172</v>
      </c>
      <c r="L1633" s="17">
        <v>2.7071000000000001</v>
      </c>
      <c r="M1633" s="18">
        <v>48.6</v>
      </c>
      <c r="N1633" s="17">
        <v>7.6100000000000001E-2</v>
      </c>
      <c r="O1633" s="17">
        <v>2.7854999999999999</v>
      </c>
      <c r="P1633" s="18">
        <v>21.46</v>
      </c>
      <c r="Q1633" s="17">
        <v>0.1143</v>
      </c>
      <c r="R1633" s="17">
        <v>1.4275</v>
      </c>
      <c r="S1633" s="18">
        <v>21.7</v>
      </c>
      <c r="T1633" s="17">
        <v>0.2581</v>
      </c>
      <c r="U1633" s="17">
        <v>1.5305</v>
      </c>
      <c r="V1633" s="21">
        <v>42454</v>
      </c>
      <c r="W1633" s="7">
        <v>300324</v>
      </c>
      <c r="X1633" s="44" t="s">
        <v>37</v>
      </c>
      <c r="Y1633" s="66">
        <v>11830</v>
      </c>
      <c r="Z1633" s="66">
        <v>42306</v>
      </c>
      <c r="AA1633" s="44" t="s">
        <v>43</v>
      </c>
      <c r="AB1633" s="66">
        <v>25755</v>
      </c>
      <c r="AC1633" s="66">
        <v>19413</v>
      </c>
      <c r="AD1633" s="44" t="s">
        <v>37</v>
      </c>
      <c r="AE1633" s="66">
        <v>26144</v>
      </c>
      <c r="AF1633" s="66">
        <v>38248</v>
      </c>
      <c r="AG1633" s="44" t="s">
        <v>37</v>
      </c>
      <c r="AH1633" s="66">
        <v>25035</v>
      </c>
      <c r="AI1633" s="66">
        <v>39907</v>
      </c>
      <c r="AJ1633" s="76"/>
      <c r="AK1633" s="75"/>
      <c r="AL1633" s="7">
        <v>300324</v>
      </c>
    </row>
    <row r="1634" spans="1:38" x14ac:dyDescent="0.15">
      <c r="A1634" s="7">
        <v>300325</v>
      </c>
      <c r="B1634" s="17">
        <f t="shared" si="392"/>
        <v>33.299999999999997</v>
      </c>
      <c r="C1634" s="17">
        <f t="shared" si="393"/>
        <v>2.5937609533824046</v>
      </c>
      <c r="D1634" s="17">
        <f t="shared" si="394"/>
        <v>131.91666666666669</v>
      </c>
      <c r="E1634" s="17">
        <f t="shared" si="395"/>
        <v>4.4382762777917968</v>
      </c>
      <c r="F1634" s="17">
        <f t="shared" si="396"/>
        <v>116.25</v>
      </c>
      <c r="G1634" s="17">
        <f t="shared" si="397"/>
        <v>5.292059066207643</v>
      </c>
      <c r="H1634" s="17">
        <f t="shared" si="398"/>
        <v>88.625</v>
      </c>
      <c r="I1634" s="17">
        <f t="shared" si="399"/>
        <v>4.962553370196682</v>
      </c>
      <c r="J1634" s="18">
        <v>6.66</v>
      </c>
      <c r="K1634" s="17">
        <v>0.2</v>
      </c>
      <c r="L1634" s="17">
        <v>2.5676999999999999</v>
      </c>
      <c r="M1634" s="18">
        <v>15.83</v>
      </c>
      <c r="N1634" s="17">
        <v>0.03</v>
      </c>
      <c r="O1634" s="17">
        <v>3.5667</v>
      </c>
      <c r="P1634" s="18">
        <v>18.600000000000001</v>
      </c>
      <c r="Q1634" s="17">
        <v>0.08</v>
      </c>
      <c r="R1634" s="17">
        <v>3.5146999999999999</v>
      </c>
      <c r="S1634" s="18">
        <v>7.09</v>
      </c>
      <c r="T1634" s="17">
        <v>0.06</v>
      </c>
      <c r="U1634" s="17">
        <v>1.4287000000000001</v>
      </c>
      <c r="V1634" s="21">
        <v>42468</v>
      </c>
      <c r="W1634" s="7">
        <v>300325</v>
      </c>
      <c r="X1634" s="50" t="s">
        <v>37</v>
      </c>
      <c r="Y1634" s="66">
        <v>10328</v>
      </c>
      <c r="Z1634" s="66">
        <v>30983</v>
      </c>
      <c r="AA1634" s="50" t="s">
        <v>37</v>
      </c>
      <c r="AB1634" s="66">
        <v>9878</v>
      </c>
      <c r="AC1634" s="66">
        <v>40537</v>
      </c>
      <c r="AD1634" s="50" t="s">
        <v>39</v>
      </c>
      <c r="AE1634" s="66">
        <v>10864</v>
      </c>
      <c r="AF1634" s="66">
        <v>37447</v>
      </c>
      <c r="AG1634" s="50" t="s">
        <v>37</v>
      </c>
      <c r="AH1634" s="66">
        <v>20358</v>
      </c>
      <c r="AI1634" s="66">
        <v>49959</v>
      </c>
      <c r="AJ1634" s="76"/>
      <c r="AK1634" s="75"/>
      <c r="AL1634" s="7">
        <v>300325</v>
      </c>
    </row>
    <row r="1635" spans="1:38" x14ac:dyDescent="0.15">
      <c r="A1635" s="7">
        <v>300326</v>
      </c>
      <c r="B1635" s="17">
        <f t="shared" si="392"/>
        <v>32.457676590776408</v>
      </c>
      <c r="C1635" s="17">
        <f t="shared" si="393"/>
        <v>3.3530334097213847</v>
      </c>
      <c r="D1635" s="17">
        <f t="shared" si="394"/>
        <v>75.980392156862735</v>
      </c>
      <c r="E1635" s="17">
        <f t="shared" si="395"/>
        <v>6.3816021644512411</v>
      </c>
      <c r="F1635" s="17">
        <f t="shared" si="396"/>
        <v>67.833876221498372</v>
      </c>
      <c r="G1635" s="17">
        <f t="shared" si="397"/>
        <v>5.7720291026677435</v>
      </c>
      <c r="H1635" s="17">
        <f t="shared" si="398"/>
        <v>58.138119866139341</v>
      </c>
      <c r="I1635" s="17">
        <f t="shared" si="399"/>
        <v>5.5869841687497264</v>
      </c>
      <c r="J1635" s="18">
        <v>11.12</v>
      </c>
      <c r="K1635" s="17">
        <v>0.34260000000000002</v>
      </c>
      <c r="L1635" s="17">
        <v>3.3163999999999998</v>
      </c>
      <c r="M1635" s="18">
        <v>21.7</v>
      </c>
      <c r="N1635" s="17">
        <v>7.1400000000000005E-2</v>
      </c>
      <c r="O1635" s="17">
        <v>3.4003999999999999</v>
      </c>
      <c r="P1635" s="18">
        <v>24.99</v>
      </c>
      <c r="Q1635" s="17">
        <v>0.1842</v>
      </c>
      <c r="R1635" s="17">
        <v>4.3295000000000003</v>
      </c>
      <c r="S1635" s="18">
        <v>25.48</v>
      </c>
      <c r="T1635" s="17">
        <v>0.32869999999999999</v>
      </c>
      <c r="U1635" s="17">
        <v>4.5606</v>
      </c>
      <c r="V1635" s="28">
        <v>42486</v>
      </c>
      <c r="W1635" s="7">
        <v>300326</v>
      </c>
      <c r="X1635" s="44" t="s">
        <v>37</v>
      </c>
      <c r="Y1635" s="66">
        <v>18306</v>
      </c>
      <c r="Z1635" s="66">
        <v>19236</v>
      </c>
      <c r="AA1635" s="44" t="s">
        <v>39</v>
      </c>
      <c r="AB1635" s="66">
        <v>19007</v>
      </c>
      <c r="AC1635" s="66">
        <v>18527</v>
      </c>
      <c r="AD1635" s="44" t="s">
        <v>37</v>
      </c>
      <c r="AE1635" s="66">
        <v>18501</v>
      </c>
      <c r="AF1635" s="66">
        <v>21374</v>
      </c>
      <c r="AG1635" s="44" t="s">
        <v>37</v>
      </c>
      <c r="AH1635" s="66">
        <v>17212</v>
      </c>
      <c r="AI1635" s="66">
        <v>23150</v>
      </c>
      <c r="AJ1635" s="76"/>
      <c r="AK1635" s="75"/>
      <c r="AL1635" s="7">
        <v>300326</v>
      </c>
    </row>
    <row r="1636" spans="1:38" x14ac:dyDescent="0.15">
      <c r="A1636" s="7">
        <v>300327</v>
      </c>
      <c r="B1636" s="17">
        <f t="shared" si="392"/>
        <v>114.38356164383562</v>
      </c>
      <c r="C1636" s="17">
        <f t="shared" si="393"/>
        <v>9.4262410747043717</v>
      </c>
      <c r="D1636" s="17">
        <f t="shared" si="394"/>
        <v>94.847775175644017</v>
      </c>
      <c r="E1636" s="17">
        <f t="shared" si="395"/>
        <v>8.9182493806771266</v>
      </c>
      <c r="F1636" s="17">
        <f t="shared" si="396"/>
        <v>120.66395663956639</v>
      </c>
      <c r="G1636" s="17">
        <f t="shared" si="397"/>
        <v>14.151767977751291</v>
      </c>
      <c r="H1636" s="17">
        <f t="shared" si="398"/>
        <v>69.277983104540652</v>
      </c>
      <c r="I1636" s="17">
        <f t="shared" si="399"/>
        <v>10.2730475631239</v>
      </c>
      <c r="J1636" s="18">
        <v>33.4</v>
      </c>
      <c r="K1636" s="17">
        <v>0.29199999999999998</v>
      </c>
      <c r="L1636" s="17">
        <v>3.5432999999999999</v>
      </c>
      <c r="M1636" s="18">
        <v>32.4</v>
      </c>
      <c r="N1636" s="17">
        <v>8.5400000000000004E-2</v>
      </c>
      <c r="O1636" s="17">
        <v>3.633</v>
      </c>
      <c r="P1636" s="18">
        <v>53.43</v>
      </c>
      <c r="Q1636" s="17">
        <v>0.22140000000000001</v>
      </c>
      <c r="R1636" s="17">
        <v>3.7755000000000001</v>
      </c>
      <c r="S1636" s="18">
        <v>34.99</v>
      </c>
      <c r="T1636" s="17">
        <v>0.37880000000000003</v>
      </c>
      <c r="U1636" s="17">
        <v>3.4060000000000001</v>
      </c>
      <c r="V1636" s="28">
        <v>42459</v>
      </c>
      <c r="W1636" s="7">
        <v>300327</v>
      </c>
      <c r="X1636" s="50" t="s">
        <v>37</v>
      </c>
      <c r="Y1636" s="66">
        <v>12661</v>
      </c>
      <c r="Z1636" s="66">
        <v>13687</v>
      </c>
      <c r="AA1636" s="50" t="s">
        <v>39</v>
      </c>
      <c r="AB1636" s="66">
        <v>13160</v>
      </c>
      <c r="AC1636" s="66">
        <v>13168</v>
      </c>
      <c r="AD1636" s="50"/>
      <c r="AE1636" s="66">
        <v>28308</v>
      </c>
      <c r="AF1636" s="66">
        <v>6122</v>
      </c>
      <c r="AG1636" s="50"/>
      <c r="AH1636" s="66">
        <v>27974</v>
      </c>
      <c r="AI1636" s="66">
        <v>6816</v>
      </c>
      <c r="AJ1636" s="76"/>
      <c r="AK1636" s="75"/>
      <c r="AL1636" s="7">
        <v>300327</v>
      </c>
    </row>
    <row r="1637" spans="1:38" x14ac:dyDescent="0.15">
      <c r="A1637" s="7">
        <v>300328</v>
      </c>
      <c r="B1637" s="17">
        <f t="shared" si="392"/>
        <v>48.875000000000007</v>
      </c>
      <c r="C1637" s="17">
        <f t="shared" si="393"/>
        <v>3.9092181563687265</v>
      </c>
      <c r="D1637" s="17">
        <f t="shared" si="394"/>
        <v>314.28571428571428</v>
      </c>
      <c r="E1637" s="17">
        <f t="shared" si="395"/>
        <v>8.0802780874926228</v>
      </c>
      <c r="F1637" s="17">
        <f t="shared" si="396"/>
        <v>258.52941176470586</v>
      </c>
      <c r="G1637" s="17">
        <f t="shared" si="397"/>
        <v>10.490511994271392</v>
      </c>
      <c r="H1637" s="17">
        <f t="shared" si="398"/>
        <v>217.7586206896552</v>
      </c>
      <c r="I1637" s="17">
        <f t="shared" si="399"/>
        <v>7.4645390070921991</v>
      </c>
      <c r="J1637" s="18">
        <v>11.73</v>
      </c>
      <c r="K1637" s="17">
        <v>0.24</v>
      </c>
      <c r="L1637" s="17">
        <v>3.0005999999999999</v>
      </c>
      <c r="M1637" s="18">
        <v>24.64</v>
      </c>
      <c r="N1637" s="17">
        <v>1.9599999999999999E-2</v>
      </c>
      <c r="O1637" s="17">
        <v>3.0493999999999999</v>
      </c>
      <c r="P1637" s="18">
        <v>17.579999999999998</v>
      </c>
      <c r="Q1637" s="17">
        <v>3.4000000000000002E-2</v>
      </c>
      <c r="R1637" s="17">
        <v>1.6758</v>
      </c>
      <c r="S1637" s="18">
        <v>12.63</v>
      </c>
      <c r="T1637" s="17">
        <v>4.3499999999999997E-2</v>
      </c>
      <c r="U1637" s="17">
        <v>1.6919999999999999</v>
      </c>
      <c r="V1637" s="21">
        <v>42486</v>
      </c>
      <c r="W1637" s="7">
        <v>300328</v>
      </c>
      <c r="X1637" s="50" t="s">
        <v>37</v>
      </c>
      <c r="Y1637" s="66">
        <v>12553</v>
      </c>
      <c r="Z1637" s="66">
        <v>17844</v>
      </c>
      <c r="AA1637" s="50" t="s">
        <v>39</v>
      </c>
      <c r="AB1637" s="66">
        <v>13529</v>
      </c>
      <c r="AC1637" s="66">
        <v>16557</v>
      </c>
      <c r="AD1637" s="50" t="s">
        <v>41</v>
      </c>
      <c r="AE1637" s="66">
        <v>21201</v>
      </c>
      <c r="AF1637" s="66">
        <v>19017</v>
      </c>
      <c r="AG1637" s="50" t="s">
        <v>43</v>
      </c>
      <c r="AH1637" s="66">
        <v>24934</v>
      </c>
      <c r="AI1637" s="66">
        <v>16170</v>
      </c>
      <c r="AJ1637" s="76"/>
      <c r="AK1637" s="75"/>
      <c r="AL1637" s="7">
        <v>300328</v>
      </c>
    </row>
    <row r="1638" spans="1:38" x14ac:dyDescent="0.15">
      <c r="A1638" s="7">
        <v>300329</v>
      </c>
      <c r="B1638" s="17">
        <f t="shared" si="392"/>
        <v>125.29182879377433</v>
      </c>
      <c r="C1638" s="17">
        <f t="shared" si="393"/>
        <v>5.2339000682682624</v>
      </c>
      <c r="D1638" s="17">
        <f t="shared" si="394"/>
        <v>188.44537815126048</v>
      </c>
      <c r="E1638" s="17">
        <f t="shared" si="395"/>
        <v>8.6477280030850316</v>
      </c>
      <c r="F1638" s="17">
        <f t="shared" si="396"/>
        <v>140.77464788732394</v>
      </c>
      <c r="G1638" s="17">
        <f t="shared" si="397"/>
        <v>6.4006916205052669</v>
      </c>
      <c r="H1638" s="17">
        <f t="shared" si="398"/>
        <v>125.09569377990429</v>
      </c>
      <c r="I1638" s="17">
        <f t="shared" si="399"/>
        <v>5.5217639232085149</v>
      </c>
      <c r="J1638" s="18">
        <v>16.100000000000001</v>
      </c>
      <c r="K1638" s="17">
        <v>0.1285</v>
      </c>
      <c r="L1638" s="17">
        <v>3.0760999999999998</v>
      </c>
      <c r="M1638" s="18">
        <v>26.91</v>
      </c>
      <c r="N1638" s="17">
        <v>3.5700000000000003E-2</v>
      </c>
      <c r="O1638" s="17">
        <v>3.1118000000000001</v>
      </c>
      <c r="P1638" s="18">
        <v>19.989999999999998</v>
      </c>
      <c r="Q1638" s="17">
        <v>7.0999999999999994E-2</v>
      </c>
      <c r="R1638" s="17">
        <v>3.1231</v>
      </c>
      <c r="S1638" s="18">
        <v>17.43</v>
      </c>
      <c r="T1638" s="17">
        <v>0.1045</v>
      </c>
      <c r="U1638" s="17">
        <v>3.1566000000000001</v>
      </c>
      <c r="V1638" s="28">
        <v>42471</v>
      </c>
      <c r="W1638" s="7">
        <v>300329</v>
      </c>
      <c r="X1638" s="50"/>
      <c r="Y1638" s="66">
        <v>38873</v>
      </c>
      <c r="Z1638" s="66">
        <v>6203</v>
      </c>
      <c r="AA1638" s="50"/>
      <c r="AB1638" s="66">
        <v>42767</v>
      </c>
      <c r="AC1638" s="66">
        <v>5875</v>
      </c>
      <c r="AD1638" s="50"/>
      <c r="AE1638" s="66">
        <v>41636</v>
      </c>
      <c r="AF1638" s="66">
        <v>6035</v>
      </c>
      <c r="AG1638" s="50"/>
      <c r="AH1638" s="66">
        <v>38323</v>
      </c>
      <c r="AI1638" s="66">
        <v>6557</v>
      </c>
      <c r="AJ1638" s="76"/>
      <c r="AK1638" s="75"/>
      <c r="AL1638" s="7">
        <v>300329</v>
      </c>
    </row>
    <row r="1639" spans="1:38" x14ac:dyDescent="0.15">
      <c r="A1639" s="7">
        <v>300330</v>
      </c>
      <c r="B1639" s="17">
        <f t="shared" si="392"/>
        <v>-240.625</v>
      </c>
      <c r="C1639" s="17">
        <f t="shared" si="393"/>
        <v>7.834757834757835</v>
      </c>
      <c r="D1639" s="17">
        <f t="shared" si="394"/>
        <v>-532.14285714285711</v>
      </c>
      <c r="E1639" s="17">
        <f t="shared" si="395"/>
        <v>6.0826257348138464</v>
      </c>
      <c r="F1639" s="17">
        <f t="shared" si="396"/>
        <v>-192.33261339092871</v>
      </c>
      <c r="G1639" s="17">
        <f t="shared" si="397"/>
        <v>7.429191173403412</v>
      </c>
      <c r="H1639" s="17">
        <f t="shared" si="398"/>
        <v>-215.94202898550725</v>
      </c>
      <c r="I1639" s="17">
        <f t="shared" si="399"/>
        <v>7.4796067768249319</v>
      </c>
      <c r="J1639" s="18">
        <v>19.25</v>
      </c>
      <c r="K1639" s="17">
        <v>-0.08</v>
      </c>
      <c r="L1639" s="17">
        <v>2.4569999999999999</v>
      </c>
      <c r="M1639" s="18">
        <v>14.9</v>
      </c>
      <c r="N1639" s="17">
        <v>-7.0000000000000001E-3</v>
      </c>
      <c r="O1639" s="17">
        <v>2.4496000000000002</v>
      </c>
      <c r="P1639" s="18">
        <v>17.809999999999999</v>
      </c>
      <c r="Q1639" s="17">
        <v>-4.6300000000000001E-2</v>
      </c>
      <c r="R1639" s="17">
        <v>2.3973</v>
      </c>
      <c r="S1639" s="18">
        <v>17.88</v>
      </c>
      <c r="T1639" s="17">
        <v>-6.2100000000000002E-2</v>
      </c>
      <c r="U1639" s="17">
        <v>2.3904999999999998</v>
      </c>
      <c r="V1639" s="21">
        <v>42472</v>
      </c>
      <c r="W1639" s="7">
        <v>300330</v>
      </c>
      <c r="X1639" s="44" t="s">
        <v>43</v>
      </c>
      <c r="Y1639" s="66">
        <v>13885</v>
      </c>
      <c r="Z1639" s="66">
        <v>12187</v>
      </c>
      <c r="AA1639" s="44" t="s">
        <v>41</v>
      </c>
      <c r="AB1639" s="66">
        <v>13199</v>
      </c>
      <c r="AC1639" s="66">
        <v>12821</v>
      </c>
      <c r="AD1639" s="44" t="s">
        <v>43</v>
      </c>
      <c r="AE1639" s="66">
        <v>14133</v>
      </c>
      <c r="AF1639" s="66">
        <v>11973</v>
      </c>
      <c r="AG1639" s="44" t="s">
        <v>37</v>
      </c>
      <c r="AH1639" s="66">
        <v>12720</v>
      </c>
      <c r="AI1639" s="66">
        <v>13248</v>
      </c>
      <c r="AJ1639" s="76"/>
      <c r="AK1639" s="75"/>
      <c r="AL1639" s="7">
        <v>300330</v>
      </c>
    </row>
    <row r="1640" spans="1:38" x14ac:dyDescent="0.15">
      <c r="A1640" s="7">
        <v>300331</v>
      </c>
      <c r="B1640" s="17">
        <f t="shared" si="392"/>
        <v>656.80000000000007</v>
      </c>
      <c r="C1640" s="17">
        <f t="shared" si="393"/>
        <v>12.553036963418831</v>
      </c>
      <c r="D1640" s="17">
        <f t="shared" si="394"/>
        <v>267.60416666666669</v>
      </c>
      <c r="E1640" s="17">
        <f t="shared" si="395"/>
        <v>9.7740070004565514</v>
      </c>
      <c r="F1640" s="17">
        <f t="shared" si="396"/>
        <v>475.16666666666669</v>
      </c>
      <c r="G1640" s="17">
        <f t="shared" si="397"/>
        <v>10.798015377040489</v>
      </c>
      <c r="H1640" s="17">
        <f t="shared" si="398"/>
        <v>386</v>
      </c>
      <c r="I1640" s="17">
        <f t="shared" si="399"/>
        <v>11.524968276479809</v>
      </c>
      <c r="J1640" s="18">
        <v>32.840000000000003</v>
      </c>
      <c r="K1640" s="17">
        <v>0.05</v>
      </c>
      <c r="L1640" s="17">
        <v>2.6160999999999999</v>
      </c>
      <c r="M1640" s="18">
        <v>25.69</v>
      </c>
      <c r="N1640" s="17">
        <v>2.4E-2</v>
      </c>
      <c r="O1640" s="17">
        <v>2.6284000000000001</v>
      </c>
      <c r="P1640" s="18">
        <v>28.51</v>
      </c>
      <c r="Q1640" s="17">
        <v>0.03</v>
      </c>
      <c r="R1640" s="17">
        <v>2.6402999999999999</v>
      </c>
      <c r="S1640" s="18">
        <v>30.88</v>
      </c>
      <c r="T1640" s="17">
        <v>0.06</v>
      </c>
      <c r="U1640" s="17">
        <v>2.6793999999999998</v>
      </c>
      <c r="V1640" s="28">
        <v>42468</v>
      </c>
      <c r="W1640" s="7">
        <v>300331</v>
      </c>
      <c r="X1640" s="44" t="s">
        <v>39</v>
      </c>
      <c r="Y1640" s="66">
        <v>11926</v>
      </c>
      <c r="Z1640" s="66">
        <v>15596</v>
      </c>
      <c r="AA1640" s="44" t="s">
        <v>37</v>
      </c>
      <c r="AB1640" s="66">
        <v>11886</v>
      </c>
      <c r="AC1640" s="66">
        <v>15648</v>
      </c>
      <c r="AD1640" s="44" t="s">
        <v>43</v>
      </c>
      <c r="AE1640" s="66">
        <v>14554</v>
      </c>
      <c r="AF1640" s="66">
        <v>12779</v>
      </c>
      <c r="AG1640" s="44"/>
      <c r="AH1640" s="66">
        <v>18678</v>
      </c>
      <c r="AI1640" s="66">
        <v>9958</v>
      </c>
      <c r="AJ1640" s="76"/>
      <c r="AK1640" s="75"/>
      <c r="AL1640" s="7">
        <v>300331</v>
      </c>
    </row>
    <row r="1641" spans="1:38" x14ac:dyDescent="0.15">
      <c r="A1641" s="7">
        <v>300332</v>
      </c>
      <c r="B1641" s="17">
        <f t="shared" si="392"/>
        <v>22.926829268292686</v>
      </c>
      <c r="C1641" s="17">
        <f t="shared" si="393"/>
        <v>1.6129032258064515</v>
      </c>
      <c r="D1641" s="17">
        <f t="shared" si="394"/>
        <v>76.750000000000014</v>
      </c>
      <c r="E1641" s="17">
        <f t="shared" si="395"/>
        <v>3.1293534028745205</v>
      </c>
      <c r="F1641" s="17">
        <f t="shared" si="396"/>
        <v>60.373711340206178</v>
      </c>
      <c r="G1641" s="17">
        <f t="shared" si="397"/>
        <v>3.1644714623438026</v>
      </c>
      <c r="H1641" s="17">
        <f t="shared" si="398"/>
        <v>63.612565445026185</v>
      </c>
      <c r="I1641" s="17">
        <f t="shared" si="399"/>
        <v>3.2403240324032407</v>
      </c>
      <c r="J1641" s="18">
        <v>9.4</v>
      </c>
      <c r="K1641" s="17">
        <v>0.41</v>
      </c>
      <c r="L1641" s="17">
        <v>5.8280000000000003</v>
      </c>
      <c r="M1641" s="18">
        <v>18.420000000000002</v>
      </c>
      <c r="N1641" s="17">
        <v>0.06</v>
      </c>
      <c r="O1641" s="17">
        <v>5.8861999999999997</v>
      </c>
      <c r="P1641" s="18">
        <v>9.3699999999999992</v>
      </c>
      <c r="Q1641" s="17">
        <v>7.7600000000000002E-2</v>
      </c>
      <c r="R1641" s="17">
        <v>2.9609999999999999</v>
      </c>
      <c r="S1641" s="18">
        <v>9.7200000000000006</v>
      </c>
      <c r="T1641" s="17">
        <v>0.11459999999999999</v>
      </c>
      <c r="U1641" s="17">
        <v>2.9996999999999998</v>
      </c>
      <c r="V1641" s="28">
        <v>42481</v>
      </c>
      <c r="W1641" s="7">
        <v>300332</v>
      </c>
      <c r="X1641" s="50" t="s">
        <v>39</v>
      </c>
      <c r="Y1641" s="66">
        <v>19025</v>
      </c>
      <c r="Z1641" s="66">
        <v>20351</v>
      </c>
      <c r="AA1641" s="50" t="s">
        <v>43</v>
      </c>
      <c r="AB1641" s="66">
        <v>22892</v>
      </c>
      <c r="AC1641" s="66">
        <v>16913</v>
      </c>
      <c r="AD1641" s="50" t="s">
        <v>37</v>
      </c>
      <c r="AE1641" s="66">
        <v>24205</v>
      </c>
      <c r="AF1641" s="66">
        <v>31992</v>
      </c>
      <c r="AG1641" s="50" t="s">
        <v>37</v>
      </c>
      <c r="AH1641" s="66">
        <v>26833</v>
      </c>
      <c r="AI1641" s="66">
        <v>28859</v>
      </c>
      <c r="AJ1641" s="76"/>
      <c r="AK1641" s="75"/>
      <c r="AL1641" s="7">
        <v>300332</v>
      </c>
    </row>
    <row r="1642" spans="1:38" x14ac:dyDescent="0.15">
      <c r="A1642" s="7">
        <v>300333</v>
      </c>
      <c r="B1642" s="17">
        <f t="shared" si="392"/>
        <v>136.96529459241324</v>
      </c>
      <c r="C1642" s="17">
        <f t="shared" si="393"/>
        <v>6.7512730744748568</v>
      </c>
      <c r="D1642" s="17">
        <f t="shared" si="394"/>
        <v>295.08733624454152</v>
      </c>
      <c r="E1642" s="17">
        <f t="shared" si="395"/>
        <v>10.65599621540645</v>
      </c>
      <c r="F1642" s="17">
        <f t="shared" si="396"/>
        <v>268.01801801801804</v>
      </c>
      <c r="G1642" s="17">
        <f t="shared" si="397"/>
        <v>9.4707520891364911</v>
      </c>
      <c r="H1642" s="17">
        <f t="shared" si="398"/>
        <v>217.58114374034005</v>
      </c>
      <c r="I1642" s="17">
        <f t="shared" si="399"/>
        <v>7.3874370277078087</v>
      </c>
      <c r="J1642" s="18">
        <v>16.97</v>
      </c>
      <c r="K1642" s="17">
        <v>0.1239</v>
      </c>
      <c r="L1642" s="17">
        <v>2.5135999999999998</v>
      </c>
      <c r="M1642" s="18">
        <v>27.03</v>
      </c>
      <c r="N1642" s="17">
        <v>2.29E-2</v>
      </c>
      <c r="O1642" s="17">
        <v>2.5366</v>
      </c>
      <c r="P1642" s="18">
        <v>23.8</v>
      </c>
      <c r="Q1642" s="17">
        <v>4.4400000000000002E-2</v>
      </c>
      <c r="R1642" s="17">
        <v>2.5129999999999999</v>
      </c>
      <c r="S1642" s="18">
        <v>18.77</v>
      </c>
      <c r="T1642" s="17">
        <v>6.4699999999999994E-2</v>
      </c>
      <c r="U1642" s="17">
        <v>2.5407999999999999</v>
      </c>
      <c r="V1642" s="21">
        <v>42480</v>
      </c>
      <c r="W1642" s="7">
        <v>300333</v>
      </c>
      <c r="X1642" s="50" t="s">
        <v>43</v>
      </c>
      <c r="Y1642" s="66">
        <v>33086</v>
      </c>
      <c r="Z1642" s="66">
        <v>10155</v>
      </c>
      <c r="AA1642" s="50"/>
      <c r="AB1642" s="66">
        <v>42799</v>
      </c>
      <c r="AC1642" s="66">
        <v>7850</v>
      </c>
      <c r="AD1642" s="50"/>
      <c r="AE1642" s="66">
        <v>39980</v>
      </c>
      <c r="AF1642" s="66">
        <v>8404</v>
      </c>
      <c r="AG1642" s="50"/>
      <c r="AH1642" s="66">
        <v>38643</v>
      </c>
      <c r="AI1642" s="66">
        <v>8694</v>
      </c>
      <c r="AJ1642" s="76"/>
      <c r="AK1642" s="75"/>
      <c r="AL1642" s="7">
        <v>300333</v>
      </c>
    </row>
    <row r="1643" spans="1:38" x14ac:dyDescent="0.15">
      <c r="A1643" s="7">
        <v>300334</v>
      </c>
      <c r="B1643" s="17">
        <f t="shared" si="392"/>
        <v>90.899999999999991</v>
      </c>
      <c r="C1643" s="17">
        <f t="shared" si="393"/>
        <v>3.9078285542324065</v>
      </c>
      <c r="D1643" s="17">
        <f t="shared" si="394"/>
        <v>1061.25</v>
      </c>
      <c r="E1643" s="17">
        <f t="shared" si="395"/>
        <v>3.646828891132063</v>
      </c>
      <c r="F1643" s="17">
        <f t="shared" si="396"/>
        <v>451.25</v>
      </c>
      <c r="G1643" s="17">
        <f t="shared" si="397"/>
        <v>3.8792177090049433</v>
      </c>
      <c r="H1643" s="17">
        <f t="shared" si="398"/>
        <v>193.17857142857144</v>
      </c>
      <c r="I1643" s="17">
        <f t="shared" si="399"/>
        <v>3.8325822634129754</v>
      </c>
      <c r="J1643" s="18">
        <v>18.18</v>
      </c>
      <c r="K1643" s="17">
        <v>0.2</v>
      </c>
      <c r="L1643" s="17">
        <v>4.6521999999999997</v>
      </c>
      <c r="M1643" s="18">
        <v>16.98</v>
      </c>
      <c r="N1643" s="17">
        <v>4.0000000000000001E-3</v>
      </c>
      <c r="O1643" s="17">
        <v>4.6561000000000003</v>
      </c>
      <c r="P1643" s="18">
        <v>18.05</v>
      </c>
      <c r="Q1643" s="17">
        <v>0.02</v>
      </c>
      <c r="R1643" s="17">
        <v>4.6529999999999996</v>
      </c>
      <c r="S1643" s="18">
        <v>18.03</v>
      </c>
      <c r="T1643" s="17">
        <v>7.0000000000000007E-2</v>
      </c>
      <c r="U1643" s="17">
        <v>4.7043999999999997</v>
      </c>
      <c r="V1643" s="28">
        <v>42444</v>
      </c>
      <c r="W1643" s="7">
        <v>300334</v>
      </c>
      <c r="X1643" s="50" t="s">
        <v>39</v>
      </c>
      <c r="Y1643" s="66">
        <v>16077</v>
      </c>
      <c r="Z1643" s="66">
        <v>17169</v>
      </c>
      <c r="AA1643" s="50" t="s">
        <v>37</v>
      </c>
      <c r="AB1643" s="66">
        <v>14436</v>
      </c>
      <c r="AC1643" s="66">
        <v>19121</v>
      </c>
      <c r="AD1643" s="50" t="s">
        <v>39</v>
      </c>
      <c r="AE1643" s="66">
        <v>16327</v>
      </c>
      <c r="AF1643" s="66">
        <v>16906</v>
      </c>
      <c r="AG1643" s="50" t="s">
        <v>37</v>
      </c>
      <c r="AH1643" s="66">
        <v>16288</v>
      </c>
      <c r="AI1643" s="66">
        <v>16947</v>
      </c>
      <c r="AJ1643" s="76"/>
      <c r="AK1643" s="75"/>
      <c r="AL1643" s="7">
        <v>300334</v>
      </c>
    </row>
    <row r="1644" spans="1:38" x14ac:dyDescent="0.15">
      <c r="A1644" s="7">
        <v>300335</v>
      </c>
      <c r="B1644" s="17">
        <f t="shared" si="392"/>
        <v>124.42857142857143</v>
      </c>
      <c r="C1644" s="17">
        <f t="shared" si="393"/>
        <v>4.076474855498093</v>
      </c>
      <c r="D1644" s="17">
        <f t="shared" si="394"/>
        <v>87.422037422037434</v>
      </c>
      <c r="E1644" s="17">
        <f t="shared" si="395"/>
        <v>3.8830020546205883</v>
      </c>
      <c r="F1644" s="17">
        <f t="shared" si="396"/>
        <v>69.323873121869781</v>
      </c>
      <c r="G1644" s="17">
        <f t="shared" si="397"/>
        <v>6.2014635603345285</v>
      </c>
      <c r="H1644" s="17">
        <f t="shared" si="398"/>
        <v>56.295768917819366</v>
      </c>
      <c r="I1644" s="17">
        <f t="shared" si="399"/>
        <v>6.5546397612619014</v>
      </c>
      <c r="J1644" s="18">
        <v>17.420000000000002</v>
      </c>
      <c r="K1644" s="17">
        <v>0.14000000000000001</v>
      </c>
      <c r="L1644" s="17">
        <v>4.2732999999999999</v>
      </c>
      <c r="M1644" s="18">
        <v>16.82</v>
      </c>
      <c r="N1644" s="17">
        <v>4.8099999999999997E-2</v>
      </c>
      <c r="O1644" s="17">
        <v>4.3316999999999997</v>
      </c>
      <c r="P1644" s="18">
        <v>16.61</v>
      </c>
      <c r="Q1644" s="17">
        <v>0.1198</v>
      </c>
      <c r="R1644" s="17">
        <v>2.6783999999999999</v>
      </c>
      <c r="S1644" s="18">
        <v>18.45</v>
      </c>
      <c r="T1644" s="17">
        <v>0.24579999999999999</v>
      </c>
      <c r="U1644" s="17">
        <v>2.8148</v>
      </c>
      <c r="V1644" s="21">
        <v>42457</v>
      </c>
      <c r="W1644" s="7">
        <v>300335</v>
      </c>
      <c r="X1644" s="50" t="s">
        <v>39</v>
      </c>
      <c r="Y1644" s="66">
        <v>12731</v>
      </c>
      <c r="Z1644" s="66">
        <v>24864</v>
      </c>
      <c r="AA1644" s="50" t="s">
        <v>37</v>
      </c>
      <c r="AB1644" s="66">
        <v>12166</v>
      </c>
      <c r="AC1644" s="66">
        <v>29791</v>
      </c>
      <c r="AD1644" s="50" t="s">
        <v>37</v>
      </c>
      <c r="AE1644" s="66">
        <v>12026</v>
      </c>
      <c r="AF1644" s="66">
        <v>30091</v>
      </c>
      <c r="AG1644" s="50" t="s">
        <v>37</v>
      </c>
      <c r="AH1644" s="66">
        <v>10476</v>
      </c>
      <c r="AI1644" s="66">
        <v>34543</v>
      </c>
      <c r="AJ1644" s="76"/>
      <c r="AK1644" s="75"/>
      <c r="AL1644" s="7">
        <v>300335</v>
      </c>
    </row>
    <row r="1645" spans="1:38" x14ac:dyDescent="0.15">
      <c r="A1645" s="7">
        <v>300336</v>
      </c>
      <c r="B1645" s="17">
        <f t="shared" si="392"/>
        <v>41.808510638297875</v>
      </c>
      <c r="C1645" s="17">
        <f t="shared" si="393"/>
        <v>3.9883090787310476</v>
      </c>
      <c r="D1645" s="17">
        <f t="shared" si="394"/>
        <v>92.015579357351498</v>
      </c>
      <c r="E1645" s="17">
        <f t="shared" si="395"/>
        <v>7.5803152448562141</v>
      </c>
      <c r="F1645" s="17">
        <f t="shared" si="396"/>
        <v>57.797316057380847</v>
      </c>
      <c r="G1645" s="17">
        <f t="shared" si="397"/>
        <v>5.0386267825806321</v>
      </c>
      <c r="H1645" s="17">
        <f t="shared" si="398"/>
        <v>48.536545924967669</v>
      </c>
      <c r="I1645" s="17">
        <f t="shared" si="399"/>
        <v>3.9614349065568581</v>
      </c>
      <c r="J1645" s="18">
        <v>19.649999999999999</v>
      </c>
      <c r="K1645" s="17">
        <v>0.47</v>
      </c>
      <c r="L1645" s="17">
        <v>4.9268999999999998</v>
      </c>
      <c r="M1645" s="18">
        <v>37.799999999999997</v>
      </c>
      <c r="N1645" s="17">
        <v>0.1027</v>
      </c>
      <c r="O1645" s="17">
        <v>4.9866000000000001</v>
      </c>
      <c r="P1645" s="18">
        <v>24.98</v>
      </c>
      <c r="Q1645" s="17">
        <v>0.21609999999999999</v>
      </c>
      <c r="R1645" s="17">
        <v>4.9577</v>
      </c>
      <c r="S1645" s="18">
        <v>20.010000000000002</v>
      </c>
      <c r="T1645" s="17">
        <v>0.30919999999999997</v>
      </c>
      <c r="U1645" s="17">
        <v>5.0511999999999997</v>
      </c>
      <c r="V1645" s="21">
        <v>42457</v>
      </c>
      <c r="W1645" s="7">
        <v>300336</v>
      </c>
      <c r="X1645" s="50" t="s">
        <v>37</v>
      </c>
      <c r="Y1645" s="66">
        <v>16190</v>
      </c>
      <c r="Z1645" s="66">
        <v>33202</v>
      </c>
      <c r="AA1645" s="50" t="s">
        <v>39</v>
      </c>
      <c r="AB1645" s="66">
        <v>16486</v>
      </c>
      <c r="AC1645" s="66">
        <v>32606</v>
      </c>
      <c r="AD1645" s="50"/>
      <c r="AE1645" s="66">
        <v>32378</v>
      </c>
      <c r="AF1645" s="66">
        <v>16602</v>
      </c>
      <c r="AG1645" s="50"/>
      <c r="AH1645" s="66">
        <v>41917</v>
      </c>
      <c r="AI1645" s="66">
        <v>12824</v>
      </c>
      <c r="AJ1645" s="76"/>
      <c r="AK1645" s="75"/>
      <c r="AL1645" s="7">
        <v>300336</v>
      </c>
    </row>
    <row r="1646" spans="1:38" x14ac:dyDescent="0.15">
      <c r="A1646" s="7">
        <v>300337</v>
      </c>
      <c r="B1646" s="17">
        <f t="shared" si="392"/>
        <v>-43.378794544654639</v>
      </c>
      <c r="C1646" s="17">
        <f t="shared" si="393"/>
        <v>5.317370436283233</v>
      </c>
      <c r="D1646" s="17">
        <f t="shared" si="394"/>
        <v>-178.86597938144331</v>
      </c>
      <c r="E1646" s="17">
        <f t="shared" si="395"/>
        <v>3.7617215025204622</v>
      </c>
      <c r="F1646" s="17">
        <f t="shared" si="396"/>
        <v>1405.3571428571429</v>
      </c>
      <c r="G1646" s="17">
        <f t="shared" si="397"/>
        <v>4.2375619211716566</v>
      </c>
      <c r="H1646" s="17">
        <f t="shared" si="398"/>
        <v>643.45238095238108</v>
      </c>
      <c r="I1646" s="17">
        <f t="shared" si="399"/>
        <v>5.7903476351170395</v>
      </c>
      <c r="J1646" s="18">
        <v>9.86</v>
      </c>
      <c r="K1646" s="17">
        <v>-0.2273</v>
      </c>
      <c r="L1646" s="17">
        <v>1.8543000000000001</v>
      </c>
      <c r="M1646" s="18">
        <v>6.94</v>
      </c>
      <c r="N1646" s="17">
        <v>-9.7000000000000003E-3</v>
      </c>
      <c r="O1646" s="17">
        <v>1.8449</v>
      </c>
      <c r="P1646" s="18">
        <v>7.87</v>
      </c>
      <c r="Q1646" s="17">
        <v>2.8E-3</v>
      </c>
      <c r="R1646" s="17">
        <v>1.8572</v>
      </c>
      <c r="S1646" s="18">
        <v>10.81</v>
      </c>
      <c r="T1646" s="17">
        <v>1.26E-2</v>
      </c>
      <c r="U1646" s="17">
        <v>1.8669</v>
      </c>
      <c r="V1646" s="28">
        <v>42485</v>
      </c>
      <c r="W1646" s="7">
        <v>300337</v>
      </c>
      <c r="X1646" s="50" t="s">
        <v>41</v>
      </c>
      <c r="Y1646" s="66">
        <v>34846</v>
      </c>
      <c r="Z1646" s="66">
        <v>23587</v>
      </c>
      <c r="AA1646" s="50" t="s">
        <v>41</v>
      </c>
      <c r="AB1646" s="66">
        <v>34708</v>
      </c>
      <c r="AC1646" s="66">
        <v>23680</v>
      </c>
      <c r="AD1646" s="50" t="s">
        <v>37</v>
      </c>
      <c r="AE1646" s="66">
        <v>25867</v>
      </c>
      <c r="AF1646" s="66">
        <v>31774</v>
      </c>
      <c r="AG1646" s="50" t="s">
        <v>37</v>
      </c>
      <c r="AH1646" s="66">
        <v>18539</v>
      </c>
      <c r="AI1646" s="66">
        <v>44334</v>
      </c>
      <c r="AJ1646" s="76"/>
      <c r="AK1646" s="75"/>
      <c r="AL1646" s="7">
        <v>300337</v>
      </c>
    </row>
    <row r="1647" spans="1:38" x14ac:dyDescent="0.15">
      <c r="A1647" s="7">
        <v>300338</v>
      </c>
      <c r="B1647" s="17">
        <f t="shared" si="392"/>
        <v>1695.364238410596</v>
      </c>
      <c r="C1647" s="17">
        <f t="shared" si="393"/>
        <v>8.5923340269852986</v>
      </c>
      <c r="D1647" s="17">
        <f t="shared" si="394"/>
        <v>422.36842105263162</v>
      </c>
      <c r="E1647" s="17">
        <f t="shared" si="395"/>
        <v>5.367892976588629</v>
      </c>
      <c r="F1647" s="17">
        <f t="shared" si="396"/>
        <v>455</v>
      </c>
      <c r="G1647" s="17">
        <f t="shared" si="397"/>
        <v>6.0830910124001472</v>
      </c>
      <c r="H1647" s="17">
        <f t="shared" si="398"/>
        <v>619.16058394160586</v>
      </c>
      <c r="I1647" s="17">
        <f t="shared" si="399"/>
        <v>7.5389948006932412</v>
      </c>
      <c r="J1647" s="18">
        <v>25.6</v>
      </c>
      <c r="K1647" s="17">
        <v>1.5100000000000001E-2</v>
      </c>
      <c r="L1647" s="17">
        <v>2.9794</v>
      </c>
      <c r="M1647" s="18">
        <v>16.05</v>
      </c>
      <c r="N1647" s="17">
        <v>9.4999999999999998E-3</v>
      </c>
      <c r="O1647" s="17">
        <v>2.99</v>
      </c>
      <c r="P1647" s="18">
        <v>18.2</v>
      </c>
      <c r="Q1647" s="17">
        <v>0.02</v>
      </c>
      <c r="R1647" s="17">
        <v>2.9918999999999998</v>
      </c>
      <c r="S1647" s="18">
        <v>22.62</v>
      </c>
      <c r="T1647" s="17">
        <v>2.7400000000000001E-2</v>
      </c>
      <c r="U1647" s="17">
        <v>3.0004</v>
      </c>
      <c r="V1647" s="28">
        <v>42458</v>
      </c>
      <c r="W1647" s="7">
        <v>300338</v>
      </c>
      <c r="X1647" s="44" t="s">
        <v>37</v>
      </c>
      <c r="Y1647" s="66">
        <v>11753</v>
      </c>
      <c r="Z1647" s="66">
        <v>21441</v>
      </c>
      <c r="AA1647" s="44" t="s">
        <v>37</v>
      </c>
      <c r="AB1647" s="66">
        <v>11334</v>
      </c>
      <c r="AC1647" s="66">
        <v>22233</v>
      </c>
      <c r="AD1647" s="44" t="s">
        <v>37</v>
      </c>
      <c r="AE1647" s="66">
        <v>9531</v>
      </c>
      <c r="AF1647" s="66">
        <v>26440</v>
      </c>
      <c r="AG1647" s="44" t="s">
        <v>37</v>
      </c>
      <c r="AH1647" s="66">
        <v>8835</v>
      </c>
      <c r="AI1647" s="66">
        <v>28522</v>
      </c>
      <c r="AJ1647" s="76"/>
      <c r="AK1647" s="75"/>
      <c r="AL1647" s="7">
        <v>300338</v>
      </c>
    </row>
    <row r="1648" spans="1:38" x14ac:dyDescent="0.15">
      <c r="A1648" s="7">
        <v>300339</v>
      </c>
      <c r="B1648" s="17">
        <f t="shared" si="392"/>
        <v>47.8125</v>
      </c>
      <c r="C1648" s="17">
        <f t="shared" si="393"/>
        <v>3.4357316087308005</v>
      </c>
      <c r="D1648" s="17">
        <f t="shared" si="394"/>
        <v>129.82142857142856</v>
      </c>
      <c r="E1648" s="17">
        <f t="shared" si="395"/>
        <v>4.0604997710034523</v>
      </c>
      <c r="F1648" s="17">
        <f t="shared" si="396"/>
        <v>128</v>
      </c>
      <c r="G1648" s="17">
        <f t="shared" si="397"/>
        <v>4.0304533135409288</v>
      </c>
      <c r="H1648" s="17">
        <f t="shared" si="398"/>
        <v>84.166666666666657</v>
      </c>
      <c r="I1648" s="17">
        <f t="shared" si="399"/>
        <v>3.3564853278388886</v>
      </c>
      <c r="J1648" s="18">
        <v>30.6</v>
      </c>
      <c r="K1648" s="17">
        <v>0.64</v>
      </c>
      <c r="L1648" s="17">
        <v>8.9063999999999997</v>
      </c>
      <c r="M1648" s="18">
        <v>36.35</v>
      </c>
      <c r="N1648" s="17">
        <v>7.0000000000000007E-2</v>
      </c>
      <c r="O1648" s="17">
        <v>8.9520999999999997</v>
      </c>
      <c r="P1648" s="18">
        <v>35.840000000000003</v>
      </c>
      <c r="Q1648" s="17">
        <v>0.14000000000000001</v>
      </c>
      <c r="R1648" s="17">
        <v>8.8923000000000005</v>
      </c>
      <c r="S1648" s="18">
        <v>30.3</v>
      </c>
      <c r="T1648" s="17">
        <v>0.27</v>
      </c>
      <c r="U1648" s="17">
        <v>9.0273000000000003</v>
      </c>
      <c r="V1648" s="28">
        <v>42471</v>
      </c>
      <c r="W1648" s="7">
        <v>300339</v>
      </c>
      <c r="X1648" s="44" t="s">
        <v>39</v>
      </c>
      <c r="Y1648" s="66">
        <v>17899</v>
      </c>
      <c r="Z1648" s="66">
        <v>20010</v>
      </c>
      <c r="AA1648" s="44" t="s">
        <v>39</v>
      </c>
      <c r="AB1648" s="66">
        <v>18254</v>
      </c>
      <c r="AC1648" s="66">
        <v>19617</v>
      </c>
      <c r="AD1648" s="44" t="s">
        <v>43</v>
      </c>
      <c r="AE1648" s="66">
        <v>19897</v>
      </c>
      <c r="AF1648" s="66">
        <v>17997</v>
      </c>
      <c r="AG1648" s="44" t="s">
        <v>37</v>
      </c>
      <c r="AH1648" s="66">
        <v>20908</v>
      </c>
      <c r="AI1648" s="66">
        <v>17115</v>
      </c>
      <c r="AJ1648" s="76"/>
      <c r="AK1648" s="75"/>
      <c r="AL1648" s="7">
        <v>300339</v>
      </c>
    </row>
    <row r="1649" spans="1:38" x14ac:dyDescent="0.15">
      <c r="A1649" s="7">
        <v>300340</v>
      </c>
      <c r="B1649" s="17">
        <f t="shared" si="392"/>
        <v>-71.45163460244855</v>
      </c>
      <c r="C1649" s="17">
        <f t="shared" si="393"/>
        <v>6.684034332603388</v>
      </c>
      <c r="D1649" s="17">
        <f t="shared" si="394"/>
        <v>274.2117117117117</v>
      </c>
      <c r="E1649" s="17">
        <f t="shared" si="395"/>
        <v>3.0560122491497133</v>
      </c>
      <c r="F1649" s="17">
        <f t="shared" si="396"/>
        <v>966.21951219512198</v>
      </c>
      <c r="G1649" s="17">
        <f t="shared" si="397"/>
        <v>9.9201181950217876</v>
      </c>
      <c r="H1649" s="17">
        <f t="shared" si="398"/>
        <v>666.65239726027391</v>
      </c>
      <c r="I1649" s="17">
        <f t="shared" si="399"/>
        <v>6.4853451937732682</v>
      </c>
      <c r="J1649" s="18">
        <v>53.11</v>
      </c>
      <c r="K1649" s="17">
        <v>-0.74329999999999996</v>
      </c>
      <c r="L1649" s="17">
        <v>7.9458000000000002</v>
      </c>
      <c r="M1649" s="18">
        <v>24.35</v>
      </c>
      <c r="N1649" s="17">
        <v>2.2200000000000001E-2</v>
      </c>
      <c r="O1649" s="17">
        <v>7.9679000000000002</v>
      </c>
      <c r="P1649" s="18">
        <v>79.23</v>
      </c>
      <c r="Q1649" s="17">
        <v>4.1000000000000002E-2</v>
      </c>
      <c r="R1649" s="17">
        <v>7.9867999999999997</v>
      </c>
      <c r="S1649" s="18">
        <v>51.91</v>
      </c>
      <c r="T1649" s="17">
        <v>5.8400000000000001E-2</v>
      </c>
      <c r="U1649" s="17">
        <v>8.0042000000000009</v>
      </c>
      <c r="V1649" s="21">
        <v>42475</v>
      </c>
      <c r="W1649" s="7">
        <v>300340</v>
      </c>
      <c r="X1649" s="44" t="s">
        <v>39</v>
      </c>
      <c r="Y1649" s="66">
        <v>6798</v>
      </c>
      <c r="Z1649" s="66">
        <v>14710</v>
      </c>
      <c r="AA1649" s="44" t="s">
        <v>39</v>
      </c>
      <c r="AB1649" s="66">
        <v>6951</v>
      </c>
      <c r="AC1649" s="66">
        <v>14386</v>
      </c>
      <c r="AD1649" s="44"/>
      <c r="AE1649" s="66">
        <v>19580</v>
      </c>
      <c r="AF1649" s="66">
        <v>5107</v>
      </c>
      <c r="AG1649" s="44"/>
      <c r="AH1649" s="66">
        <v>14030</v>
      </c>
      <c r="AI1649" s="66">
        <v>7127</v>
      </c>
      <c r="AJ1649" s="76"/>
      <c r="AK1649" s="75"/>
      <c r="AL1649" s="7">
        <v>300340</v>
      </c>
    </row>
    <row r="1650" spans="1:38" x14ac:dyDescent="0.15">
      <c r="A1650" s="7">
        <v>300341</v>
      </c>
      <c r="B1650" s="17">
        <f t="shared" ref="B1650:B1713" si="400">J1650/K1650</f>
        <v>29.253891572732154</v>
      </c>
      <c r="C1650" s="17">
        <f t="shared" ref="C1650:C1713" si="401">J1650/L1650</f>
        <v>3.1098430813124112</v>
      </c>
      <c r="D1650" s="17">
        <f t="shared" ref="D1650:D1713" si="402">M1650/(N1650*4)</f>
        <v>147.34748010610079</v>
      </c>
      <c r="E1650" s="17">
        <f t="shared" ref="E1650:E1713" si="403">M1650/O1650</f>
        <v>6.2559828819190262</v>
      </c>
      <c r="F1650" s="17">
        <f t="shared" ref="F1650:F1713" si="404">P1650/(Q1650*2)</f>
        <v>111.73001310615989</v>
      </c>
      <c r="G1650" s="17">
        <f t="shared" ref="G1650:G1713" si="405">P1650/R1650</f>
        <v>9.4822312440909844</v>
      </c>
      <c r="H1650" s="17">
        <f t="shared" ref="H1650:H1713" si="406">S1650/((T1650/3)*4)</f>
        <v>69.989106753812635</v>
      </c>
      <c r="I1650" s="17">
        <f t="shared" ref="I1650:I1713" si="407">S1650/U1650</f>
        <v>6.8632163648987872</v>
      </c>
      <c r="J1650" s="18">
        <v>10.9</v>
      </c>
      <c r="K1650" s="17">
        <v>0.37259999999999999</v>
      </c>
      <c r="L1650" s="17">
        <v>3.5049999999999999</v>
      </c>
      <c r="M1650" s="18">
        <v>22.22</v>
      </c>
      <c r="N1650" s="17">
        <v>3.7699999999999997E-2</v>
      </c>
      <c r="O1650" s="17">
        <v>3.5518000000000001</v>
      </c>
      <c r="P1650" s="18">
        <v>17.05</v>
      </c>
      <c r="Q1650" s="17">
        <v>7.6300000000000007E-2</v>
      </c>
      <c r="R1650" s="17">
        <v>1.7981</v>
      </c>
      <c r="S1650" s="18">
        <v>12.85</v>
      </c>
      <c r="T1650" s="17">
        <v>0.13769999999999999</v>
      </c>
      <c r="U1650" s="17">
        <v>1.8723000000000001</v>
      </c>
      <c r="V1650" s="21">
        <v>42457</v>
      </c>
      <c r="W1650" s="7">
        <v>300341</v>
      </c>
      <c r="X1650" s="50" t="s">
        <v>39</v>
      </c>
      <c r="Y1650" s="66">
        <v>10790</v>
      </c>
      <c r="Z1650" s="66">
        <v>23746</v>
      </c>
      <c r="AA1650" s="50" t="s">
        <v>37</v>
      </c>
      <c r="AB1650" s="66">
        <v>8048</v>
      </c>
      <c r="AC1650" s="66">
        <v>31862</v>
      </c>
      <c r="AD1650" s="50" t="s">
        <v>37</v>
      </c>
      <c r="AE1650" s="66">
        <v>9087</v>
      </c>
      <c r="AF1650" s="66">
        <v>56160</v>
      </c>
      <c r="AG1650" s="50" t="s">
        <v>39</v>
      </c>
      <c r="AH1650" s="66">
        <v>14479</v>
      </c>
      <c r="AI1650" s="66">
        <v>35246</v>
      </c>
      <c r="AJ1650" s="76"/>
      <c r="AK1650" s="75"/>
      <c r="AL1650" s="7">
        <v>300341</v>
      </c>
    </row>
    <row r="1651" spans="1:38" x14ac:dyDescent="0.15">
      <c r="A1651" s="7">
        <v>300342</v>
      </c>
      <c r="B1651" s="17">
        <f t="shared" si="400"/>
        <v>41.818181818181813</v>
      </c>
      <c r="C1651" s="17">
        <f t="shared" si="401"/>
        <v>5.3555627997950914</v>
      </c>
      <c r="D1651" s="17">
        <f t="shared" si="402"/>
        <v>57.46875</v>
      </c>
      <c r="E1651" s="17">
        <f t="shared" si="403"/>
        <v>8.2623834662473321</v>
      </c>
      <c r="F1651" s="17">
        <f t="shared" si="404"/>
        <v>66.217391304347828</v>
      </c>
      <c r="G1651" s="17">
        <f t="shared" si="405"/>
        <v>8.8518206387492366</v>
      </c>
      <c r="H1651" s="17">
        <f t="shared" si="406"/>
        <v>54.55147058823529</v>
      </c>
      <c r="I1651" s="17">
        <f t="shared" si="407"/>
        <v>6.9699275668667742</v>
      </c>
      <c r="J1651" s="18">
        <v>23</v>
      </c>
      <c r="K1651" s="17">
        <v>0.55000000000000004</v>
      </c>
      <c r="L1651" s="17">
        <v>4.2946</v>
      </c>
      <c r="M1651" s="18">
        <v>36.78</v>
      </c>
      <c r="N1651" s="17">
        <v>0.16</v>
      </c>
      <c r="O1651" s="17">
        <v>4.4515000000000002</v>
      </c>
      <c r="P1651" s="18">
        <v>30.46</v>
      </c>
      <c r="Q1651" s="17">
        <v>0.23</v>
      </c>
      <c r="R1651" s="17">
        <v>3.4411</v>
      </c>
      <c r="S1651" s="18">
        <v>24.73</v>
      </c>
      <c r="T1651" s="17">
        <v>0.34</v>
      </c>
      <c r="U1651" s="17">
        <v>3.5480999999999998</v>
      </c>
      <c r="V1651" s="21">
        <v>42453</v>
      </c>
      <c r="W1651" s="7">
        <v>300342</v>
      </c>
      <c r="X1651" s="44" t="s">
        <v>37</v>
      </c>
      <c r="Y1651" s="66">
        <v>7284</v>
      </c>
      <c r="Z1651" s="66">
        <v>27457</v>
      </c>
      <c r="AA1651" s="44" t="s">
        <v>37</v>
      </c>
      <c r="AB1651" s="66">
        <v>6348</v>
      </c>
      <c r="AC1651" s="66">
        <v>31505</v>
      </c>
      <c r="AD1651" s="44" t="s">
        <v>37</v>
      </c>
      <c r="AE1651" s="66">
        <v>6442</v>
      </c>
      <c r="AF1651" s="66">
        <v>50998</v>
      </c>
      <c r="AG1651" s="44" t="s">
        <v>39</v>
      </c>
      <c r="AH1651" s="66">
        <v>10749</v>
      </c>
      <c r="AI1651" s="66">
        <v>30563</v>
      </c>
      <c r="AJ1651" s="76"/>
      <c r="AK1651" s="75"/>
      <c r="AL1651" s="7">
        <v>300342</v>
      </c>
    </row>
    <row r="1652" spans="1:38" x14ac:dyDescent="0.15">
      <c r="A1652" s="7">
        <v>300343</v>
      </c>
      <c r="B1652" s="17">
        <f t="shared" si="400"/>
        <v>79.666666666666671</v>
      </c>
      <c r="C1652" s="17">
        <f t="shared" si="401"/>
        <v>1.7874504524717671</v>
      </c>
      <c r="D1652" s="17">
        <f t="shared" si="402"/>
        <v>201.38238050609183</v>
      </c>
      <c r="E1652" s="17">
        <f t="shared" si="403"/>
        <v>6.3772008577131114</v>
      </c>
      <c r="F1652" s="17">
        <f t="shared" si="404"/>
        <v>72.901276024177307</v>
      </c>
      <c r="G1652" s="17">
        <f t="shared" si="405"/>
        <v>3.2794066554885881</v>
      </c>
      <c r="H1652" s="17">
        <f t="shared" si="406"/>
        <v>66.964285714285708</v>
      </c>
      <c r="I1652" s="17">
        <f t="shared" si="407"/>
        <v>3.703868320073485</v>
      </c>
      <c r="J1652" s="18">
        <v>23.9</v>
      </c>
      <c r="K1652" s="17">
        <v>0.3</v>
      </c>
      <c r="L1652" s="17">
        <v>13.371</v>
      </c>
      <c r="M1652" s="18">
        <v>85.95</v>
      </c>
      <c r="N1652" s="17">
        <v>0.1067</v>
      </c>
      <c r="O1652" s="17">
        <v>13.4777</v>
      </c>
      <c r="P1652" s="18">
        <v>21.71</v>
      </c>
      <c r="Q1652" s="17">
        <v>0.1489</v>
      </c>
      <c r="R1652" s="17">
        <v>6.6200999999999999</v>
      </c>
      <c r="S1652" s="18">
        <v>25</v>
      </c>
      <c r="T1652" s="17">
        <v>0.28000000000000003</v>
      </c>
      <c r="U1652" s="17">
        <v>6.7496999999999998</v>
      </c>
      <c r="V1652" s="21">
        <v>42485</v>
      </c>
      <c r="W1652" s="7">
        <v>300343</v>
      </c>
      <c r="X1652" s="44" t="s">
        <v>39</v>
      </c>
      <c r="Y1652" s="66">
        <v>6299</v>
      </c>
      <c r="Z1652" s="66">
        <v>19865</v>
      </c>
      <c r="AA1652" s="44" t="s">
        <v>37</v>
      </c>
      <c r="AB1652" s="66">
        <v>5130</v>
      </c>
      <c r="AC1652" s="66">
        <v>24392</v>
      </c>
      <c r="AD1652" s="44" t="s">
        <v>37</v>
      </c>
      <c r="AE1652" s="66">
        <v>10473</v>
      </c>
      <c r="AF1652" s="66">
        <v>56372</v>
      </c>
      <c r="AG1652" s="44" t="s">
        <v>39</v>
      </c>
      <c r="AH1652" s="66">
        <v>10868</v>
      </c>
      <c r="AI1652" s="66">
        <v>54323</v>
      </c>
      <c r="AJ1652" s="76"/>
      <c r="AK1652" s="75"/>
      <c r="AL1652" s="7">
        <v>300343</v>
      </c>
    </row>
    <row r="1653" spans="1:38" x14ac:dyDescent="0.15">
      <c r="A1653" s="7">
        <v>300344</v>
      </c>
      <c r="B1653" s="17">
        <f t="shared" si="400"/>
        <v>-58.840900701365818</v>
      </c>
      <c r="C1653" s="17">
        <f t="shared" si="401"/>
        <v>6.1009683469208102</v>
      </c>
      <c r="D1653" s="17">
        <f t="shared" si="402"/>
        <v>-77.209302325581405</v>
      </c>
      <c r="E1653" s="17">
        <f t="shared" si="403"/>
        <v>4.7055488625894686</v>
      </c>
      <c r="F1653" s="17">
        <f t="shared" si="404"/>
        <v>-40.368852459016395</v>
      </c>
      <c r="G1653" s="17">
        <f t="shared" si="405"/>
        <v>4.7926043060454937</v>
      </c>
      <c r="H1653" s="17">
        <f t="shared" si="406"/>
        <v>443.32191780821921</v>
      </c>
      <c r="I1653" s="17">
        <f t="shared" si="407"/>
        <v>6.4875023491824857</v>
      </c>
      <c r="J1653" s="18">
        <v>15.94</v>
      </c>
      <c r="K1653" s="17">
        <v>-0.27089999999999997</v>
      </c>
      <c r="L1653" s="17">
        <v>2.6126999999999998</v>
      </c>
      <c r="M1653" s="18">
        <v>13.28</v>
      </c>
      <c r="N1653" s="17">
        <v>-4.2999999999999997E-2</v>
      </c>
      <c r="O1653" s="17">
        <v>2.8222</v>
      </c>
      <c r="P1653" s="18">
        <v>11.82</v>
      </c>
      <c r="Q1653" s="17">
        <v>-0.1464</v>
      </c>
      <c r="R1653" s="17">
        <v>2.4662999999999999</v>
      </c>
      <c r="S1653" s="18">
        <v>17.260000000000002</v>
      </c>
      <c r="T1653" s="17">
        <v>2.92E-2</v>
      </c>
      <c r="U1653" s="17">
        <v>2.6604999999999999</v>
      </c>
      <c r="V1653" s="21">
        <v>42485</v>
      </c>
      <c r="W1653" s="7">
        <v>300344</v>
      </c>
      <c r="X1653" s="50" t="s">
        <v>37</v>
      </c>
      <c r="Y1653" s="66">
        <v>10320</v>
      </c>
      <c r="Z1653" s="66">
        <v>23376</v>
      </c>
      <c r="AA1653" s="50" t="s">
        <v>37</v>
      </c>
      <c r="AB1653" s="66">
        <v>10299</v>
      </c>
      <c r="AC1653" s="66">
        <v>23424</v>
      </c>
      <c r="AD1653" s="50" t="s">
        <v>39</v>
      </c>
      <c r="AE1653" s="66">
        <v>10579</v>
      </c>
      <c r="AF1653" s="66">
        <v>22804</v>
      </c>
      <c r="AG1653" s="50" t="s">
        <v>37</v>
      </c>
      <c r="AH1653" s="66">
        <v>7637</v>
      </c>
      <c r="AI1653" s="66">
        <v>31589</v>
      </c>
      <c r="AJ1653" s="76"/>
      <c r="AK1653" s="75"/>
      <c r="AL1653" s="7">
        <v>300344</v>
      </c>
    </row>
    <row r="1654" spans="1:38" x14ac:dyDescent="0.15">
      <c r="A1654" s="7">
        <v>300345</v>
      </c>
      <c r="B1654" s="17">
        <f t="shared" si="400"/>
        <v>137.125</v>
      </c>
      <c r="C1654" s="17">
        <f t="shared" si="401"/>
        <v>6.0274725274725274</v>
      </c>
      <c r="D1654" s="17">
        <f t="shared" si="402"/>
        <v>104.5275590551181</v>
      </c>
      <c r="E1654" s="17">
        <f t="shared" si="403"/>
        <v>5.754538065564887</v>
      </c>
      <c r="F1654" s="17">
        <f t="shared" si="404"/>
        <v>209.20000000000002</v>
      </c>
      <c r="G1654" s="17">
        <f t="shared" si="405"/>
        <v>5.7488320967298714</v>
      </c>
      <c r="H1654" s="17">
        <f t="shared" si="406"/>
        <v>319.37269372693726</v>
      </c>
      <c r="I1654" s="17">
        <f t="shared" si="407"/>
        <v>6.3364814408082584</v>
      </c>
      <c r="J1654" s="18">
        <v>10.97</v>
      </c>
      <c r="K1654" s="17">
        <v>0.08</v>
      </c>
      <c r="L1654" s="17">
        <v>1.82</v>
      </c>
      <c r="M1654" s="18">
        <v>10.62</v>
      </c>
      <c r="N1654" s="17">
        <v>2.5399999999999999E-2</v>
      </c>
      <c r="O1654" s="17">
        <v>1.8454999999999999</v>
      </c>
      <c r="P1654" s="18">
        <v>10.46</v>
      </c>
      <c r="Q1654" s="17">
        <v>2.5000000000000001E-2</v>
      </c>
      <c r="R1654" s="17">
        <v>1.8194999999999999</v>
      </c>
      <c r="S1654" s="18">
        <v>11.54</v>
      </c>
      <c r="T1654" s="17">
        <v>2.7099999999999999E-2</v>
      </c>
      <c r="U1654" s="17">
        <v>1.8211999999999999</v>
      </c>
      <c r="V1654" s="28">
        <v>42471</v>
      </c>
      <c r="W1654" s="7">
        <v>300345</v>
      </c>
      <c r="X1654" s="50"/>
      <c r="Y1654" s="66">
        <v>45751</v>
      </c>
      <c r="Z1654" s="66">
        <v>9645</v>
      </c>
      <c r="AA1654" s="50" t="s">
        <v>41</v>
      </c>
      <c r="AB1654" s="66">
        <v>38980</v>
      </c>
      <c r="AC1654" s="66">
        <v>11321</v>
      </c>
      <c r="AD1654" s="50" t="s">
        <v>41</v>
      </c>
      <c r="AE1654" s="66">
        <v>37414</v>
      </c>
      <c r="AF1654" s="66">
        <v>11794</v>
      </c>
      <c r="AG1654" s="30" t="s">
        <v>41</v>
      </c>
      <c r="AH1654" s="66">
        <v>30702</v>
      </c>
      <c r="AI1654" s="66">
        <v>14373</v>
      </c>
      <c r="AJ1654" s="76"/>
      <c r="AK1654" s="75"/>
      <c r="AL1654" s="7">
        <v>300345</v>
      </c>
    </row>
    <row r="1655" spans="1:38" x14ac:dyDescent="0.15">
      <c r="A1655" s="7">
        <v>300346</v>
      </c>
      <c r="B1655" s="17">
        <f t="shared" si="400"/>
        <v>110.1302460202605</v>
      </c>
      <c r="C1655" s="17">
        <f t="shared" si="401"/>
        <v>4.0899685593744124</v>
      </c>
      <c r="D1655" s="17">
        <f t="shared" si="402"/>
        <v>1487.1951219512193</v>
      </c>
      <c r="E1655" s="17">
        <f t="shared" si="403"/>
        <v>3.2753202803964228</v>
      </c>
      <c r="F1655" s="17">
        <f t="shared" si="404"/>
        <v>994</v>
      </c>
      <c r="G1655" s="17">
        <f t="shared" si="405"/>
        <v>6.073237294809303</v>
      </c>
      <c r="H1655" s="17">
        <f t="shared" si="406"/>
        <v>283.92255892255889</v>
      </c>
      <c r="I1655" s="17">
        <f t="shared" si="407"/>
        <v>4.538665446667653</v>
      </c>
      <c r="J1655" s="18">
        <v>30.44</v>
      </c>
      <c r="K1655" s="17">
        <v>0.27639999999999998</v>
      </c>
      <c r="L1655" s="17">
        <v>7.4425999999999997</v>
      </c>
      <c r="M1655" s="18">
        <v>24.39</v>
      </c>
      <c r="N1655" s="17">
        <v>4.1000000000000003E-3</v>
      </c>
      <c r="O1655" s="17">
        <v>7.4466000000000001</v>
      </c>
      <c r="P1655" s="18">
        <v>44.73</v>
      </c>
      <c r="Q1655" s="17">
        <v>2.2499999999999999E-2</v>
      </c>
      <c r="R1655" s="17">
        <v>7.3651</v>
      </c>
      <c r="S1655" s="18">
        <v>33.729999999999997</v>
      </c>
      <c r="T1655" s="17">
        <v>8.9099999999999999E-2</v>
      </c>
      <c r="U1655" s="17">
        <v>7.4317000000000002</v>
      </c>
      <c r="V1655" s="21">
        <v>42480</v>
      </c>
      <c r="W1655" s="7">
        <v>300346</v>
      </c>
      <c r="X1655" s="44" t="s">
        <v>37</v>
      </c>
      <c r="Y1655" s="66">
        <v>6060</v>
      </c>
      <c r="Z1655" s="66">
        <v>26545</v>
      </c>
      <c r="AA1655" s="44" t="s">
        <v>39</v>
      </c>
      <c r="AB1655" s="66">
        <v>6461</v>
      </c>
      <c r="AC1655" s="66">
        <v>24897</v>
      </c>
      <c r="AD1655" s="44" t="s">
        <v>39</v>
      </c>
      <c r="AE1655" s="66">
        <v>8390</v>
      </c>
      <c r="AF1655" s="66">
        <v>19173</v>
      </c>
      <c r="AG1655" s="44" t="s">
        <v>39</v>
      </c>
      <c r="AH1655" s="66">
        <v>10774</v>
      </c>
      <c r="AI1655" s="66">
        <v>14930</v>
      </c>
      <c r="AJ1655" s="76"/>
      <c r="AK1655" s="75"/>
      <c r="AL1655" s="7">
        <v>300346</v>
      </c>
    </row>
    <row r="1656" spans="1:38" x14ac:dyDescent="0.15">
      <c r="A1656" s="7">
        <v>300347</v>
      </c>
      <c r="B1656" s="17">
        <f t="shared" si="400"/>
        <v>75.027777777777786</v>
      </c>
      <c r="C1656" s="17">
        <f t="shared" si="401"/>
        <v>11.526971662683511</v>
      </c>
      <c r="D1656" s="17">
        <f t="shared" si="402"/>
        <v>76.222222222222229</v>
      </c>
      <c r="E1656" s="17">
        <f t="shared" si="403"/>
        <v>8.6021505376344081</v>
      </c>
      <c r="F1656" s="17">
        <f t="shared" si="404"/>
        <v>85.35294117647058</v>
      </c>
      <c r="G1656" s="17">
        <f t="shared" si="405"/>
        <v>9.0447249493532809</v>
      </c>
      <c r="H1656" s="17">
        <f t="shared" si="406"/>
        <v>113.82978723404257</v>
      </c>
      <c r="I1656" s="17">
        <f t="shared" si="407"/>
        <v>9.867207672445593</v>
      </c>
      <c r="J1656" s="18">
        <v>27.01</v>
      </c>
      <c r="K1656" s="17">
        <v>0.36</v>
      </c>
      <c r="L1656" s="17">
        <v>2.3431999999999999</v>
      </c>
      <c r="M1656" s="18">
        <v>27.44</v>
      </c>
      <c r="N1656" s="17">
        <v>0.09</v>
      </c>
      <c r="O1656" s="17">
        <v>3.1899000000000002</v>
      </c>
      <c r="P1656" s="18">
        <v>29.02</v>
      </c>
      <c r="Q1656" s="17">
        <v>0.17</v>
      </c>
      <c r="R1656" s="17">
        <v>3.2084999999999999</v>
      </c>
      <c r="S1656" s="18">
        <v>32.1</v>
      </c>
      <c r="T1656" s="17">
        <v>0.21149999999999999</v>
      </c>
      <c r="U1656" s="17">
        <v>3.2532000000000001</v>
      </c>
      <c r="V1656" s="28">
        <v>42481</v>
      </c>
      <c r="W1656" s="7">
        <v>300347</v>
      </c>
      <c r="X1656" s="44" t="s">
        <v>43</v>
      </c>
      <c r="Y1656" s="66">
        <v>23434</v>
      </c>
      <c r="Z1656" s="66">
        <v>18490</v>
      </c>
      <c r="AA1656" s="44" t="s">
        <v>41</v>
      </c>
      <c r="AB1656" s="66">
        <v>22954</v>
      </c>
      <c r="AC1656" s="66">
        <v>20508</v>
      </c>
      <c r="AD1656" s="44" t="s">
        <v>37</v>
      </c>
      <c r="AE1656" s="66">
        <v>18924</v>
      </c>
      <c r="AF1656" s="66">
        <v>24904</v>
      </c>
      <c r="AG1656" s="44" t="s">
        <v>37</v>
      </c>
      <c r="AH1656" s="66">
        <v>15586</v>
      </c>
      <c r="AI1656" s="66">
        <v>30238</v>
      </c>
      <c r="AJ1656" s="76"/>
      <c r="AK1656" s="75"/>
      <c r="AL1656" s="7">
        <v>300347</v>
      </c>
    </row>
    <row r="1657" spans="1:38" x14ac:dyDescent="0.15">
      <c r="A1657" s="7">
        <v>300348</v>
      </c>
      <c r="B1657" s="17">
        <f t="shared" si="400"/>
        <v>89.804772234273315</v>
      </c>
      <c r="C1657" s="17">
        <f t="shared" si="401"/>
        <v>5.1618802211046928</v>
      </c>
      <c r="D1657" s="17">
        <f t="shared" si="402"/>
        <v>210.83213773314205</v>
      </c>
      <c r="E1657" s="17">
        <f t="shared" si="403"/>
        <v>12.055210320146026</v>
      </c>
      <c r="F1657" s="17">
        <f t="shared" si="404"/>
        <v>863.55140186915889</v>
      </c>
      <c r="G1657" s="17">
        <f t="shared" si="405"/>
        <v>15.416058394160585</v>
      </c>
      <c r="H1657" s="17">
        <f t="shared" si="406"/>
        <v>104.34139121854959</v>
      </c>
      <c r="I1657" s="17">
        <f t="shared" si="407"/>
        <v>10.947204968944099</v>
      </c>
      <c r="J1657" s="18">
        <v>24.84</v>
      </c>
      <c r="K1657" s="17">
        <v>0.27660000000000001</v>
      </c>
      <c r="L1657" s="17">
        <v>4.8121999999999998</v>
      </c>
      <c r="M1657" s="18">
        <v>58.78</v>
      </c>
      <c r="N1657" s="17">
        <v>6.9699999999999998E-2</v>
      </c>
      <c r="O1657" s="17">
        <v>4.8758999999999997</v>
      </c>
      <c r="P1657" s="18">
        <v>36.96</v>
      </c>
      <c r="Q1657" s="17">
        <v>2.1399999999999999E-2</v>
      </c>
      <c r="R1657" s="17">
        <v>2.3975</v>
      </c>
      <c r="S1657" s="18">
        <v>28.2</v>
      </c>
      <c r="T1657" s="17">
        <v>0.20269999999999999</v>
      </c>
      <c r="U1657" s="17">
        <v>2.5760000000000001</v>
      </c>
      <c r="V1657" s="28">
        <v>42475</v>
      </c>
      <c r="W1657" s="7">
        <v>300348</v>
      </c>
      <c r="X1657" s="44"/>
      <c r="Y1657" s="66">
        <v>17485</v>
      </c>
      <c r="Z1657" s="66">
        <v>8087</v>
      </c>
      <c r="AA1657" s="44"/>
      <c r="AB1657" s="66">
        <v>17525</v>
      </c>
      <c r="AC1657" s="66">
        <v>8337</v>
      </c>
      <c r="AD1657" s="44" t="s">
        <v>41</v>
      </c>
      <c r="AE1657" s="66">
        <v>27465</v>
      </c>
      <c r="AF1657" s="66">
        <v>10640</v>
      </c>
      <c r="AG1657" s="44" t="s">
        <v>43</v>
      </c>
      <c r="AH1657" s="66">
        <v>28647</v>
      </c>
      <c r="AI1657" s="66">
        <v>10201</v>
      </c>
      <c r="AJ1657" s="76"/>
      <c r="AK1657" s="75"/>
      <c r="AL1657" s="7">
        <v>300348</v>
      </c>
    </row>
    <row r="1658" spans="1:38" x14ac:dyDescent="0.15">
      <c r="A1658" s="7">
        <v>300349</v>
      </c>
      <c r="B1658" s="17">
        <f t="shared" si="400"/>
        <v>69.195652173913032</v>
      </c>
      <c r="C1658" s="17">
        <f t="shared" si="401"/>
        <v>6.1368500202440854</v>
      </c>
      <c r="D1658" s="17">
        <f t="shared" si="402"/>
        <v>68.724279835390945</v>
      </c>
      <c r="E1658" s="17">
        <f t="shared" si="403"/>
        <v>6.3638442191906099</v>
      </c>
      <c r="F1658" s="17">
        <f t="shared" si="404"/>
        <v>98.488318827301882</v>
      </c>
      <c r="G1658" s="17">
        <f t="shared" si="405"/>
        <v>8.0165551184772266</v>
      </c>
      <c r="H1658" s="17">
        <f t="shared" si="406"/>
        <v>75.799676898222941</v>
      </c>
      <c r="I1658" s="17">
        <f t="shared" si="407"/>
        <v>5.7538076668383491</v>
      </c>
      <c r="J1658" s="18">
        <v>31.83</v>
      </c>
      <c r="K1658" s="17">
        <v>0.46</v>
      </c>
      <c r="L1658" s="17">
        <v>5.1867000000000001</v>
      </c>
      <c r="M1658" s="18">
        <v>33.4</v>
      </c>
      <c r="N1658" s="17">
        <v>0.1215</v>
      </c>
      <c r="O1658" s="17">
        <v>5.2484000000000002</v>
      </c>
      <c r="P1658" s="18">
        <v>43</v>
      </c>
      <c r="Q1658" s="17">
        <v>0.21829999999999999</v>
      </c>
      <c r="R1658" s="17">
        <v>5.3639000000000001</v>
      </c>
      <c r="S1658" s="18">
        <v>31.28</v>
      </c>
      <c r="T1658" s="17">
        <v>0.3095</v>
      </c>
      <c r="U1658" s="17">
        <v>5.4363999999999999</v>
      </c>
      <c r="V1658" s="21">
        <v>42472</v>
      </c>
      <c r="W1658" s="7">
        <v>300349</v>
      </c>
      <c r="X1658" s="50" t="s">
        <v>39</v>
      </c>
      <c r="Y1658" s="66">
        <v>10878</v>
      </c>
      <c r="Z1658" s="66">
        <v>16547</v>
      </c>
      <c r="AA1658" s="50" t="s">
        <v>43</v>
      </c>
      <c r="AB1658" s="66">
        <v>13644</v>
      </c>
      <c r="AC1658" s="66">
        <v>13192</v>
      </c>
      <c r="AD1658" s="50" t="s">
        <v>43</v>
      </c>
      <c r="AE1658" s="66">
        <v>14665</v>
      </c>
      <c r="AF1658" s="66">
        <v>12274</v>
      </c>
      <c r="AG1658" s="50" t="s">
        <v>37</v>
      </c>
      <c r="AH1658" s="66">
        <v>11544</v>
      </c>
      <c r="AI1658" s="66">
        <v>15592</v>
      </c>
      <c r="AJ1658" s="76"/>
      <c r="AK1658" s="75"/>
      <c r="AL1658" s="7">
        <v>300349</v>
      </c>
    </row>
    <row r="1659" spans="1:38" x14ac:dyDescent="0.15">
      <c r="A1659" s="7">
        <v>300350</v>
      </c>
      <c r="B1659" s="17">
        <f t="shared" si="400"/>
        <v>65.473684210526315</v>
      </c>
      <c r="C1659" s="17">
        <f t="shared" si="401"/>
        <v>4.2631939684715556</v>
      </c>
      <c r="D1659" s="17">
        <f t="shared" si="402"/>
        <v>105.97826086956522</v>
      </c>
      <c r="E1659" s="17">
        <f t="shared" si="403"/>
        <v>4.6268049623754317</v>
      </c>
      <c r="F1659" s="17">
        <f t="shared" si="404"/>
        <v>148.75000000000003</v>
      </c>
      <c r="G1659" s="17">
        <f t="shared" si="405"/>
        <v>6.048284625158832</v>
      </c>
      <c r="H1659" s="17">
        <f t="shared" si="406"/>
        <v>91.695652173913032</v>
      </c>
      <c r="I1659" s="17">
        <f t="shared" si="407"/>
        <v>4.671173939766442</v>
      </c>
      <c r="J1659" s="18">
        <v>24.88</v>
      </c>
      <c r="K1659" s="17">
        <v>0.38</v>
      </c>
      <c r="L1659" s="17">
        <v>5.8360000000000003</v>
      </c>
      <c r="M1659" s="18">
        <v>27.3</v>
      </c>
      <c r="N1659" s="17">
        <v>6.4399999999999999E-2</v>
      </c>
      <c r="O1659" s="17">
        <v>5.9004000000000003</v>
      </c>
      <c r="P1659" s="18">
        <v>35.700000000000003</v>
      </c>
      <c r="Q1659" s="17">
        <v>0.12</v>
      </c>
      <c r="R1659" s="17">
        <v>5.9024999999999999</v>
      </c>
      <c r="S1659" s="18">
        <v>28.12</v>
      </c>
      <c r="T1659" s="17">
        <v>0.23</v>
      </c>
      <c r="U1659" s="17">
        <v>6.0198999999999998</v>
      </c>
      <c r="V1659" s="21">
        <v>42454</v>
      </c>
      <c r="W1659" s="7">
        <v>300350</v>
      </c>
      <c r="X1659" s="44" t="s">
        <v>39</v>
      </c>
      <c r="Y1659" s="66">
        <v>15778</v>
      </c>
      <c r="Z1659" s="66">
        <v>18789</v>
      </c>
      <c r="AA1659" s="44" t="s">
        <v>37</v>
      </c>
      <c r="AB1659" s="66">
        <v>13077</v>
      </c>
      <c r="AC1659" s="66">
        <v>22670</v>
      </c>
      <c r="AD1659" s="44" t="s">
        <v>37</v>
      </c>
      <c r="AE1659" s="66">
        <v>12624</v>
      </c>
      <c r="AF1659" s="66">
        <v>23484</v>
      </c>
      <c r="AG1659" s="44" t="s">
        <v>39</v>
      </c>
      <c r="AH1659" s="66">
        <v>16600</v>
      </c>
      <c r="AI1659" s="66">
        <v>17859</v>
      </c>
      <c r="AJ1659" s="76"/>
      <c r="AK1659" s="75"/>
      <c r="AL1659" s="7">
        <v>300350</v>
      </c>
    </row>
    <row r="1660" spans="1:38" x14ac:dyDescent="0.15">
      <c r="A1660" s="7">
        <v>300351</v>
      </c>
      <c r="B1660" s="17">
        <f t="shared" si="400"/>
        <v>75.411280846063462</v>
      </c>
      <c r="C1660" s="17">
        <f t="shared" si="401"/>
        <v>8.0735964774335596</v>
      </c>
      <c r="D1660" s="17">
        <f t="shared" si="402"/>
        <v>88.572433192686361</v>
      </c>
      <c r="E1660" s="17">
        <f t="shared" si="403"/>
        <v>7.8950667586033978</v>
      </c>
      <c r="F1660" s="17">
        <f t="shared" si="404"/>
        <v>99.326697892271653</v>
      </c>
      <c r="G1660" s="17">
        <f t="shared" si="405"/>
        <v>6.9911194445016793</v>
      </c>
      <c r="H1660" s="17">
        <f t="shared" si="406"/>
        <v>63.643844634628046</v>
      </c>
      <c r="I1660" s="17">
        <f t="shared" si="407"/>
        <v>3.7907305022938482</v>
      </c>
      <c r="J1660" s="18">
        <v>25.67</v>
      </c>
      <c r="K1660" s="17">
        <v>0.34039999999999998</v>
      </c>
      <c r="L1660" s="17">
        <v>3.1795</v>
      </c>
      <c r="M1660" s="18">
        <v>25.19</v>
      </c>
      <c r="N1660" s="17">
        <v>7.1099999999999997E-2</v>
      </c>
      <c r="O1660" s="17">
        <v>3.1905999999999999</v>
      </c>
      <c r="P1660" s="18">
        <v>33.93</v>
      </c>
      <c r="Q1660" s="17">
        <v>0.17080000000000001</v>
      </c>
      <c r="R1660" s="17">
        <v>4.8532999999999999</v>
      </c>
      <c r="S1660" s="18">
        <v>25.78</v>
      </c>
      <c r="T1660" s="17">
        <v>0.30380000000000001</v>
      </c>
      <c r="U1660" s="17">
        <v>6.8007999999999997</v>
      </c>
      <c r="V1660" s="21">
        <v>42485</v>
      </c>
      <c r="W1660" s="7">
        <v>300351</v>
      </c>
      <c r="X1660" s="44" t="s">
        <v>37</v>
      </c>
      <c r="Y1660" s="66">
        <v>14931</v>
      </c>
      <c r="Z1660" s="66">
        <v>22583</v>
      </c>
      <c r="AA1660" s="44" t="s">
        <v>43</v>
      </c>
      <c r="AB1660" s="66">
        <v>19998</v>
      </c>
      <c r="AC1660" s="66">
        <v>16861</v>
      </c>
      <c r="AD1660" s="44" t="s">
        <v>37</v>
      </c>
      <c r="AE1660" s="66">
        <v>14455</v>
      </c>
      <c r="AF1660" s="66">
        <v>24743</v>
      </c>
      <c r="AG1660" s="44" t="s">
        <v>43</v>
      </c>
      <c r="AH1660" s="66">
        <v>20149</v>
      </c>
      <c r="AI1660" s="66">
        <v>19088</v>
      </c>
      <c r="AJ1660" s="76"/>
      <c r="AK1660" s="75"/>
      <c r="AL1660" s="7">
        <v>300351</v>
      </c>
    </row>
    <row r="1661" spans="1:38" x14ac:dyDescent="0.15">
      <c r="A1661" s="7">
        <v>300352</v>
      </c>
      <c r="B1661" s="17">
        <f t="shared" si="400"/>
        <v>74.653846153846146</v>
      </c>
      <c r="C1661" s="17">
        <f t="shared" si="401"/>
        <v>6.2612903225806447</v>
      </c>
      <c r="D1661" s="17">
        <f t="shared" si="402"/>
        <v>6844.6428571428569</v>
      </c>
      <c r="E1661" s="17">
        <f t="shared" si="403"/>
        <v>12.35256203673864</v>
      </c>
      <c r="F1661" s="17">
        <f t="shared" si="404"/>
        <v>279.49101796407189</v>
      </c>
      <c r="G1661" s="17">
        <f t="shared" si="405"/>
        <v>11.368895384240654</v>
      </c>
      <c r="H1661" s="17">
        <f t="shared" si="406"/>
        <v>315.75</v>
      </c>
      <c r="I1661" s="17">
        <f t="shared" si="407"/>
        <v>10.193087585497246</v>
      </c>
      <c r="J1661" s="18">
        <v>19.41</v>
      </c>
      <c r="K1661" s="17">
        <v>0.26</v>
      </c>
      <c r="L1661" s="17">
        <v>3.1</v>
      </c>
      <c r="M1661" s="18">
        <v>38.33</v>
      </c>
      <c r="N1661" s="17">
        <v>1.4E-3</v>
      </c>
      <c r="O1661" s="17">
        <v>3.1030000000000002</v>
      </c>
      <c r="P1661" s="18">
        <v>18.670000000000002</v>
      </c>
      <c r="Q1661" s="17">
        <v>3.3399999999999999E-2</v>
      </c>
      <c r="R1661" s="17">
        <v>1.6422000000000001</v>
      </c>
      <c r="S1661" s="18">
        <v>16.84</v>
      </c>
      <c r="T1661" s="17">
        <v>0.04</v>
      </c>
      <c r="U1661" s="17">
        <v>1.6520999999999999</v>
      </c>
      <c r="V1661" s="28">
        <v>42486</v>
      </c>
      <c r="W1661" s="7">
        <v>300352</v>
      </c>
      <c r="X1661" s="50" t="s">
        <v>37</v>
      </c>
      <c r="Y1661" s="66">
        <v>13545</v>
      </c>
      <c r="Z1661" s="66">
        <v>19950</v>
      </c>
      <c r="AA1661" s="50"/>
      <c r="AB1661" s="66">
        <v>28406</v>
      </c>
      <c r="AC1661" s="66">
        <v>9512</v>
      </c>
      <c r="AD1661" s="50"/>
      <c r="AE1661" s="66">
        <v>35827</v>
      </c>
      <c r="AF1661" s="66">
        <v>14330</v>
      </c>
      <c r="AG1661" s="50"/>
      <c r="AH1661" s="66">
        <v>38236</v>
      </c>
      <c r="AI1661" s="66">
        <v>13427</v>
      </c>
      <c r="AJ1661" s="76"/>
      <c r="AK1661" s="75"/>
      <c r="AL1661" s="7">
        <v>300352</v>
      </c>
    </row>
    <row r="1662" spans="1:38" x14ac:dyDescent="0.15">
      <c r="A1662" s="7">
        <v>300353</v>
      </c>
      <c r="B1662" s="17">
        <f t="shared" si="400"/>
        <v>88.882387361029842</v>
      </c>
      <c r="C1662" s="17">
        <f t="shared" si="401"/>
        <v>6.4006404854205288</v>
      </c>
      <c r="D1662" s="17">
        <f t="shared" si="402"/>
        <v>339.08730158730157</v>
      </c>
      <c r="E1662" s="17">
        <f t="shared" si="403"/>
        <v>7.1620149191182634</v>
      </c>
      <c r="F1662" s="17">
        <f t="shared" si="404"/>
        <v>139.63337547408344</v>
      </c>
      <c r="G1662" s="17">
        <f t="shared" si="405"/>
        <v>5.7637113186870534</v>
      </c>
      <c r="H1662" s="17">
        <f t="shared" si="406"/>
        <v>117.33356940509915</v>
      </c>
      <c r="I1662" s="17">
        <f t="shared" si="407"/>
        <v>5.6744329420226567</v>
      </c>
      <c r="J1662" s="18">
        <v>15.19</v>
      </c>
      <c r="K1662" s="17">
        <v>0.1709</v>
      </c>
      <c r="L1662" s="17">
        <v>2.3732000000000002</v>
      </c>
      <c r="M1662" s="18">
        <v>17.09</v>
      </c>
      <c r="N1662" s="17">
        <v>1.26E-2</v>
      </c>
      <c r="O1662" s="17">
        <v>2.3862000000000001</v>
      </c>
      <c r="P1662" s="18">
        <v>22.09</v>
      </c>
      <c r="Q1662" s="17">
        <v>7.9100000000000004E-2</v>
      </c>
      <c r="R1662" s="17">
        <v>3.8325999999999998</v>
      </c>
      <c r="S1662" s="18">
        <v>22.09</v>
      </c>
      <c r="T1662" s="17">
        <v>0.14119999999999999</v>
      </c>
      <c r="U1662" s="17">
        <v>3.8929</v>
      </c>
      <c r="V1662" s="21">
        <v>42460</v>
      </c>
      <c r="W1662" s="7">
        <v>300353</v>
      </c>
      <c r="X1662" s="50" t="s">
        <v>43</v>
      </c>
      <c r="Y1662" s="66">
        <v>36741</v>
      </c>
      <c r="Z1662" s="66">
        <v>12597</v>
      </c>
      <c r="AA1662" s="50" t="s">
        <v>41</v>
      </c>
      <c r="AB1662" s="66">
        <v>33741</v>
      </c>
      <c r="AC1662" s="66">
        <v>13717</v>
      </c>
      <c r="AD1662" s="50"/>
      <c r="AE1662" s="66">
        <v>32447</v>
      </c>
      <c r="AF1662" s="66">
        <v>15931</v>
      </c>
      <c r="AG1662" s="50"/>
      <c r="AH1662" s="66">
        <v>32380</v>
      </c>
      <c r="AI1662" s="66">
        <v>15964</v>
      </c>
      <c r="AJ1662" s="76"/>
      <c r="AK1662" s="75"/>
      <c r="AL1662" s="7">
        <v>300353</v>
      </c>
    </row>
    <row r="1663" spans="1:38" x14ac:dyDescent="0.15">
      <c r="A1663" s="7">
        <v>300354</v>
      </c>
      <c r="B1663" s="17">
        <f t="shared" si="400"/>
        <v>413.5593220338983</v>
      </c>
      <c r="C1663" s="17">
        <f t="shared" si="401"/>
        <v>9.9191024025366872</v>
      </c>
      <c r="D1663" s="17">
        <f t="shared" si="402"/>
        <v>-436.88811188811184</v>
      </c>
      <c r="E1663" s="17">
        <f t="shared" si="403"/>
        <v>10.218351324828262</v>
      </c>
      <c r="F1663" s="17">
        <f t="shared" si="404"/>
        <v>1231.6513761467891</v>
      </c>
      <c r="G1663" s="17">
        <f t="shared" si="405"/>
        <v>10.91818477553676</v>
      </c>
      <c r="H1663" s="17">
        <f t="shared" si="406"/>
        <v>2391.867469879518</v>
      </c>
      <c r="I1663" s="17">
        <f t="shared" si="407"/>
        <v>10.773300773300774</v>
      </c>
      <c r="J1663" s="18">
        <v>24.4</v>
      </c>
      <c r="K1663" s="17">
        <v>5.8999999999999997E-2</v>
      </c>
      <c r="L1663" s="17">
        <v>2.4599000000000002</v>
      </c>
      <c r="M1663" s="18">
        <v>24.99</v>
      </c>
      <c r="N1663" s="17">
        <v>-1.43E-2</v>
      </c>
      <c r="O1663" s="17">
        <v>2.4456000000000002</v>
      </c>
      <c r="P1663" s="18">
        <v>26.85</v>
      </c>
      <c r="Q1663" s="17">
        <v>1.09E-2</v>
      </c>
      <c r="R1663" s="17">
        <v>2.4592000000000001</v>
      </c>
      <c r="S1663" s="18">
        <v>26.47</v>
      </c>
      <c r="T1663" s="17">
        <v>8.3000000000000001E-3</v>
      </c>
      <c r="U1663" s="17">
        <v>2.4569999999999999</v>
      </c>
      <c r="V1663" s="21">
        <v>42485</v>
      </c>
      <c r="W1663" s="7">
        <v>300354</v>
      </c>
      <c r="X1663" s="37" t="s">
        <v>37</v>
      </c>
      <c r="Y1663" s="66">
        <v>4379</v>
      </c>
      <c r="Z1663" s="66">
        <v>31598</v>
      </c>
      <c r="AA1663" s="37" t="s">
        <v>39</v>
      </c>
      <c r="AB1663" s="66">
        <v>5557</v>
      </c>
      <c r="AC1663" s="66">
        <v>24900</v>
      </c>
      <c r="AD1663" s="37" t="s">
        <v>39</v>
      </c>
      <c r="AE1663" s="66">
        <v>7747</v>
      </c>
      <c r="AF1663" s="66">
        <v>17861</v>
      </c>
      <c r="AG1663" s="37" t="s">
        <v>39</v>
      </c>
      <c r="AH1663" s="66">
        <v>8536</v>
      </c>
      <c r="AI1663" s="66">
        <v>16210</v>
      </c>
      <c r="AJ1663" s="76"/>
      <c r="AK1663" s="75"/>
      <c r="AL1663" s="7">
        <v>300354</v>
      </c>
    </row>
    <row r="1664" spans="1:38" x14ac:dyDescent="0.15">
      <c r="A1664" s="7">
        <v>300355</v>
      </c>
      <c r="B1664" s="17">
        <f t="shared" si="400"/>
        <v>27.861111111111111</v>
      </c>
      <c r="C1664" s="17">
        <f t="shared" si="401"/>
        <v>2.2864046685511079</v>
      </c>
      <c r="D1664" s="17">
        <f t="shared" si="402"/>
        <v>-90.6875</v>
      </c>
      <c r="E1664" s="17">
        <f t="shared" si="403"/>
        <v>3.3403163056239786</v>
      </c>
      <c r="F1664" s="17">
        <f t="shared" si="404"/>
        <v>27.346153846153847</v>
      </c>
      <c r="G1664" s="17">
        <f t="shared" si="405"/>
        <v>3.1045323552528163</v>
      </c>
      <c r="H1664" s="17">
        <f t="shared" si="406"/>
        <v>35.04</v>
      </c>
      <c r="I1664" s="17">
        <f t="shared" si="407"/>
        <v>4.3064670746995057</v>
      </c>
      <c r="J1664" s="18">
        <v>10.029999999999999</v>
      </c>
      <c r="K1664" s="17">
        <v>0.36</v>
      </c>
      <c r="L1664" s="17">
        <v>4.3868</v>
      </c>
      <c r="M1664" s="18">
        <v>14.51</v>
      </c>
      <c r="N1664" s="17">
        <v>-0.04</v>
      </c>
      <c r="O1664" s="17">
        <v>4.3438999999999997</v>
      </c>
      <c r="P1664" s="18">
        <v>7.11</v>
      </c>
      <c r="Q1664" s="17">
        <v>0.13</v>
      </c>
      <c r="R1664" s="17">
        <v>2.2902</v>
      </c>
      <c r="S1664" s="18">
        <v>11.68</v>
      </c>
      <c r="T1664" s="17">
        <v>0.25</v>
      </c>
      <c r="U1664" s="17">
        <v>2.7122000000000002</v>
      </c>
      <c r="V1664" s="28">
        <v>42486</v>
      </c>
      <c r="W1664" s="7">
        <v>300355</v>
      </c>
      <c r="X1664" s="50" t="s">
        <v>43</v>
      </c>
      <c r="Y1664" s="66">
        <v>30937</v>
      </c>
      <c r="Z1664" s="66">
        <v>15152</v>
      </c>
      <c r="AA1664" s="50" t="s">
        <v>43</v>
      </c>
      <c r="AB1664" s="66">
        <v>32285</v>
      </c>
      <c r="AC1664" s="66">
        <v>14519</v>
      </c>
      <c r="AD1664" s="50" t="s">
        <v>41</v>
      </c>
      <c r="AE1664" s="66">
        <v>34144</v>
      </c>
      <c r="AF1664" s="66">
        <v>27458</v>
      </c>
      <c r="AG1664" s="50"/>
      <c r="AH1664" s="66">
        <v>60311</v>
      </c>
      <c r="AI1664" s="66">
        <v>16624</v>
      </c>
      <c r="AJ1664" s="76"/>
      <c r="AK1664" s="75"/>
      <c r="AL1664" s="7">
        <v>300355</v>
      </c>
    </row>
    <row r="1665" spans="1:38" x14ac:dyDescent="0.15">
      <c r="A1665" s="7">
        <v>300356</v>
      </c>
      <c r="B1665" s="17">
        <f t="shared" si="400"/>
        <v>140.79054604726974</v>
      </c>
      <c r="C1665" s="17">
        <f t="shared" si="401"/>
        <v>4.1905709122223973</v>
      </c>
      <c r="D1665" s="17">
        <f t="shared" si="402"/>
        <v>896.34146341463418</v>
      </c>
      <c r="E1665" s="17">
        <f t="shared" si="403"/>
        <v>5.3408581705441387</v>
      </c>
      <c r="F1665" s="17">
        <f t="shared" si="404"/>
        <v>706.12244897959181</v>
      </c>
      <c r="G1665" s="17">
        <f t="shared" si="405"/>
        <v>5.6384588522872772</v>
      </c>
      <c r="H1665" s="17">
        <f t="shared" si="406"/>
        <v>194.46320054017554</v>
      </c>
      <c r="I1665" s="17">
        <f t="shared" si="407"/>
        <v>4.4113592500689274</v>
      </c>
      <c r="J1665" s="18">
        <v>34.549999999999997</v>
      </c>
      <c r="K1665" s="17">
        <v>0.24540000000000001</v>
      </c>
      <c r="L1665" s="17">
        <v>8.2446999999999999</v>
      </c>
      <c r="M1665" s="18">
        <v>44.1</v>
      </c>
      <c r="N1665" s="17">
        <v>1.23E-2</v>
      </c>
      <c r="O1665" s="17">
        <v>8.2570999999999994</v>
      </c>
      <c r="P1665" s="18">
        <v>48.44</v>
      </c>
      <c r="Q1665" s="17">
        <v>3.4299999999999997E-2</v>
      </c>
      <c r="R1665" s="17">
        <v>8.5909999999999993</v>
      </c>
      <c r="S1665" s="18">
        <v>38.4</v>
      </c>
      <c r="T1665" s="17">
        <v>0.14810000000000001</v>
      </c>
      <c r="U1665" s="17">
        <v>8.7048000000000005</v>
      </c>
      <c r="V1665" s="21">
        <v>42480</v>
      </c>
      <c r="W1665" s="7">
        <v>300356</v>
      </c>
      <c r="X1665" s="44" t="s">
        <v>37</v>
      </c>
      <c r="Y1665" s="66">
        <v>6689</v>
      </c>
      <c r="Z1665" s="66">
        <v>24102</v>
      </c>
      <c r="AA1665" s="44" t="s">
        <v>39</v>
      </c>
      <c r="AB1665" s="66">
        <v>6829</v>
      </c>
      <c r="AC1665" s="66">
        <v>23608</v>
      </c>
      <c r="AD1665" s="44" t="s">
        <v>37</v>
      </c>
      <c r="AE1665" s="66">
        <v>6412</v>
      </c>
      <c r="AF1665" s="66">
        <v>25907</v>
      </c>
      <c r="AG1665" s="44" t="s">
        <v>39</v>
      </c>
      <c r="AH1665" s="66">
        <v>7465</v>
      </c>
      <c r="AI1665" s="66">
        <v>22253</v>
      </c>
      <c r="AJ1665" s="76"/>
      <c r="AK1665" s="75"/>
      <c r="AL1665" s="7">
        <v>300356</v>
      </c>
    </row>
    <row r="1666" spans="1:38" x14ac:dyDescent="0.15">
      <c r="A1666" s="7">
        <v>300357</v>
      </c>
      <c r="B1666" s="17">
        <f t="shared" si="400"/>
        <v>47.972602739726035</v>
      </c>
      <c r="C1666" s="17">
        <f t="shared" si="401"/>
        <v>9.7086302015469492</v>
      </c>
      <c r="D1666" s="17">
        <f t="shared" si="402"/>
        <v>51.138888888888893</v>
      </c>
      <c r="E1666" s="17">
        <f t="shared" si="403"/>
        <v>9.7322443369545102</v>
      </c>
      <c r="F1666" s="17">
        <f t="shared" si="404"/>
        <v>57.060606060606055</v>
      </c>
      <c r="G1666" s="17">
        <f t="shared" si="405"/>
        <v>10.48411792544751</v>
      </c>
      <c r="H1666" s="17">
        <f t="shared" si="406"/>
        <v>42.904761904761905</v>
      </c>
      <c r="I1666" s="17">
        <f t="shared" si="407"/>
        <v>9.2600205549845835</v>
      </c>
      <c r="J1666" s="18">
        <v>35.020000000000003</v>
      </c>
      <c r="K1666" s="17">
        <v>0.73</v>
      </c>
      <c r="L1666" s="17">
        <v>3.6071</v>
      </c>
      <c r="M1666" s="18">
        <v>36.82</v>
      </c>
      <c r="N1666" s="17">
        <v>0.18</v>
      </c>
      <c r="O1666" s="17">
        <v>3.7833000000000001</v>
      </c>
      <c r="P1666" s="18">
        <v>37.659999999999997</v>
      </c>
      <c r="Q1666" s="17">
        <v>0.33</v>
      </c>
      <c r="R1666" s="17">
        <v>3.5920999999999998</v>
      </c>
      <c r="S1666" s="18">
        <v>36.04</v>
      </c>
      <c r="T1666" s="17">
        <v>0.63</v>
      </c>
      <c r="U1666" s="17">
        <v>3.8919999999999999</v>
      </c>
      <c r="V1666" s="21">
        <v>42486</v>
      </c>
      <c r="W1666" s="7">
        <v>300357</v>
      </c>
      <c r="X1666" s="50" t="s">
        <v>39</v>
      </c>
      <c r="Y1666" s="66">
        <v>10510</v>
      </c>
      <c r="Z1666" s="66">
        <v>15375</v>
      </c>
      <c r="AA1666" s="50" t="s">
        <v>37</v>
      </c>
      <c r="AB1666" s="66">
        <v>9456</v>
      </c>
      <c r="AC1666" s="66">
        <v>17089</v>
      </c>
      <c r="AD1666" s="50" t="s">
        <v>39</v>
      </c>
      <c r="AE1666" s="66">
        <v>10139</v>
      </c>
      <c r="AF1666" s="66">
        <v>15938</v>
      </c>
      <c r="AG1666" s="50" t="s">
        <v>39</v>
      </c>
      <c r="AH1666" s="66">
        <v>11134</v>
      </c>
      <c r="AI1666" s="66">
        <v>14514</v>
      </c>
      <c r="AJ1666" s="76"/>
      <c r="AK1666" s="75"/>
      <c r="AL1666" s="7">
        <v>300357</v>
      </c>
    </row>
    <row r="1667" spans="1:38" x14ac:dyDescent="0.15">
      <c r="A1667" s="7">
        <v>300358</v>
      </c>
      <c r="B1667" s="17">
        <f t="shared" si="400"/>
        <v>27.806451612903224</v>
      </c>
      <c r="C1667" s="17">
        <f t="shared" si="401"/>
        <v>3.1512182639053901</v>
      </c>
      <c r="D1667" s="17">
        <f t="shared" si="402"/>
        <v>75.05</v>
      </c>
      <c r="E1667" s="17">
        <f t="shared" si="403"/>
        <v>5.4218064259784358</v>
      </c>
      <c r="F1667" s="17">
        <f t="shared" si="404"/>
        <v>88.090909090909079</v>
      </c>
      <c r="G1667" s="17">
        <f t="shared" si="405"/>
        <v>5.6199976800835172</v>
      </c>
      <c r="H1667" s="17">
        <f t="shared" si="406"/>
        <v>66.136363636363626</v>
      </c>
      <c r="I1667" s="17">
        <f t="shared" si="407"/>
        <v>5.465558529370333</v>
      </c>
      <c r="J1667" s="18">
        <v>17.239999999999998</v>
      </c>
      <c r="K1667" s="17">
        <v>0.62</v>
      </c>
      <c r="L1667" s="17">
        <v>5.4709000000000003</v>
      </c>
      <c r="M1667" s="18">
        <v>30.02</v>
      </c>
      <c r="N1667" s="17">
        <v>0.1</v>
      </c>
      <c r="O1667" s="17">
        <v>5.5369000000000002</v>
      </c>
      <c r="P1667" s="18">
        <v>19.38</v>
      </c>
      <c r="Q1667" s="17">
        <v>0.11</v>
      </c>
      <c r="R1667" s="17">
        <v>3.4483999999999999</v>
      </c>
      <c r="S1667" s="18">
        <v>19.399999999999999</v>
      </c>
      <c r="T1667" s="17">
        <v>0.22</v>
      </c>
      <c r="U1667" s="17">
        <v>3.5495000000000001</v>
      </c>
      <c r="V1667" s="21">
        <v>42486</v>
      </c>
      <c r="W1667" s="7">
        <v>300358</v>
      </c>
      <c r="X1667" s="44" t="s">
        <v>39</v>
      </c>
      <c r="Y1667" s="66">
        <v>12902</v>
      </c>
      <c r="Z1667" s="66">
        <v>21525</v>
      </c>
      <c r="AA1667" s="44" t="s">
        <v>39</v>
      </c>
      <c r="AB1667" s="66">
        <v>16015</v>
      </c>
      <c r="AC1667" s="66">
        <v>17420</v>
      </c>
      <c r="AD1667" s="44" t="s">
        <v>37</v>
      </c>
      <c r="AE1667" s="66">
        <v>17899</v>
      </c>
      <c r="AF1667" s="66">
        <v>24938</v>
      </c>
      <c r="AG1667" s="44" t="s">
        <v>37</v>
      </c>
      <c r="AH1667" s="66">
        <v>17690</v>
      </c>
      <c r="AI1667" s="66">
        <v>25233</v>
      </c>
      <c r="AJ1667" s="76"/>
      <c r="AK1667" s="75"/>
      <c r="AL1667" s="7">
        <v>300358</v>
      </c>
    </row>
    <row r="1668" spans="1:38" x14ac:dyDescent="0.15">
      <c r="A1668" s="7">
        <v>300359</v>
      </c>
      <c r="B1668" s="17">
        <f t="shared" si="400"/>
        <v>46.02325581395349</v>
      </c>
      <c r="C1668" s="17">
        <f t="shared" si="401"/>
        <v>2.6076529805513098</v>
      </c>
      <c r="D1668" s="17">
        <f t="shared" si="402"/>
        <v>367.29999999999995</v>
      </c>
      <c r="E1668" s="17">
        <f t="shared" si="403"/>
        <v>9.6141765260182179</v>
      </c>
      <c r="F1668" s="17">
        <f t="shared" si="404"/>
        <v>247.16666666666669</v>
      </c>
      <c r="G1668" s="17">
        <f t="shared" si="405"/>
        <v>9.6618672226203675</v>
      </c>
      <c r="H1668" s="17">
        <f t="shared" si="406"/>
        <v>302.81954887218046</v>
      </c>
      <c r="I1668" s="17">
        <f t="shared" si="407"/>
        <v>8.7124407813615434</v>
      </c>
      <c r="J1668" s="18">
        <v>19.79</v>
      </c>
      <c r="K1668" s="17">
        <v>0.43</v>
      </c>
      <c r="L1668" s="17">
        <v>7.5891999999999999</v>
      </c>
      <c r="M1668" s="18">
        <v>73.459999999999994</v>
      </c>
      <c r="N1668" s="17">
        <v>0.05</v>
      </c>
      <c r="O1668" s="17">
        <v>7.6407999999999996</v>
      </c>
      <c r="P1668" s="18">
        <v>29.66</v>
      </c>
      <c r="Q1668" s="17">
        <v>0.06</v>
      </c>
      <c r="R1668" s="17">
        <v>3.0697999999999999</v>
      </c>
      <c r="S1668" s="18">
        <v>26.85</v>
      </c>
      <c r="T1668" s="17">
        <v>6.6500000000000004E-2</v>
      </c>
      <c r="U1668" s="17">
        <v>3.0817999999999999</v>
      </c>
      <c r="V1668" s="21">
        <v>42484</v>
      </c>
      <c r="W1668" s="7">
        <v>300359</v>
      </c>
      <c r="X1668" s="50"/>
      <c r="Y1668" s="66">
        <v>31031</v>
      </c>
      <c r="Z1668" s="66">
        <v>8175</v>
      </c>
      <c r="AA1668" s="50"/>
      <c r="AB1668" s="66">
        <v>26208</v>
      </c>
      <c r="AC1668" s="66">
        <v>9679</v>
      </c>
      <c r="AD1668" s="30"/>
      <c r="AE1668" s="66">
        <v>43057</v>
      </c>
      <c r="AF1668" s="66">
        <v>14729</v>
      </c>
      <c r="AG1668" s="30"/>
      <c r="AH1668" s="66">
        <v>45229</v>
      </c>
      <c r="AI1668" s="66">
        <v>14012</v>
      </c>
      <c r="AJ1668" s="76"/>
      <c r="AK1668" s="75"/>
      <c r="AL1668" s="7">
        <v>300359</v>
      </c>
    </row>
    <row r="1669" spans="1:38" x14ac:dyDescent="0.15">
      <c r="A1669" s="7">
        <v>300360</v>
      </c>
      <c r="B1669" s="17">
        <f t="shared" si="400"/>
        <v>19.434343434343432</v>
      </c>
      <c r="C1669" s="17">
        <f t="shared" si="401"/>
        <v>4.3022293776972784</v>
      </c>
      <c r="D1669" s="17">
        <f t="shared" si="402"/>
        <v>33.295454545454547</v>
      </c>
      <c r="E1669" s="17">
        <f t="shared" si="403"/>
        <v>6.277315965378353</v>
      </c>
      <c r="F1669" s="17">
        <f t="shared" si="404"/>
        <v>32.328571428571429</v>
      </c>
      <c r="G1669" s="17">
        <f t="shared" si="405"/>
        <v>7.0690032174429138</v>
      </c>
      <c r="H1669" s="17">
        <f t="shared" si="406"/>
        <v>27.927272727272726</v>
      </c>
      <c r="I1669" s="17">
        <f t="shared" si="407"/>
        <v>6.018749816322333</v>
      </c>
      <c r="J1669" s="18">
        <v>19.239999999999998</v>
      </c>
      <c r="K1669" s="17">
        <v>0.99</v>
      </c>
      <c r="L1669" s="17">
        <v>4.4721000000000002</v>
      </c>
      <c r="M1669" s="18">
        <v>29.3</v>
      </c>
      <c r="N1669" s="17">
        <v>0.22</v>
      </c>
      <c r="O1669" s="17">
        <v>4.6676000000000002</v>
      </c>
      <c r="P1669" s="18">
        <v>22.63</v>
      </c>
      <c r="Q1669" s="17">
        <v>0.35</v>
      </c>
      <c r="R1669" s="17">
        <v>3.2012999999999998</v>
      </c>
      <c r="S1669" s="18">
        <v>20.48</v>
      </c>
      <c r="T1669" s="17">
        <v>0.55000000000000004</v>
      </c>
      <c r="U1669" s="17">
        <v>3.4026999999999998</v>
      </c>
      <c r="V1669" s="21">
        <v>42485</v>
      </c>
      <c r="W1669" s="7">
        <v>300360</v>
      </c>
      <c r="X1669" s="44" t="s">
        <v>39</v>
      </c>
      <c r="Y1669" s="66">
        <v>14664</v>
      </c>
      <c r="Z1669" s="66">
        <v>16488</v>
      </c>
      <c r="AA1669" s="44" t="s">
        <v>37</v>
      </c>
      <c r="AB1669" s="66">
        <v>13814</v>
      </c>
      <c r="AC1669" s="66">
        <v>17502</v>
      </c>
      <c r="AD1669" s="44" t="s">
        <v>37</v>
      </c>
      <c r="AE1669" s="66">
        <v>14876</v>
      </c>
      <c r="AF1669" s="66">
        <v>24380</v>
      </c>
      <c r="AG1669" s="44" t="s">
        <v>39</v>
      </c>
      <c r="AH1669" s="66">
        <v>16606</v>
      </c>
      <c r="AI1669" s="66">
        <v>21840</v>
      </c>
      <c r="AJ1669" s="76"/>
      <c r="AK1669" s="75"/>
      <c r="AL1669" s="7">
        <v>300360</v>
      </c>
    </row>
    <row r="1670" spans="1:38" x14ac:dyDescent="0.15">
      <c r="A1670" s="7">
        <v>300362</v>
      </c>
      <c r="B1670" s="17">
        <f t="shared" si="400"/>
        <v>41.569137407889038</v>
      </c>
      <c r="C1670" s="17">
        <f t="shared" si="401"/>
        <v>1.6573774033268525</v>
      </c>
      <c r="D1670" s="17">
        <f t="shared" si="402"/>
        <v>792.81767955801092</v>
      </c>
      <c r="E1670" s="17">
        <f t="shared" si="403"/>
        <v>4.9487878056350656</v>
      </c>
      <c r="F1670" s="17">
        <f t="shared" si="404"/>
        <v>193.13593539703902</v>
      </c>
      <c r="G1670" s="17">
        <f t="shared" si="405"/>
        <v>4.814668802791501</v>
      </c>
      <c r="H1670" s="17">
        <f t="shared" si="406"/>
        <v>60.99759615384616</v>
      </c>
      <c r="I1670" s="17">
        <f t="shared" si="407"/>
        <v>4.9057515708071531</v>
      </c>
      <c r="J1670" s="18">
        <v>19.18</v>
      </c>
      <c r="K1670" s="17">
        <v>0.46139999999999998</v>
      </c>
      <c r="L1670" s="17">
        <v>11.5725</v>
      </c>
      <c r="M1670" s="18">
        <v>57.4</v>
      </c>
      <c r="N1670" s="17">
        <v>1.8100000000000002E-2</v>
      </c>
      <c r="O1670" s="17">
        <v>11.598800000000001</v>
      </c>
      <c r="P1670" s="18">
        <v>57.4</v>
      </c>
      <c r="Q1670" s="17">
        <v>0.14860000000000001</v>
      </c>
      <c r="R1670" s="17">
        <v>11.921900000000001</v>
      </c>
      <c r="S1670" s="18">
        <v>20.3</v>
      </c>
      <c r="T1670" s="17">
        <v>0.24959999999999999</v>
      </c>
      <c r="U1670" s="17">
        <v>4.1379999999999999</v>
      </c>
      <c r="V1670" s="21">
        <v>42486</v>
      </c>
      <c r="W1670" s="7">
        <v>300362</v>
      </c>
      <c r="X1670" s="50" t="s">
        <v>39</v>
      </c>
      <c r="Y1670" s="66">
        <v>9374</v>
      </c>
      <c r="Z1670" s="66">
        <v>10959</v>
      </c>
      <c r="AA1670" s="50" t="s">
        <v>37</v>
      </c>
      <c r="AB1670" s="66">
        <v>9229</v>
      </c>
      <c r="AC1670" s="66">
        <v>15217</v>
      </c>
      <c r="AD1670" s="50" t="s">
        <v>37</v>
      </c>
      <c r="AE1670" s="66">
        <v>9222</v>
      </c>
      <c r="AF1670" s="66">
        <v>15694</v>
      </c>
      <c r="AG1670" s="50" t="s">
        <v>37</v>
      </c>
      <c r="AH1670" s="66">
        <v>20400</v>
      </c>
      <c r="AI1670" s="66">
        <v>20863</v>
      </c>
      <c r="AJ1670" s="76"/>
      <c r="AK1670" s="75"/>
      <c r="AL1670" s="7">
        <v>300362</v>
      </c>
    </row>
    <row r="1671" spans="1:38" x14ac:dyDescent="0.15">
      <c r="A1671" s="7">
        <v>300363</v>
      </c>
      <c r="B1671" s="17">
        <f t="shared" si="400"/>
        <v>48.902439024390247</v>
      </c>
      <c r="C1671" s="17">
        <f t="shared" si="401"/>
        <v>6.6406120623985698</v>
      </c>
      <c r="D1671" s="17">
        <f t="shared" si="402"/>
        <v>49.953746530989825</v>
      </c>
      <c r="E1671" s="17">
        <f t="shared" si="403"/>
        <v>7.9219540820068959</v>
      </c>
      <c r="F1671" s="17">
        <f t="shared" si="404"/>
        <v>56.409090909090907</v>
      </c>
      <c r="G1671" s="17">
        <f t="shared" si="405"/>
        <v>8.8120428885890778</v>
      </c>
      <c r="H1671" s="17">
        <f t="shared" si="406"/>
        <v>58.878260869565224</v>
      </c>
      <c r="I1671" s="17">
        <f t="shared" si="407"/>
        <v>7.8226812699292942</v>
      </c>
      <c r="J1671" s="18">
        <v>20.05</v>
      </c>
      <c r="K1671" s="17">
        <v>0.41</v>
      </c>
      <c r="L1671" s="17">
        <v>3.0192999999999999</v>
      </c>
      <c r="M1671" s="18">
        <v>21.6</v>
      </c>
      <c r="N1671" s="17">
        <v>0.1081</v>
      </c>
      <c r="O1671" s="17">
        <v>2.7265999999999999</v>
      </c>
      <c r="P1671" s="18">
        <v>24.82</v>
      </c>
      <c r="Q1671" s="17">
        <v>0.22</v>
      </c>
      <c r="R1671" s="17">
        <v>2.8166000000000002</v>
      </c>
      <c r="S1671" s="18">
        <v>22.57</v>
      </c>
      <c r="T1671" s="17">
        <v>0.28749999999999998</v>
      </c>
      <c r="U1671" s="17">
        <v>2.8852000000000002</v>
      </c>
      <c r="V1671" s="28"/>
      <c r="W1671" s="7">
        <v>300363</v>
      </c>
      <c r="X1671" s="50" t="s">
        <v>39</v>
      </c>
      <c r="Y1671" s="66">
        <v>17747</v>
      </c>
      <c r="Z1671" s="66">
        <v>23953</v>
      </c>
      <c r="AA1671" s="30" t="s">
        <v>37</v>
      </c>
      <c r="AB1671" s="66">
        <v>16859</v>
      </c>
      <c r="AC1671" s="66">
        <v>25011</v>
      </c>
      <c r="AD1671" s="50" t="s">
        <v>39</v>
      </c>
      <c r="AE1671" s="66">
        <v>18634</v>
      </c>
      <c r="AF1671" s="66">
        <v>22813</v>
      </c>
      <c r="AG1671" s="50" t="s">
        <v>37</v>
      </c>
      <c r="AH1671" s="66">
        <v>16359</v>
      </c>
      <c r="AI1671" s="66">
        <v>25985</v>
      </c>
      <c r="AJ1671" s="76"/>
      <c r="AK1671" s="75"/>
      <c r="AL1671" s="7">
        <v>300363</v>
      </c>
    </row>
    <row r="1672" spans="1:38" x14ac:dyDescent="0.15">
      <c r="A1672" s="7">
        <v>300364</v>
      </c>
      <c r="B1672" s="17">
        <f t="shared" si="400"/>
        <v>146.37037037037038</v>
      </c>
      <c r="C1672" s="17">
        <f t="shared" si="401"/>
        <v>9.2659023235094136</v>
      </c>
      <c r="D1672" s="17">
        <f t="shared" si="402"/>
        <v>-211.25000000000003</v>
      </c>
      <c r="E1672" s="17">
        <f t="shared" si="403"/>
        <v>24.449641935717214</v>
      </c>
      <c r="F1672" s="17">
        <f t="shared" si="404"/>
        <v>797.54601226993873</v>
      </c>
      <c r="G1672" s="17">
        <f t="shared" si="405"/>
        <v>20.36340852130326</v>
      </c>
      <c r="H1672" s="17">
        <f t="shared" si="406"/>
        <v>716.06404958677695</v>
      </c>
      <c r="I1672" s="17">
        <f t="shared" si="407"/>
        <v>5.0742302455308126</v>
      </c>
      <c r="J1672" s="18">
        <v>39.520000000000003</v>
      </c>
      <c r="K1672" s="17">
        <v>0.27</v>
      </c>
      <c r="L1672" s="17">
        <v>4.2651000000000003</v>
      </c>
      <c r="M1672" s="18">
        <v>101.4</v>
      </c>
      <c r="N1672" s="17">
        <v>-0.12</v>
      </c>
      <c r="O1672" s="17">
        <v>4.1473000000000004</v>
      </c>
      <c r="P1672" s="18">
        <v>52</v>
      </c>
      <c r="Q1672" s="17">
        <v>3.2599999999999997E-2</v>
      </c>
      <c r="R1672" s="17">
        <v>2.5535999999999999</v>
      </c>
      <c r="S1672" s="18">
        <v>46.21</v>
      </c>
      <c r="T1672" s="17">
        <v>4.8399999999999999E-2</v>
      </c>
      <c r="U1672" s="17">
        <v>9.1067999999999998</v>
      </c>
      <c r="V1672" s="21">
        <v>42486</v>
      </c>
      <c r="W1672" s="7">
        <v>300364</v>
      </c>
      <c r="X1672" s="30"/>
      <c r="Y1672" s="66">
        <v>13840</v>
      </c>
      <c r="Z1672" s="66">
        <v>8670</v>
      </c>
      <c r="AA1672" s="30"/>
      <c r="AB1672" s="66">
        <v>17584</v>
      </c>
      <c r="AC1672" s="66">
        <v>6824</v>
      </c>
      <c r="AD1672" s="50" t="s">
        <v>41</v>
      </c>
      <c r="AE1672" s="66">
        <v>18023</v>
      </c>
      <c r="AF1672" s="66">
        <v>13413</v>
      </c>
      <c r="AG1672" s="50" t="s">
        <v>43</v>
      </c>
      <c r="AH1672" s="66">
        <v>21733</v>
      </c>
      <c r="AI1672" s="66">
        <v>13089</v>
      </c>
      <c r="AJ1672" s="76"/>
      <c r="AK1672" s="75"/>
      <c r="AL1672" s="7">
        <v>300364</v>
      </c>
    </row>
    <row r="1673" spans="1:38" x14ac:dyDescent="0.15">
      <c r="A1673" s="7">
        <v>300365</v>
      </c>
      <c r="B1673" s="17">
        <f t="shared" si="400"/>
        <v>58.450704225352112</v>
      </c>
      <c r="C1673" s="17">
        <f t="shared" si="401"/>
        <v>10.010372192874545</v>
      </c>
      <c r="D1673" s="17">
        <f t="shared" si="402"/>
        <v>520.71005917159778</v>
      </c>
      <c r="E1673" s="17">
        <f t="shared" si="403"/>
        <v>9.7802228334861496</v>
      </c>
      <c r="F1673" s="17">
        <f t="shared" si="404"/>
        <v>134.55882352941177</v>
      </c>
      <c r="G1673" s="17">
        <f t="shared" si="405"/>
        <v>12.309969056908383</v>
      </c>
      <c r="H1673" s="17">
        <f t="shared" si="406"/>
        <v>136.01190476190476</v>
      </c>
      <c r="I1673" s="17">
        <f t="shared" si="407"/>
        <v>12.038354143617303</v>
      </c>
      <c r="J1673" s="18">
        <v>41.5</v>
      </c>
      <c r="K1673" s="17">
        <v>0.71</v>
      </c>
      <c r="L1673" s="17">
        <v>4.1456999999999997</v>
      </c>
      <c r="M1673" s="18">
        <v>35.200000000000003</v>
      </c>
      <c r="N1673" s="17">
        <v>1.6899999999999998E-2</v>
      </c>
      <c r="O1673" s="17">
        <v>3.5991</v>
      </c>
      <c r="P1673" s="18">
        <v>45.75</v>
      </c>
      <c r="Q1673" s="17">
        <v>0.17</v>
      </c>
      <c r="R1673" s="17">
        <v>3.7164999999999999</v>
      </c>
      <c r="S1673" s="18">
        <v>45.7</v>
      </c>
      <c r="T1673" s="17">
        <v>0.252</v>
      </c>
      <c r="U1673" s="17">
        <v>3.7961999999999998</v>
      </c>
      <c r="V1673" s="28"/>
      <c r="W1673" s="7">
        <v>300365</v>
      </c>
      <c r="X1673" s="44" t="s">
        <v>37</v>
      </c>
      <c r="Y1673" s="66">
        <v>4845</v>
      </c>
      <c r="Z1673" s="66">
        <v>5125</v>
      </c>
      <c r="AA1673" s="44" t="s">
        <v>39</v>
      </c>
      <c r="AB1673" s="66">
        <v>9250</v>
      </c>
      <c r="AC1673" s="66">
        <v>19000</v>
      </c>
      <c r="AD1673" s="44" t="s">
        <v>37</v>
      </c>
      <c r="AE1673" s="66">
        <v>8378</v>
      </c>
      <c r="AF1673" s="66">
        <v>21000</v>
      </c>
      <c r="AG1673" s="44" t="s">
        <v>37</v>
      </c>
      <c r="AH1673" s="66">
        <v>5125</v>
      </c>
      <c r="AI1673" s="66">
        <v>34329</v>
      </c>
      <c r="AJ1673" s="76"/>
      <c r="AK1673" s="75"/>
      <c r="AL1673" s="7">
        <v>300365</v>
      </c>
    </row>
    <row r="1674" spans="1:38" x14ac:dyDescent="0.15">
      <c r="A1674" s="7">
        <v>300366</v>
      </c>
      <c r="B1674" s="17">
        <f t="shared" si="400"/>
        <v>40.726143556670252</v>
      </c>
      <c r="C1674" s="17">
        <f t="shared" si="401"/>
        <v>3.8215846688333523</v>
      </c>
      <c r="D1674" s="17">
        <f t="shared" si="402"/>
        <v>-293.87291981845686</v>
      </c>
      <c r="E1674" s="17">
        <f t="shared" si="403"/>
        <v>8.7719298245614041</v>
      </c>
      <c r="F1674" s="17">
        <f t="shared" si="404"/>
        <v>343.55716878402899</v>
      </c>
      <c r="G1674" s="17">
        <f t="shared" si="405"/>
        <v>6.3061112314072982</v>
      </c>
      <c r="H1674" s="17">
        <f t="shared" si="406"/>
        <v>210.7308584686775</v>
      </c>
      <c r="I1674" s="17">
        <f t="shared" si="407"/>
        <v>5.9779836440524567</v>
      </c>
      <c r="J1674" s="18">
        <v>34.1</v>
      </c>
      <c r="K1674" s="17">
        <v>0.83730000000000004</v>
      </c>
      <c r="L1674" s="17">
        <v>8.923</v>
      </c>
      <c r="M1674" s="18">
        <v>77.7</v>
      </c>
      <c r="N1674" s="17">
        <v>-6.6100000000000006E-2</v>
      </c>
      <c r="O1674" s="17">
        <v>8.8577999999999992</v>
      </c>
      <c r="P1674" s="18">
        <v>37.86</v>
      </c>
      <c r="Q1674" s="17">
        <v>5.5100000000000003E-2</v>
      </c>
      <c r="R1674" s="17">
        <v>6.0037000000000003</v>
      </c>
      <c r="S1674" s="18">
        <v>36.33</v>
      </c>
      <c r="T1674" s="17">
        <v>0.1293</v>
      </c>
      <c r="U1674" s="17">
        <v>6.0773000000000001</v>
      </c>
      <c r="V1674" s="21">
        <v>42478</v>
      </c>
      <c r="W1674" s="7">
        <v>300366</v>
      </c>
      <c r="X1674" s="30" t="s">
        <v>37</v>
      </c>
      <c r="Y1674" s="66">
        <v>7163</v>
      </c>
      <c r="Z1674" s="66">
        <v>20663</v>
      </c>
      <c r="AA1674" s="30" t="s">
        <v>37</v>
      </c>
      <c r="AB1674" s="66">
        <v>7135</v>
      </c>
      <c r="AC1674" s="66">
        <v>20745</v>
      </c>
      <c r="AD1674" s="50" t="s">
        <v>43</v>
      </c>
      <c r="AE1674" s="66">
        <v>15128</v>
      </c>
      <c r="AF1674" s="66">
        <v>14676</v>
      </c>
      <c r="AG1674" s="50" t="s">
        <v>37</v>
      </c>
      <c r="AH1674" s="66">
        <v>11151</v>
      </c>
      <c r="AI1674" s="66">
        <v>19910</v>
      </c>
      <c r="AJ1674" s="76"/>
      <c r="AK1674" s="75"/>
      <c r="AL1674" s="7">
        <v>300366</v>
      </c>
    </row>
    <row r="1675" spans="1:38" x14ac:dyDescent="0.15">
      <c r="A1675" s="7">
        <v>300367</v>
      </c>
      <c r="B1675" s="17">
        <f t="shared" si="400"/>
        <v>23.882731498033607</v>
      </c>
      <c r="C1675" s="17">
        <f t="shared" si="401"/>
        <v>3.2901541644092003</v>
      </c>
      <c r="D1675" s="17">
        <f t="shared" si="402"/>
        <v>188.45679012345678</v>
      </c>
      <c r="E1675" s="17">
        <f t="shared" si="403"/>
        <v>12.533355228047128</v>
      </c>
      <c r="F1675" s="17">
        <f t="shared" si="404"/>
        <v>147.44655581947742</v>
      </c>
      <c r="G1675" s="17">
        <f t="shared" si="405"/>
        <v>9.9594881873972145</v>
      </c>
      <c r="H1675" s="17">
        <f t="shared" si="406"/>
        <v>131.4259927797834</v>
      </c>
      <c r="I1675" s="17">
        <f t="shared" si="407"/>
        <v>9.5928853754940722</v>
      </c>
      <c r="J1675" s="18">
        <v>20.04</v>
      </c>
      <c r="K1675" s="17">
        <v>0.83909999999999996</v>
      </c>
      <c r="L1675" s="17">
        <v>6.0909000000000004</v>
      </c>
      <c r="M1675" s="18">
        <v>30.53</v>
      </c>
      <c r="N1675" s="17">
        <v>4.0500000000000001E-2</v>
      </c>
      <c r="O1675" s="17">
        <v>2.4359000000000002</v>
      </c>
      <c r="P1675" s="18">
        <v>24.83</v>
      </c>
      <c r="Q1675" s="17">
        <v>8.4199999999999997E-2</v>
      </c>
      <c r="R1675" s="17">
        <v>2.4931000000000001</v>
      </c>
      <c r="S1675" s="18">
        <v>24.27</v>
      </c>
      <c r="T1675" s="17">
        <v>0.13850000000000001</v>
      </c>
      <c r="U1675" s="17">
        <v>2.5299999999999998</v>
      </c>
      <c r="V1675" s="28">
        <v>42485</v>
      </c>
      <c r="W1675" s="7">
        <v>300367</v>
      </c>
      <c r="X1675" s="45" t="s">
        <v>39</v>
      </c>
      <c r="Y1675" s="66">
        <v>10172</v>
      </c>
      <c r="Z1675" s="66">
        <v>31691</v>
      </c>
      <c r="AA1675" s="45" t="s">
        <v>43</v>
      </c>
      <c r="AB1675" s="66">
        <v>31305</v>
      </c>
      <c r="AC1675" s="66">
        <v>25744</v>
      </c>
      <c r="AD1675" s="45" t="s">
        <v>41</v>
      </c>
      <c r="AE1675" s="66">
        <v>28715</v>
      </c>
      <c r="AF1675" s="66">
        <v>28066</v>
      </c>
      <c r="AG1675" s="45" t="s">
        <v>43</v>
      </c>
      <c r="AH1675" s="66">
        <v>28972</v>
      </c>
      <c r="AI1675" s="66">
        <v>27831</v>
      </c>
      <c r="AJ1675" s="76"/>
      <c r="AK1675" s="75"/>
      <c r="AL1675" s="7">
        <v>300367</v>
      </c>
    </row>
    <row r="1676" spans="1:38" x14ac:dyDescent="0.15">
      <c r="A1676" s="7">
        <v>300368</v>
      </c>
      <c r="B1676" s="17">
        <f t="shared" si="400"/>
        <v>101.86741363211952</v>
      </c>
      <c r="C1676" s="17">
        <f t="shared" si="401"/>
        <v>5.7530056950010549</v>
      </c>
      <c r="D1676" s="17">
        <f t="shared" si="402"/>
        <v>-330.92485549132948</v>
      </c>
      <c r="E1676" s="17">
        <f t="shared" si="403"/>
        <v>12.145963721226265</v>
      </c>
      <c r="F1676" s="17">
        <f t="shared" si="404"/>
        <v>-527.95698924731187</v>
      </c>
      <c r="G1676" s="17">
        <f t="shared" si="405"/>
        <v>15.881401617250674</v>
      </c>
      <c r="H1676" s="17">
        <f t="shared" si="406"/>
        <v>1542.4778761061946</v>
      </c>
      <c r="I1676" s="17">
        <f t="shared" si="407"/>
        <v>12.265146717331643</v>
      </c>
      <c r="J1676" s="18">
        <v>21.82</v>
      </c>
      <c r="K1676" s="17">
        <v>0.2142</v>
      </c>
      <c r="L1676" s="17">
        <v>3.7928000000000002</v>
      </c>
      <c r="M1676" s="18">
        <v>45.8</v>
      </c>
      <c r="N1676" s="17">
        <v>-3.4599999999999999E-2</v>
      </c>
      <c r="O1676" s="17">
        <v>3.7707999999999999</v>
      </c>
      <c r="P1676" s="18">
        <v>29.46</v>
      </c>
      <c r="Q1676" s="17">
        <v>-2.7900000000000001E-2</v>
      </c>
      <c r="R1676" s="17">
        <v>1.855</v>
      </c>
      <c r="S1676" s="18">
        <v>23.24</v>
      </c>
      <c r="T1676" s="17">
        <v>1.1299999999999999E-2</v>
      </c>
      <c r="U1676" s="17">
        <v>1.8948</v>
      </c>
      <c r="V1676" s="21">
        <v>42474</v>
      </c>
      <c r="W1676" s="7">
        <v>300368</v>
      </c>
      <c r="X1676" s="50" t="s">
        <v>43</v>
      </c>
      <c r="Y1676" s="66">
        <v>26469</v>
      </c>
      <c r="Z1676" s="66">
        <v>10275</v>
      </c>
      <c r="AA1676" s="50"/>
      <c r="AB1676" s="66">
        <v>33442</v>
      </c>
      <c r="AC1676" s="66">
        <v>8132</v>
      </c>
      <c r="AD1676" s="50"/>
      <c r="AE1676" s="66">
        <v>48824</v>
      </c>
      <c r="AF1676" s="66">
        <v>11141</v>
      </c>
      <c r="AG1676" s="50"/>
      <c r="AH1676" s="66">
        <v>43328</v>
      </c>
      <c r="AI1676" s="66">
        <v>12554</v>
      </c>
      <c r="AJ1676" s="76"/>
      <c r="AK1676" s="75"/>
      <c r="AL1676" s="7">
        <v>300368</v>
      </c>
    </row>
    <row r="1677" spans="1:38" x14ac:dyDescent="0.15">
      <c r="A1677" s="7">
        <v>300369</v>
      </c>
      <c r="B1677" s="17">
        <f t="shared" si="400"/>
        <v>61.763636363636358</v>
      </c>
      <c r="C1677" s="17">
        <f t="shared" si="401"/>
        <v>7.2430703624733468</v>
      </c>
      <c r="D1677" s="17">
        <f t="shared" si="402"/>
        <v>-111.16666666666669</v>
      </c>
      <c r="E1677" s="17">
        <f t="shared" si="403"/>
        <v>8.7892297893835245</v>
      </c>
      <c r="F1677" s="17">
        <f t="shared" si="404"/>
        <v>2712.1794871794873</v>
      </c>
      <c r="G1677" s="17">
        <f t="shared" si="405"/>
        <v>9.0431102656720892</v>
      </c>
      <c r="H1677" s="17">
        <f t="shared" si="406"/>
        <v>704.51127819548867</v>
      </c>
      <c r="I1677" s="17">
        <f t="shared" si="407"/>
        <v>8.0392955964050525</v>
      </c>
      <c r="J1677" s="18">
        <v>33.97</v>
      </c>
      <c r="K1677" s="17">
        <v>0.55000000000000004</v>
      </c>
      <c r="L1677" s="17">
        <v>4.6900000000000004</v>
      </c>
      <c r="M1677" s="18">
        <v>40.020000000000003</v>
      </c>
      <c r="N1677" s="17">
        <v>-0.09</v>
      </c>
      <c r="O1677" s="17">
        <v>4.5533000000000001</v>
      </c>
      <c r="P1677" s="18">
        <v>42.31</v>
      </c>
      <c r="Q1677" s="17">
        <v>7.7999999999999996E-3</v>
      </c>
      <c r="R1677" s="17">
        <v>4.6787000000000001</v>
      </c>
      <c r="S1677" s="18">
        <v>37.479999999999997</v>
      </c>
      <c r="T1677" s="17">
        <v>3.9899999999999998E-2</v>
      </c>
      <c r="U1677" s="17">
        <v>4.6620999999999997</v>
      </c>
      <c r="V1677" s="28">
        <v>42482</v>
      </c>
      <c r="W1677" s="7">
        <v>300369</v>
      </c>
      <c r="X1677" s="50" t="s">
        <v>43</v>
      </c>
      <c r="Y1677" s="66">
        <v>25491</v>
      </c>
      <c r="Z1677" s="66">
        <v>14126</v>
      </c>
      <c r="AA1677" s="50" t="s">
        <v>43</v>
      </c>
      <c r="AB1677" s="66">
        <v>25899</v>
      </c>
      <c r="AC1677" s="66">
        <v>14057</v>
      </c>
      <c r="AD1677" s="50" t="s">
        <v>41</v>
      </c>
      <c r="AE1677" s="66">
        <v>20526</v>
      </c>
      <c r="AF1677" s="66">
        <v>17737</v>
      </c>
      <c r="AG1677" s="50" t="s">
        <v>43</v>
      </c>
      <c r="AH1677" s="66">
        <v>22169</v>
      </c>
      <c r="AI1677" s="66">
        <v>16422</v>
      </c>
      <c r="AJ1677" s="76"/>
      <c r="AK1677" s="75"/>
      <c r="AL1677" s="7">
        <v>300369</v>
      </c>
    </row>
    <row r="1678" spans="1:38" x14ac:dyDescent="0.15">
      <c r="A1678" s="7">
        <v>300370</v>
      </c>
      <c r="B1678" s="17">
        <f t="shared" si="400"/>
        <v>28.256880733944953</v>
      </c>
      <c r="C1678" s="17">
        <f t="shared" si="401"/>
        <v>3.0359783144406114</v>
      </c>
      <c r="D1678" s="17">
        <f t="shared" si="402"/>
        <v>-77.284710017574696</v>
      </c>
      <c r="E1678" s="17">
        <f t="shared" si="403"/>
        <v>5.8766537484965928</v>
      </c>
      <c r="F1678" s="17">
        <f t="shared" si="404"/>
        <v>-275.72815533980582</v>
      </c>
      <c r="G1678" s="17">
        <f t="shared" si="405"/>
        <v>7.6954342230050123</v>
      </c>
      <c r="H1678" s="17">
        <f t="shared" si="406"/>
        <v>502.21518987341773</v>
      </c>
      <c r="I1678" s="17">
        <f t="shared" si="407"/>
        <v>5.1321853019645882</v>
      </c>
      <c r="J1678" s="18">
        <v>9.24</v>
      </c>
      <c r="K1678" s="17">
        <v>0.32700000000000001</v>
      </c>
      <c r="L1678" s="17">
        <v>3.0434999999999999</v>
      </c>
      <c r="M1678" s="18">
        <v>17.59</v>
      </c>
      <c r="N1678" s="17">
        <v>-5.6899999999999999E-2</v>
      </c>
      <c r="O1678" s="17">
        <v>2.9931999999999999</v>
      </c>
      <c r="P1678" s="18">
        <v>11.36</v>
      </c>
      <c r="Q1678" s="17">
        <v>-2.06E-2</v>
      </c>
      <c r="R1678" s="17">
        <v>1.4762</v>
      </c>
      <c r="S1678" s="18">
        <v>10.58</v>
      </c>
      <c r="T1678" s="17">
        <v>1.5800000000000002E-2</v>
      </c>
      <c r="U1678" s="17">
        <v>2.0615000000000001</v>
      </c>
      <c r="V1678" s="21">
        <v>42457</v>
      </c>
      <c r="W1678" s="7">
        <v>300370</v>
      </c>
      <c r="X1678" s="45" t="s">
        <v>37</v>
      </c>
      <c r="Y1678" s="66">
        <v>14551</v>
      </c>
      <c r="Z1678" s="66">
        <v>18410</v>
      </c>
      <c r="AA1678" s="45" t="s">
        <v>39</v>
      </c>
      <c r="AB1678" s="66">
        <v>14845</v>
      </c>
      <c r="AC1678" s="66">
        <v>18045</v>
      </c>
      <c r="AD1678" s="45" t="s">
        <v>41</v>
      </c>
      <c r="AE1678" s="66">
        <v>23395</v>
      </c>
      <c r="AF1678" s="66">
        <v>22901</v>
      </c>
      <c r="AG1678" s="45" t="s">
        <v>37</v>
      </c>
      <c r="AH1678" s="66">
        <v>18045</v>
      </c>
      <c r="AI1678" s="66">
        <v>32080</v>
      </c>
      <c r="AJ1678" s="76"/>
      <c r="AK1678" s="75"/>
      <c r="AL1678" s="7">
        <v>300370</v>
      </c>
    </row>
    <row r="1679" spans="1:38" x14ac:dyDescent="0.15">
      <c r="A1679" s="7">
        <v>300371</v>
      </c>
      <c r="B1679" s="17">
        <f t="shared" si="400"/>
        <v>70.142857142857139</v>
      </c>
      <c r="C1679" s="17">
        <f t="shared" si="401"/>
        <v>9.1531901011324965</v>
      </c>
      <c r="D1679" s="17">
        <f t="shared" si="402"/>
        <v>-162.3046875</v>
      </c>
      <c r="E1679" s="17">
        <f t="shared" si="403"/>
        <v>5.8617446508347051</v>
      </c>
      <c r="F1679" s="17">
        <f t="shared" si="404"/>
        <v>260.34732272069465</v>
      </c>
      <c r="G1679" s="17">
        <f t="shared" si="405"/>
        <v>8.585882689829619</v>
      </c>
      <c r="H1679" s="17">
        <f t="shared" si="406"/>
        <v>93.772745653052979</v>
      </c>
      <c r="I1679" s="17">
        <f t="shared" si="407"/>
        <v>7.0776203447249761</v>
      </c>
      <c r="J1679" s="18">
        <v>39.28</v>
      </c>
      <c r="K1679" s="17">
        <v>0.56000000000000005</v>
      </c>
      <c r="L1679" s="17">
        <v>4.2914000000000003</v>
      </c>
      <c r="M1679" s="18">
        <v>24.93</v>
      </c>
      <c r="N1679" s="17">
        <v>-3.8399999999999997E-2</v>
      </c>
      <c r="O1679" s="17">
        <v>4.2530000000000001</v>
      </c>
      <c r="P1679" s="18">
        <v>35.979999999999997</v>
      </c>
      <c r="Q1679" s="17">
        <v>6.9099999999999995E-2</v>
      </c>
      <c r="R1679" s="17">
        <v>4.1905999999999999</v>
      </c>
      <c r="S1679" s="18">
        <v>30.92</v>
      </c>
      <c r="T1679" s="17">
        <v>0.24729999999999999</v>
      </c>
      <c r="U1679" s="17">
        <v>4.3686999999999996</v>
      </c>
      <c r="V1679" s="28">
        <v>42450</v>
      </c>
      <c r="W1679" s="7">
        <v>300371</v>
      </c>
      <c r="X1679" s="45" t="s">
        <v>39</v>
      </c>
      <c r="Y1679" s="66">
        <v>8979</v>
      </c>
      <c r="Z1679" s="66">
        <v>13364</v>
      </c>
      <c r="AA1679" s="45" t="s">
        <v>37</v>
      </c>
      <c r="AB1679" s="66">
        <v>8566</v>
      </c>
      <c r="AC1679" s="66">
        <v>14008</v>
      </c>
      <c r="AD1679" s="45" t="s">
        <v>37</v>
      </c>
      <c r="AE1679" s="66">
        <v>6798</v>
      </c>
      <c r="AF1679" s="66">
        <v>17652</v>
      </c>
      <c r="AG1679" s="45" t="s">
        <v>39</v>
      </c>
      <c r="AH1679" s="66">
        <v>6909</v>
      </c>
      <c r="AI1679" s="66">
        <v>17368</v>
      </c>
      <c r="AJ1679" s="76"/>
      <c r="AK1679" s="75"/>
      <c r="AL1679" s="7">
        <v>300371</v>
      </c>
    </row>
    <row r="1680" spans="1:38" x14ac:dyDescent="0.15">
      <c r="A1680" s="7">
        <v>300373</v>
      </c>
      <c r="B1680" s="17">
        <f t="shared" si="400"/>
        <v>59.636363636363633</v>
      </c>
      <c r="C1680" s="17">
        <f t="shared" si="401"/>
        <v>9.7701434741597577</v>
      </c>
      <c r="D1680" s="17">
        <f t="shared" si="402"/>
        <v>44.027777777777779</v>
      </c>
      <c r="E1680" s="17">
        <f t="shared" si="403"/>
        <v>7.4739472815579768</v>
      </c>
      <c r="F1680" s="17">
        <f t="shared" si="404"/>
        <v>50.229166666666664</v>
      </c>
      <c r="G1680" s="17">
        <f t="shared" si="405"/>
        <v>10.828654839434089</v>
      </c>
      <c r="H1680" s="17">
        <f t="shared" si="406"/>
        <v>48.321428571428577</v>
      </c>
      <c r="I1680" s="17">
        <f t="shared" si="407"/>
        <v>5.4075441835927203</v>
      </c>
      <c r="J1680" s="18">
        <v>19.68</v>
      </c>
      <c r="K1680" s="17">
        <v>0.33</v>
      </c>
      <c r="L1680" s="17">
        <v>2.0143</v>
      </c>
      <c r="M1680" s="18">
        <v>15.85</v>
      </c>
      <c r="N1680" s="17">
        <v>0.09</v>
      </c>
      <c r="O1680" s="17">
        <v>2.1206999999999998</v>
      </c>
      <c r="P1680" s="18">
        <v>24.11</v>
      </c>
      <c r="Q1680" s="17">
        <v>0.24</v>
      </c>
      <c r="R1680" s="17">
        <v>2.2265000000000001</v>
      </c>
      <c r="S1680" s="18">
        <v>22.55</v>
      </c>
      <c r="T1680" s="17">
        <v>0.35</v>
      </c>
      <c r="U1680" s="17">
        <v>4.1700999999999997</v>
      </c>
      <c r="V1680" s="28">
        <v>42458</v>
      </c>
      <c r="W1680" s="7">
        <v>300373</v>
      </c>
      <c r="X1680" s="50" t="s">
        <v>41</v>
      </c>
      <c r="Y1680" s="66">
        <v>24123</v>
      </c>
      <c r="Z1680" s="66">
        <v>17382</v>
      </c>
      <c r="AA1680" s="50" t="s">
        <v>41</v>
      </c>
      <c r="AB1680" s="66">
        <v>21606</v>
      </c>
      <c r="AC1680" s="66">
        <v>19407</v>
      </c>
      <c r="AD1680" s="50" t="s">
        <v>37</v>
      </c>
      <c r="AE1680" s="66">
        <v>18670</v>
      </c>
      <c r="AF1680" s="66">
        <v>22606</v>
      </c>
      <c r="AG1680" s="50" t="s">
        <v>37</v>
      </c>
      <c r="AH1680" s="66">
        <v>18868</v>
      </c>
      <c r="AI1680" s="66">
        <v>25041</v>
      </c>
      <c r="AJ1680" s="76"/>
      <c r="AK1680" s="75"/>
      <c r="AL1680" s="7">
        <v>300373</v>
      </c>
    </row>
    <row r="1681" spans="1:38" x14ac:dyDescent="0.15">
      <c r="A1681" s="7">
        <v>300374</v>
      </c>
      <c r="B1681" s="17">
        <f t="shared" si="400"/>
        <v>93.695652173913047</v>
      </c>
      <c r="C1681" s="17">
        <f t="shared" si="401"/>
        <v>5.5033454211144592</v>
      </c>
      <c r="D1681" s="17">
        <f t="shared" si="402"/>
        <v>-265.5</v>
      </c>
      <c r="E1681" s="17">
        <f t="shared" si="403"/>
        <v>5.4562268803945742</v>
      </c>
      <c r="F1681" s="17">
        <f t="shared" si="404"/>
        <v>395</v>
      </c>
      <c r="G1681" s="17">
        <f t="shared" si="405"/>
        <v>6.0291536289399374</v>
      </c>
      <c r="H1681" s="17">
        <f t="shared" si="406"/>
        <v>289.25081433224756</v>
      </c>
      <c r="I1681" s="17">
        <f t="shared" si="407"/>
        <v>5.9973660216796674</v>
      </c>
      <c r="J1681" s="18">
        <v>21.55</v>
      </c>
      <c r="K1681" s="17">
        <v>0.23</v>
      </c>
      <c r="L1681" s="17">
        <v>3.9157999999999999</v>
      </c>
      <c r="M1681" s="18">
        <v>21.24</v>
      </c>
      <c r="N1681" s="17">
        <v>-0.02</v>
      </c>
      <c r="O1681" s="17">
        <v>3.8927999999999998</v>
      </c>
      <c r="P1681" s="18">
        <v>23.7</v>
      </c>
      <c r="Q1681" s="17">
        <v>0.03</v>
      </c>
      <c r="R1681" s="17">
        <v>3.9308999999999998</v>
      </c>
      <c r="S1681" s="18">
        <v>23.68</v>
      </c>
      <c r="T1681" s="17">
        <v>6.1400000000000003E-2</v>
      </c>
      <c r="U1681" s="17">
        <v>3.9483999999999999</v>
      </c>
      <c r="V1681" s="21">
        <v>42485</v>
      </c>
      <c r="W1681" s="7">
        <v>300374</v>
      </c>
      <c r="X1681" s="30" t="s">
        <v>39</v>
      </c>
      <c r="Y1681" s="66">
        <v>13422</v>
      </c>
      <c r="Z1681" s="66">
        <v>14504</v>
      </c>
      <c r="AA1681" s="30" t="s">
        <v>37</v>
      </c>
      <c r="AB1681" s="66">
        <v>11543</v>
      </c>
      <c r="AC1681" s="66">
        <v>16865</v>
      </c>
      <c r="AD1681" s="50" t="s">
        <v>37</v>
      </c>
      <c r="AE1681" s="66">
        <v>11395</v>
      </c>
      <c r="AF1681" s="66">
        <v>17084</v>
      </c>
      <c r="AG1681" s="50" t="s">
        <v>37</v>
      </c>
      <c r="AH1681" s="66">
        <v>11365</v>
      </c>
      <c r="AI1681" s="66">
        <v>17129</v>
      </c>
      <c r="AJ1681" s="76"/>
      <c r="AK1681" s="75"/>
      <c r="AL1681" s="7">
        <v>300374</v>
      </c>
    </row>
    <row r="1682" spans="1:38" x14ac:dyDescent="0.15">
      <c r="A1682" s="7">
        <v>300375</v>
      </c>
      <c r="B1682" s="17">
        <f t="shared" si="400"/>
        <v>34.753623188405797</v>
      </c>
      <c r="C1682" s="17">
        <f t="shared" si="401"/>
        <v>3.9502512148916895</v>
      </c>
      <c r="D1682" s="17">
        <f t="shared" si="402"/>
        <v>28.810240963855417</v>
      </c>
      <c r="E1682" s="17">
        <f t="shared" si="403"/>
        <v>3.0610938650110411</v>
      </c>
      <c r="F1682" s="17">
        <f t="shared" si="404"/>
        <v>39.75</v>
      </c>
      <c r="G1682" s="17">
        <f t="shared" si="405"/>
        <v>4.333327989483303</v>
      </c>
      <c r="H1682" s="17">
        <f t="shared" si="406"/>
        <v>32.92648176291793</v>
      </c>
      <c r="I1682" s="17">
        <f t="shared" si="407"/>
        <v>3.5897913851220151</v>
      </c>
      <c r="J1682" s="18">
        <v>23.98</v>
      </c>
      <c r="K1682" s="17">
        <v>0.69</v>
      </c>
      <c r="L1682" s="17">
        <v>6.0705</v>
      </c>
      <c r="M1682" s="18">
        <v>19.13</v>
      </c>
      <c r="N1682" s="17">
        <v>0.16600000000000001</v>
      </c>
      <c r="O1682" s="17">
        <v>6.2493999999999996</v>
      </c>
      <c r="P1682" s="18">
        <v>27.03</v>
      </c>
      <c r="Q1682" s="17">
        <v>0.34</v>
      </c>
      <c r="R1682" s="17">
        <v>6.2377000000000002</v>
      </c>
      <c r="S1682" s="18">
        <v>23.11</v>
      </c>
      <c r="T1682" s="17">
        <v>0.52639999999999998</v>
      </c>
      <c r="U1682" s="17">
        <v>6.4377000000000004</v>
      </c>
      <c r="V1682" s="28">
        <v>42446</v>
      </c>
      <c r="W1682" s="7">
        <v>300375</v>
      </c>
      <c r="X1682" s="30" t="s">
        <v>39</v>
      </c>
      <c r="Y1682" s="66">
        <v>11136</v>
      </c>
      <c r="Z1682" s="66">
        <v>16696</v>
      </c>
      <c r="AA1682" s="30" t="s">
        <v>37</v>
      </c>
      <c r="AB1682" s="66">
        <v>10067</v>
      </c>
      <c r="AC1682" s="66">
        <v>18469</v>
      </c>
      <c r="AD1682" s="37" t="s">
        <v>37</v>
      </c>
      <c r="AE1682" s="66">
        <v>8463</v>
      </c>
      <c r="AF1682" s="66">
        <v>21969</v>
      </c>
      <c r="AG1682" s="37" t="s">
        <v>39</v>
      </c>
      <c r="AH1682" s="66">
        <v>10099</v>
      </c>
      <c r="AI1682" s="66">
        <v>18401</v>
      </c>
      <c r="AJ1682" s="76"/>
      <c r="AK1682" s="75"/>
      <c r="AL1682" s="7">
        <v>300375</v>
      </c>
    </row>
    <row r="1683" spans="1:38" x14ac:dyDescent="0.15">
      <c r="A1683" s="7">
        <v>300376</v>
      </c>
      <c r="B1683" s="17">
        <f t="shared" si="400"/>
        <v>43.171171171171167</v>
      </c>
      <c r="C1683" s="17">
        <f t="shared" si="401"/>
        <v>9.008196104970299</v>
      </c>
      <c r="D1683" s="17">
        <f t="shared" si="402"/>
        <v>117.10339943342777</v>
      </c>
      <c r="E1683" s="17">
        <f t="shared" si="403"/>
        <v>12.721187875057701</v>
      </c>
      <c r="F1683" s="17">
        <f t="shared" si="404"/>
        <v>44.016129032258064</v>
      </c>
      <c r="G1683" s="17">
        <f t="shared" si="405"/>
        <v>9.6220294760595166</v>
      </c>
      <c r="H1683" s="17">
        <f t="shared" si="406"/>
        <v>37.471825694966192</v>
      </c>
      <c r="I1683" s="17">
        <f t="shared" si="407"/>
        <v>4.4217630533437511</v>
      </c>
      <c r="J1683" s="18">
        <v>47.92</v>
      </c>
      <c r="K1683" s="17">
        <v>1.1100000000000001</v>
      </c>
      <c r="L1683" s="17">
        <v>5.3196000000000003</v>
      </c>
      <c r="M1683" s="18">
        <v>33.07</v>
      </c>
      <c r="N1683" s="17">
        <v>7.0599999999999996E-2</v>
      </c>
      <c r="O1683" s="17">
        <v>2.5996000000000001</v>
      </c>
      <c r="P1683" s="18">
        <v>27.29</v>
      </c>
      <c r="Q1683" s="17">
        <v>0.31</v>
      </c>
      <c r="R1683" s="17">
        <v>2.8361999999999998</v>
      </c>
      <c r="S1683" s="18">
        <v>26.6</v>
      </c>
      <c r="T1683" s="17">
        <v>0.53239999999999998</v>
      </c>
      <c r="U1683" s="17">
        <v>6.0156999999999998</v>
      </c>
      <c r="V1683" s="28">
        <v>42452</v>
      </c>
      <c r="W1683" s="7">
        <v>300376</v>
      </c>
      <c r="X1683" s="50" t="s">
        <v>39</v>
      </c>
      <c r="Y1683" s="66">
        <v>14324</v>
      </c>
      <c r="Z1683" s="66">
        <v>17485</v>
      </c>
      <c r="AA1683" s="50"/>
      <c r="AB1683" s="66">
        <v>35875</v>
      </c>
      <c r="AC1683" s="66">
        <v>13962</v>
      </c>
      <c r="AD1683" s="50"/>
      <c r="AE1683" s="66">
        <v>31279</v>
      </c>
      <c r="AF1683" s="66">
        <v>16014</v>
      </c>
      <c r="AG1683" s="50"/>
      <c r="AH1683" s="66">
        <v>29634</v>
      </c>
      <c r="AI1683" s="66">
        <v>19435</v>
      </c>
      <c r="AJ1683" s="76"/>
      <c r="AK1683" s="75"/>
      <c r="AL1683" s="7">
        <v>300376</v>
      </c>
    </row>
    <row r="1684" spans="1:38" x14ac:dyDescent="0.15">
      <c r="A1684" s="7">
        <v>300377</v>
      </c>
      <c r="B1684" s="17">
        <f t="shared" si="400"/>
        <v>70.433962264150935</v>
      </c>
      <c r="C1684" s="17">
        <f t="shared" si="401"/>
        <v>9.030650506809879</v>
      </c>
      <c r="D1684" s="17">
        <f t="shared" si="402"/>
        <v>1344.1666666666667</v>
      </c>
      <c r="E1684" s="17">
        <f t="shared" si="403"/>
        <v>4.7791176557731632</v>
      </c>
      <c r="F1684" s="17">
        <f t="shared" si="404"/>
        <v>310.86683417085425</v>
      </c>
      <c r="G1684" s="17">
        <f t="shared" si="405"/>
        <v>5.9255268199233715</v>
      </c>
      <c r="H1684" s="17">
        <f t="shared" si="406"/>
        <v>248.42105263157893</v>
      </c>
      <c r="I1684" s="17">
        <f t="shared" si="407"/>
        <v>4.4380715074868942</v>
      </c>
      <c r="J1684" s="18">
        <v>37.33</v>
      </c>
      <c r="K1684" s="17">
        <v>0.53</v>
      </c>
      <c r="L1684" s="17">
        <v>4.1337000000000002</v>
      </c>
      <c r="M1684" s="18">
        <v>80.650000000000006</v>
      </c>
      <c r="N1684" s="17">
        <v>1.4999999999999999E-2</v>
      </c>
      <c r="O1684" s="17">
        <v>16.875499999999999</v>
      </c>
      <c r="P1684" s="18">
        <v>49.49</v>
      </c>
      <c r="Q1684" s="17">
        <v>7.9600000000000004E-2</v>
      </c>
      <c r="R1684" s="17">
        <v>8.3520000000000003</v>
      </c>
      <c r="S1684" s="18">
        <v>37.76</v>
      </c>
      <c r="T1684" s="17">
        <v>0.114</v>
      </c>
      <c r="U1684" s="17">
        <v>8.5082000000000004</v>
      </c>
      <c r="V1684" s="21">
        <v>42486</v>
      </c>
      <c r="W1684" s="7">
        <v>300377</v>
      </c>
      <c r="X1684" s="45"/>
      <c r="Y1684" s="66">
        <v>16831</v>
      </c>
      <c r="Z1684" s="66">
        <v>6577</v>
      </c>
      <c r="AA1684" s="45" t="s">
        <v>41</v>
      </c>
      <c r="AB1684" s="66">
        <v>14397</v>
      </c>
      <c r="AC1684" s="66">
        <v>10235</v>
      </c>
      <c r="AD1684" s="45"/>
      <c r="AE1684" s="66">
        <v>32872</v>
      </c>
      <c r="AF1684" s="66">
        <v>8966</v>
      </c>
      <c r="AG1684" s="30"/>
      <c r="AH1684" s="66">
        <v>30625</v>
      </c>
      <c r="AI1684" s="66">
        <v>9698</v>
      </c>
      <c r="AJ1684" s="76"/>
      <c r="AK1684" s="75"/>
      <c r="AL1684" s="7">
        <v>300377</v>
      </c>
    </row>
    <row r="1685" spans="1:38" x14ac:dyDescent="0.15">
      <c r="A1685" s="7">
        <v>300378</v>
      </c>
      <c r="B1685" s="17">
        <f t="shared" si="400"/>
        <v>395</v>
      </c>
      <c r="C1685" s="17">
        <f t="shared" si="401"/>
        <v>4.2179824873638498</v>
      </c>
      <c r="D1685" s="17">
        <f t="shared" si="402"/>
        <v>-350.50000000000006</v>
      </c>
      <c r="E1685" s="17">
        <f t="shared" si="403"/>
        <v>7.5357437202135662</v>
      </c>
      <c r="F1685" s="17">
        <f t="shared" si="404"/>
        <v>179.5</v>
      </c>
      <c r="G1685" s="17">
        <f t="shared" si="405"/>
        <v>6.5864006421281962</v>
      </c>
      <c r="H1685" s="17">
        <f t="shared" si="406"/>
        <v>170.625</v>
      </c>
      <c r="I1685" s="17">
        <f t="shared" si="407"/>
        <v>6.2123108430993295</v>
      </c>
      <c r="J1685" s="18">
        <v>23.7</v>
      </c>
      <c r="K1685" s="17">
        <v>0.06</v>
      </c>
      <c r="L1685" s="17">
        <v>5.6188000000000002</v>
      </c>
      <c r="M1685" s="18">
        <v>42.06</v>
      </c>
      <c r="N1685" s="17">
        <v>-0.03</v>
      </c>
      <c r="O1685" s="17">
        <v>5.5814000000000004</v>
      </c>
      <c r="P1685" s="18">
        <v>28.72</v>
      </c>
      <c r="Q1685" s="17">
        <v>0.08</v>
      </c>
      <c r="R1685" s="17">
        <v>4.3605</v>
      </c>
      <c r="S1685" s="18">
        <v>27.3</v>
      </c>
      <c r="T1685" s="17">
        <v>0.12</v>
      </c>
      <c r="U1685" s="17">
        <v>4.3944999999999999</v>
      </c>
      <c r="V1685" s="21">
        <v>42458</v>
      </c>
      <c r="W1685" s="7">
        <v>300378</v>
      </c>
      <c r="X1685" s="50" t="s">
        <v>39</v>
      </c>
      <c r="Y1685" s="66">
        <v>11567</v>
      </c>
      <c r="Z1685" s="66">
        <v>17355</v>
      </c>
      <c r="AA1685" s="50" t="s">
        <v>37</v>
      </c>
      <c r="AB1685" s="66">
        <v>11415</v>
      </c>
      <c r="AC1685" s="66">
        <v>17586</v>
      </c>
      <c r="AD1685" s="50" t="s">
        <v>37</v>
      </c>
      <c r="AE1685" s="66">
        <v>14090</v>
      </c>
      <c r="AF1685" s="66">
        <v>18521</v>
      </c>
      <c r="AG1685" s="50" t="s">
        <v>39</v>
      </c>
      <c r="AH1685" s="66">
        <v>14692</v>
      </c>
      <c r="AI1685" s="66">
        <v>17930</v>
      </c>
      <c r="AJ1685" s="76"/>
      <c r="AK1685" s="75"/>
      <c r="AL1685" s="7">
        <v>300378</v>
      </c>
    </row>
    <row r="1686" spans="1:38" x14ac:dyDescent="0.15">
      <c r="A1686" s="7">
        <v>300379</v>
      </c>
      <c r="B1686" s="17">
        <f t="shared" si="400"/>
        <v>113.10513447432763</v>
      </c>
      <c r="C1686" s="17">
        <f t="shared" si="401"/>
        <v>9.5054794520547947</v>
      </c>
      <c r="D1686" s="17">
        <f t="shared" si="402"/>
        <v>630.66202090592344</v>
      </c>
      <c r="E1686" s="17">
        <f t="shared" si="403"/>
        <v>9.8805868304333</v>
      </c>
      <c r="F1686" s="17">
        <f t="shared" si="404"/>
        <v>351.68141592920352</v>
      </c>
      <c r="G1686" s="17">
        <f t="shared" si="405"/>
        <v>6.634390651085142</v>
      </c>
      <c r="H1686" s="17">
        <f t="shared" si="406"/>
        <v>143.10744477774745</v>
      </c>
      <c r="I1686" s="17">
        <f t="shared" si="407"/>
        <v>5.729657137709939</v>
      </c>
      <c r="J1686" s="18">
        <v>69.39</v>
      </c>
      <c r="K1686" s="17">
        <v>0.61350000000000005</v>
      </c>
      <c r="L1686" s="17">
        <v>7.3</v>
      </c>
      <c r="M1686" s="18">
        <v>72.400000000000006</v>
      </c>
      <c r="N1686" s="17">
        <v>2.87E-2</v>
      </c>
      <c r="O1686" s="17">
        <v>7.3274999999999997</v>
      </c>
      <c r="P1686" s="18">
        <v>79.48</v>
      </c>
      <c r="Q1686" s="17">
        <v>0.113</v>
      </c>
      <c r="R1686" s="17">
        <v>11.98</v>
      </c>
      <c r="S1686" s="18">
        <v>69.97</v>
      </c>
      <c r="T1686" s="17">
        <v>0.36670000000000003</v>
      </c>
      <c r="U1686" s="17">
        <v>12.2119</v>
      </c>
      <c r="V1686" s="21">
        <v>42460</v>
      </c>
      <c r="W1686" s="7">
        <v>300379</v>
      </c>
      <c r="X1686" s="45" t="s">
        <v>37</v>
      </c>
      <c r="Y1686" s="66">
        <v>7095</v>
      </c>
      <c r="Z1686" s="66">
        <v>16239</v>
      </c>
      <c r="AA1686" s="45"/>
      <c r="AB1686" s="66">
        <v>12916</v>
      </c>
      <c r="AC1686" s="66">
        <v>8920</v>
      </c>
      <c r="AD1686" s="45" t="s">
        <v>41</v>
      </c>
      <c r="AE1686" s="66">
        <v>12724</v>
      </c>
      <c r="AF1686" s="66">
        <v>10851</v>
      </c>
      <c r="AG1686" s="45"/>
      <c r="AH1686" s="66">
        <v>17140</v>
      </c>
      <c r="AI1686" s="66">
        <v>8055</v>
      </c>
      <c r="AJ1686" s="76"/>
      <c r="AK1686" s="75"/>
      <c r="AL1686" s="7">
        <v>300379</v>
      </c>
    </row>
    <row r="1687" spans="1:38" x14ac:dyDescent="0.15">
      <c r="A1687" s="7">
        <v>300380</v>
      </c>
      <c r="B1687" s="17">
        <f t="shared" si="400"/>
        <v>238.1875</v>
      </c>
      <c r="C1687" s="17">
        <f t="shared" si="401"/>
        <v>12.341720910651253</v>
      </c>
      <c r="D1687" s="17">
        <f t="shared" si="402"/>
        <v>609.625</v>
      </c>
      <c r="E1687" s="17">
        <f t="shared" si="403"/>
        <v>15.688734478543397</v>
      </c>
      <c r="F1687" s="17">
        <f t="shared" si="404"/>
        <v>515</v>
      </c>
      <c r="G1687" s="17">
        <f t="shared" si="405"/>
        <v>16.926313021757707</v>
      </c>
      <c r="H1687" s="17">
        <f t="shared" si="406"/>
        <v>642.19712525667364</v>
      </c>
      <c r="I1687" s="17">
        <f t="shared" si="407"/>
        <v>13.732463939932821</v>
      </c>
      <c r="J1687" s="18">
        <v>38.11</v>
      </c>
      <c r="K1687" s="17">
        <v>0.16</v>
      </c>
      <c r="L1687" s="17">
        <v>3.0878999999999999</v>
      </c>
      <c r="M1687" s="18">
        <v>48.77</v>
      </c>
      <c r="N1687" s="17">
        <v>0.02</v>
      </c>
      <c r="O1687" s="17">
        <v>3.1086</v>
      </c>
      <c r="P1687" s="18">
        <v>51.5</v>
      </c>
      <c r="Q1687" s="17">
        <v>0.05</v>
      </c>
      <c r="R1687" s="17">
        <v>3.0426000000000002</v>
      </c>
      <c r="S1687" s="18">
        <v>41.7</v>
      </c>
      <c r="T1687" s="17">
        <v>4.87E-2</v>
      </c>
      <c r="U1687" s="17">
        <v>3.0366</v>
      </c>
      <c r="V1687" s="28">
        <v>42486</v>
      </c>
      <c r="W1687" s="7">
        <v>300380</v>
      </c>
      <c r="X1687" s="45"/>
      <c r="Y1687" s="66"/>
      <c r="Z1687" s="66"/>
      <c r="AA1687" s="45"/>
      <c r="AB1687" s="66">
        <v>25446</v>
      </c>
      <c r="AC1687" s="66">
        <v>5401</v>
      </c>
      <c r="AD1687" s="45"/>
      <c r="AE1687" s="66">
        <v>24479</v>
      </c>
      <c r="AF1687" s="66">
        <v>5614</v>
      </c>
      <c r="AG1687" s="30"/>
      <c r="AH1687" s="66">
        <v>22619</v>
      </c>
      <c r="AI1687" s="66">
        <v>6076</v>
      </c>
      <c r="AJ1687" s="76"/>
      <c r="AK1687" s="75"/>
      <c r="AL1687" s="7">
        <v>300380</v>
      </c>
    </row>
    <row r="1688" spans="1:38" x14ac:dyDescent="0.15">
      <c r="A1688" s="7">
        <v>300381</v>
      </c>
      <c r="B1688" s="17">
        <f t="shared" si="400"/>
        <v>34.078928622310876</v>
      </c>
      <c r="C1688" s="17">
        <f t="shared" si="401"/>
        <v>2.2160254212949666</v>
      </c>
      <c r="D1688" s="17">
        <f t="shared" si="402"/>
        <v>133.77689694224236</v>
      </c>
      <c r="E1688" s="17">
        <f t="shared" si="403"/>
        <v>4.3418731162243622</v>
      </c>
      <c r="F1688" s="17">
        <f t="shared" si="404"/>
        <v>134.35754189944134</v>
      </c>
      <c r="G1688" s="17">
        <f t="shared" si="405"/>
        <v>5.3400537335968208</v>
      </c>
      <c r="H1688" s="17">
        <f t="shared" si="406"/>
        <v>102.06638925666731</v>
      </c>
      <c r="I1688" s="17">
        <f t="shared" si="407"/>
        <v>5.2282404917961323</v>
      </c>
      <c r="J1688" s="18">
        <v>23.92</v>
      </c>
      <c r="K1688" s="17">
        <v>0.70189999999999997</v>
      </c>
      <c r="L1688" s="17">
        <v>10.7941</v>
      </c>
      <c r="M1688" s="18">
        <v>47.25</v>
      </c>
      <c r="N1688" s="17">
        <v>8.8300000000000003E-2</v>
      </c>
      <c r="O1688" s="17">
        <v>10.882400000000001</v>
      </c>
      <c r="P1688" s="18">
        <v>72.150000000000006</v>
      </c>
      <c r="Q1688" s="17">
        <v>0.26850000000000002</v>
      </c>
      <c r="R1688" s="17">
        <v>13.511100000000001</v>
      </c>
      <c r="S1688" s="18">
        <v>71.95</v>
      </c>
      <c r="T1688" s="17">
        <v>0.52869999999999995</v>
      </c>
      <c r="U1688" s="17">
        <v>13.761799999999999</v>
      </c>
      <c r="V1688" s="28">
        <v>42486</v>
      </c>
      <c r="W1688" s="7">
        <v>300381</v>
      </c>
      <c r="X1688" s="50" t="s">
        <v>37</v>
      </c>
      <c r="Y1688" s="66">
        <v>3934</v>
      </c>
      <c r="Z1688" s="66">
        <v>30518</v>
      </c>
      <c r="AA1688" s="50" t="s">
        <v>37</v>
      </c>
      <c r="AB1688" s="66">
        <v>3591</v>
      </c>
      <c r="AC1688" s="66">
        <v>33433</v>
      </c>
      <c r="AD1688" s="50" t="s">
        <v>37</v>
      </c>
      <c r="AE1688" s="66">
        <v>3944</v>
      </c>
      <c r="AF1688" s="66">
        <v>34377</v>
      </c>
      <c r="AG1688" s="50" t="s">
        <v>39</v>
      </c>
      <c r="AH1688" s="66">
        <v>8446</v>
      </c>
      <c r="AI1688" s="66">
        <v>16053</v>
      </c>
      <c r="AJ1688" s="76"/>
      <c r="AK1688" s="75"/>
      <c r="AL1688" s="7">
        <v>300381</v>
      </c>
    </row>
    <row r="1689" spans="1:38" x14ac:dyDescent="0.15">
      <c r="A1689" s="7">
        <v>300382</v>
      </c>
      <c r="B1689" s="17">
        <f t="shared" si="400"/>
        <v>56.166666666666671</v>
      </c>
      <c r="C1689" s="17">
        <f t="shared" si="401"/>
        <v>8.643241856886382</v>
      </c>
      <c r="D1689" s="17">
        <f t="shared" si="402"/>
        <v>71.270833333333343</v>
      </c>
      <c r="E1689" s="17">
        <f t="shared" si="403"/>
        <v>6.1341222879684416</v>
      </c>
      <c r="F1689" s="17">
        <f t="shared" si="404"/>
        <v>50.783783783783782</v>
      </c>
      <c r="G1689" s="17">
        <f t="shared" si="405"/>
        <v>7.0246929734377623</v>
      </c>
      <c r="H1689" s="17">
        <f t="shared" si="406"/>
        <v>75.489130434782595</v>
      </c>
      <c r="I1689" s="17">
        <f t="shared" si="407"/>
        <v>5.93726757456849</v>
      </c>
      <c r="J1689" s="18">
        <v>47.18</v>
      </c>
      <c r="K1689" s="17">
        <v>0.84</v>
      </c>
      <c r="L1689" s="17">
        <v>5.4585999999999997</v>
      </c>
      <c r="M1689" s="18">
        <v>34.21</v>
      </c>
      <c r="N1689" s="17">
        <v>0.12</v>
      </c>
      <c r="O1689" s="17">
        <v>5.577</v>
      </c>
      <c r="P1689" s="18">
        <v>37.58</v>
      </c>
      <c r="Q1689" s="17">
        <v>0.37</v>
      </c>
      <c r="R1689" s="17">
        <v>5.3497000000000003</v>
      </c>
      <c r="S1689" s="18">
        <v>46.3</v>
      </c>
      <c r="T1689" s="17">
        <v>0.46</v>
      </c>
      <c r="U1689" s="17">
        <v>7.7981999999999996</v>
      </c>
      <c r="V1689" s="28">
        <v>42486</v>
      </c>
      <c r="W1689" s="7">
        <v>300382</v>
      </c>
      <c r="X1689" s="30" t="s">
        <v>39</v>
      </c>
      <c r="Y1689" s="66">
        <v>8945</v>
      </c>
      <c r="Z1689" s="66">
        <v>13093</v>
      </c>
      <c r="AA1689" s="30" t="s">
        <v>37</v>
      </c>
      <c r="AB1689" s="66">
        <v>8930</v>
      </c>
      <c r="AC1689" s="66">
        <v>13115</v>
      </c>
      <c r="AD1689" s="50" t="s">
        <v>37</v>
      </c>
      <c r="AE1689" s="66">
        <v>7692</v>
      </c>
      <c r="AF1689" s="66">
        <v>15226</v>
      </c>
      <c r="AG1689" s="50" t="s">
        <v>37</v>
      </c>
      <c r="AH1689" s="66">
        <v>6000</v>
      </c>
      <c r="AI1689" s="66">
        <v>20846</v>
      </c>
      <c r="AJ1689" s="76"/>
      <c r="AK1689" s="75"/>
      <c r="AL1689" s="7">
        <v>300382</v>
      </c>
    </row>
    <row r="1690" spans="1:38" x14ac:dyDescent="0.15">
      <c r="A1690" s="7">
        <v>300383</v>
      </c>
      <c r="B1690" s="17">
        <f t="shared" si="400"/>
        <v>118.85714285714286</v>
      </c>
      <c r="C1690" s="17">
        <f t="shared" si="401"/>
        <v>17.877094972067038</v>
      </c>
      <c r="D1690" s="17">
        <f t="shared" si="402"/>
        <v>90.795454545454547</v>
      </c>
      <c r="E1690" s="17">
        <f t="shared" si="403"/>
        <v>26.521941180375759</v>
      </c>
      <c r="F1690" s="17">
        <f t="shared" si="404"/>
        <v>8830.9523809523816</v>
      </c>
      <c r="G1690" s="17">
        <f t="shared" si="405"/>
        <v>459.35301694243532</v>
      </c>
      <c r="H1690" s="17">
        <f t="shared" si="406"/>
        <v>77.25</v>
      </c>
      <c r="I1690" s="17">
        <f t="shared" si="407"/>
        <v>4.1528198612061384</v>
      </c>
      <c r="J1690" s="18">
        <v>24.96</v>
      </c>
      <c r="K1690" s="17">
        <v>0.21</v>
      </c>
      <c r="L1690" s="17">
        <v>1.3962000000000001</v>
      </c>
      <c r="M1690" s="18">
        <v>39.950000000000003</v>
      </c>
      <c r="N1690" s="17">
        <v>0.11</v>
      </c>
      <c r="O1690" s="17">
        <v>1.5063</v>
      </c>
      <c r="P1690" s="18">
        <v>3709</v>
      </c>
      <c r="Q1690" s="17">
        <v>0.21</v>
      </c>
      <c r="R1690" s="17">
        <v>8.0744000000000007</v>
      </c>
      <c r="S1690" s="18">
        <v>33.99</v>
      </c>
      <c r="T1690" s="17">
        <v>0.33</v>
      </c>
      <c r="U1690" s="17">
        <v>8.1847999999999992</v>
      </c>
      <c r="V1690" s="28">
        <v>42450</v>
      </c>
      <c r="W1690" s="7">
        <v>300383</v>
      </c>
      <c r="X1690" s="30"/>
      <c r="Y1690" s="66">
        <v>40740</v>
      </c>
      <c r="Z1690" s="66">
        <v>13397</v>
      </c>
      <c r="AA1690" s="45"/>
      <c r="AB1690" s="66">
        <v>40211</v>
      </c>
      <c r="AC1690" s="66">
        <v>13573</v>
      </c>
      <c r="AD1690" s="45"/>
      <c r="AE1690" s="66">
        <v>38153</v>
      </c>
      <c r="AF1690" s="66">
        <v>18954</v>
      </c>
      <c r="AG1690" s="45"/>
      <c r="AH1690" s="66">
        <v>45435</v>
      </c>
      <c r="AI1690" s="66">
        <v>15916</v>
      </c>
      <c r="AJ1690" s="76"/>
      <c r="AK1690" s="75"/>
      <c r="AL1690" s="7">
        <v>300383</v>
      </c>
    </row>
    <row r="1691" spans="1:38" x14ac:dyDescent="0.15">
      <c r="A1691" s="7">
        <v>300384</v>
      </c>
      <c r="B1691" s="17">
        <f t="shared" si="400"/>
        <v>53.802232026991959</v>
      </c>
      <c r="C1691" s="17">
        <f t="shared" si="401"/>
        <v>8.0353508924937493</v>
      </c>
      <c r="D1691" s="17">
        <f t="shared" si="402"/>
        <v>45.24128686327078</v>
      </c>
      <c r="E1691" s="17">
        <f t="shared" si="403"/>
        <v>9.8461089636058645</v>
      </c>
      <c r="F1691" s="17">
        <f t="shared" si="404"/>
        <v>70.21217197096594</v>
      </c>
      <c r="G1691" s="17">
        <f t="shared" si="405"/>
        <v>9.4587987513633447</v>
      </c>
      <c r="H1691" s="17">
        <f t="shared" si="406"/>
        <v>81.39296504100129</v>
      </c>
      <c r="I1691" s="17">
        <f t="shared" si="407"/>
        <v>9.2734648718421528</v>
      </c>
      <c r="J1691" s="18">
        <v>41.46</v>
      </c>
      <c r="K1691" s="17">
        <v>0.77059999999999995</v>
      </c>
      <c r="L1691" s="17">
        <v>5.1597</v>
      </c>
      <c r="M1691" s="18">
        <v>54</v>
      </c>
      <c r="N1691" s="17">
        <v>0.2984</v>
      </c>
      <c r="O1691" s="17">
        <v>5.4843999999999999</v>
      </c>
      <c r="P1691" s="18">
        <v>50.3</v>
      </c>
      <c r="Q1691" s="17">
        <v>0.35820000000000002</v>
      </c>
      <c r="R1691" s="17">
        <v>5.3178000000000001</v>
      </c>
      <c r="S1691" s="18">
        <v>50.29</v>
      </c>
      <c r="T1691" s="17">
        <v>0.46339999999999998</v>
      </c>
      <c r="U1691" s="17">
        <v>5.423</v>
      </c>
      <c r="V1691" s="28">
        <v>42486</v>
      </c>
      <c r="W1691" s="7">
        <v>300384</v>
      </c>
      <c r="X1691" s="30" t="s">
        <v>37</v>
      </c>
      <c r="Y1691" s="66">
        <v>9803</v>
      </c>
      <c r="Z1691" s="66">
        <v>15235</v>
      </c>
      <c r="AA1691" s="30" t="s">
        <v>39</v>
      </c>
      <c r="AB1691" s="66">
        <v>11929</v>
      </c>
      <c r="AC1691" s="66">
        <v>12520</v>
      </c>
      <c r="AD1691" s="50"/>
      <c r="AE1691" s="66">
        <v>15509</v>
      </c>
      <c r="AF1691" s="66">
        <v>9630</v>
      </c>
      <c r="AG1691" s="50"/>
      <c r="AH1691" s="66">
        <v>18871</v>
      </c>
      <c r="AI1691" s="66">
        <v>7914</v>
      </c>
      <c r="AJ1691" s="76"/>
      <c r="AK1691" s="75"/>
      <c r="AL1691" s="7">
        <v>300384</v>
      </c>
    </row>
    <row r="1692" spans="1:38" x14ac:dyDescent="0.15">
      <c r="A1692" s="7">
        <v>300385</v>
      </c>
      <c r="B1692" s="17">
        <f t="shared" si="400"/>
        <v>49.851190476190482</v>
      </c>
      <c r="C1692" s="17">
        <f t="shared" si="401"/>
        <v>5.7044226690815645</v>
      </c>
      <c r="D1692" s="17">
        <f t="shared" si="402"/>
        <v>83.436018957345979</v>
      </c>
      <c r="E1692" s="17">
        <f t="shared" si="403"/>
        <v>5.9399092396713735</v>
      </c>
      <c r="F1692" s="17">
        <f t="shared" si="404"/>
        <v>65.257958287596054</v>
      </c>
      <c r="G1692" s="17">
        <f t="shared" si="405"/>
        <v>5.9477756286266921</v>
      </c>
      <c r="H1692" s="17">
        <f t="shared" si="406"/>
        <v>80.931575829383888</v>
      </c>
      <c r="I1692" s="17">
        <f t="shared" si="407"/>
        <v>6.0089730478672516</v>
      </c>
      <c r="J1692" s="18">
        <v>36.85</v>
      </c>
      <c r="K1692" s="17">
        <v>0.73919999999999997</v>
      </c>
      <c r="L1692" s="17">
        <v>6.4599000000000002</v>
      </c>
      <c r="M1692" s="18">
        <v>35.21</v>
      </c>
      <c r="N1692" s="17">
        <v>0.1055</v>
      </c>
      <c r="O1692" s="17">
        <v>5.9276999999999997</v>
      </c>
      <c r="P1692" s="18">
        <v>35.67</v>
      </c>
      <c r="Q1692" s="17">
        <v>0.27329999999999999</v>
      </c>
      <c r="R1692" s="17">
        <v>5.9972000000000003</v>
      </c>
      <c r="S1692" s="18">
        <v>36.43</v>
      </c>
      <c r="T1692" s="17">
        <v>0.33760000000000001</v>
      </c>
      <c r="U1692" s="17">
        <v>6.0625999999999998</v>
      </c>
      <c r="V1692" s="28"/>
      <c r="W1692" s="7">
        <v>300385</v>
      </c>
      <c r="X1692" s="30" t="s">
        <v>37</v>
      </c>
      <c r="Y1692" s="66">
        <v>10197</v>
      </c>
      <c r="Z1692" s="66">
        <v>11768</v>
      </c>
      <c r="AA1692" s="45" t="s">
        <v>37</v>
      </c>
      <c r="AB1692" s="66">
        <v>8247</v>
      </c>
      <c r="AC1692" s="66">
        <v>14550</v>
      </c>
      <c r="AD1692" s="45" t="s">
        <v>39</v>
      </c>
      <c r="AE1692" s="66">
        <v>10222</v>
      </c>
      <c r="AF1692" s="66">
        <v>11739</v>
      </c>
      <c r="AG1692" s="45" t="s">
        <v>39</v>
      </c>
      <c r="AH1692" s="66">
        <v>10517</v>
      </c>
      <c r="AI1692" s="66">
        <v>11410</v>
      </c>
      <c r="AJ1692" s="76"/>
      <c r="AK1692" s="75"/>
      <c r="AL1692" s="7">
        <v>300385</v>
      </c>
    </row>
    <row r="1693" spans="1:38" x14ac:dyDescent="0.15">
      <c r="A1693" s="7">
        <v>300386</v>
      </c>
      <c r="B1693" s="17">
        <f t="shared" si="400"/>
        <v>87.275862068965523</v>
      </c>
      <c r="C1693" s="17">
        <f t="shared" si="401"/>
        <v>6.7365787442442304</v>
      </c>
      <c r="D1693" s="17">
        <f t="shared" si="402"/>
        <v>253.30423940149629</v>
      </c>
      <c r="E1693" s="17">
        <f t="shared" si="403"/>
        <v>5.6264886722428411</v>
      </c>
      <c r="F1693" s="17">
        <f t="shared" si="404"/>
        <v>236.92857142857142</v>
      </c>
      <c r="G1693" s="17">
        <f t="shared" si="405"/>
        <v>9.3703211955139984</v>
      </c>
      <c r="H1693" s="17">
        <f t="shared" si="406"/>
        <v>167.8125</v>
      </c>
      <c r="I1693" s="17">
        <f t="shared" si="407"/>
        <v>7.4676679182311227</v>
      </c>
      <c r="J1693" s="18">
        <v>25.31</v>
      </c>
      <c r="K1693" s="17">
        <v>0.28999999999999998</v>
      </c>
      <c r="L1693" s="17">
        <v>3.7570999999999999</v>
      </c>
      <c r="M1693" s="18">
        <v>40.630000000000003</v>
      </c>
      <c r="N1693" s="17">
        <v>4.0099999999999997E-2</v>
      </c>
      <c r="O1693" s="17">
        <v>7.2211999999999996</v>
      </c>
      <c r="P1693" s="18">
        <v>33.17</v>
      </c>
      <c r="Q1693" s="17">
        <v>7.0000000000000007E-2</v>
      </c>
      <c r="R1693" s="17">
        <v>3.5398999999999998</v>
      </c>
      <c r="S1693" s="18">
        <v>26.85</v>
      </c>
      <c r="T1693" s="17">
        <v>0.12</v>
      </c>
      <c r="U1693" s="17">
        <v>3.5954999999999999</v>
      </c>
      <c r="V1693" s="28"/>
      <c r="W1693" s="7">
        <v>300386</v>
      </c>
      <c r="X1693" s="30" t="s">
        <v>43</v>
      </c>
      <c r="Y1693" s="66">
        <v>37888</v>
      </c>
      <c r="Z1693" s="66">
        <v>11034</v>
      </c>
      <c r="AA1693" s="30"/>
      <c r="AB1693" s="66">
        <v>21258</v>
      </c>
      <c r="AC1693" s="66">
        <v>9832</v>
      </c>
      <c r="AD1693" s="30" t="s">
        <v>41</v>
      </c>
      <c r="AE1693" s="66">
        <v>40162</v>
      </c>
      <c r="AF1693" s="66">
        <v>10408</v>
      </c>
      <c r="AG1693" s="50" t="s">
        <v>41</v>
      </c>
      <c r="AH1693" s="66">
        <v>36314</v>
      </c>
      <c r="AI1693" s="66">
        <v>11511</v>
      </c>
      <c r="AJ1693" s="76"/>
      <c r="AK1693" s="75"/>
      <c r="AL1693" s="7">
        <v>300386</v>
      </c>
    </row>
    <row r="1694" spans="1:38" x14ac:dyDescent="0.15">
      <c r="A1694" s="7">
        <v>300387</v>
      </c>
      <c r="B1694" s="17">
        <f t="shared" si="400"/>
        <v>59.038461538461533</v>
      </c>
      <c r="C1694" s="17">
        <f t="shared" si="401"/>
        <v>6.1711023558736029</v>
      </c>
      <c r="D1694" s="17">
        <f t="shared" si="402"/>
        <v>43.821428571428562</v>
      </c>
      <c r="E1694" s="17">
        <f t="shared" si="403"/>
        <v>4.7798056134473423</v>
      </c>
      <c r="F1694" s="17">
        <f t="shared" si="404"/>
        <v>39.111111111111114</v>
      </c>
      <c r="G1694" s="17">
        <f t="shared" si="405"/>
        <v>6.0586501430753676</v>
      </c>
      <c r="H1694" s="17">
        <f t="shared" si="406"/>
        <v>48.292084270812026</v>
      </c>
      <c r="I1694" s="17">
        <f t="shared" si="407"/>
        <v>6.5823314166231057</v>
      </c>
      <c r="J1694" s="18">
        <v>30.7</v>
      </c>
      <c r="K1694" s="17">
        <v>0.52</v>
      </c>
      <c r="L1694" s="17">
        <v>4.9748000000000001</v>
      </c>
      <c r="M1694" s="18">
        <v>24.54</v>
      </c>
      <c r="N1694" s="17">
        <v>0.14000000000000001</v>
      </c>
      <c r="O1694" s="17">
        <v>5.1341000000000001</v>
      </c>
      <c r="P1694" s="18">
        <v>28.16</v>
      </c>
      <c r="Q1694" s="17">
        <v>0.36</v>
      </c>
      <c r="R1694" s="17">
        <v>4.6478999999999999</v>
      </c>
      <c r="S1694" s="18">
        <v>31.48</v>
      </c>
      <c r="T1694" s="17">
        <v>0.4889</v>
      </c>
      <c r="U1694" s="17">
        <v>4.7824999999999998</v>
      </c>
      <c r="V1694" s="28">
        <v>42449</v>
      </c>
      <c r="W1694" s="7">
        <v>300387</v>
      </c>
      <c r="X1694" s="30" t="s">
        <v>39</v>
      </c>
      <c r="Y1694" s="66">
        <v>7462</v>
      </c>
      <c r="Z1694" s="66">
        <v>16708</v>
      </c>
      <c r="AA1694" s="45" t="s">
        <v>37</v>
      </c>
      <c r="AB1694" s="66">
        <v>7444</v>
      </c>
      <c r="AC1694" s="66">
        <v>16749</v>
      </c>
      <c r="AD1694" s="45" t="s">
        <v>37</v>
      </c>
      <c r="AE1694" s="66">
        <v>7409</v>
      </c>
      <c r="AF1694" s="66">
        <v>16828</v>
      </c>
      <c r="AG1694" s="45" t="s">
        <v>37</v>
      </c>
      <c r="AH1694" s="66">
        <v>7082</v>
      </c>
      <c r="AI1694" s="66">
        <v>17605</v>
      </c>
      <c r="AJ1694" s="76"/>
      <c r="AK1694" s="75"/>
      <c r="AL1694" s="7">
        <v>300387</v>
      </c>
    </row>
    <row r="1695" spans="1:38" x14ac:dyDescent="0.15">
      <c r="A1695" s="7">
        <v>300388</v>
      </c>
      <c r="B1695" s="17">
        <f t="shared" si="400"/>
        <v>85.807692307692307</v>
      </c>
      <c r="C1695" s="17">
        <f t="shared" si="401"/>
        <v>7.5084979638542055</v>
      </c>
      <c r="D1695" s="17">
        <f t="shared" si="402"/>
        <v>149.3125</v>
      </c>
      <c r="E1695" s="17">
        <f t="shared" si="403"/>
        <v>7.9397786566519324</v>
      </c>
      <c r="F1695" s="17">
        <f t="shared" si="404"/>
        <v>76.033333333333331</v>
      </c>
      <c r="G1695" s="17">
        <f t="shared" si="405"/>
        <v>5.097206703910615</v>
      </c>
      <c r="H1695" s="17">
        <f t="shared" si="406"/>
        <v>65.323464912280699</v>
      </c>
      <c r="I1695" s="17">
        <f t="shared" si="407"/>
        <v>5.0088279804943667</v>
      </c>
      <c r="J1695" s="18">
        <v>22.31</v>
      </c>
      <c r="K1695" s="17">
        <v>0.26</v>
      </c>
      <c r="L1695" s="17">
        <v>2.9712999999999998</v>
      </c>
      <c r="M1695" s="18">
        <v>23.89</v>
      </c>
      <c r="N1695" s="17">
        <v>0.04</v>
      </c>
      <c r="O1695" s="17">
        <v>3.0089000000000001</v>
      </c>
      <c r="P1695" s="18">
        <v>22.81</v>
      </c>
      <c r="Q1695" s="17">
        <v>0.15</v>
      </c>
      <c r="R1695" s="17">
        <v>4.4749999999999996</v>
      </c>
      <c r="S1695" s="18">
        <v>23.83</v>
      </c>
      <c r="T1695" s="17">
        <v>0.27360000000000001</v>
      </c>
      <c r="U1695" s="17">
        <v>4.7576000000000001</v>
      </c>
      <c r="V1695" s="21">
        <v>42480</v>
      </c>
      <c r="W1695" s="7">
        <v>300388</v>
      </c>
      <c r="X1695" s="30" t="s">
        <v>43</v>
      </c>
      <c r="Y1695" s="66">
        <v>27221</v>
      </c>
      <c r="Z1695" s="66">
        <v>10236</v>
      </c>
      <c r="AA1695" s="50" t="s">
        <v>41</v>
      </c>
      <c r="AB1695" s="66">
        <v>25594</v>
      </c>
      <c r="AC1695" s="66">
        <v>10887</v>
      </c>
      <c r="AD1695" s="50" t="s">
        <v>41</v>
      </c>
      <c r="AE1695" s="66">
        <v>25524</v>
      </c>
      <c r="AF1695" s="66">
        <v>11916</v>
      </c>
      <c r="AG1695" s="50" t="s">
        <v>43</v>
      </c>
      <c r="AH1695" s="66">
        <v>26823</v>
      </c>
      <c r="AI1695" s="66">
        <v>11337</v>
      </c>
      <c r="AJ1695" s="76"/>
      <c r="AK1695" s="75"/>
      <c r="AL1695" s="7">
        <v>300388</v>
      </c>
    </row>
    <row r="1696" spans="1:38" x14ac:dyDescent="0.15">
      <c r="A1696" s="7">
        <v>300389</v>
      </c>
      <c r="B1696" s="17">
        <f t="shared" si="400"/>
        <v>27.182763372165851</v>
      </c>
      <c r="C1696" s="17">
        <f t="shared" si="401"/>
        <v>4.0608567097703832</v>
      </c>
      <c r="D1696" s="17">
        <f t="shared" si="402"/>
        <v>66.381766381766383</v>
      </c>
      <c r="E1696" s="17">
        <f t="shared" si="403"/>
        <v>6.7787980725520498</v>
      </c>
      <c r="F1696" s="17">
        <f t="shared" si="404"/>
        <v>64.218504966021953</v>
      </c>
      <c r="G1696" s="17">
        <f t="shared" si="405"/>
        <v>8.8620378719567174</v>
      </c>
      <c r="H1696" s="17">
        <f t="shared" si="406"/>
        <v>58.59375</v>
      </c>
      <c r="I1696" s="17">
        <f t="shared" si="407"/>
        <v>8.2305239811477673</v>
      </c>
      <c r="J1696" s="18">
        <v>21.7</v>
      </c>
      <c r="K1696" s="17">
        <v>0.79830000000000001</v>
      </c>
      <c r="L1696" s="17">
        <v>5.3437000000000001</v>
      </c>
      <c r="M1696" s="18">
        <v>37.28</v>
      </c>
      <c r="N1696" s="17">
        <v>0.1404</v>
      </c>
      <c r="O1696" s="17">
        <v>5.4995000000000003</v>
      </c>
      <c r="P1696" s="18">
        <v>24.57</v>
      </c>
      <c r="Q1696" s="17">
        <v>0.1913</v>
      </c>
      <c r="R1696" s="17">
        <v>2.7725</v>
      </c>
      <c r="S1696" s="18">
        <v>23.75</v>
      </c>
      <c r="T1696" s="17">
        <v>0.30399999999999999</v>
      </c>
      <c r="U1696" s="17">
        <v>2.8856000000000002</v>
      </c>
      <c r="V1696" s="28">
        <v>42468</v>
      </c>
      <c r="W1696" s="7">
        <v>300389</v>
      </c>
      <c r="X1696" s="30" t="s">
        <v>39</v>
      </c>
      <c r="Y1696" s="66">
        <v>8946</v>
      </c>
      <c r="Z1696" s="66">
        <v>17914</v>
      </c>
      <c r="AA1696" s="50" t="s">
        <v>37</v>
      </c>
      <c r="AB1696" s="66">
        <v>7993</v>
      </c>
      <c r="AC1696" s="66">
        <v>20043</v>
      </c>
      <c r="AD1696" s="50" t="s">
        <v>37</v>
      </c>
      <c r="AE1696" s="66">
        <v>9209</v>
      </c>
      <c r="AF1696" s="66">
        <v>34690</v>
      </c>
      <c r="AG1696" s="50" t="s">
        <v>39</v>
      </c>
      <c r="AH1696" s="66">
        <v>10066</v>
      </c>
      <c r="AI1696" s="66">
        <v>31736</v>
      </c>
      <c r="AJ1696" s="76"/>
      <c r="AK1696" s="75"/>
      <c r="AL1696" s="7">
        <v>300389</v>
      </c>
    </row>
    <row r="1697" spans="1:38" x14ac:dyDescent="0.15">
      <c r="A1697" s="7">
        <v>300390</v>
      </c>
      <c r="B1697" s="17">
        <f t="shared" si="400"/>
        <v>31.299999999999997</v>
      </c>
      <c r="C1697" s="17">
        <f t="shared" si="401"/>
        <v>2.1284553398388355</v>
      </c>
      <c r="D1697" s="17">
        <f t="shared" si="402"/>
        <v>227.4375</v>
      </c>
      <c r="E1697" s="17">
        <f t="shared" si="403"/>
        <v>6.1475825252559382</v>
      </c>
      <c r="F1697" s="17">
        <f t="shared" si="404"/>
        <v>287.66666666666669</v>
      </c>
      <c r="G1697" s="17">
        <f t="shared" si="405"/>
        <v>7.4864454565170258</v>
      </c>
      <c r="H1697" s="17">
        <f t="shared" si="406"/>
        <v>167.375</v>
      </c>
      <c r="I1697" s="17">
        <f t="shared" si="407"/>
        <v>5.7440693234953457</v>
      </c>
      <c r="J1697" s="18">
        <v>12.52</v>
      </c>
      <c r="K1697" s="17">
        <v>0.4</v>
      </c>
      <c r="L1697" s="17">
        <v>5.8822000000000001</v>
      </c>
      <c r="M1697" s="18">
        <v>36.39</v>
      </c>
      <c r="N1697" s="17">
        <v>0.04</v>
      </c>
      <c r="O1697" s="17">
        <v>5.9194000000000004</v>
      </c>
      <c r="P1697" s="18">
        <v>17.260000000000002</v>
      </c>
      <c r="Q1697" s="17">
        <v>0.03</v>
      </c>
      <c r="R1697" s="17">
        <v>2.3054999999999999</v>
      </c>
      <c r="S1697" s="18">
        <v>13.39</v>
      </c>
      <c r="T1697" s="17">
        <v>0.06</v>
      </c>
      <c r="U1697" s="17">
        <v>2.3311000000000002</v>
      </c>
      <c r="V1697" s="21">
        <v>42485</v>
      </c>
      <c r="W1697" s="7">
        <v>300390</v>
      </c>
      <c r="X1697" s="50" t="s">
        <v>39</v>
      </c>
      <c r="Y1697" s="66">
        <v>9438</v>
      </c>
      <c r="Z1697" s="66">
        <v>14602</v>
      </c>
      <c r="AA1697" s="50"/>
      <c r="AB1697" s="66">
        <v>14117</v>
      </c>
      <c r="AC1697" s="66">
        <v>9762</v>
      </c>
      <c r="AD1697" s="50" t="s">
        <v>41</v>
      </c>
      <c r="AE1697" s="66">
        <v>18625</v>
      </c>
      <c r="AF1697" s="66">
        <v>18499</v>
      </c>
      <c r="AG1697" s="50" t="s">
        <v>37</v>
      </c>
      <c r="AH1697" s="66">
        <v>17446</v>
      </c>
      <c r="AI1697" s="66">
        <v>19749</v>
      </c>
      <c r="AJ1697" s="76"/>
      <c r="AK1697" s="75"/>
      <c r="AL1697" s="7">
        <v>300390</v>
      </c>
    </row>
    <row r="1698" spans="1:38" x14ac:dyDescent="0.15">
      <c r="A1698" s="7">
        <v>300391</v>
      </c>
      <c r="B1698" s="17">
        <f t="shared" si="400"/>
        <v>727.33333333333337</v>
      </c>
      <c r="C1698" s="17">
        <f t="shared" si="401"/>
        <v>10.047890955977159</v>
      </c>
      <c r="D1698" s="17">
        <f t="shared" si="402"/>
        <v>563.60759493670878</v>
      </c>
      <c r="E1698" s="17">
        <f t="shared" si="403"/>
        <v>8.1915187195290216</v>
      </c>
      <c r="F1698" s="17">
        <f t="shared" si="404"/>
        <v>654.04411764705878</v>
      </c>
      <c r="G1698" s="17">
        <f t="shared" si="405"/>
        <v>8.2364924302051019</v>
      </c>
      <c r="H1698" s="17">
        <f t="shared" si="406"/>
        <v>800.18796992481202</v>
      </c>
      <c r="I1698" s="17">
        <f t="shared" si="407"/>
        <v>13.060886373049842</v>
      </c>
      <c r="J1698" s="18">
        <v>21.82</v>
      </c>
      <c r="K1698" s="17">
        <v>0.03</v>
      </c>
      <c r="L1698" s="17">
        <v>2.1716000000000002</v>
      </c>
      <c r="M1698" s="18">
        <v>17.809999999999999</v>
      </c>
      <c r="N1698" s="17">
        <v>7.9000000000000008E-3</v>
      </c>
      <c r="O1698" s="17">
        <v>2.1741999999999999</v>
      </c>
      <c r="P1698" s="18">
        <v>17.79</v>
      </c>
      <c r="Q1698" s="17">
        <v>1.3599999999999999E-2</v>
      </c>
      <c r="R1698" s="17">
        <v>2.1598999999999999</v>
      </c>
      <c r="S1698" s="18">
        <v>28.38</v>
      </c>
      <c r="T1698" s="17">
        <v>2.6599999999999999E-2</v>
      </c>
      <c r="U1698" s="17">
        <v>2.1728999999999998</v>
      </c>
      <c r="V1698" s="28"/>
      <c r="W1698" s="7">
        <v>300391</v>
      </c>
      <c r="X1698" s="45" t="s">
        <v>37</v>
      </c>
      <c r="Y1698" s="66">
        <v>12683</v>
      </c>
      <c r="Z1698" s="66">
        <v>13142</v>
      </c>
      <c r="AA1698" s="45" t="s">
        <v>39</v>
      </c>
      <c r="AB1698" s="66">
        <v>11204</v>
      </c>
      <c r="AC1698" s="66">
        <v>14876</v>
      </c>
      <c r="AD1698" s="45" t="s">
        <v>37</v>
      </c>
      <c r="AE1698" s="66">
        <v>11170</v>
      </c>
      <c r="AF1698" s="66">
        <v>14921</v>
      </c>
      <c r="AG1698" s="45"/>
      <c r="AH1698" s="66">
        <v>18532</v>
      </c>
      <c r="AI1698" s="66">
        <v>8993</v>
      </c>
      <c r="AJ1698" s="76"/>
      <c r="AK1698" s="75"/>
      <c r="AL1698" s="7">
        <v>300391</v>
      </c>
    </row>
    <row r="1699" spans="1:38" x14ac:dyDescent="0.15">
      <c r="A1699" s="7">
        <v>300392</v>
      </c>
      <c r="B1699" s="17">
        <f t="shared" si="400"/>
        <v>44.710526315789473</v>
      </c>
      <c r="C1699" s="17">
        <f t="shared" si="401"/>
        <v>7.2541736048845049</v>
      </c>
      <c r="D1699" s="17">
        <f t="shared" si="402"/>
        <v>132.91666666666666</v>
      </c>
      <c r="E1699" s="17">
        <f t="shared" si="403"/>
        <v>13.246958182799716</v>
      </c>
      <c r="F1699" s="17">
        <f t="shared" si="404"/>
        <v>193.42857142857139</v>
      </c>
      <c r="G1699" s="17">
        <f t="shared" si="405"/>
        <v>11.241645564365477</v>
      </c>
      <c r="H1699" s="17">
        <f t="shared" si="406"/>
        <v>-831.74999999999989</v>
      </c>
      <c r="I1699" s="17">
        <f t="shared" si="407"/>
        <v>9.8011489173663282</v>
      </c>
      <c r="J1699" s="18">
        <v>16.989999999999998</v>
      </c>
      <c r="K1699" s="17">
        <v>0.38</v>
      </c>
      <c r="L1699" s="17">
        <v>2.3420999999999998</v>
      </c>
      <c r="M1699" s="18">
        <v>31.9</v>
      </c>
      <c r="N1699" s="17">
        <v>0.06</v>
      </c>
      <c r="O1699" s="17">
        <v>2.4081000000000001</v>
      </c>
      <c r="P1699" s="18">
        <v>27.08</v>
      </c>
      <c r="Q1699" s="17">
        <v>7.0000000000000007E-2</v>
      </c>
      <c r="R1699" s="17">
        <v>2.4089</v>
      </c>
      <c r="S1699" s="18">
        <v>22.18</v>
      </c>
      <c r="T1699" s="17">
        <v>-0.02</v>
      </c>
      <c r="U1699" s="17">
        <v>2.2629999999999999</v>
      </c>
      <c r="V1699" s="28">
        <v>42484</v>
      </c>
      <c r="W1699" s="7">
        <v>300392</v>
      </c>
      <c r="X1699" s="30" t="s">
        <v>43</v>
      </c>
      <c r="Y1699" s="66">
        <v>30399</v>
      </c>
      <c r="Z1699" s="66">
        <v>12631</v>
      </c>
      <c r="AA1699" s="30" t="s">
        <v>41</v>
      </c>
      <c r="AB1699" s="66">
        <v>29653</v>
      </c>
      <c r="AC1699" s="66">
        <v>12949</v>
      </c>
      <c r="AD1699" s="45" t="s">
        <v>43</v>
      </c>
      <c r="AE1699" s="66">
        <v>35496</v>
      </c>
      <c r="AF1699" s="66">
        <v>10818</v>
      </c>
      <c r="AG1699" s="45" t="s">
        <v>41</v>
      </c>
      <c r="AH1699" s="66">
        <v>34179</v>
      </c>
      <c r="AI1699" s="66">
        <v>11234</v>
      </c>
      <c r="AJ1699" s="76"/>
      <c r="AK1699" s="75"/>
      <c r="AL1699" s="7">
        <v>300392</v>
      </c>
    </row>
    <row r="1700" spans="1:38" x14ac:dyDescent="0.15">
      <c r="A1700" s="7">
        <v>300393</v>
      </c>
      <c r="B1700" s="17">
        <f t="shared" si="400"/>
        <v>54.777777777777771</v>
      </c>
      <c r="C1700" s="17">
        <f t="shared" si="401"/>
        <v>7.0611151692232763</v>
      </c>
      <c r="D1700" s="17">
        <f t="shared" si="402"/>
        <v>41.208333333333336</v>
      </c>
      <c r="E1700" s="17">
        <f t="shared" si="403"/>
        <v>6.7873613703744375</v>
      </c>
      <c r="F1700" s="17">
        <f t="shared" si="404"/>
        <v>40.755555555555553</v>
      </c>
      <c r="G1700" s="17">
        <f t="shared" si="405"/>
        <v>7.4718380151147876</v>
      </c>
      <c r="H1700" s="17">
        <f t="shared" si="406"/>
        <v>43.141304347826086</v>
      </c>
      <c r="I1700" s="17">
        <f t="shared" si="407"/>
        <v>7.7060479565090763</v>
      </c>
      <c r="J1700" s="18">
        <v>49.3</v>
      </c>
      <c r="K1700" s="17">
        <v>0.9</v>
      </c>
      <c r="L1700" s="17">
        <v>6.9819000000000004</v>
      </c>
      <c r="M1700" s="18">
        <v>49.45</v>
      </c>
      <c r="N1700" s="17">
        <v>0.3</v>
      </c>
      <c r="O1700" s="17">
        <v>7.2855999999999996</v>
      </c>
      <c r="P1700" s="18">
        <v>36.68</v>
      </c>
      <c r="Q1700" s="17">
        <v>0.45</v>
      </c>
      <c r="R1700" s="17">
        <v>4.9090999999999996</v>
      </c>
      <c r="S1700" s="18">
        <v>39.69</v>
      </c>
      <c r="T1700" s="17">
        <v>0.69</v>
      </c>
      <c r="U1700" s="17">
        <v>5.1505000000000001</v>
      </c>
      <c r="V1700" s="21">
        <v>42474</v>
      </c>
      <c r="W1700" s="7">
        <v>300393</v>
      </c>
      <c r="X1700" s="45" t="s">
        <v>39</v>
      </c>
      <c r="Y1700" s="66">
        <v>7451</v>
      </c>
      <c r="Z1700" s="66">
        <v>16036</v>
      </c>
      <c r="AA1700" s="45" t="s">
        <v>39</v>
      </c>
      <c r="AB1700" s="66">
        <v>8089</v>
      </c>
      <c r="AC1700" s="66">
        <v>14771</v>
      </c>
      <c r="AD1700" s="45" t="s">
        <v>37</v>
      </c>
      <c r="AE1700" s="66">
        <v>8259</v>
      </c>
      <c r="AF1700" s="66">
        <v>21701</v>
      </c>
      <c r="AG1700" s="45" t="s">
        <v>37</v>
      </c>
      <c r="AH1700" s="66">
        <v>7033</v>
      </c>
      <c r="AI1700" s="66">
        <v>25484</v>
      </c>
      <c r="AJ1700" s="76"/>
      <c r="AK1700" s="75"/>
      <c r="AL1700" s="7">
        <v>300393</v>
      </c>
    </row>
    <row r="1701" spans="1:38" x14ac:dyDescent="0.15">
      <c r="A1701" s="7">
        <v>300394</v>
      </c>
      <c r="B1701" s="17">
        <f t="shared" si="400"/>
        <v>22.479166666666664</v>
      </c>
      <c r="C1701" s="17">
        <f t="shared" si="401"/>
        <v>3.5537453204079612</v>
      </c>
      <c r="D1701" s="17">
        <f t="shared" si="402"/>
        <v>55.800674798858033</v>
      </c>
      <c r="E1701" s="17">
        <f t="shared" si="403"/>
        <v>9.0583526437750166</v>
      </c>
      <c r="F1701" s="17">
        <f t="shared" si="404"/>
        <v>63.017294626312548</v>
      </c>
      <c r="G1701" s="17">
        <f t="shared" si="405"/>
        <v>10.898651355321139</v>
      </c>
      <c r="H1701" s="17">
        <f t="shared" si="406"/>
        <v>62.991837588949352</v>
      </c>
      <c r="I1701" s="17">
        <f t="shared" si="407"/>
        <v>10.293702706169041</v>
      </c>
      <c r="J1701" s="18">
        <v>32.369999999999997</v>
      </c>
      <c r="K1701" s="17">
        <v>1.44</v>
      </c>
      <c r="L1701" s="17">
        <v>9.1087000000000007</v>
      </c>
      <c r="M1701" s="18">
        <v>86</v>
      </c>
      <c r="N1701" s="17">
        <v>0.38529999999999998</v>
      </c>
      <c r="O1701" s="17">
        <v>9.4939999999999998</v>
      </c>
      <c r="P1701" s="18">
        <v>40.81</v>
      </c>
      <c r="Q1701" s="17">
        <v>0.32379999999999998</v>
      </c>
      <c r="R1701" s="17">
        <v>3.7444999999999999</v>
      </c>
      <c r="S1701" s="18">
        <v>40.130000000000003</v>
      </c>
      <c r="T1701" s="17">
        <v>0.4778</v>
      </c>
      <c r="U1701" s="17">
        <v>3.8984999999999999</v>
      </c>
      <c r="V1701" s="28">
        <v>42447</v>
      </c>
      <c r="W1701" s="7">
        <v>300394</v>
      </c>
      <c r="X1701" s="30" t="s">
        <v>37</v>
      </c>
      <c r="Y1701" s="66">
        <v>7181</v>
      </c>
      <c r="Z1701" s="66">
        <v>10352</v>
      </c>
      <c r="AA1701" s="30"/>
      <c r="AB1701" s="66">
        <v>8192</v>
      </c>
      <c r="AC1701" s="66">
        <v>9074</v>
      </c>
      <c r="AD1701" s="30" t="s">
        <v>37</v>
      </c>
      <c r="AE1701" s="66">
        <v>13332</v>
      </c>
      <c r="AF1701" s="66">
        <v>13940</v>
      </c>
      <c r="AG1701" s="50" t="s">
        <v>37</v>
      </c>
      <c r="AH1701" s="66">
        <v>11777</v>
      </c>
      <c r="AI1701" s="66">
        <v>15780</v>
      </c>
      <c r="AJ1701" s="76"/>
      <c r="AK1701" s="75"/>
      <c r="AL1701" s="7">
        <v>300394</v>
      </c>
    </row>
    <row r="1702" spans="1:38" x14ac:dyDescent="0.15">
      <c r="A1702" s="7">
        <v>300395</v>
      </c>
      <c r="B1702" s="17">
        <f t="shared" si="400"/>
        <v>35.56408288564851</v>
      </c>
      <c r="C1702" s="17">
        <f t="shared" si="401"/>
        <v>4.218095758237757</v>
      </c>
      <c r="D1702" s="17">
        <f t="shared" si="402"/>
        <v>107.02702702702703</v>
      </c>
      <c r="E1702" s="17">
        <f t="shared" si="403"/>
        <v>5.691699604743083</v>
      </c>
      <c r="F1702" s="17">
        <f t="shared" si="404"/>
        <v>59.484673478454027</v>
      </c>
      <c r="G1702" s="17">
        <f t="shared" si="405"/>
        <v>7.1937034947752974</v>
      </c>
      <c r="H1702" s="17">
        <f t="shared" si="406"/>
        <v>49.160985841636069</v>
      </c>
      <c r="I1702" s="17">
        <f t="shared" si="407"/>
        <v>6.3190354624270153</v>
      </c>
      <c r="J1702" s="18">
        <v>23.17</v>
      </c>
      <c r="K1702" s="17">
        <v>0.65149999999999997</v>
      </c>
      <c r="L1702" s="17">
        <v>5.4930000000000003</v>
      </c>
      <c r="M1702" s="18">
        <v>31.68</v>
      </c>
      <c r="N1702" s="17">
        <v>7.3999999999999996E-2</v>
      </c>
      <c r="O1702" s="17">
        <v>5.5659999999999998</v>
      </c>
      <c r="P1702" s="18">
        <v>26.78</v>
      </c>
      <c r="Q1702" s="17">
        <v>0.22509999999999999</v>
      </c>
      <c r="R1702" s="17">
        <v>3.7227000000000001</v>
      </c>
      <c r="S1702" s="18">
        <v>25</v>
      </c>
      <c r="T1702" s="17">
        <v>0.38140000000000002</v>
      </c>
      <c r="U1702" s="17">
        <v>3.9563000000000001</v>
      </c>
      <c r="V1702" s="21">
        <v>42450</v>
      </c>
      <c r="W1702" s="7">
        <v>300395</v>
      </c>
      <c r="X1702" s="30" t="s">
        <v>37</v>
      </c>
      <c r="Y1702" s="66">
        <v>6760</v>
      </c>
      <c r="Z1702" s="66">
        <v>19378</v>
      </c>
      <c r="AA1702" s="30" t="s">
        <v>39</v>
      </c>
      <c r="AB1702" s="66">
        <v>8729</v>
      </c>
      <c r="AC1702" s="66">
        <v>15007</v>
      </c>
      <c r="AD1702" s="45" t="s">
        <v>37</v>
      </c>
      <c r="AE1702" s="66">
        <v>12991</v>
      </c>
      <c r="AF1702" s="66">
        <v>15125</v>
      </c>
      <c r="AG1702" s="45" t="s">
        <v>37</v>
      </c>
      <c r="AH1702" s="66">
        <v>12650</v>
      </c>
      <c r="AI1702" s="66">
        <v>15557</v>
      </c>
      <c r="AJ1702" s="76"/>
      <c r="AK1702" s="75"/>
      <c r="AL1702" s="7">
        <v>300395</v>
      </c>
    </row>
    <row r="1703" spans="1:38" x14ac:dyDescent="0.15">
      <c r="A1703" s="7">
        <v>300396</v>
      </c>
      <c r="B1703" s="17">
        <f t="shared" si="400"/>
        <v>53.281690140845072</v>
      </c>
      <c r="C1703" s="17">
        <f t="shared" si="401"/>
        <v>5.8161523914948576</v>
      </c>
      <c r="D1703" s="17">
        <f t="shared" si="402"/>
        <v>62.250000000000007</v>
      </c>
      <c r="E1703" s="17">
        <f t="shared" si="403"/>
        <v>5.6168792107795955</v>
      </c>
      <c r="F1703" s="17">
        <f t="shared" si="404"/>
        <v>52.536585365853661</v>
      </c>
      <c r="G1703" s="17">
        <f t="shared" si="405"/>
        <v>6.4188333457498317</v>
      </c>
      <c r="H1703" s="17">
        <f t="shared" si="406"/>
        <v>59.620642515379352</v>
      </c>
      <c r="I1703" s="17">
        <f t="shared" si="407"/>
        <v>6.752304231076276</v>
      </c>
      <c r="J1703" s="18">
        <v>37.83</v>
      </c>
      <c r="K1703" s="17">
        <v>0.71</v>
      </c>
      <c r="L1703" s="17">
        <v>6.5042999999999997</v>
      </c>
      <c r="M1703" s="18">
        <v>37.35</v>
      </c>
      <c r="N1703" s="17">
        <v>0.15</v>
      </c>
      <c r="O1703" s="17">
        <v>6.6496000000000004</v>
      </c>
      <c r="P1703" s="18">
        <v>43.08</v>
      </c>
      <c r="Q1703" s="17">
        <v>0.41</v>
      </c>
      <c r="R1703" s="17">
        <v>6.7115</v>
      </c>
      <c r="S1703" s="18">
        <v>46.52</v>
      </c>
      <c r="T1703" s="17">
        <v>0.58520000000000005</v>
      </c>
      <c r="U1703" s="17">
        <v>6.8895</v>
      </c>
      <c r="V1703" s="28">
        <v>42454</v>
      </c>
      <c r="W1703" s="7">
        <v>300396</v>
      </c>
      <c r="X1703" s="30" t="s">
        <v>39</v>
      </c>
      <c r="Y1703" s="66">
        <v>10938</v>
      </c>
      <c r="Z1703" s="66">
        <v>14019</v>
      </c>
      <c r="AA1703" s="30" t="s">
        <v>37</v>
      </c>
      <c r="AB1703" s="66">
        <v>9782</v>
      </c>
      <c r="AC1703" s="66">
        <v>15676</v>
      </c>
      <c r="AD1703" s="50" t="s">
        <v>39</v>
      </c>
      <c r="AE1703" s="66">
        <v>10733</v>
      </c>
      <c r="AF1703" s="66">
        <v>14287</v>
      </c>
      <c r="AG1703" s="50" t="s">
        <v>37</v>
      </c>
      <c r="AH1703" s="66">
        <v>7827</v>
      </c>
      <c r="AI1703" s="66">
        <v>19592</v>
      </c>
      <c r="AJ1703" s="76"/>
      <c r="AK1703" s="75"/>
      <c r="AL1703" s="7">
        <v>300396</v>
      </c>
    </row>
    <row r="1704" spans="1:38" x14ac:dyDescent="0.15">
      <c r="A1704" s="7">
        <v>300397</v>
      </c>
      <c r="B1704" s="17">
        <f t="shared" si="400"/>
        <v>-56.043478260869563</v>
      </c>
      <c r="C1704" s="17">
        <f t="shared" si="401"/>
        <v>2.5263364202067717</v>
      </c>
      <c r="D1704" s="17">
        <f t="shared" si="402"/>
        <v>-176.96875</v>
      </c>
      <c r="E1704" s="17">
        <f t="shared" si="403"/>
        <v>5.5937493826428817</v>
      </c>
      <c r="F1704" s="17">
        <f t="shared" si="404"/>
        <v>-188.05309734513276</v>
      </c>
      <c r="G1704" s="17">
        <f t="shared" si="405"/>
        <v>6.7842605156037994</v>
      </c>
      <c r="H1704" s="17">
        <f t="shared" si="406"/>
        <v>-112.77479237909137</v>
      </c>
      <c r="I1704" s="17">
        <f t="shared" si="407"/>
        <v>6.2850958691523902</v>
      </c>
      <c r="J1704" s="18">
        <v>25.78</v>
      </c>
      <c r="K1704" s="17">
        <v>-0.46</v>
      </c>
      <c r="L1704" s="17">
        <v>10.204499999999999</v>
      </c>
      <c r="M1704" s="18">
        <v>56.63</v>
      </c>
      <c r="N1704" s="17">
        <v>-0.08</v>
      </c>
      <c r="O1704" s="17">
        <v>10.123799999999999</v>
      </c>
      <c r="P1704" s="18">
        <v>34</v>
      </c>
      <c r="Q1704" s="17">
        <v>-9.0399999999999994E-2</v>
      </c>
      <c r="R1704" s="17">
        <v>5.0115999999999996</v>
      </c>
      <c r="S1704" s="18">
        <v>30.78</v>
      </c>
      <c r="T1704" s="17">
        <v>-0.20469999999999999</v>
      </c>
      <c r="U1704" s="17">
        <v>4.8973000000000004</v>
      </c>
      <c r="V1704" s="21">
        <v>42486</v>
      </c>
      <c r="W1704" s="7">
        <v>300397</v>
      </c>
      <c r="X1704" s="30"/>
      <c r="Y1704" s="66">
        <v>18156</v>
      </c>
      <c r="Z1704" s="66">
        <v>6609</v>
      </c>
      <c r="AA1704" s="30"/>
      <c r="AB1704" s="66">
        <v>16359</v>
      </c>
      <c r="AC1704" s="66">
        <v>7335</v>
      </c>
      <c r="AD1704" s="50" t="s">
        <v>41</v>
      </c>
      <c r="AE1704" s="66">
        <v>19946</v>
      </c>
      <c r="AF1704" s="66">
        <v>12032</v>
      </c>
      <c r="AG1704" s="50" t="s">
        <v>43</v>
      </c>
      <c r="AH1704" s="66">
        <v>22996</v>
      </c>
      <c r="AI1704" s="66">
        <v>10436</v>
      </c>
      <c r="AJ1704" s="76"/>
      <c r="AK1704" s="75"/>
      <c r="AL1704" s="7">
        <v>300397</v>
      </c>
    </row>
    <row r="1705" spans="1:38" x14ac:dyDescent="0.15">
      <c r="A1705" s="7">
        <v>300398</v>
      </c>
      <c r="B1705" s="17">
        <f t="shared" si="400"/>
        <v>57.663366336633665</v>
      </c>
      <c r="C1705" s="17">
        <f t="shared" si="401"/>
        <v>8.2544361925279208</v>
      </c>
      <c r="D1705" s="17">
        <f t="shared" si="402"/>
        <v>78.970588235294116</v>
      </c>
      <c r="E1705" s="17">
        <f t="shared" si="403"/>
        <v>7.436849102592511</v>
      </c>
      <c r="F1705" s="17">
        <f t="shared" si="404"/>
        <v>106.85714285714286</v>
      </c>
      <c r="G1705" s="17">
        <f t="shared" si="405"/>
        <v>10.381679389312977</v>
      </c>
      <c r="H1705" s="17">
        <f t="shared" si="406"/>
        <v>109.13235294117645</v>
      </c>
      <c r="I1705" s="17">
        <f t="shared" si="407"/>
        <v>10.071932681867533</v>
      </c>
      <c r="J1705" s="18">
        <v>58.24</v>
      </c>
      <c r="K1705" s="17">
        <v>1.01</v>
      </c>
      <c r="L1705" s="17">
        <v>7.0556000000000001</v>
      </c>
      <c r="M1705" s="18">
        <v>53.7</v>
      </c>
      <c r="N1705" s="17">
        <v>0.17</v>
      </c>
      <c r="O1705" s="17">
        <v>7.2207999999999997</v>
      </c>
      <c r="P1705" s="18">
        <v>74.8</v>
      </c>
      <c r="Q1705" s="17">
        <v>0.35</v>
      </c>
      <c r="R1705" s="17">
        <v>7.2050000000000001</v>
      </c>
      <c r="S1705" s="18">
        <v>74.209999999999994</v>
      </c>
      <c r="T1705" s="17">
        <v>0.51</v>
      </c>
      <c r="U1705" s="17">
        <v>7.3680000000000003</v>
      </c>
      <c r="V1705" s="28">
        <v>42457</v>
      </c>
      <c r="W1705" s="7">
        <v>300398</v>
      </c>
      <c r="X1705" s="30" t="s">
        <v>39</v>
      </c>
      <c r="Y1705" s="66">
        <v>5996</v>
      </c>
      <c r="Z1705" s="66">
        <v>17344</v>
      </c>
      <c r="AA1705" s="30" t="s">
        <v>39</v>
      </c>
      <c r="AB1705" s="66">
        <v>6530</v>
      </c>
      <c r="AC1705" s="66">
        <v>15926</v>
      </c>
      <c r="AD1705" s="50" t="s">
        <v>37</v>
      </c>
      <c r="AE1705" s="66">
        <v>4732</v>
      </c>
      <c r="AF1705" s="66">
        <v>21978</v>
      </c>
      <c r="AG1705" s="50" t="s">
        <v>39</v>
      </c>
      <c r="AH1705" s="66">
        <v>5502</v>
      </c>
      <c r="AI1705" s="66">
        <v>18902</v>
      </c>
      <c r="AJ1705" s="76"/>
      <c r="AK1705" s="75"/>
      <c r="AL1705" s="7">
        <v>300398</v>
      </c>
    </row>
    <row r="1706" spans="1:38" x14ac:dyDescent="0.15">
      <c r="A1706" s="7">
        <v>300399</v>
      </c>
      <c r="B1706" s="17">
        <f t="shared" si="400"/>
        <v>144</v>
      </c>
      <c r="C1706" s="17">
        <f t="shared" si="401"/>
        <v>11.302579471261906</v>
      </c>
      <c r="D1706" s="17">
        <f t="shared" si="402"/>
        <v>123.8888888888889</v>
      </c>
      <c r="E1706" s="17">
        <f t="shared" si="403"/>
        <v>15.42132014798935</v>
      </c>
      <c r="F1706" s="17">
        <f t="shared" si="404"/>
        <v>165.61538461538461</v>
      </c>
      <c r="G1706" s="17">
        <f t="shared" si="405"/>
        <v>14.874948182948737</v>
      </c>
      <c r="H1706" s="17">
        <f t="shared" si="406"/>
        <v>137.60526315789471</v>
      </c>
      <c r="I1706" s="17">
        <f t="shared" si="407"/>
        <v>11.820154618201547</v>
      </c>
      <c r="J1706" s="18">
        <v>31.68</v>
      </c>
      <c r="K1706" s="17">
        <v>0.22</v>
      </c>
      <c r="L1706" s="17">
        <v>2.8029000000000002</v>
      </c>
      <c r="M1706" s="18">
        <v>44.6</v>
      </c>
      <c r="N1706" s="17">
        <v>0.09</v>
      </c>
      <c r="O1706" s="17">
        <v>2.8921000000000001</v>
      </c>
      <c r="P1706" s="18">
        <v>43.06</v>
      </c>
      <c r="Q1706" s="17">
        <v>0.13</v>
      </c>
      <c r="R1706" s="17">
        <v>2.8948</v>
      </c>
      <c r="S1706" s="18">
        <v>34.86</v>
      </c>
      <c r="T1706" s="17">
        <v>0.19</v>
      </c>
      <c r="U1706" s="17">
        <v>2.9491999999999998</v>
      </c>
      <c r="V1706" s="28">
        <v>42486</v>
      </c>
      <c r="W1706" s="7">
        <v>300399</v>
      </c>
      <c r="X1706" s="30" t="s">
        <v>43</v>
      </c>
      <c r="Y1706" s="66">
        <v>15076</v>
      </c>
      <c r="Z1706" s="66">
        <v>10082</v>
      </c>
      <c r="AA1706" s="45"/>
      <c r="AB1706" s="66">
        <v>16048</v>
      </c>
      <c r="AC1706" s="66">
        <v>9471</v>
      </c>
      <c r="AD1706" s="30"/>
      <c r="AE1706" s="66">
        <v>16544</v>
      </c>
      <c r="AF1706" s="66">
        <v>9187</v>
      </c>
      <c r="AG1706" s="45"/>
      <c r="AH1706" s="66">
        <v>16155</v>
      </c>
      <c r="AI1706" s="66">
        <v>9408</v>
      </c>
      <c r="AJ1706" s="76"/>
      <c r="AK1706" s="75"/>
      <c r="AL1706" s="7">
        <v>300399</v>
      </c>
    </row>
    <row r="1707" spans="1:38" x14ac:dyDescent="0.15">
      <c r="A1707" s="7">
        <v>300400</v>
      </c>
      <c r="B1707" s="17">
        <f t="shared" si="400"/>
        <v>142</v>
      </c>
      <c r="C1707" s="17">
        <f t="shared" si="401"/>
        <v>12.000000000000002</v>
      </c>
      <c r="D1707" s="17">
        <f t="shared" si="402"/>
        <v>733.75</v>
      </c>
      <c r="E1707" s="17">
        <f t="shared" si="403"/>
        <v>9.1564235352842083</v>
      </c>
      <c r="F1707" s="17">
        <f t="shared" si="404"/>
        <v>107.52080856123663</v>
      </c>
      <c r="G1707" s="17">
        <f t="shared" si="405"/>
        <v>10.916938307376554</v>
      </c>
      <c r="H1707" s="17">
        <f t="shared" si="406"/>
        <v>117.11630695443647</v>
      </c>
      <c r="I1707" s="17">
        <f t="shared" si="407"/>
        <v>11.507083321061467</v>
      </c>
      <c r="J1707" s="18">
        <v>38.340000000000003</v>
      </c>
      <c r="K1707" s="17">
        <v>0.27</v>
      </c>
      <c r="L1707" s="17">
        <v>3.1949999999999998</v>
      </c>
      <c r="M1707" s="18">
        <v>29.35</v>
      </c>
      <c r="N1707" s="17">
        <v>0.01</v>
      </c>
      <c r="O1707" s="17">
        <v>3.2054</v>
      </c>
      <c r="P1707" s="18">
        <v>36.17</v>
      </c>
      <c r="Q1707" s="17">
        <v>0.16819999999999999</v>
      </c>
      <c r="R1707" s="17">
        <v>3.3132000000000001</v>
      </c>
      <c r="S1707" s="18">
        <v>39.07</v>
      </c>
      <c r="T1707" s="17">
        <v>0.25019999999999998</v>
      </c>
      <c r="U1707" s="17">
        <v>3.3953000000000002</v>
      </c>
      <c r="V1707" s="28">
        <v>42467</v>
      </c>
      <c r="W1707" s="7">
        <v>300400</v>
      </c>
      <c r="X1707" s="30" t="s">
        <v>39</v>
      </c>
      <c r="Y1707" s="66">
        <v>10880</v>
      </c>
      <c r="Z1707" s="66">
        <v>11029</v>
      </c>
      <c r="AA1707" s="50"/>
      <c r="AB1707" s="66">
        <v>13173</v>
      </c>
      <c r="AC1707" s="66">
        <v>9109</v>
      </c>
      <c r="AD1707" s="50"/>
      <c r="AE1707" s="66">
        <v>12200</v>
      </c>
      <c r="AF1707" s="66">
        <v>9836</v>
      </c>
      <c r="AG1707" s="50" t="s">
        <v>37</v>
      </c>
      <c r="AH1707" s="66">
        <v>9830</v>
      </c>
      <c r="AI1707" s="66">
        <v>12207</v>
      </c>
      <c r="AJ1707" s="76"/>
      <c r="AK1707" s="75"/>
      <c r="AL1707" s="7">
        <v>300400</v>
      </c>
    </row>
    <row r="1708" spans="1:38" x14ac:dyDescent="0.15">
      <c r="A1708" s="7">
        <v>300401</v>
      </c>
      <c r="B1708" s="17">
        <f t="shared" si="400"/>
        <v>158.20833333333334</v>
      </c>
      <c r="C1708" s="17">
        <f t="shared" si="401"/>
        <v>9.1460917740575685</v>
      </c>
      <c r="D1708" s="17">
        <f t="shared" si="402"/>
        <v>443.75</v>
      </c>
      <c r="E1708" s="17">
        <f t="shared" si="403"/>
        <v>9.025270758122744</v>
      </c>
      <c r="F1708" s="17">
        <f t="shared" si="404"/>
        <v>151.11111111111111</v>
      </c>
      <c r="G1708" s="17">
        <f t="shared" si="405"/>
        <v>6.8052740874177484</v>
      </c>
      <c r="H1708" s="17">
        <f t="shared" si="406"/>
        <v>150.05000000000001</v>
      </c>
      <c r="I1708" s="17">
        <f t="shared" si="407"/>
        <v>7.3972737804727755</v>
      </c>
      <c r="J1708" s="18">
        <v>37.97</v>
      </c>
      <c r="K1708" s="17">
        <v>0.24</v>
      </c>
      <c r="L1708" s="17">
        <v>4.1515000000000004</v>
      </c>
      <c r="M1708" s="18">
        <v>35.5</v>
      </c>
      <c r="N1708" s="17">
        <v>0.02</v>
      </c>
      <c r="O1708" s="17">
        <v>3.9333999999999998</v>
      </c>
      <c r="P1708" s="18">
        <v>27.2</v>
      </c>
      <c r="Q1708" s="17">
        <v>0.09</v>
      </c>
      <c r="R1708" s="17">
        <v>3.9969000000000001</v>
      </c>
      <c r="S1708" s="18">
        <v>30.01</v>
      </c>
      <c r="T1708" s="17">
        <v>0.15</v>
      </c>
      <c r="U1708" s="17">
        <v>4.0568999999999997</v>
      </c>
      <c r="V1708" s="28"/>
      <c r="W1708" s="7">
        <v>300401</v>
      </c>
      <c r="X1708" s="30" t="s">
        <v>37</v>
      </c>
      <c r="Y1708" s="66">
        <v>9290</v>
      </c>
      <c r="Z1708" s="66">
        <v>19526</v>
      </c>
      <c r="AA1708" s="30" t="s">
        <v>43</v>
      </c>
      <c r="AB1708" s="66">
        <v>14294</v>
      </c>
      <c r="AC1708" s="66">
        <v>12690</v>
      </c>
      <c r="AD1708" s="45"/>
      <c r="AE1708" s="66">
        <v>20926</v>
      </c>
      <c r="AF1708" s="66">
        <v>8668</v>
      </c>
      <c r="AG1708" s="45" t="s">
        <v>41</v>
      </c>
      <c r="AH1708" s="66">
        <v>14055</v>
      </c>
      <c r="AI1708" s="66">
        <v>12906</v>
      </c>
      <c r="AJ1708" s="76"/>
      <c r="AK1708" s="75"/>
      <c r="AL1708" s="7">
        <v>300401</v>
      </c>
    </row>
    <row r="1709" spans="1:38" x14ac:dyDescent="0.15">
      <c r="A1709" s="7">
        <v>300402</v>
      </c>
      <c r="B1709" s="17">
        <f t="shared" si="400"/>
        <v>1264</v>
      </c>
      <c r="C1709" s="17">
        <f t="shared" si="401"/>
        <v>7.328598347586607</v>
      </c>
      <c r="D1709" s="17">
        <f t="shared" si="402"/>
        <v>-30.679405520169848</v>
      </c>
      <c r="E1709" s="17">
        <f t="shared" si="403"/>
        <v>5.2415210688591989</v>
      </c>
      <c r="F1709" s="17">
        <f t="shared" si="404"/>
        <v>-28.811188811188813</v>
      </c>
      <c r="G1709" s="17">
        <f t="shared" si="405"/>
        <v>5.2257737189244038</v>
      </c>
      <c r="H1709" s="17">
        <f t="shared" si="406"/>
        <v>-31.826697892271664</v>
      </c>
      <c r="I1709" s="17">
        <f t="shared" si="407"/>
        <v>6.0167352902111837</v>
      </c>
      <c r="J1709" s="18">
        <v>25.28</v>
      </c>
      <c r="K1709" s="17">
        <v>0.02</v>
      </c>
      <c r="L1709" s="17">
        <v>3.4495</v>
      </c>
      <c r="M1709" s="18">
        <v>17.34</v>
      </c>
      <c r="N1709" s="17">
        <v>-0.14130000000000001</v>
      </c>
      <c r="O1709" s="17">
        <v>3.3081999999999998</v>
      </c>
      <c r="P1709" s="18">
        <v>16.48</v>
      </c>
      <c r="Q1709" s="17">
        <v>-0.28599999999999998</v>
      </c>
      <c r="R1709" s="17">
        <v>3.1536</v>
      </c>
      <c r="S1709" s="18">
        <v>18.12</v>
      </c>
      <c r="T1709" s="17">
        <v>-0.42699999999999999</v>
      </c>
      <c r="U1709" s="17">
        <v>3.0116000000000001</v>
      </c>
      <c r="V1709" s="28">
        <v>42486</v>
      </c>
      <c r="W1709" s="7">
        <v>300402</v>
      </c>
      <c r="X1709" s="50" t="s">
        <v>39</v>
      </c>
      <c r="Y1709" s="66">
        <v>10929</v>
      </c>
      <c r="Z1709" s="66">
        <v>18482</v>
      </c>
      <c r="AA1709" s="50" t="s">
        <v>39</v>
      </c>
      <c r="AB1709" s="66">
        <v>10971</v>
      </c>
      <c r="AC1709" s="66">
        <v>18412</v>
      </c>
      <c r="AD1709" s="50" t="s">
        <v>39</v>
      </c>
      <c r="AE1709" s="66">
        <v>11041</v>
      </c>
      <c r="AF1709" s="66">
        <v>18295</v>
      </c>
      <c r="AG1709" s="50" t="s">
        <v>39</v>
      </c>
      <c r="AH1709" s="66">
        <v>11886</v>
      </c>
      <c r="AI1709" s="66">
        <v>16994</v>
      </c>
      <c r="AJ1709" s="76"/>
      <c r="AK1709" s="75"/>
      <c r="AL1709" s="7">
        <v>300402</v>
      </c>
    </row>
    <row r="1710" spans="1:38" x14ac:dyDescent="0.15">
      <c r="A1710" s="7">
        <v>300403</v>
      </c>
      <c r="B1710" s="17">
        <f t="shared" si="400"/>
        <v>56.455122393472351</v>
      </c>
      <c r="C1710" s="17">
        <f t="shared" si="401"/>
        <v>6.8225394703684632</v>
      </c>
      <c r="D1710" s="17">
        <f t="shared" si="402"/>
        <v>31.087128191629375</v>
      </c>
      <c r="E1710" s="17">
        <f t="shared" si="403"/>
        <v>4.9689702324602925</v>
      </c>
      <c r="F1710" s="17">
        <f t="shared" si="404"/>
        <v>35.113105017060533</v>
      </c>
      <c r="G1710" s="17">
        <f t="shared" si="405"/>
        <v>5.9315792282649307</v>
      </c>
      <c r="H1710" s="17">
        <f t="shared" si="406"/>
        <v>43.372252747252745</v>
      </c>
      <c r="I1710" s="17">
        <f t="shared" si="407"/>
        <v>6.923132265126366</v>
      </c>
      <c r="J1710" s="18">
        <v>62.27</v>
      </c>
      <c r="K1710" s="17">
        <v>1.103</v>
      </c>
      <c r="L1710" s="17">
        <v>9.1271000000000004</v>
      </c>
      <c r="M1710" s="18">
        <v>47.24</v>
      </c>
      <c r="N1710" s="17">
        <v>0.37990000000000002</v>
      </c>
      <c r="O1710" s="17">
        <v>9.5069999999999997</v>
      </c>
      <c r="P1710" s="18">
        <v>55.57</v>
      </c>
      <c r="Q1710" s="17">
        <v>0.7913</v>
      </c>
      <c r="R1710" s="17">
        <v>9.3684999999999992</v>
      </c>
      <c r="S1710" s="18">
        <v>67.36</v>
      </c>
      <c r="T1710" s="17">
        <v>1.1648000000000001</v>
      </c>
      <c r="U1710" s="17">
        <v>9.7296999999999993</v>
      </c>
      <c r="V1710" s="21">
        <v>42446</v>
      </c>
      <c r="W1710" s="7">
        <v>300403</v>
      </c>
      <c r="X1710" s="30" t="s">
        <v>39</v>
      </c>
      <c r="Y1710" s="66">
        <v>10986</v>
      </c>
      <c r="Z1710" s="66">
        <v>12197</v>
      </c>
      <c r="AA1710" s="30" t="s">
        <v>37</v>
      </c>
      <c r="AB1710" s="66">
        <v>9713</v>
      </c>
      <c r="AC1710" s="66">
        <v>13795</v>
      </c>
      <c r="AD1710" s="45" t="s">
        <v>39</v>
      </c>
      <c r="AE1710" s="66">
        <v>11087</v>
      </c>
      <c r="AF1710" s="66">
        <v>12086</v>
      </c>
      <c r="AG1710" s="45" t="s">
        <v>39</v>
      </c>
      <c r="AH1710" s="66">
        <v>11398</v>
      </c>
      <c r="AI1710" s="66">
        <v>11756</v>
      </c>
      <c r="AJ1710" s="76"/>
      <c r="AK1710" s="75"/>
      <c r="AL1710" s="7">
        <v>300403</v>
      </c>
    </row>
    <row r="1711" spans="1:38" x14ac:dyDescent="0.15">
      <c r="A1711" s="7">
        <v>300404</v>
      </c>
      <c r="B1711" s="17">
        <f t="shared" si="400"/>
        <v>161.40438247011949</v>
      </c>
      <c r="C1711" s="17">
        <f t="shared" si="401"/>
        <v>9.9876733436055449</v>
      </c>
      <c r="D1711" s="17">
        <f t="shared" si="402"/>
        <v>7197.916666666667</v>
      </c>
      <c r="E1711" s="17">
        <f t="shared" si="403"/>
        <v>10.643213603598053</v>
      </c>
      <c r="F1711" s="17">
        <f t="shared" si="404"/>
        <v>-1415.4761904761906</v>
      </c>
      <c r="G1711" s="17">
        <f t="shared" si="405"/>
        <v>11.208521870286576</v>
      </c>
      <c r="H1711" s="17">
        <f t="shared" si="406"/>
        <v>1406.7660550458716</v>
      </c>
      <c r="I1711" s="17">
        <f t="shared" si="407"/>
        <v>12.711390201442427</v>
      </c>
      <c r="J1711" s="18">
        <v>32.409999999999997</v>
      </c>
      <c r="K1711" s="17">
        <v>0.20080000000000001</v>
      </c>
      <c r="L1711" s="17">
        <v>3.2450000000000001</v>
      </c>
      <c r="M1711" s="18">
        <v>34.549999999999997</v>
      </c>
      <c r="N1711" s="17">
        <v>1.1999999999999999E-3</v>
      </c>
      <c r="O1711" s="17">
        <v>3.2462</v>
      </c>
      <c r="P1711" s="18">
        <v>35.67</v>
      </c>
      <c r="Q1711" s="17">
        <v>-1.26E-2</v>
      </c>
      <c r="R1711" s="17">
        <v>3.1823999999999999</v>
      </c>
      <c r="S1711" s="18">
        <v>40.89</v>
      </c>
      <c r="T1711" s="17">
        <v>2.18E-2</v>
      </c>
      <c r="U1711" s="17">
        <v>3.2168000000000001</v>
      </c>
      <c r="V1711" s="28">
        <v>42486</v>
      </c>
      <c r="W1711" s="7">
        <v>300404</v>
      </c>
      <c r="X1711" s="30"/>
      <c r="Y1711" s="66">
        <v>15008</v>
      </c>
      <c r="Z1711" s="66">
        <v>8884</v>
      </c>
      <c r="AA1711" s="30"/>
      <c r="AB1711" s="66">
        <v>13993</v>
      </c>
      <c r="AC1711" s="66">
        <v>9529</v>
      </c>
      <c r="AD1711" s="30"/>
      <c r="AE1711" s="66">
        <v>13587</v>
      </c>
      <c r="AF1711" s="66">
        <v>9813</v>
      </c>
      <c r="AG1711" s="30" t="s">
        <v>37</v>
      </c>
      <c r="AH1711" s="66">
        <v>9441</v>
      </c>
      <c r="AI1711" s="66">
        <v>14123</v>
      </c>
      <c r="AJ1711" s="76"/>
      <c r="AK1711" s="75"/>
      <c r="AL1711" s="7">
        <v>300404</v>
      </c>
    </row>
    <row r="1712" spans="1:38" x14ac:dyDescent="0.15">
      <c r="A1712" s="7">
        <v>300405</v>
      </c>
      <c r="B1712" s="17">
        <f t="shared" si="400"/>
        <v>-109.88385873429722</v>
      </c>
      <c r="C1712" s="17">
        <f t="shared" si="401"/>
        <v>5.4108309990662935</v>
      </c>
      <c r="D1712" s="17">
        <f t="shared" si="402"/>
        <v>363.84803921568624</v>
      </c>
      <c r="E1712" s="17">
        <f t="shared" si="403"/>
        <v>3.4566665114329624</v>
      </c>
      <c r="F1712" s="17">
        <f t="shared" si="404"/>
        <v>366.9059011164274</v>
      </c>
      <c r="G1712" s="17">
        <f t="shared" si="405"/>
        <v>5.3289938498245286</v>
      </c>
      <c r="H1712" s="17">
        <f t="shared" si="406"/>
        <v>454.87882653061223</v>
      </c>
      <c r="I1712" s="17">
        <f t="shared" si="407"/>
        <v>4.0579635935379805</v>
      </c>
      <c r="J1712" s="18">
        <v>46.36</v>
      </c>
      <c r="K1712" s="17">
        <v>-0.4219</v>
      </c>
      <c r="L1712" s="17">
        <v>8.5679999999999996</v>
      </c>
      <c r="M1712" s="18">
        <v>29.69</v>
      </c>
      <c r="N1712" s="17">
        <v>2.0400000000000001E-2</v>
      </c>
      <c r="O1712" s="17">
        <v>8.5891999999999999</v>
      </c>
      <c r="P1712" s="18">
        <v>46.01</v>
      </c>
      <c r="Q1712" s="17">
        <v>6.2700000000000006E-2</v>
      </c>
      <c r="R1712" s="17">
        <v>8.6339000000000006</v>
      </c>
      <c r="S1712" s="18">
        <v>47.55</v>
      </c>
      <c r="T1712" s="17">
        <v>7.8399999999999997E-2</v>
      </c>
      <c r="U1712" s="17">
        <v>11.717700000000001</v>
      </c>
      <c r="V1712" s="21">
        <v>42486</v>
      </c>
      <c r="W1712" s="7">
        <v>300405</v>
      </c>
      <c r="X1712" s="30" t="s">
        <v>37</v>
      </c>
      <c r="Y1712" s="66">
        <v>3873</v>
      </c>
      <c r="Z1712" s="66">
        <v>17557</v>
      </c>
      <c r="AA1712" s="30" t="s">
        <v>39</v>
      </c>
      <c r="AB1712" s="66">
        <v>5512</v>
      </c>
      <c r="AC1712" s="66">
        <v>12336</v>
      </c>
      <c r="AD1712" s="50"/>
      <c r="AE1712" s="66">
        <v>9756</v>
      </c>
      <c r="AF1712" s="66">
        <v>6970</v>
      </c>
      <c r="AG1712" s="50"/>
      <c r="AH1712" s="66">
        <v>8710</v>
      </c>
      <c r="AI1712" s="66">
        <v>8972</v>
      </c>
      <c r="AJ1712" s="76"/>
      <c r="AK1712" s="75"/>
      <c r="AL1712" s="7">
        <v>300405</v>
      </c>
    </row>
    <row r="1713" spans="1:38" x14ac:dyDescent="0.15">
      <c r="A1713" s="7">
        <v>300406</v>
      </c>
      <c r="B1713" s="17">
        <f t="shared" si="400"/>
        <v>22.438775510204081</v>
      </c>
      <c r="C1713" s="17">
        <f t="shared" si="401"/>
        <v>4.6748442781521717</v>
      </c>
      <c r="D1713" s="17">
        <f t="shared" si="402"/>
        <v>85.736554949337489</v>
      </c>
      <c r="E1713" s="17">
        <f t="shared" si="403"/>
        <v>8.8565044987017174</v>
      </c>
      <c r="F1713" s="17">
        <f t="shared" si="404"/>
        <v>44.245049504950494</v>
      </c>
      <c r="G1713" s="17">
        <f t="shared" si="405"/>
        <v>8.7369149932792958</v>
      </c>
      <c r="H1713" s="17">
        <f t="shared" si="406"/>
        <v>46.440789473684205</v>
      </c>
      <c r="I1713" s="17">
        <f t="shared" si="407"/>
        <v>9.0243154099869596</v>
      </c>
      <c r="J1713" s="18">
        <v>21.99</v>
      </c>
      <c r="K1713" s="17">
        <v>0.98</v>
      </c>
      <c r="L1713" s="17">
        <v>4.7039</v>
      </c>
      <c r="M1713" s="18">
        <v>44</v>
      </c>
      <c r="N1713" s="17">
        <v>0.1283</v>
      </c>
      <c r="O1713" s="17">
        <v>4.9680999999999997</v>
      </c>
      <c r="P1713" s="18">
        <v>21.45</v>
      </c>
      <c r="Q1713" s="17">
        <v>0.2424</v>
      </c>
      <c r="R1713" s="17">
        <v>2.4550999999999998</v>
      </c>
      <c r="S1713" s="18">
        <v>23.53</v>
      </c>
      <c r="T1713" s="17">
        <v>0.38</v>
      </c>
      <c r="U1713" s="17">
        <v>2.6074000000000002</v>
      </c>
      <c r="V1713" s="21">
        <v>42457</v>
      </c>
      <c r="W1713" s="7">
        <v>300406</v>
      </c>
      <c r="X1713" s="30" t="s">
        <v>39</v>
      </c>
      <c r="Y1713" s="66">
        <v>15243</v>
      </c>
      <c r="Z1713" s="66">
        <v>16390</v>
      </c>
      <c r="AA1713" s="30" t="s">
        <v>37</v>
      </c>
      <c r="AB1713" s="66">
        <v>14706</v>
      </c>
      <c r="AC1713" s="66">
        <v>16988</v>
      </c>
      <c r="AD1713" s="45" t="s">
        <v>37</v>
      </c>
      <c r="AE1713" s="66">
        <v>16783</v>
      </c>
      <c r="AF1713" s="66">
        <v>29772</v>
      </c>
      <c r="AG1713" s="45" t="s">
        <v>37</v>
      </c>
      <c r="AH1713" s="66">
        <v>16769</v>
      </c>
      <c r="AI1713" s="66">
        <v>29810</v>
      </c>
      <c r="AJ1713" s="76"/>
      <c r="AK1713" s="75"/>
      <c r="AL1713" s="7">
        <v>300406</v>
      </c>
    </row>
    <row r="1714" spans="1:38" x14ac:dyDescent="0.15">
      <c r="A1714" s="7">
        <v>300407</v>
      </c>
      <c r="B1714" s="17">
        <f t="shared" ref="B1714:B1777" si="408">J1714/K1714</f>
        <v>35.470588235294116</v>
      </c>
      <c r="C1714" s="17">
        <f t="shared" ref="C1714:C1777" si="409">J1714/L1714</f>
        <v>3.1083008299111672</v>
      </c>
      <c r="D1714" s="17">
        <f t="shared" ref="D1714:D1777" si="410">M1714/(N1714*4)</f>
        <v>-252.50000000000003</v>
      </c>
      <c r="E1714" s="17">
        <f t="shared" ref="E1714:E1777" si="411">M1714/O1714</f>
        <v>5.2365069215215252</v>
      </c>
      <c r="F1714" s="17">
        <f t="shared" ref="F1714:F1777" si="412">P1714/(Q1714*2)</f>
        <v>247.62499999999997</v>
      </c>
      <c r="G1714" s="17">
        <f t="shared" ref="G1714:G1777" si="413">P1714/R1714</f>
        <v>6.8315056210773157</v>
      </c>
      <c r="H1714" s="17">
        <f t="shared" ref="H1714:H1777" si="414">S1714/((T1714/3)*4)</f>
        <v>36.584339040134715</v>
      </c>
      <c r="I1714" s="17">
        <f t="shared" ref="I1714:I1777" si="415">S1714/U1714</f>
        <v>5.3918222994353791</v>
      </c>
      <c r="J1714" s="18">
        <v>18.09</v>
      </c>
      <c r="K1714" s="17">
        <v>0.51</v>
      </c>
      <c r="L1714" s="17">
        <v>5.8198999999999996</v>
      </c>
      <c r="M1714" s="18">
        <v>30.3</v>
      </c>
      <c r="N1714" s="17">
        <v>-0.03</v>
      </c>
      <c r="O1714" s="17">
        <v>5.7862999999999998</v>
      </c>
      <c r="P1714" s="18">
        <v>19.809999999999999</v>
      </c>
      <c r="Q1714" s="17">
        <v>0.04</v>
      </c>
      <c r="R1714" s="17">
        <v>2.8997999999999999</v>
      </c>
      <c r="S1714" s="18">
        <v>17.38</v>
      </c>
      <c r="T1714" s="17">
        <v>0.35630000000000001</v>
      </c>
      <c r="U1714" s="17">
        <v>3.2233999999999998</v>
      </c>
      <c r="V1714" s="28">
        <v>42486</v>
      </c>
      <c r="W1714" s="7">
        <v>300407</v>
      </c>
      <c r="X1714" s="30" t="s">
        <v>37</v>
      </c>
      <c r="Y1714" s="66">
        <v>8098</v>
      </c>
      <c r="Z1714" s="66">
        <v>16794</v>
      </c>
      <c r="AA1714" s="30" t="s">
        <v>39</v>
      </c>
      <c r="AB1714" s="66">
        <v>9738</v>
      </c>
      <c r="AC1714" s="66">
        <v>13965</v>
      </c>
      <c r="AD1714" s="45" t="s">
        <v>37</v>
      </c>
      <c r="AE1714" s="66">
        <v>11210</v>
      </c>
      <c r="AF1714" s="66">
        <v>24264</v>
      </c>
      <c r="AG1714" s="45" t="s">
        <v>37</v>
      </c>
      <c r="AH1714" s="66">
        <v>9327</v>
      </c>
      <c r="AI1714" s="66">
        <v>29162</v>
      </c>
      <c r="AJ1714" s="76"/>
      <c r="AK1714" s="75"/>
      <c r="AL1714" s="7">
        <v>300407</v>
      </c>
    </row>
    <row r="1715" spans="1:38" x14ac:dyDescent="0.15">
      <c r="A1715" s="7">
        <v>300408</v>
      </c>
      <c r="B1715" s="17">
        <f t="shared" si="408"/>
        <v>15.568627450980392</v>
      </c>
      <c r="C1715" s="17">
        <f t="shared" si="409"/>
        <v>3.2057493540051683</v>
      </c>
      <c r="D1715" s="17">
        <f t="shared" si="410"/>
        <v>65.90384615384616</v>
      </c>
      <c r="E1715" s="17">
        <f t="shared" si="411"/>
        <v>6.5589772053053652</v>
      </c>
      <c r="F1715" s="17">
        <f t="shared" si="412"/>
        <v>30.965517241379313</v>
      </c>
      <c r="G1715" s="17">
        <f t="shared" si="413"/>
        <v>6.8952278573348185</v>
      </c>
      <c r="H1715" s="17">
        <f t="shared" si="414"/>
        <v>30.883333333333336</v>
      </c>
      <c r="I1715" s="17">
        <f t="shared" si="415"/>
        <v>6.6411009963443481</v>
      </c>
      <c r="J1715" s="18">
        <v>15.88</v>
      </c>
      <c r="K1715" s="17">
        <v>1.02</v>
      </c>
      <c r="L1715" s="17">
        <v>4.9535999999999998</v>
      </c>
      <c r="M1715" s="18">
        <v>34.270000000000003</v>
      </c>
      <c r="N1715" s="17">
        <v>0.13</v>
      </c>
      <c r="O1715" s="17">
        <v>5.2248999999999999</v>
      </c>
      <c r="P1715" s="18">
        <v>17.96</v>
      </c>
      <c r="Q1715" s="17">
        <v>0.28999999999999998</v>
      </c>
      <c r="R1715" s="17">
        <v>2.6046999999999998</v>
      </c>
      <c r="S1715" s="18">
        <v>18.53</v>
      </c>
      <c r="T1715" s="17">
        <v>0.45</v>
      </c>
      <c r="U1715" s="17">
        <v>2.7902</v>
      </c>
      <c r="V1715" s="28">
        <v>42480</v>
      </c>
      <c r="W1715" s="7">
        <v>300408</v>
      </c>
      <c r="X1715" s="45" t="s">
        <v>39</v>
      </c>
      <c r="Y1715" s="66">
        <v>26298</v>
      </c>
      <c r="Z1715" s="66">
        <v>32847</v>
      </c>
      <c r="AA1715" s="45" t="s">
        <v>37</v>
      </c>
      <c r="AB1715" s="66">
        <v>22828</v>
      </c>
      <c r="AC1715" s="66">
        <v>37840</v>
      </c>
      <c r="AD1715" s="45" t="s">
        <v>37</v>
      </c>
      <c r="AE1715" s="66">
        <v>25587</v>
      </c>
      <c r="AF1715" s="66">
        <v>67520</v>
      </c>
      <c r="AG1715" s="45" t="s">
        <v>37</v>
      </c>
      <c r="AH1715" s="66">
        <v>24997</v>
      </c>
      <c r="AI1715" s="66">
        <v>69113</v>
      </c>
      <c r="AJ1715" s="76"/>
      <c r="AK1715" s="75"/>
      <c r="AL1715" s="7">
        <v>300408</v>
      </c>
    </row>
    <row r="1716" spans="1:38" x14ac:dyDescent="0.15">
      <c r="A1716" s="7">
        <v>300409</v>
      </c>
      <c r="B1716" s="17">
        <f t="shared" si="408"/>
        <v>66.153846153846146</v>
      </c>
      <c r="C1716" s="17">
        <f t="shared" si="409"/>
        <v>5.7545291824888336</v>
      </c>
      <c r="D1716" s="17">
        <f t="shared" si="410"/>
        <v>184.02777777777777</v>
      </c>
      <c r="E1716" s="17">
        <f t="shared" si="411"/>
        <v>6.5019186793989778</v>
      </c>
      <c r="F1716" s="17">
        <f t="shared" si="412"/>
        <v>108.75</v>
      </c>
      <c r="G1716" s="17">
        <f t="shared" si="413"/>
        <v>9.2068806280304791</v>
      </c>
      <c r="H1716" s="17">
        <f t="shared" si="414"/>
        <v>82.903846153846146</v>
      </c>
      <c r="I1716" s="17">
        <f t="shared" si="415"/>
        <v>8.0408102361323532</v>
      </c>
      <c r="J1716" s="18">
        <v>34.4</v>
      </c>
      <c r="K1716" s="17">
        <v>0.52</v>
      </c>
      <c r="L1716" s="17">
        <v>5.9779</v>
      </c>
      <c r="M1716" s="18">
        <v>66.25</v>
      </c>
      <c r="N1716" s="17">
        <v>0.09</v>
      </c>
      <c r="O1716" s="17">
        <v>10.189299999999999</v>
      </c>
      <c r="P1716" s="18">
        <v>47.85</v>
      </c>
      <c r="Q1716" s="17">
        <v>0.22</v>
      </c>
      <c r="R1716" s="17">
        <v>5.1971999999999996</v>
      </c>
      <c r="S1716" s="18">
        <v>43.11</v>
      </c>
      <c r="T1716" s="17">
        <v>0.39</v>
      </c>
      <c r="U1716" s="17">
        <v>5.3613999999999997</v>
      </c>
      <c r="V1716" s="28">
        <v>42482</v>
      </c>
      <c r="W1716" s="7">
        <v>300409</v>
      </c>
      <c r="X1716" s="30" t="s">
        <v>39</v>
      </c>
      <c r="Y1716" s="66">
        <v>7442</v>
      </c>
      <c r="Z1716" s="66">
        <v>13101</v>
      </c>
      <c r="AA1716" s="30" t="s">
        <v>37</v>
      </c>
      <c r="AB1716" s="66">
        <v>6474</v>
      </c>
      <c r="AC1716" s="66">
        <v>16604</v>
      </c>
      <c r="AD1716" s="45" t="s">
        <v>37</v>
      </c>
      <c r="AE1716" s="66">
        <v>9452</v>
      </c>
      <c r="AF1716" s="66">
        <v>22746</v>
      </c>
      <c r="AG1716" s="45" t="s">
        <v>43</v>
      </c>
      <c r="AH1716" s="66">
        <v>15750</v>
      </c>
      <c r="AI1716" s="66">
        <v>13650</v>
      </c>
      <c r="AJ1716" s="76"/>
      <c r="AK1716" s="75"/>
      <c r="AL1716" s="7">
        <v>300409</v>
      </c>
    </row>
    <row r="1717" spans="1:38" x14ac:dyDescent="0.15">
      <c r="A1717" s="7">
        <v>300410</v>
      </c>
      <c r="B1717" s="17">
        <f t="shared" si="408"/>
        <v>205.79489134578728</v>
      </c>
      <c r="C1717" s="17">
        <f t="shared" si="409"/>
        <v>15.009871256569252</v>
      </c>
      <c r="D1717" s="17">
        <f t="shared" si="410"/>
        <v>723.828125</v>
      </c>
      <c r="E1717" s="17">
        <f t="shared" si="411"/>
        <v>10.810653131472245</v>
      </c>
      <c r="F1717" s="17">
        <f t="shared" si="412"/>
        <v>201.34914145543743</v>
      </c>
      <c r="G1717" s="17">
        <f t="shared" si="413"/>
        <v>7.8404839608373793</v>
      </c>
      <c r="H1717" s="17">
        <f t="shared" si="414"/>
        <v>139.09978308026029</v>
      </c>
      <c r="I1717" s="17">
        <f t="shared" si="415"/>
        <v>6.6619915848527347</v>
      </c>
      <c r="J1717" s="18">
        <v>53.98</v>
      </c>
      <c r="K1717" s="17">
        <v>0.26229999999999998</v>
      </c>
      <c r="L1717" s="17">
        <v>3.5962999999999998</v>
      </c>
      <c r="M1717" s="18">
        <v>37.06</v>
      </c>
      <c r="N1717" s="17">
        <v>1.2800000000000001E-2</v>
      </c>
      <c r="O1717" s="17">
        <v>3.4281000000000001</v>
      </c>
      <c r="P1717" s="18">
        <v>49.25</v>
      </c>
      <c r="Q1717" s="17">
        <v>0.12230000000000001</v>
      </c>
      <c r="R1717" s="17">
        <v>6.2815000000000003</v>
      </c>
      <c r="S1717" s="18">
        <v>42.75</v>
      </c>
      <c r="T1717" s="17">
        <v>0.23050000000000001</v>
      </c>
      <c r="U1717" s="17">
        <v>6.4169999999999998</v>
      </c>
      <c r="V1717" s="28">
        <v>42480</v>
      </c>
      <c r="W1717" s="7">
        <v>300410</v>
      </c>
      <c r="X1717" s="30"/>
      <c r="Y1717" s="66">
        <v>19460</v>
      </c>
      <c r="Z1717" s="66">
        <v>8198</v>
      </c>
      <c r="AA1717" s="45"/>
      <c r="AB1717" s="66">
        <v>17755</v>
      </c>
      <c r="AC1717" s="66">
        <v>8985</v>
      </c>
      <c r="AD1717" s="45"/>
      <c r="AE1717" s="66">
        <v>18632</v>
      </c>
      <c r="AF1717" s="66">
        <v>9720</v>
      </c>
      <c r="AG1717" s="45" t="s">
        <v>41</v>
      </c>
      <c r="AH1717" s="66">
        <v>16146</v>
      </c>
      <c r="AI1717" s="66">
        <v>11217</v>
      </c>
      <c r="AJ1717" s="76"/>
      <c r="AK1717" s="75"/>
      <c r="AL1717" s="7">
        <v>300410</v>
      </c>
    </row>
    <row r="1718" spans="1:38" x14ac:dyDescent="0.15">
      <c r="A1718" s="7">
        <v>300411</v>
      </c>
      <c r="B1718" s="17">
        <f t="shared" si="408"/>
        <v>165.96296296296296</v>
      </c>
      <c r="C1718" s="17">
        <f t="shared" si="409"/>
        <v>12.326355458971751</v>
      </c>
      <c r="D1718" s="17">
        <f t="shared" si="410"/>
        <v>234.1836734693878</v>
      </c>
      <c r="E1718" s="17">
        <f t="shared" si="411"/>
        <v>9.3049522154648141</v>
      </c>
      <c r="F1718" s="17">
        <f t="shared" si="412"/>
        <v>130.58333333333334</v>
      </c>
      <c r="G1718" s="17">
        <f t="shared" si="413"/>
        <v>8.9706892603618051</v>
      </c>
      <c r="H1718" s="17">
        <f t="shared" si="414"/>
        <v>111.92857142857144</v>
      </c>
      <c r="I1718" s="17">
        <f t="shared" si="415"/>
        <v>8.7483251451540873</v>
      </c>
      <c r="J1718" s="18">
        <v>44.81</v>
      </c>
      <c r="K1718" s="17">
        <v>0.27</v>
      </c>
      <c r="L1718" s="17">
        <v>3.6353</v>
      </c>
      <c r="M1718" s="18">
        <v>32.130000000000003</v>
      </c>
      <c r="N1718" s="17">
        <v>3.4299999999999997E-2</v>
      </c>
      <c r="O1718" s="17">
        <v>3.4529999999999998</v>
      </c>
      <c r="P1718" s="18">
        <v>31.34</v>
      </c>
      <c r="Q1718" s="17">
        <v>0.12</v>
      </c>
      <c r="R1718" s="17">
        <v>3.4935999999999998</v>
      </c>
      <c r="S1718" s="18">
        <v>31.34</v>
      </c>
      <c r="T1718" s="17">
        <v>0.21</v>
      </c>
      <c r="U1718" s="17">
        <v>3.5823999999999998</v>
      </c>
      <c r="V1718" s="28"/>
      <c r="W1718" s="7">
        <v>300411</v>
      </c>
      <c r="X1718" s="30"/>
      <c r="Y1718" s="66">
        <v>16035</v>
      </c>
      <c r="Z1718" s="66">
        <v>9978</v>
      </c>
      <c r="AA1718" s="50" t="s">
        <v>37</v>
      </c>
      <c r="AB1718" s="66">
        <v>5369</v>
      </c>
      <c r="AC1718" s="66">
        <v>14900</v>
      </c>
      <c r="AD1718" s="50" t="s">
        <v>41</v>
      </c>
      <c r="AE1718" s="66">
        <v>12676</v>
      </c>
      <c r="AF1718" s="66">
        <v>12622</v>
      </c>
      <c r="AG1718" s="30" t="s">
        <v>41</v>
      </c>
      <c r="AH1718" s="66">
        <v>12663</v>
      </c>
      <c r="AI1718" s="66">
        <v>12635</v>
      </c>
      <c r="AJ1718" s="76"/>
      <c r="AK1718" s="75"/>
      <c r="AL1718" s="7">
        <v>300411</v>
      </c>
    </row>
    <row r="1719" spans="1:38" x14ac:dyDescent="0.15">
      <c r="A1719" s="7">
        <v>300412</v>
      </c>
      <c r="B1719" s="17">
        <f t="shared" si="408"/>
        <v>79.77272727272728</v>
      </c>
      <c r="C1719" s="17">
        <f t="shared" si="409"/>
        <v>10.495156081808398</v>
      </c>
      <c r="D1719" s="17">
        <f t="shared" si="410"/>
        <v>131.25</v>
      </c>
      <c r="E1719" s="17">
        <f t="shared" si="411"/>
        <v>9.2421441774491679</v>
      </c>
      <c r="F1719" s="17">
        <f t="shared" si="412"/>
        <v>80.909090909090907</v>
      </c>
      <c r="G1719" s="17">
        <f t="shared" si="413"/>
        <v>11.260833807806668</v>
      </c>
      <c r="H1719" s="17">
        <f t="shared" si="414"/>
        <v>70.905405405405403</v>
      </c>
      <c r="I1719" s="17">
        <f t="shared" si="415"/>
        <v>6.1601859678782755</v>
      </c>
      <c r="J1719" s="18">
        <v>35.1</v>
      </c>
      <c r="K1719" s="17">
        <v>0.44</v>
      </c>
      <c r="L1719" s="17">
        <v>3.3443999999999998</v>
      </c>
      <c r="M1719" s="18">
        <v>31.5</v>
      </c>
      <c r="N1719" s="17">
        <v>0.06</v>
      </c>
      <c r="O1719" s="17">
        <v>3.4083000000000001</v>
      </c>
      <c r="P1719" s="18">
        <v>35.6</v>
      </c>
      <c r="Q1719" s="17">
        <v>0.22</v>
      </c>
      <c r="R1719" s="17">
        <v>3.1614</v>
      </c>
      <c r="S1719" s="18">
        <v>34.979999999999997</v>
      </c>
      <c r="T1719" s="17">
        <v>0.37</v>
      </c>
      <c r="U1719" s="17">
        <v>5.6783999999999999</v>
      </c>
      <c r="V1719" s="28">
        <v>42475</v>
      </c>
      <c r="W1719" s="7">
        <v>300412</v>
      </c>
      <c r="X1719" s="30"/>
      <c r="Y1719" s="66">
        <v>13011</v>
      </c>
      <c r="Z1719" s="66">
        <v>9029</v>
      </c>
      <c r="AA1719" s="30"/>
      <c r="AB1719" s="66">
        <v>14015</v>
      </c>
      <c r="AC1719" s="66">
        <v>8382</v>
      </c>
      <c r="AD1719" s="30"/>
      <c r="AE1719" s="66">
        <v>14248</v>
      </c>
      <c r="AF1719" s="66">
        <v>8245</v>
      </c>
      <c r="AG1719" s="45"/>
      <c r="AH1719" s="66">
        <v>13080</v>
      </c>
      <c r="AI1719" s="66">
        <v>9746</v>
      </c>
      <c r="AJ1719" s="76"/>
      <c r="AK1719" s="75"/>
      <c r="AL1719" s="7">
        <v>300412</v>
      </c>
    </row>
    <row r="1720" spans="1:38" x14ac:dyDescent="0.15">
      <c r="A1720" s="7">
        <v>300413</v>
      </c>
      <c r="B1720" s="17">
        <f t="shared" si="408"/>
        <v>91.92</v>
      </c>
      <c r="C1720" s="17">
        <f t="shared" si="409"/>
        <v>5.8384146341463419</v>
      </c>
      <c r="D1720" s="17">
        <f t="shared" si="410"/>
        <v>227.78662420382167</v>
      </c>
      <c r="E1720" s="17">
        <f t="shared" si="411"/>
        <v>7.211090107120353</v>
      </c>
      <c r="F1720" s="17">
        <f t="shared" si="412"/>
        <v>172.94034090909091</v>
      </c>
      <c r="G1720" s="17">
        <f t="shared" si="413"/>
        <v>6.0777755591054312</v>
      </c>
      <c r="H1720" s="17">
        <f t="shared" si="414"/>
        <v>213.82042253521126</v>
      </c>
      <c r="I1720" s="17">
        <f t="shared" si="415"/>
        <v>6.1350777934936351</v>
      </c>
      <c r="J1720" s="18">
        <v>22.98</v>
      </c>
      <c r="K1720" s="17">
        <v>0.25</v>
      </c>
      <c r="L1720" s="17">
        <v>3.9359999999999999</v>
      </c>
      <c r="M1720" s="18">
        <v>28.61</v>
      </c>
      <c r="N1720" s="17">
        <v>3.1399999999999997E-2</v>
      </c>
      <c r="O1720" s="17">
        <v>3.9674999999999998</v>
      </c>
      <c r="P1720" s="18">
        <v>24.35</v>
      </c>
      <c r="Q1720" s="17">
        <v>7.0400000000000004E-2</v>
      </c>
      <c r="R1720" s="17">
        <v>4.0064000000000002</v>
      </c>
      <c r="S1720" s="18">
        <v>24.29</v>
      </c>
      <c r="T1720" s="17">
        <v>8.5199999999999998E-2</v>
      </c>
      <c r="U1720" s="17">
        <v>3.9592000000000001</v>
      </c>
      <c r="V1720" s="28">
        <v>42481</v>
      </c>
      <c r="W1720" s="7">
        <v>300413</v>
      </c>
      <c r="X1720" s="30" t="s">
        <v>43</v>
      </c>
      <c r="Y1720" s="66">
        <v>28237</v>
      </c>
      <c r="Z1720" s="66">
        <v>14201</v>
      </c>
      <c r="AA1720" s="45" t="s">
        <v>43</v>
      </c>
      <c r="AB1720" s="66">
        <v>30023</v>
      </c>
      <c r="AC1720" s="66">
        <v>13356</v>
      </c>
      <c r="AD1720" s="45"/>
      <c r="AE1720" s="66">
        <v>40699</v>
      </c>
      <c r="AF1720" s="66">
        <v>9852</v>
      </c>
      <c r="AG1720" s="45"/>
      <c r="AH1720" s="66">
        <v>40699</v>
      </c>
      <c r="AI1720" s="66">
        <v>9852</v>
      </c>
      <c r="AJ1720" s="76"/>
      <c r="AK1720" s="75"/>
      <c r="AL1720" s="7">
        <v>300413</v>
      </c>
    </row>
    <row r="1721" spans="1:38" x14ac:dyDescent="0.15">
      <c r="A1721" s="7">
        <v>300414</v>
      </c>
      <c r="B1721" s="17">
        <f t="shared" si="408"/>
        <v>48.246153846153845</v>
      </c>
      <c r="C1721" s="17">
        <f t="shared" si="409"/>
        <v>7.7998308710142767</v>
      </c>
      <c r="D1721" s="17">
        <f t="shared" si="410"/>
        <v>69.695652173913047</v>
      </c>
      <c r="E1721" s="17">
        <f t="shared" si="411"/>
        <v>7.9838629345552352</v>
      </c>
      <c r="F1721" s="17">
        <f t="shared" si="412"/>
        <v>88.521223185759936</v>
      </c>
      <c r="G1721" s="17">
        <f t="shared" si="413"/>
        <v>9.4155056070683045</v>
      </c>
      <c r="H1721" s="17">
        <f t="shared" si="414"/>
        <v>95.204858593183474</v>
      </c>
      <c r="I1721" s="17">
        <f t="shared" si="415"/>
        <v>8.3828177377645812</v>
      </c>
      <c r="J1721" s="18">
        <v>31.36</v>
      </c>
      <c r="K1721" s="17">
        <v>0.65</v>
      </c>
      <c r="L1721" s="17">
        <v>4.0206</v>
      </c>
      <c r="M1721" s="18">
        <v>32.06</v>
      </c>
      <c r="N1721" s="17">
        <v>0.115</v>
      </c>
      <c r="O1721" s="17">
        <v>4.0156000000000001</v>
      </c>
      <c r="P1721" s="18">
        <v>38.79</v>
      </c>
      <c r="Q1721" s="17">
        <v>0.21909999999999999</v>
      </c>
      <c r="R1721" s="17">
        <v>4.1197999999999997</v>
      </c>
      <c r="S1721" s="18">
        <v>35.01</v>
      </c>
      <c r="T1721" s="17">
        <v>0.27579999999999999</v>
      </c>
      <c r="U1721" s="17">
        <v>4.1764000000000001</v>
      </c>
      <c r="V1721" s="21">
        <v>42472</v>
      </c>
      <c r="W1721" s="7">
        <v>300414</v>
      </c>
      <c r="X1721" s="30" t="s">
        <v>43</v>
      </c>
      <c r="Y1721" s="66">
        <v>14924</v>
      </c>
      <c r="Z1721" s="66">
        <v>11292</v>
      </c>
      <c r="AA1721" s="30" t="s">
        <v>41</v>
      </c>
      <c r="AB1721" s="66">
        <v>14411</v>
      </c>
      <c r="AC1721" s="66">
        <v>11694</v>
      </c>
      <c r="AD1721" s="30"/>
      <c r="AE1721" s="66">
        <v>17179</v>
      </c>
      <c r="AF1721" s="66">
        <v>9810</v>
      </c>
      <c r="AG1721" s="50" t="s">
        <v>41</v>
      </c>
      <c r="AH1721" s="66">
        <v>13954</v>
      </c>
      <c r="AI1721" s="66">
        <v>12077</v>
      </c>
      <c r="AJ1721" s="76"/>
      <c r="AK1721" s="75"/>
      <c r="AL1721" s="7">
        <v>300414</v>
      </c>
    </row>
    <row r="1722" spans="1:38" x14ac:dyDescent="0.15">
      <c r="A1722" s="7">
        <v>300415</v>
      </c>
      <c r="B1722" s="17">
        <f t="shared" si="408"/>
        <v>67.099999999999994</v>
      </c>
      <c r="C1722" s="17">
        <f t="shared" si="409"/>
        <v>6.3115319495829931</v>
      </c>
      <c r="D1722" s="17">
        <f t="shared" si="410"/>
        <v>84.049999999999983</v>
      </c>
      <c r="E1722" s="17">
        <f t="shared" si="411"/>
        <v>5.1801177159409573</v>
      </c>
      <c r="F1722" s="17">
        <f t="shared" si="412"/>
        <v>40.857142857142861</v>
      </c>
      <c r="G1722" s="17">
        <f t="shared" si="413"/>
        <v>5.2607376069162148</v>
      </c>
      <c r="H1722" s="17">
        <f t="shared" si="414"/>
        <v>41.758064516129039</v>
      </c>
      <c r="I1722" s="17">
        <f t="shared" si="415"/>
        <v>5.1379751733992203</v>
      </c>
      <c r="J1722" s="18">
        <v>20.13</v>
      </c>
      <c r="K1722" s="17">
        <v>0.3</v>
      </c>
      <c r="L1722" s="17">
        <v>3.1894</v>
      </c>
      <c r="M1722" s="18">
        <v>16.809999999999999</v>
      </c>
      <c r="N1722" s="17">
        <v>0.05</v>
      </c>
      <c r="O1722" s="17">
        <v>3.2450999999999999</v>
      </c>
      <c r="P1722" s="18">
        <v>17.16</v>
      </c>
      <c r="Q1722" s="17">
        <v>0.21</v>
      </c>
      <c r="R1722" s="17">
        <v>3.2618999999999998</v>
      </c>
      <c r="S1722" s="18">
        <v>17.260000000000002</v>
      </c>
      <c r="T1722" s="17">
        <v>0.31</v>
      </c>
      <c r="U1722" s="17">
        <v>3.3593000000000002</v>
      </c>
      <c r="V1722" s="21">
        <v>42485</v>
      </c>
      <c r="W1722" s="7">
        <v>300415</v>
      </c>
      <c r="X1722" s="30" t="s">
        <v>43</v>
      </c>
      <c r="Y1722" s="66">
        <v>16768</v>
      </c>
      <c r="Z1722" s="66">
        <v>14312</v>
      </c>
      <c r="AA1722" s="30" t="s">
        <v>41</v>
      </c>
      <c r="AB1722" s="66">
        <v>16592</v>
      </c>
      <c r="AC1722" s="66">
        <v>14464</v>
      </c>
      <c r="AD1722" s="45" t="s">
        <v>43</v>
      </c>
      <c r="AE1722" s="66">
        <v>16771</v>
      </c>
      <c r="AF1722" s="66">
        <v>14310</v>
      </c>
      <c r="AG1722" s="45" t="s">
        <v>37</v>
      </c>
      <c r="AH1722" s="66">
        <v>15284</v>
      </c>
      <c r="AI1722" s="66">
        <v>15702</v>
      </c>
      <c r="AJ1722" s="76"/>
      <c r="AK1722" s="75"/>
      <c r="AL1722" s="7">
        <v>300415</v>
      </c>
    </row>
    <row r="1723" spans="1:38" x14ac:dyDescent="0.15">
      <c r="A1723" s="7">
        <v>300416</v>
      </c>
      <c r="B1723" s="17">
        <f t="shared" si="408"/>
        <v>43.481012658227847</v>
      </c>
      <c r="C1723" s="17">
        <f t="shared" si="409"/>
        <v>4.85334011529332</v>
      </c>
      <c r="D1723" s="17">
        <f t="shared" si="410"/>
        <v>-1574.5</v>
      </c>
      <c r="E1723" s="17">
        <f t="shared" si="411"/>
        <v>8.905794847139342</v>
      </c>
      <c r="F1723" s="17">
        <f t="shared" si="412"/>
        <v>108.125</v>
      </c>
      <c r="G1723" s="17">
        <f t="shared" si="413"/>
        <v>9.6247461681827033</v>
      </c>
      <c r="H1723" s="17">
        <f t="shared" si="414"/>
        <v>118.28125</v>
      </c>
      <c r="I1723" s="17">
        <f t="shared" si="415"/>
        <v>10.285326086956522</v>
      </c>
      <c r="J1723" s="18">
        <v>34.35</v>
      </c>
      <c r="K1723" s="17">
        <v>0.79</v>
      </c>
      <c r="L1723" s="17">
        <v>7.0776000000000003</v>
      </c>
      <c r="M1723" s="18">
        <v>62.98</v>
      </c>
      <c r="N1723" s="17">
        <v>-0.01</v>
      </c>
      <c r="O1723" s="17">
        <v>7.0717999999999996</v>
      </c>
      <c r="P1723" s="18">
        <v>34.6</v>
      </c>
      <c r="Q1723" s="17">
        <v>0.16</v>
      </c>
      <c r="R1723" s="17">
        <v>3.5949</v>
      </c>
      <c r="S1723" s="18">
        <v>37.85</v>
      </c>
      <c r="T1723" s="17">
        <v>0.24</v>
      </c>
      <c r="U1723" s="17">
        <v>3.68</v>
      </c>
      <c r="V1723" s="21">
        <v>42457</v>
      </c>
      <c r="W1723" s="7">
        <v>300416</v>
      </c>
      <c r="X1723" s="30"/>
      <c r="Y1723" s="66">
        <v>8668</v>
      </c>
      <c r="Z1723" s="66">
        <v>7245</v>
      </c>
      <c r="AA1723" s="30"/>
      <c r="AB1723" s="66">
        <v>9338</v>
      </c>
      <c r="AC1723" s="66">
        <v>6725</v>
      </c>
      <c r="AD1723" s="45" t="s">
        <v>37</v>
      </c>
      <c r="AE1723" s="66">
        <v>9661</v>
      </c>
      <c r="AF1723" s="66">
        <v>13000</v>
      </c>
      <c r="AG1723" s="30" t="s">
        <v>37</v>
      </c>
      <c r="AH1723" s="66">
        <v>7978</v>
      </c>
      <c r="AI1723" s="66">
        <v>15743</v>
      </c>
      <c r="AJ1723" s="76"/>
      <c r="AK1723" s="75"/>
      <c r="AL1723" s="7">
        <v>300416</v>
      </c>
    </row>
    <row r="1724" spans="1:38" x14ac:dyDescent="0.15">
      <c r="A1724" s="7">
        <v>300417</v>
      </c>
      <c r="B1724" s="17">
        <f t="shared" si="408"/>
        <v>67.904443619259808</v>
      </c>
      <c r="C1724" s="17">
        <f t="shared" si="409"/>
        <v>6.2869585147834055</v>
      </c>
      <c r="D1724" s="17">
        <f t="shared" si="410"/>
        <v>168.17810457516342</v>
      </c>
      <c r="E1724" s="17">
        <f t="shared" si="411"/>
        <v>9.3057423459873654</v>
      </c>
      <c r="F1724" s="17">
        <f t="shared" si="412"/>
        <v>105.09745127436283</v>
      </c>
      <c r="G1724" s="17">
        <f t="shared" si="413"/>
        <v>9.4228873554978065</v>
      </c>
      <c r="H1724" s="17">
        <f t="shared" si="414"/>
        <v>128.71702637889689</v>
      </c>
      <c r="I1724" s="17">
        <f t="shared" si="415"/>
        <v>9.5124166500520584</v>
      </c>
      <c r="J1724" s="18">
        <v>54.86</v>
      </c>
      <c r="K1724" s="17">
        <v>0.80789999999999995</v>
      </c>
      <c r="L1724" s="17">
        <v>8.7260000000000009</v>
      </c>
      <c r="M1724" s="18">
        <v>82.34</v>
      </c>
      <c r="N1724" s="17">
        <v>0.12239999999999999</v>
      </c>
      <c r="O1724" s="17">
        <v>8.8483000000000001</v>
      </c>
      <c r="P1724" s="18">
        <v>42.06</v>
      </c>
      <c r="Q1724" s="17">
        <v>0.2001</v>
      </c>
      <c r="R1724" s="17">
        <v>4.4635999999999996</v>
      </c>
      <c r="S1724" s="18">
        <v>42.94</v>
      </c>
      <c r="T1724" s="17">
        <v>0.25019999999999998</v>
      </c>
      <c r="U1724" s="17">
        <v>4.5141</v>
      </c>
      <c r="V1724" s="21">
        <v>42486</v>
      </c>
      <c r="W1724" s="7">
        <v>300417</v>
      </c>
      <c r="X1724" s="30"/>
      <c r="Y1724" s="66">
        <v>5863</v>
      </c>
      <c r="Z1724" s="66">
        <v>6958</v>
      </c>
      <c r="AA1724" s="30"/>
      <c r="AB1724" s="66">
        <v>5478</v>
      </c>
      <c r="AC1724" s="66">
        <v>7447</v>
      </c>
      <c r="AD1724" s="30" t="s">
        <v>37</v>
      </c>
      <c r="AE1724" s="66">
        <v>6283</v>
      </c>
      <c r="AF1724" s="66">
        <v>12987</v>
      </c>
      <c r="AG1724" s="30" t="s">
        <v>37</v>
      </c>
      <c r="AH1724" s="66">
        <v>6171</v>
      </c>
      <c r="AI1724" s="66">
        <v>13223</v>
      </c>
      <c r="AJ1724" s="76"/>
      <c r="AK1724" s="75"/>
      <c r="AL1724" s="7">
        <v>300417</v>
      </c>
    </row>
    <row r="1725" spans="1:38" x14ac:dyDescent="0.15">
      <c r="A1725" s="7">
        <v>300418</v>
      </c>
      <c r="B1725" s="17">
        <f t="shared" si="408"/>
        <v>58.378378378378386</v>
      </c>
      <c r="C1725" s="17">
        <f t="shared" si="409"/>
        <v>8.8524590163934427</v>
      </c>
      <c r="D1725" s="17">
        <f t="shared" si="410"/>
        <v>97.972222222222229</v>
      </c>
      <c r="E1725" s="17">
        <f t="shared" si="411"/>
        <v>14.222347675309488</v>
      </c>
      <c r="F1725" s="17">
        <f t="shared" si="412"/>
        <v>64.25</v>
      </c>
      <c r="G1725" s="17">
        <f t="shared" si="413"/>
        <v>11.338841649286058</v>
      </c>
      <c r="H1725" s="17">
        <f t="shared" si="414"/>
        <v>42.783333333333339</v>
      </c>
      <c r="I1725" s="17">
        <f t="shared" si="415"/>
        <v>9.3974227558939827</v>
      </c>
      <c r="J1725" s="18">
        <v>21.6</v>
      </c>
      <c r="K1725" s="17">
        <v>0.37</v>
      </c>
      <c r="L1725" s="17">
        <v>2.44</v>
      </c>
      <c r="M1725" s="18">
        <v>35.270000000000003</v>
      </c>
      <c r="N1725" s="17">
        <v>0.09</v>
      </c>
      <c r="O1725" s="17">
        <v>2.4799000000000002</v>
      </c>
      <c r="P1725" s="18">
        <v>28.27</v>
      </c>
      <c r="Q1725" s="17">
        <v>0.22</v>
      </c>
      <c r="R1725" s="17">
        <v>2.4931999999999999</v>
      </c>
      <c r="S1725" s="18">
        <v>25.67</v>
      </c>
      <c r="T1725" s="17">
        <v>0.45</v>
      </c>
      <c r="U1725" s="17">
        <v>2.7315999999999998</v>
      </c>
      <c r="V1725" s="28">
        <v>42485</v>
      </c>
      <c r="W1725" s="7">
        <v>300418</v>
      </c>
      <c r="X1725" s="30"/>
      <c r="Y1725" s="66">
        <v>102655</v>
      </c>
      <c r="Z1725" s="66">
        <v>10980</v>
      </c>
      <c r="AA1725" s="30"/>
      <c r="AB1725" s="66">
        <v>100569</v>
      </c>
      <c r="AC1725" s="66">
        <v>11208</v>
      </c>
      <c r="AD1725" s="50"/>
      <c r="AE1725" s="66">
        <v>91502</v>
      </c>
      <c r="AF1725" s="66">
        <v>12318</v>
      </c>
      <c r="AG1725" s="30"/>
      <c r="AH1725" s="66">
        <v>84442</v>
      </c>
      <c r="AI1725" s="66">
        <v>13348</v>
      </c>
      <c r="AJ1725" s="76"/>
      <c r="AK1725" s="75"/>
      <c r="AL1725" s="7">
        <v>300418</v>
      </c>
    </row>
    <row r="1726" spans="1:38" x14ac:dyDescent="0.15">
      <c r="A1726" s="7">
        <v>300419</v>
      </c>
      <c r="B1726" s="17">
        <f t="shared" si="408"/>
        <v>20.042253521126764</v>
      </c>
      <c r="C1726" s="17">
        <f t="shared" si="409"/>
        <v>0.90223180319553642</v>
      </c>
      <c r="D1726" s="17">
        <f t="shared" si="410"/>
        <v>153.43103448275863</v>
      </c>
      <c r="E1726" s="17">
        <f t="shared" si="411"/>
        <v>6.444137891081831</v>
      </c>
      <c r="F1726" s="17">
        <f t="shared" si="412"/>
        <v>131.96875</v>
      </c>
      <c r="G1726" s="17">
        <f t="shared" si="413"/>
        <v>5.4488213359482858</v>
      </c>
      <c r="H1726" s="17">
        <f t="shared" si="414"/>
        <v>102.15624999999999</v>
      </c>
      <c r="I1726" s="17">
        <f t="shared" si="415"/>
        <v>4.1761947954060572</v>
      </c>
      <c r="J1726" s="18">
        <v>28.46</v>
      </c>
      <c r="K1726" s="17">
        <v>1.42</v>
      </c>
      <c r="L1726" s="17">
        <v>31.544</v>
      </c>
      <c r="M1726" s="18">
        <v>177.98</v>
      </c>
      <c r="N1726" s="17">
        <v>0.28999999999999998</v>
      </c>
      <c r="O1726" s="17">
        <v>27.6189</v>
      </c>
      <c r="P1726" s="18">
        <v>42.23</v>
      </c>
      <c r="Q1726" s="17">
        <v>0.16</v>
      </c>
      <c r="R1726" s="17">
        <v>7.7503000000000002</v>
      </c>
      <c r="S1726" s="18">
        <v>32.69</v>
      </c>
      <c r="T1726" s="17">
        <v>0.24</v>
      </c>
      <c r="U1726" s="17">
        <v>7.8277000000000001</v>
      </c>
      <c r="V1726" s="28">
        <v>42444</v>
      </c>
      <c r="W1726" s="7">
        <v>300419</v>
      </c>
      <c r="X1726" s="30"/>
      <c r="Y1726" s="66">
        <v>7943</v>
      </c>
      <c r="Z1726" s="66">
        <v>5174</v>
      </c>
      <c r="AA1726" s="30"/>
      <c r="AB1726" s="66">
        <v>6470</v>
      </c>
      <c r="AC1726" s="66">
        <v>7330</v>
      </c>
      <c r="AD1726" s="50"/>
      <c r="AE1726" s="66">
        <v>22162</v>
      </c>
      <c r="AF1726" s="66">
        <v>8296</v>
      </c>
      <c r="AG1726" s="30"/>
      <c r="AH1726" s="66">
        <v>20102</v>
      </c>
      <c r="AI1726" s="66">
        <v>9147</v>
      </c>
      <c r="AJ1726" s="76"/>
      <c r="AK1726" s="75"/>
      <c r="AL1726" s="7">
        <v>300419</v>
      </c>
    </row>
    <row r="1727" spans="1:38" x14ac:dyDescent="0.15">
      <c r="A1727" s="7">
        <v>300420</v>
      </c>
      <c r="B1727" s="17">
        <f t="shared" si="408"/>
        <v>89.214285714285708</v>
      </c>
      <c r="C1727" s="17">
        <f t="shared" si="409"/>
        <v>2.9498943092311145</v>
      </c>
      <c r="D1727" s="17">
        <f t="shared" si="410"/>
        <v>318.11294765840222</v>
      </c>
      <c r="E1727" s="17">
        <f t="shared" si="411"/>
        <v>5.4313061474060484</v>
      </c>
      <c r="F1727" s="17">
        <f t="shared" si="412"/>
        <v>89.899856938483552</v>
      </c>
      <c r="G1727" s="17">
        <f t="shared" si="413"/>
        <v>5.6194947462553104</v>
      </c>
      <c r="H1727" s="17">
        <f t="shared" si="414"/>
        <v>89.168233082706763</v>
      </c>
      <c r="I1727" s="17">
        <f t="shared" si="415"/>
        <v>5.5926433529333757</v>
      </c>
      <c r="J1727" s="18">
        <v>24.98</v>
      </c>
      <c r="K1727" s="17">
        <v>0.28000000000000003</v>
      </c>
      <c r="L1727" s="17">
        <v>8.4680999999999997</v>
      </c>
      <c r="M1727" s="18">
        <v>46.19</v>
      </c>
      <c r="N1727" s="17">
        <v>3.6299999999999999E-2</v>
      </c>
      <c r="O1727" s="17">
        <v>8.5044000000000004</v>
      </c>
      <c r="P1727" s="18">
        <v>62.84</v>
      </c>
      <c r="Q1727" s="17">
        <v>0.34949999999999998</v>
      </c>
      <c r="R1727" s="17">
        <v>11.182499999999999</v>
      </c>
      <c r="S1727" s="18">
        <v>25.3</v>
      </c>
      <c r="T1727" s="17">
        <v>0.21279999999999999</v>
      </c>
      <c r="U1727" s="17">
        <v>4.5237999999999996</v>
      </c>
      <c r="V1727" s="21">
        <v>42486</v>
      </c>
      <c r="W1727" s="7">
        <v>300420</v>
      </c>
      <c r="X1727" s="30" t="s">
        <v>37</v>
      </c>
      <c r="Y1727" s="66">
        <v>4263</v>
      </c>
      <c r="Z1727" s="66">
        <v>21295</v>
      </c>
      <c r="AA1727" s="30" t="s">
        <v>39</v>
      </c>
      <c r="AB1727" s="66">
        <v>4266</v>
      </c>
      <c r="AC1727" s="66">
        <v>21280</v>
      </c>
      <c r="AD1727" s="50" t="s">
        <v>39</v>
      </c>
      <c r="AE1727" s="66">
        <v>5713</v>
      </c>
      <c r="AF1727" s="66">
        <v>16986</v>
      </c>
      <c r="AG1727" s="50" t="s">
        <v>37</v>
      </c>
      <c r="AH1727" s="66">
        <v>9279</v>
      </c>
      <c r="AI1727" s="66">
        <v>26146</v>
      </c>
      <c r="AJ1727" s="76"/>
      <c r="AK1727" s="75"/>
      <c r="AL1727" s="7">
        <v>300420</v>
      </c>
    </row>
    <row r="1728" spans="1:38" x14ac:dyDescent="0.15">
      <c r="A1728" s="7">
        <v>300421</v>
      </c>
      <c r="B1728" s="17">
        <f t="shared" si="408"/>
        <v>70.233848592944895</v>
      </c>
      <c r="C1728" s="17">
        <f t="shared" si="409"/>
        <v>6.8448702101359702</v>
      </c>
      <c r="D1728" s="17">
        <f t="shared" si="410"/>
        <v>74.098504837291131</v>
      </c>
      <c r="E1728" s="17">
        <f t="shared" si="411"/>
        <v>6.36894524974959</v>
      </c>
      <c r="F1728" s="17">
        <f t="shared" si="412"/>
        <v>66.333899745114707</v>
      </c>
      <c r="G1728" s="17">
        <f t="shared" si="413"/>
        <v>6.168279676081375</v>
      </c>
      <c r="H1728" s="17">
        <f t="shared" si="414"/>
        <v>70.28688524590163</v>
      </c>
      <c r="I1728" s="17">
        <f t="shared" si="415"/>
        <v>3.3925462889697733</v>
      </c>
      <c r="J1728" s="18">
        <v>35.44</v>
      </c>
      <c r="K1728" s="17">
        <v>0.50460000000000005</v>
      </c>
      <c r="L1728" s="17">
        <v>5.1776</v>
      </c>
      <c r="M1728" s="18">
        <v>33.700000000000003</v>
      </c>
      <c r="N1728" s="17">
        <v>0.1137</v>
      </c>
      <c r="O1728" s="17">
        <v>5.2912999999999997</v>
      </c>
      <c r="P1728" s="18">
        <v>31.23</v>
      </c>
      <c r="Q1728" s="17">
        <v>0.2354</v>
      </c>
      <c r="R1728" s="17">
        <v>5.0629999999999997</v>
      </c>
      <c r="S1728" s="18">
        <v>34.299999999999997</v>
      </c>
      <c r="T1728" s="17">
        <v>0.36599999999999999</v>
      </c>
      <c r="U1728" s="17">
        <v>10.1104</v>
      </c>
      <c r="V1728" s="28">
        <v>42485</v>
      </c>
      <c r="W1728" s="7">
        <v>300421</v>
      </c>
      <c r="X1728" s="30" t="s">
        <v>37</v>
      </c>
      <c r="Y1728" s="66">
        <v>7779</v>
      </c>
      <c r="Z1728" s="66">
        <v>14397</v>
      </c>
      <c r="AA1728" s="30"/>
      <c r="AB1728" s="66">
        <v>13442</v>
      </c>
      <c r="AC1728" s="66">
        <v>8332</v>
      </c>
      <c r="AD1728" s="30"/>
      <c r="AE1728" s="66">
        <v>11964</v>
      </c>
      <c r="AF1728" s="66">
        <v>9361</v>
      </c>
      <c r="AG1728" s="45" t="s">
        <v>41</v>
      </c>
      <c r="AH1728" s="66">
        <v>10813</v>
      </c>
      <c r="AI1728" s="66">
        <v>10357</v>
      </c>
      <c r="AJ1728" s="76"/>
      <c r="AK1728" s="75"/>
      <c r="AL1728" s="7">
        <v>300421</v>
      </c>
    </row>
    <row r="1729" spans="1:38" x14ac:dyDescent="0.15">
      <c r="A1729" s="7">
        <v>300422</v>
      </c>
      <c r="B1729" s="17">
        <f t="shared" si="408"/>
        <v>116.37142857142857</v>
      </c>
      <c r="C1729" s="17">
        <f t="shared" si="409"/>
        <v>14.041922360890849</v>
      </c>
      <c r="D1729" s="17">
        <f t="shared" si="410"/>
        <v>256.25</v>
      </c>
      <c r="E1729" s="17">
        <f t="shared" si="411"/>
        <v>10.402922967624074</v>
      </c>
      <c r="F1729" s="17">
        <f t="shared" si="412"/>
        <v>103.5625</v>
      </c>
      <c r="G1729" s="17">
        <f t="shared" si="413"/>
        <v>10.873060139768366</v>
      </c>
      <c r="H1729" s="17">
        <f t="shared" si="414"/>
        <v>92.733870967741936</v>
      </c>
      <c r="I1729" s="17">
        <f t="shared" si="415"/>
        <v>5.1524357457791163</v>
      </c>
      <c r="J1729" s="18">
        <v>40.729999999999997</v>
      </c>
      <c r="K1729" s="17">
        <v>0.35</v>
      </c>
      <c r="L1729" s="17">
        <v>2.9005999999999998</v>
      </c>
      <c r="M1729" s="18">
        <v>30.75</v>
      </c>
      <c r="N1729" s="17">
        <v>0.03</v>
      </c>
      <c r="O1729" s="17">
        <v>2.9559000000000002</v>
      </c>
      <c r="P1729" s="18">
        <v>33.14</v>
      </c>
      <c r="Q1729" s="17">
        <v>0.16</v>
      </c>
      <c r="R1729" s="17">
        <v>3.0478999999999998</v>
      </c>
      <c r="S1729" s="18">
        <v>38.33</v>
      </c>
      <c r="T1729" s="17">
        <v>0.31</v>
      </c>
      <c r="U1729" s="17">
        <v>7.4391999999999996</v>
      </c>
      <c r="V1729" s="28">
        <v>42486</v>
      </c>
      <c r="W1729" s="7">
        <v>300422</v>
      </c>
      <c r="X1729" s="30" t="s">
        <v>39</v>
      </c>
      <c r="Y1729" s="66">
        <v>10014</v>
      </c>
      <c r="Z1729" s="66">
        <v>12710</v>
      </c>
      <c r="AA1729" s="30" t="s">
        <v>39</v>
      </c>
      <c r="AB1729" s="66">
        <v>10876</v>
      </c>
      <c r="AC1729" s="66">
        <v>11703</v>
      </c>
      <c r="AD1729" s="50" t="s">
        <v>39</v>
      </c>
      <c r="AE1729" s="66">
        <v>11159</v>
      </c>
      <c r="AF1729" s="66">
        <v>11406</v>
      </c>
      <c r="AG1729" s="50" t="s">
        <v>43</v>
      </c>
      <c r="AH1729" s="66">
        <v>12577</v>
      </c>
      <c r="AI1729" s="66">
        <v>10120</v>
      </c>
      <c r="AJ1729" s="76"/>
      <c r="AK1729" s="75"/>
      <c r="AL1729" s="7">
        <v>300422</v>
      </c>
    </row>
    <row r="1730" spans="1:38" x14ac:dyDescent="0.15">
      <c r="A1730" s="7">
        <v>300423</v>
      </c>
      <c r="B1730" s="17">
        <f t="shared" si="408"/>
        <v>146.21739130434784</v>
      </c>
      <c r="C1730" s="17">
        <f t="shared" si="409"/>
        <v>7.9133135676973048</v>
      </c>
      <c r="D1730" s="17">
        <f t="shared" si="410"/>
        <v>286.33333333333331</v>
      </c>
      <c r="E1730" s="17">
        <f t="shared" si="411"/>
        <v>6.8269421816014297</v>
      </c>
      <c r="F1730" s="17">
        <f t="shared" si="412"/>
        <v>178.4375</v>
      </c>
      <c r="G1730" s="17">
        <f t="shared" si="413"/>
        <v>6.5517716174040759</v>
      </c>
      <c r="H1730" s="17">
        <f t="shared" si="414"/>
        <v>181.21153846153845</v>
      </c>
      <c r="I1730" s="17">
        <f t="shared" si="415"/>
        <v>7.1180909647154804</v>
      </c>
      <c r="J1730" s="18">
        <v>33.630000000000003</v>
      </c>
      <c r="K1730" s="17">
        <v>0.23</v>
      </c>
      <c r="L1730" s="17">
        <v>4.2497999999999996</v>
      </c>
      <c r="M1730" s="18">
        <v>34.36</v>
      </c>
      <c r="N1730" s="17">
        <v>0.03</v>
      </c>
      <c r="O1730" s="17">
        <v>5.0330000000000004</v>
      </c>
      <c r="P1730" s="18">
        <v>28.55</v>
      </c>
      <c r="Q1730" s="17">
        <v>0.08</v>
      </c>
      <c r="R1730" s="17">
        <v>4.3575999999999997</v>
      </c>
      <c r="S1730" s="18">
        <v>31.41</v>
      </c>
      <c r="T1730" s="17">
        <v>0.13</v>
      </c>
      <c r="U1730" s="17">
        <v>4.4127000000000001</v>
      </c>
      <c r="V1730" s="21"/>
      <c r="W1730" s="7">
        <v>300423</v>
      </c>
      <c r="X1730" s="30" t="s">
        <v>39</v>
      </c>
      <c r="Y1730" s="66">
        <v>9993</v>
      </c>
      <c r="Z1730" s="66">
        <v>10777</v>
      </c>
      <c r="AA1730" s="30" t="s">
        <v>37</v>
      </c>
      <c r="AB1730" s="66">
        <v>7605</v>
      </c>
      <c r="AC1730" s="66">
        <v>11571</v>
      </c>
      <c r="AD1730" s="45" t="s">
        <v>37</v>
      </c>
      <c r="AE1730" s="66">
        <v>7623</v>
      </c>
      <c r="AF1730" s="66">
        <v>14127</v>
      </c>
      <c r="AG1730" s="45" t="s">
        <v>37</v>
      </c>
      <c r="AH1730" s="66">
        <v>7496</v>
      </c>
      <c r="AI1730" s="66">
        <v>14367</v>
      </c>
      <c r="AJ1730" s="76"/>
      <c r="AK1730" s="75"/>
      <c r="AL1730" s="7">
        <v>300423</v>
      </c>
    </row>
    <row r="1731" spans="1:38" x14ac:dyDescent="0.15">
      <c r="A1731" s="7">
        <v>300424</v>
      </c>
      <c r="B1731" s="17">
        <f t="shared" si="408"/>
        <v>83.440677966101688</v>
      </c>
      <c r="C1731" s="17">
        <f t="shared" si="409"/>
        <v>8.0081333875559171</v>
      </c>
      <c r="D1731" s="17">
        <f t="shared" si="410"/>
        <v>1539.5</v>
      </c>
      <c r="E1731" s="17">
        <f t="shared" si="411"/>
        <v>10.005524323270398</v>
      </c>
      <c r="F1731" s="17">
        <f t="shared" si="412"/>
        <v>224.83399734395749</v>
      </c>
      <c r="G1731" s="17">
        <f t="shared" si="413"/>
        <v>10.793751992349378</v>
      </c>
      <c r="H1731" s="17">
        <f t="shared" si="414"/>
        <v>148.86486486486484</v>
      </c>
      <c r="I1731" s="17">
        <f t="shared" si="415"/>
        <v>8.6042333828009046</v>
      </c>
      <c r="J1731" s="18">
        <v>49.23</v>
      </c>
      <c r="K1731" s="17">
        <v>0.59</v>
      </c>
      <c r="L1731" s="17">
        <v>6.1475</v>
      </c>
      <c r="M1731" s="18">
        <v>61.58</v>
      </c>
      <c r="N1731" s="17">
        <v>0.01</v>
      </c>
      <c r="O1731" s="17">
        <v>6.1546000000000003</v>
      </c>
      <c r="P1731" s="18">
        <v>67.72</v>
      </c>
      <c r="Q1731" s="17">
        <v>0.15060000000000001</v>
      </c>
      <c r="R1731" s="17">
        <v>6.274</v>
      </c>
      <c r="S1731" s="18">
        <v>55.08</v>
      </c>
      <c r="T1731" s="17">
        <v>0.27750000000000002</v>
      </c>
      <c r="U1731" s="17">
        <v>6.4015000000000004</v>
      </c>
      <c r="V1731" s="21">
        <v>42479</v>
      </c>
      <c r="W1731" s="7">
        <v>300424</v>
      </c>
      <c r="X1731" s="30"/>
      <c r="Y1731" s="66">
        <v>18458</v>
      </c>
      <c r="Z1731" s="66">
        <v>7209</v>
      </c>
      <c r="AA1731" s="30"/>
      <c r="AB1731" s="66">
        <v>17126</v>
      </c>
      <c r="AC1731" s="66">
        <v>7770</v>
      </c>
      <c r="AD1731" s="30"/>
      <c r="AE1731" s="66">
        <v>14668</v>
      </c>
      <c r="AF1731" s="66">
        <v>9072</v>
      </c>
      <c r="AG1731" s="30"/>
      <c r="AH1731" s="66">
        <v>14595</v>
      </c>
      <c r="AI1731" s="66">
        <v>9117</v>
      </c>
      <c r="AJ1731" s="76"/>
      <c r="AK1731" s="75"/>
      <c r="AL1731" s="7">
        <v>300424</v>
      </c>
    </row>
    <row r="1732" spans="1:38" x14ac:dyDescent="0.15">
      <c r="A1732" s="7">
        <v>300425</v>
      </c>
      <c r="B1732" s="17">
        <f t="shared" si="408"/>
        <v>89.35294117647058</v>
      </c>
      <c r="C1732" s="17">
        <f t="shared" si="409"/>
        <v>5.000658414537793</v>
      </c>
      <c r="D1732" s="17">
        <f t="shared" si="410"/>
        <v>229.46685878962535</v>
      </c>
      <c r="E1732" s="17">
        <f t="shared" si="411"/>
        <v>5.2096964145511651</v>
      </c>
      <c r="F1732" s="17">
        <f t="shared" si="412"/>
        <v>83.140756302520998</v>
      </c>
      <c r="G1732" s="17">
        <f t="shared" si="413"/>
        <v>5.1287866515470597</v>
      </c>
      <c r="H1732" s="17">
        <f t="shared" si="414"/>
        <v>100.49635332252836</v>
      </c>
      <c r="I1732" s="17">
        <f t="shared" si="415"/>
        <v>5.3050355326692014</v>
      </c>
      <c r="J1732" s="18">
        <v>30.38</v>
      </c>
      <c r="K1732" s="17">
        <v>0.34</v>
      </c>
      <c r="L1732" s="17">
        <v>6.0751999999999997</v>
      </c>
      <c r="M1732" s="18">
        <v>31.85</v>
      </c>
      <c r="N1732" s="17">
        <v>3.4700000000000002E-2</v>
      </c>
      <c r="O1732" s="17">
        <v>6.1135999999999999</v>
      </c>
      <c r="P1732" s="18">
        <v>31.66</v>
      </c>
      <c r="Q1732" s="17">
        <v>0.19040000000000001</v>
      </c>
      <c r="R1732" s="17">
        <v>6.173</v>
      </c>
      <c r="S1732" s="18">
        <v>33.07</v>
      </c>
      <c r="T1732" s="17">
        <v>0.24679999999999999</v>
      </c>
      <c r="U1732" s="17">
        <v>6.2336999999999998</v>
      </c>
      <c r="V1732" s="21">
        <v>42471</v>
      </c>
      <c r="W1732" s="7">
        <v>300425</v>
      </c>
      <c r="X1732" s="30" t="s">
        <v>37</v>
      </c>
      <c r="Y1732" s="66">
        <v>10856</v>
      </c>
      <c r="Z1732" s="66">
        <v>16269</v>
      </c>
      <c r="AA1732" s="30" t="s">
        <v>39</v>
      </c>
      <c r="AB1732" s="66">
        <v>11864</v>
      </c>
      <c r="AC1732" s="66">
        <v>14887</v>
      </c>
      <c r="AD1732" s="45" t="s">
        <v>43</v>
      </c>
      <c r="AE1732" s="66">
        <v>13563</v>
      </c>
      <c r="AF1732" s="66">
        <v>13022</v>
      </c>
      <c r="AG1732" s="45" t="s">
        <v>37</v>
      </c>
      <c r="AH1732" s="66">
        <v>12449</v>
      </c>
      <c r="AI1732" s="66">
        <v>14187</v>
      </c>
      <c r="AJ1732" s="76"/>
      <c r="AK1732" s="75"/>
      <c r="AL1732" s="7">
        <v>300425</v>
      </c>
    </row>
    <row r="1733" spans="1:38" x14ac:dyDescent="0.15">
      <c r="A1733" s="7">
        <v>300426</v>
      </c>
      <c r="B1733" s="17">
        <f t="shared" si="408"/>
        <v>39.041095890410958</v>
      </c>
      <c r="C1733" s="17">
        <f t="shared" si="409"/>
        <v>5.2534562211981566</v>
      </c>
      <c r="D1733" s="17">
        <f t="shared" si="410"/>
        <v>324.89999999999998</v>
      </c>
      <c r="E1733" s="17">
        <f t="shared" si="411"/>
        <v>11.861560366543756</v>
      </c>
      <c r="F1733" s="17">
        <f t="shared" si="412"/>
        <v>97.428571428571445</v>
      </c>
      <c r="G1733" s="17">
        <f t="shared" si="413"/>
        <v>11.9670117564485</v>
      </c>
      <c r="H1733" s="17">
        <f t="shared" si="414"/>
        <v>195</v>
      </c>
      <c r="I1733" s="17">
        <f t="shared" si="415"/>
        <v>10.78176057856586</v>
      </c>
      <c r="J1733" s="18">
        <v>28.5</v>
      </c>
      <c r="K1733" s="17">
        <v>0.73</v>
      </c>
      <c r="L1733" s="17">
        <v>5.4249999999999998</v>
      </c>
      <c r="M1733" s="18">
        <v>64.98</v>
      </c>
      <c r="N1733" s="17">
        <v>0.05</v>
      </c>
      <c r="O1733" s="17">
        <v>5.4782000000000002</v>
      </c>
      <c r="P1733" s="18">
        <v>68.2</v>
      </c>
      <c r="Q1733" s="17">
        <v>0.35</v>
      </c>
      <c r="R1733" s="17">
        <v>5.6989999999999998</v>
      </c>
      <c r="S1733" s="18">
        <v>65</v>
      </c>
      <c r="T1733" s="17">
        <v>0.25</v>
      </c>
      <c r="U1733" s="17">
        <v>6.0286999999999997</v>
      </c>
      <c r="V1733" s="21">
        <v>42485</v>
      </c>
      <c r="W1733" s="7">
        <v>300426</v>
      </c>
      <c r="X1733" s="30"/>
      <c r="Y1733" s="66">
        <v>19127</v>
      </c>
      <c r="Z1733" s="66">
        <v>8365</v>
      </c>
      <c r="AA1733" s="30" t="s">
        <v>41</v>
      </c>
      <c r="AB1733" s="66">
        <v>14783</v>
      </c>
      <c r="AC1733" s="66">
        <v>10823</v>
      </c>
      <c r="AD1733" s="30"/>
      <c r="AE1733" s="66">
        <v>16713</v>
      </c>
      <c r="AF1733" s="66">
        <v>9573</v>
      </c>
      <c r="AG1733" s="30" t="s">
        <v>41</v>
      </c>
      <c r="AH1733" s="66">
        <v>15408</v>
      </c>
      <c r="AI1733" s="66">
        <v>10384</v>
      </c>
      <c r="AJ1733" s="76"/>
      <c r="AK1733" s="75"/>
      <c r="AL1733" s="7">
        <v>300426</v>
      </c>
    </row>
    <row r="1734" spans="1:38" x14ac:dyDescent="0.15">
      <c r="A1734" s="7">
        <v>300427</v>
      </c>
      <c r="B1734" s="17">
        <f t="shared" si="408"/>
        <v>22.289156626506024</v>
      </c>
      <c r="C1734" s="17">
        <f t="shared" si="409"/>
        <v>2.9084391900389885</v>
      </c>
      <c r="D1734" s="17">
        <f t="shared" si="410"/>
        <v>-262.5</v>
      </c>
      <c r="E1734" s="17">
        <f t="shared" si="411"/>
        <v>10.006194310763806</v>
      </c>
      <c r="F1734" s="17">
        <f t="shared" si="412"/>
        <v>240.54945054945057</v>
      </c>
      <c r="G1734" s="17">
        <f t="shared" si="413"/>
        <v>11.089720857186281</v>
      </c>
      <c r="H1734" s="17">
        <f t="shared" si="414"/>
        <v>326.39165009940359</v>
      </c>
      <c r="I1734" s="17">
        <f t="shared" si="415"/>
        <v>11.063937326257266</v>
      </c>
      <c r="J1734" s="18">
        <v>18.5</v>
      </c>
      <c r="K1734" s="17">
        <v>0.83</v>
      </c>
      <c r="L1734" s="17">
        <v>6.3608000000000002</v>
      </c>
      <c r="M1734" s="18">
        <v>63</v>
      </c>
      <c r="N1734" s="17">
        <v>-0.06</v>
      </c>
      <c r="O1734" s="17">
        <v>6.2961</v>
      </c>
      <c r="P1734" s="18">
        <v>21.89</v>
      </c>
      <c r="Q1734" s="17">
        <v>4.5499999999999999E-2</v>
      </c>
      <c r="R1734" s="17">
        <v>1.9739</v>
      </c>
      <c r="S1734" s="18">
        <v>21.89</v>
      </c>
      <c r="T1734" s="17">
        <v>5.0299999999999997E-2</v>
      </c>
      <c r="U1734" s="17">
        <v>1.9784999999999999</v>
      </c>
      <c r="V1734" s="28">
        <v>42481</v>
      </c>
      <c r="W1734" s="7">
        <v>300427</v>
      </c>
      <c r="X1734" s="30" t="s">
        <v>37</v>
      </c>
      <c r="Y1734" s="66">
        <v>4496</v>
      </c>
      <c r="Z1734" s="66">
        <v>19721</v>
      </c>
      <c r="AA1734" s="30" t="s">
        <v>39</v>
      </c>
      <c r="AB1734" s="66">
        <v>8111</v>
      </c>
      <c r="AC1734" s="66">
        <v>10932</v>
      </c>
      <c r="AD1734" s="50" t="s">
        <v>37</v>
      </c>
      <c r="AE1734" s="66">
        <v>10430</v>
      </c>
      <c r="AF1734" s="66">
        <v>27204</v>
      </c>
      <c r="AG1734" s="50" t="s">
        <v>37</v>
      </c>
      <c r="AH1734" s="66">
        <v>10397</v>
      </c>
      <c r="AI1734" s="66">
        <v>27290</v>
      </c>
      <c r="AJ1734" s="76"/>
      <c r="AK1734" s="75"/>
      <c r="AL1734" s="7">
        <v>300427</v>
      </c>
    </row>
    <row r="1735" spans="1:38" x14ac:dyDescent="0.15">
      <c r="A1735" s="7">
        <v>300428</v>
      </c>
      <c r="B1735" s="17">
        <f t="shared" si="408"/>
        <v>30.207317073170731</v>
      </c>
      <c r="C1735" s="17">
        <f t="shared" si="409"/>
        <v>3.1716967361102215</v>
      </c>
      <c r="D1735" s="17">
        <f t="shared" si="410"/>
        <v>61.671052631578945</v>
      </c>
      <c r="E1735" s="17">
        <f t="shared" si="411"/>
        <v>5.8578713193021041</v>
      </c>
      <c r="F1735" s="17">
        <f t="shared" si="412"/>
        <v>72.69047619047619</v>
      </c>
      <c r="G1735" s="17">
        <f t="shared" si="413"/>
        <v>8.4038702396190317</v>
      </c>
      <c r="H1735" s="17">
        <f t="shared" si="414"/>
        <v>86.892857142857139</v>
      </c>
      <c r="I1735" s="17">
        <f t="shared" si="415"/>
        <v>9.7864124532400147</v>
      </c>
      <c r="J1735" s="18">
        <v>24.77</v>
      </c>
      <c r="K1735" s="17">
        <v>0.82</v>
      </c>
      <c r="L1735" s="17">
        <v>7.8097000000000003</v>
      </c>
      <c r="M1735" s="18">
        <v>46.87</v>
      </c>
      <c r="N1735" s="17">
        <v>0.19</v>
      </c>
      <c r="O1735" s="17">
        <v>8.0012000000000008</v>
      </c>
      <c r="P1735" s="18">
        <v>61.06</v>
      </c>
      <c r="Q1735" s="17">
        <v>0.42</v>
      </c>
      <c r="R1735" s="17">
        <v>7.2656999999999998</v>
      </c>
      <c r="S1735" s="18">
        <v>24.33</v>
      </c>
      <c r="T1735" s="17">
        <v>0.21</v>
      </c>
      <c r="U1735" s="17">
        <v>2.4861</v>
      </c>
      <c r="V1735" s="28">
        <v>42486</v>
      </c>
      <c r="W1735" s="7">
        <v>300428</v>
      </c>
      <c r="X1735" s="30"/>
      <c r="Y1735" s="66">
        <v>8514</v>
      </c>
      <c r="Z1735" s="66">
        <v>9490</v>
      </c>
      <c r="AA1735" s="30"/>
      <c r="AB1735" s="66">
        <v>8952</v>
      </c>
      <c r="AC1735" s="66">
        <v>9025</v>
      </c>
      <c r="AD1735" s="30"/>
      <c r="AE1735" s="66">
        <v>8908</v>
      </c>
      <c r="AF1735" s="66">
        <v>9070</v>
      </c>
      <c r="AG1735" s="30" t="s">
        <v>37</v>
      </c>
      <c r="AH1735" s="66">
        <v>13240</v>
      </c>
      <c r="AI1735" s="66">
        <v>18308</v>
      </c>
      <c r="AJ1735" s="76"/>
      <c r="AK1735" s="75"/>
      <c r="AL1735" s="7">
        <v>300428</v>
      </c>
    </row>
    <row r="1736" spans="1:38" x14ac:dyDescent="0.15">
      <c r="A1736" s="7">
        <v>300429</v>
      </c>
      <c r="B1736" s="17">
        <f t="shared" si="408"/>
        <v>27.667300708974579</v>
      </c>
      <c r="C1736" s="17">
        <f t="shared" si="409"/>
        <v>4.2429063908777511</v>
      </c>
      <c r="D1736" s="17">
        <f t="shared" si="410"/>
        <v>72.050223598211218</v>
      </c>
      <c r="E1736" s="17">
        <f t="shared" si="411"/>
        <v>10.696047390460627</v>
      </c>
      <c r="F1736" s="17">
        <f t="shared" si="412"/>
        <v>99.757142857142867</v>
      </c>
      <c r="G1736" s="17">
        <f t="shared" si="413"/>
        <v>17.405501065566622</v>
      </c>
      <c r="H1736" s="17">
        <f t="shared" si="414"/>
        <v>75.651487233482484</v>
      </c>
      <c r="I1736" s="17">
        <f t="shared" si="415"/>
        <v>10.483981286421713</v>
      </c>
      <c r="J1736" s="18">
        <v>32</v>
      </c>
      <c r="K1736" s="17">
        <v>1.1566000000000001</v>
      </c>
      <c r="L1736" s="17">
        <v>7.5419999999999998</v>
      </c>
      <c r="M1736" s="18">
        <v>83.78</v>
      </c>
      <c r="N1736" s="17">
        <v>0.29070000000000001</v>
      </c>
      <c r="O1736" s="17">
        <v>7.8327999999999998</v>
      </c>
      <c r="P1736" s="18">
        <v>139.66</v>
      </c>
      <c r="Q1736" s="17">
        <v>0.7</v>
      </c>
      <c r="R1736" s="17">
        <v>8.0238999999999994</v>
      </c>
      <c r="S1736" s="18">
        <v>38.32</v>
      </c>
      <c r="T1736" s="17">
        <v>0.37990000000000002</v>
      </c>
      <c r="U1736" s="17">
        <v>3.6551</v>
      </c>
      <c r="V1736" s="28">
        <v>42486</v>
      </c>
      <c r="W1736" s="7">
        <v>300429</v>
      </c>
      <c r="X1736" s="30" t="s">
        <v>37</v>
      </c>
      <c r="Y1736" s="66">
        <v>5616</v>
      </c>
      <c r="Z1736" s="66">
        <v>14209</v>
      </c>
      <c r="AA1736" s="30" t="s">
        <v>39</v>
      </c>
      <c r="AB1736" s="66">
        <v>6609</v>
      </c>
      <c r="AC1736" s="66">
        <v>12074</v>
      </c>
      <c r="AD1736" s="50" t="s">
        <v>37</v>
      </c>
      <c r="AE1736" s="66">
        <v>5032</v>
      </c>
      <c r="AF1736" s="66">
        <v>15858</v>
      </c>
      <c r="AG1736" s="50" t="s">
        <v>37</v>
      </c>
      <c r="AH1736" s="66">
        <v>8339</v>
      </c>
      <c r="AI1736" s="66">
        <v>30841</v>
      </c>
      <c r="AJ1736" s="76"/>
      <c r="AK1736" s="75"/>
      <c r="AL1736" s="7">
        <v>300429</v>
      </c>
    </row>
    <row r="1737" spans="1:38" x14ac:dyDescent="0.15">
      <c r="A1737" s="7">
        <v>300430</v>
      </c>
      <c r="B1737" s="17">
        <f t="shared" si="408"/>
        <v>81.372881355932208</v>
      </c>
      <c r="C1737" s="17">
        <f t="shared" si="409"/>
        <v>7.634571042378945</v>
      </c>
      <c r="D1737" s="17">
        <f t="shared" si="410"/>
        <v>95.854166666666671</v>
      </c>
      <c r="E1737" s="17">
        <f t="shared" si="411"/>
        <v>7.1845721424109925</v>
      </c>
      <c r="F1737" s="17">
        <f t="shared" si="412"/>
        <v>76.09375</v>
      </c>
      <c r="G1737" s="17">
        <f t="shared" si="413"/>
        <v>7.4996920044351372</v>
      </c>
      <c r="H1737" s="17">
        <f t="shared" si="414"/>
        <v>95.493243243243242</v>
      </c>
      <c r="I1737" s="17">
        <f t="shared" si="415"/>
        <v>7.1948928631427833</v>
      </c>
      <c r="J1737" s="18">
        <v>48.01</v>
      </c>
      <c r="K1737" s="17">
        <v>0.59</v>
      </c>
      <c r="L1737" s="17">
        <v>6.2885</v>
      </c>
      <c r="M1737" s="18">
        <v>46.01</v>
      </c>
      <c r="N1737" s="17">
        <v>0.12</v>
      </c>
      <c r="O1737" s="17">
        <v>6.4039999999999999</v>
      </c>
      <c r="P1737" s="18">
        <v>48.7</v>
      </c>
      <c r="Q1737" s="17">
        <v>0.32</v>
      </c>
      <c r="R1737" s="17">
        <v>6.4935999999999998</v>
      </c>
      <c r="S1737" s="18">
        <v>47.11</v>
      </c>
      <c r="T1737" s="17">
        <v>0.37</v>
      </c>
      <c r="U1737" s="17">
        <v>6.5476999999999999</v>
      </c>
      <c r="V1737" s="21">
        <v>42480</v>
      </c>
      <c r="W1737" s="7">
        <v>300430</v>
      </c>
      <c r="X1737" s="30"/>
      <c r="Y1737" s="66">
        <v>9961</v>
      </c>
      <c r="Z1737" s="66">
        <v>9766</v>
      </c>
      <c r="AA1737" s="30" t="s">
        <v>37</v>
      </c>
      <c r="AB1737" s="66">
        <v>9608</v>
      </c>
      <c r="AC1737" s="66">
        <v>10124</v>
      </c>
      <c r="AD1737" s="30"/>
      <c r="AE1737" s="66">
        <v>12455</v>
      </c>
      <c r="AF1737" s="66">
        <v>7810</v>
      </c>
      <c r="AG1737" s="30"/>
      <c r="AH1737" s="66">
        <v>10606</v>
      </c>
      <c r="AI1737" s="66">
        <v>9172</v>
      </c>
      <c r="AJ1737" s="76"/>
      <c r="AK1737" s="75"/>
      <c r="AL1737" s="7">
        <v>300430</v>
      </c>
    </row>
    <row r="1738" spans="1:38" x14ac:dyDescent="0.15">
      <c r="A1738" s="7">
        <v>300431</v>
      </c>
      <c r="B1738" s="17">
        <f t="shared" si="408"/>
        <v>65.714285714285722</v>
      </c>
      <c r="C1738" s="17">
        <f t="shared" si="409"/>
        <v>19.728095381052452</v>
      </c>
      <c r="D1738" s="17">
        <f t="shared" si="410"/>
        <v>2336</v>
      </c>
      <c r="E1738" s="17">
        <f t="shared" si="411"/>
        <v>39.452795135956762</v>
      </c>
      <c r="F1738" s="17">
        <f t="shared" si="412"/>
        <v>517.85714285714278</v>
      </c>
      <c r="G1738" s="17">
        <f t="shared" si="413"/>
        <v>28.895974491829417</v>
      </c>
      <c r="H1738" s="17">
        <f t="shared" si="414"/>
        <v>643.28571428571422</v>
      </c>
      <c r="I1738" s="17">
        <f t="shared" si="415"/>
        <v>20.979802921238381</v>
      </c>
      <c r="J1738" s="18">
        <v>46</v>
      </c>
      <c r="K1738" s="17">
        <v>0.7</v>
      </c>
      <c r="L1738" s="17">
        <v>2.3317000000000001</v>
      </c>
      <c r="M1738" s="18">
        <v>93.44</v>
      </c>
      <c r="N1738" s="17">
        <v>0.01</v>
      </c>
      <c r="O1738" s="17">
        <v>2.3683999999999998</v>
      </c>
      <c r="P1738" s="18">
        <v>72.5</v>
      </c>
      <c r="Q1738" s="17">
        <v>7.0000000000000007E-2</v>
      </c>
      <c r="R1738" s="17">
        <v>2.5089999999999999</v>
      </c>
      <c r="S1738" s="18">
        <v>60.04</v>
      </c>
      <c r="T1738" s="17">
        <v>7.0000000000000007E-2</v>
      </c>
      <c r="U1738" s="17">
        <v>2.8618000000000001</v>
      </c>
      <c r="V1738" s="21">
        <v>42486</v>
      </c>
      <c r="W1738" s="7">
        <v>300431</v>
      </c>
      <c r="X1738" s="30"/>
      <c r="Y1738" s="66">
        <v>48080</v>
      </c>
      <c r="Z1738" s="66">
        <v>5718</v>
      </c>
      <c r="AA1738" s="30"/>
      <c r="AB1738" s="66"/>
      <c r="AC1738" s="66"/>
      <c r="AD1738" s="50"/>
      <c r="AE1738" s="66"/>
      <c r="AF1738" s="66"/>
      <c r="AG1738" s="30"/>
      <c r="AH1738" s="66"/>
      <c r="AI1738" s="66"/>
      <c r="AJ1738" s="76"/>
      <c r="AK1738" s="75"/>
      <c r="AL1738" s="7">
        <v>300431</v>
      </c>
    </row>
    <row r="1739" spans="1:38" x14ac:dyDescent="0.15">
      <c r="A1739" s="7">
        <v>300432</v>
      </c>
      <c r="B1739" s="17">
        <f t="shared" si="408"/>
        <v>42.560613989185413</v>
      </c>
      <c r="C1739" s="17">
        <f t="shared" si="409"/>
        <v>9.6618357487922708</v>
      </c>
      <c r="D1739" s="17">
        <f t="shared" si="410"/>
        <v>31.633333333333336</v>
      </c>
      <c r="E1739" s="17">
        <f t="shared" si="411"/>
        <v>7.7431462140992169</v>
      </c>
      <c r="F1739" s="17">
        <f t="shared" si="412"/>
        <v>57.854838709677416</v>
      </c>
      <c r="G1739" s="17">
        <f t="shared" si="413"/>
        <v>13.711773700305809</v>
      </c>
      <c r="H1739" s="17">
        <f t="shared" si="414"/>
        <v>43.533333333333339</v>
      </c>
      <c r="I1739" s="17">
        <f t="shared" si="415"/>
        <v>9.488520778843359</v>
      </c>
      <c r="J1739" s="18">
        <v>24.4</v>
      </c>
      <c r="K1739" s="17">
        <v>0.57330000000000003</v>
      </c>
      <c r="L1739" s="17">
        <v>2.5253999999999999</v>
      </c>
      <c r="M1739" s="18">
        <v>18.98</v>
      </c>
      <c r="N1739" s="17">
        <v>0.15</v>
      </c>
      <c r="O1739" s="17">
        <v>2.4512</v>
      </c>
      <c r="P1739" s="18">
        <v>35.869999999999997</v>
      </c>
      <c r="Q1739" s="17">
        <v>0.31</v>
      </c>
      <c r="R1739" s="17">
        <v>2.6160000000000001</v>
      </c>
      <c r="S1739" s="18">
        <v>26.12</v>
      </c>
      <c r="T1739" s="17">
        <v>0.45</v>
      </c>
      <c r="U1739" s="17">
        <v>2.7528000000000001</v>
      </c>
      <c r="V1739" s="28">
        <v>42486</v>
      </c>
      <c r="W1739" s="7">
        <v>300432</v>
      </c>
      <c r="X1739" s="30" t="s">
        <v>43</v>
      </c>
      <c r="Y1739" s="66">
        <v>19707</v>
      </c>
      <c r="Z1739" s="66">
        <v>18267</v>
      </c>
      <c r="AA1739" s="30" t="s">
        <v>37</v>
      </c>
      <c r="AB1739" s="66">
        <v>18090</v>
      </c>
      <c r="AC1739" s="66">
        <v>19900</v>
      </c>
      <c r="AD1739" s="30" t="s">
        <v>43</v>
      </c>
      <c r="AE1739" s="66">
        <v>31029</v>
      </c>
      <c r="AF1739" s="66">
        <v>11602</v>
      </c>
      <c r="AG1739" s="50" t="s">
        <v>43</v>
      </c>
      <c r="AH1739" s="66">
        <v>31333</v>
      </c>
      <c r="AI1739" s="66">
        <v>11489</v>
      </c>
      <c r="AJ1739" s="76"/>
      <c r="AK1739" s="75"/>
      <c r="AL1739" s="7">
        <v>300432</v>
      </c>
    </row>
    <row r="1740" spans="1:38" x14ac:dyDescent="0.15">
      <c r="A1740" s="7">
        <v>300433</v>
      </c>
      <c r="B1740" s="17">
        <f t="shared" si="408"/>
        <v>11.748936170212765</v>
      </c>
      <c r="C1740" s="17">
        <f t="shared" si="409"/>
        <v>1.7832115892606872</v>
      </c>
      <c r="D1740" s="17">
        <f t="shared" si="410"/>
        <v>68.73725010199918</v>
      </c>
      <c r="E1740" s="17">
        <f t="shared" si="411"/>
        <v>4.2807414277184206</v>
      </c>
      <c r="F1740" s="17">
        <f t="shared" si="412"/>
        <v>117.9530201342282</v>
      </c>
      <c r="G1740" s="17">
        <f t="shared" si="413"/>
        <v>4.7018693776544165</v>
      </c>
      <c r="H1740" s="17">
        <f t="shared" si="414"/>
        <v>48.114710568242167</v>
      </c>
      <c r="I1740" s="17">
        <f t="shared" si="415"/>
        <v>3.870120300510997</v>
      </c>
      <c r="J1740" s="18">
        <v>27.61</v>
      </c>
      <c r="K1740" s="17">
        <v>2.35</v>
      </c>
      <c r="L1740" s="17">
        <v>15.4833</v>
      </c>
      <c r="M1740" s="18">
        <v>67.39</v>
      </c>
      <c r="N1740" s="17">
        <v>0.24510000000000001</v>
      </c>
      <c r="O1740" s="17">
        <v>15.742599999999999</v>
      </c>
      <c r="P1740" s="18">
        <v>28.12</v>
      </c>
      <c r="Q1740" s="17">
        <v>0.1192</v>
      </c>
      <c r="R1740" s="17">
        <v>5.9805999999999999</v>
      </c>
      <c r="S1740" s="18">
        <v>24.16</v>
      </c>
      <c r="T1740" s="17">
        <v>0.37659999999999999</v>
      </c>
      <c r="U1740" s="17">
        <v>6.2427000000000001</v>
      </c>
      <c r="V1740" s="28">
        <v>42480</v>
      </c>
      <c r="W1740" s="7">
        <v>300433</v>
      </c>
      <c r="X1740" s="30"/>
      <c r="Y1740" s="66">
        <v>34870</v>
      </c>
      <c r="Z1740" s="66">
        <v>19310</v>
      </c>
      <c r="AA1740" s="30" t="s">
        <v>41</v>
      </c>
      <c r="AB1740" s="66">
        <v>33491</v>
      </c>
      <c r="AC1740" s="66">
        <v>20105</v>
      </c>
      <c r="AD1740" s="30" t="s">
        <v>37</v>
      </c>
      <c r="AE1740" s="66">
        <v>44807</v>
      </c>
      <c r="AF1740" s="66">
        <v>48688</v>
      </c>
      <c r="AG1740" s="45" t="s">
        <v>39</v>
      </c>
      <c r="AH1740" s="66">
        <v>45796</v>
      </c>
      <c r="AI1740" s="66">
        <v>47637</v>
      </c>
      <c r="AJ1740" s="76"/>
      <c r="AK1740" s="75"/>
      <c r="AL1740" s="7">
        <v>300433</v>
      </c>
    </row>
    <row r="1741" spans="1:38" x14ac:dyDescent="0.15">
      <c r="A1741" s="7">
        <v>300434</v>
      </c>
      <c r="B1741" s="17">
        <f t="shared" si="408"/>
        <v>91.84210526315789</v>
      </c>
      <c r="C1741" s="17">
        <f t="shared" si="409"/>
        <v>6.1849823665975512</v>
      </c>
      <c r="D1741" s="17">
        <f t="shared" si="410"/>
        <v>313.125</v>
      </c>
      <c r="E1741" s="17">
        <f t="shared" si="411"/>
        <v>8.8219756999471741</v>
      </c>
      <c r="F1741" s="17">
        <f t="shared" si="412"/>
        <v>169.29223744292239</v>
      </c>
      <c r="G1741" s="17">
        <f t="shared" si="413"/>
        <v>10.374619608940501</v>
      </c>
      <c r="H1741" s="17">
        <f t="shared" si="414"/>
        <v>194.10994764397907</v>
      </c>
      <c r="I1741" s="17">
        <f t="shared" si="415"/>
        <v>10.277200277200278</v>
      </c>
      <c r="J1741" s="18">
        <v>34.9</v>
      </c>
      <c r="K1741" s="17">
        <v>0.38</v>
      </c>
      <c r="L1741" s="17">
        <v>5.6426999999999996</v>
      </c>
      <c r="M1741" s="18">
        <v>50.1</v>
      </c>
      <c r="N1741" s="17">
        <v>0.04</v>
      </c>
      <c r="O1741" s="17">
        <v>5.6790000000000003</v>
      </c>
      <c r="P1741" s="18">
        <v>29.66</v>
      </c>
      <c r="Q1741" s="17">
        <v>8.7599999999999997E-2</v>
      </c>
      <c r="R1741" s="17">
        <v>2.8589000000000002</v>
      </c>
      <c r="S1741" s="18">
        <v>29.66</v>
      </c>
      <c r="T1741" s="17">
        <v>0.11459999999999999</v>
      </c>
      <c r="U1741" s="17">
        <v>2.8860000000000001</v>
      </c>
      <c r="V1741" s="28">
        <v>42453</v>
      </c>
      <c r="W1741" s="7">
        <v>300434</v>
      </c>
      <c r="X1741" s="30"/>
      <c r="Y1741" s="66">
        <v>10603</v>
      </c>
      <c r="Z1741" s="66">
        <v>6413</v>
      </c>
      <c r="AA1741" s="30"/>
      <c r="AB1741" s="66">
        <v>10274</v>
      </c>
      <c r="AC1741" s="66">
        <v>6618</v>
      </c>
      <c r="AD1741" s="30" t="s">
        <v>37</v>
      </c>
      <c r="AE1741" s="66">
        <v>10768</v>
      </c>
      <c r="AF1741" s="66">
        <v>12630</v>
      </c>
      <c r="AG1741" s="30" t="s">
        <v>45</v>
      </c>
      <c r="AH1741" s="66">
        <v>10768</v>
      </c>
      <c r="AI1741" s="66">
        <v>12630</v>
      </c>
      <c r="AJ1741" s="76"/>
      <c r="AK1741" s="75"/>
      <c r="AL1741" s="7">
        <v>300434</v>
      </c>
    </row>
    <row r="1742" spans="1:38" x14ac:dyDescent="0.15">
      <c r="A1742" s="7">
        <v>300435</v>
      </c>
      <c r="B1742" s="17">
        <f t="shared" si="408"/>
        <v>15.073170731707316</v>
      </c>
      <c r="C1742" s="17">
        <f t="shared" si="409"/>
        <v>2.3618436138500343</v>
      </c>
      <c r="D1742" s="17">
        <f t="shared" si="410"/>
        <v>84.48863636363636</v>
      </c>
      <c r="E1742" s="17">
        <f t="shared" si="411"/>
        <v>9.1774261238798225</v>
      </c>
      <c r="F1742" s="17">
        <f t="shared" si="412"/>
        <v>38.222222222222221</v>
      </c>
      <c r="G1742" s="17">
        <f t="shared" si="413"/>
        <v>7.7364219048689984</v>
      </c>
      <c r="H1742" s="17">
        <f t="shared" si="414"/>
        <v>45.304687499999993</v>
      </c>
      <c r="I1742" s="17">
        <f t="shared" si="415"/>
        <v>6.8834128623317428</v>
      </c>
      <c r="J1742" s="18">
        <v>18.54</v>
      </c>
      <c r="K1742" s="17">
        <v>1.23</v>
      </c>
      <c r="L1742" s="17">
        <v>7.8498000000000001</v>
      </c>
      <c r="M1742" s="18">
        <v>74.349999999999994</v>
      </c>
      <c r="N1742" s="17">
        <v>0.22</v>
      </c>
      <c r="O1742" s="17">
        <v>8.1013999999999999</v>
      </c>
      <c r="P1742" s="18">
        <v>20.64</v>
      </c>
      <c r="Q1742" s="17">
        <v>0.27</v>
      </c>
      <c r="R1742" s="17">
        <v>2.6678999999999999</v>
      </c>
      <c r="S1742" s="18">
        <v>19.329999999999998</v>
      </c>
      <c r="T1742" s="17">
        <v>0.32</v>
      </c>
      <c r="U1742" s="17">
        <v>2.8081999999999998</v>
      </c>
      <c r="V1742" s="21">
        <v>42480</v>
      </c>
      <c r="W1742" s="7">
        <v>300435</v>
      </c>
      <c r="X1742" s="30"/>
      <c r="Y1742" s="66">
        <v>10087</v>
      </c>
      <c r="Z1742" s="66">
        <v>8089</v>
      </c>
      <c r="AA1742" s="30"/>
      <c r="AB1742" s="66">
        <v>12696</v>
      </c>
      <c r="AC1742" s="66">
        <v>6427</v>
      </c>
      <c r="AD1742" s="30" t="s">
        <v>37</v>
      </c>
      <c r="AE1742" s="66">
        <v>14603</v>
      </c>
      <c r="AF1742" s="66">
        <v>16763</v>
      </c>
      <c r="AG1742" s="30" t="s">
        <v>39</v>
      </c>
      <c r="AH1742" s="66">
        <v>14644</v>
      </c>
      <c r="AI1742" s="66">
        <v>16716</v>
      </c>
      <c r="AJ1742" s="76"/>
      <c r="AK1742" s="75"/>
      <c r="AL1742" s="7">
        <v>300435</v>
      </c>
    </row>
    <row r="1743" spans="1:38" x14ac:dyDescent="0.15">
      <c r="A1743" s="7">
        <v>300436</v>
      </c>
      <c r="B1743" s="17">
        <f t="shared" si="408"/>
        <v>58.47851964073152</v>
      </c>
      <c r="C1743" s="17">
        <f t="shared" si="409"/>
        <v>14.571929351489821</v>
      </c>
      <c r="D1743" s="17">
        <f t="shared" si="410"/>
        <v>74.466236345580938</v>
      </c>
      <c r="E1743" s="17">
        <f t="shared" si="411"/>
        <v>15.342710997442456</v>
      </c>
      <c r="F1743" s="17">
        <f t="shared" si="412"/>
        <v>105.49639299209893</v>
      </c>
      <c r="G1743" s="17">
        <f t="shared" si="413"/>
        <v>16.380413910817154</v>
      </c>
      <c r="H1743" s="17">
        <f t="shared" si="414"/>
        <v>101.96669029057405</v>
      </c>
      <c r="I1743" s="17">
        <f t="shared" si="415"/>
        <v>14.825596372816733</v>
      </c>
      <c r="J1743" s="18">
        <v>54.04</v>
      </c>
      <c r="K1743" s="17">
        <v>0.92410000000000003</v>
      </c>
      <c r="L1743" s="17">
        <v>3.7084999999999999</v>
      </c>
      <c r="M1743" s="18">
        <v>59.99</v>
      </c>
      <c r="N1743" s="17">
        <v>0.2014</v>
      </c>
      <c r="O1743" s="17">
        <v>3.91</v>
      </c>
      <c r="P1743" s="18">
        <v>61.42</v>
      </c>
      <c r="Q1743" s="17">
        <v>0.29110000000000003</v>
      </c>
      <c r="R1743" s="17">
        <v>3.7496</v>
      </c>
      <c r="S1743" s="18">
        <v>57.55</v>
      </c>
      <c r="T1743" s="17">
        <v>0.42330000000000001</v>
      </c>
      <c r="U1743" s="17">
        <v>3.8818000000000001</v>
      </c>
      <c r="V1743" s="28">
        <v>42450</v>
      </c>
      <c r="W1743" s="7">
        <v>300436</v>
      </c>
      <c r="X1743" s="30" t="s">
        <v>39</v>
      </c>
      <c r="Y1743" s="66">
        <v>11541</v>
      </c>
      <c r="Z1743" s="66">
        <v>12130</v>
      </c>
      <c r="AA1743" s="30" t="s">
        <v>37</v>
      </c>
      <c r="AB1743" s="66">
        <v>11352</v>
      </c>
      <c r="AC1743" s="66">
        <v>12332</v>
      </c>
      <c r="AD1743" s="30"/>
      <c r="AE1743" s="66">
        <v>15316</v>
      </c>
      <c r="AF1743" s="66">
        <v>9140</v>
      </c>
      <c r="AG1743" s="45"/>
      <c r="AH1743" s="66">
        <v>17776</v>
      </c>
      <c r="AI1743" s="66">
        <v>7875</v>
      </c>
      <c r="AJ1743" s="76"/>
      <c r="AK1743" s="75"/>
      <c r="AL1743" s="7">
        <v>300436</v>
      </c>
    </row>
    <row r="1744" spans="1:38" x14ac:dyDescent="0.15">
      <c r="A1744" s="7">
        <v>300437</v>
      </c>
      <c r="B1744" s="17">
        <f t="shared" si="408"/>
        <v>37.052664478824816</v>
      </c>
      <c r="C1744" s="17">
        <f t="shared" si="409"/>
        <v>3.7360351700991128</v>
      </c>
      <c r="D1744" s="17">
        <f t="shared" si="410"/>
        <v>183.24670824670824</v>
      </c>
      <c r="E1744" s="17">
        <f t="shared" si="411"/>
        <v>16.704570580245743</v>
      </c>
      <c r="F1744" s="17">
        <f t="shared" si="412"/>
        <v>151.38580931263857</v>
      </c>
      <c r="G1744" s="17">
        <f t="shared" si="413"/>
        <v>11.877011394276767</v>
      </c>
      <c r="H1744" s="17">
        <f t="shared" si="414"/>
        <v>163.48920863309354</v>
      </c>
      <c r="I1744" s="17">
        <f t="shared" si="415"/>
        <v>5.1432451292883945</v>
      </c>
      <c r="J1744" s="18">
        <v>23.71</v>
      </c>
      <c r="K1744" s="17">
        <v>0.63990000000000002</v>
      </c>
      <c r="L1744" s="17">
        <v>6.3463000000000003</v>
      </c>
      <c r="M1744" s="18">
        <v>105.77</v>
      </c>
      <c r="N1744" s="17">
        <v>0.14430000000000001</v>
      </c>
      <c r="O1744" s="17">
        <v>6.3318000000000003</v>
      </c>
      <c r="P1744" s="18">
        <v>27.31</v>
      </c>
      <c r="Q1744" s="17">
        <v>9.0200000000000002E-2</v>
      </c>
      <c r="R1744" s="17">
        <v>2.2993999999999999</v>
      </c>
      <c r="S1744" s="18">
        <v>27.27</v>
      </c>
      <c r="T1744" s="17">
        <v>0.12509999999999999</v>
      </c>
      <c r="U1744" s="17">
        <v>5.3021000000000003</v>
      </c>
      <c r="V1744" s="28">
        <v>42486</v>
      </c>
      <c r="W1744" s="7">
        <v>300437</v>
      </c>
      <c r="X1744" s="30"/>
      <c r="Y1744" s="66">
        <v>9583</v>
      </c>
      <c r="Z1744" s="66">
        <v>6960</v>
      </c>
      <c r="AA1744" s="30"/>
      <c r="AB1744" s="66">
        <v>9514</v>
      </c>
      <c r="AC1744" s="66">
        <v>7010</v>
      </c>
      <c r="AD1744" s="30" t="s">
        <v>37</v>
      </c>
      <c r="AE1744" s="66">
        <v>13389</v>
      </c>
      <c r="AF1744" s="66">
        <v>13948</v>
      </c>
      <c r="AG1744" s="30" t="s">
        <v>37</v>
      </c>
      <c r="AH1744" s="66">
        <v>12915</v>
      </c>
      <c r="AI1744" s="66">
        <v>16904</v>
      </c>
      <c r="AJ1744" s="76"/>
      <c r="AK1744" s="75"/>
      <c r="AL1744" s="7">
        <v>300437</v>
      </c>
    </row>
    <row r="1745" spans="1:38" x14ac:dyDescent="0.15">
      <c r="A1745" s="7">
        <v>300438</v>
      </c>
      <c r="B1745" s="17">
        <f t="shared" si="408"/>
        <v>27.876106194690269</v>
      </c>
      <c r="C1745" s="17">
        <f t="shared" si="409"/>
        <v>3.196152441251674</v>
      </c>
      <c r="D1745" s="17">
        <f t="shared" si="410"/>
        <v>104.88</v>
      </c>
      <c r="E1745" s="17">
        <f t="shared" si="411"/>
        <v>10.366607031659269</v>
      </c>
      <c r="F1745" s="17">
        <f t="shared" si="412"/>
        <v>122.02941176470588</v>
      </c>
      <c r="G1745" s="17">
        <f t="shared" si="413"/>
        <v>12.210842309729825</v>
      </c>
      <c r="H1745" s="17">
        <f t="shared" si="414"/>
        <v>70.433823529411754</v>
      </c>
      <c r="I1745" s="17">
        <f t="shared" si="415"/>
        <v>8.9474864092361148</v>
      </c>
      <c r="J1745" s="18">
        <v>31.5</v>
      </c>
      <c r="K1745" s="17">
        <v>1.1299999999999999</v>
      </c>
      <c r="L1745" s="17">
        <v>9.8556000000000008</v>
      </c>
      <c r="M1745" s="18">
        <v>104.88</v>
      </c>
      <c r="N1745" s="17">
        <v>0.25</v>
      </c>
      <c r="O1745" s="17">
        <v>10.117100000000001</v>
      </c>
      <c r="P1745" s="18">
        <v>41.49</v>
      </c>
      <c r="Q1745" s="17">
        <v>0.17</v>
      </c>
      <c r="R1745" s="17">
        <v>3.3978000000000002</v>
      </c>
      <c r="S1745" s="18">
        <v>31.93</v>
      </c>
      <c r="T1745" s="17">
        <v>0.34</v>
      </c>
      <c r="U1745" s="17">
        <v>3.5686</v>
      </c>
      <c r="V1745" s="21">
        <v>42486</v>
      </c>
      <c r="W1745" s="7">
        <v>300438</v>
      </c>
      <c r="X1745" s="30"/>
      <c r="Y1745" s="66">
        <v>14072</v>
      </c>
      <c r="Z1745" s="66">
        <v>5969</v>
      </c>
      <c r="AA1745" s="30"/>
      <c r="AB1745" s="66">
        <v>14161</v>
      </c>
      <c r="AC1745" s="66">
        <v>5931</v>
      </c>
      <c r="AD1745" s="30"/>
      <c r="AE1745" s="66">
        <v>25283</v>
      </c>
      <c r="AF1745" s="66">
        <v>9967</v>
      </c>
      <c r="AG1745" s="30" t="s">
        <v>41</v>
      </c>
      <c r="AH1745" s="66">
        <v>23264</v>
      </c>
      <c r="AI1745" s="66">
        <v>10832</v>
      </c>
      <c r="AJ1745" s="76"/>
      <c r="AK1745" s="75"/>
      <c r="AL1745" s="7">
        <v>300438</v>
      </c>
    </row>
    <row r="1746" spans="1:38" x14ac:dyDescent="0.15">
      <c r="A1746" s="7">
        <v>300439</v>
      </c>
      <c r="B1746" s="17">
        <f t="shared" si="408"/>
        <v>58.057692307692307</v>
      </c>
      <c r="C1746" s="17">
        <f t="shared" si="409"/>
        <v>7.9656992084432723</v>
      </c>
      <c r="D1746" s="17">
        <f t="shared" si="410"/>
        <v>64.86363636363636</v>
      </c>
      <c r="E1746" s="17">
        <f t="shared" si="411"/>
        <v>7.3241460723176015</v>
      </c>
      <c r="F1746" s="17">
        <f t="shared" si="412"/>
        <v>71.959999999999994</v>
      </c>
      <c r="G1746" s="17">
        <f t="shared" si="413"/>
        <v>9.3265591788065727</v>
      </c>
      <c r="H1746" s="17">
        <f t="shared" si="414"/>
        <v>57.857142857142861</v>
      </c>
      <c r="I1746" s="17">
        <f t="shared" si="415"/>
        <v>8.048089820656763</v>
      </c>
      <c r="J1746" s="18">
        <v>30.19</v>
      </c>
      <c r="K1746" s="17">
        <v>0.52</v>
      </c>
      <c r="L1746" s="17">
        <v>3.79</v>
      </c>
      <c r="M1746" s="18">
        <v>28.54</v>
      </c>
      <c r="N1746" s="17">
        <v>0.11</v>
      </c>
      <c r="O1746" s="17">
        <v>3.8967000000000001</v>
      </c>
      <c r="P1746" s="18">
        <v>35.979999999999997</v>
      </c>
      <c r="Q1746" s="17">
        <v>0.25</v>
      </c>
      <c r="R1746" s="17">
        <v>3.8578000000000001</v>
      </c>
      <c r="S1746" s="18">
        <v>32.4</v>
      </c>
      <c r="T1746" s="17">
        <v>0.42</v>
      </c>
      <c r="U1746" s="17">
        <v>4.0258000000000003</v>
      </c>
      <c r="V1746" s="28">
        <v>42486</v>
      </c>
      <c r="W1746" s="7">
        <v>300439</v>
      </c>
      <c r="X1746" s="30" t="s">
        <v>43</v>
      </c>
      <c r="Y1746" s="66">
        <v>25736</v>
      </c>
      <c r="Z1746" s="66">
        <v>13211</v>
      </c>
      <c r="AA1746" s="30" t="s">
        <v>41</v>
      </c>
      <c r="AB1746" s="66">
        <v>24215</v>
      </c>
      <c r="AC1746" s="66">
        <v>14041</v>
      </c>
      <c r="AD1746" s="30" t="s">
        <v>41</v>
      </c>
      <c r="AE1746" s="66">
        <v>23768</v>
      </c>
      <c r="AF1746" s="66">
        <v>14625</v>
      </c>
      <c r="AG1746" s="45" t="s">
        <v>41</v>
      </c>
      <c r="AH1746" s="66">
        <v>20112</v>
      </c>
      <c r="AI1746" s="66">
        <v>17284</v>
      </c>
      <c r="AJ1746" s="76"/>
      <c r="AK1746" s="75"/>
      <c r="AL1746" s="7">
        <v>300439</v>
      </c>
    </row>
    <row r="1747" spans="1:38" x14ac:dyDescent="0.15">
      <c r="A1747" s="7">
        <v>300440</v>
      </c>
      <c r="B1747" s="17">
        <f t="shared" si="408"/>
        <v>23.028315469524877</v>
      </c>
      <c r="C1747" s="17">
        <f t="shared" si="409"/>
        <v>2.7289099526066347</v>
      </c>
      <c r="D1747" s="17">
        <f t="shared" si="410"/>
        <v>212.8787878787879</v>
      </c>
      <c r="E1747" s="17">
        <f t="shared" si="411"/>
        <v>7.39195791055994</v>
      </c>
      <c r="F1747" s="17">
        <f t="shared" si="412"/>
        <v>79.504716981132077</v>
      </c>
      <c r="G1747" s="17">
        <f t="shared" si="413"/>
        <v>6.2917615439172794</v>
      </c>
      <c r="H1747" s="17">
        <f t="shared" si="414"/>
        <v>76.493757431629021</v>
      </c>
      <c r="I1747" s="17">
        <f t="shared" si="415"/>
        <v>6.258436394148335</v>
      </c>
      <c r="J1747" s="18">
        <v>28.79</v>
      </c>
      <c r="K1747" s="17">
        <v>1.2502</v>
      </c>
      <c r="L1747" s="17">
        <v>10.55</v>
      </c>
      <c r="M1747" s="18">
        <v>78.680000000000007</v>
      </c>
      <c r="N1747" s="17">
        <v>9.2399999999999996E-2</v>
      </c>
      <c r="O1747" s="17">
        <v>10.644</v>
      </c>
      <c r="P1747" s="18">
        <v>33.71</v>
      </c>
      <c r="Q1747" s="17">
        <v>0.21199999999999999</v>
      </c>
      <c r="R1747" s="17">
        <v>5.3578000000000001</v>
      </c>
      <c r="S1747" s="18">
        <v>34.31</v>
      </c>
      <c r="T1747" s="17">
        <v>0.33639999999999998</v>
      </c>
      <c r="U1747" s="17">
        <v>5.4821999999999997</v>
      </c>
      <c r="V1747" s="28">
        <v>42486</v>
      </c>
      <c r="W1747" s="7">
        <v>300440</v>
      </c>
      <c r="X1747" s="30"/>
      <c r="Y1747" s="66">
        <v>13892</v>
      </c>
      <c r="Z1747" s="66">
        <v>8062</v>
      </c>
      <c r="AA1747" s="30"/>
      <c r="AB1747" s="66">
        <v>12357</v>
      </c>
      <c r="AC1747" s="66">
        <v>9063</v>
      </c>
      <c r="AD1747" s="30" t="s">
        <v>41</v>
      </c>
      <c r="AE1747" s="66">
        <v>17217</v>
      </c>
      <c r="AF1747" s="66">
        <v>13010</v>
      </c>
      <c r="AG1747" s="30" t="s">
        <v>37</v>
      </c>
      <c r="AH1747" s="66">
        <v>14897</v>
      </c>
      <c r="AI1747" s="66">
        <v>15036</v>
      </c>
      <c r="AJ1747" s="76"/>
      <c r="AK1747" s="75"/>
      <c r="AL1747" s="7">
        <v>300440</v>
      </c>
    </row>
    <row r="1748" spans="1:38" x14ac:dyDescent="0.15">
      <c r="A1748" s="7">
        <v>300441</v>
      </c>
      <c r="B1748" s="17">
        <f t="shared" si="408"/>
        <v>122.89473684210527</v>
      </c>
      <c r="C1748" s="17">
        <f t="shared" si="409"/>
        <v>8.6984056027417669</v>
      </c>
      <c r="D1748" s="17">
        <f t="shared" si="410"/>
        <v>594.43069306930693</v>
      </c>
      <c r="E1748" s="17">
        <f t="shared" si="411"/>
        <v>18.327164498034879</v>
      </c>
      <c r="F1748" s="17">
        <f t="shared" si="412"/>
        <v>166.4375</v>
      </c>
      <c r="G1748" s="17">
        <f t="shared" si="413"/>
        <v>9.6085152444524624</v>
      </c>
      <c r="H1748" s="17">
        <f t="shared" si="414"/>
        <v>124.2544416243655</v>
      </c>
      <c r="I1748" s="17">
        <f t="shared" si="415"/>
        <v>9.1829915942742577</v>
      </c>
      <c r="J1748" s="18">
        <v>23.35</v>
      </c>
      <c r="K1748" s="17">
        <v>0.19</v>
      </c>
      <c r="L1748" s="17">
        <v>2.6844000000000001</v>
      </c>
      <c r="M1748" s="18">
        <v>48.03</v>
      </c>
      <c r="N1748" s="17">
        <v>2.0199999999999999E-2</v>
      </c>
      <c r="O1748" s="17">
        <v>2.6206999999999998</v>
      </c>
      <c r="P1748" s="18">
        <v>26.63</v>
      </c>
      <c r="Q1748" s="17">
        <v>0.08</v>
      </c>
      <c r="R1748" s="17">
        <v>2.7715000000000001</v>
      </c>
      <c r="S1748" s="18">
        <v>26.11</v>
      </c>
      <c r="T1748" s="17">
        <v>0.15759999999999999</v>
      </c>
      <c r="U1748" s="17">
        <v>2.8433000000000002</v>
      </c>
      <c r="V1748" s="21">
        <v>42446</v>
      </c>
      <c r="W1748" s="7">
        <v>300441</v>
      </c>
      <c r="X1748" s="30"/>
      <c r="Y1748" s="66">
        <v>22994</v>
      </c>
      <c r="Z1748" s="66">
        <v>7348</v>
      </c>
      <c r="AA1748" s="30"/>
      <c r="AB1748" s="66">
        <v>22140</v>
      </c>
      <c r="AC1748" s="66">
        <v>7631</v>
      </c>
      <c r="AD1748" s="30" t="s">
        <v>41</v>
      </c>
      <c r="AE1748" s="66">
        <v>22046</v>
      </c>
      <c r="AF1748" s="66">
        <v>15808</v>
      </c>
      <c r="AG1748" s="30" t="s">
        <v>43</v>
      </c>
      <c r="AH1748" s="66">
        <v>29873</v>
      </c>
      <c r="AI1748" s="66">
        <v>11666</v>
      </c>
      <c r="AJ1748" s="76"/>
      <c r="AK1748" s="75"/>
      <c r="AL1748" s="7">
        <v>300441</v>
      </c>
    </row>
    <row r="1749" spans="1:38" x14ac:dyDescent="0.15">
      <c r="A1749" s="7">
        <v>300442</v>
      </c>
      <c r="B1749" s="17">
        <f t="shared" si="408"/>
        <v>78.399999999999991</v>
      </c>
      <c r="C1749" s="17">
        <f t="shared" si="409"/>
        <v>4.4447193188611953</v>
      </c>
      <c r="D1749" s="17">
        <f t="shared" si="410"/>
        <v>348.45588235294116</v>
      </c>
      <c r="E1749" s="17">
        <f t="shared" si="411"/>
        <v>4.8678520435939312</v>
      </c>
      <c r="F1749" s="17">
        <f t="shared" si="412"/>
        <v>567</v>
      </c>
      <c r="G1749" s="17">
        <f t="shared" si="413"/>
        <v>4.7066636229688505</v>
      </c>
      <c r="H1749" s="17">
        <f t="shared" si="414"/>
        <v>1709.625</v>
      </c>
      <c r="I1749" s="17">
        <f t="shared" si="415"/>
        <v>4.7367218020114707</v>
      </c>
      <c r="J1749" s="18">
        <v>43.12</v>
      </c>
      <c r="K1749" s="17">
        <v>0.55000000000000004</v>
      </c>
      <c r="L1749" s="17">
        <v>9.7013999999999996</v>
      </c>
      <c r="M1749" s="18">
        <v>47.39</v>
      </c>
      <c r="N1749" s="17">
        <v>3.4000000000000002E-2</v>
      </c>
      <c r="O1749" s="17">
        <v>9.7353000000000005</v>
      </c>
      <c r="P1749" s="18">
        <v>45.36</v>
      </c>
      <c r="Q1749" s="17">
        <v>0.04</v>
      </c>
      <c r="R1749" s="17">
        <v>9.6373999999999995</v>
      </c>
      <c r="S1749" s="18">
        <v>45.59</v>
      </c>
      <c r="T1749" s="17">
        <v>0.02</v>
      </c>
      <c r="U1749" s="17">
        <v>9.6248000000000005</v>
      </c>
      <c r="V1749" s="28">
        <v>42460</v>
      </c>
      <c r="W1749" s="7">
        <v>300442</v>
      </c>
      <c r="X1749" s="30"/>
      <c r="Y1749" s="66">
        <v>13266</v>
      </c>
      <c r="Z1749" s="66">
        <v>7538</v>
      </c>
      <c r="AA1749" s="30"/>
      <c r="AB1749" s="66">
        <v>12924</v>
      </c>
      <c r="AC1749" s="66">
        <v>7737</v>
      </c>
      <c r="AD1749" s="30"/>
      <c r="AE1749" s="66">
        <v>12871</v>
      </c>
      <c r="AF1749" s="66">
        <v>7769</v>
      </c>
      <c r="AG1749" s="30"/>
      <c r="AH1749" s="66">
        <v>12688</v>
      </c>
      <c r="AI1749" s="66">
        <v>7881</v>
      </c>
      <c r="AJ1749" s="76"/>
      <c r="AK1749" s="75"/>
      <c r="AL1749" s="7">
        <v>300442</v>
      </c>
    </row>
    <row r="1750" spans="1:38" x14ac:dyDescent="0.15">
      <c r="A1750" s="7">
        <v>300443</v>
      </c>
      <c r="B1750" s="17">
        <f t="shared" si="408"/>
        <v>20.498194945848375</v>
      </c>
      <c r="C1750" s="17">
        <f t="shared" si="409"/>
        <v>3.5487500000000001</v>
      </c>
      <c r="D1750" s="17">
        <f t="shared" si="410"/>
        <v>91.950531568670002</v>
      </c>
      <c r="E1750" s="17">
        <f t="shared" si="411"/>
        <v>10.019030957812742</v>
      </c>
      <c r="F1750" s="17">
        <f t="shared" si="412"/>
        <v>43.066494512588761</v>
      </c>
      <c r="G1750" s="17">
        <f t="shared" si="413"/>
        <v>7.8357902155400234</v>
      </c>
      <c r="H1750" s="17">
        <f t="shared" si="414"/>
        <v>39.286328460877044</v>
      </c>
      <c r="I1750" s="17">
        <f t="shared" si="415"/>
        <v>5.0485211611930154</v>
      </c>
      <c r="J1750" s="18">
        <v>56.78</v>
      </c>
      <c r="K1750" s="17">
        <v>2.77</v>
      </c>
      <c r="L1750" s="17">
        <v>16</v>
      </c>
      <c r="M1750" s="18">
        <v>169.52</v>
      </c>
      <c r="N1750" s="17">
        <v>0.46089999999999998</v>
      </c>
      <c r="O1750" s="17">
        <v>16.919799999999999</v>
      </c>
      <c r="P1750" s="18">
        <v>66.709999999999994</v>
      </c>
      <c r="Q1750" s="17">
        <v>0.77449999999999997</v>
      </c>
      <c r="R1750" s="17">
        <v>8.5135000000000005</v>
      </c>
      <c r="S1750" s="18">
        <v>60.92</v>
      </c>
      <c r="T1750" s="17">
        <v>1.163</v>
      </c>
      <c r="U1750" s="17">
        <v>12.0669</v>
      </c>
      <c r="V1750" s="28">
        <v>42458</v>
      </c>
      <c r="W1750" s="7">
        <v>300443</v>
      </c>
      <c r="X1750" s="30"/>
      <c r="Y1750" s="66">
        <v>10119</v>
      </c>
      <c r="Z1750" s="66">
        <v>5559</v>
      </c>
      <c r="AA1750" s="30"/>
      <c r="AB1750" s="66">
        <v>11249</v>
      </c>
      <c r="AC1750" s="66">
        <v>5001</v>
      </c>
      <c r="AD1750" s="30"/>
      <c r="AE1750" s="66">
        <v>19043</v>
      </c>
      <c r="AF1750" s="66">
        <v>5908</v>
      </c>
      <c r="AG1750" s="30"/>
      <c r="AH1750" s="66">
        <v>17707</v>
      </c>
      <c r="AI1750" s="66">
        <v>6722</v>
      </c>
      <c r="AJ1750" s="76"/>
      <c r="AK1750" s="75"/>
      <c r="AL1750" s="7">
        <v>300443</v>
      </c>
    </row>
    <row r="1751" spans="1:38" x14ac:dyDescent="0.15">
      <c r="A1751" s="7">
        <v>300444</v>
      </c>
      <c r="B1751" s="17">
        <f t="shared" si="408"/>
        <v>61.538461538461533</v>
      </c>
      <c r="C1751" s="17">
        <f t="shared" si="409"/>
        <v>8.3186024747842371</v>
      </c>
      <c r="D1751" s="17">
        <f t="shared" si="410"/>
        <v>178.66666666666669</v>
      </c>
      <c r="E1751" s="17">
        <f t="shared" si="411"/>
        <v>7.3459878023709999</v>
      </c>
      <c r="F1751" s="17">
        <f t="shared" si="412"/>
        <v>209.78571428571428</v>
      </c>
      <c r="G1751" s="17">
        <f t="shared" si="413"/>
        <v>10.415632314348537</v>
      </c>
      <c r="H1751" s="17">
        <f t="shared" si="414"/>
        <v>126.52941176470587</v>
      </c>
      <c r="I1751" s="17">
        <f t="shared" si="415"/>
        <v>9.8286497601096627</v>
      </c>
      <c r="J1751" s="18">
        <v>24</v>
      </c>
      <c r="K1751" s="17">
        <v>0.39</v>
      </c>
      <c r="L1751" s="17">
        <v>2.8851</v>
      </c>
      <c r="M1751" s="18">
        <v>21.44</v>
      </c>
      <c r="N1751" s="17">
        <v>0.03</v>
      </c>
      <c r="O1751" s="17">
        <v>2.9186000000000001</v>
      </c>
      <c r="P1751" s="18">
        <v>29.37</v>
      </c>
      <c r="Q1751" s="17">
        <v>7.0000000000000007E-2</v>
      </c>
      <c r="R1751" s="17">
        <v>2.8197999999999999</v>
      </c>
      <c r="S1751" s="18">
        <v>28.68</v>
      </c>
      <c r="T1751" s="17">
        <v>0.17</v>
      </c>
      <c r="U1751" s="17">
        <v>2.9180000000000001</v>
      </c>
      <c r="V1751" s="28">
        <v>42468</v>
      </c>
      <c r="W1751" s="7">
        <v>300444</v>
      </c>
      <c r="X1751" s="30" t="s">
        <v>43</v>
      </c>
      <c r="Y1751" s="66">
        <v>27019</v>
      </c>
      <c r="Z1751" s="66">
        <v>10488</v>
      </c>
      <c r="AA1751" s="30" t="s">
        <v>41</v>
      </c>
      <c r="AB1751" s="66">
        <v>23906</v>
      </c>
      <c r="AC1751" s="66">
        <v>11854</v>
      </c>
      <c r="AD1751" s="30" t="s">
        <v>41</v>
      </c>
      <c r="AE1751" s="66">
        <v>23335</v>
      </c>
      <c r="AF1751" s="66">
        <v>12144</v>
      </c>
      <c r="AG1751" s="45" t="s">
        <v>41</v>
      </c>
      <c r="AH1751" s="66">
        <v>18681</v>
      </c>
      <c r="AI1751" s="66">
        <v>15170</v>
      </c>
      <c r="AJ1751" s="76"/>
      <c r="AK1751" s="75"/>
      <c r="AL1751" s="7">
        <v>300444</v>
      </c>
    </row>
    <row r="1752" spans="1:38" x14ac:dyDescent="0.15">
      <c r="A1752" s="7">
        <v>300445</v>
      </c>
      <c r="B1752" s="17">
        <f t="shared" si="408"/>
        <v>52.41935483870968</v>
      </c>
      <c r="C1752" s="17">
        <f t="shared" si="409"/>
        <v>6.2895847994370166</v>
      </c>
      <c r="D1752" s="17">
        <f t="shared" si="410"/>
        <v>184.74576271186442</v>
      </c>
      <c r="E1752" s="17">
        <f t="shared" si="411"/>
        <v>9.4343705370666893</v>
      </c>
      <c r="F1752" s="17">
        <f t="shared" si="412"/>
        <v>172.00725513905684</v>
      </c>
      <c r="G1752" s="17">
        <f t="shared" si="413"/>
        <v>12.295259086390942</v>
      </c>
      <c r="H1752" s="17">
        <f t="shared" si="414"/>
        <v>136.14583333333334</v>
      </c>
      <c r="I1752" s="17">
        <f t="shared" si="415"/>
        <v>10.105930565220755</v>
      </c>
      <c r="J1752" s="18">
        <v>28.6</v>
      </c>
      <c r="K1752" s="17">
        <v>0.54559999999999997</v>
      </c>
      <c r="L1752" s="17">
        <v>4.5472000000000001</v>
      </c>
      <c r="M1752" s="18">
        <v>43.6</v>
      </c>
      <c r="N1752" s="17">
        <v>5.8999999999999997E-2</v>
      </c>
      <c r="O1752" s="17">
        <v>4.6214000000000004</v>
      </c>
      <c r="P1752" s="18">
        <v>28.45</v>
      </c>
      <c r="Q1752" s="17">
        <v>8.2699999999999996E-2</v>
      </c>
      <c r="R1752" s="17">
        <v>2.3138999999999998</v>
      </c>
      <c r="S1752" s="18">
        <v>26.14</v>
      </c>
      <c r="T1752" s="17">
        <v>0.14399999999999999</v>
      </c>
      <c r="U1752" s="17">
        <v>2.5865999999999998</v>
      </c>
      <c r="V1752" s="21">
        <v>42486</v>
      </c>
      <c r="W1752" s="7">
        <v>300445</v>
      </c>
      <c r="X1752" s="30"/>
      <c r="Y1752" s="66">
        <v>9528</v>
      </c>
      <c r="Z1752" s="66">
        <v>8564</v>
      </c>
      <c r="AA1752" s="30"/>
      <c r="AB1752" s="66">
        <v>8872</v>
      </c>
      <c r="AC1752" s="66">
        <v>9197</v>
      </c>
      <c r="AD1752" s="30" t="s">
        <v>37</v>
      </c>
      <c r="AE1752" s="66">
        <v>11533</v>
      </c>
      <c r="AF1752" s="66">
        <v>14150</v>
      </c>
      <c r="AG1752" s="45" t="s">
        <v>37</v>
      </c>
      <c r="AH1752" s="66">
        <v>10783</v>
      </c>
      <c r="AI1752" s="66">
        <v>15134</v>
      </c>
      <c r="AJ1752" s="76"/>
      <c r="AK1752" s="75"/>
      <c r="AL1752" s="7">
        <v>300445</v>
      </c>
    </row>
    <row r="1753" spans="1:38" x14ac:dyDescent="0.15">
      <c r="A1753" s="7">
        <v>300446</v>
      </c>
      <c r="B1753" s="17">
        <f t="shared" si="408"/>
        <v>21.062857142857144</v>
      </c>
      <c r="C1753" s="17">
        <f t="shared" si="409"/>
        <v>5.3101679776413979</v>
      </c>
      <c r="D1753" s="17">
        <f t="shared" si="410"/>
        <v>46.480331262939956</v>
      </c>
      <c r="E1753" s="17">
        <f t="shared" si="411"/>
        <v>12.095905172413792</v>
      </c>
      <c r="F1753" s="17">
        <f t="shared" si="412"/>
        <v>57.773602630342886</v>
      </c>
      <c r="G1753" s="17">
        <f t="shared" si="413"/>
        <v>13.679966634227723</v>
      </c>
      <c r="H1753" s="17">
        <f t="shared" si="414"/>
        <v>47.682437850842021</v>
      </c>
      <c r="I1753" s="17">
        <f t="shared" si="415"/>
        <v>10.447525169996311</v>
      </c>
      <c r="J1753" s="18">
        <v>36.86</v>
      </c>
      <c r="K1753" s="17">
        <v>1.75</v>
      </c>
      <c r="L1753" s="17">
        <v>6.9413999999999998</v>
      </c>
      <c r="M1753" s="18">
        <v>89.8</v>
      </c>
      <c r="N1753" s="17">
        <v>0.48299999999999998</v>
      </c>
      <c r="O1753" s="17">
        <v>7.4240000000000004</v>
      </c>
      <c r="P1753" s="18">
        <v>49.2</v>
      </c>
      <c r="Q1753" s="17">
        <v>0.42580000000000001</v>
      </c>
      <c r="R1753" s="17">
        <v>3.5964999999999998</v>
      </c>
      <c r="S1753" s="18">
        <v>39.64</v>
      </c>
      <c r="T1753" s="17">
        <v>0.62350000000000005</v>
      </c>
      <c r="U1753" s="17">
        <v>3.7942</v>
      </c>
      <c r="V1753" s="21">
        <v>42484</v>
      </c>
      <c r="W1753" s="7">
        <v>300446</v>
      </c>
      <c r="X1753" s="30"/>
      <c r="Y1753" s="66">
        <v>9220</v>
      </c>
      <c r="Z1753" s="66">
        <v>6659</v>
      </c>
      <c r="AA1753" s="30"/>
      <c r="AB1753" s="66">
        <v>9753</v>
      </c>
      <c r="AC1753" s="66">
        <v>6295</v>
      </c>
      <c r="AD1753" s="30"/>
      <c r="AE1753" s="66">
        <v>13867</v>
      </c>
      <c r="AF1753" s="66">
        <v>8855</v>
      </c>
      <c r="AG1753" s="30"/>
      <c r="AH1753" s="66">
        <v>12756</v>
      </c>
      <c r="AI1753" s="66">
        <v>9626</v>
      </c>
      <c r="AJ1753" s="76"/>
      <c r="AK1753" s="75"/>
      <c r="AL1753" s="7">
        <v>300446</v>
      </c>
    </row>
    <row r="1754" spans="1:38" x14ac:dyDescent="0.15">
      <c r="A1754" s="7">
        <v>300447</v>
      </c>
      <c r="B1754" s="17">
        <f t="shared" si="408"/>
        <v>57.397061866335605</v>
      </c>
      <c r="C1754" s="17">
        <f t="shared" si="409"/>
        <v>8.0610243370868133</v>
      </c>
      <c r="D1754" s="17">
        <f t="shared" si="410"/>
        <v>65.734989648033135</v>
      </c>
      <c r="E1754" s="17">
        <f t="shared" si="411"/>
        <v>10.624207018669047</v>
      </c>
      <c r="F1754" s="17">
        <f t="shared" si="412"/>
        <v>75.227349275850457</v>
      </c>
      <c r="G1754" s="17">
        <f t="shared" si="413"/>
        <v>12.188599961799778</v>
      </c>
      <c r="H1754" s="17">
        <f t="shared" si="414"/>
        <v>64.445271779597903</v>
      </c>
      <c r="I1754" s="17">
        <f t="shared" si="415"/>
        <v>11.81469157921679</v>
      </c>
      <c r="J1754" s="18">
        <v>55.48</v>
      </c>
      <c r="K1754" s="17">
        <v>0.96660000000000001</v>
      </c>
      <c r="L1754" s="17">
        <v>6.8825000000000003</v>
      </c>
      <c r="M1754" s="18">
        <v>76.2</v>
      </c>
      <c r="N1754" s="17">
        <v>0.2898</v>
      </c>
      <c r="O1754" s="17">
        <v>7.1722999999999999</v>
      </c>
      <c r="P1754" s="18">
        <v>44.67</v>
      </c>
      <c r="Q1754" s="17">
        <v>0.2969</v>
      </c>
      <c r="R1754" s="17">
        <v>3.6648999999999998</v>
      </c>
      <c r="S1754" s="18">
        <v>46.16</v>
      </c>
      <c r="T1754" s="17">
        <v>0.53720000000000001</v>
      </c>
      <c r="U1754" s="17">
        <v>3.907</v>
      </c>
      <c r="V1754" s="28">
        <v>42481</v>
      </c>
      <c r="W1754" s="7">
        <v>300447</v>
      </c>
      <c r="X1754" s="30"/>
      <c r="Y1754" s="66">
        <v>13413</v>
      </c>
      <c r="Z1754" s="66">
        <v>6038</v>
      </c>
      <c r="AA1754" s="30"/>
      <c r="AB1754" s="66">
        <v>12844</v>
      </c>
      <c r="AC1754" s="66">
        <v>6306</v>
      </c>
      <c r="AD1754" s="30" t="s">
        <v>41</v>
      </c>
      <c r="AE1754" s="66">
        <v>15490</v>
      </c>
      <c r="AF1754" s="66">
        <v>10458</v>
      </c>
      <c r="AG1754" s="30" t="s">
        <v>41</v>
      </c>
      <c r="AH1754" s="66">
        <v>15220</v>
      </c>
      <c r="AI1754" s="66">
        <v>10643</v>
      </c>
      <c r="AJ1754" s="76"/>
      <c r="AK1754" s="75"/>
      <c r="AL1754" s="7">
        <v>300447</v>
      </c>
    </row>
    <row r="1755" spans="1:38" x14ac:dyDescent="0.15">
      <c r="A1755" s="7">
        <v>300448</v>
      </c>
      <c r="B1755" s="17">
        <f t="shared" si="408"/>
        <v>33.199999999999996</v>
      </c>
      <c r="C1755" s="17">
        <f t="shared" si="409"/>
        <v>4.1431522899651965</v>
      </c>
      <c r="D1755" s="17">
        <f t="shared" si="410"/>
        <v>-107.11842105263158</v>
      </c>
      <c r="E1755" s="17">
        <f t="shared" si="411"/>
        <v>11.556369417710018</v>
      </c>
      <c r="F1755" s="17">
        <f t="shared" si="412"/>
        <v>-93.947368421052644</v>
      </c>
      <c r="G1755" s="17">
        <f t="shared" si="413"/>
        <v>13.463061432288722</v>
      </c>
      <c r="H1755" s="17">
        <f t="shared" si="414"/>
        <v>295.17857142857144</v>
      </c>
      <c r="I1755" s="17">
        <f t="shared" si="415"/>
        <v>9.4291190362105546</v>
      </c>
      <c r="J1755" s="18">
        <v>29.88</v>
      </c>
      <c r="K1755" s="17">
        <v>0.9</v>
      </c>
      <c r="L1755" s="17">
        <v>7.2119</v>
      </c>
      <c r="M1755" s="18">
        <v>81.41</v>
      </c>
      <c r="N1755" s="17">
        <v>-0.19</v>
      </c>
      <c r="O1755" s="17">
        <v>7.0446</v>
      </c>
      <c r="P1755" s="18">
        <v>35.700000000000003</v>
      </c>
      <c r="Q1755" s="17">
        <v>-0.19</v>
      </c>
      <c r="R1755" s="17">
        <v>2.6516999999999999</v>
      </c>
      <c r="S1755" s="18">
        <v>27.55</v>
      </c>
      <c r="T1755" s="17">
        <v>7.0000000000000007E-2</v>
      </c>
      <c r="U1755" s="17">
        <v>2.9218000000000002</v>
      </c>
      <c r="V1755" s="28">
        <v>42475</v>
      </c>
      <c r="W1755" s="7">
        <v>300448</v>
      </c>
      <c r="X1755" s="30"/>
      <c r="Y1755" s="66">
        <v>13601</v>
      </c>
      <c r="Z1755" s="66">
        <v>5932</v>
      </c>
      <c r="AA1755" s="30"/>
      <c r="AB1755" s="66">
        <v>12526</v>
      </c>
      <c r="AC1755" s="66">
        <v>6441</v>
      </c>
      <c r="AD1755" s="30" t="s">
        <v>41</v>
      </c>
      <c r="AE1755" s="66">
        <v>15644</v>
      </c>
      <c r="AF1755" s="66">
        <v>12925</v>
      </c>
      <c r="AG1755" s="30" t="s">
        <v>43</v>
      </c>
      <c r="AH1755" s="66">
        <v>16006</v>
      </c>
      <c r="AI1755" s="66">
        <v>12632</v>
      </c>
      <c r="AJ1755" s="76"/>
      <c r="AK1755" s="75"/>
      <c r="AL1755" s="7">
        <v>300448</v>
      </c>
    </row>
    <row r="1756" spans="1:38" x14ac:dyDescent="0.15">
      <c r="A1756" s="7">
        <v>300449</v>
      </c>
      <c r="B1756" s="17">
        <f t="shared" si="408"/>
        <v>69.2</v>
      </c>
      <c r="C1756" s="17">
        <f t="shared" si="409"/>
        <v>5.3894680626175191</v>
      </c>
      <c r="D1756" s="17">
        <f t="shared" si="410"/>
        <v>-124.61111111111111</v>
      </c>
      <c r="E1756" s="17">
        <f t="shared" si="411"/>
        <v>10.181686128984669</v>
      </c>
      <c r="F1756" s="17">
        <f t="shared" si="412"/>
        <v>219.76923076923077</v>
      </c>
      <c r="G1756" s="17">
        <f t="shared" si="413"/>
        <v>12.726057906458797</v>
      </c>
      <c r="H1756" s="17">
        <f t="shared" si="414"/>
        <v>356.00706713780914</v>
      </c>
      <c r="I1756" s="17">
        <f t="shared" si="415"/>
        <v>9.0308123249299701</v>
      </c>
      <c r="J1756" s="18">
        <v>48.44</v>
      </c>
      <c r="K1756" s="17">
        <v>0.7</v>
      </c>
      <c r="L1756" s="17">
        <v>8.9878999999999998</v>
      </c>
      <c r="M1756" s="18">
        <v>89.72</v>
      </c>
      <c r="N1756" s="17">
        <v>-0.18</v>
      </c>
      <c r="O1756" s="17">
        <v>8.8118999999999996</v>
      </c>
      <c r="P1756" s="18">
        <v>57.14</v>
      </c>
      <c r="Q1756" s="17">
        <v>0.13</v>
      </c>
      <c r="R1756" s="17">
        <v>4.49</v>
      </c>
      <c r="S1756" s="18">
        <v>40.299999999999997</v>
      </c>
      <c r="T1756" s="17">
        <v>8.4900000000000003E-2</v>
      </c>
      <c r="U1756" s="17">
        <v>4.4625000000000004</v>
      </c>
      <c r="V1756" s="28">
        <v>42451</v>
      </c>
      <c r="W1756" s="7">
        <v>300449</v>
      </c>
      <c r="X1756" s="30"/>
      <c r="Y1756" s="66">
        <v>10796</v>
      </c>
      <c r="Z1756" s="66">
        <v>6548</v>
      </c>
      <c r="AA1756" s="30"/>
      <c r="AB1756" s="66">
        <v>8556</v>
      </c>
      <c r="AC1756" s="66">
        <v>8263</v>
      </c>
      <c r="AD1756" s="30" t="s">
        <v>41</v>
      </c>
      <c r="AE1756" s="66">
        <v>10965</v>
      </c>
      <c r="AF1756" s="66">
        <v>13149</v>
      </c>
      <c r="AG1756" s="30" t="s">
        <v>43</v>
      </c>
      <c r="AH1756" s="66">
        <v>13657</v>
      </c>
      <c r="AI1756" s="66">
        <v>10557</v>
      </c>
      <c r="AJ1756" s="76"/>
      <c r="AK1756" s="75"/>
      <c r="AL1756" s="7">
        <v>300449</v>
      </c>
    </row>
    <row r="1757" spans="1:38" x14ac:dyDescent="0.15">
      <c r="A1757" s="7">
        <v>300450</v>
      </c>
      <c r="B1757" s="17">
        <f t="shared" si="408"/>
        <v>47.71195957327344</v>
      </c>
      <c r="C1757" s="17">
        <f t="shared" si="409"/>
        <v>14.689485284584469</v>
      </c>
      <c r="D1757" s="17">
        <f t="shared" si="410"/>
        <v>26.256944444444446</v>
      </c>
      <c r="E1757" s="17">
        <f t="shared" si="411"/>
        <v>21.972338447233845</v>
      </c>
      <c r="F1757" s="17">
        <f t="shared" si="412"/>
        <v>81.102531102531103</v>
      </c>
      <c r="G1757" s="17">
        <f t="shared" si="413"/>
        <v>20.609397143791565</v>
      </c>
      <c r="H1757" s="17">
        <f t="shared" si="414"/>
        <v>61.203679018928284</v>
      </c>
      <c r="I1757" s="17">
        <f t="shared" si="415"/>
        <v>15.486188404330669</v>
      </c>
      <c r="J1757" s="18">
        <v>33.99</v>
      </c>
      <c r="K1757" s="17">
        <v>0.71240000000000003</v>
      </c>
      <c r="L1757" s="17">
        <v>2.3138999999999998</v>
      </c>
      <c r="M1757" s="18">
        <v>37.81</v>
      </c>
      <c r="N1757" s="17">
        <v>0.36</v>
      </c>
      <c r="O1757" s="17">
        <v>1.7208000000000001</v>
      </c>
      <c r="P1757" s="18">
        <v>37.81</v>
      </c>
      <c r="Q1757" s="17">
        <v>0.2331</v>
      </c>
      <c r="R1757" s="17">
        <v>1.8346</v>
      </c>
      <c r="S1757" s="18">
        <v>30.61</v>
      </c>
      <c r="T1757" s="17">
        <v>0.37509999999999999</v>
      </c>
      <c r="U1757" s="17">
        <v>1.9765999999999999</v>
      </c>
      <c r="V1757" s="21"/>
      <c r="W1757" s="7">
        <v>300450</v>
      </c>
      <c r="X1757" s="30" t="s">
        <v>41</v>
      </c>
      <c r="Y1757" s="66">
        <v>26372</v>
      </c>
      <c r="Z1757" s="66">
        <v>15471</v>
      </c>
      <c r="AA1757" s="30" t="s">
        <v>37</v>
      </c>
      <c r="AB1757" s="66">
        <v>16786</v>
      </c>
      <c r="AC1757" s="66">
        <v>24305</v>
      </c>
      <c r="AD1757" s="30" t="s">
        <v>37</v>
      </c>
      <c r="AE1757" s="66">
        <v>16677</v>
      </c>
      <c r="AF1757" s="66">
        <v>24464</v>
      </c>
      <c r="AG1757" s="45" t="s">
        <v>43</v>
      </c>
      <c r="AH1757" s="66">
        <v>31560</v>
      </c>
      <c r="AI1757" s="66">
        <v>12927</v>
      </c>
      <c r="AJ1757" s="76"/>
      <c r="AK1757" s="75"/>
      <c r="AL1757" s="7">
        <v>300450</v>
      </c>
    </row>
    <row r="1758" spans="1:38" x14ac:dyDescent="0.15">
      <c r="A1758" s="7">
        <v>300451</v>
      </c>
      <c r="B1758" s="17">
        <f t="shared" si="408"/>
        <v>45</v>
      </c>
      <c r="C1758" s="17">
        <f t="shared" si="409"/>
        <v>4.3193763241990428</v>
      </c>
      <c r="D1758" s="17">
        <f t="shared" si="410"/>
        <v>3932.2499999999995</v>
      </c>
      <c r="E1758" s="17">
        <f t="shared" si="411"/>
        <v>18.029573590096284</v>
      </c>
      <c r="F1758" s="17">
        <f t="shared" si="412"/>
        <v>-2220.5</v>
      </c>
      <c r="G1758" s="17">
        <f t="shared" si="413"/>
        <v>15.354562113197108</v>
      </c>
      <c r="H1758" s="17">
        <f t="shared" si="414"/>
        <v>263.77500000000003</v>
      </c>
      <c r="I1758" s="17">
        <f t="shared" si="415"/>
        <v>11.510767820907246</v>
      </c>
      <c r="J1758" s="18">
        <v>36.9</v>
      </c>
      <c r="K1758" s="17">
        <v>0.82</v>
      </c>
      <c r="L1758" s="17">
        <v>8.5428999999999995</v>
      </c>
      <c r="M1758" s="18">
        <v>157.29</v>
      </c>
      <c r="N1758" s="17">
        <v>0.01</v>
      </c>
      <c r="O1758" s="17">
        <v>8.7240000000000002</v>
      </c>
      <c r="P1758" s="18">
        <v>44.41</v>
      </c>
      <c r="Q1758" s="17">
        <v>-0.01</v>
      </c>
      <c r="R1758" s="17">
        <v>2.8923000000000001</v>
      </c>
      <c r="S1758" s="18">
        <v>35.17</v>
      </c>
      <c r="T1758" s="17">
        <v>0.1</v>
      </c>
      <c r="U1758" s="17">
        <v>3.0554000000000001</v>
      </c>
      <c r="V1758" s="21">
        <v>42457</v>
      </c>
      <c r="W1758" s="7">
        <v>300451</v>
      </c>
      <c r="X1758" s="30"/>
      <c r="Y1758" s="66">
        <v>8892</v>
      </c>
      <c r="Z1758" s="66">
        <v>7879</v>
      </c>
      <c r="AA1758" s="30"/>
      <c r="AB1758" s="66">
        <v>11645</v>
      </c>
      <c r="AC1758" s="66">
        <v>6016</v>
      </c>
      <c r="AD1758" s="30" t="s">
        <v>41</v>
      </c>
      <c r="AE1758" s="66">
        <v>16446</v>
      </c>
      <c r="AF1758" s="66">
        <v>12830</v>
      </c>
      <c r="AG1758" s="45" t="s">
        <v>43</v>
      </c>
      <c r="AH1758" s="66">
        <v>17332</v>
      </c>
      <c r="AI1758" s="66">
        <v>12174</v>
      </c>
      <c r="AJ1758" s="76"/>
      <c r="AK1758" s="75"/>
      <c r="AL1758" s="7">
        <v>300451</v>
      </c>
    </row>
    <row r="1759" spans="1:38" x14ac:dyDescent="0.15">
      <c r="A1759" s="7">
        <v>300452</v>
      </c>
      <c r="B1759" s="17">
        <f t="shared" si="408"/>
        <v>40.878504672897193</v>
      </c>
      <c r="C1759" s="17">
        <f t="shared" si="409"/>
        <v>5.5879196688640196</v>
      </c>
      <c r="D1759" s="17">
        <f t="shared" si="410"/>
        <v>82.592592592592595</v>
      </c>
      <c r="E1759" s="17">
        <f t="shared" si="411"/>
        <v>11.013977379364844</v>
      </c>
      <c r="F1759" s="17">
        <f t="shared" si="412"/>
        <v>41.288135593220339</v>
      </c>
      <c r="G1759" s="17">
        <f t="shared" si="413"/>
        <v>11.860074490615643</v>
      </c>
      <c r="H1759" s="17">
        <f t="shared" si="414"/>
        <v>93.943498452012378</v>
      </c>
      <c r="I1759" s="17">
        <f t="shared" si="415"/>
        <v>11.555671918884181</v>
      </c>
      <c r="J1759" s="18">
        <v>43.74</v>
      </c>
      <c r="K1759" s="17">
        <v>1.07</v>
      </c>
      <c r="L1759" s="17">
        <v>7.8276000000000003</v>
      </c>
      <c r="M1759" s="18">
        <v>89.2</v>
      </c>
      <c r="N1759" s="17">
        <v>0.27</v>
      </c>
      <c r="O1759" s="17">
        <v>8.0988000000000007</v>
      </c>
      <c r="P1759" s="18">
        <v>48.72</v>
      </c>
      <c r="Q1759" s="17">
        <v>0.59</v>
      </c>
      <c r="R1759" s="17">
        <v>4.1078999999999999</v>
      </c>
      <c r="S1759" s="18">
        <v>48.55</v>
      </c>
      <c r="T1759" s="17">
        <v>0.3876</v>
      </c>
      <c r="U1759" s="17">
        <v>4.2013999999999996</v>
      </c>
      <c r="V1759" s="28">
        <v>42453</v>
      </c>
      <c r="W1759" s="7">
        <v>300452</v>
      </c>
      <c r="X1759" s="30"/>
      <c r="Y1759" s="66">
        <v>8659</v>
      </c>
      <c r="Z1759" s="66">
        <v>5358</v>
      </c>
      <c r="AA1759" s="30"/>
      <c r="AB1759" s="66">
        <v>8348</v>
      </c>
      <c r="AC1759" s="66">
        <v>5558</v>
      </c>
      <c r="AD1759" s="30"/>
      <c r="AE1759" s="66">
        <v>9612</v>
      </c>
      <c r="AF1759" s="66">
        <v>9654</v>
      </c>
      <c r="AG1759" s="30" t="s">
        <v>37</v>
      </c>
      <c r="AH1759" s="66">
        <v>8700</v>
      </c>
      <c r="AI1759" s="66">
        <v>10666</v>
      </c>
      <c r="AJ1759" s="76"/>
      <c r="AK1759" s="75"/>
      <c r="AL1759" s="7">
        <v>300452</v>
      </c>
    </row>
    <row r="1760" spans="1:38" x14ac:dyDescent="0.15">
      <c r="A1760" s="7">
        <v>300453</v>
      </c>
      <c r="B1760" s="17">
        <f t="shared" si="408"/>
        <v>103.34782608695652</v>
      </c>
      <c r="C1760" s="17">
        <f t="shared" si="409"/>
        <v>6.827124680472183</v>
      </c>
      <c r="D1760" s="17">
        <f t="shared" si="410"/>
        <v>155.79166666666669</v>
      </c>
      <c r="E1760" s="17">
        <f t="shared" si="411"/>
        <v>11.297608436192231</v>
      </c>
      <c r="F1760" s="17">
        <f t="shared" si="412"/>
        <v>108.67219917012449</v>
      </c>
      <c r="G1760" s="17">
        <f t="shared" si="413"/>
        <v>7.7678253648119595</v>
      </c>
      <c r="H1760" s="17">
        <f t="shared" si="414"/>
        <v>93.75</v>
      </c>
      <c r="I1760" s="17">
        <f t="shared" si="415"/>
        <v>7.2543671290116647</v>
      </c>
      <c r="J1760" s="18">
        <v>23.77</v>
      </c>
      <c r="K1760" s="17">
        <v>0.23</v>
      </c>
      <c r="L1760" s="17">
        <v>3.4817</v>
      </c>
      <c r="M1760" s="18">
        <v>74.78</v>
      </c>
      <c r="N1760" s="17">
        <v>0.12</v>
      </c>
      <c r="O1760" s="17">
        <v>6.6191000000000004</v>
      </c>
      <c r="P1760" s="18">
        <v>26.19</v>
      </c>
      <c r="Q1760" s="17">
        <v>0.1205</v>
      </c>
      <c r="R1760" s="17">
        <v>3.3715999999999999</v>
      </c>
      <c r="S1760" s="18">
        <v>25</v>
      </c>
      <c r="T1760" s="17">
        <v>0.2</v>
      </c>
      <c r="U1760" s="17">
        <v>3.4462000000000002</v>
      </c>
      <c r="V1760" s="21"/>
      <c r="W1760" s="7">
        <v>300453</v>
      </c>
      <c r="X1760" s="30" t="s">
        <v>41</v>
      </c>
      <c r="Y1760" s="66">
        <v>15145</v>
      </c>
      <c r="Z1760" s="66">
        <v>10480</v>
      </c>
      <c r="AA1760" s="30"/>
      <c r="AB1760" s="66">
        <v>12405</v>
      </c>
      <c r="AC1760" s="66">
        <v>6397</v>
      </c>
      <c r="AD1760" s="30"/>
      <c r="AE1760" s="66">
        <v>17850</v>
      </c>
      <c r="AF1760" s="66">
        <v>8891</v>
      </c>
      <c r="AG1760" s="30"/>
      <c r="AH1760" s="66">
        <v>16342</v>
      </c>
      <c r="AI1760" s="66">
        <v>9712</v>
      </c>
      <c r="AJ1760" s="76"/>
      <c r="AK1760" s="75"/>
      <c r="AL1760" s="7">
        <v>300453</v>
      </c>
    </row>
    <row r="1761" spans="1:38" x14ac:dyDescent="0.15">
      <c r="A1761" s="7">
        <v>300455</v>
      </c>
      <c r="B1761" s="17">
        <f t="shared" si="408"/>
        <v>39.693877551020407</v>
      </c>
      <c r="C1761" s="17">
        <f t="shared" si="409"/>
        <v>4.5974566255377489</v>
      </c>
      <c r="D1761" s="17">
        <f t="shared" si="410"/>
        <v>138.11630847029076</v>
      </c>
      <c r="E1761" s="17">
        <f t="shared" si="411"/>
        <v>10.139916931572964</v>
      </c>
      <c r="F1761" s="17">
        <f t="shared" si="412"/>
        <v>102</v>
      </c>
      <c r="G1761" s="17">
        <f t="shared" si="413"/>
        <v>10.541149943630215</v>
      </c>
      <c r="H1761" s="17">
        <f t="shared" si="414"/>
        <v>129.92307692307691</v>
      </c>
      <c r="I1761" s="17">
        <f t="shared" si="415"/>
        <v>10.256410256410255</v>
      </c>
      <c r="J1761" s="18">
        <v>19.45</v>
      </c>
      <c r="K1761" s="17">
        <v>0.49</v>
      </c>
      <c r="L1761" s="17">
        <v>4.2305999999999999</v>
      </c>
      <c r="M1761" s="18">
        <v>43.7</v>
      </c>
      <c r="N1761" s="17">
        <v>7.9100000000000004E-2</v>
      </c>
      <c r="O1761" s="17">
        <v>4.3097000000000003</v>
      </c>
      <c r="P1761" s="18">
        <v>22.44</v>
      </c>
      <c r="Q1761" s="17">
        <v>0.11</v>
      </c>
      <c r="R1761" s="17">
        <v>2.1288</v>
      </c>
      <c r="S1761" s="18">
        <v>22.52</v>
      </c>
      <c r="T1761" s="17">
        <v>0.13</v>
      </c>
      <c r="U1761" s="17">
        <v>2.1957</v>
      </c>
      <c r="V1761" s="28">
        <v>42458</v>
      </c>
      <c r="W1761" s="7">
        <v>300455</v>
      </c>
      <c r="X1761" s="30"/>
      <c r="Y1761" s="66">
        <v>16746</v>
      </c>
      <c r="Z1761" s="66">
        <v>8360</v>
      </c>
      <c r="AA1761" s="30"/>
      <c r="AB1761" s="66">
        <v>17569</v>
      </c>
      <c r="AC1761" s="66">
        <v>7968</v>
      </c>
      <c r="AD1761" s="30" t="s">
        <v>41</v>
      </c>
      <c r="AE1761" s="66">
        <v>18137</v>
      </c>
      <c r="AF1761" s="66">
        <v>15438</v>
      </c>
      <c r="AG1761" s="30" t="s">
        <v>41</v>
      </c>
      <c r="AH1761" s="66">
        <v>16859</v>
      </c>
      <c r="AI1761" s="66">
        <v>16608</v>
      </c>
      <c r="AJ1761" s="76"/>
      <c r="AK1761" s="75"/>
      <c r="AL1761" s="7">
        <v>300455</v>
      </c>
    </row>
    <row r="1762" spans="1:38" x14ac:dyDescent="0.15">
      <c r="A1762" s="7">
        <v>300456</v>
      </c>
      <c r="B1762" s="17">
        <f t="shared" si="408"/>
        <v>80.841269841269835</v>
      </c>
      <c r="C1762" s="17">
        <f t="shared" si="409"/>
        <v>7.4026162790697674</v>
      </c>
      <c r="D1762" s="17">
        <f t="shared" si="410"/>
        <v>1571.1805555555557</v>
      </c>
      <c r="E1762" s="17">
        <f t="shared" si="411"/>
        <v>13.135931489948472</v>
      </c>
      <c r="F1762" s="17">
        <f t="shared" si="412"/>
        <v>409.61305925030234</v>
      </c>
      <c r="G1762" s="17">
        <f t="shared" si="413"/>
        <v>19.579793075544767</v>
      </c>
      <c r="H1762" s="17">
        <f t="shared" si="414"/>
        <v>497.4415204678362</v>
      </c>
      <c r="I1762" s="17">
        <f t="shared" si="415"/>
        <v>9.4343546374601406</v>
      </c>
      <c r="J1762" s="18">
        <v>50.93</v>
      </c>
      <c r="K1762" s="17">
        <v>0.63</v>
      </c>
      <c r="L1762" s="17">
        <v>6.88</v>
      </c>
      <c r="M1762" s="18">
        <v>90.5</v>
      </c>
      <c r="N1762" s="17">
        <v>1.44E-2</v>
      </c>
      <c r="O1762" s="17">
        <v>6.8895</v>
      </c>
      <c r="P1762" s="18">
        <v>67.75</v>
      </c>
      <c r="Q1762" s="17">
        <v>8.2699999999999996E-2</v>
      </c>
      <c r="R1762" s="17">
        <v>3.4601999999999999</v>
      </c>
      <c r="S1762" s="18">
        <v>68.05</v>
      </c>
      <c r="T1762" s="17">
        <v>0.1026</v>
      </c>
      <c r="U1762" s="17">
        <v>7.2130000000000001</v>
      </c>
      <c r="V1762" s="21">
        <v>42471</v>
      </c>
      <c r="W1762" s="7">
        <v>300456</v>
      </c>
      <c r="X1762" s="30" t="s">
        <v>37</v>
      </c>
      <c r="Y1762" s="66">
        <v>7942</v>
      </c>
      <c r="Z1762" s="66">
        <v>10576</v>
      </c>
      <c r="AA1762" s="30" t="s">
        <v>37</v>
      </c>
      <c r="AB1762" s="66">
        <v>7278</v>
      </c>
      <c r="AC1762" s="66">
        <v>11541</v>
      </c>
      <c r="AD1762" s="30" t="s">
        <v>37</v>
      </c>
      <c r="AE1762" s="66">
        <v>9162</v>
      </c>
      <c r="AF1762" s="66">
        <v>18336</v>
      </c>
      <c r="AG1762" s="50" t="s">
        <v>37</v>
      </c>
      <c r="AH1762" s="66">
        <v>6400</v>
      </c>
      <c r="AI1762" s="66">
        <v>28935</v>
      </c>
      <c r="AJ1762" s="76"/>
      <c r="AK1762" s="75"/>
      <c r="AL1762" s="7">
        <v>300456</v>
      </c>
    </row>
    <row r="1763" spans="1:38" x14ac:dyDescent="0.15">
      <c r="A1763" s="7">
        <v>300457</v>
      </c>
      <c r="B1763" s="17">
        <f t="shared" si="408"/>
        <v>109.78947368421053</v>
      </c>
      <c r="C1763" s="17">
        <f t="shared" si="409"/>
        <v>14.159332081362988</v>
      </c>
      <c r="D1763" s="17">
        <f t="shared" si="410"/>
        <v>90.458333333333329</v>
      </c>
      <c r="E1763" s="17">
        <f t="shared" si="411"/>
        <v>14.459837485013987</v>
      </c>
      <c r="F1763" s="17">
        <f t="shared" si="412"/>
        <v>78.989795918367349</v>
      </c>
      <c r="G1763" s="17">
        <f t="shared" si="413"/>
        <v>16.093555093555093</v>
      </c>
      <c r="H1763" s="17">
        <f t="shared" si="414"/>
        <v>58.527375707992455</v>
      </c>
      <c r="I1763" s="17">
        <f t="shared" si="415"/>
        <v>12.123345261140768</v>
      </c>
      <c r="J1763" s="18">
        <v>62.58</v>
      </c>
      <c r="K1763" s="17">
        <v>0.56999999999999995</v>
      </c>
      <c r="L1763" s="17">
        <v>4.4196999999999997</v>
      </c>
      <c r="M1763" s="18">
        <v>65.13</v>
      </c>
      <c r="N1763" s="17">
        <v>0.18</v>
      </c>
      <c r="O1763" s="17">
        <v>4.5042</v>
      </c>
      <c r="P1763" s="18">
        <v>77.41</v>
      </c>
      <c r="Q1763" s="17">
        <v>0.49</v>
      </c>
      <c r="R1763" s="17">
        <v>4.8099999999999996</v>
      </c>
      <c r="S1763" s="18">
        <v>62</v>
      </c>
      <c r="T1763" s="17">
        <v>0.79449999999999998</v>
      </c>
      <c r="U1763" s="17">
        <v>5.1140999999999996</v>
      </c>
      <c r="V1763" s="21">
        <v>42444</v>
      </c>
      <c r="W1763" s="7">
        <v>300457</v>
      </c>
      <c r="X1763" s="30" t="s">
        <v>43</v>
      </c>
      <c r="Y1763" s="66">
        <v>11476</v>
      </c>
      <c r="Z1763" s="66">
        <v>10195</v>
      </c>
      <c r="AA1763" s="30" t="s">
        <v>41</v>
      </c>
      <c r="AB1763" s="66">
        <v>11016</v>
      </c>
      <c r="AC1763" s="66">
        <v>10620</v>
      </c>
      <c r="AD1763" s="30" t="s">
        <v>43</v>
      </c>
      <c r="AE1763" s="66">
        <v>11238</v>
      </c>
      <c r="AF1763" s="66">
        <v>10411</v>
      </c>
      <c r="AG1763" s="45" t="s">
        <v>43</v>
      </c>
      <c r="AH1763" s="66">
        <v>11694</v>
      </c>
      <c r="AI1763" s="66">
        <v>10005</v>
      </c>
      <c r="AJ1763" s="76"/>
      <c r="AK1763" s="75"/>
      <c r="AL1763" s="7">
        <v>300457</v>
      </c>
    </row>
    <row r="1764" spans="1:38" x14ac:dyDescent="0.15">
      <c r="A1764" s="7">
        <v>300458</v>
      </c>
      <c r="B1764" s="17">
        <f t="shared" si="408"/>
        <v>102.73033707865169</v>
      </c>
      <c r="C1764" s="17">
        <f t="shared" si="409"/>
        <v>9.5444391089212282</v>
      </c>
      <c r="D1764" s="17">
        <f t="shared" si="410"/>
        <v>85.395833333333343</v>
      </c>
      <c r="E1764" s="17">
        <f t="shared" si="411"/>
        <v>8.3460590882251147</v>
      </c>
      <c r="F1764" s="17">
        <f t="shared" si="412"/>
        <v>129.51573849878935</v>
      </c>
      <c r="G1764" s="17">
        <f t="shared" si="413"/>
        <v>10.922791039594863</v>
      </c>
      <c r="H1764" s="17">
        <f t="shared" si="414"/>
        <v>69.811046511627907</v>
      </c>
      <c r="I1764" s="17">
        <f t="shared" si="415"/>
        <v>6.1828517583088098</v>
      </c>
      <c r="J1764" s="18">
        <v>91.43</v>
      </c>
      <c r="K1764" s="17">
        <v>0.89</v>
      </c>
      <c r="L1764" s="17">
        <v>9.5793999999999997</v>
      </c>
      <c r="M1764" s="18">
        <v>81.98</v>
      </c>
      <c r="N1764" s="17">
        <v>0.24</v>
      </c>
      <c r="O1764" s="17">
        <v>9.8225999999999996</v>
      </c>
      <c r="P1764" s="18">
        <v>106.98</v>
      </c>
      <c r="Q1764" s="17">
        <v>0.41299999999999998</v>
      </c>
      <c r="R1764" s="17">
        <v>9.7942</v>
      </c>
      <c r="S1764" s="18">
        <v>80.05</v>
      </c>
      <c r="T1764" s="17">
        <v>0.86</v>
      </c>
      <c r="U1764" s="17">
        <v>12.947100000000001</v>
      </c>
      <c r="V1764" s="21">
        <v>42486</v>
      </c>
      <c r="W1764" s="7">
        <v>300458</v>
      </c>
      <c r="X1764" s="30" t="s">
        <v>39</v>
      </c>
      <c r="Y1764" s="66">
        <v>11227</v>
      </c>
      <c r="Z1764" s="66">
        <v>14251</v>
      </c>
      <c r="AA1764" s="30" t="s">
        <v>43</v>
      </c>
      <c r="AB1764" s="66">
        <v>13681</v>
      </c>
      <c r="AC1764" s="66">
        <v>11695</v>
      </c>
      <c r="AD1764" s="30" t="s">
        <v>41</v>
      </c>
      <c r="AE1764" s="66">
        <v>13443</v>
      </c>
      <c r="AF1764" s="66">
        <v>11902</v>
      </c>
      <c r="AG1764" s="45"/>
      <c r="AH1764" s="66">
        <v>18234</v>
      </c>
      <c r="AI1764" s="66">
        <v>8863</v>
      </c>
      <c r="AJ1764" s="76"/>
      <c r="AK1764" s="75"/>
      <c r="AL1764" s="7">
        <v>300458</v>
      </c>
    </row>
    <row r="1765" spans="1:38" x14ac:dyDescent="0.15">
      <c r="A1765" s="7">
        <v>300459</v>
      </c>
      <c r="B1765" s="17">
        <f t="shared" si="408"/>
        <v>90.578947368421055</v>
      </c>
      <c r="C1765" s="17">
        <f t="shared" si="409"/>
        <v>6.9676113360323884</v>
      </c>
      <c r="D1765" s="17">
        <f t="shared" si="410"/>
        <v>130.6418918918919</v>
      </c>
      <c r="E1765" s="17">
        <f t="shared" si="411"/>
        <v>15.865917203462848</v>
      </c>
      <c r="F1765" s="17">
        <f t="shared" si="412"/>
        <v>67.068181818181827</v>
      </c>
      <c r="G1765" s="17">
        <f t="shared" si="413"/>
        <v>3.250107382402502</v>
      </c>
      <c r="H1765" s="17">
        <f t="shared" si="414"/>
        <v>74.071526822558454</v>
      </c>
      <c r="I1765" s="17">
        <f t="shared" si="415"/>
        <v>4.6652155550501933</v>
      </c>
      <c r="J1765" s="18">
        <v>17.21</v>
      </c>
      <c r="K1765" s="17">
        <v>0.19</v>
      </c>
      <c r="L1765" s="17">
        <v>2.4700000000000002</v>
      </c>
      <c r="M1765" s="18">
        <v>38.67</v>
      </c>
      <c r="N1765" s="17">
        <v>7.3999999999999996E-2</v>
      </c>
      <c r="O1765" s="17">
        <v>2.4373</v>
      </c>
      <c r="P1765" s="18">
        <v>29.51</v>
      </c>
      <c r="Q1765" s="17">
        <v>0.22</v>
      </c>
      <c r="R1765" s="17">
        <v>9.0797000000000008</v>
      </c>
      <c r="S1765" s="18">
        <v>14.36</v>
      </c>
      <c r="T1765" s="17">
        <v>0.1454</v>
      </c>
      <c r="U1765" s="17">
        <v>3.0781000000000001</v>
      </c>
      <c r="V1765" s="21">
        <v>42486</v>
      </c>
      <c r="W1765" s="7">
        <v>300459</v>
      </c>
      <c r="X1765" s="30" t="s">
        <v>37</v>
      </c>
      <c r="Y1765" s="66">
        <v>12715</v>
      </c>
      <c r="Z1765" s="66">
        <v>20841</v>
      </c>
      <c r="AA1765" s="30"/>
      <c r="AB1765" s="66">
        <v>28370</v>
      </c>
      <c r="AC1765" s="66">
        <v>9340</v>
      </c>
      <c r="AD1765" s="30" t="s">
        <v>41</v>
      </c>
      <c r="AE1765" s="66">
        <v>23030</v>
      </c>
      <c r="AF1765" s="66">
        <v>22886</v>
      </c>
      <c r="AG1765" s="50"/>
      <c r="AH1765" s="66">
        <v>56488</v>
      </c>
      <c r="AI1765" s="66">
        <v>27992</v>
      </c>
      <c r="AJ1765" s="76"/>
      <c r="AK1765" s="75"/>
      <c r="AL1765" s="7">
        <v>300459</v>
      </c>
    </row>
    <row r="1766" spans="1:38" x14ac:dyDescent="0.15">
      <c r="A1766" s="7">
        <v>300460</v>
      </c>
      <c r="B1766" s="17">
        <f t="shared" si="408"/>
        <v>94.444444444444443</v>
      </c>
      <c r="C1766" s="17">
        <f t="shared" si="409"/>
        <v>6.5920430163120747</v>
      </c>
      <c r="D1766" s="17">
        <f t="shared" si="410"/>
        <v>326.25</v>
      </c>
      <c r="E1766" s="17">
        <f t="shared" si="411"/>
        <v>6.7041689142328735</v>
      </c>
      <c r="F1766" s="17">
        <f t="shared" si="412"/>
        <v>193.92857142857139</v>
      </c>
      <c r="G1766" s="17">
        <f t="shared" si="413"/>
        <v>7.010612750794019</v>
      </c>
      <c r="H1766" s="17">
        <f t="shared" si="414"/>
        <v>229.83333333333331</v>
      </c>
      <c r="I1766" s="17">
        <f t="shared" si="415"/>
        <v>7.0877878289473681</v>
      </c>
      <c r="J1766" s="18">
        <v>25.5</v>
      </c>
      <c r="K1766" s="17">
        <v>0.27</v>
      </c>
      <c r="L1766" s="17">
        <v>3.8683000000000001</v>
      </c>
      <c r="M1766" s="18">
        <v>26.1</v>
      </c>
      <c r="N1766" s="17">
        <v>0.02</v>
      </c>
      <c r="O1766" s="17">
        <v>3.8931</v>
      </c>
      <c r="P1766" s="18">
        <v>27.15</v>
      </c>
      <c r="Q1766" s="17">
        <v>7.0000000000000007E-2</v>
      </c>
      <c r="R1766" s="17">
        <v>3.8727</v>
      </c>
      <c r="S1766" s="18">
        <v>27.58</v>
      </c>
      <c r="T1766" s="17">
        <v>0.09</v>
      </c>
      <c r="U1766" s="17">
        <v>3.8912</v>
      </c>
      <c r="V1766" s="28">
        <v>42486</v>
      </c>
      <c r="W1766" s="7">
        <v>300460</v>
      </c>
      <c r="X1766" s="30"/>
      <c r="Y1766" s="66">
        <v>20426</v>
      </c>
      <c r="Z1766" s="66">
        <v>8238</v>
      </c>
      <c r="AA1766" s="30"/>
      <c r="AB1766" s="66">
        <v>19583</v>
      </c>
      <c r="AC1766" s="66">
        <v>8592</v>
      </c>
      <c r="AD1766" s="30"/>
      <c r="AE1766" s="66">
        <v>18754</v>
      </c>
      <c r="AF1766" s="66">
        <v>8972</v>
      </c>
      <c r="AG1766" s="30"/>
      <c r="AH1766" s="66">
        <v>19289</v>
      </c>
      <c r="AI1766" s="66">
        <v>8723</v>
      </c>
      <c r="AJ1766" s="76"/>
      <c r="AK1766" s="75"/>
      <c r="AL1766" s="7">
        <v>300460</v>
      </c>
    </row>
    <row r="1767" spans="1:38" x14ac:dyDescent="0.15">
      <c r="A1767" s="7">
        <v>300461</v>
      </c>
      <c r="B1767" s="17">
        <f t="shared" si="408"/>
        <v>172.51351351351352</v>
      </c>
      <c r="C1767" s="17">
        <f t="shared" si="409"/>
        <v>14.775462962962962</v>
      </c>
      <c r="D1767" s="17">
        <f t="shared" si="410"/>
        <v>152.59375</v>
      </c>
      <c r="E1767" s="17">
        <f t="shared" si="411"/>
        <v>10.762618470354861</v>
      </c>
      <c r="F1767" s="17">
        <f t="shared" si="412"/>
        <v>462</v>
      </c>
      <c r="G1767" s="17">
        <f t="shared" si="413"/>
        <v>10.580798827409309</v>
      </c>
      <c r="H1767" s="17">
        <f t="shared" si="414"/>
        <v>693</v>
      </c>
      <c r="I1767" s="17">
        <f t="shared" si="415"/>
        <v>10.584919925768094</v>
      </c>
      <c r="J1767" s="18">
        <v>63.83</v>
      </c>
      <c r="K1767" s="17">
        <v>0.37</v>
      </c>
      <c r="L1767" s="17">
        <v>4.32</v>
      </c>
      <c r="M1767" s="18">
        <v>48.83</v>
      </c>
      <c r="N1767" s="17">
        <v>0.08</v>
      </c>
      <c r="O1767" s="17">
        <v>4.5369999999999999</v>
      </c>
      <c r="P1767" s="18">
        <v>46.2</v>
      </c>
      <c r="Q1767" s="17">
        <v>0.05</v>
      </c>
      <c r="R1767" s="17">
        <v>4.3663999999999996</v>
      </c>
      <c r="S1767" s="18">
        <v>46.2</v>
      </c>
      <c r="T1767" s="17">
        <v>0.05</v>
      </c>
      <c r="U1767" s="17">
        <v>4.3647</v>
      </c>
      <c r="V1767" s="28">
        <v>42485</v>
      </c>
      <c r="W1767" s="7">
        <v>300461</v>
      </c>
      <c r="X1767" s="30"/>
      <c r="Y1767" s="66">
        <v>10294</v>
      </c>
      <c r="Z1767" s="66">
        <v>6477</v>
      </c>
      <c r="AA1767" s="30"/>
      <c r="AB1767" s="66">
        <v>10166</v>
      </c>
      <c r="AC1767" s="66">
        <v>6559</v>
      </c>
      <c r="AD1767" s="30"/>
      <c r="AE1767" s="66">
        <v>9348</v>
      </c>
      <c r="AF1767" s="66">
        <v>7133</v>
      </c>
      <c r="AG1767" s="30"/>
      <c r="AH1767" s="66">
        <v>9348</v>
      </c>
      <c r="AI1767" s="66">
        <v>7133</v>
      </c>
      <c r="AJ1767" s="76"/>
      <c r="AK1767" s="75"/>
      <c r="AL1767" s="7">
        <v>300461</v>
      </c>
    </row>
    <row r="1768" spans="1:38" x14ac:dyDescent="0.15">
      <c r="A1768" s="7">
        <v>300462</v>
      </c>
      <c r="B1768" s="17">
        <f t="shared" si="408"/>
        <v>101.61764705882351</v>
      </c>
      <c r="C1768" s="17">
        <f t="shared" si="409"/>
        <v>9.4435029792816927</v>
      </c>
      <c r="D1768" s="17">
        <f t="shared" si="410"/>
        <v>211.2</v>
      </c>
      <c r="E1768" s="17">
        <f t="shared" si="411"/>
        <v>11.388514424373147</v>
      </c>
      <c r="F1768" s="17">
        <f t="shared" si="412"/>
        <v>112.5</v>
      </c>
      <c r="G1768" s="17">
        <f t="shared" si="413"/>
        <v>11.673757393379683</v>
      </c>
      <c r="H1768" s="17">
        <f t="shared" si="414"/>
        <v>86.491071428571416</v>
      </c>
      <c r="I1768" s="17">
        <f t="shared" si="415"/>
        <v>8.1921047290440416</v>
      </c>
      <c r="J1768" s="18">
        <v>34.549999999999997</v>
      </c>
      <c r="K1768" s="17">
        <v>0.34</v>
      </c>
      <c r="L1768" s="17">
        <v>3.6585999999999999</v>
      </c>
      <c r="M1768" s="18">
        <v>42.24</v>
      </c>
      <c r="N1768" s="17">
        <v>0.05</v>
      </c>
      <c r="O1768" s="17">
        <v>3.7090000000000001</v>
      </c>
      <c r="P1768" s="18">
        <v>45</v>
      </c>
      <c r="Q1768" s="17">
        <v>0.2</v>
      </c>
      <c r="R1768" s="17">
        <v>3.8548</v>
      </c>
      <c r="S1768" s="18">
        <v>32.29</v>
      </c>
      <c r="T1768" s="17">
        <v>0.28000000000000003</v>
      </c>
      <c r="U1768" s="17">
        <v>3.9416000000000002</v>
      </c>
      <c r="V1768" s="28">
        <v>42486</v>
      </c>
      <c r="W1768" s="7">
        <v>300462</v>
      </c>
      <c r="X1768" s="30" t="s">
        <v>43</v>
      </c>
      <c r="Y1768" s="66">
        <v>13618</v>
      </c>
      <c r="Z1768" s="66">
        <v>10116</v>
      </c>
      <c r="AA1768" s="30" t="s">
        <v>41</v>
      </c>
      <c r="AB1768" s="66">
        <v>13073</v>
      </c>
      <c r="AC1768" s="66">
        <v>10537</v>
      </c>
      <c r="AD1768" s="30"/>
      <c r="AE1768" s="66">
        <v>16010</v>
      </c>
      <c r="AF1768" s="66">
        <v>8604</v>
      </c>
      <c r="AG1768" s="45" t="s">
        <v>41</v>
      </c>
      <c r="AH1768" s="66">
        <v>13268</v>
      </c>
      <c r="AI1768" s="66">
        <v>10382</v>
      </c>
      <c r="AJ1768" s="76"/>
      <c r="AK1768" s="75"/>
      <c r="AL1768" s="7">
        <v>300462</v>
      </c>
    </row>
    <row r="1769" spans="1:38" x14ac:dyDescent="0.15">
      <c r="A1769" s="7">
        <v>300463</v>
      </c>
      <c r="B1769" s="17">
        <f t="shared" si="408"/>
        <v>16.700680272108844</v>
      </c>
      <c r="C1769" s="17">
        <f t="shared" si="409"/>
        <v>2.2886815143520378</v>
      </c>
      <c r="D1769" s="17">
        <f t="shared" si="410"/>
        <v>59.932432432432435</v>
      </c>
      <c r="E1769" s="17">
        <f t="shared" si="411"/>
        <v>7.9939437089375351</v>
      </c>
      <c r="F1769" s="17">
        <f t="shared" si="412"/>
        <v>45.116666666666667</v>
      </c>
      <c r="G1769" s="17">
        <f t="shared" si="413"/>
        <v>7.1507819103972947</v>
      </c>
      <c r="H1769" s="17">
        <f t="shared" si="414"/>
        <v>45.835227272727273</v>
      </c>
      <c r="I1769" s="17">
        <f t="shared" si="415"/>
        <v>6.8572448615290451</v>
      </c>
      <c r="J1769" s="18">
        <v>24.55</v>
      </c>
      <c r="K1769" s="17">
        <v>1.47</v>
      </c>
      <c r="L1769" s="17">
        <v>10.726699999999999</v>
      </c>
      <c r="M1769" s="18">
        <v>88.7</v>
      </c>
      <c r="N1769" s="17">
        <v>0.37</v>
      </c>
      <c r="O1769" s="17">
        <v>11.0959</v>
      </c>
      <c r="P1769" s="18">
        <v>27.07</v>
      </c>
      <c r="Q1769" s="17">
        <v>0.3</v>
      </c>
      <c r="R1769" s="17">
        <v>3.7856000000000001</v>
      </c>
      <c r="S1769" s="18">
        <v>26.89</v>
      </c>
      <c r="T1769" s="17">
        <v>0.44</v>
      </c>
      <c r="U1769" s="17">
        <v>3.9214000000000002</v>
      </c>
      <c r="V1769" s="21">
        <v>42478</v>
      </c>
      <c r="W1769" s="7">
        <v>300463</v>
      </c>
      <c r="X1769" s="30" t="s">
        <v>43</v>
      </c>
      <c r="Y1769" s="66">
        <v>17745</v>
      </c>
      <c r="Z1769" s="66">
        <v>10481</v>
      </c>
      <c r="AA1769" s="30"/>
      <c r="AB1769" s="66">
        <v>18731</v>
      </c>
      <c r="AC1769" s="66">
        <v>9930</v>
      </c>
      <c r="AD1769" s="30" t="s">
        <v>41</v>
      </c>
      <c r="AE1769" s="66">
        <v>26499</v>
      </c>
      <c r="AF1769" s="66">
        <v>21057</v>
      </c>
      <c r="AG1769" s="45" t="s">
        <v>41</v>
      </c>
      <c r="AH1769" s="66">
        <v>26373</v>
      </c>
      <c r="AI1769" s="66">
        <v>21158</v>
      </c>
      <c r="AJ1769" s="76"/>
      <c r="AK1769" s="75"/>
      <c r="AL1769" s="7">
        <v>300463</v>
      </c>
    </row>
    <row r="1770" spans="1:38" x14ac:dyDescent="0.15">
      <c r="A1770" s="7">
        <v>300464</v>
      </c>
      <c r="B1770" s="17">
        <f t="shared" si="408"/>
        <v>36.26</v>
      </c>
      <c r="C1770" s="17">
        <f t="shared" si="409"/>
        <v>3.2259786476868326</v>
      </c>
      <c r="D1770" s="17">
        <f t="shared" si="410"/>
        <v>120.44444444444444</v>
      </c>
      <c r="E1770" s="17">
        <f t="shared" si="411"/>
        <v>7.5731377172299359</v>
      </c>
      <c r="F1770" s="17">
        <f t="shared" si="412"/>
        <v>126.97499999999999</v>
      </c>
      <c r="G1770" s="17">
        <f t="shared" si="413"/>
        <v>8.822150040819162</v>
      </c>
      <c r="H1770" s="17">
        <f t="shared" si="414"/>
        <v>98.571428571428555</v>
      </c>
      <c r="I1770" s="17">
        <f t="shared" si="415"/>
        <v>7.7424784346728375</v>
      </c>
      <c r="J1770" s="18">
        <v>18.13</v>
      </c>
      <c r="K1770" s="17">
        <v>0.5</v>
      </c>
      <c r="L1770" s="17">
        <v>5.62</v>
      </c>
      <c r="M1770" s="18">
        <v>43.36</v>
      </c>
      <c r="N1770" s="17">
        <v>0.09</v>
      </c>
      <c r="O1770" s="17">
        <v>5.7255000000000003</v>
      </c>
      <c r="P1770" s="18">
        <v>50.79</v>
      </c>
      <c r="Q1770" s="17">
        <v>0.2</v>
      </c>
      <c r="R1770" s="17">
        <v>5.7571000000000003</v>
      </c>
      <c r="S1770" s="18">
        <v>18.399999999999999</v>
      </c>
      <c r="T1770" s="17">
        <v>0.14000000000000001</v>
      </c>
      <c r="U1770" s="17">
        <v>2.3765000000000001</v>
      </c>
      <c r="V1770" s="21">
        <v>42480</v>
      </c>
      <c r="W1770" s="7">
        <v>300464</v>
      </c>
      <c r="X1770" s="30"/>
      <c r="Y1770" s="66">
        <v>9406</v>
      </c>
      <c r="Z1770" s="66">
        <v>8953</v>
      </c>
      <c r="AA1770" s="30"/>
      <c r="AB1770" s="66">
        <v>9746</v>
      </c>
      <c r="AC1770" s="66">
        <v>8640</v>
      </c>
      <c r="AD1770" s="30"/>
      <c r="AE1770" s="66">
        <v>10875</v>
      </c>
      <c r="AF1770" s="66">
        <v>7743</v>
      </c>
      <c r="AG1770" s="30" t="s">
        <v>41</v>
      </c>
      <c r="AH1770" s="66">
        <v>18139</v>
      </c>
      <c r="AI1770" s="66">
        <v>11539</v>
      </c>
      <c r="AJ1770" s="76"/>
      <c r="AK1770" s="75"/>
      <c r="AL1770" s="7">
        <v>300464</v>
      </c>
    </row>
    <row r="1771" spans="1:38" x14ac:dyDescent="0.15">
      <c r="A1771" s="7">
        <v>300465</v>
      </c>
      <c r="B1771" s="17">
        <f t="shared" si="408"/>
        <v>51.771428571428579</v>
      </c>
      <c r="C1771" s="17">
        <f t="shared" si="409"/>
        <v>3.2427208790422162</v>
      </c>
      <c r="D1771" s="17">
        <f t="shared" si="410"/>
        <v>1709</v>
      </c>
      <c r="E1771" s="17">
        <f t="shared" si="411"/>
        <v>11.806563039723661</v>
      </c>
      <c r="F1771" s="17">
        <f t="shared" si="412"/>
        <v>939.25</v>
      </c>
      <c r="G1771" s="17">
        <f t="shared" si="413"/>
        <v>13.598031054326976</v>
      </c>
      <c r="H1771" s="17">
        <f t="shared" si="414"/>
        <v>491.91666666666669</v>
      </c>
      <c r="I1771" s="17">
        <f t="shared" si="415"/>
        <v>10.568436129263272</v>
      </c>
      <c r="J1771" s="18">
        <v>18.12</v>
      </c>
      <c r="K1771" s="17">
        <v>0.35</v>
      </c>
      <c r="L1771" s="17">
        <v>5.5879000000000003</v>
      </c>
      <c r="M1771" s="18">
        <v>68.36</v>
      </c>
      <c r="N1771" s="17">
        <v>0.01</v>
      </c>
      <c r="O1771" s="17">
        <v>5.79</v>
      </c>
      <c r="P1771" s="18">
        <v>75.14</v>
      </c>
      <c r="Q1771" s="17">
        <v>0.04</v>
      </c>
      <c r="R1771" s="17">
        <v>5.5258000000000003</v>
      </c>
      <c r="S1771" s="18">
        <v>59.03</v>
      </c>
      <c r="T1771" s="17">
        <v>0.09</v>
      </c>
      <c r="U1771" s="17">
        <v>5.5854999999999997</v>
      </c>
      <c r="V1771" s="21">
        <v>42486</v>
      </c>
      <c r="W1771" s="7">
        <v>300465</v>
      </c>
      <c r="X1771" s="30"/>
      <c r="Y1771" s="66">
        <v>13942</v>
      </c>
      <c r="Z1771" s="66">
        <v>9563</v>
      </c>
      <c r="AA1771" s="30"/>
      <c r="AB1771" s="66">
        <v>21960</v>
      </c>
      <c r="AC1771" s="66">
        <v>6144</v>
      </c>
      <c r="AD1771" s="30"/>
      <c r="AE1771" s="66">
        <v>20755</v>
      </c>
      <c r="AF1771" s="66">
        <v>6501</v>
      </c>
      <c r="AG1771" s="45"/>
      <c r="AH1771" s="66">
        <v>25856</v>
      </c>
      <c r="AI1771" s="66">
        <v>5218</v>
      </c>
      <c r="AJ1771" s="76"/>
      <c r="AK1771" s="75"/>
      <c r="AL1771" s="7">
        <v>300465</v>
      </c>
    </row>
    <row r="1772" spans="1:38" x14ac:dyDescent="0.15">
      <c r="A1772" s="7">
        <v>300466</v>
      </c>
      <c r="B1772" s="17">
        <f t="shared" si="408"/>
        <v>66.934782608695642</v>
      </c>
      <c r="C1772" s="17">
        <f t="shared" si="409"/>
        <v>5.2367507993741071</v>
      </c>
      <c r="D1772" s="17">
        <f t="shared" si="410"/>
        <v>418.65168539325845</v>
      </c>
      <c r="E1772" s="17">
        <f t="shared" si="411"/>
        <v>12.578064341896498</v>
      </c>
      <c r="F1772" s="17">
        <f t="shared" si="412"/>
        <v>535.12544802867376</v>
      </c>
      <c r="G1772" s="17">
        <f t="shared" si="413"/>
        <v>15.258827737748479</v>
      </c>
      <c r="H1772" s="17">
        <f t="shared" si="414"/>
        <v>305.94262295081967</v>
      </c>
      <c r="I1772" s="17">
        <f t="shared" si="415"/>
        <v>8.1949666547739941</v>
      </c>
      <c r="J1772" s="18">
        <v>30.79</v>
      </c>
      <c r="K1772" s="17">
        <v>0.46</v>
      </c>
      <c r="L1772" s="17">
        <v>5.8795999999999999</v>
      </c>
      <c r="M1772" s="18">
        <v>74.52</v>
      </c>
      <c r="N1772" s="17">
        <v>4.4499999999999998E-2</v>
      </c>
      <c r="O1772" s="17">
        <v>5.9245999999999999</v>
      </c>
      <c r="P1772" s="18">
        <v>29.86</v>
      </c>
      <c r="Q1772" s="17">
        <v>2.7900000000000001E-2</v>
      </c>
      <c r="R1772" s="17">
        <v>1.9569000000000001</v>
      </c>
      <c r="S1772" s="18">
        <v>29.86</v>
      </c>
      <c r="T1772" s="17">
        <v>7.3200000000000001E-2</v>
      </c>
      <c r="U1772" s="17">
        <v>3.6436999999999999</v>
      </c>
      <c r="V1772" s="28">
        <v>42486</v>
      </c>
      <c r="W1772" s="7">
        <v>300466</v>
      </c>
      <c r="X1772" s="30"/>
      <c r="Y1772" s="66">
        <v>13576</v>
      </c>
      <c r="Z1772" s="66">
        <v>5892</v>
      </c>
      <c r="AA1772" s="30"/>
      <c r="AB1772" s="66">
        <v>14599</v>
      </c>
      <c r="AC1772" s="66">
        <v>5479</v>
      </c>
      <c r="AD1772" s="30"/>
      <c r="AE1772" s="66">
        <v>30127</v>
      </c>
      <c r="AF1772" s="66">
        <v>7966</v>
      </c>
      <c r="AG1772" s="30"/>
      <c r="AH1772" s="66">
        <v>30061</v>
      </c>
      <c r="AI1772" s="66">
        <v>9875</v>
      </c>
      <c r="AJ1772" s="76"/>
      <c r="AK1772" s="75"/>
      <c r="AL1772" s="7">
        <v>300466</v>
      </c>
    </row>
    <row r="1773" spans="1:38" x14ac:dyDescent="0.15">
      <c r="A1773" s="7">
        <v>300467</v>
      </c>
      <c r="B1773" s="17">
        <f t="shared" si="408"/>
        <v>115.26315789473684</v>
      </c>
      <c r="C1773" s="17">
        <f t="shared" si="409"/>
        <v>16.110048550831248</v>
      </c>
      <c r="D1773" s="17">
        <f t="shared" si="410"/>
        <v>166.65909090909091</v>
      </c>
      <c r="E1773" s="17">
        <f t="shared" si="411"/>
        <v>25.673073556699226</v>
      </c>
      <c r="F1773" s="17">
        <f t="shared" si="412"/>
        <v>257.83333333333337</v>
      </c>
      <c r="G1773" s="17">
        <f t="shared" si="413"/>
        <v>22.084225553176303</v>
      </c>
      <c r="H1773" s="17">
        <f t="shared" si="414"/>
        <v>172.5</v>
      </c>
      <c r="I1773" s="17">
        <f t="shared" si="415"/>
        <v>16.711252022854126</v>
      </c>
      <c r="J1773" s="18">
        <v>43.8</v>
      </c>
      <c r="K1773" s="17">
        <v>0.38</v>
      </c>
      <c r="L1773" s="17">
        <v>2.7187999999999999</v>
      </c>
      <c r="M1773" s="18">
        <v>73.33</v>
      </c>
      <c r="N1773" s="17">
        <v>0.11</v>
      </c>
      <c r="O1773" s="17">
        <v>2.8563000000000001</v>
      </c>
      <c r="P1773" s="18">
        <v>61.88</v>
      </c>
      <c r="Q1773" s="17">
        <v>0.12</v>
      </c>
      <c r="R1773" s="17">
        <v>2.802</v>
      </c>
      <c r="S1773" s="18">
        <v>50.6</v>
      </c>
      <c r="T1773" s="17">
        <v>0.22</v>
      </c>
      <c r="U1773" s="17">
        <v>3.0278999999999998</v>
      </c>
      <c r="V1773" s="28">
        <v>42485</v>
      </c>
      <c r="W1773" s="7">
        <v>300467</v>
      </c>
      <c r="X1773" s="30"/>
      <c r="Y1773" s="66">
        <v>17175</v>
      </c>
      <c r="Z1773" s="66">
        <v>9315</v>
      </c>
      <c r="AA1773" s="30"/>
      <c r="AB1773" s="66">
        <v>16843</v>
      </c>
      <c r="AC1773" s="66">
        <v>9499</v>
      </c>
      <c r="AD1773" s="30"/>
      <c r="AE1773" s="66">
        <v>19389</v>
      </c>
      <c r="AF1773" s="66">
        <v>8564</v>
      </c>
      <c r="AG1773" s="50"/>
      <c r="AH1773" s="66">
        <v>16964</v>
      </c>
      <c r="AI1773" s="66">
        <v>9834</v>
      </c>
      <c r="AJ1773" s="76"/>
      <c r="AK1773" s="75"/>
      <c r="AL1773" s="7">
        <v>300467</v>
      </c>
    </row>
    <row r="1774" spans="1:38" x14ac:dyDescent="0.15">
      <c r="A1774" s="7">
        <v>300468</v>
      </c>
      <c r="B1774" s="17">
        <f t="shared" si="408"/>
        <v>97.491228070175453</v>
      </c>
      <c r="C1774" s="17">
        <f t="shared" si="409"/>
        <v>7.2078966483345441</v>
      </c>
      <c r="D1774" s="17">
        <f t="shared" si="410"/>
        <v>195.9375</v>
      </c>
      <c r="E1774" s="17">
        <f t="shared" si="411"/>
        <v>8.0548811037884924</v>
      </c>
      <c r="F1774" s="17">
        <f t="shared" si="412"/>
        <v>185.55664541441885</v>
      </c>
      <c r="G1774" s="17">
        <f t="shared" si="413"/>
        <v>10.092562953478446</v>
      </c>
      <c r="H1774" s="17">
        <f t="shared" si="414"/>
        <v>110.59415664129634</v>
      </c>
      <c r="I1774" s="17">
        <f t="shared" si="415"/>
        <v>7.7788858811796553</v>
      </c>
      <c r="J1774" s="18">
        <v>55.57</v>
      </c>
      <c r="K1774" s="17">
        <v>0.56999999999999995</v>
      </c>
      <c r="L1774" s="17">
        <v>7.7096</v>
      </c>
      <c r="M1774" s="18">
        <v>62.7</v>
      </c>
      <c r="N1774" s="17">
        <v>0.08</v>
      </c>
      <c r="O1774" s="17">
        <v>7.7840999999999996</v>
      </c>
      <c r="P1774" s="18">
        <v>75.67</v>
      </c>
      <c r="Q1774" s="17">
        <v>0.2039</v>
      </c>
      <c r="R1774" s="17">
        <v>7.4976000000000003</v>
      </c>
      <c r="S1774" s="18">
        <v>60.06</v>
      </c>
      <c r="T1774" s="17">
        <v>0.4073</v>
      </c>
      <c r="U1774" s="17">
        <v>7.7209000000000003</v>
      </c>
      <c r="V1774" s="21">
        <v>42486</v>
      </c>
      <c r="W1774" s="7">
        <v>300468</v>
      </c>
      <c r="X1774" s="30"/>
      <c r="Y1774" s="66">
        <v>12006</v>
      </c>
      <c r="Z1774" s="66">
        <v>8329</v>
      </c>
      <c r="AA1774" s="30"/>
      <c r="AB1774" s="66">
        <v>13568</v>
      </c>
      <c r="AC1774" s="66">
        <v>7370</v>
      </c>
      <c r="AD1774" s="30"/>
      <c r="AE1774" s="66">
        <v>12904</v>
      </c>
      <c r="AF1774" s="66">
        <v>8053</v>
      </c>
      <c r="AG1774" s="30"/>
      <c r="AH1774" s="66">
        <v>14721</v>
      </c>
      <c r="AI1774" s="66">
        <v>7059</v>
      </c>
      <c r="AJ1774" s="76"/>
      <c r="AK1774" s="75"/>
      <c r="AL1774" s="7">
        <v>300468</v>
      </c>
    </row>
    <row r="1775" spans="1:38" x14ac:dyDescent="0.15">
      <c r="A1775" s="7">
        <v>300469</v>
      </c>
      <c r="B1775" s="17">
        <f t="shared" si="408"/>
        <v>122.50764525993884</v>
      </c>
      <c r="C1775" s="17">
        <f t="shared" si="409"/>
        <v>15.677526660796401</v>
      </c>
      <c r="D1775" s="17">
        <f t="shared" si="410"/>
        <v>-89.291158536585371</v>
      </c>
      <c r="E1775" s="17">
        <f t="shared" si="411"/>
        <v>24.428133536292929</v>
      </c>
      <c r="F1775" s="17">
        <f t="shared" si="412"/>
        <v>-362.05714285714288</v>
      </c>
      <c r="G1775" s="17">
        <f t="shared" si="413"/>
        <v>26.761277242777496</v>
      </c>
      <c r="H1775" s="17">
        <f t="shared" si="414"/>
        <v>3266.6249999999995</v>
      </c>
      <c r="I1775" s="17">
        <f t="shared" si="415"/>
        <v>14.2241308927026</v>
      </c>
      <c r="J1775" s="18">
        <v>80.12</v>
      </c>
      <c r="K1775" s="17">
        <v>0.65400000000000003</v>
      </c>
      <c r="L1775" s="17">
        <v>5.1105</v>
      </c>
      <c r="M1775" s="18">
        <v>117.15</v>
      </c>
      <c r="N1775" s="17">
        <v>-0.32800000000000001</v>
      </c>
      <c r="O1775" s="17">
        <v>4.7957000000000001</v>
      </c>
      <c r="P1775" s="18">
        <v>126.72</v>
      </c>
      <c r="Q1775" s="17">
        <v>-0.17499999999999999</v>
      </c>
      <c r="R1775" s="17">
        <v>4.7351999999999999</v>
      </c>
      <c r="S1775" s="18">
        <v>87.11</v>
      </c>
      <c r="T1775" s="17">
        <v>0.02</v>
      </c>
      <c r="U1775" s="17">
        <v>6.1241000000000003</v>
      </c>
      <c r="V1775" s="28">
        <v>42460</v>
      </c>
      <c r="W1775" s="7">
        <v>300469</v>
      </c>
      <c r="X1775" s="30"/>
      <c r="Y1775" s="66">
        <v>9964</v>
      </c>
      <c r="Z1775" s="66">
        <v>6704</v>
      </c>
      <c r="AA1775" s="30"/>
      <c r="AB1775" s="66"/>
      <c r="AC1775" s="66"/>
      <c r="AD1775" s="30"/>
      <c r="AE1775" s="66"/>
      <c r="AF1775" s="66"/>
      <c r="AG1775" s="30"/>
      <c r="AH1775" s="66"/>
      <c r="AI1775" s="66"/>
      <c r="AJ1775" s="76"/>
      <c r="AK1775" s="75"/>
      <c r="AL1775" s="7">
        <v>300469</v>
      </c>
    </row>
    <row r="1776" spans="1:38" x14ac:dyDescent="0.15">
      <c r="A1776" s="7">
        <v>300470</v>
      </c>
      <c r="B1776" s="17">
        <f t="shared" si="408"/>
        <v>24.982954545454543</v>
      </c>
      <c r="C1776" s="17">
        <f t="shared" si="409"/>
        <v>2.9054554104773485</v>
      </c>
      <c r="D1776" s="17">
        <f t="shared" si="410"/>
        <v>79.133333333333326</v>
      </c>
      <c r="E1776" s="17">
        <f t="shared" si="411"/>
        <v>6.1525304030633068</v>
      </c>
      <c r="F1776" s="17">
        <f t="shared" si="412"/>
        <v>71.558823529411754</v>
      </c>
      <c r="G1776" s="17">
        <f t="shared" si="413"/>
        <v>6.1552083992157351</v>
      </c>
      <c r="H1776" s="17">
        <f t="shared" si="414"/>
        <v>55.584495850256047</v>
      </c>
      <c r="I1776" s="17">
        <f t="shared" si="415"/>
        <v>5.2573561648983471</v>
      </c>
      <c r="J1776" s="18">
        <v>43.97</v>
      </c>
      <c r="K1776" s="17">
        <v>1.76</v>
      </c>
      <c r="L1776" s="17">
        <v>15.133599999999999</v>
      </c>
      <c r="M1776" s="18">
        <v>94.96</v>
      </c>
      <c r="N1776" s="17">
        <v>0.3</v>
      </c>
      <c r="O1776" s="17">
        <v>15.4343</v>
      </c>
      <c r="P1776" s="18">
        <v>97.32</v>
      </c>
      <c r="Q1776" s="17">
        <v>0.68</v>
      </c>
      <c r="R1776" s="17">
        <v>15.811</v>
      </c>
      <c r="S1776" s="18">
        <v>41.97</v>
      </c>
      <c r="T1776" s="17">
        <v>0.56630000000000003</v>
      </c>
      <c r="U1776" s="17">
        <v>7.9831000000000003</v>
      </c>
      <c r="V1776" s="21">
        <v>42485</v>
      </c>
      <c r="W1776" s="7">
        <v>300470</v>
      </c>
      <c r="X1776" s="30"/>
      <c r="Y1776" s="66">
        <v>9907</v>
      </c>
      <c r="Z1776" s="66">
        <v>5384</v>
      </c>
      <c r="AA1776" s="30"/>
      <c r="AB1776" s="66">
        <v>9203</v>
      </c>
      <c r="AC1776" s="66">
        <v>5795</v>
      </c>
      <c r="AD1776" s="30"/>
      <c r="AE1776" s="66"/>
      <c r="AF1776" s="66"/>
      <c r="AG1776" s="30"/>
      <c r="AH1776" s="66">
        <v>11967</v>
      </c>
      <c r="AI1776" s="66">
        <v>8914</v>
      </c>
      <c r="AJ1776" s="76"/>
      <c r="AK1776" s="75"/>
      <c r="AL1776" s="7">
        <v>300470</v>
      </c>
    </row>
    <row r="1777" spans="1:38" x14ac:dyDescent="0.15">
      <c r="A1777" s="7">
        <v>300471</v>
      </c>
      <c r="B1777" s="17">
        <f t="shared" si="408"/>
        <v>31.650840029218408</v>
      </c>
      <c r="C1777" s="17">
        <f t="shared" si="409"/>
        <v>4.3628418381731038</v>
      </c>
      <c r="D1777" s="17">
        <f t="shared" si="410"/>
        <v>280.84999999999997</v>
      </c>
      <c r="E1777" s="17">
        <f t="shared" si="411"/>
        <v>5.5697683642709821</v>
      </c>
      <c r="F1777" s="17">
        <f t="shared" si="412"/>
        <v>59.650872817955111</v>
      </c>
      <c r="G1777" s="17">
        <f t="shared" si="413"/>
        <v>4.8087651404734393</v>
      </c>
      <c r="H1777" s="17">
        <f t="shared" si="414"/>
        <v>54.784768211920529</v>
      </c>
      <c r="I1777" s="17">
        <f t="shared" si="415"/>
        <v>4.1302353447791651</v>
      </c>
      <c r="J1777" s="18">
        <v>43.33</v>
      </c>
      <c r="K1777" s="17">
        <v>1.369</v>
      </c>
      <c r="L1777" s="17">
        <v>9.9315999999999995</v>
      </c>
      <c r="M1777" s="18">
        <v>56.17</v>
      </c>
      <c r="N1777" s="17">
        <v>0.05</v>
      </c>
      <c r="O1777" s="17">
        <v>10.0848</v>
      </c>
      <c r="P1777" s="18">
        <v>47.84</v>
      </c>
      <c r="Q1777" s="17">
        <v>0.40100000000000002</v>
      </c>
      <c r="R1777" s="17">
        <v>9.9484999999999992</v>
      </c>
      <c r="S1777" s="18">
        <v>44.12</v>
      </c>
      <c r="T1777" s="17">
        <v>0.60399999999999998</v>
      </c>
      <c r="U1777" s="17">
        <v>10.6822</v>
      </c>
      <c r="V1777" s="21">
        <v>42478</v>
      </c>
      <c r="W1777" s="7">
        <v>300471</v>
      </c>
      <c r="X1777" s="30"/>
      <c r="Y1777" s="66">
        <v>18631</v>
      </c>
      <c r="Z1777" s="66">
        <v>7942</v>
      </c>
      <c r="AA1777" s="30"/>
      <c r="AB1777" s="66">
        <v>16317</v>
      </c>
      <c r="AC1777" s="66">
        <v>9068</v>
      </c>
      <c r="AD1777" s="30"/>
      <c r="AE1777" s="66">
        <v>16070</v>
      </c>
      <c r="AF1777" s="66">
        <v>9207</v>
      </c>
      <c r="AG1777" s="30"/>
      <c r="AH1777" s="66">
        <v>14950</v>
      </c>
      <c r="AI1777" s="66">
        <v>9921</v>
      </c>
      <c r="AJ1777" s="76"/>
      <c r="AK1777" s="75"/>
      <c r="AL1777" s="7">
        <v>300471</v>
      </c>
    </row>
    <row r="1778" spans="1:38" x14ac:dyDescent="0.15">
      <c r="A1778" s="7">
        <v>300472</v>
      </c>
      <c r="B1778" s="17">
        <f t="shared" ref="B1778:B1842" si="416">J1778/K1778</f>
        <v>184.21052631578948</v>
      </c>
      <c r="C1778" s="17">
        <f t="shared" ref="C1778:C1842" si="417">J1778/L1778</f>
        <v>9.0692371475953575</v>
      </c>
      <c r="D1778" s="17">
        <f t="shared" ref="D1778:D1842" si="418">M1778/(N1778*4)</f>
        <v>592.25</v>
      </c>
      <c r="E1778" s="17">
        <f t="shared" ref="E1778:E1842" si="419">M1778/O1778</f>
        <v>8.517599683601194</v>
      </c>
      <c r="F1778" s="17">
        <f t="shared" ref="F1778:F1842" si="420">P1778/(Q1778*2)</f>
        <v>394.125</v>
      </c>
      <c r="G1778" s="17">
        <f t="shared" ref="G1778:G1842" si="421">P1778/R1778</f>
        <v>8.4651112841302663</v>
      </c>
      <c r="H1778" s="17">
        <f t="shared" ref="H1778:H1842" si="422">S1778/((T1778/3)*4)</f>
        <v>406.87499999999994</v>
      </c>
      <c r="I1778" s="17">
        <f t="shared" ref="I1778:I1842" si="423">S1778/U1778</f>
        <v>8.6885727250887523</v>
      </c>
      <c r="J1778" s="18">
        <v>35</v>
      </c>
      <c r="K1778" s="17">
        <v>0.19</v>
      </c>
      <c r="L1778" s="17">
        <v>3.8592</v>
      </c>
      <c r="M1778" s="18">
        <v>47.38</v>
      </c>
      <c r="N1778" s="17">
        <v>0.02</v>
      </c>
      <c r="O1778" s="17">
        <v>5.5625999999999998</v>
      </c>
      <c r="P1778" s="18">
        <v>31.53</v>
      </c>
      <c r="Q1778" s="17">
        <v>0.04</v>
      </c>
      <c r="R1778" s="17">
        <v>3.7246999999999999</v>
      </c>
      <c r="S1778" s="18">
        <v>32.549999999999997</v>
      </c>
      <c r="T1778" s="17">
        <v>0.06</v>
      </c>
      <c r="U1778" s="17">
        <v>3.7463000000000002</v>
      </c>
      <c r="V1778" s="28"/>
      <c r="W1778" s="7">
        <v>300472</v>
      </c>
      <c r="X1778" s="30" t="s">
        <v>37</v>
      </c>
      <c r="Y1778" s="66">
        <v>7557</v>
      </c>
      <c r="Z1778" s="66">
        <v>13233</v>
      </c>
      <c r="AA1778" s="30"/>
      <c r="AB1778" s="66">
        <v>7061</v>
      </c>
      <c r="AC1778" s="66">
        <v>9442</v>
      </c>
      <c r="AD1778" s="30" t="s">
        <v>37</v>
      </c>
      <c r="AE1778" s="66">
        <v>7050</v>
      </c>
      <c r="AF1778" s="66">
        <v>14185</v>
      </c>
      <c r="AG1778" s="30" t="s">
        <v>39</v>
      </c>
      <c r="AH1778" s="66">
        <v>9929</v>
      </c>
      <c r="AI1778" s="66">
        <v>10072</v>
      </c>
      <c r="AJ1778" s="76"/>
      <c r="AK1778" s="75"/>
      <c r="AL1778" s="7">
        <v>300472</v>
      </c>
    </row>
    <row r="1779" spans="1:38" x14ac:dyDescent="0.15">
      <c r="A1779" s="7">
        <v>300473</v>
      </c>
      <c r="B1779" s="17">
        <f t="shared" si="416"/>
        <v>49.455558369207402</v>
      </c>
      <c r="C1779" s="17">
        <f t="shared" si="417"/>
        <v>5.2073404035488844</v>
      </c>
      <c r="D1779" s="17">
        <f t="shared" si="418"/>
        <v>74.281058282208591</v>
      </c>
      <c r="E1779" s="17">
        <f t="shared" si="419"/>
        <v>5.0937368531762726</v>
      </c>
      <c r="F1779" s="17">
        <f t="shared" si="420"/>
        <v>56.175714744619334</v>
      </c>
      <c r="G1779" s="17">
        <f t="shared" si="421"/>
        <v>4.7832330415754925</v>
      </c>
      <c r="H1779" s="17">
        <f t="shared" si="422"/>
        <v>60.446388765046819</v>
      </c>
      <c r="I1779" s="17">
        <f t="shared" si="423"/>
        <v>4.8494725335157502</v>
      </c>
      <c r="J1779" s="18">
        <v>78.12</v>
      </c>
      <c r="K1779" s="17">
        <v>1.5795999999999999</v>
      </c>
      <c r="L1779" s="17">
        <v>15.001899999999999</v>
      </c>
      <c r="M1779" s="18">
        <v>77.489999999999995</v>
      </c>
      <c r="N1779" s="17">
        <v>0.26079999999999998</v>
      </c>
      <c r="O1779" s="17">
        <v>15.2128</v>
      </c>
      <c r="P1779" s="18">
        <v>69.95</v>
      </c>
      <c r="Q1779" s="17">
        <v>0.62260000000000004</v>
      </c>
      <c r="R1779" s="17">
        <v>14.624000000000001</v>
      </c>
      <c r="S1779" s="18">
        <v>72.31</v>
      </c>
      <c r="T1779" s="17">
        <v>0.8972</v>
      </c>
      <c r="U1779" s="17">
        <v>14.9109</v>
      </c>
      <c r="V1779" s="28">
        <v>42482</v>
      </c>
      <c r="W1779" s="7">
        <v>300473</v>
      </c>
      <c r="X1779" s="30"/>
      <c r="Y1779" s="66">
        <v>15829</v>
      </c>
      <c r="Z1779" s="66">
        <v>6317</v>
      </c>
      <c r="AA1779" s="30"/>
      <c r="AB1779" s="66">
        <v>15382</v>
      </c>
      <c r="AC1779" s="66">
        <v>6501</v>
      </c>
      <c r="AD1779" s="30"/>
      <c r="AE1779" s="66">
        <v>17799</v>
      </c>
      <c r="AF1779" s="66">
        <v>5618</v>
      </c>
      <c r="AG1779" s="30"/>
      <c r="AH1779" s="66">
        <v>13086</v>
      </c>
      <c r="AI1779" s="66">
        <v>7641</v>
      </c>
      <c r="AJ1779" s="76"/>
      <c r="AK1779" s="75"/>
      <c r="AL1779" s="7">
        <v>300473</v>
      </c>
    </row>
    <row r="1780" spans="1:38" x14ac:dyDescent="0.15">
      <c r="A1780" s="7">
        <v>300474</v>
      </c>
      <c r="B1780" s="17">
        <f t="shared" si="416"/>
        <v>60.528089887640448</v>
      </c>
      <c r="C1780" s="17">
        <f t="shared" si="417"/>
        <v>13.672588832487309</v>
      </c>
      <c r="D1780" s="17">
        <f t="shared" si="418"/>
        <v>5.9878048780487809</v>
      </c>
      <c r="E1780" s="17">
        <f t="shared" si="419"/>
        <v>6.4393442622950827</v>
      </c>
      <c r="F1780" s="17">
        <f t="shared" si="420"/>
        <v>163.9891304347826</v>
      </c>
      <c r="G1780" s="17">
        <f t="shared" si="421"/>
        <v>23.927489572264605</v>
      </c>
      <c r="H1780" s="17">
        <f t="shared" si="422"/>
        <v>123.91666666666667</v>
      </c>
      <c r="I1780" s="17">
        <f t="shared" si="423"/>
        <v>18.563715239848943</v>
      </c>
      <c r="J1780" s="18">
        <v>53.87</v>
      </c>
      <c r="K1780" s="17">
        <v>0.89</v>
      </c>
      <c r="L1780" s="17">
        <v>3.94</v>
      </c>
      <c r="M1780" s="18">
        <v>19.64</v>
      </c>
      <c r="N1780" s="17">
        <v>0.82</v>
      </c>
      <c r="O1780" s="17">
        <v>3.05</v>
      </c>
      <c r="P1780" s="18">
        <v>150.87</v>
      </c>
      <c r="Q1780" s="17">
        <v>0.46</v>
      </c>
      <c r="R1780" s="17">
        <v>6.3052999999999999</v>
      </c>
      <c r="S1780" s="18">
        <v>59.48</v>
      </c>
      <c r="T1780" s="17">
        <v>0.36</v>
      </c>
      <c r="U1780" s="17">
        <v>3.2040999999999999</v>
      </c>
      <c r="V1780" s="28">
        <v>42459</v>
      </c>
      <c r="W1780" s="7">
        <v>300474</v>
      </c>
      <c r="X1780" s="30"/>
      <c r="Y1780" s="66"/>
      <c r="Z1780" s="66"/>
      <c r="AA1780" s="30"/>
      <c r="AB1780" s="66"/>
      <c r="AC1780" s="66"/>
      <c r="AD1780" s="30"/>
      <c r="AE1780" s="66"/>
      <c r="AF1780" s="66"/>
      <c r="AG1780" s="30" t="s">
        <v>41</v>
      </c>
      <c r="AH1780" s="66">
        <v>26520</v>
      </c>
      <c r="AI1780" s="66">
        <v>10067</v>
      </c>
      <c r="AJ1780" s="76"/>
      <c r="AK1780" s="75"/>
      <c r="AL1780" s="7">
        <v>300474</v>
      </c>
    </row>
    <row r="1781" spans="1:38" x14ac:dyDescent="0.15">
      <c r="A1781" s="7">
        <v>300475</v>
      </c>
      <c r="B1781" s="17">
        <f t="shared" si="416"/>
        <v>42.416666666666664</v>
      </c>
      <c r="C1781" s="17">
        <f t="shared" si="417"/>
        <v>4.7936561752462756</v>
      </c>
      <c r="D1781" s="17">
        <f t="shared" si="418"/>
        <v>39.299999999999997</v>
      </c>
      <c r="E1781" s="17">
        <f t="shared" si="419"/>
        <v>4.3172580467977584</v>
      </c>
      <c r="F1781" s="17">
        <f t="shared" si="420"/>
        <v>53.473600635172687</v>
      </c>
      <c r="G1781" s="17">
        <f t="shared" si="421"/>
        <v>4.9385884509624196</v>
      </c>
      <c r="H1781" s="17">
        <f t="shared" si="422"/>
        <v>46.574398797595187</v>
      </c>
      <c r="I1781" s="17">
        <f t="shared" si="423"/>
        <v>4.4249683165842599</v>
      </c>
      <c r="J1781" s="18">
        <v>25.45</v>
      </c>
      <c r="K1781" s="17">
        <v>0.6</v>
      </c>
      <c r="L1781" s="17">
        <v>5.3090999999999999</v>
      </c>
      <c r="M1781" s="18">
        <v>23.58</v>
      </c>
      <c r="N1781" s="17">
        <v>0.15</v>
      </c>
      <c r="O1781" s="17">
        <v>5.4618000000000002</v>
      </c>
      <c r="P1781" s="18">
        <v>26.94</v>
      </c>
      <c r="Q1781" s="17">
        <v>0.25190000000000001</v>
      </c>
      <c r="R1781" s="17">
        <v>5.4550000000000001</v>
      </c>
      <c r="S1781" s="18">
        <v>24.79</v>
      </c>
      <c r="T1781" s="17">
        <v>0.3992</v>
      </c>
      <c r="U1781" s="17">
        <v>5.6022999999999996</v>
      </c>
      <c r="V1781" s="28">
        <v>42459</v>
      </c>
      <c r="W1781" s="7">
        <v>300475</v>
      </c>
      <c r="X1781" s="30"/>
      <c r="Y1781" s="66">
        <v>22178</v>
      </c>
      <c r="Z1781" s="66">
        <v>9017</v>
      </c>
      <c r="AA1781" s="30"/>
      <c r="AB1781" s="66">
        <v>20958</v>
      </c>
      <c r="AC1781" s="66">
        <v>9542</v>
      </c>
      <c r="AD1781" s="30" t="s">
        <v>41</v>
      </c>
      <c r="AE1781" s="66">
        <v>19846</v>
      </c>
      <c r="AF1781" s="66">
        <v>10077</v>
      </c>
      <c r="AG1781" s="30"/>
      <c r="AH1781" s="66">
        <v>20044</v>
      </c>
      <c r="AI1781" s="66">
        <v>9978</v>
      </c>
      <c r="AJ1781" s="76"/>
      <c r="AK1781" s="75"/>
      <c r="AL1781" s="7">
        <v>300475</v>
      </c>
    </row>
    <row r="1782" spans="1:38" x14ac:dyDescent="0.15">
      <c r="A1782" s="7">
        <v>300476</v>
      </c>
      <c r="B1782" s="17">
        <f t="shared" si="416"/>
        <v>23.316326530612248</v>
      </c>
      <c r="C1782" s="17">
        <f t="shared" si="417"/>
        <v>2.7382321925031161</v>
      </c>
      <c r="D1782" s="17">
        <f t="shared" si="418"/>
        <v>50.231481481481481</v>
      </c>
      <c r="E1782" s="17">
        <f t="shared" si="419"/>
        <v>6.2992765992034467</v>
      </c>
      <c r="F1782" s="17">
        <f t="shared" si="420"/>
        <v>49.28</v>
      </c>
      <c r="G1782" s="17">
        <f t="shared" si="421"/>
        <v>7.1366506400973186</v>
      </c>
      <c r="H1782" s="17">
        <f t="shared" si="422"/>
        <v>41.145348837209298</v>
      </c>
      <c r="I1782" s="17">
        <f t="shared" si="423"/>
        <v>6.4202705277195653</v>
      </c>
      <c r="J1782" s="18">
        <v>22.85</v>
      </c>
      <c r="K1782" s="17">
        <v>0.98</v>
      </c>
      <c r="L1782" s="17">
        <v>8.3447999999999993</v>
      </c>
      <c r="M1782" s="18">
        <v>54.25</v>
      </c>
      <c r="N1782" s="17">
        <v>0.27</v>
      </c>
      <c r="O1782" s="17">
        <v>8.6120999999999999</v>
      </c>
      <c r="P1782" s="18">
        <v>24.64</v>
      </c>
      <c r="Q1782" s="17">
        <v>0.25</v>
      </c>
      <c r="R1782" s="17">
        <v>3.4525999999999999</v>
      </c>
      <c r="S1782" s="18">
        <v>23.59</v>
      </c>
      <c r="T1782" s="17">
        <v>0.43</v>
      </c>
      <c r="U1782" s="17">
        <v>3.6743000000000001</v>
      </c>
      <c r="V1782" s="21">
        <v>42460</v>
      </c>
      <c r="W1782" s="7">
        <v>300476</v>
      </c>
      <c r="X1782" s="30"/>
      <c r="Y1782" s="66">
        <v>16597</v>
      </c>
      <c r="Z1782" s="66">
        <v>9011</v>
      </c>
      <c r="AA1782" s="30"/>
      <c r="AB1782" s="66">
        <v>17782</v>
      </c>
      <c r="AC1782" s="66">
        <v>8410</v>
      </c>
      <c r="AD1782" s="30" t="s">
        <v>41</v>
      </c>
      <c r="AE1782" s="66">
        <v>29256</v>
      </c>
      <c r="AF1782" s="66">
        <v>12780</v>
      </c>
      <c r="AG1782" s="30" t="s">
        <v>41</v>
      </c>
      <c r="AH1782" s="66">
        <v>20417</v>
      </c>
      <c r="AI1782" s="66">
        <v>18313</v>
      </c>
      <c r="AJ1782" s="76"/>
      <c r="AK1782" s="75"/>
      <c r="AL1782" s="7">
        <v>300476</v>
      </c>
    </row>
    <row r="1783" spans="1:38" x14ac:dyDescent="0.15">
      <c r="A1783" s="7">
        <v>300477</v>
      </c>
      <c r="B1783" s="17">
        <f t="shared" si="416"/>
        <v>27</v>
      </c>
      <c r="C1783" s="17">
        <f t="shared" si="417"/>
        <v>3.66723259762309</v>
      </c>
      <c r="D1783" s="17">
        <f t="shared" si="418"/>
        <v>-107.6875</v>
      </c>
      <c r="E1783" s="17">
        <f t="shared" si="419"/>
        <v>7.7733999037536083</v>
      </c>
      <c r="F1783" s="17">
        <f t="shared" si="420"/>
        <v>117.31818181818181</v>
      </c>
      <c r="G1783" s="17">
        <f t="shared" si="421"/>
        <v>9.7011839879721862</v>
      </c>
      <c r="H1783" s="17">
        <f t="shared" si="422"/>
        <v>109.58823529411764</v>
      </c>
      <c r="I1783" s="17">
        <f t="shared" si="423"/>
        <v>8.2918850352171454</v>
      </c>
      <c r="J1783" s="18">
        <v>24.84</v>
      </c>
      <c r="K1783" s="17">
        <v>0.92</v>
      </c>
      <c r="L1783" s="17">
        <v>6.7735000000000003</v>
      </c>
      <c r="M1783" s="18">
        <v>51.69</v>
      </c>
      <c r="N1783" s="17">
        <v>-0.12</v>
      </c>
      <c r="O1783" s="17">
        <v>6.6496000000000004</v>
      </c>
      <c r="P1783" s="18">
        <v>25.81</v>
      </c>
      <c r="Q1783" s="17">
        <v>0.11</v>
      </c>
      <c r="R1783" s="17">
        <v>2.6604999999999999</v>
      </c>
      <c r="S1783" s="18">
        <v>24.84</v>
      </c>
      <c r="T1783" s="17">
        <v>0.17</v>
      </c>
      <c r="U1783" s="17">
        <v>2.9956999999999998</v>
      </c>
      <c r="V1783" s="28">
        <v>42486</v>
      </c>
      <c r="W1783" s="7">
        <v>300477</v>
      </c>
      <c r="X1783" s="30"/>
      <c r="Y1783" s="66">
        <v>12469</v>
      </c>
      <c r="Z1783" s="66">
        <v>8675</v>
      </c>
      <c r="AA1783" s="30"/>
      <c r="AB1783" s="66">
        <v>12386</v>
      </c>
      <c r="AC1783" s="66">
        <v>8734</v>
      </c>
      <c r="AD1783" s="30" t="s">
        <v>41</v>
      </c>
      <c r="AE1783" s="66">
        <v>21034</v>
      </c>
      <c r="AF1783" s="66">
        <v>12857</v>
      </c>
      <c r="AG1783" s="30" t="s">
        <v>37</v>
      </c>
      <c r="AH1783" s="66">
        <v>16182</v>
      </c>
      <c r="AI1783" s="66">
        <v>17288</v>
      </c>
      <c r="AJ1783" s="76"/>
      <c r="AK1783" s="75"/>
      <c r="AL1783" s="7">
        <v>300477</v>
      </c>
    </row>
    <row r="1784" spans="1:38" x14ac:dyDescent="0.15">
      <c r="A1784" s="7">
        <v>300478</v>
      </c>
      <c r="B1784" s="17">
        <f t="shared" si="416"/>
        <v>85.228571428571428</v>
      </c>
      <c r="C1784" s="17">
        <f t="shared" si="417"/>
        <v>8.1280653950953674</v>
      </c>
      <c r="D1784" s="17">
        <f t="shared" si="418"/>
        <v>437.5</v>
      </c>
      <c r="E1784" s="17">
        <f t="shared" si="419"/>
        <v>7.1156530814166246</v>
      </c>
      <c r="F1784" s="17">
        <f t="shared" si="420"/>
        <v>126.78260869565217</v>
      </c>
      <c r="G1784" s="17">
        <f t="shared" si="421"/>
        <v>7.8597323486206392</v>
      </c>
      <c r="H1784" s="17">
        <f t="shared" si="422"/>
        <v>129.42857142857144</v>
      </c>
      <c r="I1784" s="17">
        <f t="shared" si="423"/>
        <v>8.0084858127817551</v>
      </c>
      <c r="J1784" s="18">
        <v>59.66</v>
      </c>
      <c r="K1784" s="17">
        <v>0.7</v>
      </c>
      <c r="L1784" s="17">
        <v>7.34</v>
      </c>
      <c r="M1784" s="18">
        <v>52.5</v>
      </c>
      <c r="N1784" s="17">
        <v>0.03</v>
      </c>
      <c r="O1784" s="17">
        <v>7.3780999999999999</v>
      </c>
      <c r="P1784" s="18">
        <v>58.32</v>
      </c>
      <c r="Q1784" s="17">
        <v>0.23</v>
      </c>
      <c r="R1784" s="17">
        <v>7.4200999999999997</v>
      </c>
      <c r="S1784" s="18">
        <v>60.4</v>
      </c>
      <c r="T1784" s="17">
        <v>0.35</v>
      </c>
      <c r="U1784" s="17">
        <v>7.5419999999999998</v>
      </c>
      <c r="V1784" s="28">
        <v>42485</v>
      </c>
      <c r="W1784" s="7">
        <v>300478</v>
      </c>
      <c r="X1784" s="30"/>
      <c r="Y1784" s="66">
        <v>9520</v>
      </c>
      <c r="Z1784" s="66">
        <v>7003</v>
      </c>
      <c r="AA1784" s="30"/>
      <c r="AB1784" s="66">
        <v>9351</v>
      </c>
      <c r="AC1784" s="66">
        <v>7129</v>
      </c>
      <c r="AD1784" s="30"/>
      <c r="AE1784" s="66">
        <v>9081</v>
      </c>
      <c r="AF1784" s="66">
        <v>7341</v>
      </c>
      <c r="AG1784" s="30"/>
      <c r="AH1784" s="66">
        <v>9869</v>
      </c>
      <c r="AI1784" s="66">
        <v>6755</v>
      </c>
      <c r="AJ1784" s="76"/>
      <c r="AK1784" s="75"/>
      <c r="AL1784" s="7">
        <v>300478</v>
      </c>
    </row>
    <row r="1785" spans="1:38" x14ac:dyDescent="0.15">
      <c r="A1785" s="7">
        <v>300479</v>
      </c>
      <c r="B1785" s="17">
        <f t="shared" si="416"/>
        <v>36.014084507042256</v>
      </c>
      <c r="C1785" s="17">
        <f t="shared" si="417"/>
        <v>5.0449846105279779</v>
      </c>
      <c r="D1785" s="17">
        <f t="shared" si="418"/>
        <v>525.125</v>
      </c>
      <c r="E1785" s="17">
        <f t="shared" si="419"/>
        <v>16.445810252696273</v>
      </c>
      <c r="F1785" s="17">
        <f t="shared" si="420"/>
        <v>428.69999999999993</v>
      </c>
      <c r="G1785" s="17">
        <f t="shared" si="421"/>
        <v>17.610812143121226</v>
      </c>
      <c r="H1785" s="17">
        <f t="shared" si="422"/>
        <v>342.66826923076928</v>
      </c>
      <c r="I1785" s="17">
        <f t="shared" si="423"/>
        <v>11.652906073734979</v>
      </c>
      <c r="J1785" s="18">
        <v>25.57</v>
      </c>
      <c r="K1785" s="17">
        <v>0.71</v>
      </c>
      <c r="L1785" s="17">
        <v>5.0683999999999996</v>
      </c>
      <c r="M1785" s="18">
        <v>84.02</v>
      </c>
      <c r="N1785" s="17">
        <v>0.04</v>
      </c>
      <c r="O1785" s="17">
        <v>5.1089000000000002</v>
      </c>
      <c r="P1785" s="18">
        <v>42.87</v>
      </c>
      <c r="Q1785" s="17">
        <v>0.05</v>
      </c>
      <c r="R1785" s="17">
        <v>2.4342999999999999</v>
      </c>
      <c r="S1785" s="18">
        <v>28.51</v>
      </c>
      <c r="T1785" s="17">
        <v>6.2399999999999997E-2</v>
      </c>
      <c r="U1785" s="17">
        <v>2.4466000000000001</v>
      </c>
      <c r="V1785" s="21">
        <v>42466</v>
      </c>
      <c r="W1785" s="7">
        <v>300479</v>
      </c>
      <c r="X1785" s="30"/>
      <c r="Y1785" s="66">
        <v>10864</v>
      </c>
      <c r="Z1785" s="66">
        <v>7363</v>
      </c>
      <c r="AA1785" s="30"/>
      <c r="AB1785" s="66">
        <v>12129</v>
      </c>
      <c r="AC1785" s="66">
        <v>6595</v>
      </c>
      <c r="AD1785" s="30"/>
      <c r="AE1785" s="66">
        <v>16714</v>
      </c>
      <c r="AF1785" s="66">
        <v>9572</v>
      </c>
      <c r="AG1785" s="30"/>
      <c r="AH1785" s="66">
        <v>18343</v>
      </c>
      <c r="AI1785" s="66">
        <v>8722</v>
      </c>
      <c r="AJ1785" s="76"/>
      <c r="AK1785" s="75"/>
      <c r="AL1785" s="7">
        <v>300479</v>
      </c>
    </row>
    <row r="1786" spans="1:38" x14ac:dyDescent="0.15">
      <c r="A1786" s="7">
        <v>300480</v>
      </c>
      <c r="B1786" s="17">
        <f t="shared" si="416"/>
        <v>74.066666666666663</v>
      </c>
      <c r="C1786" s="17">
        <f t="shared" si="417"/>
        <v>4.4933368384865826</v>
      </c>
      <c r="D1786" s="17">
        <f t="shared" si="418"/>
        <v>1257</v>
      </c>
      <c r="E1786" s="17">
        <f t="shared" si="419"/>
        <v>9.7421092402782357</v>
      </c>
      <c r="F1786" s="17">
        <f t="shared" si="420"/>
        <v>163.5</v>
      </c>
      <c r="G1786" s="17">
        <f t="shared" si="421"/>
        <v>10.608702704894764</v>
      </c>
      <c r="H1786" s="17">
        <f t="shared" si="422"/>
        <v>204.98154981549814</v>
      </c>
      <c r="I1786" s="17">
        <f t="shared" si="423"/>
        <v>9.000324044069993</v>
      </c>
      <c r="J1786" s="18">
        <v>22.22</v>
      </c>
      <c r="K1786" s="17">
        <v>0.3</v>
      </c>
      <c r="L1786" s="17">
        <v>4.9451000000000001</v>
      </c>
      <c r="M1786" s="18">
        <v>50.28</v>
      </c>
      <c r="N1786" s="17">
        <v>0.01</v>
      </c>
      <c r="O1786" s="17">
        <v>5.1611000000000002</v>
      </c>
      <c r="P1786" s="18">
        <v>26.16</v>
      </c>
      <c r="Q1786" s="17">
        <v>0.08</v>
      </c>
      <c r="R1786" s="17">
        <v>2.4659</v>
      </c>
      <c r="S1786" s="18">
        <v>22.22</v>
      </c>
      <c r="T1786" s="17">
        <v>8.1299999999999997E-2</v>
      </c>
      <c r="U1786" s="17">
        <v>2.4687999999999999</v>
      </c>
      <c r="V1786" s="28">
        <v>42453</v>
      </c>
      <c r="W1786" s="7">
        <v>300480</v>
      </c>
      <c r="X1786" s="30"/>
      <c r="Y1786" s="66">
        <v>15744</v>
      </c>
      <c r="Z1786" s="66">
        <v>5843</v>
      </c>
      <c r="AA1786" s="30"/>
      <c r="AB1786" s="66">
        <v>15998</v>
      </c>
      <c r="AC1786" s="66">
        <v>5750</v>
      </c>
      <c r="AD1786" s="30" t="s">
        <v>41</v>
      </c>
      <c r="AE1786" s="66">
        <v>17942</v>
      </c>
      <c r="AF1786" s="66">
        <v>10300</v>
      </c>
      <c r="AG1786" s="30" t="s">
        <v>41</v>
      </c>
      <c r="AH1786" s="66">
        <v>16197</v>
      </c>
      <c r="AI1786" s="66">
        <v>11410</v>
      </c>
      <c r="AJ1786" s="76"/>
      <c r="AK1786" s="75"/>
      <c r="AL1786" s="7">
        <v>300480</v>
      </c>
    </row>
    <row r="1787" spans="1:38" x14ac:dyDescent="0.15">
      <c r="A1787" s="7">
        <v>300481</v>
      </c>
      <c r="B1787" s="17">
        <f t="shared" si="416"/>
        <v>40.609756097560975</v>
      </c>
      <c r="C1787" s="17">
        <f t="shared" si="417"/>
        <v>6.1622161772053508</v>
      </c>
      <c r="D1787" s="17">
        <f t="shared" si="418"/>
        <v>81.160769708255742</v>
      </c>
      <c r="E1787" s="17">
        <f t="shared" si="419"/>
        <v>9.3990367335202354</v>
      </c>
      <c r="F1787" s="17">
        <f t="shared" si="420"/>
        <v>130.0656897422941</v>
      </c>
      <c r="G1787" s="17">
        <f t="shared" si="421"/>
        <v>19.425682049733972</v>
      </c>
      <c r="H1787" s="17">
        <f t="shared" si="422"/>
        <v>89.027303754266214</v>
      </c>
      <c r="I1787" s="17">
        <f t="shared" si="423"/>
        <v>12.671694538565236</v>
      </c>
      <c r="J1787" s="18">
        <v>33.299999999999997</v>
      </c>
      <c r="K1787" s="17">
        <v>0.82</v>
      </c>
      <c r="L1787" s="17">
        <v>5.4039000000000001</v>
      </c>
      <c r="M1787" s="18">
        <v>52.3</v>
      </c>
      <c r="N1787" s="17">
        <v>0.16109999999999999</v>
      </c>
      <c r="O1787" s="17">
        <v>5.5644</v>
      </c>
      <c r="P1787" s="18">
        <v>51.48</v>
      </c>
      <c r="Q1787" s="17">
        <v>0.19789999999999999</v>
      </c>
      <c r="R1787" s="17">
        <v>2.6501000000000001</v>
      </c>
      <c r="S1787" s="18">
        <v>34.78</v>
      </c>
      <c r="T1787" s="17">
        <v>0.29299999999999998</v>
      </c>
      <c r="U1787" s="17">
        <v>2.7446999999999999</v>
      </c>
      <c r="V1787" s="28">
        <v>42485</v>
      </c>
      <c r="W1787" s="7">
        <v>300481</v>
      </c>
      <c r="X1787" s="30"/>
      <c r="Y1787" s="66">
        <v>11202</v>
      </c>
      <c r="Z1787" s="66">
        <v>7141</v>
      </c>
      <c r="AA1787" s="30"/>
      <c r="AB1787" s="66">
        <v>11091</v>
      </c>
      <c r="AC1787" s="66">
        <v>7213</v>
      </c>
      <c r="AD1787" s="30"/>
      <c r="AE1787" s="66">
        <v>21705</v>
      </c>
      <c r="AF1787" s="66">
        <v>7371</v>
      </c>
      <c r="AG1787" s="30"/>
      <c r="AH1787" s="66">
        <v>27407</v>
      </c>
      <c r="AI1787" s="66">
        <v>5837</v>
      </c>
      <c r="AJ1787" s="76"/>
      <c r="AK1787" s="75"/>
      <c r="AL1787" s="7">
        <v>300481</v>
      </c>
    </row>
    <row r="1788" spans="1:38" x14ac:dyDescent="0.15">
      <c r="A1788" s="7">
        <v>300482</v>
      </c>
      <c r="B1788" s="17">
        <f t="shared" si="416"/>
        <v>90.536585365853654</v>
      </c>
      <c r="C1788" s="17">
        <f t="shared" si="417"/>
        <v>15.506077948118133</v>
      </c>
      <c r="D1788" s="17">
        <f t="shared" si="418"/>
        <v>81.25833333333334</v>
      </c>
      <c r="E1788" s="17">
        <f t="shared" si="419"/>
        <v>11.807228915662652</v>
      </c>
      <c r="F1788" s="17">
        <f t="shared" si="420"/>
        <v>38.933823529411761</v>
      </c>
      <c r="G1788" s="17">
        <f t="shared" si="421"/>
        <v>11.928630967131497</v>
      </c>
      <c r="H1788" s="17">
        <f t="shared" si="422"/>
        <v>67.477611940298502</v>
      </c>
      <c r="I1788" s="17">
        <f t="shared" si="423"/>
        <v>12.962604563146465</v>
      </c>
      <c r="J1788" s="18">
        <v>74.239999999999995</v>
      </c>
      <c r="K1788" s="17">
        <v>0.82</v>
      </c>
      <c r="L1788" s="17">
        <v>4.7877999999999998</v>
      </c>
      <c r="M1788" s="18">
        <v>97.51</v>
      </c>
      <c r="N1788" s="17">
        <v>0.3</v>
      </c>
      <c r="O1788" s="17">
        <v>8.2584999999999997</v>
      </c>
      <c r="P1788" s="18">
        <v>52.95</v>
      </c>
      <c r="Q1788" s="17">
        <v>0.68</v>
      </c>
      <c r="R1788" s="17">
        <v>4.4389000000000003</v>
      </c>
      <c r="S1788" s="18">
        <v>60.28</v>
      </c>
      <c r="T1788" s="17">
        <v>0.67</v>
      </c>
      <c r="U1788" s="17">
        <v>4.6502999999999997</v>
      </c>
      <c r="V1788" s="28"/>
      <c r="W1788" s="7">
        <v>300482</v>
      </c>
      <c r="X1788" s="30" t="s">
        <v>37</v>
      </c>
      <c r="Y1788" s="66">
        <v>10899</v>
      </c>
      <c r="Z1788" s="66">
        <v>16148</v>
      </c>
      <c r="AA1788" s="30"/>
      <c r="AB1788" s="66">
        <v>12474</v>
      </c>
      <c r="AC1788" s="66">
        <v>7054</v>
      </c>
      <c r="AD1788" s="30" t="s">
        <v>41</v>
      </c>
      <c r="AE1788" s="66">
        <v>14039</v>
      </c>
      <c r="AF1788" s="66">
        <v>12536</v>
      </c>
      <c r="AG1788" s="30" t="s">
        <v>37</v>
      </c>
      <c r="AH1788" s="66">
        <v>12192</v>
      </c>
      <c r="AI1788" s="66">
        <v>14435</v>
      </c>
      <c r="AJ1788" s="76"/>
      <c r="AK1788" s="75"/>
      <c r="AL1788" s="7">
        <v>300482</v>
      </c>
    </row>
    <row r="1789" spans="1:38" x14ac:dyDescent="0.15">
      <c r="A1789" s="7">
        <v>300483</v>
      </c>
      <c r="B1789" s="17">
        <f t="shared" si="416"/>
        <v>129.65116279069767</v>
      </c>
      <c r="C1789" s="17">
        <f t="shared" si="417"/>
        <v>8.7795275590551185</v>
      </c>
      <c r="D1789" s="17">
        <f t="shared" si="418"/>
        <v>65.277777777777786</v>
      </c>
      <c r="E1789" s="17">
        <f t="shared" si="419"/>
        <v>7.3901695021856035</v>
      </c>
      <c r="F1789" s="17">
        <f t="shared" si="420"/>
        <v>143.47619047619048</v>
      </c>
      <c r="G1789" s="17">
        <f t="shared" si="421"/>
        <v>9.3567069856994234</v>
      </c>
      <c r="H1789" s="17">
        <f t="shared" si="422"/>
        <v>184.53571428571431</v>
      </c>
      <c r="I1789" s="17">
        <f t="shared" si="423"/>
        <v>8.0158237666770091</v>
      </c>
      <c r="J1789" s="18">
        <v>55.75</v>
      </c>
      <c r="K1789" s="17">
        <v>0.43</v>
      </c>
      <c r="L1789" s="17">
        <v>6.35</v>
      </c>
      <c r="M1789" s="18">
        <v>47</v>
      </c>
      <c r="N1789" s="17">
        <v>0.18</v>
      </c>
      <c r="O1789" s="17">
        <v>6.3597999999999999</v>
      </c>
      <c r="P1789" s="18">
        <v>60.26</v>
      </c>
      <c r="Q1789" s="17">
        <v>0.21</v>
      </c>
      <c r="R1789" s="17">
        <v>6.4402999999999997</v>
      </c>
      <c r="S1789" s="18">
        <v>51.67</v>
      </c>
      <c r="T1789" s="17">
        <v>0.21</v>
      </c>
      <c r="U1789" s="17">
        <v>6.4459999999999997</v>
      </c>
      <c r="V1789" s="21">
        <v>42485</v>
      </c>
      <c r="W1789" s="7">
        <v>300483</v>
      </c>
      <c r="X1789" s="30"/>
      <c r="Y1789" s="66">
        <v>8212</v>
      </c>
      <c r="Z1789" s="66">
        <v>7489</v>
      </c>
      <c r="AA1789" s="30"/>
      <c r="AB1789" s="66">
        <v>7999</v>
      </c>
      <c r="AC1789" s="66">
        <v>7688</v>
      </c>
      <c r="AD1789" s="30"/>
      <c r="AE1789" s="66">
        <v>8708</v>
      </c>
      <c r="AF1789" s="66">
        <v>7062</v>
      </c>
      <c r="AG1789" s="30"/>
      <c r="AH1789" s="66">
        <v>11845</v>
      </c>
      <c r="AI1789" s="66">
        <v>5192</v>
      </c>
      <c r="AJ1789" s="76"/>
      <c r="AK1789" s="75"/>
      <c r="AL1789" s="7">
        <v>300483</v>
      </c>
    </row>
    <row r="1790" spans="1:38" x14ac:dyDescent="0.15">
      <c r="A1790" s="7">
        <v>300484</v>
      </c>
      <c r="B1790" s="17">
        <f t="shared" si="416"/>
        <v>42.214285714285715</v>
      </c>
      <c r="C1790" s="17">
        <f t="shared" si="417"/>
        <v>11.700296961851825</v>
      </c>
      <c r="D1790" s="17">
        <f t="shared" si="418"/>
        <v>26.305</v>
      </c>
      <c r="E1790" s="17">
        <f t="shared" si="419"/>
        <v>5.5188981086156073</v>
      </c>
      <c r="F1790" s="17">
        <f t="shared" si="420"/>
        <v>84.565217391304358</v>
      </c>
      <c r="G1790" s="17">
        <f t="shared" si="421"/>
        <v>23.253496991192762</v>
      </c>
      <c r="H1790" s="17">
        <f t="shared" si="422"/>
        <v>64.454006772009038</v>
      </c>
      <c r="I1790" s="17">
        <f t="shared" si="423"/>
        <v>16.960573210573212</v>
      </c>
      <c r="J1790" s="18">
        <v>76.83</v>
      </c>
      <c r="K1790" s="17">
        <v>1.82</v>
      </c>
      <c r="L1790" s="17">
        <v>6.5664999999999996</v>
      </c>
      <c r="M1790" s="18">
        <v>52.61</v>
      </c>
      <c r="N1790" s="17">
        <v>0.5</v>
      </c>
      <c r="O1790" s="17">
        <v>9.5327000000000002</v>
      </c>
      <c r="P1790" s="18">
        <v>116.7</v>
      </c>
      <c r="Q1790" s="17">
        <v>0.69</v>
      </c>
      <c r="R1790" s="17">
        <v>5.0186000000000002</v>
      </c>
      <c r="S1790" s="18">
        <v>91.37</v>
      </c>
      <c r="T1790" s="17">
        <v>1.0631999999999999</v>
      </c>
      <c r="U1790" s="17">
        <v>5.3872</v>
      </c>
      <c r="V1790" s="21">
        <v>42474</v>
      </c>
      <c r="W1790" s="7">
        <v>300484</v>
      </c>
      <c r="X1790" s="30"/>
      <c r="Y1790" s="66"/>
      <c r="Z1790" s="66"/>
      <c r="AA1790" s="30"/>
      <c r="AB1790" s="66"/>
      <c r="AC1790" s="66"/>
      <c r="AD1790" s="30"/>
      <c r="AE1790" s="66">
        <v>18641</v>
      </c>
      <c r="AF1790" s="66">
        <v>5579</v>
      </c>
      <c r="AG1790" s="30"/>
      <c r="AH1790" s="66">
        <v>16371</v>
      </c>
      <c r="AI1790" s="66">
        <v>6352</v>
      </c>
      <c r="AJ1790" s="76"/>
      <c r="AK1790" s="75"/>
      <c r="AL1790" s="7">
        <v>300484</v>
      </c>
    </row>
    <row r="1791" spans="1:38" x14ac:dyDescent="0.15">
      <c r="A1791" s="7">
        <v>300485</v>
      </c>
      <c r="B1791" s="17">
        <f t="shared" si="416"/>
        <v>21.522613065326631</v>
      </c>
      <c r="C1791" s="17">
        <f t="shared" si="417"/>
        <v>2.731853552749075</v>
      </c>
      <c r="D1791" s="17">
        <f t="shared" si="418"/>
        <v>1.1020000000000001</v>
      </c>
      <c r="E1791" s="17">
        <f t="shared" si="419"/>
        <v>13.631528166052302</v>
      </c>
      <c r="F1791" s="17">
        <f t="shared" si="420"/>
        <v>42.236363636363635</v>
      </c>
      <c r="G1791" s="17">
        <f t="shared" si="421"/>
        <v>5.6601934650715142</v>
      </c>
      <c r="H1791" s="17">
        <f t="shared" si="422"/>
        <v>39.732142857142861</v>
      </c>
      <c r="I1791" s="17">
        <f t="shared" si="423"/>
        <v>5.2362797703097055</v>
      </c>
      <c r="J1791" s="18">
        <v>42.83</v>
      </c>
      <c r="K1791" s="17">
        <v>1.99</v>
      </c>
      <c r="L1791" s="17">
        <v>15.678000000000001</v>
      </c>
      <c r="M1791" s="18">
        <v>110.2</v>
      </c>
      <c r="N1791" s="17">
        <v>25</v>
      </c>
      <c r="O1791" s="17">
        <v>8.0841999999999992</v>
      </c>
      <c r="P1791" s="18">
        <v>46.46</v>
      </c>
      <c r="Q1791" s="17">
        <v>0.55000000000000004</v>
      </c>
      <c r="R1791" s="17">
        <v>8.2081999999999997</v>
      </c>
      <c r="S1791" s="18">
        <v>44.5</v>
      </c>
      <c r="T1791" s="17">
        <v>0.84</v>
      </c>
      <c r="U1791" s="17">
        <v>8.4984000000000002</v>
      </c>
      <c r="V1791" s="74">
        <v>42486</v>
      </c>
      <c r="W1791" s="7">
        <v>300485</v>
      </c>
      <c r="X1791" s="30"/>
      <c r="Y1791" s="66">
        <v>19457</v>
      </c>
      <c r="Z1791" s="66">
        <v>6167</v>
      </c>
      <c r="AA1791" s="30"/>
      <c r="AB1791" s="66">
        <v>18606</v>
      </c>
      <c r="AC1791" s="66">
        <v>6449</v>
      </c>
      <c r="AD1791" s="30" t="s">
        <v>41</v>
      </c>
      <c r="AE1791" s="66">
        <v>20212</v>
      </c>
      <c r="AF1791" s="66">
        <v>11874</v>
      </c>
      <c r="AG1791" s="30" t="s">
        <v>43</v>
      </c>
      <c r="AH1791" s="66">
        <v>22993</v>
      </c>
      <c r="AI1791" s="66">
        <v>10437</v>
      </c>
      <c r="AJ1791" s="76"/>
      <c r="AK1791" s="75"/>
      <c r="AL1791" s="7">
        <v>300485</v>
      </c>
    </row>
    <row r="1792" spans="1:38" x14ac:dyDescent="0.15">
      <c r="A1792" s="7">
        <v>300486</v>
      </c>
      <c r="B1792" s="17">
        <f t="shared" si="416"/>
        <v>86.666666666666671</v>
      </c>
      <c r="C1792" s="17">
        <f t="shared" si="417"/>
        <v>5.2548607461902259</v>
      </c>
      <c r="D1792" s="17">
        <f t="shared" si="418"/>
        <v>-79.470729751403368</v>
      </c>
      <c r="E1792" s="17">
        <f t="shared" si="419"/>
        <v>7.7236326793055747</v>
      </c>
      <c r="F1792" s="17">
        <f t="shared" si="420"/>
        <v>-97.80952380952381</v>
      </c>
      <c r="G1792" s="17">
        <f t="shared" si="421"/>
        <v>8.4183778023689477</v>
      </c>
      <c r="H1792" s="17">
        <f t="shared" si="422"/>
        <v>-65.62759767248545</v>
      </c>
      <c r="I1792" s="17">
        <f t="shared" si="423"/>
        <v>6.6415697491009267</v>
      </c>
      <c r="J1792" s="18">
        <v>26</v>
      </c>
      <c r="K1792" s="17">
        <v>0.3</v>
      </c>
      <c r="L1792" s="17">
        <v>4.9478</v>
      </c>
      <c r="M1792" s="18">
        <v>39.64</v>
      </c>
      <c r="N1792" s="17">
        <v>-0.12470000000000001</v>
      </c>
      <c r="O1792" s="17">
        <v>5.1322999999999999</v>
      </c>
      <c r="P1792" s="18">
        <v>41.08</v>
      </c>
      <c r="Q1792" s="17">
        <v>-0.21</v>
      </c>
      <c r="R1792" s="17">
        <v>4.8798000000000004</v>
      </c>
      <c r="S1792" s="18">
        <v>31.58</v>
      </c>
      <c r="T1792" s="17">
        <v>-0.3609</v>
      </c>
      <c r="U1792" s="17">
        <v>4.7549000000000001</v>
      </c>
      <c r="V1792" s="28">
        <v>42486</v>
      </c>
      <c r="W1792" s="7">
        <v>300486</v>
      </c>
      <c r="X1792" s="30"/>
      <c r="Y1792" s="66">
        <v>15879</v>
      </c>
      <c r="Z1792" s="66">
        <v>8744</v>
      </c>
      <c r="AA1792" s="30" t="s">
        <v>41</v>
      </c>
      <c r="AB1792" s="66">
        <v>13631</v>
      </c>
      <c r="AC1792" s="66">
        <v>10187</v>
      </c>
      <c r="AD1792" s="30"/>
      <c r="AE1792" s="66">
        <v>14670</v>
      </c>
      <c r="AF1792" s="66">
        <v>9637</v>
      </c>
      <c r="AG1792" s="30"/>
      <c r="AH1792" s="66">
        <v>19156</v>
      </c>
      <c r="AI1792" s="66">
        <v>7380</v>
      </c>
      <c r="AJ1792" s="76"/>
      <c r="AK1792" s="75"/>
      <c r="AL1792" s="7">
        <v>300486</v>
      </c>
    </row>
    <row r="1793" spans="1:38" x14ac:dyDescent="0.15">
      <c r="A1793" s="7">
        <v>300487</v>
      </c>
      <c r="B1793" s="17">
        <f t="shared" si="416"/>
        <v>73.116883116883116</v>
      </c>
      <c r="C1793" s="17">
        <f t="shared" si="417"/>
        <v>6.3124376324434621</v>
      </c>
      <c r="D1793" s="17">
        <f t="shared" si="418"/>
        <v>108.65983971504899</v>
      </c>
      <c r="E1793" s="17">
        <f t="shared" si="419"/>
        <v>5.6680679099797944</v>
      </c>
      <c r="F1793" s="17">
        <f t="shared" si="420"/>
        <v>91.645161290322577</v>
      </c>
      <c r="G1793" s="17">
        <f t="shared" si="421"/>
        <v>6.7260115059542125</v>
      </c>
      <c r="H1793" s="17">
        <f t="shared" si="422"/>
        <v>69.316131360519663</v>
      </c>
      <c r="I1793" s="17">
        <f t="shared" si="423"/>
        <v>5.8876270173341299</v>
      </c>
      <c r="J1793" s="18">
        <v>56.3</v>
      </c>
      <c r="K1793" s="17">
        <v>0.77</v>
      </c>
      <c r="L1793" s="17">
        <v>8.9189000000000007</v>
      </c>
      <c r="M1793" s="18">
        <v>48.81</v>
      </c>
      <c r="N1793" s="17">
        <v>0.1123</v>
      </c>
      <c r="O1793" s="17">
        <v>8.6113999999999997</v>
      </c>
      <c r="P1793" s="18">
        <v>56.82</v>
      </c>
      <c r="Q1793" s="17">
        <v>0.31</v>
      </c>
      <c r="R1793" s="17">
        <v>8.4478000000000009</v>
      </c>
      <c r="S1793" s="18">
        <v>51.22</v>
      </c>
      <c r="T1793" s="17">
        <v>0.55420000000000003</v>
      </c>
      <c r="U1793" s="17">
        <v>8.6996000000000002</v>
      </c>
      <c r="V1793" s="28"/>
      <c r="W1793" s="7">
        <v>300487</v>
      </c>
      <c r="X1793" s="30"/>
      <c r="Y1793" s="66">
        <v>12247</v>
      </c>
      <c r="Z1793" s="66">
        <v>6610</v>
      </c>
      <c r="AA1793" s="30"/>
      <c r="AB1793" s="66">
        <v>11087</v>
      </c>
      <c r="AC1793" s="66">
        <v>7215</v>
      </c>
      <c r="AD1793" s="30"/>
      <c r="AE1793" s="66">
        <v>10554</v>
      </c>
      <c r="AF1793" s="66">
        <v>7670</v>
      </c>
      <c r="AG1793" s="30"/>
      <c r="AH1793" s="66">
        <v>12285</v>
      </c>
      <c r="AI1793" s="66">
        <v>6589</v>
      </c>
      <c r="AJ1793" s="76"/>
      <c r="AK1793" s="75"/>
      <c r="AL1793" s="7">
        <v>300487</v>
      </c>
    </row>
    <row r="1794" spans="1:38" x14ac:dyDescent="0.15">
      <c r="A1794" s="7">
        <v>300488</v>
      </c>
      <c r="B1794" s="17">
        <f t="shared" si="416"/>
        <v>61.621174524400324</v>
      </c>
      <c r="C1794" s="17">
        <f t="shared" si="417"/>
        <v>7.7841746162767613</v>
      </c>
      <c r="D1794" s="17">
        <f t="shared" si="418"/>
        <v>90.399999999999991</v>
      </c>
      <c r="E1794" s="17">
        <f t="shared" si="419"/>
        <v>7.3989953244733631</v>
      </c>
      <c r="F1794" s="17">
        <f t="shared" si="420"/>
        <v>63.245614035087719</v>
      </c>
      <c r="G1794" s="17">
        <f t="shared" si="421"/>
        <v>7.2693176318761088</v>
      </c>
      <c r="H1794" s="17">
        <f t="shared" si="422"/>
        <v>63.617647058823529</v>
      </c>
      <c r="I1794" s="17">
        <f t="shared" si="423"/>
        <v>7.0707070707070709</v>
      </c>
      <c r="J1794" s="18">
        <v>74.5</v>
      </c>
      <c r="K1794" s="17">
        <v>1.2090000000000001</v>
      </c>
      <c r="L1794" s="17">
        <v>9.5707000000000004</v>
      </c>
      <c r="M1794" s="18">
        <v>72.319999999999993</v>
      </c>
      <c r="N1794" s="17">
        <v>0.2</v>
      </c>
      <c r="O1794" s="17">
        <v>9.7743000000000002</v>
      </c>
      <c r="P1794" s="18">
        <v>72.099999999999994</v>
      </c>
      <c r="Q1794" s="17">
        <v>0.56999999999999995</v>
      </c>
      <c r="R1794" s="17">
        <v>9.9184000000000001</v>
      </c>
      <c r="S1794" s="18">
        <v>72.099999999999994</v>
      </c>
      <c r="T1794" s="17">
        <v>0.85</v>
      </c>
      <c r="U1794" s="17">
        <v>10.196999999999999</v>
      </c>
      <c r="V1794" s="28">
        <v>42486</v>
      </c>
      <c r="W1794" s="7">
        <v>300488</v>
      </c>
      <c r="X1794" s="30"/>
      <c r="Y1794" s="66">
        <v>8629</v>
      </c>
      <c r="Z1794" s="66">
        <v>7244</v>
      </c>
      <c r="AA1794" s="30"/>
      <c r="AB1794" s="66">
        <v>8771</v>
      </c>
      <c r="AC1794" s="66">
        <v>7126</v>
      </c>
      <c r="AD1794" s="30"/>
      <c r="AE1794" s="66">
        <v>8738</v>
      </c>
      <c r="AF1794" s="66">
        <v>7153</v>
      </c>
      <c r="AG1794" s="30"/>
      <c r="AH1794" s="66">
        <v>8722</v>
      </c>
      <c r="AI1794" s="66">
        <v>7166</v>
      </c>
      <c r="AJ1794" s="76"/>
      <c r="AK1794" s="75"/>
      <c r="AL1794" s="7">
        <v>300488</v>
      </c>
    </row>
    <row r="1795" spans="1:38" x14ac:dyDescent="0.15">
      <c r="A1795" s="7">
        <v>300489</v>
      </c>
      <c r="B1795" s="17">
        <f t="shared" si="416"/>
        <v>51.919136729954921</v>
      </c>
      <c r="C1795" s="17">
        <f t="shared" si="417"/>
        <v>3.9980225513295187</v>
      </c>
      <c r="D1795" s="17">
        <f t="shared" si="418"/>
        <v>229.28736964078797</v>
      </c>
      <c r="E1795" s="17">
        <f t="shared" si="419"/>
        <v>8.2502918612408269</v>
      </c>
      <c r="F1795" s="17">
        <f t="shared" si="420"/>
        <v>381.05175292153586</v>
      </c>
      <c r="G1795" s="17">
        <f t="shared" si="421"/>
        <v>9.3672730257420458</v>
      </c>
      <c r="H1795" s="17">
        <f t="shared" si="422"/>
        <v>134.95691718525612</v>
      </c>
      <c r="I1795" s="17">
        <f t="shared" si="423"/>
        <v>7.6714285714285717</v>
      </c>
      <c r="J1795" s="18">
        <v>38.01</v>
      </c>
      <c r="K1795" s="17">
        <v>0.73209999999999997</v>
      </c>
      <c r="L1795" s="17">
        <v>9.5071999999999992</v>
      </c>
      <c r="M1795" s="18">
        <v>79.150000000000006</v>
      </c>
      <c r="N1795" s="17">
        <v>8.6300000000000002E-2</v>
      </c>
      <c r="O1795" s="17">
        <v>9.5936000000000003</v>
      </c>
      <c r="P1795" s="18">
        <v>91.3</v>
      </c>
      <c r="Q1795" s="17">
        <v>0.1198</v>
      </c>
      <c r="R1795" s="17">
        <v>9.7467000000000006</v>
      </c>
      <c r="S1795" s="18">
        <v>37.590000000000003</v>
      </c>
      <c r="T1795" s="17">
        <v>0.2089</v>
      </c>
      <c r="U1795" s="17">
        <v>4.9000000000000004</v>
      </c>
      <c r="V1795" s="28">
        <v>42486</v>
      </c>
      <c r="W1795" s="7">
        <v>300489</v>
      </c>
      <c r="X1795" s="30"/>
      <c r="Y1795" s="66">
        <v>8307</v>
      </c>
      <c r="Z1795" s="66">
        <v>5462</v>
      </c>
      <c r="AA1795" s="30"/>
      <c r="AB1795" s="66">
        <v>7435</v>
      </c>
      <c r="AC1795" s="66">
        <v>6102</v>
      </c>
      <c r="AD1795" s="30"/>
      <c r="AE1795" s="66">
        <v>8517</v>
      </c>
      <c r="AF1795" s="66">
        <v>5327</v>
      </c>
      <c r="AG1795" s="30"/>
      <c r="AH1795" s="66">
        <v>11186</v>
      </c>
      <c r="AI1795" s="66">
        <v>8112</v>
      </c>
      <c r="AJ1795" s="76"/>
      <c r="AK1795" s="75"/>
      <c r="AL1795" s="7">
        <v>300489</v>
      </c>
    </row>
    <row r="1796" spans="1:38" x14ac:dyDescent="0.15">
      <c r="A1796" s="7">
        <v>300490</v>
      </c>
      <c r="B1796" s="17">
        <f t="shared" si="416"/>
        <v>41.666666666666671</v>
      </c>
      <c r="C1796" s="17">
        <f t="shared" si="417"/>
        <v>4.5286573436707478</v>
      </c>
      <c r="D1796" s="17">
        <f t="shared" si="418"/>
        <v>113.58333333333334</v>
      </c>
      <c r="E1796" s="17">
        <f t="shared" si="419"/>
        <v>7.2934503424657535</v>
      </c>
      <c r="F1796" s="17">
        <f t="shared" si="420"/>
        <v>145</v>
      </c>
      <c r="G1796" s="17">
        <f t="shared" si="421"/>
        <v>10.501158748551564</v>
      </c>
      <c r="H1796" s="17">
        <f t="shared" si="422"/>
        <v>125.76086956521738</v>
      </c>
      <c r="I1796" s="17">
        <f t="shared" si="423"/>
        <v>8.26812448636867</v>
      </c>
      <c r="J1796" s="18">
        <v>25</v>
      </c>
      <c r="K1796" s="17">
        <v>0.6</v>
      </c>
      <c r="L1796" s="17">
        <v>5.5204000000000004</v>
      </c>
      <c r="M1796" s="18">
        <v>40.89</v>
      </c>
      <c r="N1796" s="17">
        <v>0.09</v>
      </c>
      <c r="O1796" s="17">
        <v>5.6063999999999998</v>
      </c>
      <c r="P1796" s="18">
        <v>29</v>
      </c>
      <c r="Q1796" s="17">
        <v>0.1</v>
      </c>
      <c r="R1796" s="17">
        <v>2.7616000000000001</v>
      </c>
      <c r="S1796" s="18">
        <v>23.14</v>
      </c>
      <c r="T1796" s="17">
        <v>0.13800000000000001</v>
      </c>
      <c r="U1796" s="17">
        <v>2.7987000000000002</v>
      </c>
      <c r="V1796" s="28">
        <v>42478</v>
      </c>
      <c r="W1796" s="7">
        <v>300490</v>
      </c>
      <c r="X1796" s="30"/>
      <c r="Y1796" s="66"/>
      <c r="Z1796" s="66"/>
      <c r="AA1796" s="30"/>
      <c r="AB1796" s="66">
        <v>18067</v>
      </c>
      <c r="AC1796" s="66">
        <v>5534</v>
      </c>
      <c r="AD1796" s="30"/>
      <c r="AE1796" s="66">
        <v>25355</v>
      </c>
      <c r="AF1796" s="66">
        <v>7887</v>
      </c>
      <c r="AG1796" s="30" t="s">
        <v>41</v>
      </c>
      <c r="AH1796" s="66">
        <v>19885</v>
      </c>
      <c r="AI1796" s="66">
        <v>10057</v>
      </c>
      <c r="AJ1796" s="76"/>
      <c r="AK1796" s="75"/>
      <c r="AL1796" s="7">
        <v>300490</v>
      </c>
    </row>
    <row r="1797" spans="1:38" x14ac:dyDescent="0.15">
      <c r="A1797" s="7">
        <v>300491</v>
      </c>
      <c r="B1797" s="17">
        <f t="shared" si="416"/>
        <v>104.92957746478874</v>
      </c>
      <c r="C1797" s="17">
        <f t="shared" si="417"/>
        <v>15.080971659919028</v>
      </c>
      <c r="D1797" s="17">
        <f t="shared" si="418"/>
        <v>228.84375</v>
      </c>
      <c r="E1797" s="17">
        <f t="shared" si="419"/>
        <v>14.575454798773933</v>
      </c>
      <c r="F1797" s="17">
        <f t="shared" si="420"/>
        <v>221.06609808102348</v>
      </c>
      <c r="G1797" s="17">
        <f t="shared" si="421"/>
        <v>21.249385145105755</v>
      </c>
      <c r="H1797" s="17">
        <f t="shared" si="422"/>
        <v>159.24233490566039</v>
      </c>
      <c r="I1797" s="17">
        <f t="shared" si="423"/>
        <v>14.450820658934949</v>
      </c>
      <c r="J1797" s="18">
        <v>74.5</v>
      </c>
      <c r="K1797" s="17">
        <v>0.71</v>
      </c>
      <c r="L1797" s="17">
        <v>4.9400000000000004</v>
      </c>
      <c r="M1797" s="18">
        <v>73.23</v>
      </c>
      <c r="N1797" s="17">
        <v>0.08</v>
      </c>
      <c r="O1797" s="17">
        <v>5.0242000000000004</v>
      </c>
      <c r="P1797" s="18">
        <v>103.68</v>
      </c>
      <c r="Q1797" s="17">
        <v>0.23449999999999999</v>
      </c>
      <c r="R1797" s="17">
        <v>4.8792</v>
      </c>
      <c r="S1797" s="18">
        <v>72.02</v>
      </c>
      <c r="T1797" s="17">
        <v>0.3392</v>
      </c>
      <c r="U1797" s="17">
        <v>4.9837999999999996</v>
      </c>
      <c r="V1797" s="28">
        <v>42451</v>
      </c>
      <c r="W1797" s="7">
        <v>300491</v>
      </c>
      <c r="X1797" s="30"/>
      <c r="Y1797" s="66"/>
      <c r="Z1797" s="66"/>
      <c r="AA1797" s="30"/>
      <c r="AB1797" s="66">
        <v>12751</v>
      </c>
      <c r="AC1797" s="66">
        <v>6274</v>
      </c>
      <c r="AD1797" s="30"/>
      <c r="AE1797" s="66"/>
      <c r="AF1797" s="66"/>
      <c r="AG1797" s="30"/>
      <c r="AH1797" s="66">
        <v>12945</v>
      </c>
      <c r="AI1797" s="66">
        <v>6179</v>
      </c>
      <c r="AJ1797" s="76"/>
      <c r="AK1797" s="75"/>
      <c r="AL1797" s="7">
        <v>300491</v>
      </c>
    </row>
    <row r="1798" spans="1:38" x14ac:dyDescent="0.15">
      <c r="A1798" s="7">
        <v>300492</v>
      </c>
      <c r="B1798" s="17">
        <f t="shared" si="416"/>
        <v>122.13953488372094</v>
      </c>
      <c r="C1798" s="17">
        <f t="shared" si="417"/>
        <v>15.048710601719197</v>
      </c>
      <c r="D1798" s="17">
        <f t="shared" si="418"/>
        <v>-918.99999999999989</v>
      </c>
      <c r="E1798" s="17">
        <f t="shared" si="419"/>
        <v>77.389473684210529</v>
      </c>
      <c r="F1798" s="17">
        <f t="shared" si="420"/>
        <v>501</v>
      </c>
      <c r="G1798" s="17">
        <f t="shared" si="421"/>
        <v>14.811967833491012</v>
      </c>
      <c r="H1798" s="17">
        <f t="shared" si="422"/>
        <v>438.71151653363739</v>
      </c>
      <c r="I1798" s="17">
        <f t="shared" si="423"/>
        <v>14.979851661507913</v>
      </c>
      <c r="J1798" s="18">
        <v>52.52</v>
      </c>
      <c r="K1798" s="17">
        <v>0.43</v>
      </c>
      <c r="L1798" s="17">
        <v>3.49</v>
      </c>
      <c r="M1798" s="18">
        <v>36.76</v>
      </c>
      <c r="N1798" s="17">
        <v>-0.01</v>
      </c>
      <c r="O1798" s="17">
        <v>0.47499999999999998</v>
      </c>
      <c r="P1798" s="18">
        <v>50.1</v>
      </c>
      <c r="Q1798" s="17">
        <v>0.05</v>
      </c>
      <c r="R1798" s="17">
        <v>3.3824000000000001</v>
      </c>
      <c r="S1798" s="18">
        <v>51.3</v>
      </c>
      <c r="T1798" s="17">
        <v>8.77E-2</v>
      </c>
      <c r="U1798" s="17">
        <v>3.4245999999999999</v>
      </c>
      <c r="V1798" s="28">
        <v>42480</v>
      </c>
      <c r="W1798" s="7">
        <v>300492</v>
      </c>
      <c r="X1798" s="30"/>
      <c r="Y1798" s="66"/>
      <c r="Z1798" s="66"/>
      <c r="AA1798" s="30"/>
      <c r="AB1798" s="66">
        <v>12299</v>
      </c>
      <c r="AC1798" s="66">
        <v>6764</v>
      </c>
      <c r="AD1798" s="30"/>
      <c r="AE1798" s="66">
        <v>10714</v>
      </c>
      <c r="AF1798" s="66">
        <v>7765</v>
      </c>
      <c r="AG1798" s="30"/>
      <c r="AH1798" s="66">
        <v>9649</v>
      </c>
      <c r="AI1798" s="66">
        <v>8622</v>
      </c>
      <c r="AJ1798" s="76"/>
      <c r="AK1798" s="75"/>
      <c r="AL1798" s="7">
        <v>300492</v>
      </c>
    </row>
    <row r="1799" spans="1:38" x14ac:dyDescent="0.15">
      <c r="A1799" s="7">
        <v>300493</v>
      </c>
      <c r="B1799" s="17">
        <f t="shared" si="416"/>
        <v>105.26086956521739</v>
      </c>
      <c r="C1799" s="17">
        <f t="shared" si="417"/>
        <v>12.794968686414926</v>
      </c>
      <c r="D1799" s="17">
        <f t="shared" si="418"/>
        <v>150.15625</v>
      </c>
      <c r="E1799" s="17">
        <f t="shared" si="419"/>
        <v>12.454962544389435</v>
      </c>
      <c r="F1799" s="17">
        <f t="shared" si="420"/>
        <v>189.76315789473685</v>
      </c>
      <c r="G1799" s="17">
        <f t="shared" si="421"/>
        <v>19.512921120281423</v>
      </c>
      <c r="H1799" s="17">
        <f t="shared" si="422"/>
        <v>135.90517241379311</v>
      </c>
      <c r="I1799" s="17">
        <f t="shared" si="423"/>
        <v>13.825672866952564</v>
      </c>
      <c r="J1799" s="18">
        <v>48.42</v>
      </c>
      <c r="K1799" s="17">
        <v>0.46</v>
      </c>
      <c r="L1799" s="17">
        <v>3.7843</v>
      </c>
      <c r="M1799" s="18">
        <v>48.05</v>
      </c>
      <c r="N1799" s="17">
        <v>0.08</v>
      </c>
      <c r="O1799" s="17">
        <v>3.8578999999999999</v>
      </c>
      <c r="P1799" s="18">
        <v>72.11</v>
      </c>
      <c r="Q1799" s="17">
        <v>0.19</v>
      </c>
      <c r="R1799" s="17">
        <v>3.6955</v>
      </c>
      <c r="S1799" s="18">
        <v>52.55</v>
      </c>
      <c r="T1799" s="17">
        <v>0.28999999999999998</v>
      </c>
      <c r="U1799" s="17">
        <v>3.8008999999999999</v>
      </c>
      <c r="V1799" s="28">
        <v>42443</v>
      </c>
      <c r="W1799" s="7">
        <v>300493</v>
      </c>
      <c r="X1799" s="30"/>
      <c r="Y1799" s="66"/>
      <c r="Z1799" s="66"/>
      <c r="AA1799" s="30"/>
      <c r="AB1799" s="66">
        <v>20930</v>
      </c>
      <c r="AC1799" s="66">
        <v>5733</v>
      </c>
      <c r="AD1799" s="30"/>
      <c r="AE1799" s="66">
        <v>19334</v>
      </c>
      <c r="AF1799" s="66">
        <v>6206</v>
      </c>
      <c r="AG1799" s="30"/>
      <c r="AH1799" s="66">
        <v>18732</v>
      </c>
      <c r="AI1799" s="66">
        <v>6406</v>
      </c>
      <c r="AJ1799" s="76"/>
      <c r="AK1799" s="75"/>
      <c r="AL1799" s="7">
        <v>300493</v>
      </c>
    </row>
    <row r="1800" spans="1:38" x14ac:dyDescent="0.15">
      <c r="A1800" s="7">
        <v>300494</v>
      </c>
      <c r="B1800" s="17">
        <f t="shared" si="416"/>
        <v>37.094117647058823</v>
      </c>
      <c r="C1800" s="17">
        <f t="shared" si="417"/>
        <v>4.7520007234254189</v>
      </c>
      <c r="D1800" s="17">
        <f t="shared" si="418"/>
        <v>300.35714285714283</v>
      </c>
      <c r="E1800" s="17">
        <f t="shared" si="419"/>
        <v>12.535213366919555</v>
      </c>
      <c r="F1800" s="17">
        <f t="shared" si="420"/>
        <v>143.3641975308642</v>
      </c>
      <c r="G1800" s="17">
        <f t="shared" si="421"/>
        <v>13.35153779821788</v>
      </c>
      <c r="H1800" s="17">
        <f t="shared" si="422"/>
        <v>95.86933978568959</v>
      </c>
      <c r="I1800" s="17">
        <f t="shared" si="423"/>
        <v>10.25285571697904</v>
      </c>
      <c r="J1800" s="18">
        <v>31.53</v>
      </c>
      <c r="K1800" s="17">
        <v>0.85</v>
      </c>
      <c r="L1800" s="17">
        <v>6.6351000000000004</v>
      </c>
      <c r="M1800" s="18">
        <v>84.1</v>
      </c>
      <c r="N1800" s="17">
        <v>7.0000000000000007E-2</v>
      </c>
      <c r="O1800" s="17">
        <v>6.7091000000000003</v>
      </c>
      <c r="P1800" s="18">
        <v>46.45</v>
      </c>
      <c r="Q1800" s="17">
        <v>0.16200000000000001</v>
      </c>
      <c r="R1800" s="17">
        <v>3.4790000000000001</v>
      </c>
      <c r="S1800" s="18">
        <v>36.979999999999997</v>
      </c>
      <c r="T1800" s="17">
        <v>0.2893</v>
      </c>
      <c r="U1800" s="17">
        <v>3.6067999999999998</v>
      </c>
      <c r="V1800" s="28">
        <v>42475</v>
      </c>
      <c r="W1800" s="7">
        <v>300494</v>
      </c>
      <c r="X1800" s="30"/>
      <c r="Y1800" s="66"/>
      <c r="Z1800" s="66"/>
      <c r="AA1800" s="30"/>
      <c r="AB1800" s="66">
        <v>19352</v>
      </c>
      <c r="AC1800" s="66">
        <v>6200</v>
      </c>
      <c r="AD1800" s="30"/>
      <c r="AE1800" s="66">
        <v>26831</v>
      </c>
      <c r="AF1800" s="66">
        <v>8944</v>
      </c>
      <c r="AG1800" s="30"/>
      <c r="AH1800" s="66">
        <v>25449</v>
      </c>
      <c r="AI1800" s="66">
        <v>9430</v>
      </c>
      <c r="AJ1800" s="76"/>
      <c r="AK1800" s="75"/>
      <c r="AL1800" s="7">
        <v>300494</v>
      </c>
    </row>
    <row r="1801" spans="1:38" x14ac:dyDescent="0.15">
      <c r="A1801" s="7">
        <v>300495</v>
      </c>
      <c r="B1801" s="17">
        <f t="shared" si="416"/>
        <v>19.51904352157964</v>
      </c>
      <c r="C1801" s="17">
        <f t="shared" si="417"/>
        <v>2.8030332591927785</v>
      </c>
      <c r="D1801" s="17">
        <f t="shared" si="418"/>
        <v>148.95833333333334</v>
      </c>
      <c r="E1801" s="17">
        <f t="shared" si="419"/>
        <v>9.1762546763605553</v>
      </c>
      <c r="F1801" s="17">
        <f t="shared" si="420"/>
        <v>68.113475177304977</v>
      </c>
      <c r="G1801" s="17">
        <f t="shared" si="421"/>
        <v>9.2697334131227933</v>
      </c>
      <c r="H1801" s="17">
        <f t="shared" si="422"/>
        <v>69.71083836072394</v>
      </c>
      <c r="I1801" s="17">
        <f t="shared" si="423"/>
        <v>8.3794377449785262</v>
      </c>
      <c r="J1801" s="18">
        <v>43.1</v>
      </c>
      <c r="K1801" s="17">
        <v>2.2081</v>
      </c>
      <c r="L1801" s="17">
        <v>15.376200000000001</v>
      </c>
      <c r="M1801" s="18">
        <v>143</v>
      </c>
      <c r="N1801" s="17">
        <v>0.24</v>
      </c>
      <c r="O1801" s="17">
        <v>15.5837</v>
      </c>
      <c r="P1801" s="18">
        <v>48.02</v>
      </c>
      <c r="Q1801" s="17">
        <v>0.35249999999999998</v>
      </c>
      <c r="R1801" s="17">
        <v>5.1802999999999999</v>
      </c>
      <c r="S1801" s="18">
        <v>44.68</v>
      </c>
      <c r="T1801" s="17">
        <v>0.48070000000000002</v>
      </c>
      <c r="U1801" s="17">
        <v>5.3320999999999996</v>
      </c>
      <c r="V1801" s="28">
        <v>42457</v>
      </c>
      <c r="W1801" s="7">
        <v>300495</v>
      </c>
      <c r="X1801" s="30"/>
      <c r="Y1801" s="66"/>
      <c r="Z1801" s="66"/>
      <c r="AA1801" s="30"/>
      <c r="AB1801" s="66"/>
      <c r="AC1801" s="66"/>
      <c r="AD1801" s="30"/>
      <c r="AE1801" s="66">
        <v>21452</v>
      </c>
      <c r="AF1801" s="66">
        <v>9327</v>
      </c>
      <c r="AG1801" s="30" t="s">
        <v>41</v>
      </c>
      <c r="AH1801" s="66">
        <v>19474</v>
      </c>
      <c r="AI1801" s="66">
        <v>10463</v>
      </c>
      <c r="AJ1801" s="76"/>
      <c r="AK1801" s="75"/>
      <c r="AL1801" s="7">
        <v>300495</v>
      </c>
    </row>
    <row r="1802" spans="1:38" x14ac:dyDescent="0.15">
      <c r="A1802" s="7">
        <v>300496</v>
      </c>
      <c r="B1802" s="17">
        <f t="shared" si="416"/>
        <v>33.624903524569078</v>
      </c>
      <c r="C1802" s="17">
        <f t="shared" si="417"/>
        <v>5.390691056072261</v>
      </c>
      <c r="D1802" s="17">
        <f t="shared" si="418"/>
        <v>147.58335882532882</v>
      </c>
      <c r="E1802" s="17">
        <f t="shared" si="419"/>
        <v>19.253716452160031</v>
      </c>
      <c r="F1802" s="17">
        <f t="shared" si="420"/>
        <v>183.72219207813347</v>
      </c>
      <c r="G1802" s="17">
        <f t="shared" si="421"/>
        <v>26.819801980198019</v>
      </c>
      <c r="H1802" s="17">
        <f t="shared" si="422"/>
        <v>145.77804583835947</v>
      </c>
      <c r="I1802" s="17">
        <f t="shared" si="423"/>
        <v>18.374638893112365</v>
      </c>
      <c r="J1802" s="18">
        <v>52.28</v>
      </c>
      <c r="K1802" s="17">
        <v>1.5548</v>
      </c>
      <c r="L1802" s="17">
        <v>9.6981999999999999</v>
      </c>
      <c r="M1802" s="18">
        <v>192.98</v>
      </c>
      <c r="N1802" s="17">
        <v>0.32690000000000002</v>
      </c>
      <c r="O1802" s="17">
        <v>10.023</v>
      </c>
      <c r="P1802" s="18">
        <v>67.72</v>
      </c>
      <c r="Q1802" s="17">
        <v>0.18429999999999999</v>
      </c>
      <c r="R1802" s="17">
        <v>2.5249999999999999</v>
      </c>
      <c r="S1802" s="18">
        <v>48.34</v>
      </c>
      <c r="T1802" s="17">
        <v>0.2487</v>
      </c>
      <c r="U1802" s="17">
        <v>2.6307999999999998</v>
      </c>
      <c r="V1802" s="28">
        <v>42450</v>
      </c>
      <c r="W1802" s="7">
        <v>300496</v>
      </c>
      <c r="X1802" s="30"/>
      <c r="Y1802" s="66"/>
      <c r="Z1802" s="66"/>
      <c r="AA1802" s="30"/>
      <c r="AB1802" s="66"/>
      <c r="AC1802" s="66"/>
      <c r="AD1802" s="30"/>
      <c r="AE1802" s="66">
        <v>42995</v>
      </c>
      <c r="AF1802" s="66">
        <v>9376</v>
      </c>
      <c r="AG1802" s="30" t="s">
        <v>41</v>
      </c>
      <c r="AH1802" s="66">
        <v>38091</v>
      </c>
      <c r="AI1802" s="66">
        <v>10581</v>
      </c>
      <c r="AJ1802" s="76"/>
      <c r="AK1802" s="75"/>
      <c r="AL1802" s="7">
        <v>300496</v>
      </c>
    </row>
    <row r="1803" spans="1:38" x14ac:dyDescent="0.15">
      <c r="A1803" s="7">
        <v>300497</v>
      </c>
      <c r="B1803" s="17">
        <f t="shared" si="416"/>
        <v>33.705202312138731</v>
      </c>
      <c r="C1803" s="17">
        <f t="shared" si="417"/>
        <v>7.042270531400967</v>
      </c>
      <c r="D1803" s="17">
        <f t="shared" si="418"/>
        <v>43.392156862745097</v>
      </c>
      <c r="E1803" s="17">
        <f t="shared" si="419"/>
        <v>10.066297462956435</v>
      </c>
      <c r="F1803" s="17">
        <f t="shared" si="420"/>
        <v>49.041666666666671</v>
      </c>
      <c r="G1803" s="17">
        <f t="shared" si="421"/>
        <v>13.005524861878452</v>
      </c>
      <c r="H1803" s="17">
        <f t="shared" si="422"/>
        <v>44.75</v>
      </c>
      <c r="I1803" s="17">
        <f t="shared" si="423"/>
        <v>9.9045511135703403</v>
      </c>
      <c r="J1803" s="18">
        <v>58.31</v>
      </c>
      <c r="K1803" s="17">
        <v>1.73</v>
      </c>
      <c r="L1803" s="17">
        <v>8.2799999999999994</v>
      </c>
      <c r="M1803" s="18">
        <v>88.52</v>
      </c>
      <c r="N1803" s="17">
        <v>0.51</v>
      </c>
      <c r="O1803" s="17">
        <v>8.7936999999999994</v>
      </c>
      <c r="P1803" s="18">
        <v>117.7</v>
      </c>
      <c r="Q1803" s="17">
        <v>1.2</v>
      </c>
      <c r="R1803" s="17">
        <v>9.0500000000000007</v>
      </c>
      <c r="S1803" s="18">
        <v>71.599999999999994</v>
      </c>
      <c r="T1803" s="17">
        <v>1.2</v>
      </c>
      <c r="U1803" s="17">
        <v>7.2290000000000001</v>
      </c>
      <c r="V1803" s="28">
        <v>42485</v>
      </c>
      <c r="W1803" s="7">
        <v>300497</v>
      </c>
      <c r="X1803" s="30"/>
      <c r="Y1803" s="66"/>
      <c r="Z1803" s="66"/>
      <c r="AA1803" s="30"/>
      <c r="AB1803" s="66">
        <v>12567</v>
      </c>
      <c r="AC1803" s="66">
        <v>5729</v>
      </c>
      <c r="AD1803" s="30"/>
      <c r="AE1803" s="66">
        <v>10431</v>
      </c>
      <c r="AF1803" s="66">
        <v>6902</v>
      </c>
      <c r="AG1803" s="30"/>
      <c r="AH1803" s="66">
        <v>12639</v>
      </c>
      <c r="AI1803" s="66">
        <v>8864</v>
      </c>
      <c r="AJ1803" s="76"/>
      <c r="AK1803" s="75"/>
      <c r="AL1803" s="7">
        <v>300497</v>
      </c>
    </row>
    <row r="1804" spans="1:38" x14ac:dyDescent="0.15">
      <c r="A1804" s="7">
        <v>300498</v>
      </c>
      <c r="B1804" s="17">
        <f t="shared" si="416"/>
        <v>20.596491228070175</v>
      </c>
      <c r="C1804" s="17">
        <f t="shared" si="417"/>
        <v>5.7348487315595795</v>
      </c>
      <c r="D1804" s="17">
        <f t="shared" si="418"/>
        <v>15.132352941176471</v>
      </c>
      <c r="E1804" s="17">
        <f t="shared" si="419"/>
        <v>7.3072006817213468</v>
      </c>
      <c r="F1804" s="17">
        <f t="shared" si="420"/>
        <v>10.909638554216867</v>
      </c>
      <c r="G1804" s="17">
        <f t="shared" si="421"/>
        <v>5.6567234109011402</v>
      </c>
      <c r="H1804" s="17">
        <f t="shared" si="422"/>
        <v>10.804216867469878</v>
      </c>
      <c r="I1804" s="17">
        <f t="shared" si="423"/>
        <v>5.3121852970795569</v>
      </c>
      <c r="J1804" s="18">
        <v>35.22</v>
      </c>
      <c r="K1804" s="17">
        <v>1.71</v>
      </c>
      <c r="L1804" s="17">
        <v>6.1414</v>
      </c>
      <c r="M1804" s="18">
        <v>51.45</v>
      </c>
      <c r="N1804" s="17">
        <v>0.85</v>
      </c>
      <c r="O1804" s="17">
        <v>7.0410000000000004</v>
      </c>
      <c r="P1804" s="18">
        <v>36.22</v>
      </c>
      <c r="Q1804" s="17">
        <v>1.66</v>
      </c>
      <c r="R1804" s="17">
        <v>6.4029999999999996</v>
      </c>
      <c r="S1804" s="18">
        <v>35.869999999999997</v>
      </c>
      <c r="T1804" s="17">
        <v>2.4900000000000002</v>
      </c>
      <c r="U1804" s="17">
        <v>6.7523999999999997</v>
      </c>
      <c r="V1804" s="28">
        <v>42467</v>
      </c>
      <c r="W1804" s="7">
        <v>300498</v>
      </c>
      <c r="X1804" s="30" t="s">
        <v>37</v>
      </c>
      <c r="Y1804" s="66">
        <v>50986</v>
      </c>
      <c r="Z1804" s="66">
        <v>71102</v>
      </c>
      <c r="AA1804" s="30" t="s">
        <v>37</v>
      </c>
      <c r="AB1804" s="66">
        <v>36262</v>
      </c>
      <c r="AC1804" s="66">
        <v>99973</v>
      </c>
      <c r="AD1804" s="30" t="s">
        <v>39</v>
      </c>
      <c r="AE1804" s="66">
        <v>44314</v>
      </c>
      <c r="AF1804" s="66">
        <v>98169</v>
      </c>
      <c r="AG1804" s="30" t="s">
        <v>37</v>
      </c>
      <c r="AH1804" s="66">
        <v>43274</v>
      </c>
      <c r="AI1804" s="66">
        <v>100529</v>
      </c>
      <c r="AJ1804" s="76"/>
      <c r="AK1804" s="75"/>
      <c r="AL1804" s="7">
        <v>300498</v>
      </c>
    </row>
    <row r="1805" spans="1:38" x14ac:dyDescent="0.15">
      <c r="A1805" s="7">
        <v>300499</v>
      </c>
      <c r="B1805" s="17">
        <f t="shared" si="416"/>
        <v>43.352941176470587</v>
      </c>
      <c r="C1805" s="17">
        <f t="shared" si="417"/>
        <v>6.8368403964192392</v>
      </c>
      <c r="D1805" s="17">
        <f t="shared" si="418"/>
        <v>-258.75</v>
      </c>
      <c r="E1805" s="17">
        <f t="shared" si="419"/>
        <v>7.5616438356164384</v>
      </c>
      <c r="F1805" s="17">
        <f t="shared" si="420"/>
        <v>162.125</v>
      </c>
      <c r="G1805" s="17">
        <f t="shared" si="421"/>
        <v>12.414453218473319</v>
      </c>
      <c r="H1805" s="17">
        <f t="shared" si="422"/>
        <v>162.6</v>
      </c>
      <c r="I1805" s="17">
        <f t="shared" si="423"/>
        <v>9.2792330080465675</v>
      </c>
      <c r="J1805" s="18">
        <v>44.22</v>
      </c>
      <c r="K1805" s="17">
        <v>1.02</v>
      </c>
      <c r="L1805" s="17">
        <v>6.4679000000000002</v>
      </c>
      <c r="M1805" s="18">
        <v>62.1</v>
      </c>
      <c r="N1805" s="17">
        <v>-0.06</v>
      </c>
      <c r="O1805" s="17">
        <v>8.2125000000000004</v>
      </c>
      <c r="P1805" s="18">
        <v>103.76</v>
      </c>
      <c r="Q1805" s="17">
        <v>0.32</v>
      </c>
      <c r="R1805" s="17">
        <v>8.3580000000000005</v>
      </c>
      <c r="S1805" s="18">
        <v>43.36</v>
      </c>
      <c r="T1805" s="17">
        <v>0.2</v>
      </c>
      <c r="U1805" s="17">
        <v>4.6727999999999996</v>
      </c>
      <c r="V1805" s="74">
        <v>42468</v>
      </c>
      <c r="W1805" s="7">
        <v>300499</v>
      </c>
      <c r="X1805" s="30"/>
      <c r="Y1805" s="66"/>
      <c r="Z1805" s="66"/>
      <c r="AA1805" s="30"/>
      <c r="AB1805" s="66"/>
      <c r="AC1805" s="66"/>
      <c r="AD1805" s="30"/>
      <c r="AE1805" s="66"/>
      <c r="AF1805" s="66"/>
      <c r="AG1805" s="30"/>
      <c r="AH1805" s="66">
        <v>13113</v>
      </c>
      <c r="AI1805" s="66">
        <v>9151</v>
      </c>
      <c r="AJ1805" s="76"/>
      <c r="AK1805" s="75"/>
      <c r="AL1805" s="7">
        <v>300499</v>
      </c>
    </row>
    <row r="1806" spans="1:38" x14ac:dyDescent="0.15">
      <c r="A1806" s="7">
        <v>300500</v>
      </c>
      <c r="B1806" s="17">
        <f t="shared" si="416"/>
        <v>80.061403508771932</v>
      </c>
      <c r="C1806" s="17">
        <f t="shared" si="417"/>
        <v>11.755689795077217</v>
      </c>
      <c r="D1806" s="17">
        <f t="shared" si="418"/>
        <v>126.07142857142856</v>
      </c>
      <c r="E1806" s="17">
        <f t="shared" si="419"/>
        <v>6.6620114367675081</v>
      </c>
      <c r="F1806" s="17">
        <f t="shared" si="420"/>
        <v>74.55263157894737</v>
      </c>
      <c r="G1806" s="17">
        <f t="shared" si="421"/>
        <v>7.8931238158921202</v>
      </c>
      <c r="H1806" s="17">
        <f t="shared" si="422"/>
        <v>110.47727272727272</v>
      </c>
      <c r="I1806" s="17">
        <f t="shared" si="423"/>
        <v>8.5068031675197968</v>
      </c>
      <c r="J1806" s="18">
        <v>91.27</v>
      </c>
      <c r="K1806" s="17">
        <v>1.1399999999999999</v>
      </c>
      <c r="L1806" s="17">
        <v>7.7638999999999996</v>
      </c>
      <c r="M1806" s="18">
        <v>70.599999999999994</v>
      </c>
      <c r="N1806" s="17">
        <v>0.14000000000000001</v>
      </c>
      <c r="O1806" s="17">
        <v>10.5974</v>
      </c>
      <c r="P1806" s="18">
        <v>84.99</v>
      </c>
      <c r="Q1806" s="17">
        <v>0.56999999999999995</v>
      </c>
      <c r="R1806" s="17">
        <v>10.7676</v>
      </c>
      <c r="S1806" s="18">
        <v>97.22</v>
      </c>
      <c r="T1806" s="17">
        <v>0.66</v>
      </c>
      <c r="U1806" s="17">
        <v>11.4285</v>
      </c>
      <c r="V1806" s="28">
        <v>42482</v>
      </c>
      <c r="W1806" s="7">
        <v>300500</v>
      </c>
      <c r="X1806" s="30"/>
      <c r="Y1806" s="66"/>
      <c r="Z1806" s="66"/>
      <c r="AA1806" s="30"/>
      <c r="AB1806" s="66"/>
      <c r="AC1806" s="66"/>
      <c r="AD1806" s="30"/>
      <c r="AE1806" s="66"/>
      <c r="AF1806" s="66"/>
      <c r="AG1806" s="30"/>
      <c r="AH1806" s="66"/>
      <c r="AI1806" s="66"/>
      <c r="AJ1806" s="76"/>
      <c r="AK1806" s="75"/>
      <c r="AL1806" s="7">
        <v>300500</v>
      </c>
    </row>
    <row r="1807" spans="1:38" x14ac:dyDescent="0.15">
      <c r="A1807" s="7">
        <v>300501</v>
      </c>
      <c r="B1807" s="17">
        <f t="shared" si="416"/>
        <v>82.539682539682545</v>
      </c>
      <c r="C1807" s="17">
        <f t="shared" si="417"/>
        <v>9.696156033526325</v>
      </c>
      <c r="D1807" s="17">
        <f t="shared" si="418"/>
        <v>89.027777777777771</v>
      </c>
      <c r="E1807" s="17">
        <f t="shared" si="419"/>
        <v>8.7397740553174899</v>
      </c>
      <c r="F1807" s="17">
        <f t="shared" si="420"/>
        <v>78.749999999999986</v>
      </c>
      <c r="G1807" s="17">
        <f t="shared" si="421"/>
        <v>10.560047327943206</v>
      </c>
      <c r="H1807" s="17">
        <f t="shared" si="422"/>
        <v>96.307894736842101</v>
      </c>
      <c r="I1807" s="17">
        <f t="shared" si="423"/>
        <v>11.72090431306988</v>
      </c>
      <c r="J1807" s="18">
        <v>104</v>
      </c>
      <c r="K1807" s="17">
        <v>1.26</v>
      </c>
      <c r="L1807" s="17">
        <v>10.725899999999999</v>
      </c>
      <c r="M1807" s="18">
        <v>89.74</v>
      </c>
      <c r="N1807" s="17">
        <v>0.252</v>
      </c>
      <c r="O1807" s="17">
        <v>10.268000000000001</v>
      </c>
      <c r="P1807" s="18">
        <v>107.1</v>
      </c>
      <c r="Q1807" s="17">
        <v>0.68</v>
      </c>
      <c r="R1807" s="17">
        <v>10.141999999999999</v>
      </c>
      <c r="S1807" s="18">
        <v>121.99</v>
      </c>
      <c r="T1807" s="17">
        <v>0.95</v>
      </c>
      <c r="U1807" s="17">
        <v>10.4079</v>
      </c>
      <c r="V1807" s="28"/>
      <c r="W1807" s="7">
        <v>300501</v>
      </c>
      <c r="X1807" s="30"/>
      <c r="Y1807" s="66">
        <v>10626</v>
      </c>
      <c r="Z1807" s="66">
        <v>5024</v>
      </c>
      <c r="AA1807" s="30"/>
      <c r="AB1807" s="66">
        <v>10390</v>
      </c>
      <c r="AC1807" s="66">
        <v>5137</v>
      </c>
      <c r="AD1807" s="30"/>
      <c r="AE1807" s="66"/>
      <c r="AF1807" s="66"/>
      <c r="AG1807" s="30"/>
      <c r="AH1807" s="66">
        <v>10276</v>
      </c>
      <c r="AI1807" s="66">
        <v>5194</v>
      </c>
      <c r="AJ1807" s="76"/>
      <c r="AK1807" s="75"/>
      <c r="AL1807" s="7">
        <v>300501</v>
      </c>
    </row>
    <row r="1808" spans="1:38" x14ac:dyDescent="0.15">
      <c r="A1808" s="7">
        <v>300502</v>
      </c>
      <c r="B1808" s="17">
        <f t="shared" si="416"/>
        <v>72.703703703703695</v>
      </c>
      <c r="C1808" s="17">
        <f t="shared" si="417"/>
        <v>13.043189368770765</v>
      </c>
      <c r="D1808" s="17">
        <f t="shared" si="418"/>
        <v>58.425675675675677</v>
      </c>
      <c r="E1808" s="17">
        <f t="shared" si="419"/>
        <v>7.3598379422754467</v>
      </c>
      <c r="F1808" s="17">
        <f t="shared" si="420"/>
        <v>102.8169014084507</v>
      </c>
      <c r="G1808" s="17">
        <f t="shared" si="421"/>
        <v>12.069407359031802</v>
      </c>
      <c r="H1808" s="17">
        <f t="shared" si="422"/>
        <v>85.76548672566372</v>
      </c>
      <c r="I1808" s="17">
        <f t="shared" si="423"/>
        <v>10.329831966361297</v>
      </c>
      <c r="J1808" s="18">
        <v>117.78</v>
      </c>
      <c r="K1808" s="17">
        <v>1.62</v>
      </c>
      <c r="L1808" s="17">
        <v>9.0299999999999994</v>
      </c>
      <c r="M1808" s="18">
        <v>86.47</v>
      </c>
      <c r="N1808" s="17">
        <v>0.37</v>
      </c>
      <c r="O1808" s="17">
        <v>11.748900000000001</v>
      </c>
      <c r="P1808" s="18">
        <v>146</v>
      </c>
      <c r="Q1808" s="17">
        <v>0.71</v>
      </c>
      <c r="R1808" s="17">
        <v>12.0967</v>
      </c>
      <c r="S1808" s="18">
        <v>129.22</v>
      </c>
      <c r="T1808" s="17">
        <v>1.1299999999999999</v>
      </c>
      <c r="U1808" s="17">
        <v>12.509399999999999</v>
      </c>
      <c r="V1808" s="28">
        <v>42475</v>
      </c>
      <c r="W1808" s="7">
        <v>300502</v>
      </c>
      <c r="X1808" s="30"/>
      <c r="Y1808" s="66"/>
      <c r="Z1808" s="66"/>
      <c r="AA1808" s="30"/>
      <c r="AB1808" s="66"/>
      <c r="AC1808" s="66"/>
      <c r="AD1808" s="30"/>
      <c r="AE1808" s="66">
        <v>14432</v>
      </c>
      <c r="AF1808" s="66">
        <v>5376</v>
      </c>
      <c r="AG1808" s="30"/>
      <c r="AH1808" s="66">
        <v>14890</v>
      </c>
      <c r="AI1808" s="66">
        <v>5211</v>
      </c>
      <c r="AJ1808" s="76"/>
      <c r="AK1808" s="75"/>
      <c r="AL1808" s="7">
        <v>300502</v>
      </c>
    </row>
    <row r="1809" spans="1:38" x14ac:dyDescent="0.15">
      <c r="A1809" s="7">
        <v>300503</v>
      </c>
      <c r="B1809" s="17">
        <f t="shared" si="416"/>
        <v>117.37931034482759</v>
      </c>
      <c r="C1809" s="17">
        <f t="shared" si="417"/>
        <v>11.234323432343235</v>
      </c>
      <c r="D1809" s="17">
        <f t="shared" si="418"/>
        <v>105</v>
      </c>
      <c r="E1809" s="17">
        <f t="shared" si="419"/>
        <v>6.0140327430671556</v>
      </c>
      <c r="F1809" s="17">
        <f t="shared" si="420"/>
        <v>132.375</v>
      </c>
      <c r="G1809" s="17">
        <f t="shared" si="421"/>
        <v>13.028033646526934</v>
      </c>
      <c r="H1809" s="17">
        <f t="shared" si="422"/>
        <v>80.084745762711876</v>
      </c>
      <c r="I1809" s="17">
        <f t="shared" si="423"/>
        <v>9.321732954545455</v>
      </c>
      <c r="J1809" s="18">
        <v>68.08</v>
      </c>
      <c r="K1809" s="17">
        <v>0.57999999999999996</v>
      </c>
      <c r="L1809" s="17">
        <v>6.06</v>
      </c>
      <c r="M1809" s="18">
        <v>37.799999999999997</v>
      </c>
      <c r="N1809" s="17">
        <v>0.09</v>
      </c>
      <c r="O1809" s="17">
        <v>6.2853000000000003</v>
      </c>
      <c r="P1809" s="18">
        <v>84.72</v>
      </c>
      <c r="Q1809" s="17">
        <v>0.32</v>
      </c>
      <c r="R1809" s="17">
        <v>6.5029000000000003</v>
      </c>
      <c r="S1809" s="18">
        <v>63</v>
      </c>
      <c r="T1809" s="17">
        <v>0.59</v>
      </c>
      <c r="U1809" s="17">
        <v>6.7584</v>
      </c>
      <c r="V1809" s="28">
        <v>42460</v>
      </c>
      <c r="W1809" s="7">
        <v>300503</v>
      </c>
      <c r="X1809" s="30"/>
      <c r="Y1809" s="66"/>
      <c r="Z1809" s="66"/>
      <c r="AA1809" s="30"/>
      <c r="AB1809" s="66"/>
      <c r="AC1809" s="66"/>
      <c r="AD1809" s="30"/>
      <c r="AE1809" s="66">
        <v>17547</v>
      </c>
      <c r="AF1809" s="66">
        <v>5698</v>
      </c>
      <c r="AG1809" s="30"/>
      <c r="AH1809" s="66">
        <v>15719</v>
      </c>
      <c r="AI1809" s="66">
        <v>6361</v>
      </c>
      <c r="AJ1809" s="76"/>
      <c r="AK1809" s="75"/>
      <c r="AL1809" s="7">
        <v>300503</v>
      </c>
    </row>
    <row r="1810" spans="1:38" x14ac:dyDescent="0.15">
      <c r="A1810" s="7">
        <v>300505</v>
      </c>
      <c r="B1810" s="17">
        <f t="shared" si="416"/>
        <v>119.3</v>
      </c>
      <c r="C1810" s="17">
        <f t="shared" si="417"/>
        <v>13.953216374269006</v>
      </c>
      <c r="D1810" s="17">
        <f t="shared" si="418"/>
        <v>118.82022471910112</v>
      </c>
      <c r="E1810" s="17">
        <f t="shared" si="419"/>
        <v>6.2558540793689925</v>
      </c>
      <c r="F1810" s="17">
        <f t="shared" si="420"/>
        <v>116.26923076923077</v>
      </c>
      <c r="G1810" s="17">
        <f t="shared" si="421"/>
        <v>9.6754576878760723</v>
      </c>
      <c r="H1810" s="17">
        <f t="shared" si="422"/>
        <v>80.801914436413355</v>
      </c>
      <c r="I1810" s="17">
        <f t="shared" si="423"/>
        <v>8.4915392550849145</v>
      </c>
      <c r="J1810" s="18">
        <v>71.58</v>
      </c>
      <c r="K1810" s="17">
        <v>0.6</v>
      </c>
      <c r="L1810" s="17">
        <v>5.13</v>
      </c>
      <c r="M1810" s="18">
        <v>38.07</v>
      </c>
      <c r="N1810" s="17">
        <v>8.0100000000000005E-2</v>
      </c>
      <c r="O1810" s="17">
        <v>6.0854999999999997</v>
      </c>
      <c r="P1810" s="18">
        <v>60.46</v>
      </c>
      <c r="Q1810" s="17">
        <v>0.26</v>
      </c>
      <c r="R1810" s="17">
        <v>6.2488000000000001</v>
      </c>
      <c r="S1810" s="18">
        <v>55.15</v>
      </c>
      <c r="T1810" s="17">
        <v>0.51190000000000002</v>
      </c>
      <c r="U1810" s="17">
        <v>6.4946999999999999</v>
      </c>
      <c r="V1810" s="28">
        <v>42470</v>
      </c>
      <c r="W1810" s="7">
        <v>300505</v>
      </c>
      <c r="X1810" s="30"/>
      <c r="Y1810" s="66"/>
      <c r="Z1810" s="66"/>
      <c r="AA1810" s="30"/>
      <c r="AB1810" s="66"/>
      <c r="AC1810" s="66"/>
      <c r="AD1810" s="30"/>
      <c r="AE1810" s="66"/>
      <c r="AF1810" s="66"/>
      <c r="AG1810" s="30"/>
      <c r="AH1810" s="66">
        <v>16734</v>
      </c>
      <c r="AI1810" s="66">
        <v>5579</v>
      </c>
      <c r="AJ1810" s="76"/>
      <c r="AK1810" s="75"/>
      <c r="AL1810" s="7">
        <v>300505</v>
      </c>
    </row>
    <row r="1811" spans="1:38" x14ac:dyDescent="0.15">
      <c r="A1811" s="7">
        <v>300506</v>
      </c>
      <c r="B1811" s="17">
        <f t="shared" si="416"/>
        <v>87.836363636363629</v>
      </c>
      <c r="C1811" s="17">
        <f t="shared" si="417"/>
        <v>15.822743351238046</v>
      </c>
      <c r="D1811" s="17">
        <f t="shared" si="418"/>
        <v>45.190562613430131</v>
      </c>
      <c r="E1811" s="17">
        <f t="shared" si="419"/>
        <v>4.6707934721440632</v>
      </c>
      <c r="F1811" s="17">
        <f t="shared" si="420"/>
        <v>114.84782608695652</v>
      </c>
      <c r="G1811" s="17">
        <f t="shared" si="421"/>
        <v>12.319279917918104</v>
      </c>
      <c r="H1811" s="17">
        <f t="shared" si="422"/>
        <v>136.70833333333334</v>
      </c>
      <c r="I1811" s="17">
        <f t="shared" si="423"/>
        <v>18.237909949972209</v>
      </c>
      <c r="J1811" s="18">
        <v>48.31</v>
      </c>
      <c r="K1811" s="17">
        <v>0.55000000000000004</v>
      </c>
      <c r="L1811" s="17">
        <v>3.0531999999999999</v>
      </c>
      <c r="M1811" s="18">
        <v>19.920000000000002</v>
      </c>
      <c r="N1811" s="17">
        <v>0.11020000000000001</v>
      </c>
      <c r="O1811" s="17">
        <v>4.2648000000000001</v>
      </c>
      <c r="P1811" s="18">
        <v>52.83</v>
      </c>
      <c r="Q1811" s="17">
        <v>0.23</v>
      </c>
      <c r="R1811" s="17">
        <v>4.2884000000000002</v>
      </c>
      <c r="S1811" s="18">
        <v>32.81</v>
      </c>
      <c r="T1811" s="17">
        <v>0.18</v>
      </c>
      <c r="U1811" s="17">
        <v>1.7989999999999999</v>
      </c>
      <c r="V1811" s="28">
        <v>42486</v>
      </c>
      <c r="W1811" s="7">
        <v>300506</v>
      </c>
      <c r="X1811" s="30"/>
      <c r="Y1811" s="66"/>
      <c r="Z1811" s="66"/>
      <c r="AA1811" s="30"/>
      <c r="AB1811" s="66"/>
      <c r="AC1811" s="66"/>
      <c r="AD1811" s="30"/>
      <c r="AE1811" s="66">
        <v>22549</v>
      </c>
      <c r="AF1811" s="66">
        <v>5321</v>
      </c>
      <c r="AG1811" s="30"/>
      <c r="AH1811" s="66">
        <v>43965</v>
      </c>
      <c r="AI1811" s="66">
        <v>6823</v>
      </c>
      <c r="AJ1811" s="76"/>
      <c r="AK1811" s="75"/>
      <c r="AL1811" s="7">
        <v>300506</v>
      </c>
    </row>
    <row r="1812" spans="1:38" x14ac:dyDescent="0.15">
      <c r="A1812" s="7">
        <v>300507</v>
      </c>
      <c r="B1812" s="17">
        <f t="shared" si="416"/>
        <v>67.628205128205124</v>
      </c>
      <c r="C1812" s="17">
        <f t="shared" si="417"/>
        <v>15.699404761904763</v>
      </c>
      <c r="D1812" s="17">
        <f t="shared" si="418"/>
        <v>0</v>
      </c>
      <c r="E1812" s="17">
        <f t="shared" si="419"/>
        <v>0</v>
      </c>
      <c r="F1812" s="17">
        <f t="shared" si="420"/>
        <v>98.612499999999997</v>
      </c>
      <c r="G1812" s="17">
        <f t="shared" si="421"/>
        <v>14.316954766117689</v>
      </c>
      <c r="H1812" s="17">
        <f t="shared" si="422"/>
        <v>79.363924887595871</v>
      </c>
      <c r="I1812" s="17">
        <f t="shared" si="423"/>
        <v>10.564254218044518</v>
      </c>
      <c r="J1812" s="18">
        <v>105.5</v>
      </c>
      <c r="K1812" s="17">
        <v>1.56</v>
      </c>
      <c r="L1812" s="17">
        <v>6.72</v>
      </c>
      <c r="M1812" s="18">
        <v>0</v>
      </c>
      <c r="N1812" s="17">
        <v>1.38</v>
      </c>
      <c r="O1812" s="17">
        <v>5.27</v>
      </c>
      <c r="P1812" s="18">
        <v>157.78</v>
      </c>
      <c r="Q1812" s="17">
        <v>0.8</v>
      </c>
      <c r="R1812" s="17">
        <v>11.0205</v>
      </c>
      <c r="S1812" s="18">
        <v>120.03</v>
      </c>
      <c r="T1812" s="17">
        <v>1.1343000000000001</v>
      </c>
      <c r="U1812" s="17">
        <v>11.3619</v>
      </c>
      <c r="V1812" s="28">
        <v>42450</v>
      </c>
      <c r="W1812" s="7">
        <v>300507</v>
      </c>
      <c r="X1812" s="30"/>
      <c r="Y1812" s="66"/>
      <c r="Z1812" s="66"/>
      <c r="AA1812" s="30"/>
      <c r="AB1812" s="66"/>
      <c r="AC1812" s="66"/>
      <c r="AD1812" s="30"/>
      <c r="AE1812" s="66"/>
      <c r="AF1812" s="66"/>
      <c r="AG1812" s="30"/>
      <c r="AH1812" s="66"/>
      <c r="AI1812" s="66"/>
      <c r="AJ1812" s="76"/>
      <c r="AL1812" s="7">
        <v>300507</v>
      </c>
    </row>
    <row r="1813" spans="1:38" x14ac:dyDescent="0.15">
      <c r="A1813" s="7">
        <v>300508</v>
      </c>
      <c r="B1813" s="17">
        <f t="shared" si="416"/>
        <v>105.64347826086957</v>
      </c>
      <c r="C1813" s="17">
        <f t="shared" si="417"/>
        <v>28.187935034802784</v>
      </c>
      <c r="D1813" s="17">
        <f t="shared" si="418"/>
        <v>0</v>
      </c>
      <c r="E1813" s="17">
        <f t="shared" si="419"/>
        <v>0</v>
      </c>
      <c r="F1813" s="17">
        <f t="shared" si="420"/>
        <v>232.80278082693013</v>
      </c>
      <c r="G1813" s="17">
        <f t="shared" si="421"/>
        <v>34.357534357534355</v>
      </c>
      <c r="H1813" s="17">
        <f t="shared" si="422"/>
        <v>155.01752848378615</v>
      </c>
      <c r="I1813" s="17">
        <f t="shared" si="423"/>
        <v>18.722131809100411</v>
      </c>
      <c r="J1813" s="18">
        <v>121.49</v>
      </c>
      <c r="K1813" s="17">
        <v>1.1499999999999999</v>
      </c>
      <c r="L1813" s="17">
        <v>4.3099999999999996</v>
      </c>
      <c r="M1813" s="18">
        <v>0</v>
      </c>
      <c r="N1813" s="17">
        <v>1.37</v>
      </c>
      <c r="O1813" s="17">
        <v>3.4</v>
      </c>
      <c r="P1813" s="18">
        <v>254.5</v>
      </c>
      <c r="Q1813" s="17">
        <v>0.54659999999999997</v>
      </c>
      <c r="R1813" s="17">
        <v>7.4074</v>
      </c>
      <c r="S1813" s="18">
        <v>141.5</v>
      </c>
      <c r="T1813" s="17">
        <v>0.68459999999999999</v>
      </c>
      <c r="U1813" s="17">
        <v>7.5579000000000001</v>
      </c>
      <c r="V1813" s="28">
        <v>42485</v>
      </c>
      <c r="W1813" s="7">
        <v>300508</v>
      </c>
      <c r="X1813" s="30"/>
      <c r="Y1813" s="66"/>
      <c r="Z1813" s="66"/>
      <c r="AA1813" s="30"/>
      <c r="AB1813" s="66"/>
      <c r="AC1813" s="66"/>
      <c r="AD1813" s="30"/>
      <c r="AE1813" s="66"/>
      <c r="AF1813" s="66"/>
      <c r="AG1813" s="30"/>
      <c r="AH1813" s="66"/>
      <c r="AI1813" s="66"/>
      <c r="AJ1813" s="76"/>
      <c r="AL1813" s="7">
        <v>300508</v>
      </c>
    </row>
    <row r="1814" spans="1:38" x14ac:dyDescent="0.15">
      <c r="A1814" s="7">
        <v>300509</v>
      </c>
      <c r="B1814" s="17">
        <f t="shared" si="416"/>
        <v>49.617391304347834</v>
      </c>
      <c r="C1814" s="17">
        <f t="shared" si="417"/>
        <v>13.238979118329468</v>
      </c>
      <c r="D1814" s="17">
        <f t="shared" si="418"/>
        <v>0</v>
      </c>
      <c r="E1814" s="17">
        <f t="shared" si="419"/>
        <v>0</v>
      </c>
      <c r="F1814" s="17">
        <f t="shared" si="420"/>
        <v>98.243902439024396</v>
      </c>
      <c r="G1814" s="17">
        <f t="shared" si="421"/>
        <v>11.795367360684063</v>
      </c>
      <c r="H1814" s="17">
        <f t="shared" si="422"/>
        <v>88.375</v>
      </c>
      <c r="I1814" s="17">
        <f t="shared" si="423"/>
        <v>9.1322693610425407</v>
      </c>
      <c r="J1814" s="18">
        <v>57.06</v>
      </c>
      <c r="K1814" s="17">
        <v>1.1499999999999999</v>
      </c>
      <c r="L1814" s="17">
        <v>4.3099999999999996</v>
      </c>
      <c r="M1814" s="18">
        <v>0</v>
      </c>
      <c r="N1814" s="17">
        <v>1.1499999999999999</v>
      </c>
      <c r="O1814" s="17">
        <v>4.3099999999999996</v>
      </c>
      <c r="P1814" s="18">
        <v>80.56</v>
      </c>
      <c r="Q1814" s="17">
        <v>0.41</v>
      </c>
      <c r="R1814" s="17">
        <v>6.8297999999999996</v>
      </c>
      <c r="S1814" s="18">
        <v>63.63</v>
      </c>
      <c r="T1814" s="17">
        <v>0.54</v>
      </c>
      <c r="U1814" s="17">
        <v>6.9676</v>
      </c>
      <c r="V1814" s="28">
        <v>42486</v>
      </c>
      <c r="W1814" s="7">
        <v>300509</v>
      </c>
      <c r="X1814" s="30"/>
      <c r="Y1814" s="66"/>
      <c r="Z1814" s="66"/>
      <c r="AA1814" s="30"/>
      <c r="AB1814" s="66"/>
      <c r="AC1814" s="66"/>
      <c r="AD1814" s="30"/>
      <c r="AE1814" s="66"/>
      <c r="AF1814" s="66"/>
      <c r="AG1814" s="30"/>
      <c r="AH1814" s="66">
        <v>15875</v>
      </c>
      <c r="AI1814" s="66">
        <v>5039</v>
      </c>
      <c r="AJ1814" s="76"/>
      <c r="AL1814" s="7">
        <v>300509</v>
      </c>
    </row>
    <row r="1815" spans="1:38" x14ac:dyDescent="0.15">
      <c r="A1815" s="7">
        <v>300510</v>
      </c>
      <c r="B1815" s="17">
        <f t="shared" si="416"/>
        <v>102.05882352941177</v>
      </c>
      <c r="C1815" s="17">
        <f t="shared" si="417"/>
        <v>10.074323539658577</v>
      </c>
      <c r="D1815" s="17">
        <f t="shared" si="418"/>
        <v>0</v>
      </c>
      <c r="E1815" s="17">
        <f t="shared" si="419"/>
        <v>0</v>
      </c>
      <c r="F1815" s="17">
        <f t="shared" si="420"/>
        <v>129.92307692307693</v>
      </c>
      <c r="G1815" s="17">
        <f t="shared" si="421"/>
        <v>10.486449570049359</v>
      </c>
      <c r="H1815" s="17">
        <f t="shared" si="422"/>
        <v>146.25000000000003</v>
      </c>
      <c r="I1815" s="17">
        <f t="shared" si="423"/>
        <v>12.407211028632027</v>
      </c>
      <c r="J1815" s="18">
        <v>34.700000000000003</v>
      </c>
      <c r="K1815" s="17">
        <v>0.34</v>
      </c>
      <c r="L1815" s="17">
        <v>3.4443999999999999</v>
      </c>
      <c r="M1815" s="18">
        <v>0</v>
      </c>
      <c r="N1815" s="17">
        <v>0.09</v>
      </c>
      <c r="O1815" s="17">
        <v>4.7300000000000004</v>
      </c>
      <c r="P1815" s="18">
        <v>67.56</v>
      </c>
      <c r="Q1815" s="17">
        <v>0.26</v>
      </c>
      <c r="R1815" s="17">
        <v>6.4425999999999997</v>
      </c>
      <c r="S1815" s="18">
        <v>40.950000000000003</v>
      </c>
      <c r="T1815" s="17">
        <v>0.21</v>
      </c>
      <c r="U1815" s="17">
        <v>3.3005</v>
      </c>
      <c r="V1815" s="28"/>
      <c r="W1815" s="7">
        <v>300510</v>
      </c>
      <c r="X1815" s="30"/>
      <c r="Y1815" s="66">
        <v>21495</v>
      </c>
      <c r="Z1815" s="66">
        <v>8088</v>
      </c>
      <c r="AA1815" s="30"/>
      <c r="AB1815" s="66"/>
      <c r="AC1815" s="66"/>
      <c r="AD1815" s="30"/>
      <c r="AE1815" s="66"/>
      <c r="AF1815" s="66"/>
      <c r="AG1815" s="30"/>
      <c r="AH1815" s="66">
        <v>21226</v>
      </c>
      <c r="AI1815" s="66">
        <v>8190</v>
      </c>
      <c r="AJ1815" s="76"/>
      <c r="AL1815" s="7">
        <v>300510</v>
      </c>
    </row>
    <row r="1816" spans="1:38" x14ac:dyDescent="0.15">
      <c r="A1816" s="7">
        <v>300511</v>
      </c>
      <c r="B1816" s="17">
        <f t="shared" si="416"/>
        <v>43.963636363636361</v>
      </c>
      <c r="C1816" s="17">
        <f t="shared" si="417"/>
        <v>8.5744680851063837</v>
      </c>
      <c r="D1816" s="17">
        <f t="shared" si="418"/>
        <v>0</v>
      </c>
      <c r="E1816" s="17">
        <f t="shared" si="419"/>
        <v>0</v>
      </c>
      <c r="F1816" s="17">
        <f t="shared" si="420"/>
        <v>335.83669354838707</v>
      </c>
      <c r="G1816" s="17">
        <f t="shared" si="421"/>
        <v>8.3997276990570313</v>
      </c>
      <c r="H1816" s="17">
        <f t="shared" si="422"/>
        <v>174.88136324417601</v>
      </c>
      <c r="I1816" s="17">
        <f t="shared" si="423"/>
        <v>6.7094515752625439</v>
      </c>
      <c r="J1816" s="18">
        <v>48.36</v>
      </c>
      <c r="K1816" s="17">
        <v>1.1000000000000001</v>
      </c>
      <c r="L1816" s="17">
        <v>5.64</v>
      </c>
      <c r="M1816" s="18">
        <v>0</v>
      </c>
      <c r="N1816" s="17">
        <v>1.1000000000000001</v>
      </c>
      <c r="O1816" s="17">
        <v>5.64</v>
      </c>
      <c r="P1816" s="18">
        <v>66.63</v>
      </c>
      <c r="Q1816" s="17">
        <v>9.9199999999999997E-2</v>
      </c>
      <c r="R1816" s="17">
        <v>7.9324000000000003</v>
      </c>
      <c r="S1816" s="18">
        <v>54.05</v>
      </c>
      <c r="T1816" s="17">
        <v>0.23180000000000001</v>
      </c>
      <c r="U1816" s="17">
        <v>8.0557999999999996</v>
      </c>
      <c r="V1816" s="28">
        <v>42486</v>
      </c>
      <c r="W1816" s="7">
        <v>300511</v>
      </c>
      <c r="X1816" s="30"/>
      <c r="Y1816" s="66"/>
      <c r="Z1816" s="66"/>
      <c r="AA1816" s="30"/>
      <c r="AB1816" s="66"/>
      <c r="AC1816" s="66"/>
      <c r="AD1816" s="30"/>
      <c r="AE1816" s="66"/>
      <c r="AF1816" s="66"/>
      <c r="AG1816" s="30"/>
      <c r="AH1816" s="66">
        <v>25936</v>
      </c>
      <c r="AI1816" s="66">
        <v>5783</v>
      </c>
      <c r="AJ1816" s="76"/>
      <c r="AL1816" s="7">
        <v>300511</v>
      </c>
    </row>
    <row r="1817" spans="1:38" x14ac:dyDescent="0.15">
      <c r="A1817" s="7">
        <v>300512</v>
      </c>
      <c r="B1817" s="17">
        <f t="shared" si="416"/>
        <v>25.249999999999996</v>
      </c>
      <c r="C1817" s="17">
        <f t="shared" si="417"/>
        <v>6.6394422310756971</v>
      </c>
      <c r="D1817" s="17">
        <f t="shared" si="418"/>
        <v>0</v>
      </c>
      <c r="E1817" s="17">
        <f t="shared" si="419"/>
        <v>0</v>
      </c>
      <c r="F1817" s="17">
        <f t="shared" si="420"/>
        <v>69.388888888888886</v>
      </c>
      <c r="G1817" s="17">
        <f t="shared" si="421"/>
        <v>10.765733248575092</v>
      </c>
      <c r="H1817" s="17">
        <f t="shared" si="422"/>
        <v>54.137529137529128</v>
      </c>
      <c r="I1817" s="17">
        <f t="shared" si="423"/>
        <v>7.7416666666666663</v>
      </c>
      <c r="J1817" s="18">
        <v>33.33</v>
      </c>
      <c r="K1817" s="17">
        <v>1.32</v>
      </c>
      <c r="L1817" s="17">
        <v>5.0199999999999996</v>
      </c>
      <c r="M1817" s="18">
        <v>0</v>
      </c>
      <c r="N1817" s="17">
        <v>1.32</v>
      </c>
      <c r="O1817" s="17">
        <v>5.0199999999999996</v>
      </c>
      <c r="P1817" s="18">
        <v>99.92</v>
      </c>
      <c r="Q1817" s="17">
        <v>0.72</v>
      </c>
      <c r="R1817" s="17">
        <v>9.2812999999999999</v>
      </c>
      <c r="S1817" s="18">
        <v>37.159999999999997</v>
      </c>
      <c r="T1817" s="17">
        <v>0.51480000000000004</v>
      </c>
      <c r="U1817" s="17">
        <v>4.8</v>
      </c>
      <c r="V1817" s="28">
        <v>42472</v>
      </c>
      <c r="W1817" s="7">
        <v>300512</v>
      </c>
      <c r="X1817" s="30"/>
      <c r="Y1817" s="66"/>
      <c r="Z1817" s="66"/>
      <c r="AA1817" s="30"/>
      <c r="AB1817" s="66"/>
      <c r="AC1817" s="66"/>
      <c r="AD1817" s="30"/>
      <c r="AE1817" s="66"/>
      <c r="AF1817" s="66"/>
      <c r="AG1817" s="30"/>
      <c r="AH1817" s="66">
        <v>30460</v>
      </c>
      <c r="AI1817" s="66">
        <v>8864</v>
      </c>
      <c r="AJ1817" s="76"/>
      <c r="AL1817" s="7">
        <v>300512</v>
      </c>
    </row>
    <row r="1818" spans="1:38" x14ac:dyDescent="0.15">
      <c r="A1818" s="7">
        <v>300513</v>
      </c>
      <c r="B1818" s="17">
        <f t="shared" si="416"/>
        <v>139.84455198709489</v>
      </c>
      <c r="C1818" s="17">
        <f t="shared" si="417"/>
        <v>17.757914338919925</v>
      </c>
      <c r="D1818" s="17">
        <f t="shared" si="418"/>
        <v>0</v>
      </c>
      <c r="E1818" s="17">
        <f t="shared" si="419"/>
        <v>0</v>
      </c>
      <c r="F1818" s="17">
        <f t="shared" si="420"/>
        <v>413.80794701986758</v>
      </c>
      <c r="G1818" s="17">
        <f t="shared" si="421"/>
        <v>18.573785354398584</v>
      </c>
      <c r="H1818" s="17">
        <f t="shared" si="422"/>
        <v>1165.1315789473683</v>
      </c>
      <c r="I1818" s="17">
        <f t="shared" si="423"/>
        <v>13.300189251704767</v>
      </c>
      <c r="J1818" s="18">
        <v>95.36</v>
      </c>
      <c r="K1818" s="17">
        <v>0.68189999999999995</v>
      </c>
      <c r="L1818" s="17">
        <v>5.37</v>
      </c>
      <c r="M1818" s="18">
        <v>0</v>
      </c>
      <c r="N1818" s="17">
        <v>-3.78E-2</v>
      </c>
      <c r="O1818" s="17">
        <v>5.3407</v>
      </c>
      <c r="P1818" s="18">
        <v>124.97</v>
      </c>
      <c r="Q1818" s="17">
        <v>0.151</v>
      </c>
      <c r="R1818" s="17">
        <v>6.7282999999999999</v>
      </c>
      <c r="S1818" s="18">
        <v>88.55</v>
      </c>
      <c r="T1818" s="17">
        <v>5.7000000000000002E-2</v>
      </c>
      <c r="U1818" s="17">
        <v>6.6577999999999999</v>
      </c>
      <c r="V1818" s="28">
        <v>42485</v>
      </c>
      <c r="W1818" s="7">
        <v>300513</v>
      </c>
      <c r="X1818" s="30"/>
      <c r="Y1818" s="66"/>
      <c r="Z1818" s="66"/>
      <c r="AA1818" s="30"/>
      <c r="AB1818" s="66"/>
      <c r="AC1818" s="66"/>
      <c r="AD1818" s="30"/>
      <c r="AE1818" s="66"/>
      <c r="AF1818" s="66"/>
      <c r="AG1818" s="30"/>
      <c r="AH1818" s="66"/>
      <c r="AI1818" s="66"/>
      <c r="AJ1818" s="76"/>
      <c r="AL1818" s="7">
        <v>300513</v>
      </c>
    </row>
    <row r="1819" spans="1:38" x14ac:dyDescent="0.15">
      <c r="A1819" s="7">
        <v>300515</v>
      </c>
      <c r="B1819" s="17">
        <f t="shared" si="416"/>
        <v>91.196869998221587</v>
      </c>
      <c r="C1819" s="17">
        <f t="shared" si="417"/>
        <v>16.868421052631579</v>
      </c>
      <c r="D1819" s="17">
        <f t="shared" si="418"/>
        <v>0</v>
      </c>
      <c r="E1819" s="17">
        <f t="shared" si="419"/>
        <v>0</v>
      </c>
      <c r="F1819" s="17">
        <f t="shared" si="420"/>
        <v>113.7621359223301</v>
      </c>
      <c r="G1819" s="17">
        <f t="shared" si="421"/>
        <v>10.945564092384577</v>
      </c>
      <c r="H1819" s="17">
        <f t="shared" si="422"/>
        <v>163.42794759825327</v>
      </c>
      <c r="I1819" s="17">
        <f t="shared" si="423"/>
        <v>13.741193748996029</v>
      </c>
      <c r="J1819" s="18">
        <v>51.28</v>
      </c>
      <c r="K1819" s="17">
        <v>0.56230000000000002</v>
      </c>
      <c r="L1819" s="17">
        <v>3.04</v>
      </c>
      <c r="M1819" s="18">
        <v>0</v>
      </c>
      <c r="N1819" s="17">
        <v>7.6300000000000007E-2</v>
      </c>
      <c r="O1819" s="17">
        <v>3.1185999999999998</v>
      </c>
      <c r="P1819" s="18">
        <v>46.87</v>
      </c>
      <c r="Q1819" s="17">
        <v>0.20599999999999999</v>
      </c>
      <c r="R1819" s="17">
        <v>4.2820999999999998</v>
      </c>
      <c r="S1819" s="18">
        <v>59.88</v>
      </c>
      <c r="T1819" s="17">
        <v>0.27479999999999999</v>
      </c>
      <c r="U1819" s="17">
        <v>4.3577000000000004</v>
      </c>
      <c r="V1819" s="28">
        <v>42460</v>
      </c>
      <c r="W1819" s="7">
        <v>300515</v>
      </c>
      <c r="X1819" s="30"/>
      <c r="Y1819" s="66"/>
      <c r="Z1819" s="66"/>
      <c r="AA1819" s="30"/>
      <c r="AB1819" s="66"/>
      <c r="AC1819" s="66"/>
      <c r="AD1819" s="30"/>
      <c r="AE1819" s="66"/>
      <c r="AF1819" s="66"/>
      <c r="AG1819" s="30"/>
      <c r="AH1819" s="66"/>
      <c r="AI1819" s="66"/>
      <c r="AJ1819" s="76"/>
      <c r="AL1819" s="7">
        <v>300515</v>
      </c>
    </row>
    <row r="1820" spans="1:38" x14ac:dyDescent="0.15">
      <c r="A1820" s="7">
        <v>300516</v>
      </c>
      <c r="B1820" s="17">
        <f t="shared" si="416"/>
        <v>73.127819548872182</v>
      </c>
      <c r="C1820" s="17">
        <f t="shared" si="417"/>
        <v>127.97368421052632</v>
      </c>
      <c r="D1820" s="17">
        <f t="shared" si="418"/>
        <v>0</v>
      </c>
      <c r="E1820" s="17">
        <f t="shared" si="419"/>
        <v>0</v>
      </c>
      <c r="F1820" s="17">
        <f t="shared" si="420"/>
        <v>162.19444444444443</v>
      </c>
      <c r="G1820" s="17">
        <f t="shared" si="421"/>
        <v>19.52211659552653</v>
      </c>
      <c r="H1820" s="17">
        <f t="shared" si="422"/>
        <v>189.24</v>
      </c>
      <c r="I1820" s="17">
        <f t="shared" si="423"/>
        <v>14.048997772828507</v>
      </c>
      <c r="J1820" s="18">
        <v>97.26</v>
      </c>
      <c r="K1820" s="17">
        <v>1.33</v>
      </c>
      <c r="L1820" s="17">
        <v>0.76</v>
      </c>
      <c r="M1820" s="18">
        <v>0</v>
      </c>
      <c r="N1820" s="17">
        <v>0.23</v>
      </c>
      <c r="O1820" s="17">
        <v>4.6269999999999998</v>
      </c>
      <c r="P1820" s="18">
        <v>175.17</v>
      </c>
      <c r="Q1820" s="17">
        <v>0.54</v>
      </c>
      <c r="R1820" s="17">
        <v>8.9728999999999992</v>
      </c>
      <c r="S1820" s="18">
        <v>126.16</v>
      </c>
      <c r="T1820" s="17">
        <v>0.5</v>
      </c>
      <c r="U1820" s="17">
        <v>8.98</v>
      </c>
      <c r="V1820" s="28">
        <v>42460</v>
      </c>
      <c r="W1820" s="7">
        <v>300516</v>
      </c>
      <c r="X1820" s="30"/>
      <c r="Y1820" s="66"/>
      <c r="Z1820" s="66"/>
      <c r="AA1820" s="30"/>
      <c r="AB1820" s="66"/>
      <c r="AC1820" s="66"/>
      <c r="AD1820" s="30"/>
      <c r="AE1820" s="66"/>
      <c r="AF1820" s="66"/>
      <c r="AG1820" s="30"/>
      <c r="AH1820" s="66"/>
      <c r="AI1820" s="66"/>
      <c r="AJ1820" s="76"/>
      <c r="AL1820" s="7">
        <v>300516</v>
      </c>
    </row>
    <row r="1821" spans="1:38" x14ac:dyDescent="0.15">
      <c r="A1821" s="7">
        <v>300517</v>
      </c>
      <c r="B1821" s="17">
        <f t="shared" si="416"/>
        <v>81.457627118644069</v>
      </c>
      <c r="C1821" s="17">
        <f t="shared" si="417"/>
        <v>11.47016706443914</v>
      </c>
      <c r="D1821" s="17">
        <f t="shared" si="418"/>
        <v>0</v>
      </c>
      <c r="E1821" s="17">
        <f t="shared" si="419"/>
        <v>0</v>
      </c>
      <c r="F1821" s="17">
        <f t="shared" si="420"/>
        <v>46.85</v>
      </c>
      <c r="G1821" s="17">
        <f t="shared" si="421"/>
        <v>13.013888888888889</v>
      </c>
      <c r="H1821" s="17">
        <f t="shared" si="422"/>
        <v>114.02272727272728</v>
      </c>
      <c r="I1821" s="17">
        <f t="shared" si="423"/>
        <v>8.8993348115299327</v>
      </c>
      <c r="J1821" s="18">
        <v>48.06</v>
      </c>
      <c r="K1821" s="17">
        <v>0.59</v>
      </c>
      <c r="L1821" s="17">
        <v>4.1900000000000004</v>
      </c>
      <c r="M1821" s="18">
        <v>0</v>
      </c>
      <c r="N1821" s="17">
        <v>0.08</v>
      </c>
      <c r="O1821" s="17">
        <v>4.2706999999999997</v>
      </c>
      <c r="P1821" s="18">
        <v>46.85</v>
      </c>
      <c r="Q1821" s="17">
        <v>0.5</v>
      </c>
      <c r="R1821" s="17">
        <v>3.6</v>
      </c>
      <c r="S1821" s="18">
        <v>50.17</v>
      </c>
      <c r="T1821" s="17">
        <v>0.33</v>
      </c>
      <c r="U1821" s="17">
        <v>5.6375000000000002</v>
      </c>
      <c r="V1821" s="28">
        <v>42457</v>
      </c>
      <c r="W1821" s="7">
        <v>300517</v>
      </c>
      <c r="X1821" s="30"/>
      <c r="Y1821" s="66"/>
      <c r="Z1821" s="66"/>
      <c r="AA1821" s="30"/>
      <c r="AB1821" s="66"/>
      <c r="AC1821" s="66"/>
      <c r="AD1821" s="30"/>
      <c r="AE1821" s="66"/>
      <c r="AF1821" s="66"/>
      <c r="AG1821" s="30"/>
      <c r="AH1821" s="66"/>
      <c r="AI1821" s="66"/>
      <c r="AJ1821" s="76"/>
      <c r="AL1821" s="7">
        <v>300517</v>
      </c>
    </row>
    <row r="1822" spans="1:38" x14ac:dyDescent="0.15">
      <c r="A1822" s="7">
        <v>300518</v>
      </c>
      <c r="B1822" s="17">
        <f t="shared" si="416"/>
        <v>85.954545454545439</v>
      </c>
      <c r="C1822" s="17">
        <f t="shared" si="417"/>
        <v>16.348703170028816</v>
      </c>
      <c r="D1822" s="17">
        <f t="shared" si="418"/>
        <v>0</v>
      </c>
      <c r="E1822" s="17">
        <f t="shared" si="419"/>
        <v>0</v>
      </c>
      <c r="F1822" s="17">
        <f t="shared" si="420"/>
        <v>18.119718309859156</v>
      </c>
      <c r="G1822" s="17">
        <f t="shared" si="421"/>
        <v>2.4139904491166844</v>
      </c>
      <c r="H1822" s="17">
        <f t="shared" si="422"/>
        <v>104.62219993313273</v>
      </c>
      <c r="I1822" s="17">
        <f t="shared" si="423"/>
        <v>11.470542415439459</v>
      </c>
      <c r="J1822" s="18">
        <v>113.46</v>
      </c>
      <c r="K1822" s="17">
        <v>1.32</v>
      </c>
      <c r="L1822" s="17">
        <v>6.94</v>
      </c>
      <c r="M1822" s="18">
        <v>0</v>
      </c>
      <c r="N1822" s="17">
        <v>0.26</v>
      </c>
      <c r="O1822" s="17">
        <v>7.194</v>
      </c>
      <c r="P1822" s="18">
        <v>25.73</v>
      </c>
      <c r="Q1822" s="17">
        <v>0.71</v>
      </c>
      <c r="R1822" s="17">
        <v>10.6587</v>
      </c>
      <c r="S1822" s="18">
        <v>125.17</v>
      </c>
      <c r="T1822" s="17">
        <v>0.89729999999999999</v>
      </c>
      <c r="U1822" s="17">
        <v>10.9123</v>
      </c>
      <c r="V1822" s="28">
        <v>42485</v>
      </c>
      <c r="W1822" s="7">
        <v>300518</v>
      </c>
      <c r="X1822" s="30"/>
      <c r="Y1822" s="66"/>
      <c r="Z1822" s="66"/>
      <c r="AA1822" s="30"/>
      <c r="AB1822" s="66"/>
      <c r="AC1822" s="66"/>
      <c r="AD1822" s="30"/>
      <c r="AE1822" s="66"/>
      <c r="AF1822" s="66"/>
      <c r="AG1822" s="30"/>
      <c r="AH1822" s="66"/>
      <c r="AI1822" s="66"/>
      <c r="AJ1822" s="76"/>
      <c r="AL1822" s="7">
        <v>300518</v>
      </c>
    </row>
    <row r="1823" spans="1:38" x14ac:dyDescent="0.15">
      <c r="A1823" s="7">
        <v>300519</v>
      </c>
      <c r="B1823" s="17">
        <f t="shared" si="416"/>
        <v>40.909090909090907</v>
      </c>
      <c r="C1823" s="17">
        <f t="shared" si="417"/>
        <v>15.697674418604651</v>
      </c>
      <c r="D1823" s="17">
        <f t="shared" si="418"/>
        <v>0</v>
      </c>
      <c r="E1823" s="17">
        <f t="shared" si="419"/>
        <v>0</v>
      </c>
      <c r="F1823" s="17">
        <f t="shared" si="420"/>
        <v>0</v>
      </c>
      <c r="G1823" s="17">
        <f t="shared" si="421"/>
        <v>0</v>
      </c>
      <c r="H1823" s="17">
        <f t="shared" si="422"/>
        <v>62.00787401574803</v>
      </c>
      <c r="I1823" s="17">
        <f t="shared" si="423"/>
        <v>13.89734494533711</v>
      </c>
      <c r="J1823" s="18">
        <v>81</v>
      </c>
      <c r="K1823" s="17">
        <v>1.98</v>
      </c>
      <c r="L1823" s="17">
        <v>5.16</v>
      </c>
      <c r="M1823" s="18">
        <v>0</v>
      </c>
      <c r="N1823" s="17">
        <v>0.66</v>
      </c>
      <c r="O1823" s="17">
        <v>5.7938999999999998</v>
      </c>
      <c r="P1823" s="18">
        <v>0</v>
      </c>
      <c r="Q1823" s="17">
        <v>0.95079999999999998</v>
      </c>
      <c r="R1823" s="17">
        <v>7.2115</v>
      </c>
      <c r="S1823" s="18">
        <v>105</v>
      </c>
      <c r="T1823" s="17">
        <v>1.27</v>
      </c>
      <c r="U1823" s="17">
        <v>7.5553999999999997</v>
      </c>
      <c r="V1823" s="28">
        <v>42478</v>
      </c>
      <c r="W1823" s="7">
        <v>300519</v>
      </c>
      <c r="X1823" s="30"/>
      <c r="Y1823" s="66"/>
      <c r="Z1823" s="66"/>
      <c r="AA1823" s="30"/>
      <c r="AB1823" s="66"/>
      <c r="AC1823" s="66"/>
      <c r="AD1823" s="30"/>
      <c r="AE1823" s="66"/>
      <c r="AF1823" s="66"/>
      <c r="AG1823" s="30"/>
      <c r="AH1823" s="66"/>
      <c r="AI1823" s="66"/>
      <c r="AJ1823" s="76"/>
      <c r="AL1823" s="7">
        <v>300519</v>
      </c>
    </row>
    <row r="1824" spans="1:38" x14ac:dyDescent="0.15">
      <c r="A1824" s="7">
        <v>300520</v>
      </c>
      <c r="B1824" s="17">
        <f t="shared" si="416"/>
        <v>119.24999999999999</v>
      </c>
      <c r="C1824" s="17">
        <f t="shared" si="417"/>
        <v>19.823376623376621</v>
      </c>
      <c r="D1824" s="17">
        <f t="shared" si="418"/>
        <v>0</v>
      </c>
      <c r="E1824" s="17">
        <f t="shared" si="419"/>
        <v>0</v>
      </c>
      <c r="F1824" s="17">
        <f t="shared" si="420"/>
        <v>0</v>
      </c>
      <c r="G1824" s="17">
        <f t="shared" si="421"/>
        <v>0</v>
      </c>
      <c r="H1824" s="17">
        <f t="shared" si="422"/>
        <v>350.36964980544747</v>
      </c>
      <c r="I1824" s="17">
        <f t="shared" si="423"/>
        <v>22.993392703246194</v>
      </c>
      <c r="J1824" s="18">
        <v>76.319999999999993</v>
      </c>
      <c r="K1824" s="17">
        <v>0.64</v>
      </c>
      <c r="L1824" s="17">
        <v>3.85</v>
      </c>
      <c r="M1824" s="18">
        <v>0</v>
      </c>
      <c r="N1824" s="17">
        <v>-0.02</v>
      </c>
      <c r="O1824" s="17">
        <v>3.8245</v>
      </c>
      <c r="P1824" s="18">
        <v>0</v>
      </c>
      <c r="Q1824" s="17">
        <v>0.49</v>
      </c>
      <c r="R1824" s="17">
        <v>3.23</v>
      </c>
      <c r="S1824" s="18">
        <v>120.06</v>
      </c>
      <c r="T1824" s="17">
        <v>0.25700000000000001</v>
      </c>
      <c r="U1824" s="17">
        <v>5.2214999999999998</v>
      </c>
      <c r="V1824" s="28">
        <v>42443</v>
      </c>
      <c r="W1824" s="7">
        <v>300520</v>
      </c>
      <c r="X1824" s="30"/>
      <c r="Y1824" s="66"/>
      <c r="Z1824" s="66"/>
      <c r="AA1824" s="30"/>
      <c r="AB1824" s="66"/>
      <c r="AC1824" s="66"/>
      <c r="AD1824" s="30"/>
      <c r="AE1824" s="66"/>
      <c r="AF1824" s="66"/>
      <c r="AG1824" s="30"/>
      <c r="AH1824" s="66">
        <v>13766</v>
      </c>
      <c r="AI1824" s="66">
        <v>6683</v>
      </c>
      <c r="AJ1824" s="76"/>
      <c r="AL1824" s="7">
        <v>300520</v>
      </c>
    </row>
    <row r="1825" spans="1:38" x14ac:dyDescent="0.15">
      <c r="A1825" s="7">
        <v>300521</v>
      </c>
      <c r="B1825" s="17">
        <f t="shared" si="416"/>
        <v>84.929577464788736</v>
      </c>
      <c r="C1825" s="17">
        <f t="shared" si="417"/>
        <v>15.744125326370757</v>
      </c>
      <c r="D1825" s="17">
        <f t="shared" si="418"/>
        <v>0</v>
      </c>
      <c r="E1825" s="17">
        <f t="shared" si="419"/>
        <v>0</v>
      </c>
      <c r="F1825" s="17">
        <f t="shared" si="420"/>
        <v>0</v>
      </c>
      <c r="G1825" s="17">
        <f t="shared" si="421"/>
        <v>0</v>
      </c>
      <c r="H1825" s="17">
        <f t="shared" si="422"/>
        <v>104.59876543209876</v>
      </c>
      <c r="I1825" s="17">
        <f t="shared" si="423"/>
        <v>12.016239119258248</v>
      </c>
      <c r="J1825" s="18">
        <v>60.3</v>
      </c>
      <c r="K1825" s="17">
        <v>0.71</v>
      </c>
      <c r="L1825" s="17">
        <v>3.83</v>
      </c>
      <c r="M1825" s="18">
        <v>0</v>
      </c>
      <c r="N1825" s="17">
        <v>0.1</v>
      </c>
      <c r="O1825" s="17">
        <v>3.9304000000000001</v>
      </c>
      <c r="P1825" s="18">
        <v>0</v>
      </c>
      <c r="Q1825" s="17">
        <v>0.62</v>
      </c>
      <c r="R1825" s="17">
        <v>3.12</v>
      </c>
      <c r="S1825" s="18">
        <v>67.78</v>
      </c>
      <c r="T1825" s="17">
        <v>0.48599999999999999</v>
      </c>
      <c r="U1825" s="17">
        <v>5.6406999999999998</v>
      </c>
      <c r="V1825" s="28">
        <v>42480</v>
      </c>
      <c r="W1825" s="7">
        <v>300521</v>
      </c>
      <c r="X1825" s="30"/>
      <c r="Y1825" s="66"/>
      <c r="Z1825" s="66"/>
      <c r="AA1825" s="30"/>
      <c r="AB1825" s="66"/>
      <c r="AC1825" s="66"/>
      <c r="AD1825" s="30"/>
      <c r="AE1825" s="66"/>
      <c r="AF1825" s="66"/>
      <c r="AG1825" s="30"/>
      <c r="AH1825" s="66"/>
      <c r="AI1825" s="66"/>
      <c r="AJ1825" s="76"/>
      <c r="AL1825" s="7">
        <v>300521</v>
      </c>
    </row>
    <row r="1826" spans="1:38" x14ac:dyDescent="0.15">
      <c r="A1826" s="7">
        <v>300522</v>
      </c>
      <c r="B1826" s="17">
        <f t="shared" si="416"/>
        <v>85.144144144144136</v>
      </c>
      <c r="C1826" s="17">
        <f t="shared" si="417"/>
        <v>20.725877192982459</v>
      </c>
      <c r="D1826" s="17">
        <f t="shared" si="418"/>
        <v>0</v>
      </c>
      <c r="E1826" s="17">
        <f t="shared" si="419"/>
        <v>0</v>
      </c>
      <c r="F1826" s="17">
        <f t="shared" si="420"/>
        <v>0</v>
      </c>
      <c r="G1826" s="17">
        <f t="shared" si="421"/>
        <v>0</v>
      </c>
      <c r="H1826" s="17">
        <f t="shared" si="422"/>
        <v>95.380434782608688</v>
      </c>
      <c r="I1826" s="17">
        <f t="shared" si="423"/>
        <v>14.356004368151755</v>
      </c>
      <c r="J1826" s="18">
        <v>94.51</v>
      </c>
      <c r="K1826" s="17">
        <v>1.1100000000000001</v>
      </c>
      <c r="L1826" s="17">
        <v>4.5599999999999996</v>
      </c>
      <c r="M1826" s="18">
        <v>0</v>
      </c>
      <c r="N1826" s="17">
        <v>1.1100000000000001</v>
      </c>
      <c r="O1826" s="17">
        <v>4.5599999999999996</v>
      </c>
      <c r="P1826" s="18">
        <v>0</v>
      </c>
      <c r="Q1826" s="17">
        <v>1.1100000000000001</v>
      </c>
      <c r="R1826" s="17">
        <v>4.5599999999999996</v>
      </c>
      <c r="S1826" s="18">
        <v>117</v>
      </c>
      <c r="T1826" s="17">
        <v>0.92</v>
      </c>
      <c r="U1826" s="17">
        <v>8.1499000000000006</v>
      </c>
      <c r="V1826" s="21">
        <v>42480</v>
      </c>
      <c r="W1826" s="7">
        <v>300522</v>
      </c>
      <c r="X1826" s="30"/>
      <c r="Y1826" s="66"/>
      <c r="Z1826" s="66"/>
      <c r="AA1826" s="30"/>
      <c r="AB1826" s="66"/>
      <c r="AC1826" s="66"/>
      <c r="AD1826" s="30"/>
      <c r="AE1826" s="66"/>
      <c r="AF1826" s="66"/>
      <c r="AG1826" s="30"/>
      <c r="AH1826" s="66"/>
      <c r="AI1826" s="66"/>
      <c r="AJ1826" s="76"/>
      <c r="AL1826" s="7">
        <v>300522</v>
      </c>
    </row>
    <row r="1827" spans="1:38" x14ac:dyDescent="0.15">
      <c r="A1827" s="7">
        <v>300523</v>
      </c>
      <c r="B1827" s="17">
        <f t="shared" si="416"/>
        <v>184.77966101694915</v>
      </c>
      <c r="C1827" s="17">
        <f t="shared" si="417"/>
        <v>20.765714285714285</v>
      </c>
      <c r="D1827" s="17">
        <f t="shared" si="418"/>
        <v>0</v>
      </c>
      <c r="E1827" s="17">
        <f t="shared" si="419"/>
        <v>0</v>
      </c>
      <c r="F1827" s="17">
        <f t="shared" si="420"/>
        <v>0</v>
      </c>
      <c r="G1827" s="17">
        <f t="shared" si="421"/>
        <v>0</v>
      </c>
      <c r="H1827" s="17">
        <f t="shared" si="422"/>
        <v>1292.53125</v>
      </c>
      <c r="I1827" s="17">
        <f t="shared" si="423"/>
        <v>15.303075710654547</v>
      </c>
      <c r="J1827" s="18">
        <v>109.02</v>
      </c>
      <c r="K1827" s="17">
        <v>0.59</v>
      </c>
      <c r="L1827" s="17">
        <v>5.25</v>
      </c>
      <c r="M1827" s="18">
        <v>0</v>
      </c>
      <c r="N1827" s="17">
        <v>0.59</v>
      </c>
      <c r="O1827" s="17">
        <v>5.25</v>
      </c>
      <c r="P1827" s="18">
        <v>0</v>
      </c>
      <c r="Q1827" s="17">
        <v>0.59</v>
      </c>
      <c r="R1827" s="17">
        <v>5.25</v>
      </c>
      <c r="S1827" s="18">
        <v>137.87</v>
      </c>
      <c r="T1827" s="17">
        <v>0.08</v>
      </c>
      <c r="U1827" s="17">
        <v>9.0092999999999996</v>
      </c>
      <c r="V1827" s="21">
        <v>42473</v>
      </c>
      <c r="W1827" s="7">
        <v>300523</v>
      </c>
      <c r="X1827" s="30"/>
      <c r="Y1827" s="66"/>
      <c r="Z1827" s="66"/>
      <c r="AA1827" s="30"/>
      <c r="AB1827" s="66"/>
      <c r="AC1827" s="66"/>
      <c r="AD1827" s="30"/>
      <c r="AE1827" s="66"/>
      <c r="AF1827" s="66"/>
      <c r="AG1827" s="30"/>
      <c r="AH1827" s="66"/>
      <c r="AI1827" s="66"/>
      <c r="AJ1827" s="76"/>
      <c r="AL1827" s="7">
        <v>300523</v>
      </c>
    </row>
    <row r="1828" spans="1:38" x14ac:dyDescent="0.15">
      <c r="A1828" s="7">
        <v>300525</v>
      </c>
      <c r="B1828" s="17">
        <f t="shared" si="416"/>
        <v>117.98611111111111</v>
      </c>
      <c r="C1828" s="17">
        <f t="shared" si="417"/>
        <v>18.835920177383592</v>
      </c>
      <c r="D1828" s="17">
        <f t="shared" si="418"/>
        <v>0</v>
      </c>
      <c r="E1828" s="17">
        <f t="shared" si="419"/>
        <v>0</v>
      </c>
      <c r="F1828" s="17">
        <f t="shared" si="420"/>
        <v>0</v>
      </c>
      <c r="G1828" s="17">
        <f t="shared" si="421"/>
        <v>0</v>
      </c>
      <c r="H1828" s="17">
        <f t="shared" si="422"/>
        <v>327.61363636363632</v>
      </c>
      <c r="I1828" s="17">
        <f t="shared" si="423"/>
        <v>16.526793698837448</v>
      </c>
      <c r="J1828" s="18">
        <v>84.95</v>
      </c>
      <c r="K1828" s="17">
        <v>0.72</v>
      </c>
      <c r="L1828" s="17">
        <v>4.51</v>
      </c>
      <c r="M1828" s="18">
        <v>0</v>
      </c>
      <c r="N1828" s="17">
        <v>0.72</v>
      </c>
      <c r="O1828" s="17">
        <v>4.51</v>
      </c>
      <c r="P1828" s="18">
        <v>0</v>
      </c>
      <c r="Q1828" s="17">
        <v>0.03</v>
      </c>
      <c r="R1828" s="17">
        <v>4.5392999999999999</v>
      </c>
      <c r="S1828" s="18">
        <v>96.1</v>
      </c>
      <c r="T1828" s="17">
        <v>0.22</v>
      </c>
      <c r="U1828" s="17">
        <v>5.8148</v>
      </c>
      <c r="V1828" s="21">
        <v>42485</v>
      </c>
      <c r="W1828" s="7">
        <v>300525</v>
      </c>
      <c r="X1828" s="30"/>
      <c r="Y1828" s="66"/>
      <c r="Z1828" s="66"/>
      <c r="AA1828" s="30"/>
      <c r="AB1828" s="66"/>
      <c r="AC1828" s="66"/>
      <c r="AD1828" s="30"/>
      <c r="AE1828" s="66"/>
      <c r="AF1828" s="66"/>
      <c r="AG1828" s="30"/>
      <c r="AH1828" s="66"/>
      <c r="AI1828" s="66"/>
      <c r="AJ1828" s="76"/>
      <c r="AL1828" s="7">
        <v>300525</v>
      </c>
    </row>
    <row r="1829" spans="1:38" x14ac:dyDescent="0.15">
      <c r="A1829" s="7">
        <v>300526</v>
      </c>
      <c r="B1829" s="17">
        <f t="shared" si="416"/>
        <v>162.16666666666666</v>
      </c>
      <c r="C1829" s="17">
        <f t="shared" si="417"/>
        <v>25.422802850356295</v>
      </c>
      <c r="D1829" s="17">
        <f t="shared" si="418"/>
        <v>0</v>
      </c>
      <c r="E1829" s="17">
        <f t="shared" si="419"/>
        <v>0</v>
      </c>
      <c r="F1829" s="17">
        <f t="shared" si="420"/>
        <v>0</v>
      </c>
      <c r="G1829" s="17">
        <f t="shared" si="421"/>
        <v>0</v>
      </c>
      <c r="H1829" s="17">
        <f t="shared" si="422"/>
        <v>201.97058823529412</v>
      </c>
      <c r="I1829" s="17">
        <f t="shared" si="423"/>
        <v>16.242970427007755</v>
      </c>
      <c r="J1829" s="18">
        <v>107.03</v>
      </c>
      <c r="K1829" s="17">
        <v>0.66</v>
      </c>
      <c r="L1829" s="17">
        <v>4.21</v>
      </c>
      <c r="M1829" s="18">
        <v>0</v>
      </c>
      <c r="N1829" s="17">
        <v>0.14000000000000001</v>
      </c>
      <c r="O1829" s="17">
        <v>4.3491999999999997</v>
      </c>
      <c r="P1829" s="18">
        <v>0</v>
      </c>
      <c r="Q1829" s="17">
        <v>0.14000000000000001</v>
      </c>
      <c r="R1829" s="17">
        <v>4.3491999999999997</v>
      </c>
      <c r="S1829" s="18">
        <v>91.56</v>
      </c>
      <c r="T1829" s="17">
        <v>0.34</v>
      </c>
      <c r="U1829" s="17">
        <v>5.6368999999999998</v>
      </c>
      <c r="V1829" s="21">
        <v>42486</v>
      </c>
      <c r="W1829" s="7">
        <v>300526</v>
      </c>
      <c r="X1829" s="30"/>
      <c r="Y1829" s="66"/>
      <c r="Z1829" s="66"/>
      <c r="AA1829" s="30"/>
      <c r="AB1829" s="66"/>
      <c r="AC1829" s="66"/>
      <c r="AD1829" s="30"/>
      <c r="AE1829" s="66"/>
      <c r="AF1829" s="66"/>
      <c r="AG1829" s="30"/>
      <c r="AH1829" s="66"/>
      <c r="AI1829" s="66"/>
      <c r="AJ1829" s="76"/>
      <c r="AL1829" s="7">
        <v>300526</v>
      </c>
    </row>
    <row r="1830" spans="1:38" x14ac:dyDescent="0.15">
      <c r="A1830" s="7">
        <v>300527</v>
      </c>
      <c r="B1830" s="17">
        <f t="shared" si="416"/>
        <v>70.841836734693871</v>
      </c>
      <c r="C1830" s="17">
        <f t="shared" si="417"/>
        <v>10.518939393939393</v>
      </c>
      <c r="D1830" s="17">
        <f t="shared" si="418"/>
        <v>0</v>
      </c>
      <c r="E1830" s="17">
        <f t="shared" si="419"/>
        <v>0</v>
      </c>
      <c r="F1830" s="17">
        <f t="shared" si="420"/>
        <v>0</v>
      </c>
      <c r="G1830" s="17">
        <f t="shared" si="421"/>
        <v>0</v>
      </c>
      <c r="H1830" s="17">
        <f t="shared" si="422"/>
        <v>124.66666666666667</v>
      </c>
      <c r="I1830" s="17">
        <f t="shared" si="423"/>
        <v>8.0646900269541781</v>
      </c>
      <c r="J1830" s="18">
        <v>27.77</v>
      </c>
      <c r="K1830" s="17">
        <v>0.39200000000000002</v>
      </c>
      <c r="L1830" s="17">
        <v>2.64</v>
      </c>
      <c r="M1830" s="18">
        <v>0</v>
      </c>
      <c r="N1830" s="17">
        <v>6.0000000000000001E-3</v>
      </c>
      <c r="O1830" s="17">
        <v>2.6501999999999999</v>
      </c>
      <c r="P1830" s="18">
        <v>0</v>
      </c>
      <c r="Q1830" s="17">
        <v>6.0000000000000001E-3</v>
      </c>
      <c r="R1830" s="17">
        <v>2.6501999999999999</v>
      </c>
      <c r="S1830" s="18">
        <v>29.92</v>
      </c>
      <c r="T1830" s="17">
        <v>0.18</v>
      </c>
      <c r="U1830" s="17">
        <v>3.71</v>
      </c>
      <c r="V1830" s="21">
        <v>42486</v>
      </c>
      <c r="W1830" s="7">
        <v>300527</v>
      </c>
      <c r="X1830" s="30"/>
      <c r="Y1830" s="66"/>
      <c r="Z1830" s="66"/>
      <c r="AA1830" s="30"/>
      <c r="AB1830" s="66"/>
      <c r="AC1830" s="66"/>
      <c r="AD1830" s="30"/>
      <c r="AE1830" s="66"/>
      <c r="AF1830" s="66"/>
      <c r="AG1830" s="30"/>
      <c r="AH1830" s="66">
        <v>79059</v>
      </c>
      <c r="AI1830" s="66">
        <v>5852</v>
      </c>
      <c r="AJ1830" s="76"/>
      <c r="AL1830" s="7">
        <v>300527</v>
      </c>
    </row>
    <row r="1831" spans="1:38" x14ac:dyDescent="0.15">
      <c r="A1831" s="7">
        <v>300528</v>
      </c>
      <c r="B1831" s="17">
        <f t="shared" si="416"/>
        <v>70.152173913043484</v>
      </c>
      <c r="C1831" s="17">
        <f t="shared" si="417"/>
        <v>5.8460144927536239</v>
      </c>
      <c r="D1831" s="17">
        <f t="shared" si="418"/>
        <v>0</v>
      </c>
      <c r="E1831" s="17">
        <f t="shared" si="419"/>
        <v>0</v>
      </c>
      <c r="F1831" s="17">
        <f t="shared" si="420"/>
        <v>0</v>
      </c>
      <c r="G1831" s="17">
        <f t="shared" si="421"/>
        <v>0</v>
      </c>
      <c r="H1831" s="17">
        <f t="shared" si="422"/>
        <v>88.925000000000011</v>
      </c>
      <c r="I1831" s="17">
        <f t="shared" si="423"/>
        <v>6.1168337603824527</v>
      </c>
      <c r="J1831" s="18">
        <v>32.270000000000003</v>
      </c>
      <c r="K1831" s="17">
        <v>0.46</v>
      </c>
      <c r="L1831" s="17">
        <v>5.52</v>
      </c>
      <c r="M1831" s="18">
        <v>0</v>
      </c>
      <c r="N1831" s="17">
        <v>0.46</v>
      </c>
      <c r="O1831" s="17">
        <v>5.52</v>
      </c>
      <c r="P1831" s="18">
        <v>0</v>
      </c>
      <c r="Q1831" s="17">
        <v>0.46</v>
      </c>
      <c r="R1831" s="17">
        <v>5.52</v>
      </c>
      <c r="S1831" s="18">
        <v>35.57</v>
      </c>
      <c r="T1831" s="17">
        <v>0.3</v>
      </c>
      <c r="U1831" s="17">
        <v>5.8151000000000002</v>
      </c>
      <c r="V1831" s="21">
        <v>42460</v>
      </c>
      <c r="W1831" s="7">
        <v>300528</v>
      </c>
      <c r="X1831" s="30"/>
      <c r="Y1831" s="66"/>
      <c r="Z1831" s="66"/>
      <c r="AA1831" s="30"/>
      <c r="AB1831" s="66"/>
      <c r="AC1831" s="66"/>
      <c r="AD1831" s="30"/>
      <c r="AE1831" s="66"/>
      <c r="AF1831" s="66"/>
      <c r="AG1831" s="30"/>
      <c r="AH1831" s="66">
        <v>54567</v>
      </c>
      <c r="AI1831" s="66">
        <v>5690</v>
      </c>
      <c r="AJ1831" s="76"/>
      <c r="AL1831" s="7">
        <v>300528</v>
      </c>
    </row>
    <row r="1832" spans="1:38" x14ac:dyDescent="0.15">
      <c r="A1832" s="7">
        <v>300529</v>
      </c>
      <c r="B1832" s="17">
        <f t="shared" si="416"/>
        <v>87.148148148148152</v>
      </c>
      <c r="C1832" s="17">
        <f t="shared" si="417"/>
        <v>30.869137422105609</v>
      </c>
      <c r="D1832" s="17">
        <f t="shared" si="418"/>
        <v>0</v>
      </c>
      <c r="E1832" s="17">
        <f t="shared" si="419"/>
        <v>0</v>
      </c>
      <c r="F1832" s="17">
        <f t="shared" si="420"/>
        <v>0</v>
      </c>
      <c r="G1832" s="17">
        <f t="shared" si="421"/>
        <v>0</v>
      </c>
      <c r="H1832" s="17">
        <f t="shared" si="422"/>
        <v>111.15122615803814</v>
      </c>
      <c r="I1832" s="17">
        <f t="shared" si="423"/>
        <v>19.991913548481953</v>
      </c>
      <c r="J1832" s="18">
        <v>47.06</v>
      </c>
      <c r="K1832" s="17">
        <v>0.54</v>
      </c>
      <c r="L1832" s="17">
        <v>1.5245</v>
      </c>
      <c r="M1832" s="18">
        <v>0</v>
      </c>
      <c r="N1832" s="17">
        <v>0.13</v>
      </c>
      <c r="O1832" s="17">
        <v>1.6512</v>
      </c>
      <c r="P1832" s="18">
        <v>0</v>
      </c>
      <c r="Q1832" s="17">
        <v>0.13</v>
      </c>
      <c r="R1832" s="17">
        <v>1.65</v>
      </c>
      <c r="S1832" s="18">
        <v>54.39</v>
      </c>
      <c r="T1832" s="17">
        <v>0.36699999999999999</v>
      </c>
      <c r="U1832" s="17">
        <v>2.7206000000000001</v>
      </c>
      <c r="V1832" s="21">
        <v>42481</v>
      </c>
      <c r="W1832" s="7">
        <v>300529</v>
      </c>
      <c r="X1832" s="30"/>
      <c r="Y1832" s="66"/>
      <c r="Z1832" s="66"/>
      <c r="AA1832" s="30"/>
      <c r="AB1832" s="66"/>
      <c r="AC1832" s="66"/>
      <c r="AD1832" s="30"/>
      <c r="AE1832" s="66"/>
      <c r="AF1832" s="66"/>
      <c r="AG1832" s="30" t="s">
        <v>41</v>
      </c>
      <c r="AH1832" s="66">
        <v>36265</v>
      </c>
      <c r="AI1832" s="66">
        <v>11360</v>
      </c>
      <c r="AJ1832" s="76"/>
      <c r="AL1832" s="7">
        <v>300529</v>
      </c>
    </row>
    <row r="1833" spans="1:38" x14ac:dyDescent="0.15">
      <c r="A1833" s="7">
        <v>300530</v>
      </c>
      <c r="B1833" s="17">
        <f t="shared" si="416"/>
        <v>94.291666666666671</v>
      </c>
      <c r="C1833" s="17">
        <f t="shared" si="417"/>
        <v>14.055900621118012</v>
      </c>
      <c r="D1833" s="17">
        <f t="shared" si="418"/>
        <v>0</v>
      </c>
      <c r="E1833" s="17">
        <f t="shared" si="419"/>
        <v>0</v>
      </c>
      <c r="F1833" s="17">
        <f t="shared" si="420"/>
        <v>0</v>
      </c>
      <c r="G1833" s="17">
        <f t="shared" si="421"/>
        <v>0</v>
      </c>
      <c r="H1833" s="17">
        <f t="shared" si="422"/>
        <v>94.717741935483872</v>
      </c>
      <c r="I1833" s="17">
        <f t="shared" si="423"/>
        <v>11.776206948413295</v>
      </c>
      <c r="J1833" s="18">
        <v>67.89</v>
      </c>
      <c r="K1833" s="17">
        <v>0.72</v>
      </c>
      <c r="L1833" s="17">
        <v>4.83</v>
      </c>
      <c r="M1833" s="18">
        <v>0</v>
      </c>
      <c r="N1833" s="17">
        <v>0.72</v>
      </c>
      <c r="O1833" s="17">
        <v>4.83</v>
      </c>
      <c r="P1833" s="18">
        <v>0</v>
      </c>
      <c r="Q1833" s="17">
        <v>0.72</v>
      </c>
      <c r="R1833" s="17">
        <v>4.83</v>
      </c>
      <c r="S1833" s="18">
        <v>78.3</v>
      </c>
      <c r="T1833" s="17">
        <v>0.62</v>
      </c>
      <c r="U1833" s="17">
        <v>6.649</v>
      </c>
      <c r="V1833" s="21">
        <v>42485</v>
      </c>
      <c r="W1833" s="7">
        <v>300530</v>
      </c>
      <c r="X1833" s="30"/>
      <c r="Y1833" s="66"/>
      <c r="Z1833" s="66"/>
      <c r="AA1833" s="30"/>
      <c r="AB1833" s="66"/>
      <c r="AC1833" s="66"/>
      <c r="AD1833" s="30"/>
      <c r="AE1833" s="66"/>
      <c r="AF1833" s="66"/>
      <c r="AG1833" s="30"/>
      <c r="AH1833" s="66"/>
      <c r="AI1833" s="66"/>
      <c r="AJ1833" s="76"/>
      <c r="AL1833" s="7">
        <v>300530</v>
      </c>
    </row>
    <row r="1834" spans="1:38" x14ac:dyDescent="0.15">
      <c r="A1834" s="7">
        <v>300531</v>
      </c>
      <c r="B1834" s="17">
        <f t="shared" si="416"/>
        <v>146.76767676767679</v>
      </c>
      <c r="C1834" s="17">
        <f t="shared" si="417"/>
        <v>32.79909706546276</v>
      </c>
      <c r="D1834" s="17">
        <f t="shared" si="418"/>
        <v>0</v>
      </c>
      <c r="E1834" s="17">
        <f t="shared" si="419"/>
        <v>0</v>
      </c>
      <c r="F1834" s="17">
        <f t="shared" si="420"/>
        <v>0</v>
      </c>
      <c r="G1834" s="17">
        <f t="shared" si="421"/>
        <v>0</v>
      </c>
      <c r="H1834" s="17">
        <f t="shared" si="422"/>
        <v>167.92021276595747</v>
      </c>
      <c r="I1834" s="17">
        <f t="shared" si="423"/>
        <v>15.884013343597639</v>
      </c>
      <c r="J1834" s="18">
        <v>145.30000000000001</v>
      </c>
      <c r="K1834" s="17">
        <v>0.99</v>
      </c>
      <c r="L1834" s="17">
        <v>4.43</v>
      </c>
      <c r="M1834" s="18">
        <v>0</v>
      </c>
      <c r="N1834" s="17">
        <v>0.25</v>
      </c>
      <c r="O1834" s="17">
        <v>4.68</v>
      </c>
      <c r="P1834" s="18">
        <v>0</v>
      </c>
      <c r="Q1834" s="17">
        <v>0.25</v>
      </c>
      <c r="R1834" s="17">
        <v>4.6900000000000004</v>
      </c>
      <c r="S1834" s="18">
        <v>105.23</v>
      </c>
      <c r="T1834" s="17">
        <v>0.47</v>
      </c>
      <c r="U1834" s="17">
        <v>6.6249000000000002</v>
      </c>
      <c r="V1834" s="21">
        <v>42472</v>
      </c>
      <c r="W1834" s="7">
        <v>300531</v>
      </c>
      <c r="X1834" s="30"/>
      <c r="Y1834" s="66"/>
      <c r="Z1834" s="66"/>
      <c r="AA1834" s="30"/>
      <c r="AB1834" s="66"/>
      <c r="AC1834" s="66"/>
      <c r="AD1834" s="30"/>
      <c r="AE1834" s="66"/>
      <c r="AF1834" s="66"/>
      <c r="AG1834" s="30"/>
      <c r="AH1834" s="66"/>
      <c r="AI1834" s="66"/>
      <c r="AJ1834" s="76"/>
      <c r="AL1834" s="7">
        <v>300531</v>
      </c>
    </row>
    <row r="1835" spans="1:38" x14ac:dyDescent="0.15">
      <c r="A1835" s="7">
        <v>300532</v>
      </c>
      <c r="B1835" s="17">
        <f t="shared" si="416"/>
        <v>71.040404040404042</v>
      </c>
      <c r="C1835" s="17">
        <f t="shared" si="417"/>
        <v>12.063464837049743</v>
      </c>
      <c r="D1835" s="17">
        <f t="shared" si="418"/>
        <v>0</v>
      </c>
      <c r="E1835" s="17">
        <f t="shared" si="419"/>
        <v>0</v>
      </c>
      <c r="F1835" s="17">
        <f t="shared" si="420"/>
        <v>0</v>
      </c>
      <c r="G1835" s="17">
        <f t="shared" si="421"/>
        <v>0</v>
      </c>
      <c r="H1835" s="17">
        <f t="shared" si="422"/>
        <v>118.96052631578948</v>
      </c>
      <c r="I1835" s="17">
        <f t="shared" si="423"/>
        <v>10.628467977052573</v>
      </c>
      <c r="J1835" s="18">
        <v>70.33</v>
      </c>
      <c r="K1835" s="17">
        <v>0.99</v>
      </c>
      <c r="L1835" s="17">
        <v>5.83</v>
      </c>
      <c r="M1835" s="18">
        <v>0</v>
      </c>
      <c r="N1835" s="17">
        <v>0.09</v>
      </c>
      <c r="O1835" s="17">
        <v>5.91</v>
      </c>
      <c r="P1835" s="18">
        <v>0</v>
      </c>
      <c r="Q1835" s="17">
        <v>0.09</v>
      </c>
      <c r="R1835" s="17">
        <v>5.91</v>
      </c>
      <c r="S1835" s="18">
        <v>90.41</v>
      </c>
      <c r="T1835" s="17">
        <v>0.56999999999999995</v>
      </c>
      <c r="U1835" s="17">
        <v>8.5063999999999993</v>
      </c>
      <c r="V1835" s="21">
        <v>42466</v>
      </c>
      <c r="W1835" s="7">
        <v>300532</v>
      </c>
      <c r="X1835" s="30"/>
      <c r="Y1835" s="66"/>
      <c r="Z1835" s="66"/>
      <c r="AA1835" s="30"/>
      <c r="AB1835" s="66"/>
      <c r="AC1835" s="66"/>
      <c r="AD1835" s="30"/>
      <c r="AE1835" s="66"/>
      <c r="AF1835" s="66"/>
      <c r="AG1835" s="30"/>
      <c r="AH1835" s="66"/>
      <c r="AI1835" s="66"/>
      <c r="AJ1835" s="76"/>
      <c r="AL1835" s="7">
        <v>300532</v>
      </c>
    </row>
    <row r="1836" spans="1:38" x14ac:dyDescent="0.15">
      <c r="A1836" s="7">
        <v>300533</v>
      </c>
      <c r="B1836" s="17">
        <f t="shared" si="416"/>
        <v>52.183406113537117</v>
      </c>
      <c r="C1836" s="17">
        <f t="shared" si="417"/>
        <v>18.938193343898575</v>
      </c>
      <c r="D1836" s="17">
        <f t="shared" si="418"/>
        <v>0</v>
      </c>
      <c r="E1836" s="17">
        <f t="shared" si="419"/>
        <v>0</v>
      </c>
      <c r="F1836" s="17">
        <f t="shared" si="420"/>
        <v>0</v>
      </c>
      <c r="G1836" s="17">
        <f t="shared" si="421"/>
        <v>0</v>
      </c>
      <c r="H1836" s="17">
        <f t="shared" si="422"/>
        <v>74.04222972972974</v>
      </c>
      <c r="I1836" s="17">
        <f t="shared" si="423"/>
        <v>10.083993015535603</v>
      </c>
      <c r="J1836" s="18">
        <v>119.5</v>
      </c>
      <c r="K1836" s="17">
        <v>2.29</v>
      </c>
      <c r="L1836" s="17">
        <v>6.31</v>
      </c>
      <c r="M1836" s="18">
        <v>0</v>
      </c>
      <c r="N1836" s="17">
        <v>0.6</v>
      </c>
      <c r="O1836" s="17">
        <v>6.9009999999999998</v>
      </c>
      <c r="P1836" s="18">
        <v>0</v>
      </c>
      <c r="Q1836" s="17">
        <v>0.6</v>
      </c>
      <c r="R1836" s="17">
        <v>6.9009999999999998</v>
      </c>
      <c r="S1836" s="18">
        <v>146.11000000000001</v>
      </c>
      <c r="T1836" s="17">
        <v>1.48</v>
      </c>
      <c r="U1836" s="17">
        <v>14.4893</v>
      </c>
      <c r="V1836" s="21">
        <v>42478</v>
      </c>
      <c r="W1836" s="7">
        <v>300533</v>
      </c>
      <c r="X1836" s="30"/>
      <c r="Y1836" s="66"/>
      <c r="Z1836" s="66"/>
      <c r="AA1836" s="30"/>
      <c r="AB1836" s="66"/>
      <c r="AC1836" s="66"/>
      <c r="AD1836" s="30"/>
      <c r="AE1836" s="66"/>
      <c r="AF1836" s="66"/>
      <c r="AG1836" s="30"/>
      <c r="AH1836" s="66"/>
      <c r="AI1836" s="66"/>
      <c r="AJ1836" s="76"/>
      <c r="AL1836" s="7">
        <v>300533</v>
      </c>
    </row>
    <row r="1837" spans="1:38" x14ac:dyDescent="0.15">
      <c r="A1837" s="7">
        <v>300534</v>
      </c>
      <c r="B1837" s="17">
        <f t="shared" ref="B1837" si="424">J1837/K1837</f>
        <v>68.344938403856446</v>
      </c>
      <c r="C1837" s="17">
        <f t="shared" ref="C1837" si="425">J1837/L1837</f>
        <v>10.224358974358973</v>
      </c>
      <c r="D1837" s="17">
        <f t="shared" ref="D1837" si="426">M1837/(N1837*4)</f>
        <v>0</v>
      </c>
      <c r="E1837" s="17">
        <f t="shared" ref="E1837" si="427">M1837/O1837</f>
        <v>0</v>
      </c>
      <c r="F1837" s="17">
        <f t="shared" ref="F1837" si="428">P1837/(Q1837*2)</f>
        <v>0</v>
      </c>
      <c r="G1837" s="17">
        <f t="shared" ref="G1837" si="429">P1837/R1837</f>
        <v>0</v>
      </c>
      <c r="H1837" s="17">
        <f t="shared" ref="H1837" si="430">S1837/((T1837/3)*4)</f>
        <v>75.403732280638792</v>
      </c>
      <c r="I1837" s="17">
        <f t="shared" ref="I1837" si="431">S1837/U1837</f>
        <v>7.0213032581453634</v>
      </c>
      <c r="J1837" s="18">
        <v>63.8</v>
      </c>
      <c r="K1837" s="17">
        <v>0.9335</v>
      </c>
      <c r="L1837" s="17">
        <v>6.24</v>
      </c>
      <c r="M1837" s="18">
        <v>0</v>
      </c>
      <c r="N1837" s="17">
        <v>0.37890000000000001</v>
      </c>
      <c r="O1837" s="17">
        <v>6.62</v>
      </c>
      <c r="P1837" s="18">
        <v>0</v>
      </c>
      <c r="Q1837" s="17">
        <v>0.37890000000000001</v>
      </c>
      <c r="R1837" s="17">
        <v>6.62</v>
      </c>
      <c r="S1837" s="18">
        <v>56.03</v>
      </c>
      <c r="T1837" s="17">
        <v>0.55730000000000002</v>
      </c>
      <c r="U1837" s="17">
        <v>7.98</v>
      </c>
      <c r="V1837" s="21">
        <v>42452</v>
      </c>
      <c r="W1837" s="7">
        <v>300534</v>
      </c>
      <c r="X1837" s="30"/>
      <c r="Y1837" s="66"/>
      <c r="Z1837" s="66"/>
      <c r="AA1837" s="30"/>
      <c r="AB1837" s="66"/>
      <c r="AC1837" s="66"/>
      <c r="AD1837" s="30"/>
      <c r="AE1837" s="66"/>
      <c r="AF1837" s="66"/>
      <c r="AG1837" s="30"/>
      <c r="AH1837" s="66"/>
      <c r="AI1837" s="66"/>
      <c r="AJ1837" s="76"/>
      <c r="AL1837" s="7">
        <v>300534</v>
      </c>
    </row>
    <row r="1838" spans="1:38" x14ac:dyDescent="0.15">
      <c r="A1838" s="7">
        <v>300535</v>
      </c>
      <c r="B1838" s="17">
        <f t="shared" si="416"/>
        <v>84.383177570093466</v>
      </c>
      <c r="C1838" s="17">
        <f t="shared" si="417"/>
        <v>12.880171184022826</v>
      </c>
      <c r="D1838" s="17">
        <f t="shared" si="418"/>
        <v>0</v>
      </c>
      <c r="E1838" s="17">
        <f t="shared" si="419"/>
        <v>0</v>
      </c>
      <c r="F1838" s="17">
        <f t="shared" si="420"/>
        <v>0</v>
      </c>
      <c r="G1838" s="17">
        <f t="shared" si="421"/>
        <v>0</v>
      </c>
      <c r="H1838" s="17">
        <f t="shared" si="422"/>
        <v>81.125000000000014</v>
      </c>
      <c r="I1838" s="17">
        <f t="shared" si="423"/>
        <v>8.9600220894227167</v>
      </c>
      <c r="J1838" s="18">
        <v>90.29</v>
      </c>
      <c r="K1838" s="17">
        <v>1.07</v>
      </c>
      <c r="L1838" s="17">
        <v>7.01</v>
      </c>
      <c r="M1838" s="18">
        <v>0</v>
      </c>
      <c r="N1838" s="17">
        <v>1.07</v>
      </c>
      <c r="O1838" s="17">
        <v>7.01</v>
      </c>
      <c r="P1838" s="18">
        <v>0</v>
      </c>
      <c r="Q1838" s="17">
        <v>1.07</v>
      </c>
      <c r="R1838" s="17">
        <v>7.01</v>
      </c>
      <c r="S1838" s="18">
        <v>90.86</v>
      </c>
      <c r="T1838" s="17">
        <v>0.84</v>
      </c>
      <c r="U1838" s="17">
        <v>10.140599999999999</v>
      </c>
      <c r="V1838" s="21">
        <v>42486</v>
      </c>
      <c r="W1838" s="7">
        <v>300535</v>
      </c>
      <c r="X1838" s="30"/>
      <c r="Y1838" s="66"/>
      <c r="Z1838" s="66"/>
      <c r="AA1838" s="30"/>
      <c r="AB1838" s="66"/>
      <c r="AC1838" s="66"/>
      <c r="AD1838" s="30"/>
      <c r="AE1838" s="66"/>
      <c r="AF1838" s="66"/>
      <c r="AG1838" s="30"/>
      <c r="AH1838" s="66"/>
      <c r="AI1838" s="66"/>
      <c r="AJ1838" s="76"/>
      <c r="AL1838" s="7">
        <v>300535</v>
      </c>
    </row>
    <row r="1839" spans="1:38" x14ac:dyDescent="0.15">
      <c r="A1839" s="7">
        <v>300536</v>
      </c>
      <c r="B1839" s="17">
        <f t="shared" si="416"/>
        <v>69.220588235294116</v>
      </c>
      <c r="C1839" s="17">
        <f t="shared" si="417"/>
        <v>12.289817232375979</v>
      </c>
      <c r="D1839" s="17">
        <f t="shared" si="418"/>
        <v>0</v>
      </c>
      <c r="E1839" s="17">
        <f t="shared" si="419"/>
        <v>0</v>
      </c>
      <c r="F1839" s="17">
        <f t="shared" si="420"/>
        <v>0</v>
      </c>
      <c r="G1839" s="17">
        <f t="shared" si="421"/>
        <v>0</v>
      </c>
      <c r="H1839" s="17">
        <f t="shared" si="422"/>
        <v>39.209641255605383</v>
      </c>
      <c r="I1839" s="17">
        <f t="shared" si="423"/>
        <v>5.4810084428686165</v>
      </c>
      <c r="J1839" s="18">
        <v>47.07</v>
      </c>
      <c r="K1839" s="17">
        <v>0.68</v>
      </c>
      <c r="L1839" s="17">
        <v>3.83</v>
      </c>
      <c r="M1839" s="18">
        <v>0</v>
      </c>
      <c r="N1839" s="17">
        <v>0.68</v>
      </c>
      <c r="O1839" s="17">
        <v>3.83</v>
      </c>
      <c r="P1839" s="18">
        <v>0</v>
      </c>
      <c r="Q1839" s="17">
        <v>0.68</v>
      </c>
      <c r="R1839" s="17">
        <v>3.83</v>
      </c>
      <c r="S1839" s="18">
        <v>27.98</v>
      </c>
      <c r="T1839" s="17">
        <v>0.53520000000000001</v>
      </c>
      <c r="U1839" s="17">
        <v>5.1048999999999998</v>
      </c>
      <c r="V1839" s="21">
        <v>42486</v>
      </c>
      <c r="W1839" s="7">
        <v>300536</v>
      </c>
      <c r="X1839" s="30"/>
      <c r="Y1839" s="66"/>
      <c r="Z1839" s="66"/>
      <c r="AA1839" s="30"/>
      <c r="AB1839" s="66"/>
      <c r="AC1839" s="66"/>
      <c r="AD1839" s="30"/>
      <c r="AE1839" s="66"/>
      <c r="AF1839" s="66"/>
      <c r="AG1839" s="30"/>
      <c r="AH1839" s="66"/>
      <c r="AI1839" s="66"/>
      <c r="AJ1839" s="76"/>
      <c r="AL1839" s="7">
        <v>300536</v>
      </c>
    </row>
    <row r="1840" spans="1:38" x14ac:dyDescent="0.15">
      <c r="A1840" s="7">
        <v>300537</v>
      </c>
      <c r="B1840" s="17">
        <f t="shared" si="416"/>
        <v>88.709090909090904</v>
      </c>
      <c r="C1840" s="17">
        <f t="shared" si="417"/>
        <v>15.058641975308641</v>
      </c>
      <c r="D1840" s="17">
        <f t="shared" si="418"/>
        <v>0</v>
      </c>
      <c r="E1840" s="17">
        <f t="shared" si="419"/>
        <v>0</v>
      </c>
      <c r="F1840" s="17">
        <f t="shared" si="420"/>
        <v>0</v>
      </c>
      <c r="G1840" s="17">
        <f t="shared" si="421"/>
        <v>0</v>
      </c>
      <c r="H1840" s="17">
        <f t="shared" si="422"/>
        <v>112.26570207168696</v>
      </c>
      <c r="I1840" s="17">
        <f t="shared" si="423"/>
        <v>9.6997592107225827</v>
      </c>
      <c r="J1840" s="18">
        <v>48.79</v>
      </c>
      <c r="K1840" s="17">
        <v>0.55000000000000004</v>
      </c>
      <c r="L1840" s="17">
        <v>3.24</v>
      </c>
      <c r="M1840" s="18">
        <v>0</v>
      </c>
      <c r="N1840" s="17">
        <v>0.11</v>
      </c>
      <c r="O1840" s="17">
        <v>3.35</v>
      </c>
      <c r="P1840" s="18">
        <v>0</v>
      </c>
      <c r="Q1840" s="17">
        <v>0.55000000000000004</v>
      </c>
      <c r="R1840" s="17">
        <v>3.24</v>
      </c>
      <c r="S1840" s="18">
        <v>45.52</v>
      </c>
      <c r="T1840" s="17">
        <v>0.30409999999999998</v>
      </c>
      <c r="U1840" s="17">
        <v>4.6928999999999998</v>
      </c>
      <c r="V1840" s="21">
        <v>42480</v>
      </c>
      <c r="W1840" s="7">
        <v>300537</v>
      </c>
      <c r="X1840" s="30"/>
      <c r="Y1840" s="66"/>
      <c r="Z1840" s="66"/>
      <c r="AA1840" s="30"/>
      <c r="AB1840" s="66"/>
      <c r="AC1840" s="66"/>
      <c r="AD1840" s="30"/>
      <c r="AE1840" s="66"/>
      <c r="AF1840" s="66"/>
      <c r="AG1840" s="30"/>
      <c r="AH1840" s="66"/>
      <c r="AI1840" s="66"/>
      <c r="AJ1840" s="76"/>
      <c r="AL1840" s="7">
        <v>300537</v>
      </c>
    </row>
    <row r="1841" spans="1:38" x14ac:dyDescent="0.15">
      <c r="A1841" s="7">
        <v>300538</v>
      </c>
      <c r="B1841" s="17">
        <f t="shared" si="416"/>
        <v>76.297029702970292</v>
      </c>
      <c r="C1841" s="17">
        <f t="shared" si="417"/>
        <v>17.048672566371682</v>
      </c>
      <c r="D1841" s="17">
        <f t="shared" si="418"/>
        <v>0</v>
      </c>
      <c r="E1841" s="17">
        <f t="shared" si="419"/>
        <v>0</v>
      </c>
      <c r="F1841" s="17">
        <f t="shared" si="420"/>
        <v>0</v>
      </c>
      <c r="G1841" s="17">
        <f t="shared" si="421"/>
        <v>0</v>
      </c>
      <c r="H1841" s="17">
        <f t="shared" si="422"/>
        <v>105.21428571428571</v>
      </c>
      <c r="I1841" s="17">
        <f t="shared" si="423"/>
        <v>12.733035585650482</v>
      </c>
      <c r="J1841" s="18">
        <v>77.06</v>
      </c>
      <c r="K1841" s="17">
        <v>1.01</v>
      </c>
      <c r="L1841" s="17">
        <v>4.5199999999999996</v>
      </c>
      <c r="M1841" s="18">
        <v>0</v>
      </c>
      <c r="N1841" s="17">
        <v>1.01</v>
      </c>
      <c r="O1841" s="17">
        <v>4.5199999999999996</v>
      </c>
      <c r="P1841" s="18">
        <v>0</v>
      </c>
      <c r="Q1841" s="17">
        <v>0.38</v>
      </c>
      <c r="R1841" s="17">
        <v>4.6100000000000003</v>
      </c>
      <c r="S1841" s="18">
        <v>88.38</v>
      </c>
      <c r="T1841" s="17">
        <v>0.63</v>
      </c>
      <c r="U1841" s="17">
        <v>6.9409999999999998</v>
      </c>
      <c r="V1841" s="21">
        <v>42470</v>
      </c>
      <c r="W1841" s="7">
        <v>300538</v>
      </c>
      <c r="X1841" s="30"/>
      <c r="Y1841" s="66"/>
      <c r="Z1841" s="66"/>
      <c r="AA1841" s="30"/>
      <c r="AB1841" s="66"/>
      <c r="AC1841" s="66"/>
      <c r="AD1841" s="30"/>
      <c r="AE1841" s="66"/>
      <c r="AF1841" s="66"/>
      <c r="AG1841" s="30"/>
      <c r="AH1841" s="66"/>
      <c r="AI1841" s="66"/>
      <c r="AJ1841" s="76"/>
      <c r="AL1841" s="7">
        <v>300538</v>
      </c>
    </row>
    <row r="1842" spans="1:38" x14ac:dyDescent="0.15">
      <c r="A1842" s="7">
        <v>300539</v>
      </c>
      <c r="B1842" s="17">
        <f t="shared" si="416"/>
        <v>121.05405405405405</v>
      </c>
      <c r="C1842" s="17">
        <f t="shared" si="417"/>
        <v>15.49826989619377</v>
      </c>
      <c r="D1842" s="17">
        <f t="shared" si="418"/>
        <v>0</v>
      </c>
      <c r="E1842" s="17">
        <f t="shared" si="419"/>
        <v>0</v>
      </c>
      <c r="F1842" s="17">
        <f t="shared" si="420"/>
        <v>0</v>
      </c>
      <c r="G1842" s="17">
        <f t="shared" si="421"/>
        <v>0</v>
      </c>
      <c r="H1842" s="17">
        <f t="shared" si="422"/>
        <v>108.31451612903227</v>
      </c>
      <c r="I1842" s="17">
        <f t="shared" si="423"/>
        <v>12.57831596100357</v>
      </c>
      <c r="J1842" s="18">
        <v>44.79</v>
      </c>
      <c r="K1842" s="17">
        <v>0.37</v>
      </c>
      <c r="L1842" s="17">
        <v>2.89</v>
      </c>
      <c r="M1842" s="18">
        <v>0</v>
      </c>
      <c r="N1842" s="17">
        <v>0.37</v>
      </c>
      <c r="O1842" s="17">
        <v>2.89</v>
      </c>
      <c r="P1842" s="18">
        <v>0</v>
      </c>
      <c r="Q1842" s="17">
        <v>0.2</v>
      </c>
      <c r="R1842" s="17">
        <v>3.09</v>
      </c>
      <c r="S1842" s="18">
        <v>44.77</v>
      </c>
      <c r="T1842" s="17">
        <v>0.31</v>
      </c>
      <c r="U1842" s="17">
        <v>3.5592999999999999</v>
      </c>
      <c r="V1842" s="21">
        <v>42485</v>
      </c>
      <c r="W1842" s="7">
        <v>300539</v>
      </c>
      <c r="X1842" s="30"/>
      <c r="Y1842" s="66"/>
      <c r="Z1842" s="66"/>
      <c r="AA1842" s="30"/>
      <c r="AB1842" s="66"/>
      <c r="AC1842" s="66"/>
      <c r="AD1842" s="30"/>
      <c r="AE1842" s="66"/>
      <c r="AF1842" s="66"/>
      <c r="AG1842" s="30"/>
      <c r="AH1842" s="66">
        <v>16571</v>
      </c>
      <c r="AI1842" s="66">
        <v>5732</v>
      </c>
      <c r="AJ1842" s="76"/>
      <c r="AL1842" s="7">
        <v>300539</v>
      </c>
    </row>
    <row r="1843" spans="1:38" x14ac:dyDescent="0.15">
      <c r="A1843" s="7">
        <v>300540</v>
      </c>
      <c r="B1843" s="17">
        <f t="shared" ref="B1843:B1990" si="432">J1843/K1843</f>
        <v>55.396039603960396</v>
      </c>
      <c r="C1843" s="17">
        <f t="shared" ref="C1843:C1990" si="433">J1843/L1843</f>
        <v>10.341959334565619</v>
      </c>
      <c r="D1843" s="17">
        <f t="shared" ref="D1843:D1990" si="434">M1843/(N1843*4)</f>
        <v>0</v>
      </c>
      <c r="E1843" s="17">
        <f t="shared" ref="E1843:E1990" si="435">M1843/O1843</f>
        <v>0</v>
      </c>
      <c r="F1843" s="17">
        <f t="shared" ref="F1843:F1990" si="436">P1843/(Q1843*2)</f>
        <v>0</v>
      </c>
      <c r="G1843" s="17">
        <f t="shared" ref="G1843:G1990" si="437">P1843/R1843</f>
        <v>0</v>
      </c>
      <c r="H1843" s="17">
        <f t="shared" ref="H1843:H1990" si="438">S1843/((T1843/3)*4)</f>
        <v>82.052631578947384</v>
      </c>
      <c r="I1843" s="17">
        <f t="shared" ref="I1843:I1990" si="439">S1843/U1843</f>
        <v>7.9288992867042181</v>
      </c>
      <c r="J1843" s="18">
        <v>55.95</v>
      </c>
      <c r="K1843" s="17">
        <v>1.01</v>
      </c>
      <c r="L1843" s="17">
        <v>5.41</v>
      </c>
      <c r="M1843" s="18">
        <v>0</v>
      </c>
      <c r="N1843" s="17">
        <v>1.01</v>
      </c>
      <c r="O1843" s="17">
        <v>5.41</v>
      </c>
      <c r="P1843" s="18">
        <v>0</v>
      </c>
      <c r="Q1843" s="17">
        <v>0.47</v>
      </c>
      <c r="R1843" s="17">
        <v>5.41</v>
      </c>
      <c r="S1843" s="18">
        <v>62.36</v>
      </c>
      <c r="T1843" s="17">
        <v>0.56999999999999995</v>
      </c>
      <c r="U1843" s="17">
        <v>7.8648999999999996</v>
      </c>
      <c r="V1843" s="21">
        <v>42473</v>
      </c>
      <c r="W1843" s="7">
        <v>300540</v>
      </c>
      <c r="X1843" s="30"/>
      <c r="Y1843" s="66"/>
      <c r="Z1843" s="66"/>
      <c r="AA1843" s="30"/>
      <c r="AB1843" s="66"/>
      <c r="AC1843" s="66"/>
      <c r="AD1843" s="30"/>
      <c r="AE1843" s="66"/>
      <c r="AF1843" s="66"/>
      <c r="AG1843" s="30"/>
      <c r="AH1843" s="66"/>
      <c r="AI1843" s="66"/>
      <c r="AJ1843" s="76"/>
      <c r="AL1843" s="7">
        <v>300540</v>
      </c>
    </row>
    <row r="1844" spans="1:38" x14ac:dyDescent="0.15">
      <c r="A1844" s="7">
        <v>300541</v>
      </c>
      <c r="B1844" s="17">
        <f t="shared" ref="B1844:B1846" si="440">J1844/K1844</f>
        <v>72.058823529411754</v>
      </c>
      <c r="C1844" s="17">
        <f t="shared" ref="C1844:C1846" si="441">J1844/L1844</f>
        <v>12.760416666666668</v>
      </c>
      <c r="D1844" s="17">
        <f t="shared" ref="D1844:D1846" si="442">M1844/(N1844*4)</f>
        <v>0</v>
      </c>
      <c r="E1844" s="17">
        <f t="shared" ref="E1844:E1846" si="443">M1844/O1844</f>
        <v>0</v>
      </c>
      <c r="F1844" s="17">
        <f t="shared" ref="F1844:F1846" si="444">P1844/(Q1844*2)</f>
        <v>0</v>
      </c>
      <c r="G1844" s="17">
        <f t="shared" ref="G1844:G1846" si="445">P1844/R1844</f>
        <v>0</v>
      </c>
      <c r="H1844" s="17">
        <f t="shared" ref="H1844:H1846" si="446">S1844/((T1844/3)*4)</f>
        <v>129.17613636363635</v>
      </c>
      <c r="I1844" s="17">
        <f t="shared" ref="I1844:I1846" si="447">S1844/U1844</f>
        <v>8.094780317595955</v>
      </c>
      <c r="J1844" s="18">
        <v>49</v>
      </c>
      <c r="K1844" s="17">
        <v>0.68</v>
      </c>
      <c r="L1844" s="17">
        <v>3.84</v>
      </c>
      <c r="M1844" s="18">
        <v>0</v>
      </c>
      <c r="N1844" s="17">
        <v>0.28000000000000003</v>
      </c>
      <c r="O1844" s="17">
        <v>4.12</v>
      </c>
      <c r="P1844" s="18">
        <v>0</v>
      </c>
      <c r="Q1844" s="17">
        <v>0.28000000000000003</v>
      </c>
      <c r="R1844" s="17">
        <v>4.12</v>
      </c>
      <c r="S1844" s="18">
        <v>45.47</v>
      </c>
      <c r="T1844" s="17">
        <v>0.26400000000000001</v>
      </c>
      <c r="U1844" s="17">
        <v>5.6172000000000004</v>
      </c>
      <c r="V1844" s="21">
        <v>42465</v>
      </c>
      <c r="W1844" s="7">
        <v>300541</v>
      </c>
      <c r="X1844" s="30"/>
      <c r="Y1844" s="66"/>
      <c r="Z1844" s="66"/>
      <c r="AA1844" s="30"/>
      <c r="AB1844" s="66"/>
      <c r="AC1844" s="66"/>
      <c r="AD1844" s="30"/>
      <c r="AE1844" s="66"/>
      <c r="AF1844" s="66"/>
      <c r="AG1844" s="30"/>
      <c r="AH1844" s="66"/>
      <c r="AI1844" s="66"/>
      <c r="AJ1844" s="76"/>
      <c r="AL1844" s="7">
        <v>300541</v>
      </c>
    </row>
    <row r="1845" spans="1:38" x14ac:dyDescent="0.15">
      <c r="A1845" s="7">
        <v>300542</v>
      </c>
      <c r="B1845" s="17">
        <f t="shared" ref="B1845" si="448">J1845/K1845</f>
        <v>98.84615384615384</v>
      </c>
      <c r="C1845" s="17">
        <f t="shared" ref="C1845" si="449">J1845/L1845</f>
        <v>9.3624772313296898</v>
      </c>
      <c r="D1845" s="17">
        <f t="shared" ref="D1845" si="450">M1845/(N1845*4)</f>
        <v>0</v>
      </c>
      <c r="E1845" s="17">
        <f t="shared" ref="E1845" si="451">M1845/O1845</f>
        <v>0</v>
      </c>
      <c r="F1845" s="17">
        <f t="shared" ref="F1845" si="452">P1845/(Q1845*2)</f>
        <v>0</v>
      </c>
      <c r="G1845" s="17">
        <f t="shared" ref="G1845" si="453">P1845/R1845</f>
        <v>0</v>
      </c>
      <c r="H1845" s="17">
        <f t="shared" ref="H1845" si="454">S1845/((T1845/3)*4)</f>
        <v>132.7972027972028</v>
      </c>
      <c r="I1845" s="17">
        <f t="shared" ref="I1845" si="455">S1845/U1845</f>
        <v>4.2402116756539501</v>
      </c>
      <c r="J1845" s="18">
        <v>51.4</v>
      </c>
      <c r="K1845" s="17">
        <v>0.52</v>
      </c>
      <c r="L1845" s="17">
        <v>5.49</v>
      </c>
      <c r="M1845" s="18">
        <v>0</v>
      </c>
      <c r="N1845" s="17">
        <v>0.1</v>
      </c>
      <c r="O1845" s="17">
        <v>5.59</v>
      </c>
      <c r="P1845" s="18">
        <v>0</v>
      </c>
      <c r="Q1845" s="17">
        <v>0.1</v>
      </c>
      <c r="R1845" s="17">
        <v>5.59</v>
      </c>
      <c r="S1845" s="18">
        <v>25.32</v>
      </c>
      <c r="T1845" s="17">
        <v>0.14299999999999999</v>
      </c>
      <c r="U1845" s="17">
        <v>5.9714</v>
      </c>
      <c r="V1845" s="21">
        <v>42481</v>
      </c>
      <c r="W1845" s="7">
        <v>300542</v>
      </c>
      <c r="X1845" s="30"/>
      <c r="Y1845" s="66"/>
      <c r="Z1845" s="66"/>
      <c r="AA1845" s="30"/>
      <c r="AB1845" s="66"/>
      <c r="AC1845" s="66"/>
      <c r="AD1845" s="30"/>
      <c r="AE1845" s="66"/>
      <c r="AF1845" s="66"/>
      <c r="AG1845" s="30"/>
      <c r="AH1845" s="66"/>
      <c r="AI1845" s="66"/>
      <c r="AJ1845" s="76"/>
      <c r="AL1845" s="7">
        <v>300542</v>
      </c>
    </row>
    <row r="1846" spans="1:38" x14ac:dyDescent="0.15">
      <c r="A1846" s="7">
        <v>300543</v>
      </c>
      <c r="B1846" s="17">
        <f t="shared" si="440"/>
        <v>80.755395683453244</v>
      </c>
      <c r="C1846" s="17">
        <f t="shared" si="441"/>
        <v>20.044642857142858</v>
      </c>
      <c r="D1846" s="17">
        <f t="shared" si="442"/>
        <v>0</v>
      </c>
      <c r="E1846" s="17">
        <f t="shared" si="443"/>
        <v>0</v>
      </c>
      <c r="F1846" s="17">
        <f t="shared" si="444"/>
        <v>0</v>
      </c>
      <c r="G1846" s="17">
        <f t="shared" si="445"/>
        <v>0</v>
      </c>
      <c r="H1846" s="17">
        <f t="shared" si="446"/>
        <v>82.72794117647058</v>
      </c>
      <c r="I1846" s="17">
        <f t="shared" si="447"/>
        <v>11.324837943390911</v>
      </c>
      <c r="J1846" s="18">
        <v>112.25</v>
      </c>
      <c r="K1846" s="17">
        <v>1.39</v>
      </c>
      <c r="L1846" s="17">
        <v>5.6</v>
      </c>
      <c r="M1846" s="18">
        <v>0</v>
      </c>
      <c r="N1846" s="17">
        <v>0.79</v>
      </c>
      <c r="O1846" s="17">
        <v>6.38</v>
      </c>
      <c r="P1846" s="18">
        <v>0</v>
      </c>
      <c r="Q1846" s="17">
        <v>0.79</v>
      </c>
      <c r="R1846" s="17">
        <v>6.38</v>
      </c>
      <c r="S1846" s="18">
        <v>112.51</v>
      </c>
      <c r="T1846" s="17">
        <v>1.02</v>
      </c>
      <c r="U1846" s="17">
        <v>9.9347999999999992</v>
      </c>
      <c r="V1846" s="21">
        <v>42454</v>
      </c>
      <c r="W1846" s="7">
        <v>300543</v>
      </c>
      <c r="X1846" s="30"/>
      <c r="Y1846" s="66"/>
      <c r="Z1846" s="66"/>
      <c r="AA1846" s="30"/>
      <c r="AB1846" s="66"/>
      <c r="AC1846" s="66"/>
      <c r="AD1846" s="30"/>
      <c r="AE1846" s="66"/>
      <c r="AF1846" s="66"/>
      <c r="AG1846" s="30"/>
      <c r="AH1846" s="66"/>
      <c r="AI1846" s="66"/>
      <c r="AJ1846" s="76"/>
      <c r="AL1846" s="7">
        <v>300543</v>
      </c>
    </row>
    <row r="1847" spans="1:38" x14ac:dyDescent="0.15">
      <c r="A1847" s="7">
        <v>300545</v>
      </c>
      <c r="B1847" s="17">
        <f t="shared" ref="B1847" si="456">J1847/K1847</f>
        <v>89.375</v>
      </c>
      <c r="C1847" s="17">
        <f t="shared" ref="C1847" si="457">J1847/L1847</f>
        <v>20.87591240875912</v>
      </c>
      <c r="D1847" s="17">
        <f t="shared" ref="D1847" si="458">M1847/(N1847*4)</f>
        <v>0</v>
      </c>
      <c r="E1847" s="17">
        <f t="shared" ref="E1847" si="459">M1847/O1847</f>
        <v>0</v>
      </c>
      <c r="F1847" s="17">
        <f t="shared" ref="F1847" si="460">P1847/(Q1847*2)</f>
        <v>0</v>
      </c>
      <c r="G1847" s="17">
        <f t="shared" ref="G1847" si="461">P1847/R1847</f>
        <v>0</v>
      </c>
      <c r="H1847" s="17">
        <f t="shared" ref="H1847" si="462">S1847/((T1847/3)*4)</f>
        <v>42.000000000000007</v>
      </c>
      <c r="I1847" s="17">
        <f t="shared" ref="I1847" si="463">S1847/U1847</f>
        <v>3.7287759405171457</v>
      </c>
      <c r="J1847" s="18">
        <v>85.8</v>
      </c>
      <c r="K1847" s="17">
        <v>0.96</v>
      </c>
      <c r="L1847" s="17">
        <v>4.1100000000000003</v>
      </c>
      <c r="M1847" s="18">
        <v>0</v>
      </c>
      <c r="N1847" s="17">
        <v>0.3</v>
      </c>
      <c r="O1847" s="17">
        <v>4.4000000000000004</v>
      </c>
      <c r="P1847" s="18">
        <v>0</v>
      </c>
      <c r="Q1847" s="17">
        <v>0.3</v>
      </c>
      <c r="R1847" s="17">
        <v>4.4000000000000004</v>
      </c>
      <c r="S1847" s="18">
        <v>23.52</v>
      </c>
      <c r="T1847" s="17">
        <v>0.42</v>
      </c>
      <c r="U1847" s="17">
        <v>6.3076999999999996</v>
      </c>
      <c r="V1847" s="21">
        <v>42460</v>
      </c>
      <c r="W1847" s="7">
        <v>300545</v>
      </c>
      <c r="X1847" s="30"/>
      <c r="Y1847" s="66"/>
      <c r="Z1847" s="66"/>
      <c r="AA1847" s="30"/>
      <c r="AB1847" s="66"/>
      <c r="AC1847" s="66"/>
      <c r="AD1847" s="30"/>
      <c r="AE1847" s="66"/>
      <c r="AF1847" s="66"/>
      <c r="AG1847" s="30"/>
      <c r="AH1847" s="66"/>
      <c r="AI1847" s="66"/>
      <c r="AJ1847" s="76"/>
      <c r="AL1847" s="7">
        <v>300545</v>
      </c>
    </row>
    <row r="1848" spans="1:38" x14ac:dyDescent="0.15">
      <c r="A1848" s="7">
        <v>300546</v>
      </c>
      <c r="B1848" s="17">
        <f t="shared" ref="B1848" si="464">J1848/K1848</f>
        <v>84.701492537313428</v>
      </c>
      <c r="C1848" s="17">
        <f t="shared" ref="C1848" si="465">J1848/L1848</f>
        <v>16.260744985673352</v>
      </c>
      <c r="D1848" s="17">
        <f t="shared" ref="D1848" si="466">M1848/(N1848*4)</f>
        <v>0</v>
      </c>
      <c r="E1848" s="17">
        <f t="shared" ref="E1848" si="467">M1848/O1848</f>
        <v>0</v>
      </c>
      <c r="F1848" s="17">
        <f t="shared" ref="F1848" si="468">P1848/(Q1848*2)</f>
        <v>0</v>
      </c>
      <c r="G1848" s="17">
        <f t="shared" ref="G1848" si="469">P1848/R1848</f>
        <v>0</v>
      </c>
      <c r="H1848" s="17">
        <f t="shared" ref="H1848" si="470">S1848/((T1848/3)*4)</f>
        <v>19.925373134328357</v>
      </c>
      <c r="I1848" s="17">
        <f t="shared" ref="I1848" si="471">S1848/U1848</f>
        <v>5.100286532951289</v>
      </c>
      <c r="J1848" s="18">
        <v>113.5</v>
      </c>
      <c r="K1848" s="17">
        <v>1.34</v>
      </c>
      <c r="L1848" s="17">
        <v>6.98</v>
      </c>
      <c r="M1848" s="18">
        <v>0</v>
      </c>
      <c r="N1848" s="17">
        <v>0.48</v>
      </c>
      <c r="O1848" s="17">
        <v>7.46</v>
      </c>
      <c r="P1848" s="18">
        <v>0</v>
      </c>
      <c r="Q1848" s="17">
        <v>0.48</v>
      </c>
      <c r="R1848" s="17">
        <v>7.46</v>
      </c>
      <c r="S1848" s="18">
        <v>35.6</v>
      </c>
      <c r="T1848" s="17">
        <v>1.34</v>
      </c>
      <c r="U1848" s="17">
        <v>6.98</v>
      </c>
      <c r="V1848" s="21">
        <v>42470</v>
      </c>
      <c r="W1848" s="7">
        <v>300546</v>
      </c>
      <c r="X1848" s="30"/>
      <c r="Y1848" s="66"/>
      <c r="Z1848" s="66"/>
      <c r="AA1848" s="30"/>
      <c r="AB1848" s="66"/>
      <c r="AC1848" s="66"/>
      <c r="AD1848" s="30"/>
      <c r="AE1848" s="66"/>
      <c r="AF1848" s="66"/>
      <c r="AG1848" s="30"/>
      <c r="AH1848" s="66"/>
      <c r="AI1848" s="66"/>
      <c r="AJ1848" s="76"/>
      <c r="AL1848" s="7">
        <v>300546</v>
      </c>
    </row>
    <row r="1849" spans="1:38" x14ac:dyDescent="0.15">
      <c r="A1849" s="7">
        <v>300547</v>
      </c>
      <c r="B1849" s="17">
        <f t="shared" ref="B1849" si="472">J1849/K1849</f>
        <v>58.310344827586206</v>
      </c>
      <c r="C1849" s="17">
        <f t="shared" ref="C1849" si="473">J1849/L1849</f>
        <v>13.399366085578448</v>
      </c>
      <c r="D1849" s="17">
        <f t="shared" ref="D1849" si="474">M1849/(N1849*4)</f>
        <v>0</v>
      </c>
      <c r="E1849" s="17">
        <f t="shared" ref="E1849" si="475">M1849/O1849</f>
        <v>0</v>
      </c>
      <c r="F1849" s="17">
        <f t="shared" ref="F1849" si="476">P1849/(Q1849*2)</f>
        <v>0</v>
      </c>
      <c r="G1849" s="17">
        <f t="shared" ref="G1849" si="477">P1849/R1849</f>
        <v>0</v>
      </c>
      <c r="H1849" s="17">
        <f t="shared" ref="H1849" si="478">S1849/((T1849/3)*4)</f>
        <v>17.921052631578949</v>
      </c>
      <c r="I1849" s="17">
        <f t="shared" ref="I1849" si="479">S1849/U1849</f>
        <v>5.4232081911262799</v>
      </c>
      <c r="J1849" s="18">
        <v>84.55</v>
      </c>
      <c r="K1849" s="17">
        <v>1.45</v>
      </c>
      <c r="L1849" s="17">
        <v>6.31</v>
      </c>
      <c r="M1849" s="18">
        <v>0</v>
      </c>
      <c r="N1849" s="17">
        <v>0.81</v>
      </c>
      <c r="O1849" s="17">
        <v>7.12</v>
      </c>
      <c r="P1849" s="18">
        <v>0</v>
      </c>
      <c r="Q1849" s="17">
        <v>0.81</v>
      </c>
      <c r="R1849" s="17">
        <v>7.12</v>
      </c>
      <c r="S1849" s="18">
        <v>31.78</v>
      </c>
      <c r="T1849" s="17">
        <v>1.33</v>
      </c>
      <c r="U1849" s="17">
        <v>5.86</v>
      </c>
      <c r="V1849" s="21">
        <v>42486</v>
      </c>
      <c r="W1849" s="7">
        <v>300547</v>
      </c>
      <c r="X1849" s="30"/>
      <c r="Y1849" s="66"/>
      <c r="Z1849" s="66"/>
      <c r="AA1849" s="30"/>
      <c r="AB1849" s="66"/>
      <c r="AC1849" s="66"/>
      <c r="AD1849" s="30"/>
      <c r="AE1849" s="66"/>
      <c r="AF1849" s="66"/>
      <c r="AG1849" s="30"/>
      <c r="AH1849" s="66"/>
      <c r="AI1849" s="66"/>
      <c r="AJ1849" s="76"/>
      <c r="AL1849" s="7">
        <v>300547</v>
      </c>
    </row>
    <row r="1850" spans="1:38" x14ac:dyDescent="0.15">
      <c r="A1850" s="7">
        <v>300548</v>
      </c>
      <c r="B1850" s="17">
        <f t="shared" ref="B1850:B1854" si="480">J1850/K1850</f>
        <v>119.12676056338029</v>
      </c>
      <c r="C1850" s="17">
        <f t="shared" ref="C1850:C1856" si="481">J1850/L1850</f>
        <v>17.475206611570247</v>
      </c>
      <c r="D1850" s="17">
        <f t="shared" ref="D1850:D1856" si="482">M1850/(N1850*4)</f>
        <v>0</v>
      </c>
      <c r="E1850" s="17">
        <f t="shared" ref="E1850:E1856" si="483">M1850/O1850</f>
        <v>0</v>
      </c>
      <c r="F1850" s="17">
        <f t="shared" ref="F1850:F1856" si="484">P1850/(Q1850*2)</f>
        <v>0</v>
      </c>
      <c r="G1850" s="17">
        <f t="shared" ref="G1850:G1856" si="485">P1850/R1850</f>
        <v>0</v>
      </c>
      <c r="H1850" s="17">
        <f t="shared" ref="H1850:H1856" si="486">S1850/((T1850/3)*4)</f>
        <v>0</v>
      </c>
      <c r="I1850" s="17">
        <f t="shared" ref="I1850:I1856" si="487">S1850/U1850</f>
        <v>0</v>
      </c>
      <c r="J1850" s="18">
        <v>84.58</v>
      </c>
      <c r="K1850" s="17">
        <v>0.71</v>
      </c>
      <c r="L1850" s="17">
        <v>4.84</v>
      </c>
      <c r="M1850" s="18">
        <v>0</v>
      </c>
      <c r="N1850" s="17">
        <v>0.52</v>
      </c>
      <c r="O1850" s="17">
        <v>5.15</v>
      </c>
      <c r="P1850" s="18">
        <v>0</v>
      </c>
      <c r="Q1850" s="17">
        <v>0.52</v>
      </c>
      <c r="R1850" s="17">
        <v>5.15</v>
      </c>
      <c r="S1850" s="18">
        <v>0</v>
      </c>
      <c r="T1850" s="17">
        <v>0.4</v>
      </c>
      <c r="U1850" s="17">
        <v>4.43</v>
      </c>
      <c r="V1850" s="21">
        <v>42472</v>
      </c>
      <c r="W1850" s="7">
        <v>300548</v>
      </c>
      <c r="X1850" s="30"/>
      <c r="Y1850" s="66"/>
      <c r="Z1850" s="66"/>
      <c r="AA1850" s="30"/>
      <c r="AB1850" s="66"/>
      <c r="AC1850" s="66"/>
      <c r="AD1850" s="30"/>
      <c r="AE1850" s="66"/>
      <c r="AF1850" s="66"/>
      <c r="AG1850" s="30"/>
      <c r="AH1850" s="66"/>
      <c r="AI1850" s="66"/>
      <c r="AJ1850" s="76"/>
      <c r="AL1850" s="7">
        <v>300548</v>
      </c>
    </row>
    <row r="1851" spans="1:38" x14ac:dyDescent="0.15">
      <c r="A1851" s="7">
        <v>300549</v>
      </c>
      <c r="B1851" s="17">
        <f t="shared" si="480"/>
        <v>78.13636363636364</v>
      </c>
      <c r="C1851" s="17">
        <f t="shared" si="481"/>
        <v>20.648648648648649</v>
      </c>
      <c r="D1851" s="17">
        <f t="shared" si="482"/>
        <v>0</v>
      </c>
      <c r="E1851" s="17">
        <f t="shared" si="483"/>
        <v>0</v>
      </c>
      <c r="F1851" s="17">
        <f t="shared" si="484"/>
        <v>0</v>
      </c>
      <c r="G1851" s="17">
        <f t="shared" si="485"/>
        <v>0</v>
      </c>
      <c r="H1851" s="17">
        <f t="shared" si="486"/>
        <v>16.731958762886599</v>
      </c>
      <c r="I1851" s="17">
        <f t="shared" si="487"/>
        <v>6.2724637681159416</v>
      </c>
      <c r="J1851" s="18">
        <v>68.760000000000005</v>
      </c>
      <c r="K1851" s="17">
        <v>0.88</v>
      </c>
      <c r="L1851" s="17">
        <v>3.33</v>
      </c>
      <c r="M1851" s="18">
        <v>0</v>
      </c>
      <c r="N1851" s="17">
        <v>0.4</v>
      </c>
      <c r="O1851" s="17">
        <v>3.73</v>
      </c>
      <c r="P1851" s="18">
        <v>0</v>
      </c>
      <c r="Q1851" s="17">
        <v>0.4</v>
      </c>
      <c r="R1851" s="17">
        <v>3.73</v>
      </c>
      <c r="S1851" s="18">
        <v>21.64</v>
      </c>
      <c r="T1851" s="17">
        <v>0.97</v>
      </c>
      <c r="U1851" s="17">
        <v>3.45</v>
      </c>
      <c r="V1851" s="21">
        <v>42486</v>
      </c>
      <c r="W1851" s="7">
        <v>300549</v>
      </c>
      <c r="X1851" s="30"/>
      <c r="Y1851" s="66"/>
      <c r="Z1851" s="66"/>
      <c r="AA1851" s="30"/>
      <c r="AB1851" s="66"/>
      <c r="AC1851" s="66"/>
      <c r="AD1851" s="30"/>
      <c r="AE1851" s="66"/>
      <c r="AF1851" s="66"/>
      <c r="AG1851" s="30"/>
      <c r="AH1851" s="66"/>
      <c r="AI1851" s="66"/>
      <c r="AJ1851" s="76"/>
      <c r="AL1851" s="7">
        <v>300549</v>
      </c>
    </row>
    <row r="1852" spans="1:38" x14ac:dyDescent="0.15">
      <c r="A1852" s="7">
        <v>300550</v>
      </c>
      <c r="B1852" s="17">
        <f t="shared" ref="B1852" si="488">J1852/K1852</f>
        <v>79.965116279069761</v>
      </c>
      <c r="C1852" s="17">
        <f t="shared" ref="C1852" si="489">J1852/L1852</f>
        <v>19.263305322128851</v>
      </c>
      <c r="D1852" s="17">
        <f t="shared" ref="D1852" si="490">M1852/(N1852*4)</f>
        <v>0</v>
      </c>
      <c r="E1852" s="17">
        <f t="shared" ref="E1852" si="491">M1852/O1852</f>
        <v>0</v>
      </c>
      <c r="F1852" s="17">
        <f t="shared" ref="F1852" si="492">P1852/(Q1852*2)</f>
        <v>0</v>
      </c>
      <c r="G1852" s="17">
        <f t="shared" ref="G1852" si="493">P1852/R1852</f>
        <v>0</v>
      </c>
      <c r="H1852" s="17">
        <f t="shared" ref="H1852" si="494">S1852/((T1852/3)*4)</f>
        <v>0</v>
      </c>
      <c r="I1852" s="17">
        <f t="shared" ref="I1852" si="495">S1852/U1852</f>
        <v>0</v>
      </c>
      <c r="J1852" s="18">
        <v>68.77</v>
      </c>
      <c r="K1852" s="17">
        <v>0.86</v>
      </c>
      <c r="L1852" s="17">
        <v>3.57</v>
      </c>
      <c r="M1852" s="18">
        <v>0</v>
      </c>
      <c r="N1852" s="17">
        <v>0.3</v>
      </c>
      <c r="O1852" s="17">
        <v>3.87</v>
      </c>
      <c r="P1852" s="18">
        <v>0</v>
      </c>
      <c r="Q1852" s="17">
        <v>0.3</v>
      </c>
      <c r="R1852" s="17">
        <v>3.87</v>
      </c>
      <c r="S1852" s="18">
        <v>0</v>
      </c>
      <c r="T1852" s="17">
        <v>0.77</v>
      </c>
      <c r="U1852" s="17">
        <v>2.71</v>
      </c>
      <c r="V1852" s="21">
        <v>42486</v>
      </c>
      <c r="W1852" s="7">
        <v>300550</v>
      </c>
      <c r="X1852" s="30"/>
      <c r="Y1852" s="66"/>
      <c r="Z1852" s="66"/>
      <c r="AA1852" s="30"/>
      <c r="AB1852" s="66"/>
      <c r="AC1852" s="66"/>
      <c r="AD1852" s="30"/>
      <c r="AE1852" s="66"/>
      <c r="AF1852" s="66"/>
      <c r="AG1852" s="30"/>
      <c r="AH1852" s="66"/>
      <c r="AI1852" s="66"/>
      <c r="AJ1852" s="76"/>
      <c r="AL1852" s="7">
        <v>300550</v>
      </c>
    </row>
    <row r="1853" spans="1:38" x14ac:dyDescent="0.15">
      <c r="A1853" s="7">
        <v>300551</v>
      </c>
      <c r="B1853" s="17">
        <f t="shared" si="480"/>
        <v>72.166178544310654</v>
      </c>
      <c r="C1853" s="17">
        <f t="shared" si="481"/>
        <v>13.413306451612904</v>
      </c>
      <c r="D1853" s="17">
        <f t="shared" si="482"/>
        <v>0</v>
      </c>
      <c r="E1853" s="17">
        <f t="shared" si="483"/>
        <v>0</v>
      </c>
      <c r="F1853" s="17">
        <f t="shared" si="484"/>
        <v>0</v>
      </c>
      <c r="G1853" s="17">
        <f t="shared" si="485"/>
        <v>0</v>
      </c>
      <c r="H1853" s="17">
        <f t="shared" si="486"/>
        <v>0</v>
      </c>
      <c r="I1853" s="17">
        <f t="shared" si="487"/>
        <v>0</v>
      </c>
      <c r="J1853" s="18">
        <v>66.53</v>
      </c>
      <c r="K1853" s="17">
        <v>0.92190000000000005</v>
      </c>
      <c r="L1853" s="17">
        <v>4.96</v>
      </c>
      <c r="M1853" s="18">
        <v>0</v>
      </c>
      <c r="N1853" s="17">
        <v>0.26529999999999998</v>
      </c>
      <c r="O1853" s="17">
        <v>5.22</v>
      </c>
      <c r="P1853" s="18">
        <v>0</v>
      </c>
      <c r="Q1853" s="17">
        <v>0.26529999999999998</v>
      </c>
      <c r="R1853" s="17">
        <v>5.22</v>
      </c>
      <c r="S1853" s="18">
        <v>0</v>
      </c>
      <c r="T1853" s="17">
        <v>1.0162</v>
      </c>
      <c r="U1853" s="17">
        <v>4.04</v>
      </c>
      <c r="V1853" s="21">
        <v>42485</v>
      </c>
      <c r="W1853" s="7">
        <v>300551</v>
      </c>
      <c r="X1853" s="30"/>
      <c r="Y1853" s="66"/>
      <c r="Z1853" s="66"/>
      <c r="AA1853" s="30"/>
      <c r="AB1853" s="66"/>
      <c r="AC1853" s="66"/>
      <c r="AD1853" s="30"/>
      <c r="AE1853" s="66"/>
      <c r="AF1853" s="66"/>
      <c r="AG1853" s="30"/>
      <c r="AH1853" s="66"/>
      <c r="AI1853" s="66"/>
      <c r="AJ1853" s="76"/>
      <c r="AL1853" s="7">
        <v>300551</v>
      </c>
    </row>
    <row r="1854" spans="1:38" x14ac:dyDescent="0.15">
      <c r="A1854" s="7">
        <v>300552</v>
      </c>
      <c r="B1854" s="17">
        <f t="shared" si="480"/>
        <v>71.149999999999991</v>
      </c>
      <c r="C1854" s="17">
        <f t="shared" si="481"/>
        <v>11.498989898989899</v>
      </c>
      <c r="D1854" s="17">
        <f t="shared" si="482"/>
        <v>0</v>
      </c>
      <c r="E1854" s="17">
        <f t="shared" si="483"/>
        <v>0</v>
      </c>
      <c r="F1854" s="17">
        <f t="shared" si="484"/>
        <v>0</v>
      </c>
      <c r="G1854" s="17">
        <f t="shared" si="485"/>
        <v>0</v>
      </c>
      <c r="H1854" s="17">
        <f t="shared" si="486"/>
        <v>0</v>
      </c>
      <c r="I1854" s="17">
        <f t="shared" si="487"/>
        <v>0</v>
      </c>
      <c r="J1854" s="18">
        <v>56.92</v>
      </c>
      <c r="K1854" s="17">
        <v>0.8</v>
      </c>
      <c r="L1854" s="17">
        <v>4.95</v>
      </c>
      <c r="M1854" s="18">
        <v>0</v>
      </c>
      <c r="N1854" s="17">
        <v>0.44</v>
      </c>
      <c r="O1854" s="17">
        <v>5.38</v>
      </c>
      <c r="P1854" s="18">
        <v>0</v>
      </c>
      <c r="Q1854" s="17">
        <v>0.44</v>
      </c>
      <c r="R1854" s="17">
        <v>5.38</v>
      </c>
      <c r="S1854" s="18">
        <v>0</v>
      </c>
      <c r="T1854" s="17">
        <v>0.18</v>
      </c>
      <c r="U1854" s="17">
        <v>4.1500000000000004</v>
      </c>
      <c r="V1854" s="21">
        <v>42454</v>
      </c>
      <c r="W1854" s="7">
        <v>300552</v>
      </c>
      <c r="X1854" s="30"/>
      <c r="Y1854" s="66"/>
      <c r="Z1854" s="66"/>
      <c r="AA1854" s="30"/>
      <c r="AB1854" s="66"/>
      <c r="AC1854" s="66"/>
      <c r="AD1854" s="30"/>
      <c r="AE1854" s="66"/>
      <c r="AF1854" s="66"/>
      <c r="AG1854" s="30"/>
      <c r="AH1854" s="66"/>
      <c r="AI1854" s="66"/>
      <c r="AJ1854" s="76"/>
      <c r="AL1854" s="7">
        <v>300552</v>
      </c>
    </row>
    <row r="1855" spans="1:38" x14ac:dyDescent="0.15">
      <c r="A1855" s="7">
        <v>300553</v>
      </c>
      <c r="B1855" s="17">
        <f t="shared" ref="B1855" si="496">J1855/K1855</f>
        <v>105.24096385542168</v>
      </c>
      <c r="C1855" s="17">
        <f t="shared" ref="C1855" si="497">J1855/L1855</f>
        <v>19.673423423423419</v>
      </c>
      <c r="D1855" s="17">
        <f t="shared" ref="D1855" si="498">M1855/(N1855*4)</f>
        <v>0</v>
      </c>
      <c r="E1855" s="17">
        <f t="shared" ref="E1855" si="499">M1855/O1855</f>
        <v>0</v>
      </c>
      <c r="F1855" s="17">
        <f t="shared" ref="F1855" si="500">P1855/(Q1855*2)</f>
        <v>0</v>
      </c>
      <c r="G1855" s="17">
        <f t="shared" ref="G1855" si="501">P1855/R1855</f>
        <v>0</v>
      </c>
      <c r="H1855" s="17">
        <f t="shared" ref="H1855" si="502">S1855/((T1855/3)*4)</f>
        <v>0</v>
      </c>
      <c r="I1855" s="17">
        <f t="shared" ref="I1855" si="503">S1855/U1855</f>
        <v>0</v>
      </c>
      <c r="J1855" s="18">
        <v>87.35</v>
      </c>
      <c r="K1855" s="17">
        <v>0.83</v>
      </c>
      <c r="L1855" s="17">
        <v>4.4400000000000004</v>
      </c>
      <c r="M1855" s="18">
        <v>0</v>
      </c>
      <c r="N1855" s="17">
        <v>0.43</v>
      </c>
      <c r="O1855" s="17">
        <v>4.59</v>
      </c>
      <c r="P1855" s="18">
        <v>0</v>
      </c>
      <c r="Q1855" s="17">
        <v>0.43</v>
      </c>
      <c r="R1855" s="17">
        <v>4.59</v>
      </c>
      <c r="S1855" s="18">
        <v>0</v>
      </c>
      <c r="T1855" s="17">
        <v>0.83</v>
      </c>
      <c r="U1855" s="17">
        <v>4.4400000000000004</v>
      </c>
      <c r="V1855" s="21">
        <v>42473</v>
      </c>
      <c r="W1855" s="7">
        <v>300553</v>
      </c>
      <c r="X1855" s="30"/>
      <c r="Y1855" s="66"/>
      <c r="Z1855" s="66"/>
      <c r="AA1855" s="30"/>
      <c r="AB1855" s="66"/>
      <c r="AC1855" s="66"/>
      <c r="AD1855" s="30"/>
      <c r="AE1855" s="66"/>
      <c r="AF1855" s="66"/>
      <c r="AG1855" s="30"/>
      <c r="AH1855" s="66"/>
      <c r="AI1855" s="66"/>
      <c r="AJ1855" s="76"/>
      <c r="AL1855" s="7">
        <v>300553</v>
      </c>
    </row>
    <row r="1856" spans="1:38" x14ac:dyDescent="0.15">
      <c r="A1856" s="7">
        <v>300555</v>
      </c>
      <c r="B1856" s="17">
        <f>J1856/K1856</f>
        <v>63.090909090909093</v>
      </c>
      <c r="C1856" s="17">
        <f t="shared" si="481"/>
        <v>14.131221719457013</v>
      </c>
      <c r="D1856" s="17">
        <f t="shared" si="482"/>
        <v>0</v>
      </c>
      <c r="E1856" s="17">
        <f t="shared" si="483"/>
        <v>0</v>
      </c>
      <c r="F1856" s="17">
        <f t="shared" si="484"/>
        <v>0</v>
      </c>
      <c r="G1856" s="17">
        <f t="shared" si="485"/>
        <v>0</v>
      </c>
      <c r="H1856" s="17">
        <f t="shared" si="486"/>
        <v>0</v>
      </c>
      <c r="I1856" s="17">
        <f t="shared" si="487"/>
        <v>0</v>
      </c>
      <c r="J1856" s="18">
        <v>62.46</v>
      </c>
      <c r="K1856" s="17">
        <v>0.99</v>
      </c>
      <c r="L1856" s="17">
        <v>4.42</v>
      </c>
      <c r="M1856" s="18">
        <v>0</v>
      </c>
      <c r="N1856" s="17">
        <v>0.41</v>
      </c>
      <c r="O1856" s="17">
        <v>4.87</v>
      </c>
      <c r="P1856" s="18">
        <v>0</v>
      </c>
      <c r="Q1856" s="17">
        <v>0.41</v>
      </c>
      <c r="R1856" s="17">
        <v>4.87</v>
      </c>
      <c r="S1856" s="18">
        <v>0</v>
      </c>
      <c r="T1856" s="17">
        <v>1.1000000000000001</v>
      </c>
      <c r="U1856" s="17">
        <v>3.58</v>
      </c>
      <c r="V1856" s="21">
        <v>42480</v>
      </c>
      <c r="W1856" s="7">
        <v>300555</v>
      </c>
      <c r="X1856" s="30"/>
      <c r="Y1856" s="66"/>
      <c r="Z1856" s="66"/>
      <c r="AA1856" s="30"/>
      <c r="AB1856" s="66"/>
      <c r="AC1856" s="66"/>
      <c r="AD1856" s="30"/>
      <c r="AE1856" s="66"/>
      <c r="AF1856" s="66"/>
      <c r="AG1856" s="30"/>
      <c r="AH1856" s="66"/>
      <c r="AI1856" s="66"/>
      <c r="AJ1856" s="76"/>
      <c r="AL1856" s="7">
        <v>300555</v>
      </c>
    </row>
    <row r="1857" spans="1:38" x14ac:dyDescent="0.15">
      <c r="A1857" s="7">
        <v>300556</v>
      </c>
      <c r="B1857" s="17">
        <f t="shared" ref="B1857:B1860" si="504">J1857/K1857</f>
        <v>152.09756097560975</v>
      </c>
      <c r="C1857" s="17">
        <f t="shared" ref="C1857:C1860" si="505">J1857/L1857</f>
        <v>25.04317095698968</v>
      </c>
      <c r="D1857" s="17">
        <f t="shared" ref="D1857:D1860" si="506">M1857/(N1857*4)</f>
        <v>0</v>
      </c>
      <c r="E1857" s="17">
        <f t="shared" ref="E1857:E1860" si="507">M1857/O1857</f>
        <v>0</v>
      </c>
      <c r="F1857" s="17">
        <f t="shared" ref="F1857:F1860" si="508">P1857/(Q1857*2)</f>
        <v>0</v>
      </c>
      <c r="G1857" s="17">
        <f t="shared" ref="G1857:G1860" si="509">P1857/R1857</f>
        <v>0</v>
      </c>
      <c r="H1857" s="17">
        <f t="shared" ref="H1857:H1860" si="510">S1857/((T1857/3)*4)</f>
        <v>0</v>
      </c>
      <c r="I1857" s="17">
        <f t="shared" ref="I1857:I1860" si="511">S1857/U1857</f>
        <v>0</v>
      </c>
      <c r="J1857" s="18">
        <v>62.36</v>
      </c>
      <c r="K1857" s="17">
        <v>0.41</v>
      </c>
      <c r="L1857" s="17">
        <v>2.4901</v>
      </c>
      <c r="M1857" s="18">
        <v>0</v>
      </c>
      <c r="N1857" s="17">
        <v>0.41</v>
      </c>
      <c r="O1857" s="17">
        <v>2.4901</v>
      </c>
      <c r="P1857" s="18">
        <v>0</v>
      </c>
      <c r="Q1857" s="17">
        <v>0.41</v>
      </c>
      <c r="R1857" s="17">
        <v>2.4901</v>
      </c>
      <c r="S1857" s="18">
        <v>0</v>
      </c>
      <c r="T1857" s="17">
        <v>0.41</v>
      </c>
      <c r="U1857" s="17">
        <v>2.4901</v>
      </c>
      <c r="V1857" s="21">
        <v>42484</v>
      </c>
      <c r="W1857" s="7">
        <v>300556</v>
      </c>
      <c r="X1857" s="30"/>
      <c r="Y1857" s="66"/>
      <c r="Z1857" s="66"/>
      <c r="AA1857" s="30"/>
      <c r="AB1857" s="66"/>
      <c r="AC1857" s="66"/>
      <c r="AD1857" s="30"/>
      <c r="AE1857" s="66"/>
      <c r="AF1857" s="66"/>
      <c r="AG1857" s="30"/>
      <c r="AH1857" s="66"/>
      <c r="AI1857" s="66"/>
      <c r="AJ1857" s="76"/>
      <c r="AL1857" s="7">
        <v>300556</v>
      </c>
    </row>
    <row r="1858" spans="1:38" x14ac:dyDescent="0.15">
      <c r="A1858" s="7">
        <v>300557</v>
      </c>
      <c r="B1858" s="17">
        <f t="shared" si="504"/>
        <v>77.63636363636364</v>
      </c>
      <c r="C1858" s="17">
        <f t="shared" si="505"/>
        <v>9.1576313594662206</v>
      </c>
      <c r="D1858" s="17">
        <f t="shared" si="506"/>
        <v>0</v>
      </c>
      <c r="E1858" s="17">
        <f t="shared" si="507"/>
        <v>0</v>
      </c>
      <c r="F1858" s="17">
        <f t="shared" si="508"/>
        <v>0</v>
      </c>
      <c r="G1858" s="17">
        <f t="shared" si="509"/>
        <v>0</v>
      </c>
      <c r="H1858" s="17">
        <f t="shared" si="510"/>
        <v>0</v>
      </c>
      <c r="I1858" s="17">
        <f t="shared" si="511"/>
        <v>0</v>
      </c>
      <c r="J1858" s="18">
        <v>76.86</v>
      </c>
      <c r="K1858" s="17">
        <v>0.99</v>
      </c>
      <c r="L1858" s="17">
        <v>8.3930000000000007</v>
      </c>
      <c r="M1858" s="18">
        <v>0</v>
      </c>
      <c r="N1858" s="17">
        <v>0.19</v>
      </c>
      <c r="O1858" s="17">
        <v>6.31</v>
      </c>
      <c r="P1858" s="18">
        <v>0</v>
      </c>
      <c r="Q1858" s="17">
        <v>0.19</v>
      </c>
      <c r="R1858" s="17">
        <v>6.31</v>
      </c>
      <c r="S1858" s="18">
        <v>0</v>
      </c>
      <c r="T1858" s="17">
        <v>0.91</v>
      </c>
      <c r="U1858" s="17">
        <v>6.11</v>
      </c>
      <c r="V1858" s="21"/>
      <c r="W1858" s="7">
        <v>300557</v>
      </c>
      <c r="X1858" s="30"/>
      <c r="Y1858" s="66"/>
      <c r="Z1858" s="66"/>
      <c r="AA1858" s="30"/>
      <c r="AB1858" s="66"/>
      <c r="AC1858" s="66"/>
      <c r="AD1858" s="30"/>
      <c r="AE1858" s="66"/>
      <c r="AF1858" s="66"/>
      <c r="AG1858" s="30"/>
      <c r="AH1858" s="66"/>
      <c r="AI1858" s="66"/>
      <c r="AJ1858" s="76"/>
      <c r="AL1858" s="7">
        <v>300557</v>
      </c>
    </row>
    <row r="1859" spans="1:38" x14ac:dyDescent="0.15">
      <c r="A1859" s="7">
        <v>300558</v>
      </c>
      <c r="B1859" s="17">
        <f t="shared" si="504"/>
        <v>76.875</v>
      </c>
      <c r="C1859" s="17">
        <f t="shared" si="505"/>
        <v>29.878542510121456</v>
      </c>
      <c r="D1859" s="17">
        <f t="shared" si="506"/>
        <v>0</v>
      </c>
      <c r="E1859" s="17">
        <f t="shared" si="507"/>
        <v>0</v>
      </c>
      <c r="F1859" s="17">
        <f t="shared" si="508"/>
        <v>0</v>
      </c>
      <c r="G1859" s="17">
        <f t="shared" si="509"/>
        <v>0</v>
      </c>
      <c r="H1859" s="17">
        <f t="shared" si="510"/>
        <v>0</v>
      </c>
      <c r="I1859" s="17">
        <f t="shared" si="511"/>
        <v>0</v>
      </c>
      <c r="J1859" s="18">
        <v>73.8</v>
      </c>
      <c r="K1859" s="17">
        <v>0.96</v>
      </c>
      <c r="L1859" s="17">
        <v>2.4700000000000002</v>
      </c>
      <c r="M1859" s="18">
        <v>0</v>
      </c>
      <c r="N1859" s="17">
        <v>0.59</v>
      </c>
      <c r="O1859" s="17">
        <v>3.06</v>
      </c>
      <c r="P1859" s="18">
        <v>0</v>
      </c>
      <c r="Q1859" s="17">
        <v>0.59</v>
      </c>
      <c r="R1859" s="17">
        <v>3.06</v>
      </c>
      <c r="S1859" s="18">
        <v>0</v>
      </c>
      <c r="T1859" s="17">
        <v>0.96</v>
      </c>
      <c r="U1859" s="17">
        <v>2.4700000000000002</v>
      </c>
      <c r="V1859" s="21">
        <v>42480</v>
      </c>
      <c r="W1859" s="7">
        <v>300558</v>
      </c>
      <c r="X1859" s="30"/>
      <c r="Y1859" s="66"/>
      <c r="Z1859" s="66"/>
      <c r="AA1859" s="30"/>
      <c r="AB1859" s="66"/>
      <c r="AC1859" s="66"/>
      <c r="AD1859" s="30"/>
      <c r="AE1859" s="66"/>
      <c r="AF1859" s="66"/>
      <c r="AG1859" s="30"/>
      <c r="AH1859" s="66"/>
      <c r="AI1859" s="66"/>
      <c r="AJ1859" s="76"/>
      <c r="AL1859" s="7">
        <v>300558</v>
      </c>
    </row>
    <row r="1860" spans="1:38" x14ac:dyDescent="0.15">
      <c r="A1860" s="7">
        <v>300559</v>
      </c>
      <c r="B1860" s="17">
        <f t="shared" si="504"/>
        <v>62.065420560747654</v>
      </c>
      <c r="C1860" s="17">
        <f t="shared" si="505"/>
        <v>14.890134529147982</v>
      </c>
      <c r="D1860" s="17">
        <f t="shared" si="506"/>
        <v>0</v>
      </c>
      <c r="E1860" s="17">
        <f t="shared" si="507"/>
        <v>0</v>
      </c>
      <c r="F1860" s="17">
        <f t="shared" si="508"/>
        <v>0</v>
      </c>
      <c r="G1860" s="17">
        <f t="shared" si="509"/>
        <v>0</v>
      </c>
      <c r="H1860" s="17">
        <f t="shared" si="510"/>
        <v>0</v>
      </c>
      <c r="I1860" s="17">
        <f t="shared" si="511"/>
        <v>0</v>
      </c>
      <c r="J1860" s="18">
        <v>66.41</v>
      </c>
      <c r="K1860" s="17">
        <v>1.07</v>
      </c>
      <c r="L1860" s="17">
        <v>4.46</v>
      </c>
      <c r="M1860" s="18">
        <v>0</v>
      </c>
      <c r="N1860" s="17">
        <v>0.55000000000000004</v>
      </c>
      <c r="O1860" s="17">
        <v>5.01</v>
      </c>
      <c r="P1860" s="18">
        <v>0</v>
      </c>
      <c r="Q1860" s="17">
        <v>0.55000000000000004</v>
      </c>
      <c r="R1860" s="17">
        <v>5.01</v>
      </c>
      <c r="S1860" s="18">
        <v>0</v>
      </c>
      <c r="T1860" s="17">
        <v>1.07</v>
      </c>
      <c r="U1860" s="17">
        <v>4.46</v>
      </c>
      <c r="V1860" s="21">
        <v>42450</v>
      </c>
      <c r="W1860" s="7">
        <v>300559</v>
      </c>
      <c r="X1860" s="30"/>
      <c r="Y1860" s="66"/>
      <c r="Z1860" s="66"/>
      <c r="AA1860" s="30"/>
      <c r="AB1860" s="66"/>
      <c r="AC1860" s="66"/>
      <c r="AD1860" s="30"/>
      <c r="AE1860" s="66"/>
      <c r="AF1860" s="66"/>
      <c r="AG1860" s="30"/>
      <c r="AH1860" s="66"/>
      <c r="AI1860" s="66"/>
      <c r="AJ1860" s="76"/>
      <c r="AL1860" s="7">
        <v>300559</v>
      </c>
    </row>
    <row r="1861" spans="1:38" x14ac:dyDescent="0.15">
      <c r="A1861" s="7">
        <v>300560</v>
      </c>
      <c r="B1861" s="17">
        <f t="shared" ref="B1861" si="512">J1861/K1861</f>
        <v>92.727272727272734</v>
      </c>
      <c r="C1861" s="17">
        <f t="shared" ref="C1861" si="513">J1861/L1861</f>
        <v>12.118811881188119</v>
      </c>
      <c r="D1861" s="17">
        <f t="shared" ref="D1861" si="514">M1861/(N1861*4)</f>
        <v>0</v>
      </c>
      <c r="E1861" s="17">
        <f t="shared" ref="E1861" si="515">M1861/O1861</f>
        <v>0</v>
      </c>
      <c r="F1861" s="17">
        <f t="shared" ref="F1861" si="516">P1861/(Q1861*2)</f>
        <v>0</v>
      </c>
      <c r="G1861" s="17">
        <f t="shared" ref="G1861" si="517">P1861/R1861</f>
        <v>0</v>
      </c>
      <c r="H1861" s="17">
        <f t="shared" ref="H1861" si="518">S1861/((T1861/3)*4)</f>
        <v>0</v>
      </c>
      <c r="I1861" s="17">
        <f t="shared" ref="I1861" si="519">S1861/U1861</f>
        <v>0</v>
      </c>
      <c r="J1861" s="18">
        <v>61.2</v>
      </c>
      <c r="K1861" s="17">
        <v>0.66</v>
      </c>
      <c r="L1861" s="17">
        <v>5.05</v>
      </c>
      <c r="M1861" s="18">
        <v>0</v>
      </c>
      <c r="N1861" s="17">
        <v>0.43</v>
      </c>
      <c r="O1861" s="17">
        <v>5.48</v>
      </c>
      <c r="P1861" s="18">
        <v>0</v>
      </c>
      <c r="Q1861" s="17">
        <v>0.43</v>
      </c>
      <c r="R1861" s="17">
        <v>5.48</v>
      </c>
      <c r="S1861" s="18">
        <v>0</v>
      </c>
      <c r="T1861" s="17">
        <v>0.66</v>
      </c>
      <c r="U1861" s="17">
        <v>5.05</v>
      </c>
      <c r="V1861" s="21">
        <v>42475</v>
      </c>
      <c r="W1861" s="7">
        <v>300560</v>
      </c>
      <c r="X1861" s="30"/>
      <c r="Y1861" s="66"/>
      <c r="Z1861" s="66"/>
      <c r="AA1861" s="30"/>
      <c r="AB1861" s="66"/>
      <c r="AC1861" s="66"/>
      <c r="AD1861" s="30"/>
      <c r="AE1861" s="66"/>
      <c r="AF1861" s="66"/>
      <c r="AG1861" s="30"/>
      <c r="AH1861" s="66"/>
      <c r="AI1861" s="66"/>
      <c r="AJ1861" s="76"/>
      <c r="AL1861" s="7">
        <v>300560</v>
      </c>
    </row>
    <row r="1862" spans="1:38" x14ac:dyDescent="0.15">
      <c r="A1862" s="7">
        <v>300561</v>
      </c>
      <c r="B1862" s="17">
        <f t="shared" ref="B1862:B1866" si="520">J1862/K1862</f>
        <v>64.032786885245898</v>
      </c>
      <c r="C1862" s="17">
        <f t="shared" ref="C1862:C1866" si="521">J1862/L1862</f>
        <v>10.575812274368232</v>
      </c>
      <c r="D1862" s="17">
        <f t="shared" ref="D1862:D1866" si="522">M1862/(N1862*4)</f>
        <v>0</v>
      </c>
      <c r="E1862" s="17">
        <f t="shared" ref="E1862:E1866" si="523">M1862/O1862</f>
        <v>0</v>
      </c>
      <c r="F1862" s="17">
        <f t="shared" ref="F1862:F1866" si="524">P1862/(Q1862*2)</f>
        <v>0</v>
      </c>
      <c r="G1862" s="17">
        <f t="shared" ref="G1862:G1866" si="525">P1862/R1862</f>
        <v>0</v>
      </c>
      <c r="H1862" s="17">
        <f t="shared" ref="H1862:H1866" si="526">S1862/((T1862/3)*4)</f>
        <v>0</v>
      </c>
      <c r="I1862" s="17">
        <f t="shared" ref="I1862:I1866" si="527">S1862/U1862</f>
        <v>0</v>
      </c>
      <c r="J1862" s="18">
        <v>117.18</v>
      </c>
      <c r="K1862" s="17">
        <v>1.83</v>
      </c>
      <c r="L1862" s="17">
        <v>11.08</v>
      </c>
      <c r="M1862" s="18">
        <v>0</v>
      </c>
      <c r="N1862" s="17">
        <v>1.25</v>
      </c>
      <c r="O1862" s="17">
        <v>6.18</v>
      </c>
      <c r="P1862" s="18">
        <v>0</v>
      </c>
      <c r="Q1862" s="17">
        <v>1.25</v>
      </c>
      <c r="R1862" s="17">
        <v>6.18</v>
      </c>
      <c r="S1862" s="18">
        <v>0</v>
      </c>
      <c r="T1862" s="17">
        <v>1.69</v>
      </c>
      <c r="U1862" s="17">
        <v>5.64</v>
      </c>
      <c r="V1862" s="21"/>
      <c r="W1862" s="7">
        <v>300561</v>
      </c>
      <c r="X1862" s="30"/>
      <c r="Y1862" s="66"/>
      <c r="Z1862" s="66"/>
      <c r="AA1862" s="30"/>
      <c r="AB1862" s="66"/>
      <c r="AC1862" s="66"/>
      <c r="AD1862" s="30"/>
      <c r="AE1862" s="66"/>
      <c r="AF1862" s="66"/>
      <c r="AG1862" s="30"/>
      <c r="AH1862" s="66"/>
      <c r="AI1862" s="66"/>
      <c r="AJ1862" s="76"/>
      <c r="AL1862" s="7">
        <v>300561</v>
      </c>
    </row>
    <row r="1863" spans="1:38" x14ac:dyDescent="0.15">
      <c r="A1863" s="7">
        <v>300562</v>
      </c>
      <c r="B1863" s="17">
        <f t="shared" si="520"/>
        <v>52.299435028248581</v>
      </c>
      <c r="C1863" s="17">
        <f t="shared" si="521"/>
        <v>10.790301899988343</v>
      </c>
      <c r="D1863" s="17">
        <f t="shared" si="522"/>
        <v>0</v>
      </c>
      <c r="E1863" s="17">
        <f t="shared" si="523"/>
        <v>0</v>
      </c>
      <c r="F1863" s="17">
        <f t="shared" si="524"/>
        <v>0</v>
      </c>
      <c r="G1863" s="17">
        <f t="shared" si="525"/>
        <v>0</v>
      </c>
      <c r="H1863" s="17">
        <f t="shared" si="526"/>
        <v>0</v>
      </c>
      <c r="I1863" s="17">
        <f t="shared" si="527"/>
        <v>0</v>
      </c>
      <c r="J1863" s="18">
        <v>92.57</v>
      </c>
      <c r="K1863" s="17">
        <v>1.77</v>
      </c>
      <c r="L1863" s="17">
        <v>8.5790000000000006</v>
      </c>
      <c r="M1863" s="18">
        <v>0</v>
      </c>
      <c r="N1863" s="17">
        <v>0.81</v>
      </c>
      <c r="O1863" s="17">
        <v>5.7</v>
      </c>
      <c r="P1863" s="18">
        <v>0</v>
      </c>
      <c r="Q1863" s="17">
        <v>0.81</v>
      </c>
      <c r="R1863" s="17">
        <v>5.7</v>
      </c>
      <c r="S1863" s="18">
        <v>0</v>
      </c>
      <c r="T1863" s="17">
        <v>1.1399999999999999</v>
      </c>
      <c r="U1863" s="17">
        <v>5.08</v>
      </c>
      <c r="V1863" s="21"/>
      <c r="W1863" s="7">
        <v>300562</v>
      </c>
      <c r="X1863" s="30"/>
      <c r="Y1863" s="66"/>
      <c r="Z1863" s="66"/>
      <c r="AA1863" s="30"/>
      <c r="AB1863" s="66"/>
      <c r="AC1863" s="66"/>
      <c r="AD1863" s="30"/>
      <c r="AE1863" s="66"/>
      <c r="AF1863" s="66"/>
      <c r="AG1863" s="30"/>
      <c r="AH1863" s="66"/>
      <c r="AI1863" s="66"/>
      <c r="AJ1863" s="76"/>
      <c r="AL1863" s="7">
        <v>300562</v>
      </c>
    </row>
    <row r="1864" spans="1:38" x14ac:dyDescent="0.15">
      <c r="A1864" s="7">
        <v>300563</v>
      </c>
      <c r="B1864" s="17">
        <f t="shared" si="520"/>
        <v>102.6111111111111</v>
      </c>
      <c r="C1864" s="17">
        <f t="shared" si="521"/>
        <v>13.715346534653465</v>
      </c>
      <c r="D1864" s="17">
        <f t="shared" si="522"/>
        <v>0</v>
      </c>
      <c r="E1864" s="17">
        <f t="shared" si="523"/>
        <v>0</v>
      </c>
      <c r="F1864" s="17">
        <f t="shared" si="524"/>
        <v>0</v>
      </c>
      <c r="G1864" s="17">
        <f t="shared" si="525"/>
        <v>0</v>
      </c>
      <c r="H1864" s="17">
        <f t="shared" si="526"/>
        <v>0</v>
      </c>
      <c r="I1864" s="17">
        <f t="shared" si="527"/>
        <v>0</v>
      </c>
      <c r="J1864" s="18">
        <v>55.41</v>
      </c>
      <c r="K1864" s="17">
        <v>0.54</v>
      </c>
      <c r="L1864" s="17">
        <v>4.04</v>
      </c>
      <c r="M1864" s="18">
        <v>0</v>
      </c>
      <c r="N1864" s="17">
        <v>0.33</v>
      </c>
      <c r="O1864" s="17">
        <v>4.3684000000000003</v>
      </c>
      <c r="P1864" s="18">
        <v>0</v>
      </c>
      <c r="Q1864" s="17">
        <v>0.33</v>
      </c>
      <c r="R1864" s="17">
        <v>4.3684000000000003</v>
      </c>
      <c r="S1864" s="18">
        <v>0</v>
      </c>
      <c r="T1864" s="17">
        <v>0.54</v>
      </c>
      <c r="U1864" s="17">
        <v>4.04</v>
      </c>
      <c r="V1864" s="21">
        <v>42450</v>
      </c>
      <c r="W1864" s="7">
        <v>300563</v>
      </c>
      <c r="X1864" s="30"/>
      <c r="Y1864" s="66"/>
      <c r="Z1864" s="66"/>
      <c r="AA1864" s="30"/>
      <c r="AB1864" s="66"/>
      <c r="AC1864" s="66"/>
      <c r="AD1864" s="30"/>
      <c r="AE1864" s="66"/>
      <c r="AF1864" s="66"/>
      <c r="AG1864" s="30"/>
      <c r="AH1864" s="66"/>
      <c r="AI1864" s="66"/>
      <c r="AJ1864" s="76"/>
      <c r="AL1864" s="7">
        <v>300563</v>
      </c>
    </row>
    <row r="1865" spans="1:38" x14ac:dyDescent="0.15">
      <c r="A1865" s="7">
        <v>300565</v>
      </c>
      <c r="B1865" s="17">
        <f t="shared" si="520"/>
        <v>76.307692307692307</v>
      </c>
      <c r="C1865" s="17">
        <f t="shared" si="521"/>
        <v>13.971830985915494</v>
      </c>
      <c r="D1865" s="17">
        <f t="shared" si="522"/>
        <v>0</v>
      </c>
      <c r="E1865" s="17">
        <f t="shared" si="523"/>
        <v>0</v>
      </c>
      <c r="F1865" s="17">
        <f t="shared" si="524"/>
        <v>0</v>
      </c>
      <c r="G1865" s="17">
        <f t="shared" si="525"/>
        <v>0</v>
      </c>
      <c r="H1865" s="17">
        <f t="shared" si="526"/>
        <v>0</v>
      </c>
      <c r="I1865" s="17">
        <f t="shared" si="527"/>
        <v>0</v>
      </c>
      <c r="J1865" s="18">
        <v>39.68</v>
      </c>
      <c r="K1865" s="17">
        <v>0.52</v>
      </c>
      <c r="L1865" s="17">
        <v>2.84</v>
      </c>
      <c r="M1865" s="18">
        <v>0</v>
      </c>
      <c r="N1865" s="17">
        <v>0.28000000000000003</v>
      </c>
      <c r="O1865" s="17">
        <v>3.13</v>
      </c>
      <c r="P1865" s="18">
        <v>0</v>
      </c>
      <c r="Q1865" s="17">
        <v>0.28000000000000003</v>
      </c>
      <c r="R1865" s="17">
        <v>3.13</v>
      </c>
      <c r="S1865" s="18">
        <v>0</v>
      </c>
      <c r="T1865" s="17">
        <v>0.52</v>
      </c>
      <c r="U1865" s="17">
        <v>2.84</v>
      </c>
      <c r="V1865" s="21">
        <v>42480</v>
      </c>
      <c r="W1865" s="7">
        <v>300565</v>
      </c>
      <c r="X1865" s="30"/>
      <c r="Y1865" s="66"/>
      <c r="Z1865" s="66"/>
      <c r="AA1865" s="30"/>
      <c r="AB1865" s="66"/>
      <c r="AC1865" s="66"/>
      <c r="AD1865" s="30"/>
      <c r="AE1865" s="66"/>
      <c r="AF1865" s="66"/>
      <c r="AG1865" s="30"/>
      <c r="AH1865" s="66"/>
      <c r="AI1865" s="66"/>
      <c r="AJ1865" s="76"/>
      <c r="AL1865" s="7">
        <v>300565</v>
      </c>
    </row>
    <row r="1866" spans="1:38" x14ac:dyDescent="0.15">
      <c r="A1866" s="7">
        <v>300566</v>
      </c>
      <c r="B1866" s="17">
        <f t="shared" si="520"/>
        <v>66.5625</v>
      </c>
      <c r="C1866" s="17">
        <f t="shared" si="521"/>
        <v>14.825986078886311</v>
      </c>
      <c r="D1866" s="17">
        <f t="shared" si="522"/>
        <v>0</v>
      </c>
      <c r="E1866" s="17">
        <f t="shared" si="523"/>
        <v>0</v>
      </c>
      <c r="F1866" s="17">
        <f t="shared" si="524"/>
        <v>0</v>
      </c>
      <c r="G1866" s="17">
        <f t="shared" si="525"/>
        <v>0</v>
      </c>
      <c r="H1866" s="17">
        <f t="shared" si="526"/>
        <v>0</v>
      </c>
      <c r="I1866" s="17">
        <f t="shared" si="527"/>
        <v>0</v>
      </c>
      <c r="J1866" s="18">
        <v>63.9</v>
      </c>
      <c r="K1866" s="17">
        <v>0.96</v>
      </c>
      <c r="L1866" s="17">
        <v>4.3099999999999996</v>
      </c>
      <c r="M1866" s="18">
        <v>0</v>
      </c>
      <c r="N1866" s="17">
        <v>0.32</v>
      </c>
      <c r="O1866" s="17">
        <v>4.5</v>
      </c>
      <c r="P1866" s="18">
        <v>0</v>
      </c>
      <c r="Q1866" s="17">
        <v>0.32</v>
      </c>
      <c r="R1866" s="17">
        <v>4.5</v>
      </c>
      <c r="S1866" s="18">
        <v>0</v>
      </c>
      <c r="T1866" s="17">
        <v>0.96</v>
      </c>
      <c r="U1866" s="17">
        <v>4.3099999999999996</v>
      </c>
      <c r="V1866" s="21">
        <v>42485</v>
      </c>
      <c r="W1866" s="7">
        <v>300566</v>
      </c>
      <c r="X1866" s="30"/>
      <c r="Y1866" s="66"/>
      <c r="Z1866" s="66"/>
      <c r="AA1866" s="30"/>
      <c r="AB1866" s="66"/>
      <c r="AC1866" s="66"/>
      <c r="AD1866" s="30"/>
      <c r="AE1866" s="66"/>
      <c r="AF1866" s="66"/>
      <c r="AG1866" s="30"/>
      <c r="AH1866" s="66"/>
      <c r="AI1866" s="66"/>
      <c r="AJ1866" s="76"/>
      <c r="AL1866" s="7">
        <v>300566</v>
      </c>
    </row>
    <row r="1867" spans="1:38" x14ac:dyDescent="0.15">
      <c r="A1867" s="7">
        <v>300567</v>
      </c>
      <c r="B1867" s="17">
        <f t="shared" ref="B1867" si="528">J1867/K1867</f>
        <v>75.9375</v>
      </c>
      <c r="C1867" s="17">
        <f t="shared" ref="C1867" si="529">J1867/L1867</f>
        <v>23.940886699507391</v>
      </c>
      <c r="D1867" s="17">
        <f t="shared" ref="D1867" si="530">M1867/(N1867*4)</f>
        <v>0</v>
      </c>
      <c r="E1867" s="17">
        <f t="shared" ref="E1867" si="531">M1867/O1867</f>
        <v>0</v>
      </c>
      <c r="F1867" s="17">
        <f t="shared" ref="F1867" si="532">P1867/(Q1867*2)</f>
        <v>0</v>
      </c>
      <c r="G1867" s="17">
        <f t="shared" ref="G1867" si="533">P1867/R1867</f>
        <v>0</v>
      </c>
      <c r="H1867" s="17">
        <f t="shared" ref="H1867" si="534">S1867/((T1867/3)*4)</f>
        <v>0</v>
      </c>
      <c r="I1867" s="17">
        <f t="shared" ref="I1867" si="535">S1867/U1867</f>
        <v>0</v>
      </c>
      <c r="J1867" s="18">
        <v>97.2</v>
      </c>
      <c r="K1867" s="17">
        <v>1.28</v>
      </c>
      <c r="L1867" s="17">
        <v>4.0599999999999996</v>
      </c>
      <c r="M1867" s="18">
        <v>0</v>
      </c>
      <c r="N1867" s="17">
        <v>0.49</v>
      </c>
      <c r="O1867" s="17">
        <v>4.58</v>
      </c>
      <c r="P1867" s="18">
        <v>0</v>
      </c>
      <c r="Q1867" s="17">
        <v>0.49</v>
      </c>
      <c r="R1867" s="17">
        <v>4.58</v>
      </c>
      <c r="S1867" s="18">
        <v>0</v>
      </c>
      <c r="T1867" s="17">
        <v>1.28</v>
      </c>
      <c r="U1867" s="17">
        <v>4.0599999999999996</v>
      </c>
      <c r="V1867" s="21">
        <v>42457</v>
      </c>
      <c r="W1867" s="7">
        <v>300567</v>
      </c>
      <c r="X1867" s="30"/>
      <c r="Y1867" s="66"/>
      <c r="Z1867" s="66"/>
      <c r="AA1867" s="30"/>
      <c r="AB1867" s="66"/>
      <c r="AC1867" s="66"/>
      <c r="AD1867" s="30"/>
      <c r="AE1867" s="66"/>
      <c r="AF1867" s="66"/>
      <c r="AG1867" s="30"/>
      <c r="AH1867" s="66"/>
      <c r="AI1867" s="66"/>
      <c r="AJ1867" s="76"/>
      <c r="AL1867" s="7">
        <v>300567</v>
      </c>
    </row>
    <row r="1868" spans="1:38" x14ac:dyDescent="0.15">
      <c r="A1868" s="7">
        <v>300568</v>
      </c>
      <c r="B1868" s="17">
        <f t="shared" ref="B1868" si="536">J1868/K1868</f>
        <v>48.738095238095234</v>
      </c>
      <c r="C1868" s="17">
        <f t="shared" ref="C1868" si="537">J1868/L1868</f>
        <v>7.9668405075114812</v>
      </c>
      <c r="D1868" s="17">
        <f t="shared" ref="D1868" si="538">M1868/(N1868*4)</f>
        <v>0</v>
      </c>
      <c r="E1868" s="17">
        <f t="shared" ref="E1868" si="539">M1868/O1868</f>
        <v>0</v>
      </c>
      <c r="F1868" s="17">
        <f t="shared" ref="F1868" si="540">P1868/(Q1868*2)</f>
        <v>0</v>
      </c>
      <c r="G1868" s="17">
        <f t="shared" ref="G1868" si="541">P1868/R1868</f>
        <v>0</v>
      </c>
      <c r="H1868" s="17">
        <f t="shared" ref="H1868" si="542">S1868/((T1868/3)*4)</f>
        <v>0</v>
      </c>
      <c r="I1868" s="17">
        <f t="shared" ref="I1868" si="543">S1868/U1868</f>
        <v>0</v>
      </c>
      <c r="J1868" s="18">
        <v>81.88</v>
      </c>
      <c r="K1868" s="17">
        <v>1.68</v>
      </c>
      <c r="L1868" s="17">
        <v>10.2776</v>
      </c>
      <c r="M1868" s="18">
        <v>0</v>
      </c>
      <c r="N1868" s="17">
        <v>1.03</v>
      </c>
      <c r="O1868" s="17">
        <v>6.27</v>
      </c>
      <c r="P1868" s="18">
        <v>0</v>
      </c>
      <c r="Q1868" s="17">
        <v>1.03</v>
      </c>
      <c r="R1868" s="17">
        <v>6.27</v>
      </c>
      <c r="S1868" s="18">
        <v>0</v>
      </c>
      <c r="T1868" s="17">
        <v>1.31</v>
      </c>
      <c r="U1868" s="17">
        <v>5.88</v>
      </c>
      <c r="V1868" s="21"/>
      <c r="W1868" s="7">
        <v>300568</v>
      </c>
      <c r="X1868" s="30"/>
      <c r="Y1868" s="66"/>
      <c r="Z1868" s="66"/>
      <c r="AA1868" s="30"/>
      <c r="AB1868" s="66"/>
      <c r="AC1868" s="66"/>
      <c r="AD1868" s="30"/>
      <c r="AE1868" s="66"/>
      <c r="AF1868" s="66"/>
      <c r="AG1868" s="30"/>
      <c r="AH1868" s="66"/>
      <c r="AI1868" s="66"/>
      <c r="AJ1868" s="76"/>
      <c r="AL1868" s="7">
        <v>300568</v>
      </c>
    </row>
    <row r="1869" spans="1:38" x14ac:dyDescent="0.15">
      <c r="A1869" s="7">
        <v>300569</v>
      </c>
      <c r="B1869" s="17">
        <f t="shared" ref="B1869" si="544">J1869/K1869</f>
        <v>36.24637681159421</v>
      </c>
      <c r="C1869" s="17">
        <f t="shared" ref="C1869" si="545">J1869/L1869</f>
        <v>9.8078431372549026</v>
      </c>
      <c r="D1869" s="17">
        <f t="shared" ref="D1869" si="546">M1869/(N1869*4)</f>
        <v>0</v>
      </c>
      <c r="E1869" s="17">
        <f t="shared" ref="E1869" si="547">M1869/O1869</f>
        <v>0</v>
      </c>
      <c r="F1869" s="17">
        <f t="shared" ref="F1869" si="548">P1869/(Q1869*2)</f>
        <v>0</v>
      </c>
      <c r="G1869" s="17">
        <f t="shared" ref="G1869" si="549">P1869/R1869</f>
        <v>0</v>
      </c>
      <c r="H1869" s="17">
        <f t="shared" ref="H1869" si="550">S1869/((T1869/3)*4)</f>
        <v>0</v>
      </c>
      <c r="I1869" s="17">
        <f t="shared" ref="I1869" si="551">S1869/U1869</f>
        <v>0</v>
      </c>
      <c r="J1869" s="18">
        <v>100.04</v>
      </c>
      <c r="K1869" s="17">
        <v>2.76</v>
      </c>
      <c r="L1869" s="17">
        <v>10.199999999999999</v>
      </c>
      <c r="M1869" s="18">
        <v>0</v>
      </c>
      <c r="N1869" s="17">
        <v>1.75</v>
      </c>
      <c r="O1869" s="17">
        <v>11.95</v>
      </c>
      <c r="P1869" s="18">
        <v>0</v>
      </c>
      <c r="Q1869" s="17">
        <v>1.75</v>
      </c>
      <c r="R1869" s="17">
        <v>11.95</v>
      </c>
      <c r="S1869" s="18">
        <v>0</v>
      </c>
      <c r="T1869" s="17">
        <v>2.76</v>
      </c>
      <c r="U1869" s="17">
        <v>10.199999999999999</v>
      </c>
      <c r="V1869" s="21">
        <v>42480</v>
      </c>
      <c r="W1869" s="7">
        <v>300569</v>
      </c>
      <c r="X1869" s="30"/>
      <c r="Y1869" s="66"/>
      <c r="Z1869" s="66"/>
      <c r="AA1869" s="30"/>
      <c r="AB1869" s="66"/>
      <c r="AC1869" s="66"/>
      <c r="AD1869" s="30"/>
      <c r="AE1869" s="66"/>
      <c r="AF1869" s="66"/>
      <c r="AG1869" s="30"/>
      <c r="AH1869" s="66"/>
      <c r="AI1869" s="66"/>
      <c r="AJ1869" s="76"/>
      <c r="AL1869" s="7">
        <v>300569</v>
      </c>
    </row>
    <row r="1870" spans="1:38" x14ac:dyDescent="0.15">
      <c r="A1870" s="7">
        <v>300570</v>
      </c>
      <c r="B1870" s="17">
        <f t="shared" ref="B1870" si="552">J1870/K1870</f>
        <v>45.327868852459012</v>
      </c>
      <c r="C1870" s="17">
        <f t="shared" ref="C1870" si="553">J1870/L1870</f>
        <v>14.035532994923857</v>
      </c>
      <c r="D1870" s="17">
        <f t="shared" ref="D1870" si="554">M1870/(N1870*4)</f>
        <v>0</v>
      </c>
      <c r="E1870" s="17">
        <f t="shared" ref="E1870" si="555">M1870/O1870</f>
        <v>0</v>
      </c>
      <c r="F1870" s="17">
        <f t="shared" ref="F1870" si="556">P1870/(Q1870*2)</f>
        <v>0</v>
      </c>
      <c r="G1870" s="17">
        <f t="shared" ref="G1870" si="557">P1870/R1870</f>
        <v>0</v>
      </c>
      <c r="H1870" s="17">
        <f t="shared" ref="H1870" si="558">S1870/((T1870/3)*4)</f>
        <v>0</v>
      </c>
      <c r="I1870" s="17">
        <f t="shared" ref="I1870" si="559">S1870/U1870</f>
        <v>0</v>
      </c>
      <c r="J1870" s="18">
        <v>55.3</v>
      </c>
      <c r="K1870" s="17">
        <v>1.22</v>
      </c>
      <c r="L1870" s="17">
        <v>3.94</v>
      </c>
      <c r="M1870" s="18">
        <v>0</v>
      </c>
      <c r="N1870" s="17">
        <v>0.79</v>
      </c>
      <c r="O1870" s="17">
        <v>4.33</v>
      </c>
      <c r="P1870" s="18">
        <v>0</v>
      </c>
      <c r="Q1870" s="17">
        <v>0.79</v>
      </c>
      <c r="R1870" s="17">
        <v>4.33</v>
      </c>
      <c r="S1870" s="18">
        <v>0</v>
      </c>
      <c r="T1870" s="17">
        <v>1.22</v>
      </c>
      <c r="U1870" s="17">
        <v>3.94</v>
      </c>
      <c r="V1870" s="21">
        <v>42472</v>
      </c>
      <c r="W1870" s="7">
        <v>300570</v>
      </c>
      <c r="X1870" s="30"/>
      <c r="Y1870" s="66"/>
      <c r="Z1870" s="66"/>
      <c r="AA1870" s="30"/>
      <c r="AB1870" s="66"/>
      <c r="AC1870" s="66"/>
      <c r="AD1870" s="30"/>
      <c r="AE1870" s="66"/>
      <c r="AF1870" s="66"/>
      <c r="AG1870" s="30"/>
      <c r="AH1870" s="66"/>
      <c r="AI1870" s="66"/>
      <c r="AJ1870" s="76"/>
      <c r="AL1870" s="7">
        <v>300570</v>
      </c>
    </row>
    <row r="1871" spans="1:38" x14ac:dyDescent="0.15">
      <c r="A1871" s="7">
        <v>300571</v>
      </c>
      <c r="B1871" s="17">
        <f t="shared" ref="B1871" si="560">J1871/K1871</f>
        <v>69.616279069767444</v>
      </c>
      <c r="C1871" s="17">
        <f t="shared" ref="C1871" si="561">J1871/L1871</f>
        <v>15.838624338624339</v>
      </c>
      <c r="D1871" s="17">
        <f t="shared" ref="D1871" si="562">M1871/(N1871*4)</f>
        <v>0</v>
      </c>
      <c r="E1871" s="17">
        <f t="shared" ref="E1871" si="563">M1871/O1871</f>
        <v>0</v>
      </c>
      <c r="F1871" s="17">
        <f t="shared" ref="F1871" si="564">P1871/(Q1871*2)</f>
        <v>0</v>
      </c>
      <c r="G1871" s="17">
        <f t="shared" ref="G1871" si="565">P1871/R1871</f>
        <v>0</v>
      </c>
      <c r="H1871" s="17">
        <f t="shared" ref="H1871" si="566">S1871/((T1871/3)*4)</f>
        <v>0</v>
      </c>
      <c r="I1871" s="17">
        <f t="shared" ref="I1871" si="567">S1871/U1871</f>
        <v>0</v>
      </c>
      <c r="J1871" s="18">
        <v>59.87</v>
      </c>
      <c r="K1871" s="17">
        <v>0.86</v>
      </c>
      <c r="L1871" s="17">
        <v>3.78</v>
      </c>
      <c r="M1871" s="18">
        <v>0</v>
      </c>
      <c r="N1871" s="17">
        <v>0.83</v>
      </c>
      <c r="O1871" s="17">
        <v>4.62</v>
      </c>
      <c r="P1871" s="18">
        <v>0</v>
      </c>
      <c r="Q1871" s="17">
        <v>0.83</v>
      </c>
      <c r="R1871" s="17">
        <v>4.62</v>
      </c>
      <c r="S1871" s="18">
        <v>0</v>
      </c>
      <c r="T1871" s="17">
        <v>0.86</v>
      </c>
      <c r="U1871" s="17">
        <v>3.78</v>
      </c>
      <c r="V1871" s="21">
        <v>42486</v>
      </c>
      <c r="W1871" s="7">
        <v>300571</v>
      </c>
      <c r="X1871" s="30"/>
      <c r="Y1871" s="66"/>
      <c r="Z1871" s="66"/>
      <c r="AA1871" s="30"/>
      <c r="AB1871" s="66"/>
      <c r="AC1871" s="66"/>
      <c r="AD1871" s="30"/>
      <c r="AE1871" s="66"/>
      <c r="AF1871" s="66"/>
      <c r="AG1871" s="30"/>
      <c r="AH1871" s="66"/>
      <c r="AI1871" s="66"/>
      <c r="AJ1871" s="76"/>
      <c r="AL1871" s="7">
        <v>300571</v>
      </c>
    </row>
    <row r="1872" spans="1:38" x14ac:dyDescent="0.15">
      <c r="A1872" s="7">
        <v>300572</v>
      </c>
      <c r="B1872" s="17">
        <f t="shared" ref="B1872" si="568">J1872/K1872</f>
        <v>129.13999999999999</v>
      </c>
      <c r="C1872" s="17">
        <f t="shared" ref="C1872" si="569">J1872/L1872</f>
        <v>11.571684587813619</v>
      </c>
      <c r="D1872" s="17">
        <f t="shared" ref="D1872" si="570">M1872/(N1872*4)</f>
        <v>0</v>
      </c>
      <c r="E1872" s="17">
        <f t="shared" ref="E1872" si="571">M1872/O1872</f>
        <v>0</v>
      </c>
      <c r="F1872" s="17">
        <f t="shared" ref="F1872" si="572">P1872/(Q1872*2)</f>
        <v>0</v>
      </c>
      <c r="G1872" s="17">
        <f t="shared" ref="G1872" si="573">P1872/R1872</f>
        <v>0</v>
      </c>
      <c r="H1872" s="17">
        <f t="shared" ref="H1872" si="574">S1872/((T1872/3)*4)</f>
        <v>0</v>
      </c>
      <c r="I1872" s="17">
        <f t="shared" ref="I1872" si="575">S1872/U1872</f>
        <v>0</v>
      </c>
      <c r="J1872" s="18">
        <v>64.569999999999993</v>
      </c>
      <c r="K1872" s="17">
        <v>0.5</v>
      </c>
      <c r="L1872" s="17">
        <v>5.58</v>
      </c>
      <c r="M1872" s="18">
        <v>0</v>
      </c>
      <c r="N1872" s="17">
        <v>0.77800000000000002</v>
      </c>
      <c r="O1872" s="17">
        <v>5.8524000000000003</v>
      </c>
      <c r="P1872" s="18">
        <v>0</v>
      </c>
      <c r="Q1872" s="17">
        <v>0.77780000000000005</v>
      </c>
      <c r="R1872" s="17">
        <v>5.8526999999999996</v>
      </c>
      <c r="S1872" s="18">
        <v>0</v>
      </c>
      <c r="T1872" s="17">
        <v>0.77800000000000002</v>
      </c>
      <c r="U1872" s="17">
        <v>5.8526999999999996</v>
      </c>
      <c r="V1872" s="21">
        <v>42470</v>
      </c>
      <c r="W1872" s="7">
        <v>300572</v>
      </c>
      <c r="X1872" s="30"/>
      <c r="Y1872" s="66"/>
      <c r="Z1872" s="66"/>
      <c r="AA1872" s="30"/>
      <c r="AB1872" s="66"/>
      <c r="AC1872" s="66"/>
      <c r="AD1872" s="30"/>
      <c r="AE1872" s="66"/>
      <c r="AF1872" s="66"/>
      <c r="AG1872" s="30"/>
      <c r="AH1872" s="66"/>
      <c r="AI1872" s="66"/>
      <c r="AJ1872" s="76"/>
      <c r="AL1872" s="7">
        <v>300572</v>
      </c>
    </row>
    <row r="1873" spans="1:38" x14ac:dyDescent="0.15">
      <c r="A1873" s="7">
        <v>300573</v>
      </c>
      <c r="B1873" s="17">
        <f t="shared" ref="B1873" si="576">J1873/K1873</f>
        <v>92.324324324324323</v>
      </c>
      <c r="C1873" s="17">
        <f t="shared" ref="C1873" si="577">J1873/L1873</f>
        <v>5.2553846153846147</v>
      </c>
      <c r="D1873" s="17">
        <f t="shared" ref="D1873" si="578">M1873/(N1873*4)</f>
        <v>0</v>
      </c>
      <c r="E1873" s="17">
        <f t="shared" ref="E1873" si="579">M1873/O1873</f>
        <v>0</v>
      </c>
      <c r="F1873" s="17">
        <f t="shared" ref="F1873" si="580">P1873/(Q1873*2)</f>
        <v>0</v>
      </c>
      <c r="G1873" s="17">
        <f t="shared" ref="G1873" si="581">P1873/R1873</f>
        <v>0</v>
      </c>
      <c r="H1873" s="17">
        <f t="shared" ref="H1873" si="582">S1873/((T1873/3)*4)</f>
        <v>0</v>
      </c>
      <c r="I1873" s="17">
        <f t="shared" ref="I1873" si="583">S1873/U1873</f>
        <v>0</v>
      </c>
      <c r="J1873" s="18">
        <v>34.159999999999997</v>
      </c>
      <c r="K1873" s="17">
        <v>0.37</v>
      </c>
      <c r="L1873" s="17">
        <v>6.5</v>
      </c>
      <c r="M1873" s="18">
        <v>0</v>
      </c>
      <c r="N1873" s="17">
        <v>0.53</v>
      </c>
      <c r="O1873" s="17">
        <v>7.03</v>
      </c>
      <c r="P1873" s="18">
        <v>0</v>
      </c>
      <c r="Q1873" s="17">
        <v>0.53</v>
      </c>
      <c r="R1873" s="17">
        <v>7.03</v>
      </c>
      <c r="S1873" s="18">
        <v>0</v>
      </c>
      <c r="T1873" s="17">
        <v>0.76</v>
      </c>
      <c r="U1873" s="17">
        <v>0.72599999999999998</v>
      </c>
      <c r="V1873" s="21">
        <v>42470</v>
      </c>
      <c r="W1873" s="7">
        <v>300573</v>
      </c>
      <c r="X1873" s="30"/>
      <c r="Y1873" s="66"/>
      <c r="Z1873" s="66"/>
      <c r="AA1873" s="30"/>
      <c r="AB1873" s="66"/>
      <c r="AC1873" s="66"/>
      <c r="AD1873" s="30"/>
      <c r="AE1873" s="66"/>
      <c r="AF1873" s="66"/>
      <c r="AG1873" s="30"/>
      <c r="AH1873" s="66"/>
      <c r="AI1873" s="66"/>
      <c r="AJ1873" s="76"/>
      <c r="AL1873" s="7">
        <v>300573</v>
      </c>
    </row>
    <row r="1874" spans="1:38" x14ac:dyDescent="0.15">
      <c r="A1874" s="7">
        <v>300575</v>
      </c>
      <c r="B1874" s="17">
        <f t="shared" ref="B1874" si="584">J1874/K1874</f>
        <v>37.151162790697676</v>
      </c>
      <c r="C1874" s="17">
        <f t="shared" ref="C1874" si="585">J1874/L1874</f>
        <v>6.9989047097480821</v>
      </c>
      <c r="D1874" s="17">
        <f t="shared" ref="D1874" si="586">M1874/(N1874*4)</f>
        <v>0</v>
      </c>
      <c r="E1874" s="17">
        <f t="shared" ref="E1874" si="587">M1874/O1874</f>
        <v>0</v>
      </c>
      <c r="F1874" s="17">
        <f t="shared" ref="F1874" si="588">P1874/(Q1874*2)</f>
        <v>0</v>
      </c>
      <c r="G1874" s="17">
        <f t="shared" ref="G1874" si="589">P1874/R1874</f>
        <v>0</v>
      </c>
      <c r="H1874" s="17">
        <f t="shared" ref="H1874" si="590">S1874/((T1874/3)*4)</f>
        <v>0</v>
      </c>
      <c r="I1874" s="17">
        <f t="shared" ref="I1874" si="591">S1874/U1874</f>
        <v>0</v>
      </c>
      <c r="J1874" s="18">
        <v>63.9</v>
      </c>
      <c r="K1874" s="17">
        <v>1.72</v>
      </c>
      <c r="L1874" s="17">
        <v>9.1300000000000008</v>
      </c>
      <c r="M1874" s="18">
        <v>0</v>
      </c>
      <c r="N1874" s="17">
        <v>0.74</v>
      </c>
      <c r="O1874" s="17">
        <v>9.1300000000000008</v>
      </c>
      <c r="P1874" s="18">
        <v>0</v>
      </c>
      <c r="Q1874" s="17">
        <v>0.74</v>
      </c>
      <c r="R1874" s="17">
        <v>9.1300000000000008</v>
      </c>
      <c r="S1874" s="18">
        <v>0</v>
      </c>
      <c r="T1874" s="17">
        <v>1.02</v>
      </c>
      <c r="U1874" s="17">
        <v>9.4046000000000003</v>
      </c>
      <c r="V1874" s="21">
        <v>42457</v>
      </c>
      <c r="W1874" s="7">
        <v>300575</v>
      </c>
      <c r="X1874" s="30"/>
      <c r="Y1874" s="66"/>
      <c r="Z1874" s="66"/>
      <c r="AA1874" s="30"/>
      <c r="AB1874" s="66"/>
      <c r="AC1874" s="66"/>
      <c r="AD1874" s="30"/>
      <c r="AE1874" s="66"/>
      <c r="AF1874" s="66"/>
      <c r="AG1874" s="30"/>
      <c r="AH1874" s="66"/>
      <c r="AI1874" s="66"/>
      <c r="AJ1874" s="76"/>
      <c r="AL1874" s="7">
        <v>300575</v>
      </c>
    </row>
    <row r="1875" spans="1:38" x14ac:dyDescent="0.15">
      <c r="A1875" s="7">
        <v>300576</v>
      </c>
      <c r="B1875" s="17">
        <f t="shared" ref="B1875" si="592">J1875/K1875</f>
        <v>90.892857142857125</v>
      </c>
      <c r="C1875" s="17">
        <f t="shared" ref="C1875" si="593">J1875/L1875</f>
        <v>6.9346049046321525</v>
      </c>
      <c r="D1875" s="17">
        <f t="shared" ref="D1875" si="594">M1875/(N1875*4)</f>
        <v>0</v>
      </c>
      <c r="E1875" s="17">
        <f t="shared" ref="E1875" si="595">M1875/O1875</f>
        <v>0</v>
      </c>
      <c r="F1875" s="17">
        <f t="shared" ref="F1875" si="596">P1875/(Q1875*2)</f>
        <v>0</v>
      </c>
      <c r="G1875" s="17">
        <f t="shared" ref="G1875" si="597">P1875/R1875</f>
        <v>0</v>
      </c>
      <c r="H1875" s="17">
        <f t="shared" ref="H1875" si="598">S1875/((T1875/3)*4)</f>
        <v>0</v>
      </c>
      <c r="I1875" s="17">
        <f t="shared" ref="I1875" si="599">S1875/U1875</f>
        <v>0</v>
      </c>
      <c r="J1875" s="18">
        <v>25.45</v>
      </c>
      <c r="K1875" s="17">
        <v>0.28000000000000003</v>
      </c>
      <c r="L1875" s="17">
        <v>3.67</v>
      </c>
      <c r="M1875" s="18">
        <v>0</v>
      </c>
      <c r="N1875" s="17">
        <v>0.46</v>
      </c>
      <c r="O1875" s="17">
        <v>3.8540999999999999</v>
      </c>
      <c r="P1875" s="18">
        <v>0</v>
      </c>
      <c r="Q1875" s="17">
        <v>0.46</v>
      </c>
      <c r="R1875" s="17">
        <v>3.8540999999999999</v>
      </c>
      <c r="S1875" s="18">
        <v>0</v>
      </c>
      <c r="T1875" s="17">
        <v>0.28000000000000003</v>
      </c>
      <c r="U1875" s="17">
        <v>3.67</v>
      </c>
      <c r="V1875" s="21">
        <v>42486</v>
      </c>
      <c r="W1875" s="7">
        <v>300576</v>
      </c>
      <c r="X1875" s="30"/>
      <c r="Y1875" s="66"/>
      <c r="Z1875" s="66"/>
      <c r="AA1875" s="30"/>
      <c r="AB1875" s="66"/>
      <c r="AC1875" s="66"/>
      <c r="AD1875" s="30"/>
      <c r="AE1875" s="66"/>
      <c r="AF1875" s="66"/>
      <c r="AG1875" s="30"/>
      <c r="AH1875" s="66"/>
      <c r="AI1875" s="66"/>
      <c r="AJ1875" s="76"/>
      <c r="AL1875" s="7">
        <v>300576</v>
      </c>
    </row>
    <row r="1876" spans="1:38" x14ac:dyDescent="0.15">
      <c r="A1876" s="7">
        <v>300577</v>
      </c>
      <c r="B1876" s="17">
        <f t="shared" ref="B1876" si="600">J1876/K1876</f>
        <v>41.628787878787882</v>
      </c>
      <c r="C1876" s="17">
        <f t="shared" ref="C1876" si="601">J1876/L1876</f>
        <v>13.114558472553698</v>
      </c>
      <c r="D1876" s="17">
        <f t="shared" ref="D1876" si="602">M1876/(N1876*4)</f>
        <v>0</v>
      </c>
      <c r="E1876" s="17">
        <f t="shared" ref="E1876" si="603">M1876/O1876</f>
        <v>0</v>
      </c>
      <c r="F1876" s="17">
        <f t="shared" ref="F1876" si="604">P1876/(Q1876*2)</f>
        <v>0</v>
      </c>
      <c r="G1876" s="17">
        <f t="shared" ref="G1876" si="605">P1876/R1876</f>
        <v>0</v>
      </c>
      <c r="H1876" s="17">
        <f t="shared" ref="H1876" si="606">S1876/((T1876/3)*4)</f>
        <v>0</v>
      </c>
      <c r="I1876" s="17">
        <f t="shared" ref="I1876" si="607">S1876/U1876</f>
        <v>0</v>
      </c>
      <c r="J1876" s="18">
        <v>54.95</v>
      </c>
      <c r="K1876" s="17">
        <v>1.32</v>
      </c>
      <c r="L1876" s="17">
        <v>4.1900000000000004</v>
      </c>
      <c r="M1876" s="18">
        <v>0</v>
      </c>
      <c r="N1876" s="17">
        <v>0.68</v>
      </c>
      <c r="O1876" s="17">
        <v>4.57</v>
      </c>
      <c r="P1876" s="18">
        <v>0</v>
      </c>
      <c r="Q1876" s="17">
        <v>0.68</v>
      </c>
      <c r="R1876" s="17">
        <v>4.57</v>
      </c>
      <c r="S1876" s="18">
        <v>0</v>
      </c>
      <c r="T1876" s="17">
        <v>1.28</v>
      </c>
      <c r="U1876" s="17">
        <v>4.3497000000000003</v>
      </c>
      <c r="V1876" s="21">
        <v>42473</v>
      </c>
      <c r="W1876" s="7">
        <v>300577</v>
      </c>
      <c r="X1876" s="30"/>
      <c r="Y1876" s="66"/>
      <c r="Z1876" s="66"/>
      <c r="AA1876" s="30"/>
      <c r="AB1876" s="66"/>
      <c r="AC1876" s="66"/>
      <c r="AD1876" s="30"/>
      <c r="AE1876" s="66"/>
      <c r="AF1876" s="66"/>
      <c r="AG1876" s="30"/>
      <c r="AH1876" s="66"/>
      <c r="AI1876" s="66"/>
      <c r="AJ1876" s="76"/>
      <c r="AL1876" s="7">
        <v>300577</v>
      </c>
    </row>
    <row r="1877" spans="1:38" x14ac:dyDescent="0.15">
      <c r="A1877" s="7">
        <v>300578</v>
      </c>
      <c r="B1877" s="17">
        <f t="shared" ref="B1877" si="608">J1877/K1877</f>
        <v>0</v>
      </c>
      <c r="C1877" s="17">
        <f t="shared" ref="C1877" si="609">J1877/L1877</f>
        <v>0</v>
      </c>
      <c r="D1877" s="17">
        <f t="shared" ref="D1877" si="610">M1877/(N1877*4)</f>
        <v>0</v>
      </c>
      <c r="E1877" s="17">
        <f t="shared" ref="E1877" si="611">M1877/O1877</f>
        <v>0</v>
      </c>
      <c r="F1877" s="17">
        <f t="shared" ref="F1877" si="612">P1877/(Q1877*2)</f>
        <v>0</v>
      </c>
      <c r="G1877" s="17">
        <f t="shared" ref="G1877" si="613">P1877/R1877</f>
        <v>0</v>
      </c>
      <c r="H1877" s="17">
        <f t="shared" ref="H1877" si="614">S1877/((T1877/3)*4)</f>
        <v>0</v>
      </c>
      <c r="I1877" s="17">
        <f t="shared" ref="I1877" si="615">S1877/U1877</f>
        <v>0</v>
      </c>
      <c r="J1877" s="18">
        <v>0</v>
      </c>
      <c r="K1877" s="17">
        <v>0.62</v>
      </c>
      <c r="L1877" s="17">
        <v>2.5779000000000001</v>
      </c>
      <c r="M1877" s="18">
        <v>0</v>
      </c>
      <c r="N1877" s="17">
        <v>0.3</v>
      </c>
      <c r="O1877" s="17">
        <v>2.8774000000000002</v>
      </c>
      <c r="P1877" s="18">
        <v>0</v>
      </c>
      <c r="Q1877" s="17">
        <v>0.3</v>
      </c>
      <c r="R1877" s="17">
        <v>2.8774000000000002</v>
      </c>
      <c r="S1877" s="18">
        <v>0</v>
      </c>
      <c r="T1877" s="17">
        <v>0.52</v>
      </c>
      <c r="U1877" s="17">
        <v>2.3521999999999998</v>
      </c>
      <c r="V1877" s="21"/>
      <c r="W1877" s="7">
        <v>300578</v>
      </c>
      <c r="X1877" s="30"/>
      <c r="Y1877" s="66"/>
      <c r="Z1877" s="66"/>
      <c r="AA1877" s="30"/>
      <c r="AB1877" s="66"/>
      <c r="AC1877" s="66"/>
      <c r="AD1877" s="30"/>
      <c r="AE1877" s="66"/>
      <c r="AF1877" s="66"/>
      <c r="AG1877" s="30"/>
      <c r="AH1877" s="66"/>
      <c r="AI1877" s="66"/>
      <c r="AJ1877" s="76"/>
      <c r="AL1877" s="7">
        <v>300578</v>
      </c>
    </row>
    <row r="1878" spans="1:38" x14ac:dyDescent="0.15">
      <c r="A1878" s="7">
        <v>300579</v>
      </c>
      <c r="B1878" s="17">
        <f t="shared" ref="B1878" si="616">J1878/K1878</f>
        <v>38.612499999999997</v>
      </c>
      <c r="C1878" s="17">
        <f t="shared" ref="C1878" si="617">J1878/L1878</f>
        <v>8.8764367816091951</v>
      </c>
      <c r="D1878" s="17">
        <f t="shared" ref="D1878" si="618">M1878/(N1878*4)</f>
        <v>0</v>
      </c>
      <c r="E1878" s="17">
        <f t="shared" ref="E1878" si="619">M1878/O1878</f>
        <v>0</v>
      </c>
      <c r="F1878" s="17">
        <f t="shared" ref="F1878" si="620">P1878/(Q1878*2)</f>
        <v>0</v>
      </c>
      <c r="G1878" s="17">
        <f t="shared" ref="G1878" si="621">P1878/R1878</f>
        <v>0</v>
      </c>
      <c r="H1878" s="17">
        <f t="shared" ref="H1878" si="622">S1878/((T1878/3)*4)</f>
        <v>0</v>
      </c>
      <c r="I1878" s="17">
        <f t="shared" ref="I1878" si="623">S1878/U1878</f>
        <v>0</v>
      </c>
      <c r="J1878" s="18">
        <v>30.89</v>
      </c>
      <c r="K1878" s="17">
        <v>0.8</v>
      </c>
      <c r="L1878" s="17">
        <v>3.48</v>
      </c>
      <c r="M1878" s="18">
        <v>0</v>
      </c>
      <c r="N1878" s="17">
        <v>0.24</v>
      </c>
      <c r="O1878" s="17">
        <v>3.51</v>
      </c>
      <c r="P1878" s="18">
        <v>0</v>
      </c>
      <c r="Q1878" s="17">
        <v>0.24</v>
      </c>
      <c r="R1878" s="17">
        <v>3.51</v>
      </c>
      <c r="S1878" s="18">
        <v>0</v>
      </c>
      <c r="T1878" s="17">
        <v>0.3</v>
      </c>
      <c r="U1878" s="17">
        <v>3.5749</v>
      </c>
      <c r="V1878" s="21">
        <v>42468</v>
      </c>
      <c r="W1878" s="7">
        <v>300579</v>
      </c>
      <c r="X1878" s="30"/>
      <c r="Y1878" s="66"/>
      <c r="Z1878" s="66"/>
      <c r="AA1878" s="30"/>
      <c r="AB1878" s="66"/>
      <c r="AC1878" s="66"/>
      <c r="AD1878" s="30"/>
      <c r="AE1878" s="66"/>
      <c r="AF1878" s="66"/>
      <c r="AG1878" s="30"/>
      <c r="AH1878" s="66"/>
      <c r="AI1878" s="66"/>
      <c r="AJ1878" s="76"/>
      <c r="AL1878" s="7">
        <v>300579</v>
      </c>
    </row>
    <row r="1879" spans="1:38" x14ac:dyDescent="0.15">
      <c r="A1879" s="7">
        <v>300580</v>
      </c>
      <c r="B1879" s="17">
        <f t="shared" ref="B1879" si="624">J1879/K1879</f>
        <v>0</v>
      </c>
      <c r="C1879" s="17">
        <f t="shared" ref="C1879" si="625">J1879/L1879</f>
        <v>0</v>
      </c>
      <c r="D1879" s="17">
        <f t="shared" ref="D1879" si="626">M1879/(N1879*4)</f>
        <v>0</v>
      </c>
      <c r="E1879" s="17">
        <f t="shared" ref="E1879" si="627">M1879/O1879</f>
        <v>0</v>
      </c>
      <c r="F1879" s="17">
        <f t="shared" ref="F1879" si="628">P1879/(Q1879*2)</f>
        <v>0</v>
      </c>
      <c r="G1879" s="17">
        <f t="shared" ref="G1879" si="629">P1879/R1879</f>
        <v>0</v>
      </c>
      <c r="H1879" s="17">
        <f t="shared" ref="H1879" si="630">S1879/((T1879/3)*4)</f>
        <v>0</v>
      </c>
      <c r="I1879" s="17">
        <f t="shared" ref="I1879" si="631">S1879/U1879</f>
        <v>0</v>
      </c>
      <c r="J1879" s="18">
        <v>0</v>
      </c>
      <c r="K1879" s="17">
        <v>0.63</v>
      </c>
      <c r="L1879" s="17">
        <v>3.99</v>
      </c>
      <c r="M1879" s="18">
        <v>0</v>
      </c>
      <c r="N1879" s="17">
        <v>0.34</v>
      </c>
      <c r="O1879" s="17">
        <v>4.2</v>
      </c>
      <c r="P1879" s="18">
        <v>0</v>
      </c>
      <c r="Q1879" s="17">
        <v>0.34</v>
      </c>
      <c r="R1879" s="17">
        <v>4.2</v>
      </c>
      <c r="S1879" s="18">
        <v>0</v>
      </c>
      <c r="T1879" s="17">
        <v>0.55249999999999999</v>
      </c>
      <c r="U1879" s="17">
        <v>4.4184999999999999</v>
      </c>
      <c r="V1879" s="21"/>
      <c r="W1879" s="7">
        <v>300580</v>
      </c>
      <c r="X1879" s="30"/>
      <c r="Y1879" s="66"/>
      <c r="Z1879" s="66"/>
      <c r="AA1879" s="30"/>
      <c r="AB1879" s="66"/>
      <c r="AC1879" s="66"/>
      <c r="AD1879" s="30"/>
      <c r="AE1879" s="66"/>
      <c r="AF1879" s="66"/>
      <c r="AG1879" s="30"/>
      <c r="AH1879" s="66"/>
      <c r="AI1879" s="66"/>
      <c r="AJ1879" s="76"/>
      <c r="AL1879" s="7">
        <v>300580</v>
      </c>
    </row>
    <row r="1880" spans="1:38" x14ac:dyDescent="0.15">
      <c r="A1880" s="7">
        <v>300581</v>
      </c>
      <c r="B1880" s="17">
        <f t="shared" ref="B1880:B1884" si="632">J1880/K1880</f>
        <v>116.85937500000001</v>
      </c>
      <c r="C1880" s="17">
        <f t="shared" ref="C1880:C1884" si="633">J1880/L1880</f>
        <v>10.543603913497055</v>
      </c>
      <c r="D1880" s="17">
        <f t="shared" ref="D1880:D1884" si="634">M1880/(N1880*4)</f>
        <v>0</v>
      </c>
      <c r="E1880" s="17">
        <f t="shared" ref="E1880:E1884" si="635">M1880/O1880</f>
        <v>0</v>
      </c>
      <c r="F1880" s="17">
        <f t="shared" ref="F1880:F1884" si="636">P1880/(Q1880*2)</f>
        <v>0</v>
      </c>
      <c r="G1880" s="17">
        <f t="shared" ref="G1880:G1884" si="637">P1880/R1880</f>
        <v>0</v>
      </c>
      <c r="H1880" s="17">
        <f t="shared" ref="H1880:H1884" si="638">S1880/((T1880/3)*4)</f>
        <v>0</v>
      </c>
      <c r="I1880" s="17">
        <f t="shared" ref="I1880:I1884" si="639">S1880/U1880</f>
        <v>0</v>
      </c>
      <c r="J1880" s="18">
        <v>74.790000000000006</v>
      </c>
      <c r="K1880" s="17">
        <v>0.64</v>
      </c>
      <c r="L1880" s="17">
        <v>7.0933999999999999</v>
      </c>
      <c r="M1880" s="18">
        <v>0</v>
      </c>
      <c r="N1880" s="17">
        <v>0.63870000000000005</v>
      </c>
      <c r="O1880" s="17">
        <v>7.0933999999999999</v>
      </c>
      <c r="P1880" s="18">
        <v>0</v>
      </c>
      <c r="Q1880" s="17">
        <v>0.63870000000000005</v>
      </c>
      <c r="R1880" s="17">
        <v>7.0933999999999999</v>
      </c>
      <c r="S1880" s="18">
        <v>0</v>
      </c>
      <c r="T1880" s="17">
        <v>0.63870000000000005</v>
      </c>
      <c r="U1880" s="17">
        <v>7.0933999999999999</v>
      </c>
      <c r="V1880" s="21">
        <v>42486</v>
      </c>
      <c r="W1880" s="7">
        <v>300581</v>
      </c>
      <c r="X1880" s="30"/>
      <c r="Y1880" s="66"/>
      <c r="Z1880" s="66"/>
      <c r="AA1880" s="30"/>
      <c r="AB1880" s="66"/>
      <c r="AC1880" s="66"/>
      <c r="AD1880" s="30"/>
      <c r="AE1880" s="66"/>
      <c r="AF1880" s="66"/>
      <c r="AG1880" s="30"/>
      <c r="AH1880" s="66"/>
      <c r="AI1880" s="66"/>
      <c r="AJ1880" s="76"/>
      <c r="AL1880" s="7">
        <v>300581</v>
      </c>
    </row>
    <row r="1881" spans="1:38" x14ac:dyDescent="0.15">
      <c r="A1881" s="7">
        <v>300582</v>
      </c>
      <c r="B1881" s="17">
        <f t="shared" si="632"/>
        <v>27.521276595744684</v>
      </c>
      <c r="C1881" s="17">
        <f t="shared" si="633"/>
        <v>6.684754521963824</v>
      </c>
      <c r="D1881" s="17">
        <f t="shared" si="634"/>
        <v>0</v>
      </c>
      <c r="E1881" s="17">
        <f t="shared" si="635"/>
        <v>0</v>
      </c>
      <c r="F1881" s="17">
        <f t="shared" si="636"/>
        <v>0</v>
      </c>
      <c r="G1881" s="17">
        <f t="shared" si="637"/>
        <v>0</v>
      </c>
      <c r="H1881" s="17">
        <f t="shared" si="638"/>
        <v>0</v>
      </c>
      <c r="I1881" s="17">
        <f t="shared" si="639"/>
        <v>0</v>
      </c>
      <c r="J1881" s="18">
        <v>25.87</v>
      </c>
      <c r="K1881" s="17">
        <v>0.94</v>
      </c>
      <c r="L1881" s="17">
        <v>3.87</v>
      </c>
      <c r="M1881" s="18">
        <v>0</v>
      </c>
      <c r="N1881" s="17">
        <v>0.37</v>
      </c>
      <c r="O1881" s="17">
        <v>4.24</v>
      </c>
      <c r="P1881" s="18">
        <v>0</v>
      </c>
      <c r="Q1881" s="17">
        <v>0.37</v>
      </c>
      <c r="R1881" s="17">
        <v>4.24</v>
      </c>
      <c r="S1881" s="18">
        <v>0</v>
      </c>
      <c r="T1881" s="17">
        <v>0.94</v>
      </c>
      <c r="U1881" s="17">
        <v>3.87</v>
      </c>
      <c r="V1881" s="21">
        <v>42486</v>
      </c>
      <c r="W1881" s="7">
        <v>300582</v>
      </c>
      <c r="X1881" s="30"/>
      <c r="Y1881" s="66"/>
      <c r="Z1881" s="66"/>
      <c r="AA1881" s="30"/>
      <c r="AB1881" s="66"/>
      <c r="AC1881" s="66"/>
      <c r="AD1881" s="30"/>
      <c r="AE1881" s="66"/>
      <c r="AF1881" s="66"/>
      <c r="AG1881" s="30"/>
      <c r="AH1881" s="66"/>
      <c r="AI1881" s="66"/>
      <c r="AJ1881" s="76"/>
      <c r="AL1881" s="7">
        <v>300582</v>
      </c>
    </row>
    <row r="1882" spans="1:38" x14ac:dyDescent="0.15">
      <c r="A1882" s="7">
        <v>300583</v>
      </c>
      <c r="B1882" s="17">
        <f t="shared" si="632"/>
        <v>0</v>
      </c>
      <c r="C1882" s="17">
        <f t="shared" si="633"/>
        <v>0</v>
      </c>
      <c r="D1882" s="17">
        <f t="shared" si="634"/>
        <v>0</v>
      </c>
      <c r="E1882" s="17">
        <f t="shared" si="635"/>
        <v>0</v>
      </c>
      <c r="F1882" s="17">
        <f t="shared" si="636"/>
        <v>0</v>
      </c>
      <c r="G1882" s="17">
        <f t="shared" si="637"/>
        <v>0</v>
      </c>
      <c r="H1882" s="17">
        <f t="shared" si="638"/>
        <v>0</v>
      </c>
      <c r="I1882" s="17">
        <f t="shared" si="639"/>
        <v>0</v>
      </c>
      <c r="J1882" s="18">
        <v>0</v>
      </c>
      <c r="K1882" s="17">
        <v>2.34</v>
      </c>
      <c r="L1882" s="17">
        <v>5.98</v>
      </c>
      <c r="M1882" s="18">
        <v>0</v>
      </c>
      <c r="N1882" s="17">
        <v>0.66</v>
      </c>
      <c r="O1882" s="17">
        <v>6.64</v>
      </c>
      <c r="P1882" s="18">
        <v>0</v>
      </c>
      <c r="Q1882" s="17">
        <v>0.66</v>
      </c>
      <c r="R1882" s="17">
        <v>6.64</v>
      </c>
      <c r="S1882" s="18">
        <v>0</v>
      </c>
      <c r="T1882" s="17">
        <v>2.34</v>
      </c>
      <c r="U1882" s="17">
        <v>5.98</v>
      </c>
      <c r="V1882" s="21"/>
      <c r="W1882" s="7">
        <v>300583</v>
      </c>
      <c r="X1882" s="30"/>
      <c r="Y1882" s="66"/>
      <c r="Z1882" s="66"/>
      <c r="AA1882" s="30"/>
      <c r="AB1882" s="66"/>
      <c r="AC1882" s="66"/>
      <c r="AD1882" s="30"/>
      <c r="AE1882" s="66"/>
      <c r="AF1882" s="66"/>
      <c r="AG1882" s="30"/>
      <c r="AH1882" s="66"/>
      <c r="AI1882" s="66"/>
      <c r="AJ1882" s="76"/>
      <c r="AL1882" s="7">
        <v>300583</v>
      </c>
    </row>
    <row r="1883" spans="1:38" x14ac:dyDescent="0.15">
      <c r="A1883" s="7">
        <v>300584</v>
      </c>
      <c r="B1883" s="17">
        <f t="shared" si="632"/>
        <v>0</v>
      </c>
      <c r="C1883" s="17">
        <f t="shared" si="633"/>
        <v>0</v>
      </c>
      <c r="D1883" s="17">
        <f t="shared" si="634"/>
        <v>0</v>
      </c>
      <c r="E1883" s="17">
        <f t="shared" si="635"/>
        <v>0</v>
      </c>
      <c r="F1883" s="17">
        <f t="shared" si="636"/>
        <v>0</v>
      </c>
      <c r="G1883" s="17">
        <f t="shared" si="637"/>
        <v>0</v>
      </c>
      <c r="H1883" s="17">
        <f t="shared" si="638"/>
        <v>0</v>
      </c>
      <c r="I1883" s="17">
        <f t="shared" si="639"/>
        <v>0</v>
      </c>
      <c r="J1883" s="18">
        <v>0</v>
      </c>
      <c r="K1883" s="17">
        <v>0.67</v>
      </c>
      <c r="L1883" s="17">
        <v>3.92</v>
      </c>
      <c r="M1883" s="18">
        <v>0</v>
      </c>
      <c r="N1883" s="17">
        <v>0.35</v>
      </c>
      <c r="O1883" s="17">
        <v>4.2</v>
      </c>
      <c r="P1883" s="18">
        <v>0</v>
      </c>
      <c r="Q1883" s="17">
        <v>0.35</v>
      </c>
      <c r="R1883" s="17">
        <v>4.2</v>
      </c>
      <c r="S1883" s="18">
        <v>0</v>
      </c>
      <c r="T1883" s="17">
        <v>0.52</v>
      </c>
      <c r="U1883" s="17">
        <v>4.3678999999999997</v>
      </c>
      <c r="V1883" s="21"/>
      <c r="W1883" s="7">
        <v>300584</v>
      </c>
      <c r="X1883" s="30"/>
      <c r="Y1883" s="66"/>
      <c r="Z1883" s="66"/>
      <c r="AA1883" s="30"/>
      <c r="AB1883" s="66"/>
      <c r="AC1883" s="66"/>
      <c r="AD1883" s="30"/>
      <c r="AE1883" s="66"/>
      <c r="AF1883" s="66"/>
      <c r="AG1883" s="30"/>
      <c r="AH1883" s="66"/>
      <c r="AI1883" s="66"/>
      <c r="AJ1883" s="76"/>
      <c r="AL1883" s="7">
        <v>300584</v>
      </c>
    </row>
    <row r="1884" spans="1:38" x14ac:dyDescent="0.15">
      <c r="A1884" s="7">
        <v>300585</v>
      </c>
      <c r="B1884" s="17">
        <f t="shared" si="632"/>
        <v>23.666666666666664</v>
      </c>
      <c r="C1884" s="17">
        <f t="shared" si="633"/>
        <v>4.8209876543209873</v>
      </c>
      <c r="D1884" s="17">
        <f t="shared" si="634"/>
        <v>0</v>
      </c>
      <c r="E1884" s="17">
        <f t="shared" si="635"/>
        <v>0</v>
      </c>
      <c r="F1884" s="17">
        <f t="shared" si="636"/>
        <v>0</v>
      </c>
      <c r="G1884" s="17">
        <f t="shared" si="637"/>
        <v>0</v>
      </c>
      <c r="H1884" s="17">
        <f t="shared" si="638"/>
        <v>0</v>
      </c>
      <c r="I1884" s="17">
        <f t="shared" si="639"/>
        <v>0</v>
      </c>
      <c r="J1884" s="18">
        <v>15.62</v>
      </c>
      <c r="K1884" s="17">
        <v>0.66</v>
      </c>
      <c r="L1884" s="17">
        <v>3.24</v>
      </c>
      <c r="M1884" s="18">
        <v>0</v>
      </c>
      <c r="N1884" s="17">
        <v>0.43</v>
      </c>
      <c r="O1884" s="17">
        <v>3.68</v>
      </c>
      <c r="P1884" s="18">
        <v>0</v>
      </c>
      <c r="Q1884" s="17">
        <v>0.43</v>
      </c>
      <c r="R1884" s="17">
        <v>3.68</v>
      </c>
      <c r="S1884" s="18">
        <v>0</v>
      </c>
      <c r="T1884" s="17">
        <v>0.66</v>
      </c>
      <c r="U1884" s="17">
        <v>3.24</v>
      </c>
      <c r="V1884" s="21">
        <v>42485</v>
      </c>
      <c r="W1884" s="7">
        <v>300585</v>
      </c>
      <c r="X1884" s="30"/>
      <c r="Y1884" s="66"/>
      <c r="Z1884" s="66"/>
      <c r="AA1884" s="30"/>
      <c r="AB1884" s="66"/>
      <c r="AC1884" s="66"/>
      <c r="AD1884" s="30"/>
      <c r="AE1884" s="66"/>
      <c r="AF1884" s="66"/>
      <c r="AG1884" s="30"/>
      <c r="AH1884" s="66"/>
      <c r="AI1884" s="66"/>
      <c r="AJ1884" s="76"/>
      <c r="AL1884" s="7">
        <v>300585</v>
      </c>
    </row>
    <row r="1885" spans="1:38" x14ac:dyDescent="0.15">
      <c r="A1885" s="7">
        <v>300586</v>
      </c>
      <c r="B1885" s="17">
        <f t="shared" ref="B1885" si="640">J1885/K1885</f>
        <v>0</v>
      </c>
      <c r="C1885" s="17">
        <f t="shared" ref="C1885" si="641">J1885/L1885</f>
        <v>0</v>
      </c>
      <c r="D1885" s="17">
        <f t="shared" ref="D1885" si="642">M1885/(N1885*4)</f>
        <v>0</v>
      </c>
      <c r="E1885" s="17">
        <f t="shared" ref="E1885" si="643">M1885/O1885</f>
        <v>0</v>
      </c>
      <c r="F1885" s="17">
        <f t="shared" ref="F1885" si="644">P1885/(Q1885*2)</f>
        <v>0</v>
      </c>
      <c r="G1885" s="17">
        <f t="shared" ref="G1885" si="645">P1885/R1885</f>
        <v>0</v>
      </c>
      <c r="H1885" s="17">
        <f t="shared" ref="H1885" si="646">S1885/((T1885/3)*4)</f>
        <v>0</v>
      </c>
      <c r="I1885" s="17">
        <f t="shared" ref="I1885" si="647">S1885/U1885</f>
        <v>0</v>
      </c>
      <c r="J1885" s="18">
        <v>0</v>
      </c>
      <c r="K1885" s="17">
        <v>0.56999999999999995</v>
      </c>
      <c r="L1885" s="17">
        <v>4.2300000000000004</v>
      </c>
      <c r="M1885" s="18">
        <v>0</v>
      </c>
      <c r="N1885" s="17">
        <v>0.34</v>
      </c>
      <c r="O1885" s="17">
        <v>4.57</v>
      </c>
      <c r="P1885" s="18">
        <v>0</v>
      </c>
      <c r="Q1885" s="17">
        <v>0.34</v>
      </c>
      <c r="R1885" s="17">
        <v>4.57</v>
      </c>
      <c r="S1885" s="18">
        <v>0</v>
      </c>
      <c r="T1885" s="17">
        <v>0.53</v>
      </c>
      <c r="U1885" s="17">
        <v>4.7699999999999996</v>
      </c>
      <c r="V1885" s="21"/>
      <c r="W1885" s="7">
        <v>300586</v>
      </c>
      <c r="X1885" s="30"/>
      <c r="Y1885" s="66"/>
      <c r="Z1885" s="66"/>
      <c r="AA1885" s="30"/>
      <c r="AB1885" s="66"/>
      <c r="AC1885" s="66"/>
      <c r="AD1885" s="30"/>
      <c r="AE1885" s="66"/>
      <c r="AF1885" s="66"/>
      <c r="AG1885" s="30"/>
      <c r="AH1885" s="66"/>
      <c r="AI1885" s="66"/>
      <c r="AJ1885" s="76"/>
      <c r="AL1885" s="7">
        <v>300586</v>
      </c>
    </row>
    <row r="1886" spans="1:38" x14ac:dyDescent="0.15">
      <c r="A1886" s="7">
        <v>300587</v>
      </c>
      <c r="B1886" s="17">
        <f t="shared" ref="B1886" si="648">J1886/K1886</f>
        <v>0</v>
      </c>
      <c r="C1886" s="17">
        <f t="shared" ref="C1886" si="649">J1886/L1886</f>
        <v>0</v>
      </c>
      <c r="D1886" s="17">
        <f t="shared" ref="D1886" si="650">M1886/(N1886*4)</f>
        <v>0</v>
      </c>
      <c r="E1886" s="17">
        <f t="shared" ref="E1886" si="651">M1886/O1886</f>
        <v>0</v>
      </c>
      <c r="F1886" s="17">
        <f t="shared" ref="F1886" si="652">P1886/(Q1886*2)</f>
        <v>0</v>
      </c>
      <c r="G1886" s="17">
        <f t="shared" ref="G1886" si="653">P1886/R1886</f>
        <v>0</v>
      </c>
      <c r="H1886" s="17">
        <f t="shared" ref="H1886" si="654">S1886/((T1886/3)*4)</f>
        <v>0</v>
      </c>
      <c r="I1886" s="17">
        <f t="shared" ref="I1886" si="655">S1886/U1886</f>
        <v>0</v>
      </c>
      <c r="J1886" s="18">
        <v>0</v>
      </c>
      <c r="K1886" s="17">
        <v>0.85</v>
      </c>
      <c r="L1886" s="17">
        <v>5.08</v>
      </c>
      <c r="M1886" s="18">
        <v>0</v>
      </c>
      <c r="N1886" s="17">
        <v>0.48</v>
      </c>
      <c r="O1886" s="17">
        <v>5.34</v>
      </c>
      <c r="P1886" s="18">
        <v>0</v>
      </c>
      <c r="Q1886" s="17">
        <v>0.48</v>
      </c>
      <c r="R1886" s="17">
        <v>5.34</v>
      </c>
      <c r="S1886" s="18">
        <v>0</v>
      </c>
      <c r="T1886" s="17">
        <v>0.6</v>
      </c>
      <c r="U1886" s="17">
        <v>5.4580000000000002</v>
      </c>
      <c r="V1886" s="21"/>
      <c r="W1886" s="7">
        <v>300587</v>
      </c>
      <c r="X1886" s="30"/>
      <c r="Y1886" s="66"/>
      <c r="Z1886" s="66"/>
      <c r="AA1886" s="30"/>
      <c r="AB1886" s="66"/>
      <c r="AC1886" s="66"/>
      <c r="AD1886" s="30"/>
      <c r="AE1886" s="66"/>
      <c r="AF1886" s="66"/>
      <c r="AG1886" s="30"/>
      <c r="AH1886" s="66"/>
      <c r="AI1886" s="66"/>
      <c r="AJ1886" s="76"/>
      <c r="AL1886" s="7">
        <v>300587</v>
      </c>
    </row>
    <row r="1887" spans="1:38" x14ac:dyDescent="0.15">
      <c r="A1887" s="7">
        <v>300588</v>
      </c>
      <c r="B1887" s="17">
        <f t="shared" ref="B1887:B1888" si="656">J1887/K1887</f>
        <v>0</v>
      </c>
      <c r="C1887" s="17">
        <f t="shared" ref="C1887:C1888" si="657">J1887/L1887</f>
        <v>0</v>
      </c>
      <c r="D1887" s="17">
        <f t="shared" ref="D1887:D1888" si="658">M1887/(N1887*4)</f>
        <v>0</v>
      </c>
      <c r="E1887" s="17">
        <f t="shared" ref="E1887:E1888" si="659">M1887/O1887</f>
        <v>0</v>
      </c>
      <c r="F1887" s="17">
        <f t="shared" ref="F1887:F1888" si="660">P1887/(Q1887*2)</f>
        <v>0</v>
      </c>
      <c r="G1887" s="17">
        <f t="shared" ref="G1887:G1888" si="661">P1887/R1887</f>
        <v>0</v>
      </c>
      <c r="H1887" s="17">
        <f t="shared" ref="H1887:H1888" si="662">S1887/((T1887/3)*4)</f>
        <v>0</v>
      </c>
      <c r="I1887" s="17">
        <f t="shared" ref="I1887:I1888" si="663">S1887/U1887</f>
        <v>0</v>
      </c>
      <c r="J1887" s="18">
        <v>0</v>
      </c>
      <c r="K1887" s="17">
        <v>0.379</v>
      </c>
      <c r="L1887" s="17">
        <v>2.2999999999999998</v>
      </c>
      <c r="M1887" s="18">
        <v>0</v>
      </c>
      <c r="N1887" s="17">
        <v>0.255</v>
      </c>
      <c r="O1887" s="17">
        <v>2.5299999999999998</v>
      </c>
      <c r="P1887" s="18">
        <v>0</v>
      </c>
      <c r="Q1887" s="17">
        <v>0.255</v>
      </c>
      <c r="R1887" s="17">
        <v>2.5299999999999998</v>
      </c>
      <c r="S1887" s="18">
        <v>0</v>
      </c>
      <c r="T1887" s="17">
        <v>0.255</v>
      </c>
      <c r="U1887" s="17">
        <v>2.5299999999999998</v>
      </c>
      <c r="V1887" s="21"/>
      <c r="W1887" s="7">
        <v>300588</v>
      </c>
      <c r="X1887" s="30"/>
      <c r="Y1887" s="66"/>
      <c r="Z1887" s="66"/>
      <c r="AA1887" s="30"/>
      <c r="AB1887" s="66"/>
      <c r="AC1887" s="66"/>
      <c r="AD1887" s="30"/>
      <c r="AE1887" s="66"/>
      <c r="AF1887" s="66"/>
      <c r="AG1887" s="30"/>
      <c r="AH1887" s="66"/>
      <c r="AI1887" s="66"/>
      <c r="AJ1887" s="76"/>
      <c r="AL1887" s="7">
        <v>300588</v>
      </c>
    </row>
    <row r="1888" spans="1:38" x14ac:dyDescent="0.15">
      <c r="A1888" s="7">
        <v>300589</v>
      </c>
      <c r="B1888" s="17">
        <f t="shared" si="656"/>
        <v>0</v>
      </c>
      <c r="C1888" s="17">
        <f t="shared" si="657"/>
        <v>0</v>
      </c>
      <c r="D1888" s="17">
        <f t="shared" si="658"/>
        <v>0</v>
      </c>
      <c r="E1888" s="17">
        <f t="shared" si="659"/>
        <v>0</v>
      </c>
      <c r="F1888" s="17">
        <f t="shared" si="660"/>
        <v>0</v>
      </c>
      <c r="G1888" s="17">
        <f t="shared" si="661"/>
        <v>0</v>
      </c>
      <c r="H1888" s="17">
        <f t="shared" si="662"/>
        <v>0</v>
      </c>
      <c r="I1888" s="17">
        <f t="shared" si="663"/>
        <v>0</v>
      </c>
      <c r="J1888" s="18">
        <v>0</v>
      </c>
      <c r="K1888" s="17">
        <v>0.5</v>
      </c>
      <c r="L1888" s="17">
        <v>2.0430000000000001</v>
      </c>
      <c r="M1888" s="18">
        <v>0</v>
      </c>
      <c r="N1888" s="17">
        <v>0.12</v>
      </c>
      <c r="O1888" s="17">
        <v>2.1676000000000002</v>
      </c>
      <c r="P1888" s="18">
        <v>0</v>
      </c>
      <c r="Q1888" s="17">
        <v>0.12</v>
      </c>
      <c r="R1888" s="17">
        <v>2.1676000000000002</v>
      </c>
      <c r="S1888" s="18">
        <v>0</v>
      </c>
      <c r="T1888" s="17">
        <v>0.5</v>
      </c>
      <c r="U1888" s="17">
        <v>2.0430000000000001</v>
      </c>
      <c r="V1888" s="21"/>
      <c r="W1888" s="7">
        <v>300589</v>
      </c>
      <c r="X1888" s="30"/>
      <c r="Y1888" s="66"/>
      <c r="Z1888" s="66"/>
      <c r="AA1888" s="30"/>
      <c r="AB1888" s="66"/>
      <c r="AC1888" s="66"/>
      <c r="AD1888" s="30"/>
      <c r="AE1888" s="66"/>
      <c r="AF1888" s="66"/>
      <c r="AG1888" s="30"/>
      <c r="AH1888" s="66"/>
      <c r="AI1888" s="66"/>
      <c r="AJ1888" s="76"/>
      <c r="AL1888" s="7">
        <v>300589</v>
      </c>
    </row>
    <row r="1889" spans="1:38" x14ac:dyDescent="0.15">
      <c r="A1889" s="7">
        <v>300590</v>
      </c>
      <c r="B1889" s="17">
        <f t="shared" ref="B1889:B1893" si="664">J1889/K1889</f>
        <v>0</v>
      </c>
      <c r="C1889" s="17">
        <f t="shared" ref="C1889:C1893" si="665">J1889/L1889</f>
        <v>0</v>
      </c>
      <c r="D1889" s="17">
        <f t="shared" ref="D1889:D1893" si="666">M1889/(N1889*4)</f>
        <v>0</v>
      </c>
      <c r="E1889" s="17">
        <f t="shared" ref="E1889:E1893" si="667">M1889/O1889</f>
        <v>0</v>
      </c>
      <c r="F1889" s="17">
        <f t="shared" ref="F1889:F1893" si="668">P1889/(Q1889*2)</f>
        <v>0</v>
      </c>
      <c r="G1889" s="17">
        <f t="shared" ref="G1889:G1893" si="669">P1889/R1889</f>
        <v>0</v>
      </c>
      <c r="H1889" s="17">
        <f t="shared" ref="H1889:H1893" si="670">S1889/((T1889/3)*4)</f>
        <v>0</v>
      </c>
      <c r="I1889" s="17">
        <f t="shared" ref="I1889:I1893" si="671">S1889/U1889</f>
        <v>0</v>
      </c>
      <c r="J1889" s="18">
        <v>0</v>
      </c>
      <c r="K1889" s="17">
        <v>1.6919999999999999</v>
      </c>
      <c r="L1889" s="17">
        <v>2.98</v>
      </c>
      <c r="M1889" s="18">
        <v>0</v>
      </c>
      <c r="N1889" s="17">
        <v>0.64580000000000004</v>
      </c>
      <c r="O1889" s="17">
        <v>2.4300000000000002</v>
      </c>
      <c r="P1889" s="18">
        <v>0</v>
      </c>
      <c r="Q1889" s="17">
        <v>0.64580000000000004</v>
      </c>
      <c r="R1889" s="17">
        <v>2.4300000000000002</v>
      </c>
      <c r="S1889" s="18">
        <v>0</v>
      </c>
      <c r="T1889" s="17">
        <v>0.31559999999999999</v>
      </c>
      <c r="U1889" s="17">
        <v>2.7441</v>
      </c>
      <c r="V1889" s="21"/>
      <c r="W1889" s="7">
        <v>300590</v>
      </c>
      <c r="X1889" s="30"/>
      <c r="Y1889" s="66"/>
      <c r="Z1889" s="66"/>
      <c r="AA1889" s="30"/>
      <c r="AB1889" s="66"/>
      <c r="AC1889" s="66"/>
      <c r="AD1889" s="30"/>
      <c r="AE1889" s="66"/>
      <c r="AF1889" s="66"/>
      <c r="AG1889" s="30"/>
      <c r="AH1889" s="66"/>
      <c r="AI1889" s="66"/>
      <c r="AJ1889" s="76"/>
      <c r="AL1889" s="7">
        <v>300590</v>
      </c>
    </row>
    <row r="1890" spans="1:38" x14ac:dyDescent="0.15">
      <c r="A1890" s="7">
        <v>300591</v>
      </c>
      <c r="B1890" s="17">
        <f t="shared" si="664"/>
        <v>0</v>
      </c>
      <c r="C1890" s="17">
        <f t="shared" si="665"/>
        <v>0</v>
      </c>
      <c r="D1890" s="17">
        <f t="shared" si="666"/>
        <v>0</v>
      </c>
      <c r="E1890" s="17">
        <f t="shared" si="667"/>
        <v>0</v>
      </c>
      <c r="F1890" s="17">
        <f t="shared" si="668"/>
        <v>0</v>
      </c>
      <c r="G1890" s="17">
        <f t="shared" si="669"/>
        <v>0</v>
      </c>
      <c r="H1890" s="17">
        <f t="shared" si="670"/>
        <v>0</v>
      </c>
      <c r="I1890" s="17">
        <f t="shared" si="671"/>
        <v>0</v>
      </c>
      <c r="J1890" s="18">
        <v>0</v>
      </c>
      <c r="K1890" s="17">
        <v>0.1782</v>
      </c>
      <c r="L1890" s="17">
        <v>1.36</v>
      </c>
      <c r="M1890" s="18">
        <v>0</v>
      </c>
      <c r="N1890" s="17">
        <v>6.9599999999999995E-2</v>
      </c>
      <c r="O1890" s="17">
        <v>1.43</v>
      </c>
      <c r="P1890" s="18">
        <v>0</v>
      </c>
      <c r="Q1890" s="17">
        <v>6.9599999999999995E-2</v>
      </c>
      <c r="R1890" s="17">
        <v>1.43</v>
      </c>
      <c r="S1890" s="18">
        <v>0</v>
      </c>
      <c r="T1890" s="17">
        <v>0.1782</v>
      </c>
      <c r="U1890" s="17">
        <v>1.36</v>
      </c>
      <c r="V1890" s="21"/>
      <c r="W1890" s="7">
        <v>300591</v>
      </c>
      <c r="X1890" s="30"/>
      <c r="Y1890" s="66"/>
      <c r="Z1890" s="66"/>
      <c r="AA1890" s="30"/>
      <c r="AB1890" s="66"/>
      <c r="AC1890" s="66"/>
      <c r="AD1890" s="30"/>
      <c r="AE1890" s="66"/>
      <c r="AF1890" s="66"/>
      <c r="AG1890" s="30"/>
      <c r="AH1890" s="66"/>
      <c r="AI1890" s="66"/>
      <c r="AJ1890" s="76"/>
      <c r="AL1890" s="7">
        <v>300591</v>
      </c>
    </row>
    <row r="1891" spans="1:38" x14ac:dyDescent="0.15">
      <c r="A1891" s="7">
        <v>300592</v>
      </c>
      <c r="B1891" s="17">
        <f t="shared" si="664"/>
        <v>0</v>
      </c>
      <c r="C1891" s="17">
        <f t="shared" si="665"/>
        <v>0</v>
      </c>
      <c r="D1891" s="17">
        <f t="shared" si="666"/>
        <v>0</v>
      </c>
      <c r="E1891" s="17">
        <f t="shared" si="667"/>
        <v>0</v>
      </c>
      <c r="F1891" s="17">
        <f t="shared" si="668"/>
        <v>0</v>
      </c>
      <c r="G1891" s="17">
        <f t="shared" si="669"/>
        <v>0</v>
      </c>
      <c r="H1891" s="17">
        <f t="shared" si="670"/>
        <v>0</v>
      </c>
      <c r="I1891" s="17">
        <f t="shared" si="671"/>
        <v>0</v>
      </c>
      <c r="J1891" s="18">
        <v>0</v>
      </c>
      <c r="K1891" s="17">
        <v>0.4</v>
      </c>
      <c r="L1891" s="17">
        <v>3.18</v>
      </c>
      <c r="M1891" s="18">
        <v>0</v>
      </c>
      <c r="N1891" s="17">
        <v>0.1</v>
      </c>
      <c r="O1891" s="17">
        <v>3.28</v>
      </c>
      <c r="P1891" s="18">
        <v>0</v>
      </c>
      <c r="Q1891" s="17">
        <v>0.1</v>
      </c>
      <c r="R1891" s="17">
        <v>3.28</v>
      </c>
      <c r="S1891" s="18">
        <v>0</v>
      </c>
      <c r="T1891" s="17">
        <v>0.31</v>
      </c>
      <c r="U1891" s="17">
        <v>3.4921000000000002</v>
      </c>
      <c r="V1891" s="21"/>
      <c r="W1891" s="7">
        <v>300592</v>
      </c>
      <c r="X1891" s="30"/>
      <c r="Y1891" s="66"/>
      <c r="Z1891" s="66"/>
      <c r="AA1891" s="30"/>
      <c r="AB1891" s="66"/>
      <c r="AC1891" s="66"/>
      <c r="AD1891" s="30"/>
      <c r="AE1891" s="66"/>
      <c r="AF1891" s="66"/>
      <c r="AG1891" s="30"/>
      <c r="AH1891" s="66"/>
      <c r="AI1891" s="66"/>
      <c r="AJ1891" s="76"/>
      <c r="AL1891" s="7">
        <v>300592</v>
      </c>
    </row>
    <row r="1892" spans="1:38" x14ac:dyDescent="0.15">
      <c r="A1892" s="7">
        <v>300593</v>
      </c>
      <c r="B1892" s="17">
        <f t="shared" si="664"/>
        <v>0</v>
      </c>
      <c r="C1892" s="17">
        <f t="shared" si="665"/>
        <v>0</v>
      </c>
      <c r="D1892" s="17">
        <f t="shared" si="666"/>
        <v>0</v>
      </c>
      <c r="E1892" s="17">
        <f t="shared" si="667"/>
        <v>0</v>
      </c>
      <c r="F1892" s="17">
        <f t="shared" si="668"/>
        <v>0</v>
      </c>
      <c r="G1892" s="17">
        <f t="shared" si="669"/>
        <v>0</v>
      </c>
      <c r="H1892" s="17">
        <f t="shared" si="670"/>
        <v>0</v>
      </c>
      <c r="I1892" s="17">
        <f t="shared" si="671"/>
        <v>0</v>
      </c>
      <c r="J1892" s="18">
        <v>0</v>
      </c>
      <c r="K1892" s="17">
        <v>0.39</v>
      </c>
      <c r="L1892" s="17">
        <v>3.65</v>
      </c>
      <c r="M1892" s="18">
        <v>0</v>
      </c>
      <c r="N1892" s="17">
        <v>0.27</v>
      </c>
      <c r="O1892" s="17">
        <v>3.92</v>
      </c>
      <c r="P1892" s="18">
        <v>0</v>
      </c>
      <c r="Q1892" s="17">
        <v>0.27</v>
      </c>
      <c r="R1892" s="17">
        <v>3.92</v>
      </c>
      <c r="S1892" s="18">
        <v>0</v>
      </c>
      <c r="T1892" s="17">
        <v>0.43</v>
      </c>
      <c r="U1892" s="17">
        <v>4.0869</v>
      </c>
      <c r="V1892" s="21"/>
      <c r="W1892" s="7">
        <v>300593</v>
      </c>
      <c r="X1892" s="30"/>
      <c r="Y1892" s="66"/>
      <c r="Z1892" s="66"/>
      <c r="AA1892" s="30"/>
      <c r="AB1892" s="66"/>
      <c r="AC1892" s="66"/>
      <c r="AD1892" s="30"/>
      <c r="AE1892" s="66"/>
      <c r="AF1892" s="66"/>
      <c r="AG1892" s="30"/>
      <c r="AH1892" s="66"/>
      <c r="AI1892" s="66"/>
      <c r="AJ1892" s="76"/>
      <c r="AL1892" s="7">
        <v>300593</v>
      </c>
    </row>
    <row r="1893" spans="1:38" x14ac:dyDescent="0.15">
      <c r="A1893" s="7">
        <v>300595</v>
      </c>
      <c r="B1893" s="17">
        <f t="shared" si="664"/>
        <v>0</v>
      </c>
      <c r="C1893" s="17">
        <f t="shared" si="665"/>
        <v>0</v>
      </c>
      <c r="D1893" s="17">
        <f t="shared" si="666"/>
        <v>0</v>
      </c>
      <c r="E1893" s="17">
        <f t="shared" si="667"/>
        <v>0</v>
      </c>
      <c r="F1893" s="17">
        <f t="shared" si="668"/>
        <v>0</v>
      </c>
      <c r="G1893" s="17">
        <f t="shared" si="669"/>
        <v>0</v>
      </c>
      <c r="H1893" s="17">
        <f t="shared" si="670"/>
        <v>0</v>
      </c>
      <c r="I1893" s="17">
        <f t="shared" si="671"/>
        <v>0</v>
      </c>
      <c r="J1893" s="18">
        <v>0</v>
      </c>
      <c r="K1893" s="17">
        <v>1.7393000000000001</v>
      </c>
      <c r="L1893" s="17">
        <v>4.95</v>
      </c>
      <c r="M1893" s="18">
        <v>0</v>
      </c>
      <c r="N1893" s="17">
        <v>0.84179999999999999</v>
      </c>
      <c r="O1893" s="17">
        <v>5.79</v>
      </c>
      <c r="P1893" s="18">
        <v>0</v>
      </c>
      <c r="Q1893" s="17">
        <v>0.84179999999999999</v>
      </c>
      <c r="R1893" s="17">
        <v>5.79</v>
      </c>
      <c r="S1893" s="18">
        <v>0</v>
      </c>
      <c r="T1893" s="17">
        <v>0.7661</v>
      </c>
      <c r="U1893" s="17">
        <v>5.5784000000000002</v>
      </c>
      <c r="V1893" s="21"/>
      <c r="W1893" s="7">
        <v>300595</v>
      </c>
      <c r="X1893" s="30"/>
      <c r="Y1893" s="66"/>
      <c r="Z1893" s="66"/>
      <c r="AA1893" s="30"/>
      <c r="AB1893" s="66"/>
      <c r="AC1893" s="66"/>
      <c r="AD1893" s="30"/>
      <c r="AE1893" s="66"/>
      <c r="AF1893" s="66"/>
      <c r="AG1893" s="30"/>
      <c r="AH1893" s="66"/>
      <c r="AI1893" s="66"/>
      <c r="AJ1893" s="76"/>
      <c r="AL1893" s="7">
        <v>300595</v>
      </c>
    </row>
    <row r="1894" spans="1:38" x14ac:dyDescent="0.15">
      <c r="A1894" s="7">
        <v>300596</v>
      </c>
      <c r="B1894" s="17">
        <f t="shared" ref="B1894:B1895" si="672">J1894/K1894</f>
        <v>0</v>
      </c>
      <c r="C1894" s="17">
        <f t="shared" ref="C1894:C1895" si="673">J1894/L1894</f>
        <v>0</v>
      </c>
      <c r="D1894" s="17">
        <f t="shared" ref="D1894:D1895" si="674">M1894/(N1894*4)</f>
        <v>0</v>
      </c>
      <c r="E1894" s="17">
        <f t="shared" ref="E1894:E1895" si="675">M1894/O1894</f>
        <v>0</v>
      </c>
      <c r="F1894" s="17">
        <f t="shared" ref="F1894:F1895" si="676">P1894/(Q1894*2)</f>
        <v>0</v>
      </c>
      <c r="G1894" s="17">
        <f t="shared" ref="G1894:G1895" si="677">P1894/R1894</f>
        <v>0</v>
      </c>
      <c r="H1894" s="17">
        <f t="shared" ref="H1894:H1895" si="678">S1894/((T1894/3)*4)</f>
        <v>0</v>
      </c>
      <c r="I1894" s="17">
        <f t="shared" ref="I1894:I1895" si="679">S1894/U1894</f>
        <v>0</v>
      </c>
      <c r="J1894" s="18">
        <v>0</v>
      </c>
      <c r="K1894" s="17">
        <v>0.82</v>
      </c>
      <c r="L1894" s="17">
        <v>4.5999999999999996</v>
      </c>
      <c r="M1894" s="18">
        <v>0</v>
      </c>
      <c r="N1894" s="17">
        <v>0.54</v>
      </c>
      <c r="O1894" s="17">
        <v>5.15</v>
      </c>
      <c r="P1894" s="18">
        <v>0</v>
      </c>
      <c r="Q1894" s="17">
        <v>0.54</v>
      </c>
      <c r="R1894" s="17">
        <v>4.5999999999999996</v>
      </c>
      <c r="S1894" s="18">
        <v>0</v>
      </c>
      <c r="T1894" s="17">
        <v>0.82</v>
      </c>
      <c r="U1894" s="17">
        <v>5.4273999999999996</v>
      </c>
      <c r="V1894" s="21"/>
      <c r="W1894" s="7">
        <v>300596</v>
      </c>
      <c r="X1894" s="30"/>
      <c r="Y1894" s="66"/>
      <c r="Z1894" s="66"/>
      <c r="AA1894" s="30"/>
      <c r="AB1894" s="66"/>
      <c r="AC1894" s="66"/>
      <c r="AD1894" s="30"/>
      <c r="AE1894" s="66"/>
      <c r="AF1894" s="66"/>
      <c r="AG1894" s="30"/>
      <c r="AH1894" s="66"/>
      <c r="AI1894" s="66"/>
      <c r="AJ1894" s="76"/>
      <c r="AL1894" s="7">
        <v>300596</v>
      </c>
    </row>
    <row r="1895" spans="1:38" x14ac:dyDescent="0.15">
      <c r="A1895" s="7">
        <v>300597</v>
      </c>
      <c r="B1895" s="17">
        <f t="shared" si="672"/>
        <v>0</v>
      </c>
      <c r="C1895" s="17">
        <f t="shared" si="673"/>
        <v>0</v>
      </c>
      <c r="D1895" s="17">
        <f t="shared" si="674"/>
        <v>0</v>
      </c>
      <c r="E1895" s="17">
        <f t="shared" si="675"/>
        <v>0</v>
      </c>
      <c r="F1895" s="17">
        <f t="shared" si="676"/>
        <v>0</v>
      </c>
      <c r="G1895" s="17">
        <f t="shared" si="677"/>
        <v>0</v>
      </c>
      <c r="H1895" s="17">
        <f t="shared" si="678"/>
        <v>0</v>
      </c>
      <c r="I1895" s="17">
        <f t="shared" si="679"/>
        <v>0</v>
      </c>
      <c r="J1895" s="18">
        <v>0</v>
      </c>
      <c r="K1895" s="17">
        <v>0.32</v>
      </c>
      <c r="L1895" s="17">
        <v>2.0099999999999998</v>
      </c>
      <c r="M1895" s="18">
        <v>0</v>
      </c>
      <c r="N1895" s="17">
        <v>0.08</v>
      </c>
      <c r="O1895" s="17">
        <v>2.09</v>
      </c>
      <c r="P1895" s="18">
        <v>0</v>
      </c>
      <c r="Q1895" s="17">
        <v>0.08</v>
      </c>
      <c r="R1895" s="17">
        <v>2.09</v>
      </c>
      <c r="S1895" s="18">
        <v>0</v>
      </c>
      <c r="T1895" s="17">
        <v>0.2</v>
      </c>
      <c r="U1895" s="17">
        <v>2.2115999999999998</v>
      </c>
      <c r="V1895" s="21"/>
      <c r="W1895" s="7">
        <v>300597</v>
      </c>
      <c r="X1895" s="30"/>
      <c r="Y1895" s="66"/>
      <c r="Z1895" s="66"/>
      <c r="AA1895" s="30"/>
      <c r="AB1895" s="66"/>
      <c r="AC1895" s="66"/>
      <c r="AD1895" s="30"/>
      <c r="AE1895" s="66"/>
      <c r="AF1895" s="66"/>
      <c r="AG1895" s="30"/>
      <c r="AH1895" s="66"/>
      <c r="AI1895" s="66"/>
      <c r="AJ1895" s="76"/>
      <c r="AL1895" s="7">
        <v>300597</v>
      </c>
    </row>
    <row r="1896" spans="1:38" x14ac:dyDescent="0.15">
      <c r="A1896" s="7">
        <v>300598</v>
      </c>
      <c r="B1896" s="17">
        <f t="shared" ref="B1896" si="680">J1896/K1896</f>
        <v>0</v>
      </c>
      <c r="C1896" s="17">
        <f t="shared" ref="C1896" si="681">J1896/L1896</f>
        <v>0</v>
      </c>
      <c r="D1896" s="17">
        <f t="shared" ref="D1896" si="682">M1896/(N1896*4)</f>
        <v>0</v>
      </c>
      <c r="E1896" s="17">
        <f t="shared" ref="E1896" si="683">M1896/O1896</f>
        <v>0</v>
      </c>
      <c r="F1896" s="17">
        <f t="shared" ref="F1896" si="684">P1896/(Q1896*2)</f>
        <v>0</v>
      </c>
      <c r="G1896" s="17">
        <f t="shared" ref="G1896" si="685">P1896/R1896</f>
        <v>0</v>
      </c>
      <c r="H1896" s="17">
        <f t="shared" ref="H1896" si="686">S1896/((T1896/3)*4)</f>
        <v>0</v>
      </c>
      <c r="I1896" s="17">
        <f t="shared" ref="I1896" si="687">S1896/U1896</f>
        <v>0</v>
      </c>
      <c r="J1896" s="18">
        <v>0</v>
      </c>
      <c r="K1896" s="17">
        <v>0.72</v>
      </c>
      <c r="L1896" s="17">
        <v>3.89</v>
      </c>
      <c r="M1896" s="18">
        <v>0</v>
      </c>
      <c r="N1896" s="17">
        <v>0.28000000000000003</v>
      </c>
      <c r="O1896" s="17">
        <v>4.0599999999999996</v>
      </c>
      <c r="P1896" s="18">
        <v>0</v>
      </c>
      <c r="Q1896" s="17">
        <v>0.28000000000000003</v>
      </c>
      <c r="R1896" s="17">
        <v>4.0599999999999996</v>
      </c>
      <c r="S1896" s="18">
        <v>0</v>
      </c>
      <c r="T1896" s="17">
        <v>0.55000000000000004</v>
      </c>
      <c r="U1896" s="17">
        <v>4.3272000000000004</v>
      </c>
      <c r="V1896" s="21"/>
      <c r="W1896" s="7">
        <v>300598</v>
      </c>
      <c r="X1896" s="30"/>
      <c r="Y1896" s="66"/>
      <c r="Z1896" s="66"/>
      <c r="AA1896" s="30"/>
      <c r="AB1896" s="66"/>
      <c r="AC1896" s="66"/>
      <c r="AD1896" s="30"/>
      <c r="AE1896" s="66"/>
      <c r="AF1896" s="66"/>
      <c r="AG1896" s="30"/>
      <c r="AH1896" s="66"/>
      <c r="AI1896" s="66"/>
      <c r="AJ1896" s="76"/>
      <c r="AL1896" s="7">
        <v>300598</v>
      </c>
    </row>
    <row r="1897" spans="1:38" x14ac:dyDescent="0.15">
      <c r="A1897" s="7">
        <v>300599</v>
      </c>
      <c r="B1897" s="17">
        <f t="shared" ref="B1897:B1900" si="688">J1897/K1897</f>
        <v>0</v>
      </c>
      <c r="C1897" s="17">
        <f t="shared" ref="C1897:C1900" si="689">J1897/L1897</f>
        <v>0</v>
      </c>
      <c r="D1897" s="17">
        <f t="shared" ref="D1897:D1900" si="690">M1897/(N1897*4)</f>
        <v>0</v>
      </c>
      <c r="E1897" s="17">
        <f t="shared" ref="E1897:E1900" si="691">M1897/O1897</f>
        <v>0</v>
      </c>
      <c r="F1897" s="17">
        <f t="shared" ref="F1897:F1900" si="692">P1897/(Q1897*2)</f>
        <v>0</v>
      </c>
      <c r="G1897" s="17">
        <f t="shared" ref="G1897:G1900" si="693">P1897/R1897</f>
        <v>0</v>
      </c>
      <c r="H1897" s="17">
        <f t="shared" ref="H1897:H1900" si="694">S1897/((T1897/3)*4)</f>
        <v>0</v>
      </c>
      <c r="I1897" s="17">
        <f t="shared" ref="I1897:I1900" si="695">S1897/U1897</f>
        <v>0</v>
      </c>
      <c r="J1897" s="18">
        <v>0</v>
      </c>
      <c r="K1897" s="17">
        <v>0.43</v>
      </c>
      <c r="L1897" s="17">
        <v>2.63</v>
      </c>
      <c r="M1897" s="18">
        <v>0</v>
      </c>
      <c r="N1897" s="17">
        <v>0.19</v>
      </c>
      <c r="O1897" s="17">
        <v>2.66</v>
      </c>
      <c r="P1897" s="18">
        <v>0</v>
      </c>
      <c r="Q1897" s="17">
        <v>0.19</v>
      </c>
      <c r="R1897" s="17">
        <v>2.66</v>
      </c>
      <c r="S1897" s="18">
        <v>0</v>
      </c>
      <c r="T1897" s="17">
        <v>0.32</v>
      </c>
      <c r="U1897" s="17">
        <v>2.7873000000000001</v>
      </c>
      <c r="V1897" s="21"/>
      <c r="W1897" s="7">
        <v>300599</v>
      </c>
      <c r="X1897" s="30"/>
      <c r="Y1897" s="66"/>
      <c r="Z1897" s="66"/>
      <c r="AA1897" s="30"/>
      <c r="AB1897" s="66"/>
      <c r="AC1897" s="66"/>
      <c r="AD1897" s="30"/>
      <c r="AE1897" s="66"/>
      <c r="AF1897" s="66"/>
      <c r="AG1897" s="30"/>
      <c r="AH1897" s="66"/>
      <c r="AI1897" s="66"/>
      <c r="AJ1897" s="76"/>
      <c r="AL1897" s="7">
        <v>300599</v>
      </c>
    </row>
    <row r="1898" spans="1:38" x14ac:dyDescent="0.15">
      <c r="A1898" s="7">
        <v>300600</v>
      </c>
      <c r="B1898" s="17">
        <f t="shared" si="688"/>
        <v>0</v>
      </c>
      <c r="C1898" s="17">
        <f t="shared" si="689"/>
        <v>0</v>
      </c>
      <c r="D1898" s="17">
        <f t="shared" si="690"/>
        <v>0</v>
      </c>
      <c r="E1898" s="17">
        <f t="shared" si="691"/>
        <v>0</v>
      </c>
      <c r="F1898" s="17">
        <f t="shared" si="692"/>
        <v>0</v>
      </c>
      <c r="G1898" s="17">
        <f t="shared" si="693"/>
        <v>0</v>
      </c>
      <c r="H1898" s="17">
        <f t="shared" si="694"/>
        <v>0</v>
      </c>
      <c r="I1898" s="17">
        <f t="shared" si="695"/>
        <v>0</v>
      </c>
      <c r="J1898" s="18">
        <v>0</v>
      </c>
      <c r="K1898" s="17">
        <v>1.42</v>
      </c>
      <c r="L1898" s="17">
        <v>5.54</v>
      </c>
      <c r="M1898" s="18">
        <v>0</v>
      </c>
      <c r="N1898" s="17">
        <v>0.65</v>
      </c>
      <c r="O1898" s="17">
        <v>6.18</v>
      </c>
      <c r="P1898" s="18">
        <v>0</v>
      </c>
      <c r="Q1898" s="17">
        <v>0.65</v>
      </c>
      <c r="R1898" s="17">
        <v>6.18</v>
      </c>
      <c r="S1898" s="18">
        <v>0</v>
      </c>
      <c r="T1898" s="17">
        <v>1.42</v>
      </c>
      <c r="U1898" s="17">
        <v>5.54</v>
      </c>
      <c r="V1898" s="21"/>
      <c r="W1898" s="7">
        <v>300600</v>
      </c>
      <c r="X1898" s="30"/>
      <c r="Y1898" s="66"/>
      <c r="Z1898" s="66"/>
      <c r="AA1898" s="30"/>
      <c r="AB1898" s="66"/>
      <c r="AC1898" s="66"/>
      <c r="AD1898" s="30"/>
      <c r="AE1898" s="66"/>
      <c r="AF1898" s="66"/>
      <c r="AG1898" s="30"/>
      <c r="AH1898" s="66"/>
      <c r="AI1898" s="66"/>
      <c r="AJ1898" s="76"/>
      <c r="AL1898" s="7">
        <v>300600</v>
      </c>
    </row>
    <row r="1899" spans="1:38" x14ac:dyDescent="0.15">
      <c r="A1899" s="7">
        <v>300601</v>
      </c>
      <c r="B1899" s="17">
        <f t="shared" si="688"/>
        <v>0</v>
      </c>
      <c r="C1899" s="17">
        <f t="shared" si="689"/>
        <v>0</v>
      </c>
      <c r="D1899" s="17">
        <f t="shared" si="690"/>
        <v>0</v>
      </c>
      <c r="E1899" s="17">
        <f t="shared" si="691"/>
        <v>0</v>
      </c>
      <c r="F1899" s="17">
        <f t="shared" si="692"/>
        <v>0</v>
      </c>
      <c r="G1899" s="17">
        <f t="shared" si="693"/>
        <v>0</v>
      </c>
      <c r="H1899" s="17">
        <f t="shared" si="694"/>
        <v>0</v>
      </c>
      <c r="I1899" s="17">
        <f t="shared" si="695"/>
        <v>0</v>
      </c>
      <c r="J1899" s="18">
        <v>0</v>
      </c>
      <c r="K1899" s="17">
        <v>0.17</v>
      </c>
      <c r="L1899" s="17">
        <v>1.75</v>
      </c>
      <c r="M1899" s="18">
        <v>0</v>
      </c>
      <c r="N1899" s="17">
        <v>0.15</v>
      </c>
      <c r="O1899" s="17">
        <v>1.91</v>
      </c>
      <c r="P1899" s="18">
        <v>0</v>
      </c>
      <c r="Q1899" s="17">
        <v>0.15</v>
      </c>
      <c r="R1899" s="17">
        <v>1.91</v>
      </c>
      <c r="S1899" s="18">
        <v>0</v>
      </c>
      <c r="T1899" s="17">
        <v>0.2</v>
      </c>
      <c r="U1899" s="17">
        <v>1.9562999999999999</v>
      </c>
      <c r="V1899" s="21"/>
      <c r="W1899" s="7">
        <v>300601</v>
      </c>
      <c r="X1899" s="30"/>
      <c r="Y1899" s="66"/>
      <c r="Z1899" s="66"/>
      <c r="AA1899" s="30"/>
      <c r="AB1899" s="66"/>
      <c r="AC1899" s="66"/>
      <c r="AD1899" s="30"/>
      <c r="AE1899" s="66"/>
      <c r="AF1899" s="66"/>
      <c r="AG1899" s="30"/>
      <c r="AH1899" s="66"/>
      <c r="AI1899" s="66"/>
      <c r="AJ1899" s="76"/>
      <c r="AL1899" s="7">
        <v>300601</v>
      </c>
    </row>
    <row r="1900" spans="1:38" x14ac:dyDescent="0.15">
      <c r="A1900" s="7">
        <v>300602</v>
      </c>
      <c r="B1900" s="17">
        <f t="shared" si="688"/>
        <v>0</v>
      </c>
      <c r="C1900" s="17">
        <f t="shared" si="689"/>
        <v>0</v>
      </c>
      <c r="D1900" s="17">
        <f t="shared" si="690"/>
        <v>0</v>
      </c>
      <c r="E1900" s="17">
        <f t="shared" si="691"/>
        <v>0</v>
      </c>
      <c r="F1900" s="17">
        <f t="shared" si="692"/>
        <v>0</v>
      </c>
      <c r="G1900" s="17">
        <f t="shared" si="693"/>
        <v>0</v>
      </c>
      <c r="H1900" s="17">
        <f t="shared" si="694"/>
        <v>0</v>
      </c>
      <c r="I1900" s="17">
        <f t="shared" si="695"/>
        <v>0</v>
      </c>
      <c r="J1900" s="18">
        <v>0</v>
      </c>
      <c r="K1900" s="17">
        <v>1.34</v>
      </c>
      <c r="L1900" s="17">
        <v>5.93</v>
      </c>
      <c r="M1900" s="18">
        <v>0</v>
      </c>
      <c r="N1900" s="17">
        <v>0.68</v>
      </c>
      <c r="O1900" s="17">
        <v>6.52</v>
      </c>
      <c r="P1900" s="18">
        <v>0</v>
      </c>
      <c r="Q1900" s="17">
        <v>0.68</v>
      </c>
      <c r="R1900" s="17">
        <v>6.52</v>
      </c>
      <c r="S1900" s="18">
        <v>0</v>
      </c>
      <c r="T1900" s="17">
        <v>1.01</v>
      </c>
      <c r="U1900" s="17">
        <v>6.8582999999999998</v>
      </c>
      <c r="V1900" s="21"/>
      <c r="W1900" s="7">
        <v>300602</v>
      </c>
      <c r="X1900" s="30"/>
      <c r="Y1900" s="66"/>
      <c r="Z1900" s="66"/>
      <c r="AA1900" s="30"/>
      <c r="AB1900" s="66"/>
      <c r="AC1900" s="66"/>
      <c r="AD1900" s="30"/>
      <c r="AE1900" s="66"/>
      <c r="AF1900" s="66"/>
      <c r="AG1900" s="30"/>
      <c r="AH1900" s="66"/>
      <c r="AI1900" s="66"/>
      <c r="AJ1900" s="76"/>
      <c r="AL1900" s="7">
        <v>300602</v>
      </c>
    </row>
    <row r="1901" spans="1:38" x14ac:dyDescent="0.15">
      <c r="A1901" s="7">
        <v>300603</v>
      </c>
      <c r="B1901" s="17">
        <f t="shared" ref="B1901" si="696">J1901/K1901</f>
        <v>0</v>
      </c>
      <c r="C1901" s="17">
        <f t="shared" ref="C1901" si="697">J1901/L1901</f>
        <v>0</v>
      </c>
      <c r="D1901" s="17">
        <f t="shared" ref="D1901" si="698">M1901/(N1901*4)</f>
        <v>0</v>
      </c>
      <c r="E1901" s="17">
        <f t="shared" ref="E1901" si="699">M1901/O1901</f>
        <v>0</v>
      </c>
      <c r="F1901" s="17">
        <f t="shared" ref="F1901" si="700">P1901/(Q1901*2)</f>
        <v>0</v>
      </c>
      <c r="G1901" s="17">
        <f t="shared" ref="G1901" si="701">P1901/R1901</f>
        <v>0</v>
      </c>
      <c r="H1901" s="17">
        <f t="shared" ref="H1901" si="702">S1901/((T1901/3)*4)</f>
        <v>0</v>
      </c>
      <c r="I1901" s="17">
        <f t="shared" ref="I1901" si="703">S1901/U1901</f>
        <v>0</v>
      </c>
      <c r="J1901" s="18">
        <v>0</v>
      </c>
      <c r="K1901" s="17">
        <v>0.34</v>
      </c>
      <c r="L1901" s="17">
        <v>3.0222000000000002</v>
      </c>
      <c r="M1901" s="18">
        <v>0</v>
      </c>
      <c r="N1901" s="17">
        <v>0.2</v>
      </c>
      <c r="O1901" s="17">
        <v>3.2216999999999998</v>
      </c>
      <c r="P1901" s="18">
        <v>0</v>
      </c>
      <c r="Q1901" s="17">
        <v>0.2</v>
      </c>
      <c r="R1901" s="17">
        <v>3.2216999999999998</v>
      </c>
      <c r="S1901" s="18">
        <v>0</v>
      </c>
      <c r="T1901" s="17">
        <v>0.21</v>
      </c>
      <c r="U1901" s="17">
        <v>3.2353999999999998</v>
      </c>
      <c r="V1901" s="21"/>
      <c r="W1901" s="7">
        <v>300603</v>
      </c>
      <c r="X1901" s="30"/>
      <c r="Y1901" s="66"/>
      <c r="Z1901" s="66"/>
      <c r="AA1901" s="30"/>
      <c r="AB1901" s="66"/>
      <c r="AC1901" s="66"/>
      <c r="AD1901" s="30"/>
      <c r="AE1901" s="66"/>
      <c r="AF1901" s="66"/>
      <c r="AG1901" s="30"/>
      <c r="AH1901" s="66"/>
      <c r="AI1901" s="66"/>
      <c r="AJ1901" s="76"/>
      <c r="AL1901" s="7">
        <v>300603</v>
      </c>
    </row>
    <row r="1902" spans="1:38" x14ac:dyDescent="0.15">
      <c r="A1902" s="7">
        <v>300605</v>
      </c>
      <c r="B1902" s="17">
        <f t="shared" ref="B1902" si="704">J1902/K1902</f>
        <v>0</v>
      </c>
      <c r="C1902" s="17">
        <f t="shared" ref="C1902" si="705">J1902/L1902</f>
        <v>0</v>
      </c>
      <c r="D1902" s="17">
        <f t="shared" ref="D1902" si="706">M1902/(N1902*4)</f>
        <v>0</v>
      </c>
      <c r="E1902" s="17">
        <f t="shared" ref="E1902" si="707">M1902/O1902</f>
        <v>0</v>
      </c>
      <c r="F1902" s="17">
        <f t="shared" ref="F1902" si="708">P1902/(Q1902*2)</f>
        <v>0</v>
      </c>
      <c r="G1902" s="17">
        <f t="shared" ref="G1902" si="709">P1902/R1902</f>
        <v>0</v>
      </c>
      <c r="H1902" s="17">
        <f t="shared" ref="H1902" si="710">S1902/((T1902/3)*4)</f>
        <v>0</v>
      </c>
      <c r="I1902" s="17">
        <f t="shared" ref="I1902" si="711">S1902/U1902</f>
        <v>0</v>
      </c>
      <c r="J1902" s="18">
        <v>0</v>
      </c>
      <c r="K1902" s="17">
        <v>0.55900000000000005</v>
      </c>
      <c r="L1902" s="17">
        <v>3.08</v>
      </c>
      <c r="M1902" s="18">
        <v>0</v>
      </c>
      <c r="N1902" s="17">
        <v>0.19020000000000001</v>
      </c>
      <c r="O1902" s="17">
        <v>3.27</v>
      </c>
      <c r="P1902" s="18">
        <v>0</v>
      </c>
      <c r="Q1902" s="17">
        <v>0.19020000000000001</v>
      </c>
      <c r="R1902" s="17">
        <v>3.27</v>
      </c>
      <c r="S1902" s="18">
        <v>0</v>
      </c>
      <c r="T1902" s="17">
        <v>0.55900000000000005</v>
      </c>
      <c r="U1902" s="17">
        <v>3.08</v>
      </c>
      <c r="V1902" s="21"/>
      <c r="W1902" s="7">
        <v>300605</v>
      </c>
      <c r="X1902" s="30"/>
      <c r="Y1902" s="66"/>
      <c r="Z1902" s="66"/>
      <c r="AA1902" s="30"/>
      <c r="AB1902" s="66"/>
      <c r="AC1902" s="66"/>
      <c r="AD1902" s="30"/>
      <c r="AE1902" s="66"/>
      <c r="AF1902" s="66"/>
      <c r="AG1902" s="30"/>
      <c r="AH1902" s="66"/>
      <c r="AI1902" s="66"/>
      <c r="AJ1902" s="76"/>
      <c r="AL1902" s="7">
        <v>300605</v>
      </c>
    </row>
    <row r="1903" spans="1:38" x14ac:dyDescent="0.15">
      <c r="A1903" s="7">
        <v>300606</v>
      </c>
      <c r="B1903" s="17">
        <f t="shared" ref="B1903:B1906" si="712">J1903/K1903</f>
        <v>0</v>
      </c>
      <c r="C1903" s="17">
        <f t="shared" ref="C1903:C1906" si="713">J1903/L1903</f>
        <v>0</v>
      </c>
      <c r="D1903" s="17">
        <f t="shared" ref="D1903:D1906" si="714">M1903/(N1903*4)</f>
        <v>0</v>
      </c>
      <c r="E1903" s="17">
        <f t="shared" ref="E1903:E1906" si="715">M1903/O1903</f>
        <v>0</v>
      </c>
      <c r="F1903" s="17">
        <f t="shared" ref="F1903:F1906" si="716">P1903/(Q1903*2)</f>
        <v>0</v>
      </c>
      <c r="G1903" s="17">
        <f t="shared" ref="G1903:G1906" si="717">P1903/R1903</f>
        <v>0</v>
      </c>
      <c r="H1903" s="17">
        <f t="shared" ref="H1903:H1906" si="718">S1903/((T1903/3)*4)</f>
        <v>0</v>
      </c>
      <c r="I1903" s="17">
        <f t="shared" ref="I1903:I1906" si="719">S1903/U1903</f>
        <v>0</v>
      </c>
      <c r="J1903" s="18">
        <v>0</v>
      </c>
      <c r="K1903" s="17">
        <v>0.48520000000000002</v>
      </c>
      <c r="L1903" s="17">
        <v>3.02</v>
      </c>
      <c r="M1903" s="18">
        <v>0</v>
      </c>
      <c r="N1903" s="17">
        <v>0.2656</v>
      </c>
      <c r="O1903" s="17">
        <v>3.29</v>
      </c>
      <c r="P1903" s="18">
        <v>0</v>
      </c>
      <c r="Q1903" s="17">
        <v>0.2656</v>
      </c>
      <c r="R1903" s="17">
        <v>3.29</v>
      </c>
      <c r="S1903" s="18">
        <v>0</v>
      </c>
      <c r="T1903" s="17">
        <v>0.40429999999999999</v>
      </c>
      <c r="U1903" s="17">
        <v>3.4291</v>
      </c>
      <c r="V1903" s="21"/>
      <c r="W1903" s="7">
        <v>300606</v>
      </c>
      <c r="X1903" s="30"/>
      <c r="Y1903" s="66"/>
      <c r="Z1903" s="66"/>
      <c r="AA1903" s="30"/>
      <c r="AB1903" s="66"/>
      <c r="AC1903" s="66"/>
      <c r="AD1903" s="30"/>
      <c r="AE1903" s="66"/>
      <c r="AF1903" s="66"/>
      <c r="AG1903" s="30"/>
      <c r="AH1903" s="66"/>
      <c r="AI1903" s="66"/>
      <c r="AJ1903" s="76"/>
      <c r="AL1903" s="7">
        <v>300606</v>
      </c>
    </row>
    <row r="1904" spans="1:38" x14ac:dyDescent="0.15">
      <c r="A1904" s="7">
        <v>300607</v>
      </c>
      <c r="B1904" s="17">
        <f t="shared" si="712"/>
        <v>0</v>
      </c>
      <c r="C1904" s="17">
        <f t="shared" si="713"/>
        <v>0</v>
      </c>
      <c r="D1904" s="17">
        <f t="shared" si="714"/>
        <v>0</v>
      </c>
      <c r="E1904" s="17">
        <f t="shared" si="715"/>
        <v>0</v>
      </c>
      <c r="F1904" s="17">
        <f t="shared" si="716"/>
        <v>0</v>
      </c>
      <c r="G1904" s="17">
        <f t="shared" si="717"/>
        <v>0</v>
      </c>
      <c r="H1904" s="17">
        <f t="shared" si="718"/>
        <v>0</v>
      </c>
      <c r="I1904" s="17">
        <f t="shared" si="719"/>
        <v>0</v>
      </c>
      <c r="J1904" s="18">
        <v>0</v>
      </c>
      <c r="K1904" s="17">
        <v>1.1499999999999999</v>
      </c>
      <c r="L1904" s="17">
        <v>5.5</v>
      </c>
      <c r="M1904" s="18">
        <v>0</v>
      </c>
      <c r="N1904" s="17">
        <v>0.55000000000000004</v>
      </c>
      <c r="O1904" s="17">
        <v>5.87</v>
      </c>
      <c r="P1904" s="18">
        <v>0</v>
      </c>
      <c r="Q1904" s="17">
        <v>0.55000000000000004</v>
      </c>
      <c r="R1904" s="17">
        <v>5.87</v>
      </c>
      <c r="S1904" s="18">
        <v>0</v>
      </c>
      <c r="T1904" s="17">
        <v>1.1499999999999999</v>
      </c>
      <c r="U1904" s="17">
        <v>5.5</v>
      </c>
      <c r="V1904" s="21"/>
      <c r="W1904" s="7">
        <v>300607</v>
      </c>
      <c r="X1904" s="30"/>
      <c r="Y1904" s="66"/>
      <c r="Z1904" s="66"/>
      <c r="AA1904" s="30"/>
      <c r="AB1904" s="66"/>
      <c r="AC1904" s="66"/>
      <c r="AD1904" s="30"/>
      <c r="AE1904" s="66"/>
      <c r="AF1904" s="66"/>
      <c r="AG1904" s="30"/>
      <c r="AH1904" s="66"/>
      <c r="AI1904" s="66"/>
      <c r="AJ1904" s="76"/>
      <c r="AL1904" s="7">
        <v>300607</v>
      </c>
    </row>
    <row r="1905" spans="1:38" x14ac:dyDescent="0.15">
      <c r="A1905" s="7">
        <v>300608</v>
      </c>
      <c r="B1905" s="17">
        <f t="shared" si="712"/>
        <v>0</v>
      </c>
      <c r="C1905" s="17">
        <f t="shared" si="713"/>
        <v>0</v>
      </c>
      <c r="D1905" s="17">
        <f t="shared" si="714"/>
        <v>0</v>
      </c>
      <c r="E1905" s="17">
        <f t="shared" si="715"/>
        <v>0</v>
      </c>
      <c r="F1905" s="17">
        <f t="shared" si="716"/>
        <v>0</v>
      </c>
      <c r="G1905" s="17">
        <f t="shared" si="717"/>
        <v>0</v>
      </c>
      <c r="H1905" s="17">
        <f t="shared" si="718"/>
        <v>0</v>
      </c>
      <c r="I1905" s="17">
        <f t="shared" si="719"/>
        <v>0</v>
      </c>
      <c r="J1905" s="18">
        <v>0</v>
      </c>
      <c r="K1905" s="17">
        <v>0.94</v>
      </c>
      <c r="L1905" s="17">
        <v>6.3589000000000002</v>
      </c>
      <c r="M1905" s="18">
        <v>0</v>
      </c>
      <c r="N1905" s="17">
        <v>-0.24</v>
      </c>
      <c r="O1905" s="17">
        <v>5.9588999999999999</v>
      </c>
      <c r="P1905" s="18">
        <v>0</v>
      </c>
      <c r="Q1905" s="17">
        <v>-0.24</v>
      </c>
      <c r="R1905" s="17">
        <v>5.9588999999999999</v>
      </c>
      <c r="S1905" s="18">
        <v>0</v>
      </c>
      <c r="T1905" s="17">
        <v>-0.1</v>
      </c>
      <c r="U1905" s="17">
        <v>6.1242999999999999</v>
      </c>
      <c r="V1905" s="21"/>
      <c r="W1905" s="7">
        <v>300608</v>
      </c>
      <c r="X1905" s="30"/>
      <c r="Y1905" s="66"/>
      <c r="Z1905" s="66"/>
      <c r="AA1905" s="30"/>
      <c r="AB1905" s="66"/>
      <c r="AC1905" s="66"/>
      <c r="AD1905" s="30"/>
      <c r="AE1905" s="66"/>
      <c r="AF1905" s="66"/>
      <c r="AG1905" s="30"/>
      <c r="AH1905" s="66"/>
      <c r="AI1905" s="66"/>
      <c r="AJ1905" s="76"/>
      <c r="AL1905" s="7">
        <v>300608</v>
      </c>
    </row>
    <row r="1906" spans="1:38" x14ac:dyDescent="0.15">
      <c r="A1906" s="7">
        <v>300609</v>
      </c>
      <c r="B1906" s="17">
        <f t="shared" si="712"/>
        <v>0</v>
      </c>
      <c r="C1906" s="17">
        <f t="shared" si="713"/>
        <v>0</v>
      </c>
      <c r="D1906" s="17">
        <f t="shared" si="714"/>
        <v>0</v>
      </c>
      <c r="E1906" s="17">
        <f t="shared" si="715"/>
        <v>0</v>
      </c>
      <c r="F1906" s="17">
        <f t="shared" si="716"/>
        <v>0</v>
      </c>
      <c r="G1906" s="17">
        <f t="shared" si="717"/>
        <v>0</v>
      </c>
      <c r="H1906" s="17">
        <f t="shared" si="718"/>
        <v>0</v>
      </c>
      <c r="I1906" s="17">
        <f t="shared" si="719"/>
        <v>0</v>
      </c>
      <c r="J1906" s="18">
        <v>0</v>
      </c>
      <c r="K1906" s="17">
        <v>0.5</v>
      </c>
      <c r="L1906" s="17">
        <v>2.76</v>
      </c>
      <c r="M1906" s="18">
        <v>0</v>
      </c>
      <c r="N1906" s="17">
        <v>0.05</v>
      </c>
      <c r="O1906" s="17">
        <v>2.81</v>
      </c>
      <c r="P1906" s="18">
        <v>0</v>
      </c>
      <c r="Q1906" s="17">
        <v>0.05</v>
      </c>
      <c r="R1906" s="17">
        <v>2.81</v>
      </c>
      <c r="S1906" s="18">
        <v>0</v>
      </c>
      <c r="T1906" s="17">
        <v>0.25</v>
      </c>
      <c r="U1906" s="17">
        <v>3.0112000000000001</v>
      </c>
      <c r="V1906" s="21"/>
      <c r="W1906" s="7">
        <v>300609</v>
      </c>
      <c r="X1906" s="30"/>
      <c r="Y1906" s="66"/>
      <c r="Z1906" s="66"/>
      <c r="AA1906" s="30"/>
      <c r="AB1906" s="66"/>
      <c r="AC1906" s="66"/>
      <c r="AD1906" s="30"/>
      <c r="AE1906" s="66"/>
      <c r="AF1906" s="66"/>
      <c r="AG1906" s="30"/>
      <c r="AH1906" s="66"/>
      <c r="AI1906" s="66"/>
      <c r="AJ1906" s="76"/>
      <c r="AL1906" s="7">
        <v>300609</v>
      </c>
    </row>
    <row r="1907" spans="1:38" x14ac:dyDescent="0.15">
      <c r="A1907" s="7">
        <v>300610</v>
      </c>
      <c r="B1907" s="17">
        <f t="shared" ref="B1907:B1912" si="720">J1907/K1907</f>
        <v>0</v>
      </c>
      <c r="C1907" s="17">
        <f t="shared" ref="C1907:C1912" si="721">J1907/L1907</f>
        <v>0</v>
      </c>
      <c r="D1907" s="17">
        <f t="shared" ref="D1907:D1912" si="722">M1907/(N1907*4)</f>
        <v>0</v>
      </c>
      <c r="E1907" s="17">
        <f t="shared" ref="E1907:E1912" si="723">M1907/O1907</f>
        <v>0</v>
      </c>
      <c r="F1907" s="17">
        <f t="shared" ref="F1907:F1912" si="724">P1907/(Q1907*2)</f>
        <v>0</v>
      </c>
      <c r="G1907" s="17">
        <f t="shared" ref="G1907:G1912" si="725">P1907/R1907</f>
        <v>0</v>
      </c>
      <c r="H1907" s="17">
        <f t="shared" ref="H1907:H1912" si="726">S1907/((T1907/3)*4)</f>
        <v>0</v>
      </c>
      <c r="I1907" s="17">
        <f t="shared" ref="I1907:I1912" si="727">S1907/U1907</f>
        <v>0</v>
      </c>
      <c r="J1907" s="18">
        <v>0</v>
      </c>
      <c r="K1907" s="17">
        <v>0.62</v>
      </c>
      <c r="L1907" s="17">
        <v>4.5259999999999998</v>
      </c>
      <c r="M1907" s="18">
        <v>0</v>
      </c>
      <c r="N1907" s="17">
        <v>0.38</v>
      </c>
      <c r="O1907" s="17">
        <v>4.8193000000000001</v>
      </c>
      <c r="P1907" s="18">
        <v>0</v>
      </c>
      <c r="Q1907" s="17">
        <v>0.38</v>
      </c>
      <c r="R1907" s="17">
        <v>4.8193000000000001</v>
      </c>
      <c r="S1907" s="18">
        <v>0</v>
      </c>
      <c r="T1907" s="17">
        <v>0.62</v>
      </c>
      <c r="U1907" s="17">
        <v>4.5199999999999996</v>
      </c>
      <c r="V1907" s="21"/>
      <c r="W1907" s="7">
        <v>300610</v>
      </c>
      <c r="X1907" s="30"/>
      <c r="Y1907" s="66"/>
      <c r="Z1907" s="66"/>
      <c r="AA1907" s="30"/>
      <c r="AB1907" s="66"/>
      <c r="AC1907" s="66"/>
      <c r="AD1907" s="30"/>
      <c r="AE1907" s="66"/>
      <c r="AF1907" s="66"/>
      <c r="AG1907" s="30"/>
      <c r="AH1907" s="66"/>
      <c r="AI1907" s="66"/>
      <c r="AJ1907" s="76"/>
      <c r="AL1907" s="7">
        <v>300610</v>
      </c>
    </row>
    <row r="1908" spans="1:38" x14ac:dyDescent="0.15">
      <c r="A1908" s="7">
        <v>300611</v>
      </c>
      <c r="B1908" s="17">
        <f t="shared" si="720"/>
        <v>0</v>
      </c>
      <c r="C1908" s="17">
        <f t="shared" si="721"/>
        <v>0</v>
      </c>
      <c r="D1908" s="17">
        <f t="shared" si="722"/>
        <v>0</v>
      </c>
      <c r="E1908" s="17">
        <f t="shared" si="723"/>
        <v>0</v>
      </c>
      <c r="F1908" s="17">
        <f t="shared" si="724"/>
        <v>0</v>
      </c>
      <c r="G1908" s="17">
        <f t="shared" si="725"/>
        <v>0</v>
      </c>
      <c r="H1908" s="17">
        <f t="shared" si="726"/>
        <v>0</v>
      </c>
      <c r="I1908" s="17">
        <f t="shared" si="727"/>
        <v>0</v>
      </c>
      <c r="J1908" s="18">
        <v>0</v>
      </c>
      <c r="K1908" s="17">
        <v>0.74</v>
      </c>
      <c r="L1908" s="17">
        <v>5.5014000000000003</v>
      </c>
      <c r="M1908" s="18">
        <v>0</v>
      </c>
      <c r="N1908" s="17">
        <v>0.3</v>
      </c>
      <c r="O1908" s="17">
        <v>5.7945000000000002</v>
      </c>
      <c r="P1908" s="18">
        <v>0</v>
      </c>
      <c r="Q1908" s="17">
        <v>0.3</v>
      </c>
      <c r="R1908" s="17">
        <v>5.7945000000000002</v>
      </c>
      <c r="S1908" s="18">
        <v>0</v>
      </c>
      <c r="T1908" s="17">
        <v>0.48</v>
      </c>
      <c r="U1908" s="17">
        <v>5.9795999999999996</v>
      </c>
      <c r="V1908" s="21"/>
      <c r="W1908" s="7">
        <v>300611</v>
      </c>
      <c r="X1908" s="30"/>
      <c r="Y1908" s="66"/>
      <c r="Z1908" s="66"/>
      <c r="AA1908" s="30"/>
      <c r="AB1908" s="66"/>
      <c r="AC1908" s="66"/>
      <c r="AD1908" s="30"/>
      <c r="AE1908" s="66"/>
      <c r="AF1908" s="66"/>
      <c r="AG1908" s="30"/>
      <c r="AH1908" s="66"/>
      <c r="AI1908" s="66"/>
      <c r="AJ1908" s="76"/>
      <c r="AL1908" s="7">
        <v>300611</v>
      </c>
    </row>
    <row r="1909" spans="1:38" x14ac:dyDescent="0.15">
      <c r="A1909" s="7">
        <v>300612</v>
      </c>
      <c r="B1909" s="17">
        <f t="shared" si="720"/>
        <v>0</v>
      </c>
      <c r="C1909" s="17">
        <f t="shared" si="721"/>
        <v>0</v>
      </c>
      <c r="D1909" s="17">
        <f t="shared" si="722"/>
        <v>0</v>
      </c>
      <c r="E1909" s="17">
        <f t="shared" si="723"/>
        <v>0</v>
      </c>
      <c r="F1909" s="17">
        <f t="shared" si="724"/>
        <v>0</v>
      </c>
      <c r="G1909" s="17">
        <f t="shared" si="725"/>
        <v>0</v>
      </c>
      <c r="H1909" s="17">
        <f t="shared" si="726"/>
        <v>0</v>
      </c>
      <c r="I1909" s="17">
        <f t="shared" si="727"/>
        <v>0</v>
      </c>
      <c r="J1909" s="18">
        <v>0</v>
      </c>
      <c r="K1909" s="17">
        <v>0.94</v>
      </c>
      <c r="L1909" s="17">
        <v>2.61</v>
      </c>
      <c r="M1909" s="18">
        <v>0</v>
      </c>
      <c r="N1909" s="17">
        <v>0.48</v>
      </c>
      <c r="O1909" s="17">
        <v>2.9</v>
      </c>
      <c r="P1909" s="18">
        <v>0</v>
      </c>
      <c r="Q1909" s="17">
        <v>0.48</v>
      </c>
      <c r="R1909" s="17">
        <v>2.9</v>
      </c>
      <c r="S1909" s="18">
        <v>0</v>
      </c>
      <c r="T1909" s="17">
        <v>0.94</v>
      </c>
      <c r="U1909" s="17">
        <v>2.61</v>
      </c>
      <c r="V1909" s="21"/>
      <c r="W1909" s="7">
        <v>300612</v>
      </c>
      <c r="X1909" s="30"/>
      <c r="Y1909" s="66"/>
      <c r="Z1909" s="66"/>
      <c r="AA1909" s="30"/>
      <c r="AB1909" s="66"/>
      <c r="AC1909" s="66"/>
      <c r="AD1909" s="30"/>
      <c r="AE1909" s="66"/>
      <c r="AF1909" s="66"/>
      <c r="AG1909" s="30"/>
      <c r="AH1909" s="66"/>
      <c r="AI1909" s="66"/>
      <c r="AJ1909" s="76"/>
      <c r="AL1909" s="7">
        <v>300612</v>
      </c>
    </row>
    <row r="1910" spans="1:38" x14ac:dyDescent="0.15">
      <c r="A1910" s="7">
        <v>300613</v>
      </c>
      <c r="B1910" s="17">
        <f t="shared" si="720"/>
        <v>0</v>
      </c>
      <c r="C1910" s="17">
        <f t="shared" si="721"/>
        <v>0</v>
      </c>
      <c r="D1910" s="17">
        <f t="shared" si="722"/>
        <v>0</v>
      </c>
      <c r="E1910" s="17">
        <f t="shared" si="723"/>
        <v>0</v>
      </c>
      <c r="F1910" s="17">
        <f t="shared" si="724"/>
        <v>0</v>
      </c>
      <c r="G1910" s="17">
        <f t="shared" si="725"/>
        <v>0</v>
      </c>
      <c r="H1910" s="17">
        <f t="shared" si="726"/>
        <v>0</v>
      </c>
      <c r="I1910" s="17">
        <f t="shared" si="727"/>
        <v>0</v>
      </c>
      <c r="J1910" s="18">
        <v>0</v>
      </c>
      <c r="K1910" s="17">
        <v>3.36</v>
      </c>
      <c r="L1910" s="17">
        <v>8.16</v>
      </c>
      <c r="M1910" s="18">
        <v>0</v>
      </c>
      <c r="N1910" s="17">
        <v>1.1200000000000001</v>
      </c>
      <c r="O1910" s="17">
        <v>4.57</v>
      </c>
      <c r="P1910" s="18">
        <v>0</v>
      </c>
      <c r="Q1910" s="17">
        <v>1.1200000000000001</v>
      </c>
      <c r="R1910" s="17">
        <v>4.57</v>
      </c>
      <c r="S1910" s="18">
        <v>0</v>
      </c>
      <c r="T1910" s="17">
        <v>1.1200000000000001</v>
      </c>
      <c r="U1910" s="17">
        <v>4.57</v>
      </c>
      <c r="V1910" s="21"/>
      <c r="W1910" s="84">
        <v>300613</v>
      </c>
      <c r="X1910" s="30"/>
      <c r="Y1910" s="66"/>
      <c r="Z1910" s="66"/>
      <c r="AA1910" s="30"/>
      <c r="AB1910" s="66"/>
      <c r="AC1910" s="66"/>
      <c r="AD1910" s="30"/>
      <c r="AE1910" s="66"/>
      <c r="AF1910" s="66"/>
      <c r="AG1910" s="30"/>
      <c r="AH1910" s="66"/>
      <c r="AI1910" s="66"/>
      <c r="AJ1910" s="76"/>
      <c r="AL1910" s="7">
        <v>300613</v>
      </c>
    </row>
    <row r="1911" spans="1:38" x14ac:dyDescent="0.15">
      <c r="A1911" s="7">
        <v>300615</v>
      </c>
      <c r="B1911" s="17">
        <f t="shared" si="720"/>
        <v>0</v>
      </c>
      <c r="C1911" s="17">
        <f t="shared" si="721"/>
        <v>0</v>
      </c>
      <c r="D1911" s="17">
        <f t="shared" si="722"/>
        <v>0</v>
      </c>
      <c r="E1911" s="17">
        <f t="shared" si="723"/>
        <v>0</v>
      </c>
      <c r="F1911" s="17">
        <f t="shared" si="724"/>
        <v>0</v>
      </c>
      <c r="G1911" s="17">
        <f t="shared" si="725"/>
        <v>0</v>
      </c>
      <c r="H1911" s="17">
        <f t="shared" si="726"/>
        <v>0</v>
      </c>
      <c r="I1911" s="17">
        <f t="shared" si="727"/>
        <v>0</v>
      </c>
      <c r="J1911" s="18">
        <v>0</v>
      </c>
      <c r="K1911" s="17">
        <v>0.88</v>
      </c>
      <c r="L1911" s="17">
        <v>2.94</v>
      </c>
      <c r="M1911" s="18">
        <v>0</v>
      </c>
      <c r="N1911" s="17">
        <v>0.53</v>
      </c>
      <c r="O1911" s="17">
        <v>3.06</v>
      </c>
      <c r="P1911" s="18">
        <v>0</v>
      </c>
      <c r="Q1911" s="17">
        <v>0.53</v>
      </c>
      <c r="R1911" s="17">
        <v>3.06</v>
      </c>
      <c r="S1911" s="18">
        <v>0</v>
      </c>
      <c r="T1911" s="17">
        <v>0.74</v>
      </c>
      <c r="U1911" s="17">
        <v>3.2770000000000001</v>
      </c>
      <c r="V1911" s="21"/>
      <c r="W1911" s="7">
        <v>300615</v>
      </c>
      <c r="X1911" s="30"/>
      <c r="Y1911" s="66"/>
      <c r="Z1911" s="66"/>
      <c r="AA1911" s="30"/>
      <c r="AB1911" s="66"/>
      <c r="AC1911" s="66"/>
      <c r="AD1911" s="30"/>
      <c r="AE1911" s="66"/>
      <c r="AF1911" s="66"/>
      <c r="AG1911" s="30"/>
      <c r="AH1911" s="66"/>
      <c r="AI1911" s="66"/>
      <c r="AJ1911" s="76"/>
      <c r="AL1911" s="7">
        <v>300615</v>
      </c>
    </row>
    <row r="1912" spans="1:38" x14ac:dyDescent="0.15">
      <c r="A1912" s="7">
        <v>300616</v>
      </c>
      <c r="B1912" s="17">
        <f t="shared" si="720"/>
        <v>0</v>
      </c>
      <c r="C1912" s="17">
        <f t="shared" si="721"/>
        <v>0</v>
      </c>
      <c r="D1912" s="17">
        <f t="shared" si="722"/>
        <v>0</v>
      </c>
      <c r="E1912" s="17">
        <f t="shared" si="723"/>
        <v>0</v>
      </c>
      <c r="F1912" s="17">
        <f t="shared" si="724"/>
        <v>0</v>
      </c>
      <c r="G1912" s="17">
        <f t="shared" si="725"/>
        <v>0</v>
      </c>
      <c r="H1912" s="17">
        <f t="shared" si="726"/>
        <v>0</v>
      </c>
      <c r="I1912" s="17">
        <f t="shared" si="727"/>
        <v>0</v>
      </c>
      <c r="J1912" s="18">
        <v>0</v>
      </c>
      <c r="K1912" s="17">
        <v>3.15</v>
      </c>
      <c r="L1912" s="17">
        <v>10.3</v>
      </c>
      <c r="M1912" s="18">
        <v>0</v>
      </c>
      <c r="N1912" s="17">
        <v>1.72</v>
      </c>
      <c r="O1912" s="17">
        <v>7.54</v>
      </c>
      <c r="P1912" s="18">
        <v>0</v>
      </c>
      <c r="Q1912" s="17">
        <v>1.72</v>
      </c>
      <c r="R1912" s="17">
        <v>7.54</v>
      </c>
      <c r="S1912" s="18">
        <v>0</v>
      </c>
      <c r="T1912" s="17">
        <v>1.72</v>
      </c>
      <c r="U1912" s="17">
        <v>7.54</v>
      </c>
      <c r="V1912" s="21"/>
      <c r="W1912" s="7">
        <v>300616</v>
      </c>
      <c r="X1912" s="30"/>
      <c r="Y1912" s="66"/>
      <c r="Z1912" s="66"/>
      <c r="AA1912" s="30"/>
      <c r="AB1912" s="66"/>
      <c r="AC1912" s="66"/>
      <c r="AD1912" s="30"/>
      <c r="AE1912" s="66"/>
      <c r="AF1912" s="66"/>
      <c r="AG1912" s="30"/>
      <c r="AH1912" s="66"/>
      <c r="AI1912" s="66"/>
      <c r="AJ1912" s="76"/>
      <c r="AL1912" s="7">
        <v>300616</v>
      </c>
    </row>
    <row r="1913" spans="1:38" x14ac:dyDescent="0.15">
      <c r="A1913" s="7">
        <v>300617</v>
      </c>
      <c r="B1913" s="17">
        <f t="shared" ref="B1913" si="728">J1913/K1913</f>
        <v>0</v>
      </c>
      <c r="C1913" s="17">
        <f t="shared" ref="C1913" si="729">J1913/L1913</f>
        <v>0</v>
      </c>
      <c r="D1913" s="17">
        <f t="shared" ref="D1913" si="730">M1913/(N1913*4)</f>
        <v>0</v>
      </c>
      <c r="E1913" s="17">
        <f t="shared" ref="E1913" si="731">M1913/O1913</f>
        <v>0</v>
      </c>
      <c r="F1913" s="17">
        <f t="shared" ref="F1913" si="732">P1913/(Q1913*2)</f>
        <v>0</v>
      </c>
      <c r="G1913" s="17">
        <f t="shared" ref="G1913" si="733">P1913/R1913</f>
        <v>0</v>
      </c>
      <c r="H1913" s="17">
        <f t="shared" ref="H1913" si="734">S1913/((T1913/3)*4)</f>
        <v>0</v>
      </c>
      <c r="I1913" s="17">
        <f t="shared" ref="I1913" si="735">S1913/U1913</f>
        <v>0</v>
      </c>
      <c r="J1913" s="18">
        <v>0</v>
      </c>
      <c r="K1913" s="17">
        <v>1.45</v>
      </c>
      <c r="L1913" s="17">
        <v>7.8475000000000001</v>
      </c>
      <c r="M1913" s="18">
        <v>0</v>
      </c>
      <c r="N1913" s="17">
        <v>1.28</v>
      </c>
      <c r="O1913" s="17">
        <v>6.3958000000000004</v>
      </c>
      <c r="P1913" s="18">
        <v>0</v>
      </c>
      <c r="Q1913" s="17">
        <v>1.28</v>
      </c>
      <c r="R1913" s="17">
        <v>6.3958000000000004</v>
      </c>
      <c r="S1913" s="18">
        <v>0</v>
      </c>
      <c r="T1913" s="17">
        <v>1.28</v>
      </c>
      <c r="U1913" s="17">
        <v>6.3958000000000004</v>
      </c>
      <c r="V1913" s="21"/>
      <c r="W1913" s="7">
        <v>300617</v>
      </c>
      <c r="X1913" s="30"/>
      <c r="Y1913" s="66"/>
      <c r="Z1913" s="66"/>
      <c r="AA1913" s="30"/>
      <c r="AB1913" s="66"/>
      <c r="AC1913" s="66"/>
      <c r="AD1913" s="30"/>
      <c r="AE1913" s="66"/>
      <c r="AF1913" s="66"/>
      <c r="AG1913" s="30"/>
      <c r="AH1913" s="66"/>
      <c r="AI1913" s="66"/>
      <c r="AJ1913" s="76"/>
      <c r="AL1913" s="7">
        <v>300617</v>
      </c>
    </row>
    <row r="1914" spans="1:38" x14ac:dyDescent="0.15">
      <c r="A1914" s="7">
        <v>300618</v>
      </c>
      <c r="B1914" s="17">
        <f t="shared" ref="B1914" si="736">J1914/K1914</f>
        <v>0</v>
      </c>
      <c r="C1914" s="17">
        <f t="shared" ref="C1914" si="737">J1914/L1914</f>
        <v>0</v>
      </c>
      <c r="D1914" s="17">
        <f t="shared" ref="D1914" si="738">M1914/(N1914*4)</f>
        <v>0</v>
      </c>
      <c r="E1914" s="17">
        <f t="shared" ref="E1914" si="739">M1914/O1914</f>
        <v>0</v>
      </c>
      <c r="F1914" s="17">
        <f t="shared" ref="F1914" si="740">P1914/(Q1914*2)</f>
        <v>0</v>
      </c>
      <c r="G1914" s="17">
        <f t="shared" ref="G1914" si="741">P1914/R1914</f>
        <v>0</v>
      </c>
      <c r="H1914" s="17">
        <f t="shared" ref="H1914" si="742">S1914/((T1914/3)*4)</f>
        <v>0</v>
      </c>
      <c r="I1914" s="17">
        <f t="shared" ref="I1914" si="743">S1914/U1914</f>
        <v>0</v>
      </c>
      <c r="J1914" s="18">
        <v>0</v>
      </c>
      <c r="K1914" s="17">
        <v>0.74</v>
      </c>
      <c r="L1914" s="17">
        <v>4.1500000000000004</v>
      </c>
      <c r="M1914" s="18">
        <v>0</v>
      </c>
      <c r="N1914" s="17">
        <v>0.32</v>
      </c>
      <c r="O1914" s="17">
        <v>3.2</v>
      </c>
      <c r="P1914" s="18">
        <v>0</v>
      </c>
      <c r="Q1914" s="17">
        <v>0.32</v>
      </c>
      <c r="R1914" s="17">
        <v>3.2</v>
      </c>
      <c r="S1914" s="18">
        <v>0</v>
      </c>
      <c r="T1914" s="17">
        <v>0.32</v>
      </c>
      <c r="U1914" s="17">
        <v>3.2</v>
      </c>
      <c r="V1914" s="21"/>
      <c r="W1914" s="7">
        <v>300618</v>
      </c>
      <c r="X1914" s="30"/>
      <c r="Y1914" s="66"/>
      <c r="Z1914" s="66"/>
      <c r="AA1914" s="30"/>
      <c r="AB1914" s="66"/>
      <c r="AC1914" s="66"/>
      <c r="AD1914" s="30"/>
      <c r="AE1914" s="66"/>
      <c r="AF1914" s="66"/>
      <c r="AG1914" s="30"/>
      <c r="AH1914" s="66"/>
      <c r="AI1914" s="66"/>
      <c r="AJ1914" s="76"/>
      <c r="AL1914" s="7">
        <v>300618</v>
      </c>
    </row>
    <row r="1915" spans="1:38" x14ac:dyDescent="0.15">
      <c r="A1915" s="7">
        <v>300619</v>
      </c>
      <c r="B1915" s="17">
        <f t="shared" ref="B1915:B1917" si="744">J1915/K1915</f>
        <v>0</v>
      </c>
      <c r="C1915" s="17">
        <f t="shared" ref="C1915:C1917" si="745">J1915/L1915</f>
        <v>0</v>
      </c>
      <c r="D1915" s="17">
        <f t="shared" ref="D1915:D1917" si="746">M1915/(N1915*4)</f>
        <v>0</v>
      </c>
      <c r="E1915" s="17">
        <f t="shared" ref="E1915:E1917" si="747">M1915/O1915</f>
        <v>0</v>
      </c>
      <c r="F1915" s="17">
        <f t="shared" ref="F1915:F1917" si="748">P1915/(Q1915*2)</f>
        <v>0</v>
      </c>
      <c r="G1915" s="17">
        <f t="shared" ref="G1915:G1917" si="749">P1915/R1915</f>
        <v>0</v>
      </c>
      <c r="H1915" s="17">
        <f t="shared" ref="H1915:H1917" si="750">S1915/((T1915/3)*4)</f>
        <v>0</v>
      </c>
      <c r="I1915" s="17">
        <f t="shared" ref="I1915:I1917" si="751">S1915/U1915</f>
        <v>0</v>
      </c>
      <c r="J1915" s="18">
        <v>0</v>
      </c>
      <c r="K1915" s="17">
        <v>0.77</v>
      </c>
      <c r="L1915" s="17">
        <v>3.66</v>
      </c>
      <c r="M1915" s="18">
        <v>0</v>
      </c>
      <c r="N1915" s="17">
        <v>0.43</v>
      </c>
      <c r="O1915" s="17">
        <v>2.98</v>
      </c>
      <c r="P1915" s="18">
        <v>0</v>
      </c>
      <c r="Q1915" s="17">
        <v>0.43</v>
      </c>
      <c r="R1915" s="17">
        <v>2.98</v>
      </c>
      <c r="S1915" s="18">
        <v>0</v>
      </c>
      <c r="T1915" s="17">
        <v>0.43</v>
      </c>
      <c r="U1915" s="17">
        <v>2.98</v>
      </c>
      <c r="V1915" s="21"/>
      <c r="W1915" s="7">
        <v>300619</v>
      </c>
      <c r="X1915" s="30"/>
      <c r="Y1915" s="66"/>
      <c r="Z1915" s="66"/>
      <c r="AA1915" s="30"/>
      <c r="AB1915" s="66"/>
      <c r="AC1915" s="66"/>
      <c r="AD1915" s="30"/>
      <c r="AE1915" s="66"/>
      <c r="AF1915" s="66"/>
      <c r="AG1915" s="30"/>
      <c r="AH1915" s="66"/>
      <c r="AI1915" s="66"/>
      <c r="AJ1915" s="76"/>
      <c r="AL1915" s="7">
        <v>300619</v>
      </c>
    </row>
    <row r="1916" spans="1:38" x14ac:dyDescent="0.15">
      <c r="A1916" s="7">
        <v>300620</v>
      </c>
      <c r="B1916" s="17">
        <f t="shared" si="744"/>
        <v>0</v>
      </c>
      <c r="C1916" s="17">
        <f t="shared" si="745"/>
        <v>0</v>
      </c>
      <c r="D1916" s="17">
        <f t="shared" si="746"/>
        <v>0</v>
      </c>
      <c r="E1916" s="17">
        <f t="shared" si="747"/>
        <v>0</v>
      </c>
      <c r="F1916" s="17">
        <f t="shared" si="748"/>
        <v>0</v>
      </c>
      <c r="G1916" s="17">
        <f t="shared" si="749"/>
        <v>0</v>
      </c>
      <c r="H1916" s="17">
        <f t="shared" si="750"/>
        <v>0</v>
      </c>
      <c r="I1916" s="17">
        <f t="shared" si="751"/>
        <v>0</v>
      </c>
      <c r="J1916" s="18">
        <v>0</v>
      </c>
      <c r="K1916" s="17">
        <v>0.751</v>
      </c>
      <c r="L1916" s="17">
        <v>2.99</v>
      </c>
      <c r="M1916" s="18">
        <v>0</v>
      </c>
      <c r="N1916" s="17">
        <v>0.48049999999999998</v>
      </c>
      <c r="O1916" s="17">
        <v>2.23</v>
      </c>
      <c r="P1916" s="18">
        <v>0</v>
      </c>
      <c r="Q1916" s="17">
        <v>0.48049999999999998</v>
      </c>
      <c r="R1916" s="17">
        <v>2.23</v>
      </c>
      <c r="S1916" s="18">
        <v>0</v>
      </c>
      <c r="T1916" s="17">
        <v>0.48049999999999998</v>
      </c>
      <c r="U1916" s="17">
        <v>2.23</v>
      </c>
      <c r="V1916" s="21"/>
      <c r="W1916" s="7">
        <v>300620</v>
      </c>
      <c r="X1916" s="30"/>
      <c r="Y1916" s="66"/>
      <c r="Z1916" s="66"/>
      <c r="AA1916" s="30"/>
      <c r="AB1916" s="66"/>
      <c r="AC1916" s="66"/>
      <c r="AD1916" s="30"/>
      <c r="AE1916" s="66"/>
      <c r="AF1916" s="66"/>
      <c r="AG1916" s="30"/>
      <c r="AH1916" s="66"/>
      <c r="AI1916" s="66"/>
      <c r="AJ1916" s="76"/>
      <c r="AL1916" s="7">
        <v>300620</v>
      </c>
    </row>
    <row r="1917" spans="1:38" x14ac:dyDescent="0.15">
      <c r="A1917" s="7">
        <v>300621</v>
      </c>
      <c r="B1917" s="17">
        <f t="shared" si="744"/>
        <v>0</v>
      </c>
      <c r="C1917" s="17">
        <f t="shared" si="745"/>
        <v>0</v>
      </c>
      <c r="D1917" s="17">
        <f t="shared" si="746"/>
        <v>0</v>
      </c>
      <c r="E1917" s="17">
        <f t="shared" si="747"/>
        <v>0</v>
      </c>
      <c r="F1917" s="17">
        <f t="shared" si="748"/>
        <v>0</v>
      </c>
      <c r="G1917" s="17">
        <f t="shared" si="749"/>
        <v>0</v>
      </c>
      <c r="H1917" s="17">
        <f t="shared" si="750"/>
        <v>0</v>
      </c>
      <c r="I1917" s="17">
        <f t="shared" si="751"/>
        <v>0</v>
      </c>
      <c r="J1917" s="18">
        <v>0</v>
      </c>
      <c r="K1917" s="17">
        <v>0.54</v>
      </c>
      <c r="L1917" s="17">
        <v>4.41</v>
      </c>
      <c r="M1917" s="18">
        <v>0</v>
      </c>
      <c r="N1917" s="17">
        <v>0.37</v>
      </c>
      <c r="O1917" s="17">
        <v>3.83</v>
      </c>
      <c r="P1917" s="18">
        <v>0</v>
      </c>
      <c r="Q1917" s="17">
        <v>0.37</v>
      </c>
      <c r="R1917" s="17">
        <v>3.83</v>
      </c>
      <c r="S1917" s="18">
        <v>0</v>
      </c>
      <c r="T1917" s="17">
        <v>0.37</v>
      </c>
      <c r="U1917" s="17">
        <v>3.83</v>
      </c>
      <c r="V1917" s="21"/>
      <c r="W1917" s="7">
        <v>300621</v>
      </c>
      <c r="X1917" s="30"/>
      <c r="Y1917" s="66"/>
      <c r="Z1917" s="66"/>
      <c r="AA1917" s="30"/>
      <c r="AB1917" s="66"/>
      <c r="AC1917" s="66"/>
      <c r="AD1917" s="30"/>
      <c r="AE1917" s="66"/>
      <c r="AF1917" s="66"/>
      <c r="AG1917" s="30"/>
      <c r="AH1917" s="66"/>
      <c r="AI1917" s="66"/>
      <c r="AJ1917" s="76"/>
      <c r="AL1917" s="7">
        <v>300621</v>
      </c>
    </row>
    <row r="1918" spans="1:38" x14ac:dyDescent="0.15">
      <c r="A1918" s="7">
        <v>300622</v>
      </c>
      <c r="B1918" s="17">
        <f t="shared" ref="B1918" si="752">J1918/K1918</f>
        <v>0</v>
      </c>
      <c r="C1918" s="17">
        <f t="shared" ref="C1918" si="753">J1918/L1918</f>
        <v>0</v>
      </c>
      <c r="D1918" s="17">
        <f t="shared" ref="D1918" si="754">M1918/(N1918*4)</f>
        <v>0</v>
      </c>
      <c r="E1918" s="17">
        <f t="shared" ref="E1918" si="755">M1918/O1918</f>
        <v>0</v>
      </c>
      <c r="F1918" s="17">
        <f t="shared" ref="F1918" si="756">P1918/(Q1918*2)</f>
        <v>0</v>
      </c>
      <c r="G1918" s="17">
        <f t="shared" ref="G1918" si="757">P1918/R1918</f>
        <v>0</v>
      </c>
      <c r="H1918" s="17">
        <f t="shared" ref="H1918" si="758">S1918/((T1918/3)*4)</f>
        <v>0</v>
      </c>
      <c r="I1918" s="17">
        <f t="shared" ref="I1918" si="759">S1918/U1918</f>
        <v>0</v>
      </c>
      <c r="J1918" s="18">
        <v>0</v>
      </c>
      <c r="K1918" s="17">
        <v>0.59</v>
      </c>
      <c r="L1918" s="17">
        <v>3.8134000000000001</v>
      </c>
      <c r="M1918" s="18">
        <v>0</v>
      </c>
      <c r="N1918" s="17">
        <v>0.55000000000000004</v>
      </c>
      <c r="O1918" s="17">
        <v>3.6261999999999999</v>
      </c>
      <c r="P1918" s="18">
        <v>0</v>
      </c>
      <c r="Q1918" s="17">
        <v>0.55000000000000004</v>
      </c>
      <c r="R1918" s="17">
        <v>3.6261999999999999</v>
      </c>
      <c r="S1918" s="18">
        <v>0</v>
      </c>
      <c r="T1918" s="17">
        <v>0.55000000000000004</v>
      </c>
      <c r="U1918" s="17">
        <v>3.6261999999999999</v>
      </c>
      <c r="V1918" s="21"/>
      <c r="W1918" s="7">
        <v>300622</v>
      </c>
      <c r="X1918" s="30"/>
      <c r="Y1918" s="66"/>
      <c r="Z1918" s="66"/>
      <c r="AA1918" s="30"/>
      <c r="AB1918" s="66"/>
      <c r="AC1918" s="66"/>
      <c r="AD1918" s="30"/>
      <c r="AE1918" s="66"/>
      <c r="AF1918" s="66"/>
      <c r="AG1918" s="30"/>
      <c r="AH1918" s="66"/>
      <c r="AI1918" s="66"/>
      <c r="AJ1918" s="76"/>
      <c r="AL1918" s="7">
        <v>300622</v>
      </c>
    </row>
    <row r="1919" spans="1:38" x14ac:dyDescent="0.15">
      <c r="A1919" s="7">
        <v>300623</v>
      </c>
      <c r="B1919" s="17">
        <f t="shared" ref="B1919:B1921" si="760">J1919/K1919</f>
        <v>0</v>
      </c>
      <c r="C1919" s="17">
        <f t="shared" ref="C1919:C1921" si="761">J1919/L1919</f>
        <v>0</v>
      </c>
      <c r="D1919" s="17">
        <f t="shared" ref="D1919:D1921" si="762">M1919/(N1919*4)</f>
        <v>0</v>
      </c>
      <c r="E1919" s="17">
        <f t="shared" ref="E1919:E1921" si="763">M1919/O1919</f>
        <v>0</v>
      </c>
      <c r="F1919" s="17">
        <f t="shared" ref="F1919:F1921" si="764">P1919/(Q1919*2)</f>
        <v>0</v>
      </c>
      <c r="G1919" s="17">
        <f t="shared" ref="G1919:G1921" si="765">P1919/R1919</f>
        <v>0</v>
      </c>
      <c r="H1919" s="17">
        <f t="shared" ref="H1919:H1921" si="766">S1919/((T1919/3)*4)</f>
        <v>0</v>
      </c>
      <c r="I1919" s="17">
        <f t="shared" ref="I1919:I1921" si="767">S1919/U1919</f>
        <v>0</v>
      </c>
      <c r="J1919" s="18">
        <v>0</v>
      </c>
      <c r="K1919" s="17">
        <v>1.66</v>
      </c>
      <c r="L1919" s="17">
        <v>7.13</v>
      </c>
      <c r="M1919" s="18">
        <v>0</v>
      </c>
      <c r="N1919" s="17">
        <v>1.1499999999999999</v>
      </c>
      <c r="O1919" s="17">
        <v>5.97</v>
      </c>
      <c r="P1919" s="18">
        <v>0</v>
      </c>
      <c r="Q1919" s="17">
        <v>1.1499999999999999</v>
      </c>
      <c r="R1919" s="17">
        <v>5.97</v>
      </c>
      <c r="S1919" s="18">
        <v>0</v>
      </c>
      <c r="T1919" s="17">
        <v>1.1499999999999999</v>
      </c>
      <c r="U1919" s="17">
        <v>5.97</v>
      </c>
      <c r="V1919" s="21"/>
      <c r="W1919" s="7">
        <v>300623</v>
      </c>
      <c r="X1919" s="30"/>
      <c r="Y1919" s="66"/>
      <c r="Z1919" s="66"/>
      <c r="AA1919" s="30"/>
      <c r="AB1919" s="66"/>
      <c r="AC1919" s="66"/>
      <c r="AD1919" s="30"/>
      <c r="AE1919" s="66"/>
      <c r="AF1919" s="66"/>
      <c r="AG1919" s="30"/>
      <c r="AH1919" s="66"/>
      <c r="AI1919" s="66"/>
      <c r="AJ1919" s="76"/>
      <c r="AL1919" s="7">
        <v>300623</v>
      </c>
    </row>
    <row r="1920" spans="1:38" x14ac:dyDescent="0.15">
      <c r="A1920" s="7">
        <v>300625</v>
      </c>
      <c r="B1920" s="17">
        <f t="shared" si="760"/>
        <v>0</v>
      </c>
      <c r="C1920" s="17">
        <f t="shared" si="761"/>
        <v>0</v>
      </c>
      <c r="D1920" s="17">
        <f t="shared" si="762"/>
        <v>0</v>
      </c>
      <c r="E1920" s="17">
        <f t="shared" si="763"/>
        <v>0</v>
      </c>
      <c r="F1920" s="17">
        <f t="shared" si="764"/>
        <v>0</v>
      </c>
      <c r="G1920" s="17">
        <f t="shared" si="765"/>
        <v>0</v>
      </c>
      <c r="H1920" s="17">
        <f t="shared" si="766"/>
        <v>0</v>
      </c>
      <c r="I1920" s="17">
        <f t="shared" si="767"/>
        <v>0</v>
      </c>
      <c r="J1920" s="18">
        <v>0</v>
      </c>
      <c r="K1920" s="17">
        <v>1.17</v>
      </c>
      <c r="L1920" s="17">
        <v>3.49</v>
      </c>
      <c r="M1920" s="18">
        <v>0</v>
      </c>
      <c r="N1920" s="17">
        <v>0.86</v>
      </c>
      <c r="O1920" s="17">
        <v>3.37</v>
      </c>
      <c r="P1920" s="18">
        <v>0</v>
      </c>
      <c r="Q1920" s="17">
        <v>0.86</v>
      </c>
      <c r="R1920" s="17">
        <v>3.37</v>
      </c>
      <c r="S1920" s="18">
        <v>0</v>
      </c>
      <c r="T1920" s="17">
        <v>0.86</v>
      </c>
      <c r="U1920" s="17">
        <v>3.37</v>
      </c>
      <c r="V1920" s="21"/>
      <c r="W1920" s="7">
        <v>300625</v>
      </c>
      <c r="X1920" s="30"/>
      <c r="Y1920" s="66"/>
      <c r="Z1920" s="66"/>
      <c r="AA1920" s="30"/>
      <c r="AB1920" s="66"/>
      <c r="AC1920" s="66"/>
      <c r="AD1920" s="30"/>
      <c r="AE1920" s="66"/>
      <c r="AF1920" s="66"/>
      <c r="AG1920" s="30"/>
      <c r="AH1920" s="66"/>
      <c r="AI1920" s="66"/>
      <c r="AJ1920" s="76"/>
      <c r="AL1920" s="7">
        <v>300625</v>
      </c>
    </row>
    <row r="1921" spans="1:38" x14ac:dyDescent="0.15">
      <c r="A1921" s="7">
        <v>300626</v>
      </c>
      <c r="B1921" s="17">
        <f t="shared" si="760"/>
        <v>0</v>
      </c>
      <c r="C1921" s="17">
        <f t="shared" si="761"/>
        <v>0</v>
      </c>
      <c r="D1921" s="17">
        <f t="shared" si="762"/>
        <v>0</v>
      </c>
      <c r="E1921" s="17">
        <f t="shared" si="763"/>
        <v>0</v>
      </c>
      <c r="F1921" s="17">
        <f t="shared" si="764"/>
        <v>0</v>
      </c>
      <c r="G1921" s="17">
        <f t="shared" si="765"/>
        <v>0</v>
      </c>
      <c r="H1921" s="17">
        <f t="shared" si="766"/>
        <v>0</v>
      </c>
      <c r="I1921" s="17">
        <f t="shared" si="767"/>
        <v>0</v>
      </c>
      <c r="J1921" s="18">
        <v>0</v>
      </c>
      <c r="K1921" s="17">
        <v>0.53</v>
      </c>
      <c r="L1921" s="17">
        <v>3.65</v>
      </c>
      <c r="M1921" s="18">
        <v>0</v>
      </c>
      <c r="N1921" s="17">
        <v>0.3</v>
      </c>
      <c r="O1921" s="17">
        <v>3.13</v>
      </c>
      <c r="P1921" s="18">
        <v>0</v>
      </c>
      <c r="Q1921" s="17">
        <v>0.3</v>
      </c>
      <c r="R1921" s="17">
        <v>3.13</v>
      </c>
      <c r="S1921" s="18">
        <v>0</v>
      </c>
      <c r="T1921" s="17">
        <v>0.3</v>
      </c>
      <c r="U1921" s="17">
        <v>3.13</v>
      </c>
      <c r="V1921" s="21"/>
      <c r="W1921" s="7">
        <v>300626</v>
      </c>
      <c r="X1921" s="30"/>
      <c r="Y1921" s="66"/>
      <c r="Z1921" s="66"/>
      <c r="AA1921" s="30"/>
      <c r="AB1921" s="66"/>
      <c r="AC1921" s="66"/>
      <c r="AD1921" s="30"/>
      <c r="AE1921" s="66"/>
      <c r="AF1921" s="66"/>
      <c r="AG1921" s="30"/>
      <c r="AH1921" s="66"/>
      <c r="AI1921" s="66"/>
      <c r="AJ1921" s="76"/>
      <c r="AL1921" s="7">
        <v>300626</v>
      </c>
    </row>
    <row r="1922" spans="1:38" x14ac:dyDescent="0.15">
      <c r="A1922" s="7">
        <v>300627</v>
      </c>
      <c r="B1922" s="17">
        <f t="shared" ref="B1922" si="768">J1922/K1922</f>
        <v>0</v>
      </c>
      <c r="C1922" s="17">
        <f t="shared" ref="C1922" si="769">J1922/L1922</f>
        <v>0</v>
      </c>
      <c r="D1922" s="17">
        <f t="shared" ref="D1922" si="770">M1922/(N1922*4)</f>
        <v>0</v>
      </c>
      <c r="E1922" s="17">
        <f t="shared" ref="E1922" si="771">M1922/O1922</f>
        <v>0</v>
      </c>
      <c r="F1922" s="17">
        <f t="shared" ref="F1922" si="772">P1922/(Q1922*2)</f>
        <v>0</v>
      </c>
      <c r="G1922" s="17">
        <f t="shared" ref="G1922" si="773">P1922/R1922</f>
        <v>0</v>
      </c>
      <c r="H1922" s="17">
        <f t="shared" ref="H1922" si="774">S1922/((T1922/3)*4)</f>
        <v>0</v>
      </c>
      <c r="I1922" s="17">
        <f t="shared" ref="I1922" si="775">S1922/U1922</f>
        <v>0</v>
      </c>
      <c r="J1922" s="18">
        <v>0</v>
      </c>
      <c r="K1922" s="17">
        <v>1.1399999999999999</v>
      </c>
      <c r="L1922" s="17">
        <v>3.44</v>
      </c>
      <c r="M1922" s="18">
        <v>0</v>
      </c>
      <c r="N1922" s="17">
        <v>0.6</v>
      </c>
      <c r="O1922" s="17">
        <v>2.5</v>
      </c>
      <c r="P1922" s="18">
        <v>0</v>
      </c>
      <c r="Q1922" s="17">
        <v>0.22</v>
      </c>
      <c r="R1922" s="17">
        <v>2.72</v>
      </c>
      <c r="S1922" s="18">
        <v>0</v>
      </c>
      <c r="T1922" s="17">
        <v>0.22</v>
      </c>
      <c r="U1922" s="17">
        <v>2.72</v>
      </c>
      <c r="V1922" s="21"/>
      <c r="W1922" s="7">
        <v>300627</v>
      </c>
      <c r="X1922" s="30"/>
      <c r="Y1922" s="66"/>
      <c r="Z1922" s="66"/>
      <c r="AA1922" s="30"/>
      <c r="AB1922" s="66"/>
      <c r="AC1922" s="66"/>
      <c r="AD1922" s="30"/>
      <c r="AE1922" s="66"/>
      <c r="AF1922" s="66"/>
      <c r="AG1922" s="30"/>
      <c r="AH1922" s="66"/>
      <c r="AI1922" s="66"/>
      <c r="AJ1922" s="76"/>
      <c r="AL1922" s="7">
        <v>300627</v>
      </c>
    </row>
    <row r="1923" spans="1:38" x14ac:dyDescent="0.15">
      <c r="A1923" s="7">
        <v>300628</v>
      </c>
      <c r="B1923" s="17">
        <f t="shared" ref="B1923:B1924" si="776">J1923/K1923</f>
        <v>0</v>
      </c>
      <c r="C1923" s="17">
        <f t="shared" ref="C1923:C1924" si="777">J1923/L1923</f>
        <v>0</v>
      </c>
      <c r="D1923" s="17">
        <f t="shared" ref="D1923:D1924" si="778">M1923/(N1923*4)</f>
        <v>0</v>
      </c>
      <c r="E1923" s="17">
        <f t="shared" ref="E1923:E1924" si="779">M1923/O1923</f>
        <v>0</v>
      </c>
      <c r="F1923" s="17">
        <f t="shared" ref="F1923:F1924" si="780">P1923/(Q1923*2)</f>
        <v>0</v>
      </c>
      <c r="G1923" s="17">
        <f t="shared" ref="G1923:G1924" si="781">P1923/R1923</f>
        <v>0</v>
      </c>
      <c r="H1923" s="17">
        <f t="shared" ref="H1923:H1924" si="782">S1923/((T1923/3)*4)</f>
        <v>0</v>
      </c>
      <c r="I1923" s="17">
        <f t="shared" ref="I1923:I1924" si="783">S1923/U1923</f>
        <v>0</v>
      </c>
      <c r="J1923" s="18">
        <v>0</v>
      </c>
      <c r="K1923" s="17">
        <v>7.72</v>
      </c>
      <c r="L1923" s="17">
        <v>14.37</v>
      </c>
      <c r="M1923" s="18">
        <v>0</v>
      </c>
      <c r="N1923" s="17">
        <v>4.42</v>
      </c>
      <c r="O1923" s="17">
        <v>7.9</v>
      </c>
      <c r="P1923" s="18">
        <v>0</v>
      </c>
      <c r="Q1923" s="17">
        <v>4.42</v>
      </c>
      <c r="R1923" s="17">
        <v>7.9</v>
      </c>
      <c r="S1923" s="18">
        <v>0</v>
      </c>
      <c r="T1923" s="17">
        <v>4.42</v>
      </c>
      <c r="U1923" s="17">
        <v>7.9</v>
      </c>
      <c r="V1923" s="21"/>
      <c r="W1923" s="7">
        <v>300628</v>
      </c>
      <c r="X1923" s="30"/>
      <c r="Y1923" s="66"/>
      <c r="Z1923" s="66"/>
      <c r="AA1923" s="30"/>
      <c r="AB1923" s="66"/>
      <c r="AC1923" s="66"/>
      <c r="AD1923" s="30"/>
      <c r="AE1923" s="66"/>
      <c r="AF1923" s="66"/>
      <c r="AG1923" s="30"/>
      <c r="AH1923" s="66"/>
      <c r="AI1923" s="66"/>
      <c r="AJ1923" s="76"/>
      <c r="AL1923" s="7">
        <v>300628</v>
      </c>
    </row>
    <row r="1924" spans="1:38" x14ac:dyDescent="0.15">
      <c r="A1924" s="7">
        <v>300629</v>
      </c>
      <c r="B1924" s="17">
        <f t="shared" si="776"/>
        <v>0</v>
      </c>
      <c r="C1924" s="17">
        <f t="shared" si="777"/>
        <v>0</v>
      </c>
      <c r="D1924" s="17">
        <f t="shared" si="778"/>
        <v>0</v>
      </c>
      <c r="E1924" s="17">
        <f t="shared" si="779"/>
        <v>0</v>
      </c>
      <c r="F1924" s="17">
        <f t="shared" si="780"/>
        <v>0</v>
      </c>
      <c r="G1924" s="17">
        <f t="shared" si="781"/>
        <v>0</v>
      </c>
      <c r="H1924" s="17">
        <f t="shared" si="782"/>
        <v>0</v>
      </c>
      <c r="I1924" s="17">
        <f t="shared" si="783"/>
        <v>0</v>
      </c>
      <c r="J1924" s="18">
        <v>0</v>
      </c>
      <c r="K1924" s="17">
        <v>0.54</v>
      </c>
      <c r="L1924" s="17">
        <v>4.2343999999999999</v>
      </c>
      <c r="M1924" s="18">
        <v>0</v>
      </c>
      <c r="N1924" s="17">
        <v>0.26</v>
      </c>
      <c r="O1924" s="17">
        <v>3.6977000000000002</v>
      </c>
      <c r="P1924" s="18">
        <v>0</v>
      </c>
      <c r="Q1924" s="17">
        <v>0.26</v>
      </c>
      <c r="R1924" s="17">
        <v>3.6977000000000002</v>
      </c>
      <c r="S1924" s="18">
        <v>0</v>
      </c>
      <c r="T1924" s="17">
        <v>0.26</v>
      </c>
      <c r="U1924" s="17">
        <v>3.6977000000000002</v>
      </c>
      <c r="V1924" s="21"/>
      <c r="W1924" s="7">
        <v>300629</v>
      </c>
      <c r="X1924" s="30"/>
      <c r="Y1924" s="66"/>
      <c r="Z1924" s="66"/>
      <c r="AA1924" s="30"/>
      <c r="AB1924" s="66"/>
      <c r="AC1924" s="66"/>
      <c r="AD1924" s="30"/>
      <c r="AE1924" s="66"/>
      <c r="AF1924" s="66"/>
      <c r="AG1924" s="30"/>
      <c r="AH1924" s="66"/>
      <c r="AI1924" s="66"/>
      <c r="AJ1924" s="76"/>
      <c r="AL1924" s="7">
        <v>300629</v>
      </c>
    </row>
    <row r="1925" spans="1:38" x14ac:dyDescent="0.15">
      <c r="A1925" s="7">
        <v>300630</v>
      </c>
      <c r="B1925" s="17">
        <f t="shared" ref="B1925:B1930" si="784">J1925/K1925</f>
        <v>0</v>
      </c>
      <c r="C1925" s="17">
        <f t="shared" ref="C1925:C1930" si="785">J1925/L1925</f>
        <v>0</v>
      </c>
      <c r="D1925" s="17">
        <f t="shared" ref="D1925:D1930" si="786">M1925/(N1925*4)</f>
        <v>0</v>
      </c>
      <c r="E1925" s="17">
        <f t="shared" ref="E1925:E1930" si="787">M1925/O1925</f>
        <v>0</v>
      </c>
      <c r="F1925" s="17">
        <f t="shared" ref="F1925:F1930" si="788">P1925/(Q1925*2)</f>
        <v>0</v>
      </c>
      <c r="G1925" s="17">
        <f t="shared" ref="G1925:G1930" si="789">P1925/R1925</f>
        <v>0</v>
      </c>
      <c r="H1925" s="17">
        <f t="shared" ref="H1925:H1930" si="790">S1925/((T1925/3)*4)</f>
        <v>0</v>
      </c>
      <c r="I1925" s="17">
        <f t="shared" ref="I1925:I1930" si="791">S1925/U1925</f>
        <v>0</v>
      </c>
      <c r="J1925" s="18">
        <v>0</v>
      </c>
      <c r="K1925" s="17">
        <v>0.76</v>
      </c>
      <c r="L1925" s="17">
        <v>3.35</v>
      </c>
      <c r="M1925" s="18">
        <v>0</v>
      </c>
      <c r="N1925" s="17">
        <v>0.55000000000000004</v>
      </c>
      <c r="O1925" s="17">
        <v>2.79</v>
      </c>
      <c r="P1925" s="18">
        <v>0</v>
      </c>
      <c r="Q1925" s="17">
        <v>0.55000000000000004</v>
      </c>
      <c r="R1925" s="17">
        <v>2.79</v>
      </c>
      <c r="S1925" s="18">
        <v>0</v>
      </c>
      <c r="T1925" s="17">
        <v>0.55000000000000004</v>
      </c>
      <c r="U1925" s="17">
        <v>2.79</v>
      </c>
      <c r="V1925" s="21"/>
      <c r="W1925" s="7">
        <v>300630</v>
      </c>
      <c r="X1925" s="30"/>
      <c r="Y1925" s="66"/>
      <c r="Z1925" s="66"/>
      <c r="AA1925" s="30"/>
      <c r="AB1925" s="66"/>
      <c r="AC1925" s="66"/>
      <c r="AD1925" s="30"/>
      <c r="AE1925" s="66"/>
      <c r="AF1925" s="66"/>
      <c r="AG1925" s="30"/>
      <c r="AH1925" s="66"/>
      <c r="AI1925" s="66"/>
      <c r="AJ1925" s="76"/>
      <c r="AL1925" s="7">
        <v>300630</v>
      </c>
    </row>
    <row r="1926" spans="1:38" x14ac:dyDescent="0.15">
      <c r="A1926" s="7">
        <v>300631</v>
      </c>
      <c r="B1926" s="17">
        <f t="shared" si="784"/>
        <v>0</v>
      </c>
      <c r="C1926" s="17">
        <f t="shared" si="785"/>
        <v>0</v>
      </c>
      <c r="D1926" s="17">
        <f t="shared" si="786"/>
        <v>0</v>
      </c>
      <c r="E1926" s="17">
        <f t="shared" si="787"/>
        <v>0</v>
      </c>
      <c r="F1926" s="17">
        <f t="shared" si="788"/>
        <v>0</v>
      </c>
      <c r="G1926" s="17">
        <f t="shared" si="789"/>
        <v>0</v>
      </c>
      <c r="H1926" s="17">
        <f t="shared" si="790"/>
        <v>0</v>
      </c>
      <c r="I1926" s="17">
        <f t="shared" si="791"/>
        <v>0</v>
      </c>
      <c r="J1926" s="18">
        <v>0</v>
      </c>
      <c r="K1926" s="17">
        <v>1.0468999999999999</v>
      </c>
      <c r="L1926" s="17">
        <v>7.37</v>
      </c>
      <c r="M1926" s="18">
        <v>0</v>
      </c>
      <c r="N1926" s="17">
        <v>1.0468999999999999</v>
      </c>
      <c r="O1926" s="17">
        <v>7.37</v>
      </c>
      <c r="P1926" s="18">
        <v>0</v>
      </c>
      <c r="Q1926" s="17">
        <v>1.0468999999999999</v>
      </c>
      <c r="R1926" s="17">
        <v>7.37</v>
      </c>
      <c r="S1926" s="18">
        <v>0</v>
      </c>
      <c r="T1926" s="17">
        <v>0.62129999999999996</v>
      </c>
      <c r="U1926" s="17">
        <v>7.89</v>
      </c>
      <c r="V1926" s="21"/>
      <c r="W1926" s="7">
        <v>300631</v>
      </c>
      <c r="X1926" s="30"/>
      <c r="Y1926" s="66"/>
      <c r="Z1926" s="66"/>
      <c r="AA1926" s="30"/>
      <c r="AB1926" s="66"/>
      <c r="AC1926" s="66"/>
      <c r="AD1926" s="30"/>
      <c r="AE1926" s="66"/>
      <c r="AF1926" s="66"/>
      <c r="AG1926" s="30"/>
      <c r="AH1926" s="66"/>
      <c r="AI1926" s="66"/>
      <c r="AJ1926" s="76"/>
      <c r="AL1926" s="7">
        <v>300631</v>
      </c>
    </row>
    <row r="1927" spans="1:38" x14ac:dyDescent="0.15">
      <c r="A1927" s="7">
        <v>300635</v>
      </c>
      <c r="B1927" s="17" t="e">
        <f t="shared" si="784"/>
        <v>#DIV/0!</v>
      </c>
      <c r="C1927" s="17" t="e">
        <f t="shared" si="785"/>
        <v>#DIV/0!</v>
      </c>
      <c r="D1927" s="17" t="e">
        <f t="shared" si="786"/>
        <v>#DIV/0!</v>
      </c>
      <c r="E1927" s="17" t="e">
        <f t="shared" si="787"/>
        <v>#DIV/0!</v>
      </c>
      <c r="F1927" s="17" t="e">
        <f t="shared" si="788"/>
        <v>#DIV/0!</v>
      </c>
      <c r="G1927" s="17" t="e">
        <f t="shared" si="789"/>
        <v>#DIV/0!</v>
      </c>
      <c r="H1927" s="17" t="e">
        <f t="shared" si="790"/>
        <v>#DIV/0!</v>
      </c>
      <c r="I1927" s="17" t="e">
        <f t="shared" si="791"/>
        <v>#DIV/0!</v>
      </c>
      <c r="J1927" s="18">
        <v>0</v>
      </c>
      <c r="K1927" s="17"/>
      <c r="L1927" s="17"/>
      <c r="M1927" s="18">
        <v>0</v>
      </c>
      <c r="N1927" s="17"/>
      <c r="O1927" s="17"/>
      <c r="P1927" s="18">
        <v>0</v>
      </c>
      <c r="Q1927" s="17"/>
      <c r="R1927" s="17"/>
      <c r="S1927" s="18">
        <v>0</v>
      </c>
      <c r="T1927" s="17"/>
      <c r="U1927" s="17"/>
      <c r="V1927" s="21"/>
      <c r="W1927" s="7">
        <v>300635</v>
      </c>
      <c r="X1927" s="30"/>
      <c r="Y1927" s="66"/>
      <c r="Z1927" s="66"/>
      <c r="AA1927" s="30"/>
      <c r="AB1927" s="66"/>
      <c r="AC1927" s="66"/>
      <c r="AD1927" s="30"/>
      <c r="AE1927" s="66"/>
      <c r="AF1927" s="66"/>
      <c r="AG1927" s="30"/>
      <c r="AH1927" s="66"/>
      <c r="AI1927" s="66"/>
      <c r="AJ1927" s="76"/>
      <c r="AL1927" s="7">
        <v>300635</v>
      </c>
    </row>
    <row r="1928" spans="1:38" x14ac:dyDescent="0.15">
      <c r="A1928" s="7">
        <v>33</v>
      </c>
      <c r="B1928" s="17">
        <f t="shared" si="784"/>
        <v>49.428571428571431</v>
      </c>
      <c r="C1928" s="17">
        <f t="shared" si="785"/>
        <v>355.47945205479454</v>
      </c>
      <c r="D1928" s="17">
        <f t="shared" si="786"/>
        <v>499.0384615384616</v>
      </c>
      <c r="E1928" s="17">
        <f t="shared" si="787"/>
        <v>301.74418604651163</v>
      </c>
      <c r="F1928" s="17">
        <f t="shared" si="788"/>
        <v>1104.2553191489362</v>
      </c>
      <c r="G1928" s="17">
        <f t="shared" si="789"/>
        <v>383.02583025830262</v>
      </c>
      <c r="H1928" s="17">
        <f t="shared" si="790"/>
        <v>648.75</v>
      </c>
      <c r="I1928" s="17">
        <f t="shared" si="791"/>
        <v>302.62390670553941</v>
      </c>
      <c r="J1928" s="18">
        <v>10.38</v>
      </c>
      <c r="K1928" s="17">
        <v>0.21</v>
      </c>
      <c r="L1928" s="17">
        <v>2.92E-2</v>
      </c>
      <c r="M1928" s="18">
        <v>10.38</v>
      </c>
      <c r="N1928" s="17">
        <v>5.1999999999999998E-3</v>
      </c>
      <c r="O1928" s="17">
        <v>3.44E-2</v>
      </c>
      <c r="P1928" s="18">
        <v>10.38</v>
      </c>
      <c r="Q1928" s="17">
        <v>4.7000000000000002E-3</v>
      </c>
      <c r="R1928" s="17">
        <v>2.7099999999999999E-2</v>
      </c>
      <c r="S1928" s="18">
        <v>10.38</v>
      </c>
      <c r="T1928" s="17">
        <v>1.2E-2</v>
      </c>
      <c r="U1928" s="17">
        <v>3.4299999999999997E-2</v>
      </c>
      <c r="V1928" s="28">
        <v>42485</v>
      </c>
      <c r="W1928" s="7">
        <v>33</v>
      </c>
      <c r="X1928" s="45" t="s">
        <v>43</v>
      </c>
      <c r="Y1928" s="66">
        <v>23030</v>
      </c>
      <c r="Z1928" s="66">
        <v>14303</v>
      </c>
      <c r="AA1928" s="45" t="s">
        <v>43</v>
      </c>
      <c r="AB1928" s="66">
        <v>23032</v>
      </c>
      <c r="AC1928" s="66">
        <v>14301</v>
      </c>
      <c r="AD1928" s="45" t="s">
        <v>41</v>
      </c>
      <c r="AE1928" s="66">
        <v>23060</v>
      </c>
      <c r="AF1928" s="66">
        <v>18634</v>
      </c>
      <c r="AG1928" s="45" t="s">
        <v>43</v>
      </c>
      <c r="AH1928" s="66">
        <v>23063</v>
      </c>
      <c r="AI1928" s="66">
        <v>18632</v>
      </c>
      <c r="AJ1928" s="76"/>
      <c r="AK1928" s="75"/>
      <c r="AL1928" s="7">
        <v>33</v>
      </c>
    </row>
    <row r="1929" spans="1:38" x14ac:dyDescent="0.15">
      <c r="A1929" s="7">
        <v>155</v>
      </c>
      <c r="B1929" s="17">
        <f t="shared" si="784"/>
        <v>-7.7500000000000009</v>
      </c>
      <c r="C1929" s="17">
        <f t="shared" si="785"/>
        <v>-3.0713342140026421</v>
      </c>
      <c r="D1929" s="17">
        <f t="shared" si="786"/>
        <v>-39.392857142857139</v>
      </c>
      <c r="E1929" s="17">
        <f t="shared" si="787"/>
        <v>-3.5545100061229093</v>
      </c>
      <c r="F1929" s="17">
        <f t="shared" si="788"/>
        <v>7.8999999999999995</v>
      </c>
      <c r="G1929" s="17">
        <f t="shared" si="789"/>
        <v>-4.1190390245858897</v>
      </c>
      <c r="H1929" s="17">
        <f t="shared" si="790"/>
        <v>0</v>
      </c>
      <c r="I1929" s="17">
        <f t="shared" si="791"/>
        <v>0</v>
      </c>
      <c r="J1929" s="18">
        <v>9.3000000000000007</v>
      </c>
      <c r="K1929" s="17">
        <v>-1.2</v>
      </c>
      <c r="L1929" s="17">
        <v>-3.028</v>
      </c>
      <c r="M1929" s="18">
        <v>11.03</v>
      </c>
      <c r="N1929" s="17">
        <v>-7.0000000000000007E-2</v>
      </c>
      <c r="O1929" s="17">
        <v>-3.1031</v>
      </c>
      <c r="P1929" s="18">
        <v>10.27</v>
      </c>
      <c r="Q1929" s="17">
        <v>0.65</v>
      </c>
      <c r="R1929" s="17">
        <v>-2.4933000000000001</v>
      </c>
      <c r="S1929" s="18">
        <v>0</v>
      </c>
      <c r="T1929" s="17">
        <v>0.7</v>
      </c>
      <c r="U1929" s="17">
        <v>-2.4411999999999998</v>
      </c>
      <c r="V1929" s="28">
        <v>42487</v>
      </c>
      <c r="W1929" s="7">
        <v>155</v>
      </c>
      <c r="X1929" s="48" t="s">
        <v>41</v>
      </c>
      <c r="Y1929" s="66">
        <v>29426</v>
      </c>
      <c r="Z1929" s="66">
        <v>15972</v>
      </c>
      <c r="AA1929" s="48" t="s">
        <v>41</v>
      </c>
      <c r="AB1929" s="66">
        <v>29042</v>
      </c>
      <c r="AC1929" s="66">
        <v>16183</v>
      </c>
      <c r="AD1929" s="48" t="s">
        <v>43</v>
      </c>
      <c r="AE1929" s="66">
        <v>29288</v>
      </c>
      <c r="AF1929" s="66">
        <v>16048</v>
      </c>
      <c r="AG1929" s="48" t="s">
        <v>43</v>
      </c>
      <c r="AH1929" s="66">
        <v>29291</v>
      </c>
      <c r="AI1929" s="66">
        <v>16046</v>
      </c>
      <c r="AJ1929" s="76"/>
      <c r="AK1929" s="75"/>
      <c r="AL1929" s="7">
        <v>155</v>
      </c>
    </row>
    <row r="1930" spans="1:38" x14ac:dyDescent="0.15">
      <c r="A1930" s="7">
        <v>600000</v>
      </c>
      <c r="B1930" s="17">
        <f t="shared" si="784"/>
        <v>6.0825515947467172</v>
      </c>
      <c r="C1930" s="17">
        <f t="shared" si="785"/>
        <v>1.0600313889615487</v>
      </c>
      <c r="D1930" s="17">
        <f t="shared" si="786"/>
        <v>6.4403735632183912</v>
      </c>
      <c r="E1930" s="17">
        <f t="shared" si="787"/>
        <v>1.1232928204485653</v>
      </c>
      <c r="F1930" s="17">
        <f t="shared" si="788"/>
        <v>6.334418226200162</v>
      </c>
      <c r="G1930" s="17">
        <f t="shared" si="789"/>
        <v>1.066803699897225</v>
      </c>
      <c r="H1930" s="17">
        <f t="shared" si="790"/>
        <v>6.6030432461292046</v>
      </c>
      <c r="I1930" s="17">
        <f t="shared" si="791"/>
        <v>0.99074146394217755</v>
      </c>
      <c r="J1930" s="18">
        <v>16.21</v>
      </c>
      <c r="K1930" s="17">
        <v>2.665</v>
      </c>
      <c r="L1930" s="17">
        <v>15.292</v>
      </c>
      <c r="M1930" s="18">
        <v>17.93</v>
      </c>
      <c r="N1930" s="17">
        <v>0.69599999999999995</v>
      </c>
      <c r="O1930" s="17">
        <v>15.962</v>
      </c>
      <c r="P1930" s="18">
        <v>15.57</v>
      </c>
      <c r="Q1930" s="17">
        <v>1.2290000000000001</v>
      </c>
      <c r="R1930" s="17">
        <v>14.595000000000001</v>
      </c>
      <c r="S1930" s="18">
        <v>16.489999999999998</v>
      </c>
      <c r="T1930" s="17">
        <v>1.873</v>
      </c>
      <c r="U1930" s="17">
        <v>16.644100000000002</v>
      </c>
      <c r="V1930" s="28">
        <v>42489</v>
      </c>
      <c r="W1930" s="7">
        <v>600000</v>
      </c>
      <c r="X1930" s="16" t="s">
        <v>41</v>
      </c>
      <c r="Y1930" s="66">
        <v>196015</v>
      </c>
      <c r="Z1930" s="66">
        <v>95163</v>
      </c>
      <c r="AA1930" s="30" t="s">
        <v>41</v>
      </c>
      <c r="AB1930" s="66">
        <v>184005</v>
      </c>
      <c r="AC1930" s="66">
        <v>106806</v>
      </c>
      <c r="AD1930" s="30" t="s">
        <v>41</v>
      </c>
      <c r="AE1930" s="66">
        <v>173951</v>
      </c>
      <c r="AF1930" s="66">
        <v>124278</v>
      </c>
      <c r="AG1930" s="16" t="s">
        <v>41</v>
      </c>
      <c r="AH1930" s="66">
        <v>162071</v>
      </c>
      <c r="AI1930" s="66">
        <v>133388</v>
      </c>
      <c r="AJ1930" s="76"/>
      <c r="AK1930" s="75"/>
      <c r="AL1930" s="7">
        <v>600000</v>
      </c>
    </row>
    <row r="1931" spans="1:38" x14ac:dyDescent="0.15">
      <c r="A1931" s="7">
        <v>600004</v>
      </c>
      <c r="B1931" s="17">
        <f t="shared" si="432"/>
        <v>12.926605504587155</v>
      </c>
      <c r="C1931" s="17">
        <f t="shared" si="433"/>
        <v>1.692919535258143</v>
      </c>
      <c r="D1931" s="17">
        <f t="shared" si="434"/>
        <v>10.333333333333334</v>
      </c>
      <c r="E1931" s="17">
        <f t="shared" si="435"/>
        <v>1.3858000201164518</v>
      </c>
      <c r="F1931" s="17">
        <f t="shared" si="436"/>
        <v>10.216666666666667</v>
      </c>
      <c r="G1931" s="17">
        <f t="shared" si="437"/>
        <v>1.3726082916288807</v>
      </c>
      <c r="H1931" s="17">
        <f t="shared" si="438"/>
        <v>11.266304347826086</v>
      </c>
      <c r="I1931" s="17">
        <f t="shared" si="439"/>
        <v>1.4944902836503631</v>
      </c>
      <c r="J1931" s="18">
        <v>14.09</v>
      </c>
      <c r="K1931" s="17">
        <v>1.0900000000000001</v>
      </c>
      <c r="L1931" s="17">
        <v>8.3229000000000006</v>
      </c>
      <c r="M1931" s="18">
        <v>12.4</v>
      </c>
      <c r="N1931" s="17">
        <v>0.3</v>
      </c>
      <c r="O1931" s="17">
        <v>8.9479000000000006</v>
      </c>
      <c r="P1931" s="18">
        <v>12.26</v>
      </c>
      <c r="Q1931" s="17">
        <v>0.6</v>
      </c>
      <c r="R1931" s="17">
        <v>8.9319000000000006</v>
      </c>
      <c r="S1931" s="18">
        <v>13.82</v>
      </c>
      <c r="T1931" s="17">
        <v>0.92</v>
      </c>
      <c r="U1931" s="17">
        <v>9.2472999999999992</v>
      </c>
      <c r="V1931" s="21">
        <v>42489</v>
      </c>
      <c r="W1931" s="7">
        <v>600004</v>
      </c>
      <c r="X1931" s="30" t="s">
        <v>41</v>
      </c>
      <c r="Y1931" s="66">
        <v>39982</v>
      </c>
      <c r="Z1931" s="66">
        <v>28762</v>
      </c>
      <c r="AA1931" s="16" t="s">
        <v>41</v>
      </c>
      <c r="AB1931" s="66">
        <v>39558</v>
      </c>
      <c r="AC1931" s="66">
        <v>29071</v>
      </c>
      <c r="AD1931" s="16" t="s">
        <v>41</v>
      </c>
      <c r="AE1931" s="66">
        <v>38689</v>
      </c>
      <c r="AF1931" s="66">
        <v>29724</v>
      </c>
      <c r="AG1931" s="16" t="s">
        <v>37</v>
      </c>
      <c r="AH1931" s="66">
        <v>33752</v>
      </c>
      <c r="AI1931" s="66">
        <v>34073</v>
      </c>
      <c r="AJ1931" s="76"/>
      <c r="AK1931" s="75"/>
      <c r="AL1931" s="7">
        <v>600004</v>
      </c>
    </row>
    <row r="1932" spans="1:38" x14ac:dyDescent="0.15">
      <c r="A1932" s="7">
        <v>600005</v>
      </c>
      <c r="B1932" s="17">
        <f t="shared" si="432"/>
        <v>-4.5833333333333339</v>
      </c>
      <c r="C1932" s="17">
        <f t="shared" si="433"/>
        <v>1.2166405023547882</v>
      </c>
      <c r="D1932" s="17">
        <f t="shared" si="434"/>
        <v>242.5</v>
      </c>
      <c r="E1932" s="17">
        <f t="shared" si="435"/>
        <v>1.0369156214367161</v>
      </c>
      <c r="F1932" s="17">
        <f t="shared" si="436"/>
        <v>51.111111111111107</v>
      </c>
      <c r="G1932" s="17">
        <f t="shared" si="437"/>
        <v>0.97165991902834004</v>
      </c>
      <c r="H1932" s="17">
        <f t="shared" si="438"/>
        <v>55.945945945945944</v>
      </c>
      <c r="I1932" s="17">
        <f t="shared" si="439"/>
        <v>0.96750446944999469</v>
      </c>
      <c r="J1932" s="18">
        <v>3.41</v>
      </c>
      <c r="K1932" s="17">
        <v>-0.74399999999999999</v>
      </c>
      <c r="L1932" s="17">
        <v>2.8028</v>
      </c>
      <c r="M1932" s="18">
        <v>2.91</v>
      </c>
      <c r="N1932" s="17">
        <v>3.0000000000000001E-3</v>
      </c>
      <c r="O1932" s="17">
        <v>2.8064</v>
      </c>
      <c r="P1932" s="18">
        <v>2.76</v>
      </c>
      <c r="Q1932" s="17">
        <v>2.7E-2</v>
      </c>
      <c r="R1932" s="17">
        <v>2.8405</v>
      </c>
      <c r="S1932" s="18">
        <v>2.76</v>
      </c>
      <c r="T1932" s="17">
        <v>3.6999999999999998E-2</v>
      </c>
      <c r="U1932" s="17">
        <v>2.8527</v>
      </c>
      <c r="V1932" s="21">
        <v>42489</v>
      </c>
      <c r="W1932" s="7">
        <v>600005</v>
      </c>
      <c r="X1932" s="30"/>
      <c r="Y1932" s="66"/>
      <c r="Z1932" s="66"/>
      <c r="AA1932" s="30"/>
      <c r="AB1932" s="66"/>
      <c r="AC1932" s="66"/>
      <c r="AD1932" s="16"/>
      <c r="AE1932" s="66"/>
      <c r="AF1932" s="66"/>
      <c r="AG1932" s="30"/>
      <c r="AH1932" s="66"/>
      <c r="AI1932" s="66"/>
      <c r="AJ1932" s="76"/>
      <c r="AK1932" s="75"/>
      <c r="AL1932" s="7">
        <v>600005</v>
      </c>
    </row>
    <row r="1933" spans="1:38" x14ac:dyDescent="0.15">
      <c r="A1933" s="7">
        <v>600006</v>
      </c>
      <c r="B1933" s="17">
        <f t="shared" si="432"/>
        <v>39.953542392566781</v>
      </c>
      <c r="C1933" s="17">
        <f t="shared" si="433"/>
        <v>2.153297236393227</v>
      </c>
      <c r="D1933" s="17">
        <f t="shared" si="434"/>
        <v>25.57660626029654</v>
      </c>
      <c r="E1933" s="17">
        <f t="shared" si="435"/>
        <v>1.9071895826295262</v>
      </c>
      <c r="F1933" s="17">
        <f t="shared" si="436"/>
        <v>39.883093525179852</v>
      </c>
      <c r="G1933" s="17">
        <f t="shared" si="437"/>
        <v>2.7261271782893322</v>
      </c>
      <c r="H1933" s="17">
        <f t="shared" si="438"/>
        <v>50.110035211267608</v>
      </c>
      <c r="I1933" s="17">
        <f t="shared" si="439"/>
        <v>2.3303653669020572</v>
      </c>
      <c r="J1933" s="18">
        <v>6.88</v>
      </c>
      <c r="K1933" s="17">
        <v>0.17219999999999999</v>
      </c>
      <c r="L1933" s="17">
        <v>3.1951000000000001</v>
      </c>
      <c r="M1933" s="18">
        <v>6.21</v>
      </c>
      <c r="N1933" s="17">
        <v>6.0699999999999997E-2</v>
      </c>
      <c r="O1933" s="17">
        <v>3.2561</v>
      </c>
      <c r="P1933" s="18">
        <v>8.8699999999999992</v>
      </c>
      <c r="Q1933" s="17">
        <v>0.11119999999999999</v>
      </c>
      <c r="R1933" s="17">
        <v>3.2536999999999998</v>
      </c>
      <c r="S1933" s="18">
        <v>7.59</v>
      </c>
      <c r="T1933" s="17">
        <v>0.11360000000000001</v>
      </c>
      <c r="U1933" s="17">
        <v>3.2570000000000001</v>
      </c>
      <c r="V1933" s="21">
        <v>42460</v>
      </c>
      <c r="W1933" s="7">
        <v>600006</v>
      </c>
      <c r="X1933" s="30"/>
      <c r="Y1933" s="66"/>
      <c r="Z1933" s="66"/>
      <c r="AA1933" s="30"/>
      <c r="AB1933" s="66"/>
      <c r="AC1933" s="66"/>
      <c r="AD1933" s="30"/>
      <c r="AE1933" s="66"/>
      <c r="AF1933" s="66"/>
      <c r="AG1933" s="30"/>
      <c r="AH1933" s="66"/>
      <c r="AI1933" s="66"/>
      <c r="AJ1933" s="76"/>
      <c r="AK1933" s="75"/>
      <c r="AL1933" s="7">
        <v>600006</v>
      </c>
    </row>
    <row r="1934" spans="1:38" x14ac:dyDescent="0.15">
      <c r="A1934" s="7">
        <v>600007</v>
      </c>
      <c r="B1934" s="17">
        <f t="shared" si="432"/>
        <v>27.85483870967742</v>
      </c>
      <c r="C1934" s="17">
        <f t="shared" si="433"/>
        <v>3.0788704271553873</v>
      </c>
      <c r="D1934" s="17">
        <f t="shared" si="434"/>
        <v>21.083333333333332</v>
      </c>
      <c r="E1934" s="17">
        <f t="shared" si="435"/>
        <v>2.6243905812385462</v>
      </c>
      <c r="F1934" s="17">
        <f t="shared" si="436"/>
        <v>27.297297297297298</v>
      </c>
      <c r="G1934" s="17">
        <f t="shared" si="437"/>
        <v>3.4924531890247064</v>
      </c>
      <c r="H1934" s="17">
        <f t="shared" si="438"/>
        <v>30.736111111111107</v>
      </c>
      <c r="I1934" s="17">
        <f t="shared" si="439"/>
        <v>3.7168914493021381</v>
      </c>
      <c r="J1934" s="18">
        <v>17.27</v>
      </c>
      <c r="K1934" s="17">
        <v>0.62</v>
      </c>
      <c r="L1934" s="17">
        <v>5.6092000000000004</v>
      </c>
      <c r="M1934" s="18">
        <v>15.18</v>
      </c>
      <c r="N1934" s="17">
        <v>0.18</v>
      </c>
      <c r="O1934" s="17">
        <v>5.7842000000000002</v>
      </c>
      <c r="P1934" s="20">
        <v>20.2</v>
      </c>
      <c r="Q1934" s="17">
        <v>0.37</v>
      </c>
      <c r="R1934" s="17">
        <v>5.7839</v>
      </c>
      <c r="S1934" s="18">
        <v>22.13</v>
      </c>
      <c r="T1934" s="17">
        <v>0.54</v>
      </c>
      <c r="U1934" s="17">
        <v>5.9539</v>
      </c>
      <c r="V1934" s="21">
        <v>42452</v>
      </c>
      <c r="W1934" s="7">
        <v>600007</v>
      </c>
      <c r="X1934" s="16" t="s">
        <v>37</v>
      </c>
      <c r="Y1934" s="66">
        <v>18021</v>
      </c>
      <c r="Z1934" s="66">
        <v>55894</v>
      </c>
      <c r="AA1934" s="16" t="s">
        <v>37</v>
      </c>
      <c r="AB1934" s="66">
        <v>17830</v>
      </c>
      <c r="AC1934" s="66">
        <v>56493</v>
      </c>
      <c r="AD1934" s="16" t="s">
        <v>37</v>
      </c>
      <c r="AE1934" s="66">
        <v>14492</v>
      </c>
      <c r="AF1934" s="66">
        <v>69506</v>
      </c>
      <c r="AG1934" s="16" t="s">
        <v>37</v>
      </c>
      <c r="AH1934" s="66">
        <v>13006</v>
      </c>
      <c r="AI1934" s="66">
        <v>77448</v>
      </c>
      <c r="AJ1934" s="76"/>
      <c r="AK1934" s="75"/>
      <c r="AL1934" s="7">
        <v>600007</v>
      </c>
    </row>
    <row r="1935" spans="1:38" x14ac:dyDescent="0.15">
      <c r="A1935" s="7">
        <v>600008</v>
      </c>
      <c r="B1935" s="17">
        <f t="shared" si="432"/>
        <v>18.340026773761714</v>
      </c>
      <c r="C1935" s="17">
        <f t="shared" si="433"/>
        <v>1.1605579714237308</v>
      </c>
      <c r="D1935" s="17">
        <f t="shared" si="434"/>
        <v>53.140703517587944</v>
      </c>
      <c r="E1935" s="17">
        <f t="shared" si="435"/>
        <v>2.3909787185936753</v>
      </c>
      <c r="F1935" s="17">
        <f t="shared" si="436"/>
        <v>36.491557223264543</v>
      </c>
      <c r="G1935" s="17">
        <f t="shared" si="437"/>
        <v>2.2030922580279775</v>
      </c>
      <c r="H1935" s="17">
        <f t="shared" si="438"/>
        <v>38.558282208588956</v>
      </c>
      <c r="I1935" s="17">
        <f t="shared" si="439"/>
        <v>2.1884466729342944</v>
      </c>
      <c r="J1935" s="18">
        <v>4.1100000000000003</v>
      </c>
      <c r="K1935" s="17">
        <v>0.22409999999999999</v>
      </c>
      <c r="L1935" s="17">
        <v>3.5413999999999999</v>
      </c>
      <c r="M1935" s="18">
        <v>8.4600000000000009</v>
      </c>
      <c r="N1935" s="17">
        <v>3.9800000000000002E-2</v>
      </c>
      <c r="O1935" s="17">
        <v>3.5383</v>
      </c>
      <c r="P1935" s="18">
        <v>3.89</v>
      </c>
      <c r="Q1935" s="17">
        <v>5.33E-2</v>
      </c>
      <c r="R1935" s="17">
        <v>1.7657</v>
      </c>
      <c r="S1935" s="18">
        <v>4.1900000000000004</v>
      </c>
      <c r="T1935" s="17">
        <v>8.1500000000000003E-2</v>
      </c>
      <c r="U1935" s="17">
        <v>1.9146000000000001</v>
      </c>
      <c r="V1935" s="21">
        <v>42458</v>
      </c>
      <c r="W1935" s="7">
        <v>600008</v>
      </c>
      <c r="X1935" s="30"/>
      <c r="Y1935" s="66"/>
      <c r="Z1935" s="66"/>
      <c r="AA1935" s="30"/>
      <c r="AB1935" s="66"/>
      <c r="AC1935" s="66"/>
      <c r="AD1935" s="30"/>
      <c r="AE1935" s="66">
        <v>153744</v>
      </c>
      <c r="AF1935" s="66">
        <v>31354</v>
      </c>
      <c r="AG1935" s="30"/>
      <c r="AH1935" s="66"/>
      <c r="AI1935" s="66"/>
      <c r="AJ1935" s="76"/>
      <c r="AK1935" s="75"/>
      <c r="AL1935" s="7">
        <v>600008</v>
      </c>
    </row>
    <row r="1936" spans="1:38" x14ac:dyDescent="0.15">
      <c r="A1936" s="7">
        <v>600009</v>
      </c>
      <c r="B1936" s="17">
        <f t="shared" si="432"/>
        <v>20.244274809160306</v>
      </c>
      <c r="C1936" s="17">
        <f t="shared" si="433"/>
        <v>2.5149598384052956</v>
      </c>
      <c r="D1936" s="17">
        <f t="shared" si="434"/>
        <v>22.795454545454543</v>
      </c>
      <c r="E1936" s="17">
        <f t="shared" si="435"/>
        <v>2.7662351989409428</v>
      </c>
      <c r="F1936" s="17">
        <f t="shared" si="436"/>
        <v>17.842465753424658</v>
      </c>
      <c r="G1936" s="17">
        <f t="shared" si="437"/>
        <v>2.4020507335245136</v>
      </c>
      <c r="H1936" s="17">
        <f t="shared" si="438"/>
        <v>18.557339449541285</v>
      </c>
      <c r="I1936" s="17">
        <f t="shared" si="439"/>
        <v>2.4064886858448138</v>
      </c>
      <c r="J1936" s="18">
        <v>26.52</v>
      </c>
      <c r="K1936" s="17">
        <v>1.31</v>
      </c>
      <c r="L1936" s="17">
        <v>10.5449</v>
      </c>
      <c r="M1936" s="18">
        <v>30.09</v>
      </c>
      <c r="N1936" s="17">
        <v>0.33</v>
      </c>
      <c r="O1936" s="17">
        <v>10.877599999999999</v>
      </c>
      <c r="P1936" s="18">
        <v>26.05</v>
      </c>
      <c r="Q1936" s="17">
        <v>0.73</v>
      </c>
      <c r="R1936" s="17">
        <v>10.844900000000001</v>
      </c>
      <c r="S1936" s="18">
        <v>26.97</v>
      </c>
      <c r="T1936" s="17">
        <v>1.0900000000000001</v>
      </c>
      <c r="U1936" s="17">
        <v>11.2072</v>
      </c>
      <c r="V1936" s="21">
        <v>42447</v>
      </c>
      <c r="W1936" s="7">
        <v>600009</v>
      </c>
      <c r="X1936" s="30" t="s">
        <v>41</v>
      </c>
      <c r="Y1936" s="66">
        <v>51227</v>
      </c>
      <c r="Z1936" s="66">
        <v>37616</v>
      </c>
      <c r="AA1936" s="16" t="s">
        <v>41</v>
      </c>
      <c r="AB1936" s="66">
        <v>47325</v>
      </c>
      <c r="AC1936" s="66">
        <v>40717</v>
      </c>
      <c r="AD1936" s="30" t="s">
        <v>43</v>
      </c>
      <c r="AE1936" s="66">
        <v>53484</v>
      </c>
      <c r="AF1936" s="66">
        <v>36028</v>
      </c>
      <c r="AG1936" s="16" t="s">
        <v>41</v>
      </c>
      <c r="AH1936" s="66">
        <v>45167</v>
      </c>
      <c r="AI1936" s="66">
        <v>42663</v>
      </c>
      <c r="AJ1936" s="76"/>
      <c r="AK1936" s="75"/>
      <c r="AL1936" s="7">
        <v>600009</v>
      </c>
    </row>
    <row r="1937" spans="1:38" x14ac:dyDescent="0.15">
      <c r="A1937" s="7">
        <v>600010</v>
      </c>
      <c r="B1937" s="17">
        <f t="shared" si="432"/>
        <v>-21.661490683229815</v>
      </c>
      <c r="C1937" s="17">
        <f t="shared" si="433"/>
        <v>1.9289269911504425</v>
      </c>
      <c r="D1937" s="17">
        <f t="shared" si="434"/>
        <v>-43.786982248520715</v>
      </c>
      <c r="E1937" s="17">
        <f t="shared" si="435"/>
        <v>2.0702196111344242</v>
      </c>
      <c r="F1937" s="17">
        <f t="shared" si="436"/>
        <v>1787.4999999999998</v>
      </c>
      <c r="G1937" s="17">
        <f t="shared" si="437"/>
        <v>1.9747289926120279</v>
      </c>
      <c r="H1937" s="17">
        <f t="shared" si="438"/>
        <v>289.58333333333331</v>
      </c>
      <c r="I1937" s="17">
        <f t="shared" si="439"/>
        <v>1.9117040297070553</v>
      </c>
      <c r="J1937" s="18">
        <v>2.79</v>
      </c>
      <c r="K1937" s="17">
        <v>-0.1288</v>
      </c>
      <c r="L1937" s="17">
        <v>1.4463999999999999</v>
      </c>
      <c r="M1937" s="18">
        <v>2.96</v>
      </c>
      <c r="N1937" s="17">
        <v>-1.6899999999999998E-2</v>
      </c>
      <c r="O1937" s="17">
        <v>1.4298</v>
      </c>
      <c r="P1937" s="18">
        <v>2.86</v>
      </c>
      <c r="Q1937" s="17">
        <v>8.0000000000000004E-4</v>
      </c>
      <c r="R1937" s="17">
        <v>1.4482999999999999</v>
      </c>
      <c r="S1937" s="18">
        <v>2.78</v>
      </c>
      <c r="T1937" s="17">
        <v>7.1999999999999998E-3</v>
      </c>
      <c r="U1937" s="17">
        <v>1.4541999999999999</v>
      </c>
      <c r="V1937" s="21">
        <v>42481</v>
      </c>
      <c r="W1937" s="7">
        <v>600010</v>
      </c>
      <c r="X1937" s="30" t="s">
        <v>41</v>
      </c>
      <c r="Y1937" s="66">
        <v>522952</v>
      </c>
      <c r="Z1937" s="66">
        <v>62263</v>
      </c>
      <c r="AA1937" s="30" t="s">
        <v>41</v>
      </c>
      <c r="AB1937" s="66">
        <v>521700</v>
      </c>
      <c r="AC1937" s="66">
        <v>62412</v>
      </c>
      <c r="AD1937" s="30" t="s">
        <v>41</v>
      </c>
      <c r="AE1937" s="66">
        <v>502633</v>
      </c>
      <c r="AF1937" s="66">
        <v>64780</v>
      </c>
      <c r="AG1937" s="16" t="s">
        <v>41</v>
      </c>
      <c r="AH1937" s="66">
        <v>491335</v>
      </c>
      <c r="AI1937" s="66">
        <v>66270</v>
      </c>
      <c r="AJ1937" s="76"/>
      <c r="AK1937" s="75"/>
      <c r="AL1937" s="7">
        <v>600010</v>
      </c>
    </row>
    <row r="1938" spans="1:38" x14ac:dyDescent="0.15">
      <c r="A1938" s="7">
        <v>600011</v>
      </c>
      <c r="B1938" s="17">
        <f t="shared" si="432"/>
        <v>7.4210526315789478</v>
      </c>
      <c r="C1938" s="17">
        <f t="shared" si="433"/>
        <v>1.3495147489519725</v>
      </c>
      <c r="D1938" s="17">
        <f t="shared" si="434"/>
        <v>7.6634615384615383</v>
      </c>
      <c r="E1938" s="17">
        <f t="shared" si="435"/>
        <v>1.445883676209136</v>
      </c>
      <c r="F1938" s="17">
        <f t="shared" si="436"/>
        <v>9.1707317073170724</v>
      </c>
      <c r="G1938" s="17">
        <f t="shared" si="437"/>
        <v>1.4366498548066635</v>
      </c>
      <c r="H1938" s="17">
        <f t="shared" si="438"/>
        <v>8.5161290322580641</v>
      </c>
      <c r="I1938" s="17">
        <f t="shared" si="439"/>
        <v>1.2927630974897624</v>
      </c>
      <c r="J1938" s="18">
        <v>7.05</v>
      </c>
      <c r="K1938" s="17">
        <v>0.95</v>
      </c>
      <c r="L1938" s="17">
        <v>5.2241</v>
      </c>
      <c r="M1938" s="18">
        <v>7.97</v>
      </c>
      <c r="N1938" s="17">
        <v>0.26</v>
      </c>
      <c r="O1938" s="17">
        <v>5.5122</v>
      </c>
      <c r="P1938" s="18">
        <v>7.52</v>
      </c>
      <c r="Q1938" s="17">
        <v>0.41</v>
      </c>
      <c r="R1938" s="17">
        <v>5.2343999999999999</v>
      </c>
      <c r="S1938" s="18">
        <v>7.04</v>
      </c>
      <c r="T1938" s="17">
        <v>0.62</v>
      </c>
      <c r="U1938" s="17">
        <v>5.4457000000000004</v>
      </c>
      <c r="V1938" s="28">
        <v>42451</v>
      </c>
      <c r="W1938" s="7">
        <v>600011</v>
      </c>
      <c r="X1938" s="39" t="s">
        <v>37</v>
      </c>
      <c r="Y1938" s="66">
        <v>109540</v>
      </c>
      <c r="Z1938" s="66">
        <v>138765</v>
      </c>
      <c r="AA1938" s="39" t="s">
        <v>37</v>
      </c>
      <c r="AB1938" s="66">
        <v>106821</v>
      </c>
      <c r="AC1938" s="66">
        <v>142297</v>
      </c>
      <c r="AD1938" s="39" t="s">
        <v>37</v>
      </c>
      <c r="AE1938" s="66">
        <v>101669</v>
      </c>
      <c r="AF1938" s="66">
        <v>149508</v>
      </c>
      <c r="AG1938" s="39" t="s">
        <v>37</v>
      </c>
      <c r="AH1938" s="66">
        <v>97887</v>
      </c>
      <c r="AI1938" s="66">
        <v>155285</v>
      </c>
      <c r="AJ1938" s="76"/>
      <c r="AK1938" s="75"/>
      <c r="AL1938" s="7">
        <v>600011</v>
      </c>
    </row>
    <row r="1939" spans="1:38" x14ac:dyDescent="0.15">
      <c r="A1939" s="7">
        <v>600012</v>
      </c>
      <c r="B1939" s="17">
        <f t="shared" si="432"/>
        <v>29.160035366931915</v>
      </c>
      <c r="C1939" s="17">
        <f t="shared" si="433"/>
        <v>3.3697073728952098</v>
      </c>
      <c r="D1939" s="17">
        <f t="shared" si="434"/>
        <v>22.146118721461189</v>
      </c>
      <c r="E1939" s="17">
        <f t="shared" si="435"/>
        <v>2.6907606649626503</v>
      </c>
      <c r="F1939" s="17">
        <f t="shared" si="436"/>
        <v>24.603994490358126</v>
      </c>
      <c r="G1939" s="17">
        <f t="shared" si="437"/>
        <v>2.8823268385170842</v>
      </c>
      <c r="H1939" s="17">
        <f t="shared" si="438"/>
        <v>21.639053254437869</v>
      </c>
      <c r="I1939" s="17">
        <f t="shared" si="439"/>
        <v>2.3949389968368728</v>
      </c>
      <c r="J1939" s="18">
        <v>16.489999999999998</v>
      </c>
      <c r="K1939" s="17">
        <v>0.5655</v>
      </c>
      <c r="L1939" s="17">
        <v>4.8936000000000002</v>
      </c>
      <c r="M1939" s="18">
        <v>13.58</v>
      </c>
      <c r="N1939" s="17">
        <v>0.15329999999999999</v>
      </c>
      <c r="O1939" s="17">
        <v>5.0468999999999999</v>
      </c>
      <c r="P1939" s="18">
        <v>14.29</v>
      </c>
      <c r="Q1939" s="17">
        <v>0.29039999999999999</v>
      </c>
      <c r="R1939" s="17">
        <v>4.9577999999999998</v>
      </c>
      <c r="S1939" s="18">
        <v>12.19</v>
      </c>
      <c r="T1939" s="17">
        <v>0.42249999999999999</v>
      </c>
      <c r="U1939" s="17">
        <v>5.0899000000000001</v>
      </c>
      <c r="V1939" s="21">
        <v>42456</v>
      </c>
      <c r="W1939" s="7">
        <v>600012</v>
      </c>
      <c r="X1939" s="16" t="s">
        <v>37</v>
      </c>
      <c r="Y1939" s="66">
        <v>32692</v>
      </c>
      <c r="Z1939" s="66">
        <v>50734</v>
      </c>
      <c r="AA1939" s="16" t="s">
        <v>39</v>
      </c>
      <c r="AB1939" s="66">
        <v>35300</v>
      </c>
      <c r="AC1939" s="66">
        <v>46986</v>
      </c>
      <c r="AD1939" s="16" t="s">
        <v>37</v>
      </c>
      <c r="AE1939" s="66">
        <v>31032</v>
      </c>
      <c r="AF1939" s="66">
        <v>53448</v>
      </c>
      <c r="AG1939" s="16" t="s">
        <v>39</v>
      </c>
      <c r="AH1939" s="66">
        <v>33123</v>
      </c>
      <c r="AI1939" s="66">
        <v>50074</v>
      </c>
      <c r="AJ1939" s="76"/>
      <c r="AK1939" s="75"/>
      <c r="AL1939" s="7">
        <v>600012</v>
      </c>
    </row>
    <row r="1940" spans="1:38" x14ac:dyDescent="0.15">
      <c r="A1940" s="7">
        <v>600015</v>
      </c>
      <c r="B1940" s="17">
        <f t="shared" si="432"/>
        <v>6.1299435028248581</v>
      </c>
      <c r="C1940" s="17">
        <f t="shared" si="433"/>
        <v>0.9854677565849228</v>
      </c>
      <c r="D1940" s="17">
        <f t="shared" si="434"/>
        <v>6.1951219512195124</v>
      </c>
      <c r="E1940" s="17">
        <f t="shared" si="435"/>
        <v>0.76448457486832211</v>
      </c>
      <c r="F1940" s="17">
        <f t="shared" si="436"/>
        <v>5.375</v>
      </c>
      <c r="G1940" s="17">
        <f t="shared" si="437"/>
        <v>0.85701906412478346</v>
      </c>
      <c r="H1940" s="17">
        <f t="shared" si="438"/>
        <v>5.5018248175182478</v>
      </c>
      <c r="I1940" s="17">
        <f t="shared" si="439"/>
        <v>0.72413122266494701</v>
      </c>
      <c r="J1940" s="18">
        <v>10.85</v>
      </c>
      <c r="K1940" s="17">
        <v>1.77</v>
      </c>
      <c r="L1940" s="17">
        <v>11.01</v>
      </c>
      <c r="M1940" s="18">
        <v>10.16</v>
      </c>
      <c r="N1940" s="17">
        <v>0.41</v>
      </c>
      <c r="O1940" s="17">
        <v>13.29</v>
      </c>
      <c r="P1940" s="18">
        <v>9.89</v>
      </c>
      <c r="Q1940" s="17">
        <v>0.92</v>
      </c>
      <c r="R1940" s="17">
        <v>11.54</v>
      </c>
      <c r="S1940" s="18">
        <v>10.050000000000001</v>
      </c>
      <c r="T1940" s="17">
        <v>1.37</v>
      </c>
      <c r="U1940" s="17">
        <v>13.8787</v>
      </c>
      <c r="V1940" s="21">
        <v>42481</v>
      </c>
      <c r="W1940" s="7">
        <v>600015</v>
      </c>
      <c r="X1940" s="16" t="s">
        <v>41</v>
      </c>
      <c r="Y1940" s="66">
        <v>122470</v>
      </c>
      <c r="Z1940" s="66">
        <v>87250</v>
      </c>
      <c r="AA1940" s="16" t="s">
        <v>41</v>
      </c>
      <c r="AB1940" s="66">
        <v>120804</v>
      </c>
      <c r="AC1940" s="66">
        <v>88453</v>
      </c>
      <c r="AD1940" s="16" t="s">
        <v>41</v>
      </c>
      <c r="AE1940" s="66">
        <v>119541</v>
      </c>
      <c r="AF1940" s="66">
        <v>89388</v>
      </c>
      <c r="AG1940" s="16" t="s">
        <v>43</v>
      </c>
      <c r="AH1940" s="66">
        <v>121711</v>
      </c>
      <c r="AI1940" s="66">
        <v>87795</v>
      </c>
      <c r="AJ1940" s="76"/>
      <c r="AK1940" s="75"/>
      <c r="AL1940" s="7">
        <v>600015</v>
      </c>
    </row>
    <row r="1941" spans="1:38" x14ac:dyDescent="0.15">
      <c r="A1941" s="7">
        <v>600016</v>
      </c>
      <c r="B1941" s="17">
        <f t="shared" si="432"/>
        <v>6.9846153846153847</v>
      </c>
      <c r="C1941" s="17">
        <f t="shared" si="433"/>
        <v>1.0992736077481842</v>
      </c>
      <c r="D1941" s="17">
        <f t="shared" si="434"/>
        <v>5.9934210526315788</v>
      </c>
      <c r="E1941" s="17">
        <f t="shared" si="435"/>
        <v>1.0692488262910798</v>
      </c>
      <c r="F1941" s="17">
        <f t="shared" si="436"/>
        <v>5.9533333333333331</v>
      </c>
      <c r="G1941" s="17">
        <f t="shared" si="437"/>
        <v>1.0217391304347825</v>
      </c>
      <c r="H1941" s="17">
        <f t="shared" si="438"/>
        <v>6.4906542056074761</v>
      </c>
      <c r="I1941" s="17">
        <f t="shared" si="439"/>
        <v>1.03463687150838</v>
      </c>
      <c r="J1941" s="18">
        <v>9.08</v>
      </c>
      <c r="K1941" s="17">
        <v>1.3</v>
      </c>
      <c r="L1941" s="17">
        <v>8.26</v>
      </c>
      <c r="M1941" s="18">
        <v>9.11</v>
      </c>
      <c r="N1941" s="17">
        <v>0.38</v>
      </c>
      <c r="O1941" s="17">
        <v>8.52</v>
      </c>
      <c r="P1941" s="18">
        <v>8.93</v>
      </c>
      <c r="Q1941" s="17">
        <v>0.75</v>
      </c>
      <c r="R1941" s="17">
        <v>8.74</v>
      </c>
      <c r="S1941" s="18">
        <v>9.26</v>
      </c>
      <c r="T1941" s="17">
        <v>1.07</v>
      </c>
      <c r="U1941" s="17">
        <v>8.9499999999999993</v>
      </c>
      <c r="V1941" s="28">
        <v>42460</v>
      </c>
      <c r="W1941" s="7">
        <v>600016</v>
      </c>
      <c r="X1941" s="30" t="s">
        <v>41</v>
      </c>
      <c r="Y1941" s="66">
        <v>395998</v>
      </c>
      <c r="Z1941" s="66">
        <v>92135</v>
      </c>
      <c r="AA1941" s="30" t="s">
        <v>41</v>
      </c>
      <c r="AB1941" s="66">
        <v>356260</v>
      </c>
      <c r="AC1941" s="66">
        <v>102412</v>
      </c>
      <c r="AD1941" s="16" t="s">
        <v>41</v>
      </c>
      <c r="AE1941" s="66">
        <v>333255</v>
      </c>
      <c r="AF1941" s="66">
        <v>109481</v>
      </c>
      <c r="AG1941" s="16" t="s">
        <v>41</v>
      </c>
      <c r="AH1941" s="66">
        <v>316935</v>
      </c>
      <c r="AI1941" s="66">
        <v>115119</v>
      </c>
      <c r="AJ1941" s="76"/>
      <c r="AK1941" s="75"/>
      <c r="AL1941" s="7">
        <v>600016</v>
      </c>
    </row>
    <row r="1942" spans="1:38" x14ac:dyDescent="0.15">
      <c r="A1942" s="7">
        <v>600017</v>
      </c>
      <c r="B1942" s="17">
        <f t="shared" si="432"/>
        <v>40.499999999999993</v>
      </c>
      <c r="C1942" s="17">
        <f t="shared" si="433"/>
        <v>1.2307411796882122</v>
      </c>
      <c r="D1942" s="17">
        <f t="shared" si="434"/>
        <v>50.192307692307693</v>
      </c>
      <c r="E1942" s="17">
        <f t="shared" si="435"/>
        <v>1.5725733566307163</v>
      </c>
      <c r="F1942" s="17">
        <f t="shared" si="436"/>
        <v>40.499999999999993</v>
      </c>
      <c r="G1942" s="17">
        <f t="shared" si="437"/>
        <v>1.209930391658949</v>
      </c>
      <c r="H1942" s="17">
        <f t="shared" si="438"/>
        <v>39.400000000000006</v>
      </c>
      <c r="I1942" s="17">
        <f t="shared" si="439"/>
        <v>1.1685846482382252</v>
      </c>
      <c r="J1942" s="18">
        <v>4.05</v>
      </c>
      <c r="K1942" s="17">
        <v>0.1</v>
      </c>
      <c r="L1942" s="17">
        <v>3.2907000000000002</v>
      </c>
      <c r="M1942" s="18">
        <v>5.22</v>
      </c>
      <c r="N1942" s="17">
        <v>2.5999999999999999E-2</v>
      </c>
      <c r="O1942" s="17">
        <v>3.3193999999999999</v>
      </c>
      <c r="P1942" s="18">
        <v>4.05</v>
      </c>
      <c r="Q1942" s="17">
        <v>0.05</v>
      </c>
      <c r="R1942" s="17">
        <v>3.3473000000000002</v>
      </c>
      <c r="S1942" s="18">
        <v>3.94</v>
      </c>
      <c r="T1942" s="17">
        <v>7.4999999999999997E-2</v>
      </c>
      <c r="U1942" s="17">
        <v>3.3715999999999999</v>
      </c>
      <c r="V1942" s="21">
        <v>42457</v>
      </c>
      <c r="W1942" s="7">
        <v>600017</v>
      </c>
      <c r="X1942" s="30"/>
      <c r="Y1942" s="66"/>
      <c r="Z1942" s="66"/>
      <c r="AA1942" s="30"/>
      <c r="AB1942" s="66"/>
      <c r="AC1942" s="66"/>
      <c r="AD1942" s="30"/>
      <c r="AE1942" s="66"/>
      <c r="AF1942" s="66"/>
      <c r="AG1942" s="30"/>
      <c r="AH1942" s="66"/>
      <c r="AI1942" s="66"/>
      <c r="AJ1942" s="76"/>
      <c r="AK1942" s="75"/>
      <c r="AL1942" s="7">
        <v>600017</v>
      </c>
    </row>
    <row r="1943" spans="1:38" x14ac:dyDescent="0.15">
      <c r="A1943" s="7">
        <v>600018</v>
      </c>
      <c r="B1943" s="17">
        <f t="shared" si="432"/>
        <v>17.94602173151069</v>
      </c>
      <c r="C1943" s="17">
        <f t="shared" si="433"/>
        <v>1.990513956924034</v>
      </c>
      <c r="D1943" s="17">
        <f t="shared" si="434"/>
        <v>26.378326996197718</v>
      </c>
      <c r="E1943" s="17">
        <f t="shared" si="435"/>
        <v>2.1198579122264234</v>
      </c>
      <c r="F1943" s="17">
        <f t="shared" si="436"/>
        <v>20.254169976171561</v>
      </c>
      <c r="G1943" s="17">
        <f t="shared" si="437"/>
        <v>2.0061364172763749</v>
      </c>
      <c r="H1943" s="17">
        <f t="shared" si="438"/>
        <v>22.482435597189696</v>
      </c>
      <c r="I1943" s="17">
        <f t="shared" si="439"/>
        <v>1.9801980198019804</v>
      </c>
      <c r="J1943" s="18">
        <v>5.12</v>
      </c>
      <c r="K1943" s="17">
        <v>0.2853</v>
      </c>
      <c r="L1943" s="17">
        <v>2.5722</v>
      </c>
      <c r="M1943" s="18">
        <v>5.55</v>
      </c>
      <c r="N1943" s="17">
        <v>5.2600000000000001E-2</v>
      </c>
      <c r="O1943" s="17">
        <v>2.6181000000000001</v>
      </c>
      <c r="P1943" s="18">
        <v>5.0999999999999996</v>
      </c>
      <c r="Q1943" s="17">
        <v>0.12590000000000001</v>
      </c>
      <c r="R1943" s="17">
        <v>2.5421999999999998</v>
      </c>
      <c r="S1943" s="18">
        <v>5.12</v>
      </c>
      <c r="T1943" s="17">
        <v>0.17080000000000001</v>
      </c>
      <c r="U1943" s="17">
        <v>2.5855999999999999</v>
      </c>
      <c r="V1943" s="21">
        <v>42458</v>
      </c>
      <c r="W1943" s="7">
        <v>600018</v>
      </c>
      <c r="X1943" s="16" t="s">
        <v>41</v>
      </c>
      <c r="Y1943" s="66">
        <v>313139</v>
      </c>
      <c r="Z1943" s="66">
        <v>74004</v>
      </c>
      <c r="AA1943" s="16" t="s">
        <v>43</v>
      </c>
      <c r="AB1943" s="66">
        <v>314844</v>
      </c>
      <c r="AC1943" s="66">
        <v>73603</v>
      </c>
      <c r="AD1943" s="16" t="s">
        <v>41</v>
      </c>
      <c r="AE1943" s="66">
        <v>290191</v>
      </c>
      <c r="AF1943" s="66">
        <v>79856</v>
      </c>
      <c r="AG1943" s="16" t="s">
        <v>41</v>
      </c>
      <c r="AH1943" s="66">
        <v>282110</v>
      </c>
      <c r="AI1943" s="66">
        <v>82144</v>
      </c>
      <c r="AJ1943" s="76"/>
      <c r="AK1943" s="75"/>
      <c r="AL1943" s="7">
        <v>600018</v>
      </c>
    </row>
    <row r="1944" spans="1:38" x14ac:dyDescent="0.15">
      <c r="A1944" s="7">
        <v>600019</v>
      </c>
      <c r="B1944" s="17">
        <f t="shared" si="432"/>
        <v>105.83333333333333</v>
      </c>
      <c r="C1944" s="17">
        <f t="shared" si="433"/>
        <v>0.92700729927007297</v>
      </c>
      <c r="D1944" s="17">
        <f t="shared" si="434"/>
        <v>14.583333333333334</v>
      </c>
      <c r="E1944" s="17">
        <f t="shared" si="435"/>
        <v>0.75535220994475138</v>
      </c>
      <c r="F1944" s="17">
        <f t="shared" si="436"/>
        <v>11.666666666666668</v>
      </c>
      <c r="G1944" s="17">
        <f t="shared" si="437"/>
        <v>0.69784664463939849</v>
      </c>
      <c r="H1944" s="17">
        <f t="shared" si="438"/>
        <v>10.808823529411764</v>
      </c>
      <c r="I1944" s="17">
        <f t="shared" si="439"/>
        <v>0.68438621729960758</v>
      </c>
      <c r="J1944" s="18">
        <v>6.35</v>
      </c>
      <c r="K1944" s="17">
        <v>0.06</v>
      </c>
      <c r="L1944" s="17">
        <v>6.85</v>
      </c>
      <c r="M1944" s="18">
        <v>5.25</v>
      </c>
      <c r="N1944" s="17">
        <v>0.09</v>
      </c>
      <c r="O1944" s="17">
        <v>6.9504000000000001</v>
      </c>
      <c r="P1944" s="18">
        <v>4.9000000000000004</v>
      </c>
      <c r="Q1944" s="17">
        <v>0.21</v>
      </c>
      <c r="R1944" s="17">
        <v>7.0216000000000003</v>
      </c>
      <c r="S1944" s="18">
        <v>4.9000000000000004</v>
      </c>
      <c r="T1944" s="17">
        <v>0.34</v>
      </c>
      <c r="U1944" s="17">
        <v>7.1597</v>
      </c>
      <c r="V1944" s="28">
        <v>42489</v>
      </c>
      <c r="W1944" s="7">
        <v>600019</v>
      </c>
      <c r="X1944" s="30" t="s">
        <v>41</v>
      </c>
      <c r="Y1944" s="66">
        <v>323660</v>
      </c>
      <c r="Z1944" s="66">
        <v>50879</v>
      </c>
      <c r="AA1944" s="30" t="s">
        <v>41</v>
      </c>
      <c r="AB1944" s="66">
        <v>306477</v>
      </c>
      <c r="AC1944" s="66">
        <v>53731</v>
      </c>
      <c r="AD1944" s="30" t="s">
        <v>41</v>
      </c>
      <c r="AE1944" s="66">
        <v>300893</v>
      </c>
      <c r="AF1944" s="66">
        <v>54726</v>
      </c>
      <c r="AG1944" s="30" t="s">
        <v>43</v>
      </c>
      <c r="AH1944" s="66">
        <v>300952</v>
      </c>
      <c r="AI1944" s="66">
        <v>54716</v>
      </c>
      <c r="AJ1944" s="76"/>
      <c r="AK1944" s="75"/>
      <c r="AL1944" s="7">
        <v>600019</v>
      </c>
    </row>
    <row r="1945" spans="1:38" x14ac:dyDescent="0.15">
      <c r="A1945" s="7">
        <v>600020</v>
      </c>
      <c r="B1945" s="17">
        <f t="shared" si="432"/>
        <v>8.8160219909679967</v>
      </c>
      <c r="C1945" s="17">
        <f t="shared" si="433"/>
        <v>0.83322508211628044</v>
      </c>
      <c r="D1945" s="17">
        <f t="shared" si="434"/>
        <v>18.594182825484765</v>
      </c>
      <c r="E1945" s="17">
        <f t="shared" si="435"/>
        <v>0.98385885198145873</v>
      </c>
      <c r="F1945" s="17">
        <f t="shared" si="436"/>
        <v>49.220489977728285</v>
      </c>
      <c r="G1945" s="17">
        <f t="shared" si="437"/>
        <v>0.83625011824803708</v>
      </c>
      <c r="H1945" s="17">
        <f t="shared" si="438"/>
        <v>20.289179104477611</v>
      </c>
      <c r="I1945" s="17">
        <f t="shared" si="439"/>
        <v>0.80417059508624034</v>
      </c>
      <c r="J1945" s="18">
        <v>4.49</v>
      </c>
      <c r="K1945" s="17">
        <v>0.50929999999999997</v>
      </c>
      <c r="L1945" s="17">
        <v>5.3887</v>
      </c>
      <c r="M1945" s="18">
        <v>5.37</v>
      </c>
      <c r="N1945" s="17">
        <v>7.22E-2</v>
      </c>
      <c r="O1945" s="17">
        <v>5.4581</v>
      </c>
      <c r="P1945" s="18">
        <v>4.42</v>
      </c>
      <c r="Q1945" s="17">
        <v>4.4900000000000002E-2</v>
      </c>
      <c r="R1945" s="17">
        <v>5.2854999999999999</v>
      </c>
      <c r="S1945" s="18">
        <v>4.3499999999999996</v>
      </c>
      <c r="T1945" s="17">
        <v>0.1608</v>
      </c>
      <c r="U1945" s="17">
        <v>5.4093</v>
      </c>
      <c r="V1945" s="21">
        <v>42480</v>
      </c>
      <c r="W1945" s="7">
        <v>600020</v>
      </c>
      <c r="X1945" s="30"/>
      <c r="Y1945" s="66"/>
      <c r="Z1945" s="66"/>
      <c r="AA1945" s="30"/>
      <c r="AB1945" s="66"/>
      <c r="AC1945" s="66"/>
      <c r="AD1945" s="30"/>
      <c r="AE1945" s="66"/>
      <c r="AF1945" s="66"/>
      <c r="AG1945" s="30"/>
      <c r="AH1945" s="66">
        <v>111237</v>
      </c>
      <c r="AI1945" s="66">
        <v>20203</v>
      </c>
      <c r="AJ1945" s="76"/>
      <c r="AK1945" s="75"/>
      <c r="AL1945" s="7">
        <v>600020</v>
      </c>
    </row>
    <row r="1946" spans="1:38" x14ac:dyDescent="0.15">
      <c r="A1946" s="7">
        <v>600021</v>
      </c>
      <c r="B1946" s="17">
        <f t="shared" si="432"/>
        <v>19.495744339168137</v>
      </c>
      <c r="C1946" s="17">
        <f t="shared" si="433"/>
        <v>2.5325433911882511</v>
      </c>
      <c r="D1946" s="17">
        <f t="shared" si="434"/>
        <v>18.709884467265727</v>
      </c>
      <c r="E1946" s="17">
        <f t="shared" si="435"/>
        <v>2.3590822643952576</v>
      </c>
      <c r="F1946" s="17">
        <f t="shared" si="436"/>
        <v>18.431442928930366</v>
      </c>
      <c r="G1946" s="17">
        <f t="shared" si="437"/>
        <v>2.1145174905804112</v>
      </c>
      <c r="H1946" s="17">
        <f t="shared" si="438"/>
        <v>23.006014644351463</v>
      </c>
      <c r="I1946" s="17">
        <f t="shared" si="439"/>
        <v>2.3651577780018145</v>
      </c>
      <c r="J1946" s="18">
        <v>12.14</v>
      </c>
      <c r="K1946" s="17">
        <v>0.62270000000000003</v>
      </c>
      <c r="L1946" s="17">
        <v>4.7935999999999996</v>
      </c>
      <c r="M1946" s="18">
        <v>11.66</v>
      </c>
      <c r="N1946" s="17">
        <v>0.15579999999999999</v>
      </c>
      <c r="O1946" s="17">
        <v>4.9425999999999997</v>
      </c>
      <c r="P1946" s="18">
        <v>10.27</v>
      </c>
      <c r="Q1946" s="17">
        <v>0.27860000000000001</v>
      </c>
      <c r="R1946" s="17">
        <v>4.8569000000000004</v>
      </c>
      <c r="S1946" s="18">
        <v>11.73</v>
      </c>
      <c r="T1946" s="17">
        <v>0.38240000000000002</v>
      </c>
      <c r="U1946" s="17">
        <v>4.9595000000000002</v>
      </c>
      <c r="V1946" s="21">
        <v>42450</v>
      </c>
      <c r="W1946" s="7">
        <v>600021</v>
      </c>
      <c r="X1946" s="30"/>
      <c r="Y1946" s="66"/>
      <c r="Z1946" s="66"/>
      <c r="AA1946" s="30"/>
      <c r="AB1946" s="66"/>
      <c r="AC1946" s="66"/>
      <c r="AD1946" s="30"/>
      <c r="AE1946" s="66"/>
      <c r="AF1946" s="66"/>
      <c r="AG1946" s="30"/>
      <c r="AH1946" s="66"/>
      <c r="AI1946" s="66"/>
      <c r="AJ1946" s="76"/>
      <c r="AK1946" s="75"/>
      <c r="AL1946" s="7">
        <v>600021</v>
      </c>
    </row>
    <row r="1947" spans="1:38" x14ac:dyDescent="0.15">
      <c r="A1947" s="7">
        <v>600022</v>
      </c>
      <c r="B1947" s="17">
        <f t="shared" si="432"/>
        <v>233.64485981308411</v>
      </c>
      <c r="C1947" s="17">
        <f t="shared" si="433"/>
        <v>1.2664640324214793</v>
      </c>
      <c r="D1947" s="17">
        <f t="shared" si="434"/>
        <v>-16.835443037974684</v>
      </c>
      <c r="E1947" s="17">
        <f t="shared" si="435"/>
        <v>1.3778813778813779</v>
      </c>
      <c r="F1947" s="17">
        <f t="shared" si="436"/>
        <v>438.88888888888886</v>
      </c>
      <c r="G1947" s="17">
        <f t="shared" si="437"/>
        <v>1.1987860394537178</v>
      </c>
      <c r="H1947" s="17">
        <f t="shared" si="438"/>
        <v>631.0344827586207</v>
      </c>
      <c r="I1947" s="17">
        <f t="shared" si="439"/>
        <v>1.2340683795266032</v>
      </c>
      <c r="J1947" s="18">
        <v>2.5</v>
      </c>
      <c r="K1947" s="17">
        <v>1.0699999999999999E-2</v>
      </c>
      <c r="L1947" s="17">
        <v>1.974</v>
      </c>
      <c r="M1947" s="18">
        <v>2.66</v>
      </c>
      <c r="N1947" s="17">
        <v>-3.95E-2</v>
      </c>
      <c r="O1947" s="17">
        <v>1.9305000000000001</v>
      </c>
      <c r="P1947" s="18">
        <v>2.37</v>
      </c>
      <c r="Q1947" s="17">
        <v>2.7000000000000001E-3</v>
      </c>
      <c r="R1947" s="17">
        <v>1.9770000000000001</v>
      </c>
      <c r="S1947" s="18">
        <v>2.44</v>
      </c>
      <c r="T1947" s="17">
        <v>2.8999999999999998E-3</v>
      </c>
      <c r="U1947" s="17">
        <v>1.9772000000000001</v>
      </c>
      <c r="V1947" s="28">
        <v>42480</v>
      </c>
      <c r="W1947" s="7">
        <v>600022</v>
      </c>
      <c r="X1947" s="30"/>
      <c r="Y1947" s="66">
        <v>268767</v>
      </c>
      <c r="Z1947" s="66">
        <v>31329</v>
      </c>
      <c r="AA1947" s="30"/>
      <c r="AB1947" s="66">
        <v>265452</v>
      </c>
      <c r="AC1947" s="66">
        <v>31721</v>
      </c>
      <c r="AD1947" s="30"/>
      <c r="AE1947" s="66">
        <v>251572</v>
      </c>
      <c r="AF1947" s="66">
        <v>33471</v>
      </c>
      <c r="AG1947" s="30"/>
      <c r="AH1947" s="66">
        <v>246192</v>
      </c>
      <c r="AI1947" s="66">
        <v>34203</v>
      </c>
      <c r="AJ1947" s="76"/>
      <c r="AK1947" s="75"/>
      <c r="AL1947" s="7">
        <v>600022</v>
      </c>
    </row>
    <row r="1948" spans="1:38" x14ac:dyDescent="0.15">
      <c r="A1948" s="7">
        <v>600023</v>
      </c>
      <c r="B1948" s="17">
        <f t="shared" si="432"/>
        <v>10.055555555555554</v>
      </c>
      <c r="C1948" s="17">
        <f t="shared" si="433"/>
        <v>1.3278231525407149</v>
      </c>
      <c r="D1948" s="17">
        <f t="shared" si="434"/>
        <v>12.681818181818182</v>
      </c>
      <c r="E1948" s="17">
        <f t="shared" si="435"/>
        <v>1.3396394017237654</v>
      </c>
      <c r="F1948" s="17">
        <f t="shared" si="436"/>
        <v>8.2096774193548381</v>
      </c>
      <c r="G1948" s="17">
        <f t="shared" si="437"/>
        <v>1.243039953111263</v>
      </c>
      <c r="H1948" s="17">
        <f t="shared" si="438"/>
        <v>9.1395348837209305</v>
      </c>
      <c r="I1948" s="17">
        <f t="shared" si="439"/>
        <v>1.2307692307692308</v>
      </c>
      <c r="J1948" s="18">
        <v>5.43</v>
      </c>
      <c r="K1948" s="17">
        <v>0.54</v>
      </c>
      <c r="L1948" s="17">
        <v>4.0894000000000004</v>
      </c>
      <c r="M1948" s="18">
        <v>5.58</v>
      </c>
      <c r="N1948" s="17">
        <v>0.11</v>
      </c>
      <c r="O1948" s="17">
        <v>4.1653000000000002</v>
      </c>
      <c r="P1948" s="18">
        <v>5.09</v>
      </c>
      <c r="Q1948" s="17">
        <v>0.31</v>
      </c>
      <c r="R1948" s="17">
        <v>4.0948000000000002</v>
      </c>
      <c r="S1948" s="18">
        <v>5.24</v>
      </c>
      <c r="T1948" s="17">
        <v>0.43</v>
      </c>
      <c r="U1948" s="17">
        <v>4.2575000000000003</v>
      </c>
      <c r="V1948" s="21">
        <v>42468</v>
      </c>
      <c r="W1948" s="7">
        <v>600023</v>
      </c>
      <c r="X1948" s="16"/>
      <c r="Y1948" s="66">
        <v>280118</v>
      </c>
      <c r="Z1948" s="66">
        <v>48553</v>
      </c>
      <c r="AA1948" s="16"/>
      <c r="AB1948" s="66">
        <v>274682</v>
      </c>
      <c r="AC1948" s="66">
        <v>49514</v>
      </c>
      <c r="AD1948" s="30" t="s">
        <v>41</v>
      </c>
      <c r="AE1948" s="66">
        <v>268841</v>
      </c>
      <c r="AF1948" s="66">
        <v>50590</v>
      </c>
      <c r="AG1948" s="30" t="s">
        <v>41</v>
      </c>
      <c r="AH1948" s="66">
        <v>252233</v>
      </c>
      <c r="AI1948" s="66">
        <v>53921</v>
      </c>
      <c r="AJ1948" s="76"/>
      <c r="AK1948" s="75"/>
      <c r="AL1948" s="7">
        <v>600023</v>
      </c>
    </row>
    <row r="1949" spans="1:38" x14ac:dyDescent="0.15">
      <c r="A1949" s="7">
        <v>600026</v>
      </c>
      <c r="B1949" s="17">
        <f t="shared" si="432"/>
        <v>69.489795918367335</v>
      </c>
      <c r="C1949" s="17">
        <f t="shared" si="433"/>
        <v>1.0685202328464061</v>
      </c>
      <c r="D1949" s="17">
        <f t="shared" si="434"/>
        <v>43.229166666666671</v>
      </c>
      <c r="E1949" s="17">
        <f t="shared" si="435"/>
        <v>1.0418301063796402</v>
      </c>
      <c r="F1949" s="17">
        <f t="shared" si="436"/>
        <v>6.533776301218162</v>
      </c>
      <c r="G1949" s="17">
        <f t="shared" si="437"/>
        <v>0.88495575221238942</v>
      </c>
      <c r="H1949" s="17">
        <f t="shared" si="438"/>
        <v>8.8379260333575065</v>
      </c>
      <c r="I1949" s="17">
        <f t="shared" si="439"/>
        <v>0.96267772511848348</v>
      </c>
      <c r="J1949" s="18">
        <v>6.81</v>
      </c>
      <c r="K1949" s="17">
        <v>9.8000000000000004E-2</v>
      </c>
      <c r="L1949" s="17">
        <v>6.3733000000000004</v>
      </c>
      <c r="M1949" s="18">
        <v>6.64</v>
      </c>
      <c r="N1949" s="17">
        <v>3.8399999999999997E-2</v>
      </c>
      <c r="O1949" s="17">
        <v>6.3734000000000002</v>
      </c>
      <c r="P1949" s="18">
        <v>5.9</v>
      </c>
      <c r="Q1949" s="17">
        <v>0.45150000000000001</v>
      </c>
      <c r="R1949" s="17">
        <v>6.6669999999999998</v>
      </c>
      <c r="S1949" s="18">
        <v>6.5</v>
      </c>
      <c r="T1949" s="17">
        <v>0.55159999999999998</v>
      </c>
      <c r="U1949" s="17">
        <v>6.7519999999999998</v>
      </c>
      <c r="V1949" s="28">
        <v>42458</v>
      </c>
      <c r="W1949" s="7">
        <v>600026</v>
      </c>
      <c r="X1949" s="30"/>
      <c r="Y1949" s="66"/>
      <c r="Z1949" s="66"/>
      <c r="AA1949" s="30"/>
      <c r="AB1949" s="66"/>
      <c r="AC1949" s="66"/>
      <c r="AD1949" s="30"/>
      <c r="AE1949" s="66"/>
      <c r="AF1949" s="66"/>
      <c r="AG1949" s="30"/>
      <c r="AH1949" s="66">
        <v>128053</v>
      </c>
      <c r="AI1949" s="66">
        <v>31487</v>
      </c>
      <c r="AJ1949" s="76"/>
      <c r="AK1949" s="75"/>
      <c r="AL1949" s="7">
        <v>600026</v>
      </c>
    </row>
    <row r="1950" spans="1:38" x14ac:dyDescent="0.15">
      <c r="A1950" s="7">
        <v>600027</v>
      </c>
      <c r="B1950" s="17">
        <f t="shared" si="432"/>
        <v>5.878859857482186</v>
      </c>
      <c r="C1950" s="17">
        <f t="shared" si="433"/>
        <v>1.152315105803478</v>
      </c>
      <c r="D1950" s="17">
        <f t="shared" si="434"/>
        <v>7.6766304347826093</v>
      </c>
      <c r="E1950" s="17">
        <f t="shared" si="435"/>
        <v>1.2653691966585296</v>
      </c>
      <c r="F1950" s="17">
        <f t="shared" si="436"/>
        <v>9.2696629213483153</v>
      </c>
      <c r="G1950" s="17">
        <f t="shared" si="437"/>
        <v>1.1652816685891854</v>
      </c>
      <c r="H1950" s="17">
        <f t="shared" si="438"/>
        <v>9.8474801061007948</v>
      </c>
      <c r="I1950" s="17">
        <f t="shared" si="439"/>
        <v>1.1356336606405435</v>
      </c>
      <c r="J1950" s="18">
        <v>4.95</v>
      </c>
      <c r="K1950" s="17">
        <v>0.84199999999999997</v>
      </c>
      <c r="L1950" s="17">
        <v>4.2957000000000001</v>
      </c>
      <c r="M1950" s="18">
        <v>5.65</v>
      </c>
      <c r="N1950" s="17">
        <v>0.184</v>
      </c>
      <c r="O1950" s="17">
        <v>4.4650999999999996</v>
      </c>
      <c r="P1950" s="18">
        <v>4.95</v>
      </c>
      <c r="Q1950" s="17">
        <v>0.26700000000000002</v>
      </c>
      <c r="R1950" s="17">
        <v>4.2478999999999996</v>
      </c>
      <c r="S1950" s="18">
        <v>4.95</v>
      </c>
      <c r="T1950" s="17">
        <v>0.377</v>
      </c>
      <c r="U1950" s="17">
        <v>4.3587999999999996</v>
      </c>
      <c r="V1950" s="21">
        <v>42458</v>
      </c>
      <c r="W1950" s="7">
        <v>600027</v>
      </c>
      <c r="X1950" s="16" t="s">
        <v>41</v>
      </c>
      <c r="Y1950" s="66">
        <v>162214</v>
      </c>
      <c r="Z1950" s="66">
        <v>60802</v>
      </c>
      <c r="AA1950" s="16" t="s">
        <v>41</v>
      </c>
      <c r="AB1950" s="66">
        <v>160026</v>
      </c>
      <c r="AC1950" s="66">
        <v>61633</v>
      </c>
      <c r="AD1950" s="30" t="s">
        <v>41</v>
      </c>
      <c r="AE1950" s="66">
        <v>154564</v>
      </c>
      <c r="AF1950" s="66">
        <v>63811</v>
      </c>
      <c r="AG1950" s="16" t="s">
        <v>41</v>
      </c>
      <c r="AH1950" s="66">
        <v>149108</v>
      </c>
      <c r="AI1950" s="66">
        <v>66147</v>
      </c>
      <c r="AJ1950" s="76"/>
      <c r="AK1950" s="75"/>
      <c r="AL1950" s="7">
        <v>600027</v>
      </c>
    </row>
    <row r="1951" spans="1:38" x14ac:dyDescent="0.15">
      <c r="A1951" s="7">
        <v>600028</v>
      </c>
      <c r="B1951" s="17">
        <f t="shared" si="432"/>
        <v>20.338345864661655</v>
      </c>
      <c r="C1951" s="17">
        <f t="shared" si="433"/>
        <v>0.96982951795349848</v>
      </c>
      <c r="D1951" s="17">
        <f t="shared" si="434"/>
        <v>23.333333333333332</v>
      </c>
      <c r="E1951" s="17">
        <f t="shared" si="435"/>
        <v>0.83974313739326789</v>
      </c>
      <c r="F1951" s="17">
        <f t="shared" si="436"/>
        <v>14.842767295597483</v>
      </c>
      <c r="G1951" s="17">
        <f t="shared" si="437"/>
        <v>0.82468462801831077</v>
      </c>
      <c r="H1951" s="17">
        <f t="shared" si="438"/>
        <v>15.124481327800833</v>
      </c>
      <c r="I1951" s="17">
        <f t="shared" si="439"/>
        <v>0.84942759765795695</v>
      </c>
      <c r="J1951" s="18">
        <v>5.41</v>
      </c>
      <c r="K1951" s="17">
        <v>0.26600000000000001</v>
      </c>
      <c r="L1951" s="17">
        <v>5.5782999999999996</v>
      </c>
      <c r="M1951" s="18">
        <v>4.76</v>
      </c>
      <c r="N1951" s="17">
        <v>5.0999999999999997E-2</v>
      </c>
      <c r="O1951" s="17">
        <v>5.6684000000000001</v>
      </c>
      <c r="P1951" s="18">
        <v>4.72</v>
      </c>
      <c r="Q1951" s="17">
        <v>0.159</v>
      </c>
      <c r="R1951" s="17">
        <v>5.7233999999999998</v>
      </c>
      <c r="S1951" s="18">
        <v>4.8600000000000003</v>
      </c>
      <c r="T1951" s="17">
        <v>0.24099999999999999</v>
      </c>
      <c r="U1951" s="17">
        <v>5.7214999999999998</v>
      </c>
      <c r="V1951" s="21">
        <v>42456</v>
      </c>
      <c r="W1951" s="7">
        <v>600028</v>
      </c>
      <c r="X1951" s="16" t="s">
        <v>41</v>
      </c>
      <c r="Y1951" s="66">
        <v>748210</v>
      </c>
      <c r="Z1951" s="66">
        <v>161814</v>
      </c>
      <c r="AA1951" s="16" t="s">
        <v>41</v>
      </c>
      <c r="AB1951" s="66">
        <v>721830</v>
      </c>
      <c r="AC1951" s="66">
        <v>167728</v>
      </c>
      <c r="AD1951" s="16" t="s">
        <v>41</v>
      </c>
      <c r="AE1951" s="66">
        <v>683549</v>
      </c>
      <c r="AF1951" s="66">
        <v>177121</v>
      </c>
      <c r="AG1951" s="16" t="s">
        <v>41</v>
      </c>
      <c r="AH1951" s="66">
        <v>641544</v>
      </c>
      <c r="AI1951" s="66">
        <v>188718</v>
      </c>
      <c r="AJ1951" s="76"/>
      <c r="AK1951" s="75"/>
      <c r="AL1951" s="7">
        <v>600028</v>
      </c>
    </row>
    <row r="1952" spans="1:38" x14ac:dyDescent="0.15">
      <c r="A1952" s="7">
        <v>600029</v>
      </c>
      <c r="B1952" s="17">
        <f t="shared" si="432"/>
        <v>18</v>
      </c>
      <c r="C1952" s="17">
        <f t="shared" si="433"/>
        <v>1.7687074829931972</v>
      </c>
      <c r="D1952" s="17">
        <f t="shared" si="434"/>
        <v>5.8425925925925917</v>
      </c>
      <c r="E1952" s="17">
        <f t="shared" si="435"/>
        <v>1.489753517801492</v>
      </c>
      <c r="F1952" s="17">
        <f t="shared" si="436"/>
        <v>11.03125</v>
      </c>
      <c r="G1952" s="17">
        <f t="shared" si="437"/>
        <v>1.6826751197654739</v>
      </c>
      <c r="H1952" s="17">
        <f t="shared" si="438"/>
        <v>7.9545454545454541</v>
      </c>
      <c r="I1952" s="17">
        <f t="shared" si="439"/>
        <v>1.5498383739981401</v>
      </c>
      <c r="J1952" s="18">
        <v>7.02</v>
      </c>
      <c r="K1952" s="17">
        <v>0.39</v>
      </c>
      <c r="L1952" s="17">
        <v>3.9689999999999999</v>
      </c>
      <c r="M1952" s="18">
        <v>6.31</v>
      </c>
      <c r="N1952" s="17">
        <v>0.27</v>
      </c>
      <c r="O1952" s="17">
        <v>4.2355999999999998</v>
      </c>
      <c r="P1952" s="18">
        <v>7.06</v>
      </c>
      <c r="Q1952" s="17">
        <v>0.32</v>
      </c>
      <c r="R1952" s="17">
        <v>4.1957000000000004</v>
      </c>
      <c r="S1952" s="18">
        <v>7</v>
      </c>
      <c r="T1952" s="17">
        <v>0.66</v>
      </c>
      <c r="U1952" s="17">
        <v>4.5166000000000004</v>
      </c>
      <c r="V1952" s="28">
        <v>42459</v>
      </c>
      <c r="W1952" s="7">
        <v>600029</v>
      </c>
      <c r="X1952" s="30"/>
      <c r="Y1952" s="66">
        <v>309426</v>
      </c>
      <c r="Z1952" s="66">
        <v>31728</v>
      </c>
      <c r="AA1952" s="30"/>
      <c r="AB1952" s="66">
        <v>314844</v>
      </c>
      <c r="AC1952" s="66">
        <v>31182</v>
      </c>
      <c r="AD1952" s="30"/>
      <c r="AE1952" s="66">
        <v>267887</v>
      </c>
      <c r="AF1952" s="66">
        <v>36648</v>
      </c>
      <c r="AG1952" s="30"/>
      <c r="AH1952" s="66">
        <v>295297</v>
      </c>
      <c r="AI1952" s="66">
        <v>33246</v>
      </c>
      <c r="AJ1952" s="76"/>
      <c r="AK1952" s="75"/>
      <c r="AL1952" s="7">
        <v>600029</v>
      </c>
    </row>
    <row r="1953" spans="1:38" x14ac:dyDescent="0.15">
      <c r="A1953" s="7">
        <v>600030</v>
      </c>
      <c r="B1953" s="17">
        <f t="shared" si="432"/>
        <v>9.3918128654970747</v>
      </c>
      <c r="C1953" s="17">
        <f t="shared" si="433"/>
        <v>1.3989547038327526</v>
      </c>
      <c r="D1953" s="17">
        <f t="shared" si="434"/>
        <v>31.785714285714285</v>
      </c>
      <c r="E1953" s="17">
        <f t="shared" si="435"/>
        <v>1.5510766040136288</v>
      </c>
      <c r="F1953" s="17">
        <f t="shared" si="436"/>
        <v>18.872093023255815</v>
      </c>
      <c r="G1953" s="17">
        <f t="shared" si="437"/>
        <v>1.4439501779359432</v>
      </c>
      <c r="H1953" s="17">
        <f t="shared" si="438"/>
        <v>18.31818181818182</v>
      </c>
      <c r="I1953" s="17">
        <f t="shared" si="439"/>
        <v>1.4004482824526958</v>
      </c>
      <c r="J1953" s="18">
        <v>16.059999999999999</v>
      </c>
      <c r="K1953" s="17">
        <v>1.71</v>
      </c>
      <c r="L1953" s="17">
        <v>11.48</v>
      </c>
      <c r="M1953" s="18">
        <v>17.8</v>
      </c>
      <c r="N1953" s="17">
        <v>0.14000000000000001</v>
      </c>
      <c r="O1953" s="17">
        <v>11.475899999999999</v>
      </c>
      <c r="P1953" s="18">
        <v>16.23</v>
      </c>
      <c r="Q1953" s="17">
        <v>0.43</v>
      </c>
      <c r="R1953" s="17">
        <v>11.24</v>
      </c>
      <c r="S1953" s="18">
        <v>16.12</v>
      </c>
      <c r="T1953" s="17">
        <v>0.66</v>
      </c>
      <c r="U1953" s="17">
        <v>11.5106</v>
      </c>
      <c r="V1953" s="21">
        <v>42453</v>
      </c>
      <c r="W1953" s="7">
        <v>600030</v>
      </c>
      <c r="X1953" s="30"/>
      <c r="Y1953" s="66"/>
      <c r="Z1953" s="66"/>
      <c r="AA1953" s="30"/>
      <c r="AB1953" s="66"/>
      <c r="AC1953" s="66"/>
      <c r="AD1953" s="30"/>
      <c r="AE1953" s="66"/>
      <c r="AF1953" s="66"/>
      <c r="AG1953" s="30"/>
      <c r="AH1953" s="66"/>
      <c r="AI1953" s="66"/>
      <c r="AJ1953" s="76"/>
      <c r="AK1953" s="75"/>
      <c r="AL1953" s="7">
        <v>600030</v>
      </c>
    </row>
    <row r="1954" spans="1:38" x14ac:dyDescent="0.15">
      <c r="A1954" s="7">
        <v>600031</v>
      </c>
      <c r="B1954" s="17">
        <f t="shared" si="432"/>
        <v>338.88888888888891</v>
      </c>
      <c r="C1954" s="17">
        <f t="shared" si="433"/>
        <v>2.0493868637661681</v>
      </c>
      <c r="D1954" s="17">
        <f t="shared" si="434"/>
        <v>118.54166666666667</v>
      </c>
      <c r="E1954" s="17">
        <f t="shared" si="435"/>
        <v>1.829581993569132</v>
      </c>
      <c r="F1954" s="17">
        <f t="shared" si="436"/>
        <v>139.44444444444446</v>
      </c>
      <c r="G1954" s="17">
        <f t="shared" si="437"/>
        <v>1.6353389582043847</v>
      </c>
      <c r="H1954" s="17">
        <f t="shared" si="438"/>
        <v>178.36956521739131</v>
      </c>
      <c r="I1954" s="17">
        <f t="shared" si="439"/>
        <v>1.7821653145668392</v>
      </c>
      <c r="J1954" s="18">
        <v>6.1</v>
      </c>
      <c r="K1954" s="17">
        <v>1.7999999999999999E-2</v>
      </c>
      <c r="L1954" s="17">
        <v>2.9765000000000001</v>
      </c>
      <c r="M1954" s="18">
        <v>5.69</v>
      </c>
      <c r="N1954" s="17">
        <v>1.2E-2</v>
      </c>
      <c r="O1954" s="17">
        <v>3.11</v>
      </c>
      <c r="P1954" s="18">
        <v>5.0199999999999996</v>
      </c>
      <c r="Q1954" s="17">
        <v>1.7999999999999999E-2</v>
      </c>
      <c r="R1954" s="17">
        <v>3.0697000000000001</v>
      </c>
      <c r="S1954" s="18">
        <v>5.47</v>
      </c>
      <c r="T1954" s="17">
        <v>2.3E-2</v>
      </c>
      <c r="U1954" s="17">
        <v>3.0693000000000001</v>
      </c>
      <c r="V1954" s="21">
        <v>42488</v>
      </c>
      <c r="W1954" s="7">
        <v>600031</v>
      </c>
      <c r="X1954" s="30"/>
      <c r="Y1954" s="66"/>
      <c r="Z1954" s="66"/>
      <c r="AA1954" s="30"/>
      <c r="AB1954" s="66"/>
      <c r="AC1954" s="66"/>
      <c r="AD1954" s="30"/>
      <c r="AE1954" s="66"/>
      <c r="AF1954" s="66"/>
      <c r="AG1954" s="30"/>
      <c r="AH1954" s="66"/>
      <c r="AI1954" s="66"/>
      <c r="AJ1954" s="76"/>
      <c r="AK1954" s="75"/>
      <c r="AL1954" s="7">
        <v>600031</v>
      </c>
    </row>
    <row r="1955" spans="1:38" x14ac:dyDescent="0.15">
      <c r="A1955" s="7">
        <v>600033</v>
      </c>
      <c r="B1955" s="17">
        <f t="shared" si="432"/>
        <v>17.239661185849528</v>
      </c>
      <c r="C1955" s="17">
        <f t="shared" si="433"/>
        <v>1.1796392894889365</v>
      </c>
      <c r="D1955" s="17">
        <f t="shared" si="434"/>
        <v>13.88</v>
      </c>
      <c r="E1955" s="17">
        <f t="shared" si="435"/>
        <v>1.1583656028842302</v>
      </c>
      <c r="F1955" s="17">
        <f t="shared" si="436"/>
        <v>12.68</v>
      </c>
      <c r="G1955" s="17">
        <f t="shared" si="437"/>
        <v>1.0716338190054426</v>
      </c>
      <c r="H1955" s="17">
        <f t="shared" si="438"/>
        <v>12.735849056603772</v>
      </c>
      <c r="I1955" s="17">
        <f t="shared" si="439"/>
        <v>1.0993001452528721</v>
      </c>
      <c r="J1955" s="18">
        <v>3.46</v>
      </c>
      <c r="K1955" s="17">
        <v>0.20069999999999999</v>
      </c>
      <c r="L1955" s="17">
        <v>2.9331</v>
      </c>
      <c r="M1955" s="18">
        <v>3.47</v>
      </c>
      <c r="N1955" s="17">
        <v>6.25E-2</v>
      </c>
      <c r="O1955" s="17">
        <v>2.9956</v>
      </c>
      <c r="P1955" s="18">
        <v>3.17</v>
      </c>
      <c r="Q1955" s="17">
        <v>0.125</v>
      </c>
      <c r="R1955" s="17">
        <v>2.9581</v>
      </c>
      <c r="S1955" s="18">
        <v>3.33</v>
      </c>
      <c r="T1955" s="17">
        <v>0.1961</v>
      </c>
      <c r="U1955" s="17">
        <v>3.0291999999999999</v>
      </c>
      <c r="V1955" s="28">
        <v>42475</v>
      </c>
      <c r="W1955" s="7">
        <v>600033</v>
      </c>
      <c r="X1955" s="30"/>
      <c r="Y1955" s="66"/>
      <c r="Z1955" s="66"/>
      <c r="AA1955" s="30"/>
      <c r="AB1955" s="66"/>
      <c r="AC1955" s="66"/>
      <c r="AD1955" s="30"/>
      <c r="AE1955" s="66"/>
      <c r="AF1955" s="66"/>
      <c r="AG1955" s="30"/>
      <c r="AH1955" s="66"/>
      <c r="AI1955" s="66"/>
      <c r="AJ1955" s="76"/>
      <c r="AK1955" s="75"/>
      <c r="AL1955" s="7">
        <v>600033</v>
      </c>
    </row>
    <row r="1956" spans="1:38" x14ac:dyDescent="0.15">
      <c r="A1956" s="7">
        <v>600035</v>
      </c>
      <c r="B1956" s="17">
        <f t="shared" si="432"/>
        <v>20.533333333333335</v>
      </c>
      <c r="C1956" s="17">
        <f t="shared" si="433"/>
        <v>2.2011792031445414</v>
      </c>
      <c r="D1956" s="17">
        <f t="shared" si="434"/>
        <v>14.888888888888891</v>
      </c>
      <c r="E1956" s="17">
        <f t="shared" si="435"/>
        <v>1.8531323468399947</v>
      </c>
      <c r="F1956" s="17">
        <f t="shared" si="436"/>
        <v>16.866666666666667</v>
      </c>
      <c r="G1956" s="17">
        <f t="shared" si="437"/>
        <v>1.7696020144086171</v>
      </c>
      <c r="H1956" s="17">
        <f t="shared" si="438"/>
        <v>17.93181818181818</v>
      </c>
      <c r="I1956" s="17">
        <f t="shared" si="439"/>
        <v>1.7947318138392248</v>
      </c>
      <c r="J1956" s="18">
        <v>6.16</v>
      </c>
      <c r="K1956" s="17">
        <v>0.3</v>
      </c>
      <c r="L1956" s="17">
        <v>2.7985000000000002</v>
      </c>
      <c r="M1956" s="18">
        <v>5.36</v>
      </c>
      <c r="N1956" s="17">
        <v>0.09</v>
      </c>
      <c r="O1956" s="17">
        <v>2.8923999999999999</v>
      </c>
      <c r="P1956" s="18">
        <v>5.0599999999999996</v>
      </c>
      <c r="Q1956" s="17">
        <v>0.15</v>
      </c>
      <c r="R1956" s="17">
        <v>2.8593999999999999</v>
      </c>
      <c r="S1956" s="18">
        <v>5.26</v>
      </c>
      <c r="T1956" s="17">
        <v>0.22</v>
      </c>
      <c r="U1956" s="17">
        <v>2.9308000000000001</v>
      </c>
      <c r="V1956" s="21">
        <v>42460</v>
      </c>
      <c r="W1956" s="7">
        <v>600035</v>
      </c>
      <c r="X1956" s="16"/>
      <c r="Y1956" s="66">
        <v>116963</v>
      </c>
      <c r="Z1956" s="66">
        <v>12425</v>
      </c>
      <c r="AA1956" s="30"/>
      <c r="AB1956" s="66">
        <v>98438</v>
      </c>
      <c r="AC1956" s="66">
        <v>14764</v>
      </c>
      <c r="AD1956" s="16"/>
      <c r="AE1956" s="66">
        <v>98767</v>
      </c>
      <c r="AF1956" s="66">
        <v>14715</v>
      </c>
      <c r="AG1956" s="30"/>
      <c r="AH1956" s="66">
        <v>95165</v>
      </c>
      <c r="AI1956" s="66">
        <v>15272</v>
      </c>
      <c r="AJ1956" s="76"/>
      <c r="AK1956" s="75"/>
      <c r="AL1956" s="7">
        <v>600035</v>
      </c>
    </row>
    <row r="1957" spans="1:38" x14ac:dyDescent="0.15">
      <c r="A1957" s="7">
        <v>600036</v>
      </c>
      <c r="B1957" s="17">
        <f t="shared" si="432"/>
        <v>7.6855895196506552</v>
      </c>
      <c r="C1957" s="17">
        <f t="shared" si="433"/>
        <v>1.2299091544374563</v>
      </c>
      <c r="D1957" s="17">
        <f t="shared" si="434"/>
        <v>5.5102739726027394</v>
      </c>
      <c r="E1957" s="17">
        <f t="shared" si="435"/>
        <v>1.0705256154357952</v>
      </c>
      <c r="F1957" s="17">
        <f t="shared" si="436"/>
        <v>6.25</v>
      </c>
      <c r="G1957" s="17">
        <f t="shared" si="437"/>
        <v>1.1666666666666667</v>
      </c>
      <c r="H1957" s="17">
        <f t="shared" si="438"/>
        <v>6.5217391304347831</v>
      </c>
      <c r="I1957" s="17">
        <f t="shared" si="439"/>
        <v>1.1450381679389312</v>
      </c>
      <c r="J1957" s="18">
        <v>17.600000000000001</v>
      </c>
      <c r="K1957" s="17">
        <v>2.29</v>
      </c>
      <c r="L1957" s="17">
        <v>14.31</v>
      </c>
      <c r="M1957" s="18">
        <v>16.09</v>
      </c>
      <c r="N1957" s="17">
        <v>0.73</v>
      </c>
      <c r="O1957" s="17">
        <v>15.03</v>
      </c>
      <c r="P1957" s="18">
        <v>17.5</v>
      </c>
      <c r="Q1957" s="17">
        <v>1.4</v>
      </c>
      <c r="R1957" s="17">
        <v>15</v>
      </c>
      <c r="S1957" s="18">
        <v>18</v>
      </c>
      <c r="T1957" s="17">
        <v>2.0699999999999998</v>
      </c>
      <c r="U1957" s="17">
        <v>15.72</v>
      </c>
      <c r="V1957" s="21">
        <v>42454</v>
      </c>
      <c r="W1957" s="7">
        <v>600036</v>
      </c>
      <c r="X1957" s="16" t="s">
        <v>41</v>
      </c>
      <c r="Y1957" s="66">
        <v>266723</v>
      </c>
      <c r="Z1957" s="66">
        <v>94554</v>
      </c>
      <c r="AA1957" s="16" t="s">
        <v>41</v>
      </c>
      <c r="AB1957" s="66">
        <v>262669</v>
      </c>
      <c r="AC1957" s="66">
        <v>96013</v>
      </c>
      <c r="AD1957" s="16" t="s">
        <v>41</v>
      </c>
      <c r="AE1957" s="66">
        <v>233862</v>
      </c>
      <c r="AF1957" s="66">
        <v>107840</v>
      </c>
      <c r="AG1957" s="16" t="s">
        <v>41</v>
      </c>
      <c r="AH1957" s="66">
        <v>215532</v>
      </c>
      <c r="AI1957" s="66">
        <v>117012</v>
      </c>
      <c r="AJ1957" s="76"/>
      <c r="AK1957" s="75"/>
      <c r="AL1957" s="7">
        <v>600036</v>
      </c>
    </row>
    <row r="1958" spans="1:38" x14ac:dyDescent="0.15">
      <c r="A1958" s="7">
        <v>600037</v>
      </c>
      <c r="B1958" s="17">
        <f t="shared" si="432"/>
        <v>25.817323896191439</v>
      </c>
      <c r="C1958" s="17">
        <f t="shared" si="433"/>
        <v>1.849258847955193</v>
      </c>
      <c r="D1958" s="17">
        <f t="shared" si="434"/>
        <v>29.883107088989441</v>
      </c>
      <c r="E1958" s="17">
        <f t="shared" si="435"/>
        <v>1.8830937388618272</v>
      </c>
      <c r="F1958" s="17">
        <f t="shared" si="436"/>
        <v>26.116071428571427</v>
      </c>
      <c r="G1958" s="17">
        <f t="shared" si="437"/>
        <v>1.8116632521797134</v>
      </c>
      <c r="H1958" s="17">
        <f t="shared" si="438"/>
        <v>28.971689284043055</v>
      </c>
      <c r="I1958" s="17">
        <f t="shared" si="439"/>
        <v>1.878612716763006</v>
      </c>
      <c r="J1958" s="18">
        <v>15.32</v>
      </c>
      <c r="K1958" s="17">
        <v>0.59340000000000004</v>
      </c>
      <c r="L1958" s="17">
        <v>8.2843999999999998</v>
      </c>
      <c r="M1958" s="18">
        <v>15.85</v>
      </c>
      <c r="N1958" s="17">
        <v>0.1326</v>
      </c>
      <c r="O1958" s="17">
        <v>8.4169999999999998</v>
      </c>
      <c r="P1958" s="18">
        <v>15.21</v>
      </c>
      <c r="Q1958" s="17">
        <v>0.29120000000000001</v>
      </c>
      <c r="R1958" s="17">
        <v>8.3956</v>
      </c>
      <c r="S1958" s="18">
        <v>16.510000000000002</v>
      </c>
      <c r="T1958" s="17">
        <v>0.4274</v>
      </c>
      <c r="U1958" s="17">
        <v>8.7883999999999993</v>
      </c>
      <c r="V1958" s="21">
        <v>42461</v>
      </c>
      <c r="W1958" s="7">
        <v>600037</v>
      </c>
      <c r="X1958" s="30"/>
      <c r="Y1958" s="66">
        <v>72871</v>
      </c>
      <c r="Z1958" s="66">
        <v>19099</v>
      </c>
      <c r="AA1958" s="30"/>
      <c r="AB1958" s="66">
        <v>74953</v>
      </c>
      <c r="AC1958" s="66">
        <v>18568</v>
      </c>
      <c r="AD1958" s="30"/>
      <c r="AE1958" s="66">
        <v>74381</v>
      </c>
      <c r="AF1958" s="66">
        <v>18711</v>
      </c>
      <c r="AG1958" s="30"/>
      <c r="AH1958" s="66">
        <v>71701</v>
      </c>
      <c r="AI1958" s="66">
        <v>19411</v>
      </c>
      <c r="AJ1958" s="76"/>
      <c r="AK1958" s="75"/>
      <c r="AL1958" s="7">
        <v>600037</v>
      </c>
    </row>
    <row r="1959" spans="1:38" x14ac:dyDescent="0.15">
      <c r="A1959" s="7">
        <v>600038</v>
      </c>
      <c r="B1959" s="17">
        <f t="shared" si="432"/>
        <v>65.30887510115997</v>
      </c>
      <c r="C1959" s="17">
        <f t="shared" si="433"/>
        <v>4.3585104372012644</v>
      </c>
      <c r="D1959" s="17">
        <f t="shared" si="434"/>
        <v>115.2542372881356</v>
      </c>
      <c r="E1959" s="17">
        <f t="shared" si="435"/>
        <v>3.8791681893946826</v>
      </c>
      <c r="F1959" s="17">
        <f t="shared" si="436"/>
        <v>69.855170090939708</v>
      </c>
      <c r="G1959" s="17">
        <f t="shared" si="437"/>
        <v>3.7091019645364072</v>
      </c>
      <c r="H1959" s="17">
        <f t="shared" si="438"/>
        <v>59.176048136645967</v>
      </c>
      <c r="I1959" s="17">
        <f t="shared" si="439"/>
        <v>3.5613534019028932</v>
      </c>
      <c r="J1959" s="18">
        <v>48.42</v>
      </c>
      <c r="K1959" s="17">
        <v>0.74139999999999995</v>
      </c>
      <c r="L1959" s="17">
        <v>11.109299999999999</v>
      </c>
      <c r="M1959" s="18">
        <v>43.52</v>
      </c>
      <c r="N1959" s="17">
        <v>9.4399999999999998E-2</v>
      </c>
      <c r="O1959" s="17">
        <v>11.2189</v>
      </c>
      <c r="P1959" s="18">
        <v>41.48</v>
      </c>
      <c r="Q1959" s="17">
        <v>0.2969</v>
      </c>
      <c r="R1959" s="17">
        <v>11.183299999999999</v>
      </c>
      <c r="S1959" s="18">
        <v>40.65</v>
      </c>
      <c r="T1959" s="17">
        <v>0.51519999999999999</v>
      </c>
      <c r="U1959" s="17">
        <v>11.414199999999999</v>
      </c>
      <c r="V1959" s="21">
        <v>42445</v>
      </c>
      <c r="W1959" s="7">
        <v>600038</v>
      </c>
      <c r="X1959" s="16"/>
      <c r="Y1959" s="66">
        <v>33657</v>
      </c>
      <c r="Z1959" s="66">
        <v>17514</v>
      </c>
      <c r="AA1959" s="30"/>
      <c r="AB1959" s="66">
        <v>32324</v>
      </c>
      <c r="AC1959" s="66">
        <v>18236</v>
      </c>
      <c r="AD1959" s="30"/>
      <c r="AE1959" s="66">
        <v>31925</v>
      </c>
      <c r="AF1959" s="66">
        <v>18464</v>
      </c>
      <c r="AG1959" s="30"/>
      <c r="AH1959" s="66">
        <v>30914</v>
      </c>
      <c r="AI1959" s="66">
        <v>19068</v>
      </c>
      <c r="AJ1959" s="76"/>
      <c r="AK1959" s="75"/>
      <c r="AL1959" s="7">
        <v>600038</v>
      </c>
    </row>
    <row r="1960" spans="1:38" x14ac:dyDescent="0.15">
      <c r="A1960" s="7">
        <v>600039</v>
      </c>
      <c r="B1960" s="17">
        <f t="shared" si="432"/>
        <v>13.961708394698086</v>
      </c>
      <c r="C1960" s="17">
        <f t="shared" si="433"/>
        <v>1.6589087600181991</v>
      </c>
      <c r="D1960" s="17">
        <f t="shared" si="434"/>
        <v>26.799999999999997</v>
      </c>
      <c r="E1960" s="17">
        <f t="shared" si="435"/>
        <v>1.3987473903966594</v>
      </c>
      <c r="F1960" s="17">
        <f t="shared" si="436"/>
        <v>16.568544995794785</v>
      </c>
      <c r="G1960" s="17">
        <f t="shared" si="437"/>
        <v>1.3681505660115285</v>
      </c>
      <c r="H1960" s="17">
        <f t="shared" si="438"/>
        <v>17.134978991596636</v>
      </c>
      <c r="I1960" s="17">
        <f t="shared" si="439"/>
        <v>1.4514030229221579</v>
      </c>
      <c r="J1960" s="18">
        <v>4.74</v>
      </c>
      <c r="K1960" s="17">
        <v>0.33950000000000002</v>
      </c>
      <c r="L1960" s="17">
        <v>2.8573</v>
      </c>
      <c r="M1960" s="18">
        <v>4.0199999999999996</v>
      </c>
      <c r="N1960" s="17">
        <v>3.7499999999999999E-2</v>
      </c>
      <c r="O1960" s="17">
        <v>2.8740000000000001</v>
      </c>
      <c r="P1960" s="18">
        <v>3.94</v>
      </c>
      <c r="Q1960" s="17">
        <v>0.11890000000000001</v>
      </c>
      <c r="R1960" s="17">
        <v>2.8797999999999999</v>
      </c>
      <c r="S1960" s="18">
        <v>4.3499999999999996</v>
      </c>
      <c r="T1960" s="17">
        <v>0.19040000000000001</v>
      </c>
      <c r="U1960" s="17">
        <v>2.9971000000000001</v>
      </c>
      <c r="V1960" s="28">
        <v>42475</v>
      </c>
      <c r="W1960" s="7">
        <v>600039</v>
      </c>
      <c r="X1960" s="30"/>
      <c r="Y1960" s="66"/>
      <c r="Z1960" s="66"/>
      <c r="AA1960" s="30"/>
      <c r="AB1960" s="66"/>
      <c r="AC1960" s="66"/>
      <c r="AD1960" s="30"/>
      <c r="AE1960" s="66"/>
      <c r="AF1960" s="66"/>
      <c r="AG1960" s="30"/>
      <c r="AH1960" s="66"/>
      <c r="AI1960" s="66"/>
      <c r="AJ1960" s="76"/>
      <c r="AK1960" s="75"/>
      <c r="AL1960" s="7">
        <v>600039</v>
      </c>
    </row>
    <row r="1961" spans="1:38" x14ac:dyDescent="0.15">
      <c r="A1961" s="7">
        <v>600048</v>
      </c>
      <c r="B1961" s="17">
        <f t="shared" si="432"/>
        <v>7.9391304347826104</v>
      </c>
      <c r="C1961" s="17">
        <f t="shared" si="433"/>
        <v>1.3731181663683809</v>
      </c>
      <c r="D1961" s="17">
        <f t="shared" si="434"/>
        <v>17.846153846153843</v>
      </c>
      <c r="E1961" s="17">
        <f t="shared" si="435"/>
        <v>1.3694587096393365</v>
      </c>
      <c r="F1961" s="17">
        <f t="shared" si="436"/>
        <v>9.3804347826086953</v>
      </c>
      <c r="G1961" s="17">
        <f t="shared" si="437"/>
        <v>1.2508515356630383</v>
      </c>
      <c r="H1961" s="17">
        <f t="shared" si="438"/>
        <v>11.249999999999998</v>
      </c>
      <c r="I1961" s="17">
        <f t="shared" si="439"/>
        <v>1.3539051702253686</v>
      </c>
      <c r="J1961" s="18">
        <v>9.1300000000000008</v>
      </c>
      <c r="K1961" s="17">
        <v>1.1499999999999999</v>
      </c>
      <c r="L1961" s="17">
        <v>6.6490999999999998</v>
      </c>
      <c r="M1961" s="18">
        <v>9.2799999999999994</v>
      </c>
      <c r="N1961" s="17">
        <v>0.13</v>
      </c>
      <c r="O1961" s="17">
        <v>6.7763999999999998</v>
      </c>
      <c r="P1961" s="18">
        <v>8.6300000000000008</v>
      </c>
      <c r="Q1961" s="17">
        <v>0.46</v>
      </c>
      <c r="R1961" s="17">
        <v>6.8993000000000002</v>
      </c>
      <c r="S1961" s="18">
        <v>9.6</v>
      </c>
      <c r="T1961" s="17">
        <v>0.64</v>
      </c>
      <c r="U1961" s="17">
        <v>7.0906000000000002</v>
      </c>
      <c r="V1961" s="28">
        <v>42478</v>
      </c>
      <c r="W1961" s="7">
        <v>600048</v>
      </c>
      <c r="X1961" s="16"/>
      <c r="Y1961" s="66">
        <v>306305</v>
      </c>
      <c r="Z1961" s="66">
        <v>35112</v>
      </c>
      <c r="AA1961" s="30"/>
      <c r="AB1961" s="66">
        <v>296462</v>
      </c>
      <c r="AC1961" s="66">
        <v>36283</v>
      </c>
      <c r="AD1961" s="30"/>
      <c r="AE1961" s="66">
        <v>271218</v>
      </c>
      <c r="AF1961" s="66">
        <v>43712</v>
      </c>
      <c r="AG1961" s="30"/>
      <c r="AH1961" s="66">
        <v>254094</v>
      </c>
      <c r="AI1961" s="66">
        <v>46667</v>
      </c>
      <c r="AJ1961" s="76"/>
      <c r="AK1961" s="75"/>
      <c r="AL1961" s="7">
        <v>600048</v>
      </c>
    </row>
    <row r="1962" spans="1:38" x14ac:dyDescent="0.15">
      <c r="A1962" s="7">
        <v>600050</v>
      </c>
      <c r="B1962" s="17">
        <f t="shared" si="432"/>
        <v>44.627594627594625</v>
      </c>
      <c r="C1962" s="17">
        <f t="shared" si="433"/>
        <v>1.9692887931034482</v>
      </c>
      <c r="D1962" s="17">
        <f t="shared" si="434"/>
        <v>159.05797101449275</v>
      </c>
      <c r="E1962" s="17">
        <f t="shared" si="435"/>
        <v>1.18058356864327</v>
      </c>
      <c r="F1962" s="17">
        <f t="shared" si="436"/>
        <v>90.284360189573462</v>
      </c>
      <c r="G1962" s="17">
        <f t="shared" si="437"/>
        <v>1.0391381426428474</v>
      </c>
      <c r="H1962" s="17">
        <f t="shared" si="438"/>
        <v>134.74025974025977</v>
      </c>
      <c r="I1962" s="17">
        <f t="shared" si="439"/>
        <v>1.1295898091945888</v>
      </c>
      <c r="J1962" s="18">
        <v>7.31</v>
      </c>
      <c r="K1962" s="17">
        <v>0.1638</v>
      </c>
      <c r="L1962" s="17">
        <v>3.7120000000000002</v>
      </c>
      <c r="M1962" s="18">
        <v>4.3899999999999997</v>
      </c>
      <c r="N1962" s="17">
        <v>6.8999999999999999E-3</v>
      </c>
      <c r="O1962" s="17">
        <v>3.7185000000000001</v>
      </c>
      <c r="P1962" s="18">
        <v>3.81</v>
      </c>
      <c r="Q1962" s="17">
        <v>2.1100000000000001E-2</v>
      </c>
      <c r="R1962" s="17">
        <v>3.6665000000000001</v>
      </c>
      <c r="S1962" s="18">
        <v>4.1500000000000004</v>
      </c>
      <c r="T1962" s="17">
        <v>2.3099999999999999E-2</v>
      </c>
      <c r="U1962" s="17">
        <v>3.6739000000000002</v>
      </c>
      <c r="V1962" s="21">
        <v>42445</v>
      </c>
      <c r="W1962" s="7">
        <v>600050</v>
      </c>
      <c r="X1962" s="30"/>
      <c r="Y1962" s="66">
        <v>653588</v>
      </c>
      <c r="Z1962" s="66">
        <v>32431</v>
      </c>
      <c r="AA1962" s="30"/>
      <c r="AB1962" s="66">
        <v>660707</v>
      </c>
      <c r="AC1962" s="66">
        <v>32081</v>
      </c>
      <c r="AD1962" s="30"/>
      <c r="AE1962" s="66">
        <v>654537</v>
      </c>
      <c r="AF1962" s="66">
        <v>32384</v>
      </c>
      <c r="AG1962" s="30"/>
      <c r="AH1962" s="66">
        <v>609113</v>
      </c>
      <c r="AI1962" s="66">
        <v>34799</v>
      </c>
      <c r="AJ1962" s="76"/>
      <c r="AK1962" s="75"/>
      <c r="AL1962" s="7">
        <v>600050</v>
      </c>
    </row>
    <row r="1963" spans="1:38" x14ac:dyDescent="0.15">
      <c r="A1963" s="7">
        <v>600051</v>
      </c>
      <c r="B1963" s="17">
        <f t="shared" si="432"/>
        <v>31.11904761904762</v>
      </c>
      <c r="C1963" s="17">
        <f t="shared" si="433"/>
        <v>2.1658436350379477</v>
      </c>
      <c r="D1963" s="17">
        <f t="shared" si="434"/>
        <v>187.04379562043795</v>
      </c>
      <c r="E1963" s="17">
        <f t="shared" si="435"/>
        <v>1.7674851703683268</v>
      </c>
      <c r="F1963" s="17">
        <f t="shared" si="436"/>
        <v>47.592592592592588</v>
      </c>
      <c r="G1963" s="17">
        <f t="shared" si="437"/>
        <v>1.710454068983877</v>
      </c>
      <c r="H1963" s="17">
        <f t="shared" si="438"/>
        <v>25.815047021943574</v>
      </c>
      <c r="I1963" s="17">
        <f t="shared" si="439"/>
        <v>1.7426081988287387</v>
      </c>
      <c r="J1963" s="18">
        <v>13.07</v>
      </c>
      <c r="K1963" s="17">
        <v>0.42</v>
      </c>
      <c r="L1963" s="17">
        <v>6.0346000000000002</v>
      </c>
      <c r="M1963" s="18">
        <v>10.25</v>
      </c>
      <c r="N1963" s="17">
        <v>1.37E-2</v>
      </c>
      <c r="O1963" s="17">
        <v>5.7991999999999999</v>
      </c>
      <c r="P1963" s="18">
        <v>10.28</v>
      </c>
      <c r="Q1963" s="17">
        <v>0.108</v>
      </c>
      <c r="R1963" s="17">
        <v>6.0101000000000004</v>
      </c>
      <c r="S1963" s="18">
        <v>10.98</v>
      </c>
      <c r="T1963" s="17">
        <v>0.31900000000000001</v>
      </c>
      <c r="U1963" s="17">
        <v>6.3009000000000004</v>
      </c>
      <c r="V1963" s="28">
        <v>42482</v>
      </c>
      <c r="W1963" s="7">
        <v>600051</v>
      </c>
      <c r="X1963" s="30" t="s">
        <v>41</v>
      </c>
      <c r="Y1963" s="66">
        <v>30425</v>
      </c>
      <c r="Z1963" s="66">
        <v>10217</v>
      </c>
      <c r="AA1963" s="30" t="s">
        <v>41</v>
      </c>
      <c r="AB1963" s="66">
        <v>29592</v>
      </c>
      <c r="AC1963" s="66">
        <v>10505</v>
      </c>
      <c r="AD1963" s="30" t="s">
        <v>41</v>
      </c>
      <c r="AE1963" s="66">
        <v>27826</v>
      </c>
      <c r="AF1963" s="66">
        <v>11172</v>
      </c>
      <c r="AG1963" s="30" t="s">
        <v>41</v>
      </c>
      <c r="AH1963" s="66">
        <v>27667</v>
      </c>
      <c r="AI1963" s="66">
        <v>11236</v>
      </c>
      <c r="AJ1963" s="76"/>
      <c r="AK1963" s="75"/>
      <c r="AL1963" s="7">
        <v>600051</v>
      </c>
    </row>
    <row r="1964" spans="1:38" x14ac:dyDescent="0.15">
      <c r="A1964" s="7">
        <v>600052</v>
      </c>
      <c r="B1964" s="17">
        <f t="shared" si="432"/>
        <v>-9.3866666666666667</v>
      </c>
      <c r="C1964" s="17">
        <f t="shared" si="433"/>
        <v>4.7175500904643837</v>
      </c>
      <c r="D1964" s="17">
        <f t="shared" si="434"/>
        <v>-172.75</v>
      </c>
      <c r="E1964" s="17">
        <f t="shared" si="435"/>
        <v>3.7977466336905747</v>
      </c>
      <c r="F1964" s="17">
        <f t="shared" si="436"/>
        <v>6.1428571428571423</v>
      </c>
      <c r="G1964" s="17">
        <f t="shared" si="437"/>
        <v>2.7943625360464646</v>
      </c>
      <c r="H1964" s="17">
        <f t="shared" si="438"/>
        <v>10.661764705882351</v>
      </c>
      <c r="I1964" s="17">
        <f t="shared" si="439"/>
        <v>2.9805952968261802</v>
      </c>
      <c r="J1964" s="18">
        <v>7.04</v>
      </c>
      <c r="K1964" s="17">
        <v>-0.75</v>
      </c>
      <c r="L1964" s="17">
        <v>1.4923</v>
      </c>
      <c r="M1964" s="18">
        <v>6.91</v>
      </c>
      <c r="N1964" s="17">
        <v>-0.01</v>
      </c>
      <c r="O1964" s="17">
        <v>1.8194999999999999</v>
      </c>
      <c r="P1964" s="18">
        <v>6.88</v>
      </c>
      <c r="Q1964" s="17">
        <v>0.56000000000000005</v>
      </c>
      <c r="R1964" s="17">
        <v>2.4621</v>
      </c>
      <c r="S1964" s="18">
        <v>7.25</v>
      </c>
      <c r="T1964" s="17">
        <v>0.51</v>
      </c>
      <c r="U1964" s="17">
        <v>2.4323999999999999</v>
      </c>
      <c r="V1964" s="21">
        <v>42450</v>
      </c>
      <c r="W1964" s="7">
        <v>600052</v>
      </c>
      <c r="X1964" s="30"/>
      <c r="Y1964" s="66">
        <v>56632</v>
      </c>
      <c r="Z1964" s="66">
        <v>15393</v>
      </c>
      <c r="AA1964" s="30"/>
      <c r="AB1964" s="66">
        <v>63880</v>
      </c>
      <c r="AC1964" s="66">
        <v>13647</v>
      </c>
      <c r="AD1964" s="30"/>
      <c r="AE1964" s="66">
        <v>52795</v>
      </c>
      <c r="AF1964" s="66">
        <v>16512</v>
      </c>
      <c r="AG1964" s="30"/>
      <c r="AH1964" s="66">
        <v>61279</v>
      </c>
      <c r="AI1964" s="66">
        <v>14227</v>
      </c>
      <c r="AJ1964" s="76"/>
      <c r="AK1964" s="75"/>
      <c r="AL1964" s="7">
        <v>600052</v>
      </c>
    </row>
    <row r="1965" spans="1:38" x14ac:dyDescent="0.15">
      <c r="A1965" s="7">
        <v>600053</v>
      </c>
      <c r="B1965" s="17">
        <f t="shared" si="432"/>
        <v>69.692843092752312</v>
      </c>
      <c r="C1965" s="17">
        <f t="shared" si="433"/>
        <v>17.265162306019942</v>
      </c>
      <c r="D1965" s="17">
        <f t="shared" si="434"/>
        <v>149.52966714905935</v>
      </c>
      <c r="E1965" s="17">
        <f t="shared" si="435"/>
        <v>15.262186115214179</v>
      </c>
      <c r="F1965" s="17">
        <f t="shared" si="436"/>
        <v>45.23249738766981</v>
      </c>
      <c r="G1965" s="17">
        <f t="shared" si="437"/>
        <v>11.615348493996111</v>
      </c>
      <c r="H1965" s="17">
        <f t="shared" si="438"/>
        <v>52.306841523147419</v>
      </c>
      <c r="I1965" s="17">
        <f t="shared" si="439"/>
        <v>13.448296874047895</v>
      </c>
      <c r="J1965" s="18">
        <v>46.06</v>
      </c>
      <c r="K1965" s="17">
        <v>0.66090000000000004</v>
      </c>
      <c r="L1965" s="17">
        <v>2.6678000000000002</v>
      </c>
      <c r="M1965" s="18">
        <v>41.33</v>
      </c>
      <c r="N1965" s="17">
        <v>6.9099999999999995E-2</v>
      </c>
      <c r="O1965" s="17">
        <v>2.7080000000000002</v>
      </c>
      <c r="P1965" s="18">
        <v>34.630000000000003</v>
      </c>
      <c r="Q1965" s="17">
        <v>0.38279999999999997</v>
      </c>
      <c r="R1965" s="17">
        <v>2.9813999999999998</v>
      </c>
      <c r="S1965" s="18">
        <v>44.14</v>
      </c>
      <c r="T1965" s="17">
        <v>0.63290000000000002</v>
      </c>
      <c r="U1965" s="17">
        <v>3.2822</v>
      </c>
      <c r="V1965" s="21">
        <v>42460</v>
      </c>
      <c r="W1965" s="7">
        <v>600053</v>
      </c>
      <c r="X1965" s="41" t="s">
        <v>43</v>
      </c>
      <c r="Y1965" s="66">
        <v>31327</v>
      </c>
      <c r="Z1965" s="66">
        <v>13839</v>
      </c>
      <c r="AA1965" s="41" t="s">
        <v>41</v>
      </c>
      <c r="AB1965" s="66">
        <v>25595</v>
      </c>
      <c r="AC1965" s="66">
        <v>16938</v>
      </c>
      <c r="AD1965" s="16" t="s">
        <v>41</v>
      </c>
      <c r="AE1965" s="66">
        <v>23034</v>
      </c>
      <c r="AF1965" s="66">
        <v>18822</v>
      </c>
      <c r="AG1965" s="41" t="s">
        <v>43</v>
      </c>
      <c r="AH1965" s="66">
        <v>23273</v>
      </c>
      <c r="AI1965" s="66">
        <v>18628</v>
      </c>
      <c r="AJ1965" s="76"/>
      <c r="AK1965" s="75"/>
      <c r="AL1965" s="7">
        <v>600053</v>
      </c>
    </row>
    <row r="1966" spans="1:38" x14ac:dyDescent="0.15">
      <c r="A1966" s="7">
        <v>600054</v>
      </c>
      <c r="B1966" s="17">
        <f t="shared" si="432"/>
        <v>25.887096774193548</v>
      </c>
      <c r="C1966" s="17">
        <f t="shared" si="433"/>
        <v>2.6856980304881111</v>
      </c>
      <c r="D1966" s="17">
        <f t="shared" si="434"/>
        <v>51.982758620689651</v>
      </c>
      <c r="E1966" s="17">
        <f t="shared" si="435"/>
        <v>3.9592258827005464</v>
      </c>
      <c r="F1966" s="17">
        <f t="shared" si="436"/>
        <v>34.321672354948802</v>
      </c>
      <c r="G1966" s="17">
        <f t="shared" si="437"/>
        <v>3.925826521898256</v>
      </c>
      <c r="H1966" s="17">
        <f t="shared" si="438"/>
        <v>29.800641613198902</v>
      </c>
      <c r="I1966" s="17">
        <f t="shared" si="439"/>
        <v>4.0321830527392803</v>
      </c>
      <c r="J1966" s="18">
        <v>16.05</v>
      </c>
      <c r="K1966" s="17">
        <v>0.62</v>
      </c>
      <c r="L1966" s="17">
        <v>5.9760999999999997</v>
      </c>
      <c r="M1966" s="18">
        <v>24.12</v>
      </c>
      <c r="N1966" s="17">
        <v>0.11600000000000001</v>
      </c>
      <c r="O1966" s="17">
        <v>6.0921000000000003</v>
      </c>
      <c r="P1966" s="18">
        <v>16.09</v>
      </c>
      <c r="Q1966" s="17">
        <v>0.2344</v>
      </c>
      <c r="R1966" s="17">
        <v>4.0984999999999996</v>
      </c>
      <c r="S1966" s="18">
        <v>17.34</v>
      </c>
      <c r="T1966" s="17">
        <v>0.43640000000000001</v>
      </c>
      <c r="U1966" s="17">
        <v>4.3003999999999998</v>
      </c>
      <c r="V1966" s="28">
        <v>42474</v>
      </c>
      <c r="W1966" s="7">
        <v>600054</v>
      </c>
      <c r="X1966" s="16" t="s">
        <v>41</v>
      </c>
      <c r="Y1966" s="66">
        <v>31851</v>
      </c>
      <c r="Z1966" s="66">
        <v>15641</v>
      </c>
      <c r="AA1966" s="16" t="s">
        <v>43</v>
      </c>
      <c r="AB1966" s="66">
        <v>32564</v>
      </c>
      <c r="AC1966" s="66">
        <v>15299</v>
      </c>
      <c r="AD1966" s="16" t="s">
        <v>41</v>
      </c>
      <c r="AE1966" s="66">
        <v>34569</v>
      </c>
      <c r="AF1966" s="66">
        <v>21617</v>
      </c>
      <c r="AG1966" s="16"/>
      <c r="AH1966" s="66">
        <v>39413</v>
      </c>
      <c r="AI1966" s="66">
        <v>18961</v>
      </c>
      <c r="AJ1966" s="76"/>
      <c r="AK1966" s="75"/>
      <c r="AL1966" s="7">
        <v>600054</v>
      </c>
    </row>
    <row r="1967" spans="1:38" x14ac:dyDescent="0.15">
      <c r="A1967" s="7">
        <v>600055</v>
      </c>
      <c r="B1967" s="17">
        <f t="shared" si="432"/>
        <v>97.41935483870968</v>
      </c>
      <c r="C1967" s="17">
        <f t="shared" si="433"/>
        <v>5.6147744174516614</v>
      </c>
      <c r="D1967" s="17">
        <f t="shared" si="434"/>
        <v>-188.28947368421055</v>
      </c>
      <c r="E1967" s="17">
        <f t="shared" si="435"/>
        <v>4.438034983252698</v>
      </c>
      <c r="F1967" s="17">
        <f t="shared" si="436"/>
        <v>104.5238095238095</v>
      </c>
      <c r="G1967" s="17">
        <f t="shared" si="437"/>
        <v>3.9998177759555369</v>
      </c>
      <c r="H1967" s="17">
        <f t="shared" si="438"/>
        <v>115.83333333333333</v>
      </c>
      <c r="I1967" s="17">
        <f t="shared" si="439"/>
        <v>4.0855547265368877</v>
      </c>
      <c r="J1967" s="18">
        <v>18.12</v>
      </c>
      <c r="K1967" s="17">
        <v>0.186</v>
      </c>
      <c r="L1967" s="17">
        <v>3.2271999999999998</v>
      </c>
      <c r="M1967" s="18">
        <v>28.62</v>
      </c>
      <c r="N1967" s="17">
        <v>-3.7999999999999999E-2</v>
      </c>
      <c r="O1967" s="17">
        <v>6.4488000000000003</v>
      </c>
      <c r="P1967" s="18">
        <v>17.559999999999999</v>
      </c>
      <c r="Q1967" s="17">
        <v>8.4000000000000005E-2</v>
      </c>
      <c r="R1967" s="17">
        <v>4.3902000000000001</v>
      </c>
      <c r="S1967" s="18">
        <v>18.07</v>
      </c>
      <c r="T1967" s="17">
        <v>0.11700000000000001</v>
      </c>
      <c r="U1967" s="17">
        <v>4.4229000000000003</v>
      </c>
      <c r="V1967" s="21">
        <v>42468</v>
      </c>
      <c r="W1967" s="7">
        <v>600055</v>
      </c>
      <c r="X1967" s="41" t="s">
        <v>37</v>
      </c>
      <c r="Y1967" s="66">
        <v>14189</v>
      </c>
      <c r="Z1967" s="66">
        <v>15254</v>
      </c>
      <c r="AA1967" s="41" t="s">
        <v>43</v>
      </c>
      <c r="AB1967" s="66">
        <v>18026</v>
      </c>
      <c r="AC1967" s="66">
        <v>13393</v>
      </c>
      <c r="AD1967" s="41" t="s">
        <v>37</v>
      </c>
      <c r="AE1967" s="66">
        <v>17972</v>
      </c>
      <c r="AF1967" s="66">
        <v>21494</v>
      </c>
      <c r="AG1967" s="41" t="s">
        <v>43</v>
      </c>
      <c r="AH1967" s="66">
        <v>20931</v>
      </c>
      <c r="AI1967" s="66">
        <v>18456</v>
      </c>
      <c r="AJ1967" s="76"/>
      <c r="AK1967" s="75"/>
      <c r="AL1967" s="7">
        <v>600055</v>
      </c>
    </row>
    <row r="1968" spans="1:38" x14ac:dyDescent="0.15">
      <c r="A1968" s="7">
        <v>600056</v>
      </c>
      <c r="B1968" s="17">
        <f t="shared" si="432"/>
        <v>31.35607184050091</v>
      </c>
      <c r="C1968" s="17">
        <f t="shared" si="433"/>
        <v>3.567946602669867</v>
      </c>
      <c r="D1968" s="17">
        <f t="shared" si="434"/>
        <v>12.960760998810938</v>
      </c>
      <c r="E1968" s="17">
        <f t="shared" si="435"/>
        <v>2.3614370825058675</v>
      </c>
      <c r="F1968" s="17">
        <f t="shared" si="436"/>
        <v>15.752880413190306</v>
      </c>
      <c r="G1968" s="17">
        <f t="shared" si="437"/>
        <v>2.8239735052170505</v>
      </c>
      <c r="H1968" s="17">
        <f t="shared" si="438"/>
        <v>19.801140219899551</v>
      </c>
      <c r="I1968" s="17">
        <f t="shared" si="439"/>
        <v>2.9440702338605917</v>
      </c>
      <c r="J1968" s="18">
        <v>19.03</v>
      </c>
      <c r="K1968" s="17">
        <v>0.6069</v>
      </c>
      <c r="L1968" s="17">
        <v>5.3335999999999997</v>
      </c>
      <c r="M1968" s="18">
        <v>13.08</v>
      </c>
      <c r="N1968" s="17">
        <v>0.25230000000000002</v>
      </c>
      <c r="O1968" s="17">
        <v>5.5389999999999997</v>
      </c>
      <c r="P1968" s="18">
        <v>15.86</v>
      </c>
      <c r="Q1968" s="17">
        <v>0.50339999999999996</v>
      </c>
      <c r="R1968" s="17">
        <v>5.6162000000000001</v>
      </c>
      <c r="S1968" s="18">
        <v>19.45</v>
      </c>
      <c r="T1968" s="17">
        <v>0.73670000000000002</v>
      </c>
      <c r="U1968" s="17">
        <v>6.6064999999999996</v>
      </c>
      <c r="V1968" s="28">
        <v>42457</v>
      </c>
      <c r="W1968" s="7">
        <v>600056</v>
      </c>
      <c r="X1968" s="30"/>
      <c r="Y1968" s="66">
        <v>65929</v>
      </c>
      <c r="Z1968" s="66">
        <v>15357</v>
      </c>
      <c r="AA1968" s="30"/>
      <c r="AB1968" s="66">
        <v>65179</v>
      </c>
      <c r="AC1968" s="66">
        <v>15534</v>
      </c>
      <c r="AD1968" s="30"/>
      <c r="AE1968" s="66">
        <v>53085</v>
      </c>
      <c r="AF1968" s="66">
        <v>19073</v>
      </c>
      <c r="AG1968" s="30" t="s">
        <v>41</v>
      </c>
      <c r="AH1968" s="66">
        <v>41065</v>
      </c>
      <c r="AI1968" s="66">
        <v>24656</v>
      </c>
      <c r="AJ1968" s="76"/>
      <c r="AK1968" s="75"/>
      <c r="AL1968" s="7">
        <v>600056</v>
      </c>
    </row>
    <row r="1969" spans="1:38" x14ac:dyDescent="0.15">
      <c r="A1969" s="7">
        <v>600057</v>
      </c>
      <c r="B1969" s="17">
        <f t="shared" si="432"/>
        <v>41.071428571428569</v>
      </c>
      <c r="C1969" s="17">
        <f t="shared" si="433"/>
        <v>2.2301948996412295</v>
      </c>
      <c r="D1969" s="17">
        <f t="shared" si="434"/>
        <v>36.428571428571423</v>
      </c>
      <c r="E1969" s="17">
        <f t="shared" si="435"/>
        <v>1.9539106947876557</v>
      </c>
      <c r="F1969" s="17">
        <f t="shared" si="436"/>
        <v>39.538461538461533</v>
      </c>
      <c r="G1969" s="17">
        <f t="shared" si="437"/>
        <v>1.9465273044005149</v>
      </c>
      <c r="H1969" s="17">
        <f t="shared" si="438"/>
        <v>25.242187499999996</v>
      </c>
      <c r="I1969" s="17">
        <f t="shared" si="439"/>
        <v>1.95448606271777</v>
      </c>
      <c r="J1969" s="18">
        <v>11.5</v>
      </c>
      <c r="K1969" s="17">
        <v>0.28000000000000003</v>
      </c>
      <c r="L1969" s="17">
        <v>5.1565000000000003</v>
      </c>
      <c r="M1969" s="18">
        <v>10.199999999999999</v>
      </c>
      <c r="N1969" s="17">
        <v>7.0000000000000007E-2</v>
      </c>
      <c r="O1969" s="17">
        <v>5.2202999999999999</v>
      </c>
      <c r="P1969" s="18">
        <v>10.28</v>
      </c>
      <c r="Q1969" s="17">
        <v>0.13</v>
      </c>
      <c r="R1969" s="17">
        <v>5.2812000000000001</v>
      </c>
      <c r="S1969" s="18">
        <v>10.77</v>
      </c>
      <c r="T1969" s="17">
        <v>0.32</v>
      </c>
      <c r="U1969" s="17">
        <v>5.5103999999999997</v>
      </c>
      <c r="V1969" s="21">
        <v>42486</v>
      </c>
      <c r="W1969" s="7">
        <v>600057</v>
      </c>
      <c r="X1969" s="16" t="s">
        <v>41</v>
      </c>
      <c r="Y1969" s="66">
        <v>52002</v>
      </c>
      <c r="Z1969" s="66">
        <v>22514</v>
      </c>
      <c r="AA1969" s="16" t="s">
        <v>41</v>
      </c>
      <c r="AB1969" s="66">
        <v>47421</v>
      </c>
      <c r="AC1969" s="66">
        <v>24689</v>
      </c>
      <c r="AD1969" s="16" t="s">
        <v>43</v>
      </c>
      <c r="AE1969" s="66">
        <v>48072</v>
      </c>
      <c r="AF1969" s="66">
        <v>24355</v>
      </c>
      <c r="AG1969" s="30" t="s">
        <v>41</v>
      </c>
      <c r="AH1969" s="66">
        <v>42358</v>
      </c>
      <c r="AI1969" s="66">
        <v>27640</v>
      </c>
      <c r="AJ1969" s="76"/>
      <c r="AK1969" s="75"/>
      <c r="AL1969" s="7">
        <v>600057</v>
      </c>
    </row>
    <row r="1970" spans="1:38" x14ac:dyDescent="0.15">
      <c r="A1970" s="7">
        <v>600058</v>
      </c>
      <c r="B1970" s="17">
        <f t="shared" si="432"/>
        <v>-4.1298335050707742</v>
      </c>
      <c r="C1970" s="17">
        <f t="shared" si="433"/>
        <v>3.282539819384874</v>
      </c>
      <c r="D1970" s="17">
        <f t="shared" si="434"/>
        <v>27.30590577305906</v>
      </c>
      <c r="E1970" s="17">
        <f t="shared" si="435"/>
        <v>3.4361104732480219</v>
      </c>
      <c r="F1970" s="17">
        <f t="shared" si="436"/>
        <v>89.46615824594852</v>
      </c>
      <c r="G1970" s="17">
        <f t="shared" si="437"/>
        <v>3.9569937809634235</v>
      </c>
      <c r="H1970" s="17">
        <f t="shared" si="438"/>
        <v>436.82795698924724</v>
      </c>
      <c r="I1970" s="17">
        <f t="shared" si="439"/>
        <v>3.4827896609370312</v>
      </c>
      <c r="J1970" s="18">
        <v>15.23</v>
      </c>
      <c r="K1970" s="17">
        <v>-3.6878000000000002</v>
      </c>
      <c r="L1970" s="17">
        <v>4.6397000000000004</v>
      </c>
      <c r="M1970" s="18">
        <v>16.46</v>
      </c>
      <c r="N1970" s="17">
        <v>0.1507</v>
      </c>
      <c r="O1970" s="17">
        <v>4.7903000000000002</v>
      </c>
      <c r="P1970" s="18">
        <v>18.77</v>
      </c>
      <c r="Q1970" s="17">
        <v>0.10489999999999999</v>
      </c>
      <c r="R1970" s="17">
        <v>4.7435</v>
      </c>
      <c r="S1970" s="18">
        <v>16.25</v>
      </c>
      <c r="T1970" s="17">
        <v>2.7900000000000001E-2</v>
      </c>
      <c r="U1970" s="17">
        <v>4.6657999999999999</v>
      </c>
      <c r="V1970" s="21">
        <v>42457</v>
      </c>
      <c r="W1970" s="7">
        <v>600058</v>
      </c>
      <c r="X1970" s="30"/>
      <c r="Y1970" s="66">
        <v>97600</v>
      </c>
      <c r="Z1970" s="66">
        <v>10982</v>
      </c>
      <c r="AA1970" s="30"/>
      <c r="AB1970" s="66">
        <v>87018</v>
      </c>
      <c r="AC1970" s="66">
        <v>12318</v>
      </c>
      <c r="AD1970" s="30"/>
      <c r="AE1970" s="66">
        <v>96453</v>
      </c>
      <c r="AF1970" s="66">
        <v>11113</v>
      </c>
      <c r="AG1970" s="30"/>
      <c r="AH1970" s="66">
        <v>85804</v>
      </c>
      <c r="AI1970" s="66">
        <v>12493</v>
      </c>
      <c r="AJ1970" s="76"/>
      <c r="AK1970" s="75"/>
      <c r="AL1970" s="7">
        <v>600058</v>
      </c>
    </row>
    <row r="1971" spans="1:38" x14ac:dyDescent="0.15">
      <c r="A1971" s="7">
        <v>600059</v>
      </c>
      <c r="B1971" s="17">
        <f t="shared" si="432"/>
        <v>64</v>
      </c>
      <c r="C1971" s="17">
        <f t="shared" si="433"/>
        <v>2.1949755637486068</v>
      </c>
      <c r="D1971" s="17">
        <f t="shared" si="434"/>
        <v>28.6875</v>
      </c>
      <c r="E1971" s="17">
        <f t="shared" si="435"/>
        <v>1.9360553399696305</v>
      </c>
      <c r="F1971" s="17">
        <f t="shared" si="436"/>
        <v>51.449999999999996</v>
      </c>
      <c r="G1971" s="17">
        <f t="shared" si="437"/>
        <v>2.1592244418331372</v>
      </c>
      <c r="H1971" s="17">
        <f t="shared" si="438"/>
        <v>63.0625</v>
      </c>
      <c r="I1971" s="17">
        <f t="shared" si="439"/>
        <v>2.1091578001212401</v>
      </c>
      <c r="J1971" s="18">
        <v>10.24</v>
      </c>
      <c r="K1971" s="17">
        <v>0.16</v>
      </c>
      <c r="L1971" s="17">
        <v>4.6651999999999996</v>
      </c>
      <c r="M1971" s="18">
        <v>9.18</v>
      </c>
      <c r="N1971" s="17">
        <v>0.08</v>
      </c>
      <c r="O1971" s="17">
        <v>4.7416</v>
      </c>
      <c r="P1971" s="18">
        <v>10.29</v>
      </c>
      <c r="Q1971" s="17">
        <v>0.1</v>
      </c>
      <c r="R1971" s="17">
        <v>4.7656000000000001</v>
      </c>
      <c r="S1971" s="18">
        <v>10.09</v>
      </c>
      <c r="T1971" s="17">
        <v>0.12</v>
      </c>
      <c r="U1971" s="17">
        <v>4.7839</v>
      </c>
      <c r="V1971" s="28">
        <v>42486</v>
      </c>
      <c r="W1971" s="7">
        <v>600059</v>
      </c>
      <c r="X1971" s="30"/>
      <c r="Y1971" s="66">
        <v>50616</v>
      </c>
      <c r="Z1971" s="66">
        <v>15973</v>
      </c>
      <c r="AA1971" s="16"/>
      <c r="AB1971" s="66">
        <v>47123</v>
      </c>
      <c r="AC1971" s="66">
        <v>17157</v>
      </c>
      <c r="AD1971" s="30"/>
      <c r="AE1971" s="66">
        <v>48652</v>
      </c>
      <c r="AF1971" s="66">
        <v>16618</v>
      </c>
      <c r="AG1971" s="30"/>
      <c r="AH1971" s="66">
        <v>49201</v>
      </c>
      <c r="AI1971" s="66">
        <v>16433</v>
      </c>
      <c r="AJ1971" s="76"/>
      <c r="AK1971" s="75"/>
      <c r="AL1971" s="7">
        <v>600059</v>
      </c>
    </row>
    <row r="1972" spans="1:38" x14ac:dyDescent="0.15">
      <c r="A1972" s="7">
        <v>600060</v>
      </c>
      <c r="B1972" s="17">
        <f t="shared" si="432"/>
        <v>15.043936731107207</v>
      </c>
      <c r="C1972" s="17">
        <f t="shared" si="433"/>
        <v>1.8849643266097069</v>
      </c>
      <c r="D1972" s="17">
        <f t="shared" si="434"/>
        <v>10.221130221130222</v>
      </c>
      <c r="E1972" s="17">
        <f t="shared" si="435"/>
        <v>1.7535540029296155</v>
      </c>
      <c r="F1972" s="17">
        <f t="shared" si="436"/>
        <v>15.618374558303888</v>
      </c>
      <c r="G1972" s="17">
        <f t="shared" si="437"/>
        <v>1.8323332193307009</v>
      </c>
      <c r="H1972" s="17">
        <f t="shared" si="438"/>
        <v>14.328358208955224</v>
      </c>
      <c r="I1972" s="17">
        <f t="shared" si="439"/>
        <v>1.7308632472409167</v>
      </c>
      <c r="J1972" s="18">
        <v>17.12</v>
      </c>
      <c r="K1972" s="17">
        <v>1.1379999999999999</v>
      </c>
      <c r="L1972" s="17">
        <v>9.0823999999999998</v>
      </c>
      <c r="M1972" s="18">
        <v>16.64</v>
      </c>
      <c r="N1972" s="17">
        <v>0.40699999999999997</v>
      </c>
      <c r="O1972" s="17">
        <v>9.4893000000000001</v>
      </c>
      <c r="P1972" s="18">
        <v>17.68</v>
      </c>
      <c r="Q1972" s="17">
        <v>0.56599999999999995</v>
      </c>
      <c r="R1972" s="17">
        <v>9.6488999999999994</v>
      </c>
      <c r="S1972" s="18">
        <v>16.64</v>
      </c>
      <c r="T1972" s="17">
        <v>0.871</v>
      </c>
      <c r="U1972" s="17">
        <v>9.6136999999999997</v>
      </c>
      <c r="V1972" s="21">
        <v>42482</v>
      </c>
      <c r="W1972" s="7">
        <v>600060</v>
      </c>
      <c r="X1972" s="30" t="s">
        <v>41</v>
      </c>
      <c r="Y1972" s="66">
        <v>61204</v>
      </c>
      <c r="Z1972" s="66">
        <v>21379</v>
      </c>
      <c r="AA1972" s="41" t="s">
        <v>41</v>
      </c>
      <c r="AB1972" s="66">
        <v>58143</v>
      </c>
      <c r="AC1972" s="66">
        <v>22504</v>
      </c>
      <c r="AD1972" s="41" t="s">
        <v>41</v>
      </c>
      <c r="AE1972" s="66">
        <v>54085</v>
      </c>
      <c r="AF1972" s="66">
        <v>24193</v>
      </c>
      <c r="AG1972" s="30" t="s">
        <v>43</v>
      </c>
      <c r="AH1972" s="66">
        <v>62217</v>
      </c>
      <c r="AI1972" s="66">
        <v>21031</v>
      </c>
      <c r="AJ1972" s="76"/>
      <c r="AK1972" s="75"/>
      <c r="AL1972" s="7">
        <v>600060</v>
      </c>
    </row>
    <row r="1973" spans="1:38" x14ac:dyDescent="0.15">
      <c r="A1973" s="7">
        <v>600061</v>
      </c>
      <c r="B1973" s="17">
        <f t="shared" si="432"/>
        <v>11.736842105263158</v>
      </c>
      <c r="C1973" s="17">
        <f t="shared" si="433"/>
        <v>2.1808072199946911</v>
      </c>
      <c r="D1973" s="17">
        <f t="shared" si="434"/>
        <v>26.597222222222221</v>
      </c>
      <c r="E1973" s="17">
        <f t="shared" si="435"/>
        <v>2.6863996633232796</v>
      </c>
      <c r="F1973" s="17">
        <f t="shared" si="436"/>
        <v>23.44736842105263</v>
      </c>
      <c r="G1973" s="17">
        <f t="shared" si="437"/>
        <v>2.4471971215908157</v>
      </c>
      <c r="H1973" s="17">
        <f t="shared" si="438"/>
        <v>30.828947368421048</v>
      </c>
      <c r="I1973" s="17">
        <f t="shared" si="439"/>
        <v>2.1450740201598504</v>
      </c>
      <c r="J1973" s="18">
        <v>15.61</v>
      </c>
      <c r="K1973" s="17">
        <v>1.33</v>
      </c>
      <c r="L1973" s="17">
        <v>7.1578999999999997</v>
      </c>
      <c r="M1973" s="18">
        <v>19.149999999999999</v>
      </c>
      <c r="N1973" s="17">
        <v>0.18</v>
      </c>
      <c r="O1973" s="17">
        <v>7.1284999999999998</v>
      </c>
      <c r="P1973" s="18">
        <v>17.82</v>
      </c>
      <c r="Q1973" s="17">
        <v>0.38</v>
      </c>
      <c r="R1973" s="17">
        <v>7.2817999999999996</v>
      </c>
      <c r="S1973" s="18">
        <v>15.62</v>
      </c>
      <c r="T1973" s="17">
        <v>0.38</v>
      </c>
      <c r="U1973" s="17">
        <v>7.2817999999999996</v>
      </c>
      <c r="V1973" s="21">
        <v>42460</v>
      </c>
      <c r="W1973" s="7">
        <v>600061</v>
      </c>
      <c r="X1973" s="16" t="s">
        <v>43</v>
      </c>
      <c r="Y1973" s="66">
        <v>61007</v>
      </c>
      <c r="Z1973" s="66">
        <v>60552</v>
      </c>
      <c r="AA1973" s="16"/>
      <c r="AB1973" s="66">
        <v>74621</v>
      </c>
      <c r="AC1973" s="66">
        <v>49505</v>
      </c>
      <c r="AD1973" s="16" t="s">
        <v>41</v>
      </c>
      <c r="AE1973" s="66">
        <v>66814</v>
      </c>
      <c r="AF1973" s="66">
        <v>55290</v>
      </c>
      <c r="AG1973" s="16" t="s">
        <v>43</v>
      </c>
      <c r="AH1973" s="66">
        <v>68247</v>
      </c>
      <c r="AI1973" s="66">
        <v>54129</v>
      </c>
      <c r="AJ1973" s="76"/>
      <c r="AK1973" s="75"/>
      <c r="AL1973" s="7">
        <v>600061</v>
      </c>
    </row>
    <row r="1974" spans="1:38" x14ac:dyDescent="0.15">
      <c r="A1974" s="7">
        <v>600062</v>
      </c>
      <c r="B1974" s="17">
        <f t="shared" si="432"/>
        <v>22.550213024954353</v>
      </c>
      <c r="C1974" s="17">
        <f t="shared" si="433"/>
        <v>2.4086855706406909</v>
      </c>
      <c r="D1974" s="17">
        <f t="shared" si="434"/>
        <v>17.225972994440031</v>
      </c>
      <c r="E1974" s="17">
        <f t="shared" si="435"/>
        <v>1.9986867418526157</v>
      </c>
      <c r="F1974" s="17">
        <f t="shared" si="436"/>
        <v>15.223930481283421</v>
      </c>
      <c r="G1974" s="17">
        <f t="shared" si="437"/>
        <v>2.0608062253992667</v>
      </c>
      <c r="H1974" s="17">
        <f t="shared" si="438"/>
        <v>18.029627845357101</v>
      </c>
      <c r="I1974" s="17">
        <f t="shared" si="439"/>
        <v>2.1998853767138389</v>
      </c>
      <c r="J1974" s="18">
        <v>22.23</v>
      </c>
      <c r="K1974" s="17">
        <v>0.98580000000000001</v>
      </c>
      <c r="L1974" s="17">
        <v>9.2291000000000007</v>
      </c>
      <c r="M1974" s="18">
        <v>17.350000000000001</v>
      </c>
      <c r="N1974" s="17">
        <v>0.25180000000000002</v>
      </c>
      <c r="O1974" s="17">
        <v>8.6806999999999999</v>
      </c>
      <c r="P1974" s="18">
        <v>18.22</v>
      </c>
      <c r="Q1974" s="17">
        <v>0.59840000000000004</v>
      </c>
      <c r="R1974" s="17">
        <v>8.8412000000000006</v>
      </c>
      <c r="S1974" s="18">
        <v>19.96</v>
      </c>
      <c r="T1974" s="17">
        <v>0.83030000000000004</v>
      </c>
      <c r="U1974" s="17">
        <v>9.0731999999999999</v>
      </c>
      <c r="V1974" s="21"/>
      <c r="W1974" s="7">
        <v>600062</v>
      </c>
      <c r="X1974" s="30" t="s">
        <v>37</v>
      </c>
      <c r="Y1974" s="66">
        <v>21359</v>
      </c>
      <c r="Z1974" s="66">
        <v>33919</v>
      </c>
      <c r="AA1974" s="16" t="s">
        <v>43</v>
      </c>
      <c r="AB1974" s="66">
        <v>29177</v>
      </c>
      <c r="AC1974" s="66">
        <v>24830</v>
      </c>
      <c r="AD1974" s="30" t="s">
        <v>41</v>
      </c>
      <c r="AE1974" s="66">
        <v>28420</v>
      </c>
      <c r="AF1974" s="66">
        <v>25492</v>
      </c>
      <c r="AG1974" s="16" t="s">
        <v>37</v>
      </c>
      <c r="AH1974" s="66">
        <v>24916</v>
      </c>
      <c r="AI1974" s="66">
        <v>29077</v>
      </c>
      <c r="AJ1974" s="76"/>
      <c r="AK1974" s="75"/>
      <c r="AL1974" s="7">
        <v>600062</v>
      </c>
    </row>
    <row r="1975" spans="1:38" x14ac:dyDescent="0.15">
      <c r="A1975" s="7">
        <v>600063</v>
      </c>
      <c r="B1975" s="17">
        <f t="shared" si="432"/>
        <v>66.142857142857139</v>
      </c>
      <c r="C1975" s="17">
        <f t="shared" si="433"/>
        <v>2.076698811392689</v>
      </c>
      <c r="D1975" s="17">
        <f t="shared" si="434"/>
        <v>77.5</v>
      </c>
      <c r="E1975" s="17">
        <f t="shared" si="435"/>
        <v>2.3416108016240207</v>
      </c>
      <c r="F1975" s="17">
        <f t="shared" si="436"/>
        <v>59.864864864864863</v>
      </c>
      <c r="G1975" s="17">
        <f t="shared" si="437"/>
        <v>2.1265360983102917</v>
      </c>
      <c r="H1975" s="17">
        <f t="shared" si="438"/>
        <v>53.975409836065573</v>
      </c>
      <c r="I1975" s="17">
        <f t="shared" si="439"/>
        <v>1.9381042779568229</v>
      </c>
      <c r="J1975" s="18">
        <v>4.63</v>
      </c>
      <c r="K1975" s="17">
        <v>7.0000000000000007E-2</v>
      </c>
      <c r="L1975" s="17">
        <v>2.2294999999999998</v>
      </c>
      <c r="M1975" s="18">
        <v>4.96</v>
      </c>
      <c r="N1975" s="17">
        <v>1.6E-2</v>
      </c>
      <c r="O1975" s="17">
        <v>2.1181999999999999</v>
      </c>
      <c r="P1975" s="18">
        <v>4.43</v>
      </c>
      <c r="Q1975" s="17">
        <v>3.6999999999999998E-2</v>
      </c>
      <c r="R1975" s="17">
        <v>2.0832000000000002</v>
      </c>
      <c r="S1975" s="18">
        <v>4.3899999999999997</v>
      </c>
      <c r="T1975" s="17">
        <v>6.0999999999999999E-2</v>
      </c>
      <c r="U1975" s="17">
        <v>2.2650999999999999</v>
      </c>
      <c r="V1975" s="21">
        <v>42472</v>
      </c>
      <c r="W1975" s="7">
        <v>600063</v>
      </c>
      <c r="X1975" s="30"/>
      <c r="Y1975" s="66"/>
      <c r="Z1975" s="66"/>
      <c r="AA1975" s="30"/>
      <c r="AB1975" s="66"/>
      <c r="AC1975" s="66"/>
      <c r="AD1975" s="30"/>
      <c r="AE1975" s="66"/>
      <c r="AF1975" s="66"/>
      <c r="AG1975" s="30"/>
      <c r="AH1975" s="66"/>
      <c r="AI1975" s="66"/>
      <c r="AJ1975" s="76"/>
      <c r="AK1975" s="75"/>
      <c r="AL1975" s="7">
        <v>600063</v>
      </c>
    </row>
    <row r="1976" spans="1:38" x14ac:dyDescent="0.15">
      <c r="A1976" s="7">
        <v>600064</v>
      </c>
      <c r="B1976" s="17">
        <f t="shared" si="432"/>
        <v>15.282846715328466</v>
      </c>
      <c r="C1976" s="17">
        <f t="shared" si="433"/>
        <v>1.441653899781385</v>
      </c>
      <c r="D1976" s="17">
        <f t="shared" si="434"/>
        <v>11.778571428571428</v>
      </c>
      <c r="E1976" s="17">
        <f t="shared" si="435"/>
        <v>1.4591241715554848</v>
      </c>
      <c r="F1976" s="17">
        <f t="shared" si="436"/>
        <v>7.5657894736842106</v>
      </c>
      <c r="G1976" s="17">
        <f t="shared" si="437"/>
        <v>1.271453113571805</v>
      </c>
      <c r="H1976" s="17">
        <f t="shared" si="438"/>
        <v>11.186115843270871</v>
      </c>
      <c r="I1976" s="17">
        <f t="shared" si="439"/>
        <v>1.4110384953220569</v>
      </c>
      <c r="J1976" s="18">
        <v>16.75</v>
      </c>
      <c r="K1976" s="17">
        <v>1.0960000000000001</v>
      </c>
      <c r="L1976" s="17">
        <v>11.618600000000001</v>
      </c>
      <c r="M1976" s="18">
        <v>16.489999999999998</v>
      </c>
      <c r="N1976" s="17">
        <v>0.35</v>
      </c>
      <c r="O1976" s="17">
        <v>11.301299999999999</v>
      </c>
      <c r="P1976" s="18">
        <v>14.95</v>
      </c>
      <c r="Q1976" s="17">
        <v>0.98799999999999999</v>
      </c>
      <c r="R1976" s="17">
        <v>11.7582</v>
      </c>
      <c r="S1976" s="18">
        <v>17.510000000000002</v>
      </c>
      <c r="T1976" s="17">
        <v>1.1739999999999999</v>
      </c>
      <c r="U1976" s="17">
        <v>12.4093</v>
      </c>
      <c r="V1976" s="28">
        <v>42459</v>
      </c>
      <c r="W1976" s="7">
        <v>600064</v>
      </c>
      <c r="X1976" s="30"/>
      <c r="Y1976" s="66">
        <v>66437</v>
      </c>
      <c r="Z1976" s="66">
        <v>11655</v>
      </c>
      <c r="AA1976" s="30"/>
      <c r="AB1976" s="66">
        <v>65408</v>
      </c>
      <c r="AC1976" s="66">
        <v>11810</v>
      </c>
      <c r="AD1976" s="30"/>
      <c r="AE1976" s="66">
        <v>64361</v>
      </c>
      <c r="AF1976" s="66">
        <v>12002</v>
      </c>
      <c r="AG1976" s="30"/>
      <c r="AH1976" s="66">
        <v>58816</v>
      </c>
      <c r="AI1976" s="66">
        <v>13134</v>
      </c>
      <c r="AJ1976" s="76"/>
      <c r="AK1976" s="75"/>
      <c r="AL1976" s="7">
        <v>600064</v>
      </c>
    </row>
    <row r="1977" spans="1:38" x14ac:dyDescent="0.15">
      <c r="A1977" s="7">
        <v>600066</v>
      </c>
      <c r="B1977" s="17">
        <f t="shared" si="432"/>
        <v>12.243749999999999</v>
      </c>
      <c r="C1977" s="17">
        <f t="shared" si="433"/>
        <v>3.3724112999018745</v>
      </c>
      <c r="D1977" s="17">
        <f t="shared" si="434"/>
        <v>28.333333333333329</v>
      </c>
      <c r="E1977" s="17">
        <f t="shared" si="435"/>
        <v>3.2408568705162293</v>
      </c>
      <c r="F1977" s="17">
        <f t="shared" si="436"/>
        <v>17.678571428571427</v>
      </c>
      <c r="G1977" s="17">
        <f t="shared" si="437"/>
        <v>4.0682980952968011</v>
      </c>
      <c r="H1977" s="17">
        <f t="shared" si="438"/>
        <v>16.063106796116504</v>
      </c>
      <c r="I1977" s="17">
        <f t="shared" si="439"/>
        <v>4.1331759503868994</v>
      </c>
      <c r="J1977" s="18">
        <v>19.59</v>
      </c>
      <c r="K1977" s="17">
        <v>1.6</v>
      </c>
      <c r="L1977" s="17">
        <v>5.8089000000000004</v>
      </c>
      <c r="M1977" s="18">
        <v>19.38</v>
      </c>
      <c r="N1977" s="17">
        <v>0.17100000000000001</v>
      </c>
      <c r="O1977" s="17">
        <v>5.9798999999999998</v>
      </c>
      <c r="P1977" s="18">
        <v>19.8</v>
      </c>
      <c r="Q1977" s="17">
        <v>0.56000000000000005</v>
      </c>
      <c r="R1977" s="17">
        <v>4.8669000000000002</v>
      </c>
      <c r="S1977" s="18">
        <v>22.06</v>
      </c>
      <c r="T1977" s="17">
        <v>1.03</v>
      </c>
      <c r="U1977" s="17">
        <v>5.3372999999999999</v>
      </c>
      <c r="V1977" s="21">
        <v>42457</v>
      </c>
      <c r="W1977" s="7">
        <v>600066</v>
      </c>
      <c r="X1977" s="16" t="s">
        <v>41</v>
      </c>
      <c r="Y1977" s="66">
        <v>50250</v>
      </c>
      <c r="Z1977" s="66">
        <v>44058</v>
      </c>
      <c r="AA1977" s="16" t="s">
        <v>43</v>
      </c>
      <c r="AB1977" s="66">
        <v>59377</v>
      </c>
      <c r="AC1977" s="66">
        <v>37286</v>
      </c>
      <c r="AD1977" s="30" t="s">
        <v>41</v>
      </c>
      <c r="AE1977" s="66">
        <v>55093</v>
      </c>
      <c r="AF1977" s="66">
        <v>40185</v>
      </c>
      <c r="AG1977" s="16" t="s">
        <v>37</v>
      </c>
      <c r="AH1977" s="66">
        <v>43232</v>
      </c>
      <c r="AI1977" s="66">
        <v>51211</v>
      </c>
      <c r="AJ1977" s="76"/>
      <c r="AK1977" s="75"/>
      <c r="AL1977" s="7">
        <v>600066</v>
      </c>
    </row>
    <row r="1978" spans="1:38" x14ac:dyDescent="0.15">
      <c r="A1978" s="7">
        <v>600067</v>
      </c>
      <c r="B1978" s="17">
        <f t="shared" si="432"/>
        <v>47.733333333333334</v>
      </c>
      <c r="C1978" s="17">
        <f t="shared" si="433"/>
        <v>1.5084799325819025</v>
      </c>
      <c r="D1978" s="17" t="e">
        <f t="shared" si="434"/>
        <v>#DIV/0!</v>
      </c>
      <c r="E1978" s="17">
        <f t="shared" si="435"/>
        <v>1.3912567615920524</v>
      </c>
      <c r="F1978" s="17">
        <f t="shared" si="436"/>
        <v>180.25</v>
      </c>
      <c r="G1978" s="17">
        <f t="shared" si="437"/>
        <v>1.542213000791427</v>
      </c>
      <c r="H1978" s="17">
        <f t="shared" si="438"/>
        <v>32.029411764705877</v>
      </c>
      <c r="I1978" s="17">
        <f t="shared" si="439"/>
        <v>1.5072560051487534</v>
      </c>
      <c r="J1978" s="18">
        <v>7.16</v>
      </c>
      <c r="K1978" s="17">
        <v>0.15</v>
      </c>
      <c r="L1978" s="17">
        <v>4.7465000000000002</v>
      </c>
      <c r="M1978" s="18">
        <v>6.61</v>
      </c>
      <c r="N1978" s="17">
        <v>0</v>
      </c>
      <c r="O1978" s="17">
        <v>4.7511000000000001</v>
      </c>
      <c r="P1978" s="18">
        <v>7.21</v>
      </c>
      <c r="Q1978" s="17">
        <v>0.02</v>
      </c>
      <c r="R1978" s="17">
        <v>4.6750999999999996</v>
      </c>
      <c r="S1978" s="18">
        <v>7.26</v>
      </c>
      <c r="T1978" s="17">
        <v>0.17</v>
      </c>
      <c r="U1978" s="17">
        <v>4.8167</v>
      </c>
      <c r="V1978" s="21">
        <v>42444</v>
      </c>
      <c r="W1978" s="7">
        <v>600067</v>
      </c>
      <c r="X1978" s="16"/>
      <c r="Y1978" s="66">
        <v>94753</v>
      </c>
      <c r="Z1978" s="66">
        <v>15701</v>
      </c>
      <c r="AA1978" s="16"/>
      <c r="AB1978" s="66">
        <v>86519</v>
      </c>
      <c r="AC1978" s="66">
        <v>17196</v>
      </c>
      <c r="AD1978" s="30"/>
      <c r="AE1978" s="66">
        <v>86799</v>
      </c>
      <c r="AF1978" s="66">
        <v>17140</v>
      </c>
      <c r="AG1978" s="30"/>
      <c r="AH1978" s="66">
        <v>74851</v>
      </c>
      <c r="AI1978" s="66">
        <v>19877</v>
      </c>
      <c r="AJ1978" s="76"/>
      <c r="AK1978" s="75"/>
      <c r="AL1978" s="7">
        <v>600067</v>
      </c>
    </row>
    <row r="1979" spans="1:38" x14ac:dyDescent="0.15">
      <c r="A1979" s="7">
        <v>600068</v>
      </c>
      <c r="B1979" s="17">
        <f t="shared" si="432"/>
        <v>15.763293310463123</v>
      </c>
      <c r="C1979" s="17">
        <f t="shared" si="433"/>
        <v>2.0907270907270905</v>
      </c>
      <c r="D1979" s="17">
        <f t="shared" si="434"/>
        <v>10.749999999999998</v>
      </c>
      <c r="E1979" s="17">
        <f t="shared" si="435"/>
        <v>1.3414443924504755</v>
      </c>
      <c r="F1979" s="17">
        <f t="shared" si="436"/>
        <v>9.3569131832797439</v>
      </c>
      <c r="G1979" s="17">
        <f t="shared" si="437"/>
        <v>1.1269241940168457</v>
      </c>
      <c r="H1979" s="17">
        <f t="shared" si="438"/>
        <v>12.703426124197001</v>
      </c>
      <c r="I1979" s="17">
        <f t="shared" si="439"/>
        <v>0.97069507166699398</v>
      </c>
      <c r="J1979" s="18">
        <v>9.19</v>
      </c>
      <c r="K1979" s="17">
        <v>0.58299999999999996</v>
      </c>
      <c r="L1979" s="17">
        <v>4.3956</v>
      </c>
      <c r="M1979" s="18">
        <v>6.02</v>
      </c>
      <c r="N1979" s="17">
        <v>0.14000000000000001</v>
      </c>
      <c r="O1979" s="17">
        <v>4.4877000000000002</v>
      </c>
      <c r="P1979" s="18">
        <v>5.82</v>
      </c>
      <c r="Q1979" s="17">
        <v>0.311</v>
      </c>
      <c r="R1979" s="17">
        <v>5.1645000000000003</v>
      </c>
      <c r="S1979" s="18">
        <v>7.91</v>
      </c>
      <c r="T1979" s="17">
        <v>0.46700000000000003</v>
      </c>
      <c r="U1979" s="17">
        <v>8.1487999999999996</v>
      </c>
      <c r="V1979" s="21">
        <v>42459</v>
      </c>
      <c r="W1979" s="7">
        <v>600068</v>
      </c>
      <c r="X1979" s="30"/>
      <c r="Y1979" s="66"/>
      <c r="Z1979" s="66"/>
      <c r="AA1979" s="30"/>
      <c r="AB1979" s="66"/>
      <c r="AC1979" s="66"/>
      <c r="AD1979" s="30"/>
      <c r="AE1979" s="66"/>
      <c r="AF1979" s="66"/>
      <c r="AG1979" s="30"/>
      <c r="AH1979" s="66"/>
      <c r="AI1979" s="66"/>
      <c r="AJ1979" s="76"/>
      <c r="AK1979" s="75"/>
      <c r="AL1979" s="7">
        <v>600068</v>
      </c>
    </row>
    <row r="1980" spans="1:38" x14ac:dyDescent="0.15">
      <c r="A1980" s="7">
        <v>600069</v>
      </c>
      <c r="B1980" s="17">
        <f t="shared" si="432"/>
        <v>265.79999999999995</v>
      </c>
      <c r="C1980" s="17">
        <f t="shared" si="433"/>
        <v>6.8582929094849829</v>
      </c>
      <c r="D1980" s="17">
        <f t="shared" si="434"/>
        <v>-38</v>
      </c>
      <c r="E1980" s="17">
        <f t="shared" si="435"/>
        <v>2.3963424247201637</v>
      </c>
      <c r="F1980" s="17">
        <f t="shared" si="436"/>
        <v>-49.75</v>
      </c>
      <c r="G1980" s="17">
        <f t="shared" si="437"/>
        <v>3.1797603195739015</v>
      </c>
      <c r="H1980" s="17">
        <f t="shared" si="438"/>
        <v>-80.937136204889399</v>
      </c>
      <c r="I1980" s="17">
        <f t="shared" si="439"/>
        <v>5.0056698525838321</v>
      </c>
      <c r="J1980" s="18">
        <v>13.29</v>
      </c>
      <c r="K1980" s="17">
        <v>0.05</v>
      </c>
      <c r="L1980" s="17">
        <v>1.9378</v>
      </c>
      <c r="M1980" s="18">
        <v>4.5599999999999996</v>
      </c>
      <c r="N1980" s="17">
        <v>-0.03</v>
      </c>
      <c r="O1980" s="17">
        <v>1.9029</v>
      </c>
      <c r="P1980" s="18">
        <v>5.97</v>
      </c>
      <c r="Q1980" s="17">
        <v>-0.06</v>
      </c>
      <c r="R1980" s="17">
        <v>1.8774999999999999</v>
      </c>
      <c r="S1980" s="18">
        <v>9.27</v>
      </c>
      <c r="T1980" s="17">
        <v>-8.5900000000000004E-2</v>
      </c>
      <c r="U1980" s="17">
        <v>1.8519000000000001</v>
      </c>
      <c r="V1980" s="28">
        <v>42479</v>
      </c>
      <c r="W1980" s="7">
        <v>600069</v>
      </c>
      <c r="X1980" s="30" t="s">
        <v>41</v>
      </c>
      <c r="Y1980" s="66">
        <v>46776</v>
      </c>
      <c r="Z1980" s="66">
        <v>26703</v>
      </c>
      <c r="AA1980" s="30" t="s">
        <v>41</v>
      </c>
      <c r="AB1980" s="66">
        <v>44139</v>
      </c>
      <c r="AC1980" s="66">
        <v>28299</v>
      </c>
      <c r="AD1980" s="30" t="s">
        <v>43</v>
      </c>
      <c r="AE1980" s="66">
        <v>54280</v>
      </c>
      <c r="AF1980" s="66">
        <v>23012</v>
      </c>
      <c r="AG1980" s="16" t="s">
        <v>41</v>
      </c>
      <c r="AH1980" s="66">
        <v>48748</v>
      </c>
      <c r="AI1980" s="66">
        <v>25624</v>
      </c>
      <c r="AJ1980" s="76"/>
      <c r="AK1980" s="75"/>
      <c r="AL1980" s="7">
        <v>600069</v>
      </c>
    </row>
    <row r="1981" spans="1:38" x14ac:dyDescent="0.15">
      <c r="A1981" s="7">
        <v>600070</v>
      </c>
      <c r="B1981" s="17">
        <f t="shared" si="432"/>
        <v>209.85714285714283</v>
      </c>
      <c r="C1981" s="17">
        <f t="shared" si="433"/>
        <v>5.5551353804265613</v>
      </c>
      <c r="D1981" s="17">
        <f t="shared" si="434"/>
        <v>829.375</v>
      </c>
      <c r="E1981" s="17">
        <f t="shared" si="435"/>
        <v>5.3715997409326421</v>
      </c>
      <c r="F1981" s="17">
        <f t="shared" si="436"/>
        <v>470.56962025316449</v>
      </c>
      <c r="G1981" s="17">
        <f t="shared" si="437"/>
        <v>6.6062463903327551</v>
      </c>
      <c r="H1981" s="17">
        <f t="shared" si="438"/>
        <v>622.5</v>
      </c>
      <c r="I1981" s="17">
        <f t="shared" si="439"/>
        <v>5.5981789056571962</v>
      </c>
      <c r="J1981" s="18">
        <v>14.69</v>
      </c>
      <c r="K1981" s="17">
        <v>7.0000000000000007E-2</v>
      </c>
      <c r="L1981" s="17">
        <v>2.6444000000000001</v>
      </c>
      <c r="M1981" s="18">
        <v>13.27</v>
      </c>
      <c r="N1981" s="17">
        <v>4.0000000000000001E-3</v>
      </c>
      <c r="O1981" s="17">
        <v>2.4704000000000002</v>
      </c>
      <c r="P1981" s="18">
        <v>14.87</v>
      </c>
      <c r="Q1981" s="17">
        <v>1.5800000000000002E-2</v>
      </c>
      <c r="R1981" s="17">
        <v>2.2509000000000001</v>
      </c>
      <c r="S1981" s="18">
        <v>13.28</v>
      </c>
      <c r="T1981" s="17">
        <v>1.6E-2</v>
      </c>
      <c r="U1981" s="17">
        <v>2.3721999999999999</v>
      </c>
      <c r="V1981" s="21">
        <v>42450</v>
      </c>
      <c r="W1981" s="7">
        <v>600070</v>
      </c>
      <c r="X1981" s="16" t="s">
        <v>41</v>
      </c>
      <c r="Y1981" s="66">
        <v>29728</v>
      </c>
      <c r="Z1981" s="66">
        <v>11995</v>
      </c>
      <c r="AA1981" s="16" t="s">
        <v>41</v>
      </c>
      <c r="AB1981" s="66">
        <v>27727</v>
      </c>
      <c r="AC1981" s="66">
        <v>12861</v>
      </c>
      <c r="AD1981" s="16" t="s">
        <v>41</v>
      </c>
      <c r="AE1981" s="66">
        <v>21577</v>
      </c>
      <c r="AF1981" s="66">
        <v>16527</v>
      </c>
      <c r="AG1981" s="16" t="s">
        <v>43</v>
      </c>
      <c r="AH1981" s="66">
        <v>25118</v>
      </c>
      <c r="AI1981" s="66">
        <v>14198</v>
      </c>
      <c r="AJ1981" s="76"/>
      <c r="AK1981" s="75"/>
      <c r="AL1981" s="7">
        <v>600070</v>
      </c>
    </row>
    <row r="1982" spans="1:38" x14ac:dyDescent="0.15">
      <c r="A1982" s="7">
        <v>600071</v>
      </c>
      <c r="B1982" s="17">
        <f t="shared" si="432"/>
        <v>-48.571428571428577</v>
      </c>
      <c r="C1982" s="17">
        <f t="shared" si="433"/>
        <v>14.486578610992757</v>
      </c>
      <c r="D1982" s="17">
        <f t="shared" si="434"/>
        <v>-110.12773722627738</v>
      </c>
      <c r="E1982" s="17">
        <f t="shared" si="435"/>
        <v>11.638783086639988</v>
      </c>
      <c r="F1982" s="17">
        <f t="shared" si="436"/>
        <v>-108.84079236977256</v>
      </c>
      <c r="G1982" s="17">
        <f t="shared" si="437"/>
        <v>14.881877915433616</v>
      </c>
      <c r="H1982" s="17">
        <f t="shared" si="438"/>
        <v>-110.97948216902785</v>
      </c>
      <c r="I1982" s="17">
        <f t="shared" si="439"/>
        <v>15.732613099257257</v>
      </c>
      <c r="J1982" s="18">
        <v>23.8</v>
      </c>
      <c r="K1982" s="17">
        <v>-0.49</v>
      </c>
      <c r="L1982" s="17">
        <v>1.6429</v>
      </c>
      <c r="M1982" s="18">
        <v>24.14</v>
      </c>
      <c r="N1982" s="17">
        <v>-5.4800000000000001E-2</v>
      </c>
      <c r="O1982" s="17">
        <v>2.0741000000000001</v>
      </c>
      <c r="P1982" s="18">
        <v>29.67</v>
      </c>
      <c r="Q1982" s="17">
        <v>-0.1363</v>
      </c>
      <c r="R1982" s="17">
        <v>1.9937</v>
      </c>
      <c r="S1982" s="18">
        <v>30.29</v>
      </c>
      <c r="T1982" s="17">
        <v>-0.20469999999999999</v>
      </c>
      <c r="U1982" s="17">
        <v>1.9253</v>
      </c>
      <c r="V1982" s="21"/>
      <c r="W1982" s="7">
        <v>600071</v>
      </c>
      <c r="X1982" s="30" t="s">
        <v>39</v>
      </c>
      <c r="Y1982" s="66">
        <v>13166</v>
      </c>
      <c r="Z1982" s="66">
        <v>18037</v>
      </c>
      <c r="AA1982" s="16" t="s">
        <v>39</v>
      </c>
      <c r="AB1982" s="66">
        <v>11666</v>
      </c>
      <c r="AC1982" s="66">
        <v>20356</v>
      </c>
      <c r="AD1982" s="16" t="s">
        <v>37</v>
      </c>
      <c r="AE1982" s="66">
        <v>10046</v>
      </c>
      <c r="AF1982" s="66">
        <v>23639</v>
      </c>
      <c r="AG1982" s="16" t="s">
        <v>37</v>
      </c>
      <c r="AH1982" s="66">
        <v>9594</v>
      </c>
      <c r="AI1982" s="66">
        <v>24752</v>
      </c>
      <c r="AJ1982" s="76"/>
      <c r="AK1982" s="75"/>
      <c r="AL1982" s="7">
        <v>600071</v>
      </c>
    </row>
    <row r="1983" spans="1:38" x14ac:dyDescent="0.15">
      <c r="A1983" s="7">
        <v>600072</v>
      </c>
      <c r="B1983" s="17">
        <f t="shared" si="432"/>
        <v>368.93617021276594</v>
      </c>
      <c r="C1983" s="17">
        <f t="shared" si="433"/>
        <v>7.1917382107751653</v>
      </c>
      <c r="D1983" s="17">
        <f t="shared" si="434"/>
        <v>-88.833333333333343</v>
      </c>
      <c r="E1983" s="17">
        <f t="shared" si="435"/>
        <v>6.7590987868284236</v>
      </c>
      <c r="F1983" s="17">
        <f t="shared" si="436"/>
        <v>-65.613207547169807</v>
      </c>
      <c r="G1983" s="17">
        <f t="shared" si="437"/>
        <v>6.0729098450120054</v>
      </c>
      <c r="H1983" s="17">
        <f t="shared" si="438"/>
        <v>-82.444029850746276</v>
      </c>
      <c r="I1983" s="17">
        <f t="shared" si="439"/>
        <v>6.2894961571306576</v>
      </c>
      <c r="J1983" s="18">
        <v>17.34</v>
      </c>
      <c r="K1983" s="17">
        <v>4.7E-2</v>
      </c>
      <c r="L1983" s="17">
        <v>2.4110999999999998</v>
      </c>
      <c r="M1983" s="18">
        <v>15.99</v>
      </c>
      <c r="N1983" s="17">
        <v>-4.4999999999999998E-2</v>
      </c>
      <c r="O1983" s="17">
        <v>2.3656999999999999</v>
      </c>
      <c r="P1983" s="18">
        <v>13.91</v>
      </c>
      <c r="Q1983" s="17">
        <v>-0.106</v>
      </c>
      <c r="R1983" s="17">
        <v>2.2905000000000002</v>
      </c>
      <c r="S1983" s="18">
        <v>14.73</v>
      </c>
      <c r="T1983" s="17">
        <v>-0.13400000000000001</v>
      </c>
      <c r="U1983" s="17">
        <v>2.3420000000000001</v>
      </c>
      <c r="V1983" s="28">
        <v>42489</v>
      </c>
      <c r="W1983" s="7">
        <v>600072</v>
      </c>
      <c r="X1983" s="30"/>
      <c r="Y1983" s="66">
        <v>85315</v>
      </c>
      <c r="Z1983" s="66">
        <v>5608</v>
      </c>
      <c r="AA1983" s="30"/>
      <c r="AB1983" s="66">
        <v>79552</v>
      </c>
      <c r="AC1983" s="66">
        <v>6014</v>
      </c>
      <c r="AD1983" s="30"/>
      <c r="AE1983" s="66">
        <v>72955</v>
      </c>
      <c r="AF1983" s="66">
        <v>6558</v>
      </c>
      <c r="AG1983" s="30"/>
      <c r="AH1983" s="66">
        <v>70133</v>
      </c>
      <c r="AI1983" s="66">
        <v>6822</v>
      </c>
      <c r="AJ1983" s="76"/>
      <c r="AK1983" s="75"/>
      <c r="AL1983" s="7">
        <v>600072</v>
      </c>
    </row>
    <row r="1984" spans="1:38" x14ac:dyDescent="0.15">
      <c r="A1984" s="7">
        <v>600073</v>
      </c>
      <c r="B1984" s="17">
        <f t="shared" si="432"/>
        <v>67.35294117647058</v>
      </c>
      <c r="C1984" s="17">
        <f t="shared" si="433"/>
        <v>3.6176935229067926</v>
      </c>
      <c r="D1984" s="17">
        <f t="shared" si="434"/>
        <v>20.784671532846716</v>
      </c>
      <c r="E1984" s="17">
        <f t="shared" si="435"/>
        <v>3.4558087320610458</v>
      </c>
      <c r="F1984" s="17">
        <f t="shared" si="436"/>
        <v>26.50462962962963</v>
      </c>
      <c r="G1984" s="17">
        <f t="shared" si="437"/>
        <v>3.3964167062173707</v>
      </c>
      <c r="H1984" s="17">
        <f t="shared" si="438"/>
        <v>28.887096774193548</v>
      </c>
      <c r="I1984" s="17">
        <f t="shared" si="439"/>
        <v>3.4461858169538484</v>
      </c>
      <c r="J1984" s="18">
        <v>11.45</v>
      </c>
      <c r="K1984" s="17">
        <v>0.17</v>
      </c>
      <c r="L1984" s="17">
        <v>3.165</v>
      </c>
      <c r="M1984" s="18">
        <v>11.39</v>
      </c>
      <c r="N1984" s="17">
        <v>0.13700000000000001</v>
      </c>
      <c r="O1984" s="17">
        <v>3.2959000000000001</v>
      </c>
      <c r="P1984" s="18">
        <v>11.45</v>
      </c>
      <c r="Q1984" s="17">
        <v>0.216</v>
      </c>
      <c r="R1984" s="17">
        <v>3.3712</v>
      </c>
      <c r="S1984" s="18">
        <v>11.94</v>
      </c>
      <c r="T1984" s="17">
        <v>0.31</v>
      </c>
      <c r="U1984" s="17">
        <v>3.4647000000000001</v>
      </c>
      <c r="V1984" s="28">
        <v>42457</v>
      </c>
      <c r="W1984" s="7">
        <v>600073</v>
      </c>
      <c r="X1984" s="30"/>
      <c r="Y1984" s="66">
        <v>57807</v>
      </c>
      <c r="Z1984" s="66">
        <v>16221</v>
      </c>
      <c r="AA1984" s="30"/>
      <c r="AB1984" s="66">
        <v>64660</v>
      </c>
      <c r="AC1984" s="66">
        <v>14502</v>
      </c>
      <c r="AD1984" s="30"/>
      <c r="AE1984" s="66">
        <v>60393</v>
      </c>
      <c r="AF1984" s="66">
        <v>15527</v>
      </c>
      <c r="AG1984" s="30"/>
      <c r="AH1984" s="66">
        <v>72870</v>
      </c>
      <c r="AI1984" s="66">
        <v>12868</v>
      </c>
      <c r="AJ1984" s="76"/>
      <c r="AK1984" s="75"/>
      <c r="AL1984" s="7">
        <v>600073</v>
      </c>
    </row>
    <row r="1985" spans="1:38" x14ac:dyDescent="0.15">
      <c r="A1985" s="7">
        <v>600074</v>
      </c>
      <c r="B1985" s="17">
        <f t="shared" si="432"/>
        <v>73.555555555555557</v>
      </c>
      <c r="C1985" s="17">
        <f t="shared" si="433"/>
        <v>21.019209398317194</v>
      </c>
      <c r="D1985" s="17">
        <f t="shared" si="434"/>
        <v>67.083333333333343</v>
      </c>
      <c r="E1985" s="17">
        <f t="shared" si="435"/>
        <v>23.032904148783981</v>
      </c>
      <c r="F1985" s="17">
        <f t="shared" si="436"/>
        <v>49.733333333333334</v>
      </c>
      <c r="G1985" s="17">
        <f t="shared" si="437"/>
        <v>18.767295597484274</v>
      </c>
      <c r="H1985" s="17">
        <f t="shared" si="438"/>
        <v>44.6111111111111</v>
      </c>
      <c r="I1985" s="17">
        <f t="shared" si="439"/>
        <v>9.5192934621539909</v>
      </c>
      <c r="J1985" s="18">
        <v>13.24</v>
      </c>
      <c r="K1985" s="17">
        <v>0.18</v>
      </c>
      <c r="L1985" s="17">
        <v>0.62990000000000002</v>
      </c>
      <c r="M1985" s="18">
        <v>16.100000000000001</v>
      </c>
      <c r="N1985" s="17">
        <v>0.06</v>
      </c>
      <c r="O1985" s="17">
        <v>0.69899999999999995</v>
      </c>
      <c r="P1985" s="18">
        <v>14.92</v>
      </c>
      <c r="Q1985" s="17">
        <v>0.15</v>
      </c>
      <c r="R1985" s="17">
        <v>0.79500000000000004</v>
      </c>
      <c r="S1985" s="18">
        <v>16.059999999999999</v>
      </c>
      <c r="T1985" s="17">
        <v>0.27</v>
      </c>
      <c r="U1985" s="17">
        <v>1.6871</v>
      </c>
      <c r="V1985" s="28">
        <v>42480</v>
      </c>
      <c r="W1985" s="7">
        <v>600074</v>
      </c>
      <c r="X1985" s="30"/>
      <c r="Y1985" s="66"/>
      <c r="Z1985" s="66"/>
      <c r="AA1985" s="16"/>
      <c r="AB1985" s="66"/>
      <c r="AC1985" s="66"/>
      <c r="AD1985" s="30"/>
      <c r="AE1985" s="66"/>
      <c r="AF1985" s="66"/>
      <c r="AG1985" s="30"/>
      <c r="AH1985" s="66">
        <v>104020</v>
      </c>
      <c r="AI1985" s="66">
        <v>23437</v>
      </c>
      <c r="AJ1985" s="76"/>
      <c r="AK1985" s="75"/>
      <c r="AL1985" s="7">
        <v>600074</v>
      </c>
    </row>
    <row r="1986" spans="1:38" x14ac:dyDescent="0.15">
      <c r="A1986" s="7">
        <v>600075</v>
      </c>
      <c r="B1986" s="17">
        <f t="shared" si="432"/>
        <v>132.62260127931771</v>
      </c>
      <c r="C1986" s="17">
        <f t="shared" si="433"/>
        <v>3.4471292396364439</v>
      </c>
      <c r="D1986" s="17">
        <f t="shared" si="434"/>
        <v>42.103174603174601</v>
      </c>
      <c r="E1986" s="17">
        <f t="shared" si="435"/>
        <v>2.8892761832144216</v>
      </c>
      <c r="F1986" s="17">
        <f t="shared" si="436"/>
        <v>9.7542372881355934</v>
      </c>
      <c r="G1986" s="17">
        <f t="shared" si="437"/>
        <v>3.2331460674157304</v>
      </c>
      <c r="H1986" s="17">
        <f t="shared" si="438"/>
        <v>12.421875</v>
      </c>
      <c r="I1986" s="17">
        <f t="shared" si="439"/>
        <v>2.4136549111046341</v>
      </c>
      <c r="J1986" s="18">
        <v>12.44</v>
      </c>
      <c r="K1986" s="17">
        <v>9.3799999999999994E-2</v>
      </c>
      <c r="L1986" s="17">
        <v>3.6088</v>
      </c>
      <c r="M1986" s="18">
        <v>10.61</v>
      </c>
      <c r="N1986" s="17">
        <v>6.3E-2</v>
      </c>
      <c r="O1986" s="17">
        <v>3.6722000000000001</v>
      </c>
      <c r="P1986" s="18">
        <v>11.51</v>
      </c>
      <c r="Q1986" s="17">
        <v>0.59</v>
      </c>
      <c r="R1986" s="17">
        <v>3.56</v>
      </c>
      <c r="S1986" s="18">
        <v>13.25</v>
      </c>
      <c r="T1986" s="17">
        <v>0.8</v>
      </c>
      <c r="U1986" s="17">
        <v>5.4896000000000003</v>
      </c>
      <c r="V1986" s="21">
        <v>42482</v>
      </c>
      <c r="W1986" s="7">
        <v>600075</v>
      </c>
      <c r="X1986" s="30"/>
      <c r="Y1986" s="66">
        <v>58685</v>
      </c>
      <c r="Z1986" s="66">
        <v>7473</v>
      </c>
      <c r="AA1986" s="41"/>
      <c r="AB1986" s="66">
        <v>49089</v>
      </c>
      <c r="AC1986" s="66">
        <v>8934</v>
      </c>
      <c r="AD1986" s="30"/>
      <c r="AE1986" s="66">
        <v>44128</v>
      </c>
      <c r="AF1986" s="66">
        <v>12207</v>
      </c>
      <c r="AG1986" s="30"/>
      <c r="AH1986" s="66">
        <v>43760</v>
      </c>
      <c r="AI1986" s="66">
        <v>15874</v>
      </c>
      <c r="AJ1986" s="76"/>
      <c r="AK1986" s="75"/>
      <c r="AL1986" s="7">
        <v>600075</v>
      </c>
    </row>
    <row r="1987" spans="1:38" x14ac:dyDescent="0.15">
      <c r="A1987" s="7">
        <v>600076</v>
      </c>
      <c r="B1987" s="17">
        <f t="shared" si="432"/>
        <v>20.825016633399866</v>
      </c>
      <c r="C1987" s="17">
        <f t="shared" si="433"/>
        <v>3.8226673180263804</v>
      </c>
      <c r="D1987" s="17">
        <f t="shared" si="434"/>
        <v>25.568181818181817</v>
      </c>
      <c r="E1987" s="17">
        <f t="shared" si="435"/>
        <v>4.3888737174735697</v>
      </c>
      <c r="F1987" s="17">
        <f t="shared" si="436"/>
        <v>39.868421052631582</v>
      </c>
      <c r="G1987" s="17">
        <f t="shared" si="437"/>
        <v>5.7286546169553052</v>
      </c>
      <c r="H1987" s="17">
        <f t="shared" si="438"/>
        <v>36.160714285714285</v>
      </c>
      <c r="I1987" s="17">
        <f t="shared" si="439"/>
        <v>4.9385425812115891</v>
      </c>
      <c r="J1987" s="18">
        <v>9.39</v>
      </c>
      <c r="K1987" s="17">
        <v>0.45090000000000002</v>
      </c>
      <c r="L1987" s="17">
        <v>2.4563999999999999</v>
      </c>
      <c r="M1987" s="18">
        <v>11.25</v>
      </c>
      <c r="N1987" s="17">
        <v>0.11</v>
      </c>
      <c r="O1987" s="17">
        <v>2.5632999999999999</v>
      </c>
      <c r="P1987" s="18">
        <v>15.15</v>
      </c>
      <c r="Q1987" s="17">
        <v>0.19</v>
      </c>
      <c r="R1987" s="17">
        <v>2.6446000000000001</v>
      </c>
      <c r="S1987" s="18">
        <v>13.5</v>
      </c>
      <c r="T1987" s="17">
        <v>0.28000000000000003</v>
      </c>
      <c r="U1987" s="17">
        <v>2.7336</v>
      </c>
      <c r="V1987" s="28">
        <v>42447</v>
      </c>
      <c r="W1987" s="7">
        <v>600076</v>
      </c>
      <c r="X1987" s="41" t="s">
        <v>41</v>
      </c>
      <c r="Y1987" s="66">
        <v>44113</v>
      </c>
      <c r="Z1987" s="66">
        <v>23445</v>
      </c>
      <c r="AA1987" s="41" t="s">
        <v>41</v>
      </c>
      <c r="AB1987" s="66">
        <v>37559</v>
      </c>
      <c r="AC1987" s="66">
        <v>27537</v>
      </c>
      <c r="AD1987" s="30" t="s">
        <v>41</v>
      </c>
      <c r="AE1987" s="66">
        <v>33225</v>
      </c>
      <c r="AF1987" s="66">
        <v>31129</v>
      </c>
      <c r="AG1987" s="30" t="s">
        <v>37</v>
      </c>
      <c r="AH1987" s="66">
        <v>29363</v>
      </c>
      <c r="AI1987" s="66">
        <v>35223</v>
      </c>
      <c r="AJ1987" s="76"/>
      <c r="AK1987" s="75"/>
      <c r="AL1987" s="7">
        <v>600076</v>
      </c>
    </row>
    <row r="1988" spans="1:38" x14ac:dyDescent="0.15">
      <c r="A1988" s="7">
        <v>600077</v>
      </c>
      <c r="B1988" s="17">
        <f t="shared" si="432"/>
        <v>91</v>
      </c>
      <c r="C1988" s="17">
        <f t="shared" si="433"/>
        <v>1.9345238095238095</v>
      </c>
      <c r="D1988" s="17">
        <f t="shared" si="434"/>
        <v>-50.833333333333336</v>
      </c>
      <c r="E1988" s="17">
        <f t="shared" si="435"/>
        <v>1.9638705061706314</v>
      </c>
      <c r="F1988" s="17">
        <f t="shared" si="436"/>
        <v>31.025641025641026</v>
      </c>
      <c r="G1988" s="17">
        <f t="shared" si="437"/>
        <v>1.6721945826423437</v>
      </c>
      <c r="H1988" s="17">
        <f t="shared" si="438"/>
        <v>74.53125</v>
      </c>
      <c r="I1988" s="17">
        <f t="shared" si="439"/>
        <v>2.2083333333333335</v>
      </c>
      <c r="J1988" s="18">
        <v>5.46</v>
      </c>
      <c r="K1988" s="17">
        <v>0.06</v>
      </c>
      <c r="L1988" s="17">
        <v>2.8224</v>
      </c>
      <c r="M1988" s="18">
        <v>5.49</v>
      </c>
      <c r="N1988" s="17">
        <v>-2.7E-2</v>
      </c>
      <c r="O1988" s="17">
        <v>2.7955000000000001</v>
      </c>
      <c r="P1988" s="18">
        <v>4.84</v>
      </c>
      <c r="Q1988" s="17">
        <v>7.8E-2</v>
      </c>
      <c r="R1988" s="17">
        <v>2.8944000000000001</v>
      </c>
      <c r="S1988" s="18">
        <v>6.36</v>
      </c>
      <c r="T1988" s="17">
        <v>6.4000000000000001E-2</v>
      </c>
      <c r="U1988" s="17">
        <v>2.88</v>
      </c>
      <c r="V1988" s="21">
        <v>42475</v>
      </c>
      <c r="W1988" s="7">
        <v>600077</v>
      </c>
      <c r="X1988" s="16" t="s">
        <v>43</v>
      </c>
      <c r="Y1988" s="66">
        <v>45770</v>
      </c>
      <c r="Z1988" s="66">
        <v>29279</v>
      </c>
      <c r="AA1988" s="16" t="s">
        <v>43</v>
      </c>
      <c r="AB1988" s="66">
        <v>55558</v>
      </c>
      <c r="AC1988" s="66">
        <v>24121</v>
      </c>
      <c r="AD1988" s="16" t="s">
        <v>41</v>
      </c>
      <c r="AE1988" s="66">
        <v>48485</v>
      </c>
      <c r="AF1988" s="66">
        <v>27639</v>
      </c>
      <c r="AG1988" s="16" t="s">
        <v>41</v>
      </c>
      <c r="AH1988" s="66">
        <v>48485</v>
      </c>
      <c r="AI1988" s="66">
        <v>27639</v>
      </c>
      <c r="AJ1988" s="76"/>
      <c r="AK1988" s="75"/>
      <c r="AL1988" s="7">
        <v>600077</v>
      </c>
    </row>
    <row r="1989" spans="1:38" x14ac:dyDescent="0.15">
      <c r="A1989" s="7">
        <v>600078</v>
      </c>
      <c r="B1989" s="17">
        <f t="shared" si="432"/>
        <v>264.44444444444446</v>
      </c>
      <c r="C1989" s="17">
        <f t="shared" si="433"/>
        <v>2.6495472762357131</v>
      </c>
      <c r="D1989" s="17">
        <f t="shared" si="434"/>
        <v>102.21893491124261</v>
      </c>
      <c r="E1989" s="17">
        <f t="shared" si="435"/>
        <v>2.5482169856547552</v>
      </c>
      <c r="F1989" s="17">
        <f t="shared" si="436"/>
        <v>81.898734177215189</v>
      </c>
      <c r="G1989" s="17">
        <f t="shared" si="437"/>
        <v>2.3661497952018724</v>
      </c>
      <c r="H1989" s="17">
        <f t="shared" si="438"/>
        <v>86.162207357859529</v>
      </c>
      <c r="I1989" s="17">
        <f t="shared" si="439"/>
        <v>2.50766535260622</v>
      </c>
      <c r="J1989" s="18">
        <v>7.14</v>
      </c>
      <c r="K1989" s="17">
        <v>2.7E-2</v>
      </c>
      <c r="L1989" s="17">
        <v>2.6947999999999999</v>
      </c>
      <c r="M1989" s="18">
        <v>6.91</v>
      </c>
      <c r="N1989" s="17">
        <v>1.6899999999999998E-2</v>
      </c>
      <c r="O1989" s="17">
        <v>2.7117</v>
      </c>
      <c r="P1989" s="18">
        <v>6.47</v>
      </c>
      <c r="Q1989" s="17">
        <v>3.95E-2</v>
      </c>
      <c r="R1989" s="17">
        <v>2.7343999999999999</v>
      </c>
      <c r="S1989" s="18">
        <v>6.87</v>
      </c>
      <c r="T1989" s="17">
        <v>5.9799999999999999E-2</v>
      </c>
      <c r="U1989" s="17">
        <v>2.7395999999999998</v>
      </c>
      <c r="V1989" s="28">
        <v>42457</v>
      </c>
      <c r="W1989" s="7">
        <v>600078</v>
      </c>
      <c r="X1989" s="30"/>
      <c r="Y1989" s="66">
        <v>62752</v>
      </c>
      <c r="Z1989" s="66">
        <v>10558</v>
      </c>
      <c r="AA1989" s="30"/>
      <c r="AB1989" s="66">
        <v>55052</v>
      </c>
      <c r="AC1989" s="66">
        <v>12035</v>
      </c>
      <c r="AD1989" s="30"/>
      <c r="AE1989" s="66">
        <v>52357</v>
      </c>
      <c r="AF1989" s="66">
        <v>12654</v>
      </c>
      <c r="AG1989" s="30"/>
      <c r="AH1989" s="66">
        <v>57483</v>
      </c>
      <c r="AI1989" s="66">
        <v>11526</v>
      </c>
      <c r="AJ1989" s="76"/>
      <c r="AK1989" s="75"/>
      <c r="AL1989" s="7">
        <v>600078</v>
      </c>
    </row>
    <row r="1990" spans="1:38" x14ac:dyDescent="0.15">
      <c r="A1990" s="7">
        <v>600079</v>
      </c>
      <c r="B1990" s="17">
        <f t="shared" si="432"/>
        <v>38.365384615384613</v>
      </c>
      <c r="C1990" s="17">
        <f t="shared" si="433"/>
        <v>3.2555483028720626</v>
      </c>
      <c r="D1990" s="17">
        <f t="shared" si="434"/>
        <v>38.750000000000007</v>
      </c>
      <c r="E1990" s="17">
        <f t="shared" si="435"/>
        <v>3.0178148424570854</v>
      </c>
      <c r="F1990" s="17">
        <f t="shared" si="436"/>
        <v>25.409090909090907</v>
      </c>
      <c r="G1990" s="17">
        <f t="shared" si="437"/>
        <v>2.6092233009708736</v>
      </c>
      <c r="H1990" s="17">
        <f t="shared" si="438"/>
        <v>32.171875</v>
      </c>
      <c r="I1990" s="17">
        <f t="shared" si="439"/>
        <v>2.6943913737601091</v>
      </c>
      <c r="J1990" s="18">
        <v>19.95</v>
      </c>
      <c r="K1990" s="17">
        <v>0.52</v>
      </c>
      <c r="L1990" s="17">
        <v>6.1280000000000001</v>
      </c>
      <c r="M1990" s="18">
        <v>18.600000000000001</v>
      </c>
      <c r="N1990" s="17">
        <v>0.12</v>
      </c>
      <c r="O1990" s="17">
        <v>6.1634000000000002</v>
      </c>
      <c r="P1990" s="18">
        <v>16.77</v>
      </c>
      <c r="Q1990" s="17">
        <v>0.33</v>
      </c>
      <c r="R1990" s="17">
        <v>6.4272</v>
      </c>
      <c r="S1990" s="18">
        <v>20.59</v>
      </c>
      <c r="T1990" s="17">
        <v>0.48</v>
      </c>
      <c r="U1990" s="17">
        <v>7.6417999999999999</v>
      </c>
      <c r="V1990" s="21">
        <v>42458</v>
      </c>
      <c r="W1990" s="7">
        <v>600079</v>
      </c>
      <c r="X1990" s="30" t="s">
        <v>41</v>
      </c>
      <c r="Y1990" s="66">
        <v>45786</v>
      </c>
      <c r="Z1990" s="66">
        <v>28088</v>
      </c>
      <c r="AA1990" s="41" t="s">
        <v>43</v>
      </c>
      <c r="AB1990" s="66">
        <v>51114</v>
      </c>
      <c r="AC1990" s="66">
        <v>25160</v>
      </c>
      <c r="AD1990" s="30" t="s">
        <v>43</v>
      </c>
      <c r="AE1990" s="66">
        <v>51276</v>
      </c>
      <c r="AF1990" s="66">
        <v>25080</v>
      </c>
      <c r="AG1990" s="30" t="s">
        <v>37</v>
      </c>
      <c r="AH1990" s="66">
        <v>33045</v>
      </c>
      <c r="AI1990" s="66">
        <v>38918</v>
      </c>
      <c r="AJ1990" s="76"/>
      <c r="AK1990" s="75"/>
      <c r="AL1990" s="7">
        <v>600079</v>
      </c>
    </row>
    <row r="1991" spans="1:38" x14ac:dyDescent="0.15">
      <c r="A1991" s="7">
        <v>600080</v>
      </c>
      <c r="B1991" s="17">
        <f t="shared" ref="B1991:B2054" si="792">J1991/K1991</f>
        <v>150.96153846153848</v>
      </c>
      <c r="C1991" s="17">
        <f t="shared" ref="C1991:C2054" si="793">J1991/L1991</f>
        <v>3.6688672080387921</v>
      </c>
      <c r="D1991" s="17">
        <f t="shared" ref="D1991:D2054" si="794">M1991/(N1991*4)</f>
        <v>279.5</v>
      </c>
      <c r="E1991" s="17">
        <f t="shared" ref="E1991:E2054" si="795">M1991/O1991</f>
        <v>3.256247451505796</v>
      </c>
      <c r="F1991" s="17">
        <f t="shared" ref="F1991:F2054" si="796">P1991/(Q1991*2)</f>
        <v>141.6464891041162</v>
      </c>
      <c r="G1991" s="17">
        <f t="shared" ref="G1991:G2054" si="797">P1991/R1991</f>
        <v>3.3769157502814093</v>
      </c>
      <c r="H1991" s="17">
        <f t="shared" ref="H1991:H2054" si="798">S1991/((T1991/3)*4)</f>
        <v>108.40336134453781</v>
      </c>
      <c r="I1991" s="17">
        <f t="shared" ref="I1991:I2054" si="799">S1991/U1991</f>
        <v>3.4333295311965322</v>
      </c>
      <c r="J1991" s="18">
        <v>12.56</v>
      </c>
      <c r="K1991" s="17">
        <v>8.3199999999999996E-2</v>
      </c>
      <c r="L1991" s="17">
        <v>3.4234</v>
      </c>
      <c r="M1991" s="18">
        <v>11.18</v>
      </c>
      <c r="N1991" s="17">
        <v>0.01</v>
      </c>
      <c r="O1991" s="17">
        <v>3.4333999999999998</v>
      </c>
      <c r="P1991" s="18">
        <v>11.7</v>
      </c>
      <c r="Q1991" s="17">
        <v>4.1300000000000003E-2</v>
      </c>
      <c r="R1991" s="17">
        <v>3.4647000000000001</v>
      </c>
      <c r="S1991" s="18">
        <v>12.04</v>
      </c>
      <c r="T1991" s="17">
        <v>8.3299999999999999E-2</v>
      </c>
      <c r="U1991" s="17">
        <v>3.5068000000000001</v>
      </c>
      <c r="V1991" s="21">
        <v>42454</v>
      </c>
      <c r="W1991" s="7">
        <v>600080</v>
      </c>
      <c r="X1991" s="30"/>
      <c r="Y1991" s="66">
        <v>32257</v>
      </c>
      <c r="Z1991" s="66">
        <v>9464</v>
      </c>
      <c r="AA1991" s="30"/>
      <c r="AB1991" s="66">
        <v>35585</v>
      </c>
      <c r="AC1991" s="66">
        <v>8579</v>
      </c>
      <c r="AD1991" s="30" t="s">
        <v>41</v>
      </c>
      <c r="AE1991" s="66">
        <v>27706</v>
      </c>
      <c r="AF1991" s="66">
        <v>11019</v>
      </c>
      <c r="AG1991" s="30" t="s">
        <v>43</v>
      </c>
      <c r="AH1991" s="66">
        <v>27708</v>
      </c>
      <c r="AI1991" s="66">
        <v>11018</v>
      </c>
      <c r="AJ1991" s="76"/>
      <c r="AK1991" s="75"/>
      <c r="AL1991" s="7">
        <v>600080</v>
      </c>
    </row>
    <row r="1992" spans="1:38" x14ac:dyDescent="0.15">
      <c r="A1992" s="7">
        <v>600081</v>
      </c>
      <c r="B1992" s="17">
        <f t="shared" si="792"/>
        <v>30.814905814905817</v>
      </c>
      <c r="C1992" s="17">
        <f t="shared" si="793"/>
        <v>4.3724578733294592</v>
      </c>
      <c r="D1992" s="17">
        <f t="shared" si="794"/>
        <v>44.929364278506561</v>
      </c>
      <c r="E1992" s="17">
        <f t="shared" si="795"/>
        <v>5.0293685756240816</v>
      </c>
      <c r="F1992" s="17">
        <f t="shared" si="796"/>
        <v>41.653786707882539</v>
      </c>
      <c r="G1992" s="17">
        <f t="shared" si="797"/>
        <v>4.6353629170966641</v>
      </c>
      <c r="H1992" s="17">
        <f t="shared" si="798"/>
        <v>45.562726906010489</v>
      </c>
      <c r="I1992" s="17">
        <f t="shared" si="799"/>
        <v>4.2515950539212923</v>
      </c>
      <c r="J1992" s="18">
        <v>15.05</v>
      </c>
      <c r="K1992" s="17">
        <v>0.4884</v>
      </c>
      <c r="L1992" s="17">
        <v>3.4420000000000002</v>
      </c>
      <c r="M1992" s="18">
        <v>17.809999999999999</v>
      </c>
      <c r="N1992" s="17">
        <v>9.9099999999999994E-2</v>
      </c>
      <c r="O1992" s="17">
        <v>3.5411999999999999</v>
      </c>
      <c r="P1992" s="18">
        <v>16.170000000000002</v>
      </c>
      <c r="Q1992" s="17">
        <v>0.19409999999999999</v>
      </c>
      <c r="R1992" s="17">
        <v>3.4883999999999999</v>
      </c>
      <c r="S1992" s="18">
        <v>15.06</v>
      </c>
      <c r="T1992" s="17">
        <v>0.24790000000000001</v>
      </c>
      <c r="U1992" s="17">
        <v>3.5421999999999998</v>
      </c>
      <c r="V1992" s="21">
        <v>42460</v>
      </c>
      <c r="W1992" s="7">
        <v>600081</v>
      </c>
      <c r="X1992" s="16"/>
      <c r="Y1992" s="66">
        <v>31886</v>
      </c>
      <c r="Z1992" s="66">
        <v>9833</v>
      </c>
      <c r="AA1992" s="16"/>
      <c r="AB1992" s="66">
        <v>31530</v>
      </c>
      <c r="AC1992" s="66">
        <v>9944</v>
      </c>
      <c r="AD1992" s="16" t="s">
        <v>41</v>
      </c>
      <c r="AE1992" s="66">
        <v>31220</v>
      </c>
      <c r="AF1992" s="66">
        <v>10043</v>
      </c>
      <c r="AG1992" s="30" t="s">
        <v>41</v>
      </c>
      <c r="AH1992" s="66">
        <v>29212</v>
      </c>
      <c r="AI1992" s="66">
        <v>10734</v>
      </c>
      <c r="AJ1992" s="76"/>
      <c r="AK1992" s="75"/>
      <c r="AL1992" s="7">
        <v>600081</v>
      </c>
    </row>
    <row r="1993" spans="1:38" x14ac:dyDescent="0.15">
      <c r="A1993" s="7">
        <v>600082</v>
      </c>
      <c r="B1993" s="17">
        <f t="shared" si="792"/>
        <v>461.49068322981367</v>
      </c>
      <c r="C1993" s="17">
        <f t="shared" si="793"/>
        <v>2.733627667402502</v>
      </c>
      <c r="D1993" s="17">
        <f t="shared" si="794"/>
        <v>-51.086956521739133</v>
      </c>
      <c r="E1993" s="17">
        <f t="shared" si="795"/>
        <v>2.2730654761904763</v>
      </c>
      <c r="F1993" s="17">
        <f t="shared" si="796"/>
        <v>-56.54296875</v>
      </c>
      <c r="G1993" s="17">
        <f t="shared" si="797"/>
        <v>2.1711414429278539</v>
      </c>
      <c r="H1993" s="17">
        <f t="shared" si="798"/>
        <v>-63.430851063829785</v>
      </c>
      <c r="I1993" s="17">
        <f t="shared" si="799"/>
        <v>2.4065385197517788</v>
      </c>
      <c r="J1993" s="18">
        <v>7.43</v>
      </c>
      <c r="K1993" s="17">
        <v>1.61E-2</v>
      </c>
      <c r="L1993" s="17">
        <v>2.718</v>
      </c>
      <c r="M1993" s="18">
        <v>6.11</v>
      </c>
      <c r="N1993" s="17">
        <v>-2.9899999999999999E-2</v>
      </c>
      <c r="O1993" s="17">
        <v>2.6880000000000002</v>
      </c>
      <c r="P1993" s="18">
        <v>5.79</v>
      </c>
      <c r="Q1993" s="17">
        <v>-5.1200000000000002E-2</v>
      </c>
      <c r="R1993" s="17">
        <v>2.6667999999999998</v>
      </c>
      <c r="S1993" s="18">
        <v>6.36</v>
      </c>
      <c r="T1993" s="17">
        <v>-7.5200000000000003E-2</v>
      </c>
      <c r="U1993" s="17">
        <v>2.6427999999999998</v>
      </c>
      <c r="V1993" s="21">
        <v>42488</v>
      </c>
      <c r="W1993" s="7">
        <v>600082</v>
      </c>
      <c r="X1993" s="30"/>
      <c r="Y1993" s="66">
        <v>49900</v>
      </c>
      <c r="Z1993" s="66">
        <v>12948</v>
      </c>
      <c r="AA1993" s="30"/>
      <c r="AB1993" s="66">
        <v>52004</v>
      </c>
      <c r="AC1993" s="66">
        <v>12424</v>
      </c>
      <c r="AD1993" s="30"/>
      <c r="AE1993" s="66">
        <v>48187</v>
      </c>
      <c r="AF1993" s="66">
        <v>13409</v>
      </c>
      <c r="AG1993" s="30"/>
      <c r="AH1993" s="66">
        <v>48254</v>
      </c>
      <c r="AI1993" s="66">
        <v>13390</v>
      </c>
      <c r="AJ1993" s="76"/>
      <c r="AK1993" s="75"/>
      <c r="AL1993" s="7">
        <v>600082</v>
      </c>
    </row>
    <row r="1994" spans="1:38" x14ac:dyDescent="0.15">
      <c r="A1994" s="7">
        <v>600083</v>
      </c>
      <c r="B1994" s="17">
        <f t="shared" si="792"/>
        <v>500.20408163265307</v>
      </c>
      <c r="C1994" s="17">
        <f t="shared" si="793"/>
        <v>108.93333333333334</v>
      </c>
      <c r="D1994" s="17">
        <f t="shared" si="794"/>
        <v>639.0625</v>
      </c>
      <c r="E1994" s="17">
        <f t="shared" si="795"/>
        <v>87.430525865754589</v>
      </c>
      <c r="F1994" s="17">
        <f t="shared" si="796"/>
        <v>832.5</v>
      </c>
      <c r="G1994" s="17">
        <f t="shared" si="797"/>
        <v>83.493522774759711</v>
      </c>
      <c r="H1994" s="17">
        <f t="shared" si="798"/>
        <v>730</v>
      </c>
      <c r="I1994" s="17">
        <f t="shared" si="799"/>
        <v>81.56424581005588</v>
      </c>
      <c r="J1994" s="18">
        <v>24.51</v>
      </c>
      <c r="K1994" s="17">
        <v>4.9000000000000002E-2</v>
      </c>
      <c r="L1994" s="17">
        <v>0.22500000000000001</v>
      </c>
      <c r="M1994" s="18">
        <v>20.45</v>
      </c>
      <c r="N1994" s="17">
        <v>8.0000000000000002E-3</v>
      </c>
      <c r="O1994" s="17">
        <v>0.2339</v>
      </c>
      <c r="P1994" s="18">
        <v>19.98</v>
      </c>
      <c r="Q1994" s="17">
        <v>1.2E-2</v>
      </c>
      <c r="R1994" s="17">
        <v>0.23930000000000001</v>
      </c>
      <c r="S1994" s="18">
        <v>20.440000000000001</v>
      </c>
      <c r="T1994" s="17">
        <v>2.1000000000000001E-2</v>
      </c>
      <c r="U1994" s="17">
        <v>0.25059999999999999</v>
      </c>
      <c r="V1994" s="21">
        <v>42468</v>
      </c>
      <c r="W1994" s="7">
        <v>600083</v>
      </c>
      <c r="X1994" s="16" t="s">
        <v>37</v>
      </c>
      <c r="Y1994" s="66">
        <v>14888</v>
      </c>
      <c r="Z1994" s="66">
        <v>15448</v>
      </c>
      <c r="AA1994" s="16" t="s">
        <v>43</v>
      </c>
      <c r="AB1994" s="66">
        <v>15479</v>
      </c>
      <c r="AC1994" s="66">
        <v>14858</v>
      </c>
      <c r="AD1994" s="16" t="s">
        <v>43</v>
      </c>
      <c r="AE1994" s="66">
        <v>16977</v>
      </c>
      <c r="AF1994" s="66">
        <v>13547</v>
      </c>
      <c r="AG1994" s="16" t="s">
        <v>41</v>
      </c>
      <c r="AH1994" s="66">
        <v>15418</v>
      </c>
      <c r="AI1994" s="66">
        <v>14918</v>
      </c>
      <c r="AJ1994" s="76"/>
      <c r="AK1994" s="75"/>
      <c r="AL1994" s="7">
        <v>600083</v>
      </c>
    </row>
    <row r="1995" spans="1:38" x14ac:dyDescent="0.15">
      <c r="A1995" s="7">
        <v>600084</v>
      </c>
      <c r="B1995" s="17">
        <f t="shared" si="792"/>
        <v>863.04347826086962</v>
      </c>
      <c r="C1995" s="17">
        <f t="shared" si="793"/>
        <v>5.4633027522935773</v>
      </c>
      <c r="D1995" s="17">
        <f t="shared" si="794"/>
        <v>-38.0625</v>
      </c>
      <c r="E1995" s="17">
        <f t="shared" si="795"/>
        <v>2.8456614176907622</v>
      </c>
      <c r="F1995" s="17">
        <f t="shared" si="796"/>
        <v>-76.547619047619037</v>
      </c>
      <c r="G1995" s="17">
        <f t="shared" si="797"/>
        <v>3.0074836295603369</v>
      </c>
      <c r="H1995" s="17">
        <f t="shared" si="798"/>
        <v>-103.23101777059773</v>
      </c>
      <c r="I1995" s="17">
        <f t="shared" si="799"/>
        <v>4.0222830705315831</v>
      </c>
      <c r="J1995" s="18">
        <v>11.91</v>
      </c>
      <c r="K1995" s="17">
        <v>1.38E-2</v>
      </c>
      <c r="L1995" s="17">
        <v>2.1800000000000002</v>
      </c>
      <c r="M1995" s="18">
        <v>6.09</v>
      </c>
      <c r="N1995" s="17">
        <v>-0.04</v>
      </c>
      <c r="O1995" s="17">
        <v>2.1400999999999999</v>
      </c>
      <c r="P1995" s="18">
        <v>6.43</v>
      </c>
      <c r="Q1995" s="17">
        <v>-4.2000000000000003E-2</v>
      </c>
      <c r="R1995" s="17">
        <v>2.1379999999999999</v>
      </c>
      <c r="S1995" s="18">
        <v>8.52</v>
      </c>
      <c r="T1995" s="17">
        <v>-6.1899999999999997E-2</v>
      </c>
      <c r="U1995" s="17">
        <v>2.1181999999999999</v>
      </c>
      <c r="V1995" s="28">
        <v>42482</v>
      </c>
      <c r="W1995" s="7">
        <v>600084</v>
      </c>
      <c r="X1995" s="16" t="s">
        <v>41</v>
      </c>
      <c r="Y1995" s="66">
        <v>50214</v>
      </c>
      <c r="Z1995" s="66">
        <v>22378</v>
      </c>
      <c r="AA1995" s="16" t="s">
        <v>41</v>
      </c>
      <c r="AB1995" s="66">
        <v>48087</v>
      </c>
      <c r="AC1995" s="66">
        <v>23368</v>
      </c>
      <c r="AD1995" s="30"/>
      <c r="AE1995" s="66">
        <v>59953</v>
      </c>
      <c r="AF1995" s="66">
        <v>18743</v>
      </c>
      <c r="AG1995" s="16"/>
      <c r="AH1995" s="66">
        <v>86119</v>
      </c>
      <c r="AI1995" s="66">
        <v>13049</v>
      </c>
      <c r="AJ1995" s="76"/>
      <c r="AK1995" s="75"/>
      <c r="AL1995" s="7">
        <v>600084</v>
      </c>
    </row>
    <row r="1996" spans="1:38" x14ac:dyDescent="0.15">
      <c r="A1996" s="7">
        <v>600085</v>
      </c>
      <c r="B1996" s="17">
        <f t="shared" si="792"/>
        <v>48.651162790697668</v>
      </c>
      <c r="C1996" s="17">
        <f t="shared" si="793"/>
        <v>6.0462427745664735</v>
      </c>
      <c r="D1996" s="17">
        <f t="shared" si="794"/>
        <v>39.283854166666671</v>
      </c>
      <c r="E1996" s="17">
        <f t="shared" si="795"/>
        <v>5.6081194118631155</v>
      </c>
      <c r="F1996" s="17">
        <f t="shared" si="796"/>
        <v>36.240875912408761</v>
      </c>
      <c r="G1996" s="17">
        <f t="shared" si="797"/>
        <v>5.5338831921533655</v>
      </c>
      <c r="H1996" s="17">
        <f t="shared" si="798"/>
        <v>41.405967450271248</v>
      </c>
      <c r="I1996" s="17">
        <f t="shared" si="799"/>
        <v>5.5205960001446606</v>
      </c>
      <c r="J1996" s="18">
        <v>31.38</v>
      </c>
      <c r="K1996" s="17">
        <v>0.64500000000000002</v>
      </c>
      <c r="L1996" s="17">
        <v>5.19</v>
      </c>
      <c r="M1996" s="18">
        <v>30.17</v>
      </c>
      <c r="N1996" s="17">
        <v>0.192</v>
      </c>
      <c r="O1996" s="17">
        <v>5.3796999999999997</v>
      </c>
      <c r="P1996" s="18">
        <v>29.79</v>
      </c>
      <c r="Q1996" s="17">
        <v>0.41099999999999998</v>
      </c>
      <c r="R1996" s="17">
        <v>5.3832000000000004</v>
      </c>
      <c r="S1996" s="18">
        <v>30.53</v>
      </c>
      <c r="T1996" s="17">
        <v>0.55300000000000005</v>
      </c>
      <c r="U1996" s="17">
        <v>5.5301999999999998</v>
      </c>
      <c r="V1996" s="21">
        <v>42457</v>
      </c>
      <c r="W1996" s="7">
        <v>600085</v>
      </c>
      <c r="X1996" s="16" t="s">
        <v>41</v>
      </c>
      <c r="Y1996" s="66">
        <v>57397</v>
      </c>
      <c r="Z1996" s="66">
        <v>23894</v>
      </c>
      <c r="AA1996" s="16" t="s">
        <v>43</v>
      </c>
      <c r="AB1996" s="66">
        <v>68554</v>
      </c>
      <c r="AC1996" s="66">
        <v>20005</v>
      </c>
      <c r="AD1996" s="16"/>
      <c r="AE1996" s="66">
        <v>68963</v>
      </c>
      <c r="AF1996" s="66">
        <v>19887</v>
      </c>
      <c r="AG1996" s="16" t="s">
        <v>41</v>
      </c>
      <c r="AH1996" s="66">
        <v>62028</v>
      </c>
      <c r="AI1996" s="66">
        <v>22111</v>
      </c>
      <c r="AJ1996" s="76"/>
      <c r="AK1996" s="75"/>
      <c r="AL1996" s="7">
        <v>600085</v>
      </c>
    </row>
    <row r="1997" spans="1:38" x14ac:dyDescent="0.15">
      <c r="A1997" s="7">
        <v>600086</v>
      </c>
      <c r="B1997" s="17">
        <f t="shared" si="792"/>
        <v>47.140381282495667</v>
      </c>
      <c r="C1997" s="17">
        <f t="shared" si="793"/>
        <v>5.3346408433439576</v>
      </c>
      <c r="D1997" s="17">
        <f t="shared" si="794"/>
        <v>27.320799059929499</v>
      </c>
      <c r="E1997" s="17">
        <f t="shared" si="795"/>
        <v>4.3772945495622704</v>
      </c>
      <c r="F1997" s="17">
        <f t="shared" si="796"/>
        <v>33.471645919778695</v>
      </c>
      <c r="G1997" s="17">
        <f t="shared" si="797"/>
        <v>4.4320315003891766</v>
      </c>
      <c r="H1997" s="17">
        <f t="shared" si="798"/>
        <v>46.220930232558146</v>
      </c>
      <c r="I1997" s="17">
        <f t="shared" si="799"/>
        <v>4.5712469926006625</v>
      </c>
      <c r="J1997" s="18">
        <v>10.88</v>
      </c>
      <c r="K1997" s="17">
        <v>0.23080000000000001</v>
      </c>
      <c r="L1997" s="17">
        <v>2.0394999999999999</v>
      </c>
      <c r="M1997" s="18">
        <v>9.3000000000000007</v>
      </c>
      <c r="N1997" s="17">
        <v>8.5099999999999995E-2</v>
      </c>
      <c r="O1997" s="17">
        <v>2.1246</v>
      </c>
      <c r="P1997" s="18">
        <v>9.68</v>
      </c>
      <c r="Q1997" s="17">
        <v>0.14460000000000001</v>
      </c>
      <c r="R1997" s="17">
        <v>2.1840999999999999</v>
      </c>
      <c r="S1997" s="18">
        <v>10.07</v>
      </c>
      <c r="T1997" s="17">
        <v>0.16339999999999999</v>
      </c>
      <c r="U1997" s="17">
        <v>2.2029000000000001</v>
      </c>
      <c r="V1997" s="21">
        <v>42482</v>
      </c>
      <c r="W1997" s="7">
        <v>600086</v>
      </c>
      <c r="X1997" s="16"/>
      <c r="Y1997" s="66">
        <v>91285</v>
      </c>
      <c r="Z1997" s="66">
        <v>14788</v>
      </c>
      <c r="AA1997" s="16"/>
      <c r="AB1997" s="66">
        <v>85377</v>
      </c>
      <c r="AC1997" s="66">
        <v>15812</v>
      </c>
      <c r="AD1997" s="16"/>
      <c r="AE1997" s="66">
        <v>75777</v>
      </c>
      <c r="AF1997" s="66">
        <v>17815</v>
      </c>
      <c r="AG1997" s="16"/>
      <c r="AH1997" s="66">
        <v>68056</v>
      </c>
      <c r="AI1997" s="66">
        <v>19837</v>
      </c>
      <c r="AJ1997" s="76"/>
      <c r="AK1997" s="75"/>
      <c r="AL1997" s="7">
        <v>600086</v>
      </c>
    </row>
    <row r="1998" spans="1:38" x14ac:dyDescent="0.15">
      <c r="A1998" s="7">
        <v>600088</v>
      </c>
      <c r="B1998" s="17">
        <f t="shared" si="792"/>
        <v>274</v>
      </c>
      <c r="C1998" s="17">
        <f t="shared" si="793"/>
        <v>6.3193703693026206</v>
      </c>
      <c r="D1998" s="17">
        <f t="shared" si="794"/>
        <v>-204.72222222222223</v>
      </c>
      <c r="E1998" s="17">
        <f t="shared" si="795"/>
        <v>6.4250842729280482</v>
      </c>
      <c r="F1998" s="17">
        <f t="shared" si="796"/>
        <v>-1186</v>
      </c>
      <c r="G1998" s="17">
        <f t="shared" si="797"/>
        <v>6.8576715140651654</v>
      </c>
      <c r="H1998" s="17">
        <f t="shared" si="798"/>
        <v>-476.84210526315792</v>
      </c>
      <c r="I1998" s="17">
        <f t="shared" si="799"/>
        <v>7.0925317050258334</v>
      </c>
      <c r="J1998" s="18">
        <v>21.92</v>
      </c>
      <c r="K1998" s="17">
        <v>0.08</v>
      </c>
      <c r="L1998" s="17">
        <v>3.4687000000000001</v>
      </c>
      <c r="M1998" s="18">
        <v>22.11</v>
      </c>
      <c r="N1998" s="17">
        <v>-2.7E-2</v>
      </c>
      <c r="O1998" s="17">
        <v>3.4411999999999998</v>
      </c>
      <c r="P1998" s="18">
        <v>23.72</v>
      </c>
      <c r="Q1998" s="17">
        <v>-0.01</v>
      </c>
      <c r="R1998" s="17">
        <v>3.4588999999999999</v>
      </c>
      <c r="S1998" s="18">
        <v>24.16</v>
      </c>
      <c r="T1998" s="17">
        <v>-3.7999999999999999E-2</v>
      </c>
      <c r="U1998" s="17">
        <v>3.4064000000000001</v>
      </c>
      <c r="V1998" s="21">
        <v>42488</v>
      </c>
      <c r="W1998" s="7">
        <v>600088</v>
      </c>
      <c r="X1998" s="16" t="s">
        <v>43</v>
      </c>
      <c r="Y1998" s="66">
        <v>23673</v>
      </c>
      <c r="Z1998" s="66">
        <v>14000</v>
      </c>
      <c r="AA1998" s="16" t="s">
        <v>41</v>
      </c>
      <c r="AB1998" s="66">
        <v>23253</v>
      </c>
      <c r="AC1998" s="66">
        <v>14252</v>
      </c>
      <c r="AD1998" s="16" t="s">
        <v>41</v>
      </c>
      <c r="AE1998" s="66">
        <v>21059</v>
      </c>
      <c r="AF1998" s="66">
        <v>15737</v>
      </c>
      <c r="AG1998" s="16" t="s">
        <v>41</v>
      </c>
      <c r="AH1998" s="66">
        <v>20200</v>
      </c>
      <c r="AI1998" s="66">
        <v>16407</v>
      </c>
      <c r="AJ1998" s="76"/>
      <c r="AK1998" s="75"/>
      <c r="AL1998" s="7">
        <v>600088</v>
      </c>
    </row>
    <row r="1999" spans="1:38" x14ac:dyDescent="0.15">
      <c r="A1999" s="7">
        <v>600089</v>
      </c>
      <c r="B1999" s="17">
        <f t="shared" si="792"/>
        <v>15.698074277854197</v>
      </c>
      <c r="C1999" s="17">
        <f t="shared" si="793"/>
        <v>1.4194872432718173</v>
      </c>
      <c r="D1999" s="17">
        <f t="shared" si="794"/>
        <v>13.349941383352871</v>
      </c>
      <c r="E1999" s="17">
        <f t="shared" si="795"/>
        <v>1.3526154028893409</v>
      </c>
      <c r="F1999" s="17">
        <f t="shared" si="796"/>
        <v>11.402569593147751</v>
      </c>
      <c r="G1999" s="17">
        <f t="shared" si="797"/>
        <v>1.2571748978176507</v>
      </c>
      <c r="H1999" s="17">
        <f t="shared" si="798"/>
        <v>11.87764100679772</v>
      </c>
      <c r="I1999" s="17">
        <f t="shared" si="799"/>
        <v>1.2336314847942753</v>
      </c>
      <c r="J1999" s="18">
        <v>9.1300000000000008</v>
      </c>
      <c r="K1999" s="17">
        <v>0.58160000000000001</v>
      </c>
      <c r="L1999" s="17">
        <v>6.4318999999999997</v>
      </c>
      <c r="M1999" s="18">
        <v>9.11</v>
      </c>
      <c r="N1999" s="17">
        <v>0.1706</v>
      </c>
      <c r="O1999" s="17">
        <v>6.7351000000000001</v>
      </c>
      <c r="P1999" s="18">
        <v>8.52</v>
      </c>
      <c r="Q1999" s="17">
        <v>0.37359999999999999</v>
      </c>
      <c r="R1999" s="17">
        <v>6.7770999999999999</v>
      </c>
      <c r="S1999" s="18">
        <v>8.6199999999999992</v>
      </c>
      <c r="T1999" s="17">
        <v>0.54430000000000001</v>
      </c>
      <c r="U1999" s="17">
        <v>6.9874999999999998</v>
      </c>
      <c r="V1999" s="21">
        <v>42478</v>
      </c>
      <c r="W1999" s="7">
        <v>600089</v>
      </c>
      <c r="X1999" s="30"/>
      <c r="Y1999" s="66"/>
      <c r="Z1999" s="66"/>
      <c r="AA1999" s="30"/>
      <c r="AB1999" s="66"/>
      <c r="AC1999" s="66"/>
      <c r="AD1999" s="30"/>
      <c r="AE1999" s="66"/>
      <c r="AF1999" s="66"/>
      <c r="AG1999" s="30"/>
      <c r="AH1999" s="66"/>
      <c r="AI1999" s="66"/>
      <c r="AJ1999" s="76"/>
      <c r="AK1999" s="75"/>
      <c r="AL1999" s="7">
        <v>600089</v>
      </c>
    </row>
    <row r="2000" spans="1:38" x14ac:dyDescent="0.15">
      <c r="A2000" s="7">
        <v>600090</v>
      </c>
      <c r="B2000" s="17">
        <f t="shared" si="792"/>
        <v>335.71428571428567</v>
      </c>
      <c r="C2000" s="17">
        <f t="shared" si="793"/>
        <v>9.5049344766219068</v>
      </c>
      <c r="D2000" s="17">
        <f t="shared" si="794"/>
        <v>58.017241379310349</v>
      </c>
      <c r="E2000" s="17">
        <f t="shared" si="795"/>
        <v>10.396230787054916</v>
      </c>
      <c r="F2000" s="17">
        <f t="shared" si="796"/>
        <v>36.647058823529413</v>
      </c>
      <c r="G2000" s="17">
        <f t="shared" si="797"/>
        <v>3.4446533230122749</v>
      </c>
      <c r="H2000" s="17">
        <f t="shared" si="798"/>
        <v>45</v>
      </c>
      <c r="I2000" s="17">
        <f t="shared" si="799"/>
        <v>3.4348335741351579</v>
      </c>
      <c r="J2000" s="18">
        <v>11.75</v>
      </c>
      <c r="K2000" s="17">
        <v>3.5000000000000003E-2</v>
      </c>
      <c r="L2000" s="17">
        <v>1.2362</v>
      </c>
      <c r="M2000" s="18">
        <v>13.46</v>
      </c>
      <c r="N2000" s="17">
        <v>5.8000000000000003E-2</v>
      </c>
      <c r="O2000" s="17">
        <v>1.2947</v>
      </c>
      <c r="P2000" s="18">
        <v>12.46</v>
      </c>
      <c r="Q2000" s="17">
        <v>0.17</v>
      </c>
      <c r="R2000" s="17">
        <v>3.6172</v>
      </c>
      <c r="S2000" s="18">
        <v>12.6</v>
      </c>
      <c r="T2000" s="17">
        <v>0.21</v>
      </c>
      <c r="U2000" s="17">
        <v>3.6682999999999999</v>
      </c>
      <c r="V2000" s="21">
        <v>42482</v>
      </c>
      <c r="W2000" s="7">
        <v>600090</v>
      </c>
      <c r="X2000" s="30"/>
      <c r="Y2000" s="66">
        <v>40533</v>
      </c>
      <c r="Z2000" s="66">
        <v>9076</v>
      </c>
      <c r="AA2000" s="30"/>
      <c r="AB2000" s="66">
        <v>42464</v>
      </c>
      <c r="AC2000" s="66">
        <v>8664</v>
      </c>
      <c r="AD2000" s="30" t="s">
        <v>41</v>
      </c>
      <c r="AE2000" s="66">
        <v>44793</v>
      </c>
      <c r="AF2000" s="66">
        <v>32140</v>
      </c>
      <c r="AG2000" s="30" t="s">
        <v>41</v>
      </c>
      <c r="AH2000" s="66">
        <v>39153</v>
      </c>
      <c r="AI2000" s="66">
        <v>36770</v>
      </c>
      <c r="AJ2000" s="76"/>
      <c r="AK2000" s="75"/>
      <c r="AL2000" s="7">
        <v>600090</v>
      </c>
    </row>
    <row r="2001" spans="1:38" x14ac:dyDescent="0.15">
      <c r="A2001" s="7">
        <v>600091</v>
      </c>
      <c r="B2001" s="17">
        <f t="shared" si="792"/>
        <v>400.33333333333331</v>
      </c>
      <c r="C2001" s="17">
        <f t="shared" si="793"/>
        <v>5.9069447176864056</v>
      </c>
      <c r="D2001" s="17">
        <f t="shared" si="794"/>
        <v>-70.1875</v>
      </c>
      <c r="E2001" s="17">
        <f t="shared" si="795"/>
        <v>5.7228762166845035</v>
      </c>
      <c r="F2001" s="17">
        <f t="shared" si="796"/>
        <v>-70.1875</v>
      </c>
      <c r="G2001" s="17">
        <f t="shared" si="797"/>
        <v>5.8352818914003635</v>
      </c>
      <c r="H2001" s="17">
        <f t="shared" si="798"/>
        <v>71.5625</v>
      </c>
      <c r="I2001" s="17">
        <f t="shared" si="799"/>
        <v>5.4119204045942242</v>
      </c>
      <c r="J2001" s="18">
        <v>12.01</v>
      </c>
      <c r="K2001" s="17">
        <v>0.03</v>
      </c>
      <c r="L2001" s="17">
        <v>2.0331999999999999</v>
      </c>
      <c r="M2001" s="18">
        <v>11.23</v>
      </c>
      <c r="N2001" s="17">
        <v>-0.04</v>
      </c>
      <c r="O2001" s="17">
        <v>1.9622999999999999</v>
      </c>
      <c r="P2001" s="18">
        <v>11.23</v>
      </c>
      <c r="Q2001" s="17">
        <v>-0.08</v>
      </c>
      <c r="R2001" s="17">
        <v>1.9245000000000001</v>
      </c>
      <c r="S2001" s="18">
        <v>11.45</v>
      </c>
      <c r="T2001" s="17">
        <v>0.12</v>
      </c>
      <c r="U2001" s="17">
        <v>2.1156999999999999</v>
      </c>
      <c r="V2001" s="21"/>
      <c r="W2001" s="7">
        <v>600091</v>
      </c>
      <c r="X2001" s="16" t="s">
        <v>39</v>
      </c>
      <c r="Y2001" s="66">
        <v>17423</v>
      </c>
      <c r="Z2001" s="66">
        <v>25105</v>
      </c>
      <c r="AA2001" s="16" t="s">
        <v>37</v>
      </c>
      <c r="AB2001" s="66">
        <v>17989</v>
      </c>
      <c r="AC2001" s="66">
        <v>24315</v>
      </c>
      <c r="AD2001" s="16" t="s">
        <v>37</v>
      </c>
      <c r="AE2001" s="66">
        <v>17987</v>
      </c>
      <c r="AF2001" s="66">
        <v>24318</v>
      </c>
      <c r="AG2001" s="16" t="s">
        <v>37</v>
      </c>
      <c r="AH2001" s="66">
        <v>16440</v>
      </c>
      <c r="AI2001" s="66">
        <v>26607</v>
      </c>
      <c r="AJ2001" s="76"/>
      <c r="AK2001" s="75"/>
      <c r="AL2001" s="7">
        <v>600091</v>
      </c>
    </row>
    <row r="2002" spans="1:38" x14ac:dyDescent="0.15">
      <c r="A2002" s="7">
        <v>600093</v>
      </c>
      <c r="B2002" s="17">
        <f t="shared" si="792"/>
        <v>31.317494600431964</v>
      </c>
      <c r="C2002" s="17">
        <f t="shared" si="793"/>
        <v>2.905811623246493</v>
      </c>
      <c r="D2002" s="17">
        <f t="shared" si="794"/>
        <v>38.885542168674696</v>
      </c>
      <c r="E2002" s="17">
        <f t="shared" si="795"/>
        <v>2.5457987418903194</v>
      </c>
      <c r="F2002" s="17">
        <f t="shared" si="796"/>
        <v>27.214912280701753</v>
      </c>
      <c r="G2002" s="17">
        <f t="shared" si="797"/>
        <v>2.3793546407960582</v>
      </c>
      <c r="H2002" s="17">
        <f t="shared" si="798"/>
        <v>27.045454545454543</v>
      </c>
      <c r="I2002" s="17">
        <f t="shared" si="799"/>
        <v>2.6723057057843813</v>
      </c>
      <c r="J2002" s="18">
        <v>14.5</v>
      </c>
      <c r="K2002" s="17">
        <v>0.46300000000000002</v>
      </c>
      <c r="L2002" s="17">
        <v>4.99</v>
      </c>
      <c r="M2002" s="18">
        <v>12.91</v>
      </c>
      <c r="N2002" s="17">
        <v>8.3000000000000004E-2</v>
      </c>
      <c r="O2002" s="17">
        <v>5.0711000000000004</v>
      </c>
      <c r="P2002" s="18">
        <v>12.41</v>
      </c>
      <c r="Q2002" s="17">
        <v>0.22800000000000001</v>
      </c>
      <c r="R2002" s="17">
        <v>5.2157</v>
      </c>
      <c r="S2002" s="18">
        <v>14.28</v>
      </c>
      <c r="T2002" s="17">
        <v>0.39600000000000002</v>
      </c>
      <c r="U2002" s="17">
        <v>5.3437000000000001</v>
      </c>
      <c r="V2002" s="21">
        <v>42488</v>
      </c>
      <c r="W2002" s="7">
        <v>600093</v>
      </c>
      <c r="X2002" s="30" t="s">
        <v>43</v>
      </c>
      <c r="Y2002" s="66">
        <v>38957</v>
      </c>
      <c r="Z2002" s="66">
        <v>28812</v>
      </c>
      <c r="AA2002" s="40" t="s">
        <v>37</v>
      </c>
      <c r="AB2002" s="66">
        <v>33229</v>
      </c>
      <c r="AC2002" s="66">
        <v>33779</v>
      </c>
      <c r="AD2002" s="40" t="s">
        <v>37</v>
      </c>
      <c r="AE2002" s="66">
        <v>32533</v>
      </c>
      <c r="AF2002" s="66">
        <v>34502</v>
      </c>
      <c r="AG2002" s="40" t="s">
        <v>37</v>
      </c>
      <c r="AH2002" s="66">
        <v>30241</v>
      </c>
      <c r="AI2002" s="66">
        <v>37117</v>
      </c>
      <c r="AJ2002" s="76"/>
      <c r="AK2002" s="75"/>
      <c r="AL2002" s="7">
        <v>600093</v>
      </c>
    </row>
    <row r="2003" spans="1:38" x14ac:dyDescent="0.15">
      <c r="A2003" s="7">
        <v>600094</v>
      </c>
      <c r="B2003" s="17">
        <f t="shared" si="792"/>
        <v>39.155301363836344</v>
      </c>
      <c r="C2003" s="17">
        <f t="shared" si="793"/>
        <v>3.5849512607749938</v>
      </c>
      <c r="D2003" s="17">
        <f t="shared" si="794"/>
        <v>25.858516483516482</v>
      </c>
      <c r="E2003" s="17">
        <f t="shared" si="795"/>
        <v>2.9467011035454331</v>
      </c>
      <c r="F2003" s="17">
        <f t="shared" si="796"/>
        <v>27.267508610792195</v>
      </c>
      <c r="G2003" s="17">
        <f t="shared" si="797"/>
        <v>3.5757302017464618</v>
      </c>
      <c r="H2003" s="17">
        <f t="shared" si="798"/>
        <v>18.572160984362984</v>
      </c>
      <c r="I2003" s="17">
        <f t="shared" si="799"/>
        <v>2.2719789265722752</v>
      </c>
      <c r="J2003" s="18">
        <v>8.9</v>
      </c>
      <c r="K2003" s="17">
        <v>0.2273</v>
      </c>
      <c r="L2003" s="17">
        <v>2.4826000000000001</v>
      </c>
      <c r="M2003" s="18">
        <v>7.53</v>
      </c>
      <c r="N2003" s="17">
        <v>7.2800000000000004E-2</v>
      </c>
      <c r="O2003" s="17">
        <v>2.5554000000000001</v>
      </c>
      <c r="P2003" s="18">
        <v>9.5</v>
      </c>
      <c r="Q2003" s="17">
        <v>0.17419999999999999</v>
      </c>
      <c r="R2003" s="17">
        <v>2.6568000000000001</v>
      </c>
      <c r="S2003" s="18">
        <v>9.66</v>
      </c>
      <c r="T2003" s="17">
        <v>0.3901</v>
      </c>
      <c r="U2003" s="17">
        <v>4.2518000000000002</v>
      </c>
      <c r="V2003" s="28">
        <v>42485</v>
      </c>
      <c r="W2003" s="7">
        <v>600094</v>
      </c>
      <c r="X2003" s="16"/>
      <c r="Y2003" s="66">
        <v>98377</v>
      </c>
      <c r="Z2003" s="66">
        <v>20447</v>
      </c>
      <c r="AA2003" s="16"/>
      <c r="AB2003" s="66">
        <v>94636</v>
      </c>
      <c r="AC2003" s="66">
        <v>21255</v>
      </c>
      <c r="AD2003" s="16"/>
      <c r="AE2003" s="66">
        <v>80637</v>
      </c>
      <c r="AF2003" s="66">
        <v>24945</v>
      </c>
      <c r="AG2003" s="30" t="s">
        <v>41</v>
      </c>
      <c r="AH2003" s="66">
        <v>75095</v>
      </c>
      <c r="AI2003" s="66">
        <v>32963</v>
      </c>
      <c r="AJ2003" s="76"/>
      <c r="AK2003" s="75"/>
      <c r="AL2003" s="7">
        <v>600094</v>
      </c>
    </row>
    <row r="2004" spans="1:38" x14ac:dyDescent="0.15">
      <c r="A2004" s="7">
        <v>600095</v>
      </c>
      <c r="B2004" s="17">
        <f t="shared" si="792"/>
        <v>319.80198019801981</v>
      </c>
      <c r="C2004" s="17">
        <f t="shared" si="793"/>
        <v>6.4927885823408209</v>
      </c>
      <c r="D2004" s="17">
        <f t="shared" si="794"/>
        <v>-354.47761194029852</v>
      </c>
      <c r="E2004" s="17">
        <f t="shared" si="795"/>
        <v>4.8076923076923075</v>
      </c>
      <c r="F2004" s="17">
        <f t="shared" si="796"/>
        <v>-201.82926829268291</v>
      </c>
      <c r="G2004" s="17">
        <f t="shared" si="797"/>
        <v>5.1035617001593252</v>
      </c>
      <c r="H2004" s="17">
        <f t="shared" si="798"/>
        <v>-261.68224299065417</v>
      </c>
      <c r="I2004" s="17">
        <f t="shared" si="799"/>
        <v>5.7723032520744217</v>
      </c>
      <c r="J2004" s="18">
        <v>12.92</v>
      </c>
      <c r="K2004" s="17">
        <v>4.0399999999999998E-2</v>
      </c>
      <c r="L2004" s="17">
        <v>1.9899</v>
      </c>
      <c r="M2004" s="18">
        <v>9.5</v>
      </c>
      <c r="N2004" s="17">
        <v>-6.7000000000000002E-3</v>
      </c>
      <c r="O2004" s="17">
        <v>1.976</v>
      </c>
      <c r="P2004" s="18">
        <v>9.93</v>
      </c>
      <c r="Q2004" s="17">
        <v>-2.46E-2</v>
      </c>
      <c r="R2004" s="17">
        <v>1.9457</v>
      </c>
      <c r="S2004" s="18">
        <v>11.2</v>
      </c>
      <c r="T2004" s="17">
        <v>-3.2099999999999997E-2</v>
      </c>
      <c r="U2004" s="17">
        <v>1.9402999999999999</v>
      </c>
      <c r="V2004" s="28">
        <v>42451</v>
      </c>
      <c r="W2004" s="7">
        <v>600095</v>
      </c>
      <c r="X2004" s="30"/>
      <c r="Y2004" s="66">
        <v>55078</v>
      </c>
      <c r="Z2004" s="66">
        <v>6559</v>
      </c>
      <c r="AA2004" s="30"/>
      <c r="AB2004" s="66">
        <v>48146</v>
      </c>
      <c r="AC2004" s="66">
        <v>7503</v>
      </c>
      <c r="AD2004" s="30"/>
      <c r="AE2004" s="66">
        <v>44766</v>
      </c>
      <c r="AF2004" s="66">
        <v>8070</v>
      </c>
      <c r="AG2004" s="30"/>
      <c r="AH2004" s="66">
        <v>38150</v>
      </c>
      <c r="AI2004" s="66">
        <v>9470</v>
      </c>
      <c r="AJ2004" s="76"/>
      <c r="AK2004" s="75"/>
      <c r="AL2004" s="7">
        <v>600095</v>
      </c>
    </row>
    <row r="2005" spans="1:38" x14ac:dyDescent="0.15">
      <c r="A2005" s="7">
        <v>600096</v>
      </c>
      <c r="B2005" s="17">
        <f t="shared" si="792"/>
        <v>105.91517857142857</v>
      </c>
      <c r="C2005" s="17">
        <f t="shared" si="793"/>
        <v>1.9017273856759249</v>
      </c>
      <c r="D2005" s="17">
        <f t="shared" si="794"/>
        <v>-8.1839702401082164</v>
      </c>
      <c r="E2005" s="17">
        <f t="shared" si="795"/>
        <v>1.8827190508606437</v>
      </c>
      <c r="F2005" s="17">
        <f t="shared" si="796"/>
        <v>-6.3153605867173717</v>
      </c>
      <c r="G2005" s="17">
        <f t="shared" si="797"/>
        <v>1.9818015215121358</v>
      </c>
      <c r="H2005" s="17">
        <f t="shared" si="798"/>
        <v>-5.3843871842685207</v>
      </c>
      <c r="I2005" s="17">
        <f t="shared" si="799"/>
        <v>1.9803137639989714</v>
      </c>
      <c r="J2005" s="18">
        <v>9.49</v>
      </c>
      <c r="K2005" s="17">
        <v>8.9599999999999999E-2</v>
      </c>
      <c r="L2005" s="17">
        <v>4.9901999999999997</v>
      </c>
      <c r="M2005" s="18">
        <v>9.68</v>
      </c>
      <c r="N2005" s="17">
        <v>-0.29570000000000002</v>
      </c>
      <c r="O2005" s="17">
        <v>5.1414999999999997</v>
      </c>
      <c r="P2005" s="18">
        <v>9.3000000000000007</v>
      </c>
      <c r="Q2005" s="17">
        <v>-0.73629999999999995</v>
      </c>
      <c r="R2005" s="17">
        <v>4.6927000000000003</v>
      </c>
      <c r="S2005" s="18">
        <v>8.4700000000000006</v>
      </c>
      <c r="T2005" s="17">
        <v>-1.1798</v>
      </c>
      <c r="U2005" s="17">
        <v>4.2770999999999999</v>
      </c>
      <c r="V2005" s="21">
        <v>42459</v>
      </c>
      <c r="W2005" s="7">
        <v>600096</v>
      </c>
      <c r="X2005" s="16" t="s">
        <v>43</v>
      </c>
      <c r="Y2005" s="66">
        <v>52602</v>
      </c>
      <c r="Z2005" s="66">
        <v>21464</v>
      </c>
      <c r="AA2005" s="16" t="s">
        <v>41</v>
      </c>
      <c r="AB2005" s="66">
        <v>53700</v>
      </c>
      <c r="AC2005" s="66">
        <v>24736</v>
      </c>
      <c r="AD2005" s="16" t="s">
        <v>41</v>
      </c>
      <c r="AE2005" s="66">
        <v>50609</v>
      </c>
      <c r="AF2005" s="66">
        <v>26246</v>
      </c>
      <c r="AG2005" s="16" t="s">
        <v>43</v>
      </c>
      <c r="AH2005" s="66">
        <v>52496</v>
      </c>
      <c r="AI2005" s="66">
        <v>25171</v>
      </c>
      <c r="AJ2005" s="76"/>
      <c r="AK2005" s="75"/>
      <c r="AL2005" s="7">
        <v>600096</v>
      </c>
    </row>
    <row r="2006" spans="1:38" x14ac:dyDescent="0.15">
      <c r="A2006" s="7">
        <v>600097</v>
      </c>
      <c r="B2006" s="17">
        <f t="shared" si="792"/>
        <v>-39.527272727272724</v>
      </c>
      <c r="C2006" s="17">
        <f t="shared" si="793"/>
        <v>5.5832348862293895</v>
      </c>
      <c r="D2006" s="17">
        <f t="shared" si="794"/>
        <v>-9.0777777777777775</v>
      </c>
      <c r="E2006" s="17">
        <f t="shared" si="795"/>
        <v>4.7563602491704025</v>
      </c>
      <c r="F2006" s="17">
        <f t="shared" si="796"/>
        <v>-13.198275862068966</v>
      </c>
      <c r="G2006" s="17">
        <f t="shared" si="797"/>
        <v>9.2742912527259502</v>
      </c>
      <c r="H2006" s="17">
        <f t="shared" si="798"/>
        <v>-17.571428571428573</v>
      </c>
      <c r="I2006" s="17">
        <f t="shared" si="799"/>
        <v>5.6826056826056828</v>
      </c>
      <c r="J2006" s="18">
        <v>21.74</v>
      </c>
      <c r="K2006" s="17">
        <v>-0.55000000000000004</v>
      </c>
      <c r="L2006" s="17">
        <v>3.8938000000000001</v>
      </c>
      <c r="M2006" s="18">
        <v>16.34</v>
      </c>
      <c r="N2006" s="17">
        <v>-0.45</v>
      </c>
      <c r="O2006" s="17">
        <v>3.4354</v>
      </c>
      <c r="P2006" s="18">
        <v>15.31</v>
      </c>
      <c r="Q2006" s="17">
        <v>-0.57999999999999996</v>
      </c>
      <c r="R2006" s="17">
        <v>1.6508</v>
      </c>
      <c r="S2006" s="18">
        <v>18.04</v>
      </c>
      <c r="T2006" s="17">
        <v>-0.77</v>
      </c>
      <c r="U2006" s="17">
        <v>3.1745999999999999</v>
      </c>
      <c r="V2006" s="21">
        <v>42480</v>
      </c>
      <c r="W2006" s="7">
        <v>600097</v>
      </c>
      <c r="X2006" s="40"/>
      <c r="Y2006" s="66">
        <v>22589</v>
      </c>
      <c r="Z2006" s="66">
        <v>8968</v>
      </c>
      <c r="AA2006" s="40" t="s">
        <v>41</v>
      </c>
      <c r="AB2006" s="66">
        <v>18786</v>
      </c>
      <c r="AC2006" s="66">
        <v>10784</v>
      </c>
      <c r="AD2006" s="40" t="s">
        <v>41</v>
      </c>
      <c r="AE2006" s="66">
        <v>17072</v>
      </c>
      <c r="AF2006" s="66">
        <v>11867</v>
      </c>
      <c r="AG2006" s="40" t="s">
        <v>43</v>
      </c>
      <c r="AH2006" s="66">
        <v>17904</v>
      </c>
      <c r="AI2006" s="66">
        <v>11316</v>
      </c>
      <c r="AJ2006" s="76"/>
      <c r="AK2006" s="75"/>
      <c r="AL2006" s="7">
        <v>600097</v>
      </c>
    </row>
    <row r="2007" spans="1:38" x14ac:dyDescent="0.15">
      <c r="A2007" s="7">
        <v>600098</v>
      </c>
      <c r="B2007" s="17">
        <f t="shared" si="792"/>
        <v>23.482628714943491</v>
      </c>
      <c r="C2007" s="17">
        <f t="shared" si="793"/>
        <v>2.0741288473980961</v>
      </c>
      <c r="D2007" s="17">
        <f t="shared" si="794"/>
        <v>34.053833605220227</v>
      </c>
      <c r="E2007" s="17">
        <f t="shared" si="795"/>
        <v>1.5277650718141067</v>
      </c>
      <c r="F2007" s="17">
        <f t="shared" si="796"/>
        <v>21.459934138309549</v>
      </c>
      <c r="G2007" s="17">
        <f t="shared" si="797"/>
        <v>1.4487383748934752</v>
      </c>
      <c r="H2007" s="17">
        <f t="shared" si="798"/>
        <v>17.040760121178739</v>
      </c>
      <c r="I2007" s="17">
        <f t="shared" si="799"/>
        <v>1.4728197804159602</v>
      </c>
      <c r="J2007" s="18">
        <v>11.22</v>
      </c>
      <c r="K2007" s="17">
        <v>0.4778</v>
      </c>
      <c r="L2007" s="17">
        <v>5.4095000000000004</v>
      </c>
      <c r="M2007" s="18">
        <v>8.35</v>
      </c>
      <c r="N2007" s="17">
        <v>6.13E-2</v>
      </c>
      <c r="O2007" s="17">
        <v>5.4654999999999996</v>
      </c>
      <c r="P2007" s="18">
        <v>7.82</v>
      </c>
      <c r="Q2007" s="17">
        <v>0.1822</v>
      </c>
      <c r="R2007" s="17">
        <v>5.3978000000000002</v>
      </c>
      <c r="S2007" s="18">
        <v>8.25</v>
      </c>
      <c r="T2007" s="17">
        <v>0.36309999999999998</v>
      </c>
      <c r="U2007" s="17">
        <v>5.6014999999999997</v>
      </c>
      <c r="V2007" s="21">
        <v>42489</v>
      </c>
      <c r="W2007" s="7">
        <v>600098</v>
      </c>
      <c r="X2007" s="30"/>
      <c r="Y2007" s="66">
        <v>67551</v>
      </c>
      <c r="Z2007" s="66">
        <v>40357</v>
      </c>
      <c r="AA2007" s="30"/>
      <c r="AB2007" s="66">
        <v>69460</v>
      </c>
      <c r="AC2007" s="66">
        <v>39248</v>
      </c>
      <c r="AD2007" s="30"/>
      <c r="AE2007" s="66">
        <v>66776</v>
      </c>
      <c r="AF2007" s="66">
        <v>40825</v>
      </c>
      <c r="AG2007" s="30"/>
      <c r="AH2007" s="66">
        <v>66935</v>
      </c>
      <c r="AI2007" s="66">
        <v>40729</v>
      </c>
      <c r="AJ2007" s="76"/>
      <c r="AK2007" s="75"/>
      <c r="AL2007" s="7">
        <v>600098</v>
      </c>
    </row>
    <row r="2008" spans="1:38" x14ac:dyDescent="0.15">
      <c r="A2008" s="7">
        <v>600099</v>
      </c>
      <c r="B2008" s="17">
        <f t="shared" si="792"/>
        <v>1893</v>
      </c>
      <c r="C2008" s="17">
        <f t="shared" si="793"/>
        <v>8.7456687456687465</v>
      </c>
      <c r="D2008" s="17">
        <f t="shared" si="794"/>
        <v>459.74576271186442</v>
      </c>
      <c r="E2008" s="17">
        <f t="shared" si="795"/>
        <v>5.0171090354203276</v>
      </c>
      <c r="F2008" s="17">
        <f t="shared" si="796"/>
        <v>949.19354838709683</v>
      </c>
      <c r="G2008" s="17">
        <f t="shared" si="797"/>
        <v>5.4422712350302858</v>
      </c>
      <c r="H2008" s="17">
        <f t="shared" si="798"/>
        <v>1226.25</v>
      </c>
      <c r="I2008" s="17">
        <f t="shared" si="799"/>
        <v>6.0440829906196578</v>
      </c>
      <c r="J2008" s="18">
        <v>18.93</v>
      </c>
      <c r="K2008" s="17">
        <v>0.01</v>
      </c>
      <c r="L2008" s="17">
        <v>2.1644999999999999</v>
      </c>
      <c r="M2008" s="18">
        <v>10.85</v>
      </c>
      <c r="N2008" s="17">
        <v>5.8999999999999999E-3</v>
      </c>
      <c r="O2008" s="17">
        <v>2.1625999999999999</v>
      </c>
      <c r="P2008" s="18">
        <v>11.77</v>
      </c>
      <c r="Q2008" s="17">
        <v>6.1999999999999998E-3</v>
      </c>
      <c r="R2008" s="17">
        <v>2.1627000000000001</v>
      </c>
      <c r="S2008" s="18">
        <v>13.08</v>
      </c>
      <c r="T2008" s="17">
        <v>8.0000000000000002E-3</v>
      </c>
      <c r="U2008" s="17">
        <v>2.1640999999999999</v>
      </c>
      <c r="V2008" s="21"/>
      <c r="W2008" s="7">
        <v>600099</v>
      </c>
      <c r="X2008" s="16"/>
      <c r="Y2008" s="66">
        <v>28194</v>
      </c>
      <c r="Z2008" s="66">
        <v>7772</v>
      </c>
      <c r="AA2008" s="16" t="s">
        <v>41</v>
      </c>
      <c r="AB2008" s="66">
        <v>15748</v>
      </c>
      <c r="AC2008" s="66">
        <v>13914</v>
      </c>
      <c r="AD2008" s="16" t="s">
        <v>43</v>
      </c>
      <c r="AE2008" s="66">
        <v>16819</v>
      </c>
      <c r="AF2008" s="66">
        <v>13028</v>
      </c>
      <c r="AG2008" s="16" t="s">
        <v>41</v>
      </c>
      <c r="AH2008" s="66">
        <v>15431</v>
      </c>
      <c r="AI2008" s="66">
        <v>14200</v>
      </c>
      <c r="AJ2008" s="76"/>
      <c r="AK2008" s="75"/>
      <c r="AL2008" s="7">
        <v>600099</v>
      </c>
    </row>
    <row r="2009" spans="1:38" x14ac:dyDescent="0.15">
      <c r="A2009" s="7">
        <v>600100</v>
      </c>
      <c r="B2009" s="17">
        <f t="shared" si="792"/>
        <v>31.137589928057555</v>
      </c>
      <c r="C2009" s="17">
        <f t="shared" si="793"/>
        <v>2.3255813953488373</v>
      </c>
      <c r="D2009" s="17">
        <f t="shared" si="794"/>
        <v>1.8245783956244301</v>
      </c>
      <c r="E2009" s="17">
        <f t="shared" si="795"/>
        <v>1.6652800166398003</v>
      </c>
      <c r="F2009" s="17">
        <f t="shared" si="796"/>
        <v>4.4726142071274815</v>
      </c>
      <c r="G2009" s="17">
        <f t="shared" si="797"/>
        <v>1.9449789380623017</v>
      </c>
      <c r="H2009" s="17">
        <f t="shared" si="798"/>
        <v>6.004709576138147</v>
      </c>
      <c r="I2009" s="17">
        <f t="shared" si="799"/>
        <v>1.7992943943551549</v>
      </c>
      <c r="J2009" s="18">
        <v>13.85</v>
      </c>
      <c r="K2009" s="17">
        <v>0.44479999999999997</v>
      </c>
      <c r="L2009" s="17">
        <v>5.9554999999999998</v>
      </c>
      <c r="M2009" s="18">
        <v>12.81</v>
      </c>
      <c r="N2009" s="17">
        <v>1.7552000000000001</v>
      </c>
      <c r="O2009" s="17">
        <v>7.6924000000000001</v>
      </c>
      <c r="P2009" s="18">
        <v>14.96</v>
      </c>
      <c r="Q2009" s="17">
        <v>1.6724000000000001</v>
      </c>
      <c r="R2009" s="17">
        <v>7.6916000000000002</v>
      </c>
      <c r="S2009" s="18">
        <v>13.77</v>
      </c>
      <c r="T2009" s="17">
        <v>1.7199</v>
      </c>
      <c r="U2009" s="17">
        <v>7.6529999999999996</v>
      </c>
      <c r="V2009" s="21">
        <v>42478</v>
      </c>
      <c r="W2009" s="7">
        <v>600100</v>
      </c>
      <c r="X2009" s="30"/>
      <c r="Y2009" s="66"/>
      <c r="Z2009" s="66"/>
      <c r="AA2009" s="30"/>
      <c r="AB2009" s="66"/>
      <c r="AC2009" s="66"/>
      <c r="AD2009" s="30"/>
      <c r="AE2009" s="66"/>
      <c r="AF2009" s="66"/>
      <c r="AG2009" s="30"/>
      <c r="AH2009" s="66"/>
      <c r="AI2009" s="66"/>
      <c r="AJ2009" s="76"/>
      <c r="AK2009" s="75"/>
      <c r="AL2009" s="7">
        <v>600100</v>
      </c>
    </row>
    <row r="2010" spans="1:38" x14ac:dyDescent="0.15">
      <c r="A2010" s="7">
        <v>600101</v>
      </c>
      <c r="B2010" s="17">
        <f t="shared" si="792"/>
        <v>44.629629629629626</v>
      </c>
      <c r="C2010" s="17">
        <f t="shared" si="793"/>
        <v>2.0573321268204401</v>
      </c>
      <c r="D2010" s="17">
        <f t="shared" si="794"/>
        <v>30.184210526315791</v>
      </c>
      <c r="E2010" s="17">
        <f t="shared" si="795"/>
        <v>1.9272776153510101</v>
      </c>
      <c r="F2010" s="17">
        <f t="shared" si="796"/>
        <v>41.122448979591837</v>
      </c>
      <c r="G2010" s="17">
        <f t="shared" si="797"/>
        <v>2.0126854117764572</v>
      </c>
      <c r="H2010" s="17">
        <f t="shared" si="798"/>
        <v>32.744565217391305</v>
      </c>
      <c r="I2010" s="17">
        <f t="shared" si="799"/>
        <v>1.9790759932333668</v>
      </c>
      <c r="J2010" s="18">
        <v>12.05</v>
      </c>
      <c r="K2010" s="17">
        <v>0.27</v>
      </c>
      <c r="L2010" s="17">
        <v>5.8571</v>
      </c>
      <c r="M2010" s="18">
        <v>11.47</v>
      </c>
      <c r="N2010" s="17">
        <v>9.5000000000000001E-2</v>
      </c>
      <c r="O2010" s="17">
        <v>5.9513999999999996</v>
      </c>
      <c r="P2010" s="18">
        <v>12.09</v>
      </c>
      <c r="Q2010" s="17">
        <v>0.14699999999999999</v>
      </c>
      <c r="R2010" s="17">
        <v>6.0068999999999999</v>
      </c>
      <c r="S2010" s="18">
        <v>12.05</v>
      </c>
      <c r="T2010" s="17">
        <v>0.27600000000000002</v>
      </c>
      <c r="U2010" s="17">
        <v>6.0887000000000002</v>
      </c>
      <c r="V2010" s="28">
        <v>42446</v>
      </c>
      <c r="W2010" s="7">
        <v>600101</v>
      </c>
      <c r="X2010" s="16"/>
      <c r="Y2010" s="66">
        <v>52095</v>
      </c>
      <c r="Z2010" s="66">
        <v>6222</v>
      </c>
      <c r="AA2010" s="16"/>
      <c r="AB2010" s="66">
        <v>49047</v>
      </c>
      <c r="AC2010" s="66">
        <v>6609</v>
      </c>
      <c r="AD2010" s="30"/>
      <c r="AE2010" s="66">
        <v>42709</v>
      </c>
      <c r="AF2010" s="66">
        <v>7590</v>
      </c>
      <c r="AG2010" s="16"/>
      <c r="AH2010" s="66">
        <v>42025</v>
      </c>
      <c r="AI2010" s="66">
        <v>7714</v>
      </c>
      <c r="AJ2010" s="76"/>
      <c r="AK2010" s="75"/>
      <c r="AL2010" s="7">
        <v>600101</v>
      </c>
    </row>
    <row r="2011" spans="1:38" x14ac:dyDescent="0.15">
      <c r="A2011" s="7">
        <v>600103</v>
      </c>
      <c r="B2011" s="17">
        <f t="shared" si="792"/>
        <v>-40.942028985507243</v>
      </c>
      <c r="C2011" s="17">
        <f t="shared" si="793"/>
        <v>5.4673892006967293</v>
      </c>
      <c r="D2011" s="17">
        <f t="shared" si="794"/>
        <v>-62.093023255813954</v>
      </c>
      <c r="E2011" s="17">
        <f t="shared" si="795"/>
        <v>5.277722870132437</v>
      </c>
      <c r="F2011" s="17">
        <f t="shared" si="796"/>
        <v>935.71428571428578</v>
      </c>
      <c r="G2011" s="17">
        <f t="shared" si="797"/>
        <v>5.0584033207838592</v>
      </c>
      <c r="H2011" s="17">
        <f t="shared" si="798"/>
        <v>155.93841642228739</v>
      </c>
      <c r="I2011" s="17">
        <f t="shared" si="799"/>
        <v>3.9483209890293476</v>
      </c>
      <c r="J2011" s="18">
        <v>5.65</v>
      </c>
      <c r="K2011" s="17">
        <v>-0.13800000000000001</v>
      </c>
      <c r="L2011" s="17">
        <v>1.0334000000000001</v>
      </c>
      <c r="M2011" s="18">
        <v>5.34</v>
      </c>
      <c r="N2011" s="17">
        <v>-2.1499999999999998E-2</v>
      </c>
      <c r="O2011" s="17">
        <v>1.0118</v>
      </c>
      <c r="P2011" s="18">
        <v>5.24</v>
      </c>
      <c r="Q2011" s="17">
        <v>2.8E-3</v>
      </c>
      <c r="R2011" s="17">
        <v>1.0359</v>
      </c>
      <c r="S2011" s="18">
        <v>7.09</v>
      </c>
      <c r="T2011" s="17">
        <v>3.4099999999999998E-2</v>
      </c>
      <c r="U2011" s="17">
        <v>1.7957000000000001</v>
      </c>
      <c r="V2011" s="21">
        <v>42471</v>
      </c>
      <c r="W2011" s="7">
        <v>600103</v>
      </c>
      <c r="X2011" s="30"/>
      <c r="Y2011" s="66"/>
      <c r="Z2011" s="66"/>
      <c r="AA2011" s="30"/>
      <c r="AB2011" s="66"/>
      <c r="AC2011" s="66"/>
      <c r="AD2011" s="30"/>
      <c r="AE2011" s="66"/>
      <c r="AF2011" s="66"/>
      <c r="AG2011" s="30"/>
      <c r="AH2011" s="66"/>
      <c r="AI2011" s="66"/>
      <c r="AJ2011" s="76"/>
      <c r="AK2011" s="75"/>
      <c r="AL2011" s="7">
        <v>600103</v>
      </c>
    </row>
    <row r="2012" spans="1:38" x14ac:dyDescent="0.15">
      <c r="A2012" s="7">
        <v>600104</v>
      </c>
      <c r="B2012" s="17">
        <f t="shared" si="792"/>
        <v>8.6787564766839385</v>
      </c>
      <c r="C2012" s="17">
        <f t="shared" si="793"/>
        <v>1.4763376752560768</v>
      </c>
      <c r="D2012" s="17">
        <f t="shared" si="794"/>
        <v>6.9652777777777777</v>
      </c>
      <c r="E2012" s="17">
        <f t="shared" si="795"/>
        <v>1.2037275951250832</v>
      </c>
      <c r="F2012" s="17">
        <f t="shared" si="796"/>
        <v>7.4267935578330881</v>
      </c>
      <c r="G2012" s="17">
        <f t="shared" si="797"/>
        <v>1.2718132584495034</v>
      </c>
      <c r="H2012" s="17">
        <f t="shared" si="798"/>
        <v>7.8259312320916914</v>
      </c>
      <c r="I2012" s="17">
        <f t="shared" si="799"/>
        <v>1.3080699233716475</v>
      </c>
      <c r="J2012" s="18">
        <v>23.45</v>
      </c>
      <c r="K2012" s="17">
        <v>2.702</v>
      </c>
      <c r="L2012" s="17">
        <v>15.883900000000001</v>
      </c>
      <c r="M2012" s="18">
        <v>20.059999999999999</v>
      </c>
      <c r="N2012" s="17">
        <v>0.72</v>
      </c>
      <c r="O2012" s="17">
        <v>16.664899999999999</v>
      </c>
      <c r="P2012" s="18">
        <v>20.29</v>
      </c>
      <c r="Q2012" s="17">
        <v>1.3660000000000001</v>
      </c>
      <c r="R2012" s="17">
        <v>15.9536</v>
      </c>
      <c r="S2012" s="18">
        <v>21.85</v>
      </c>
      <c r="T2012" s="17">
        <v>2.0939999999999999</v>
      </c>
      <c r="U2012" s="17">
        <v>16.704000000000001</v>
      </c>
      <c r="V2012" s="28">
        <v>42466</v>
      </c>
      <c r="W2012" s="7">
        <v>600104</v>
      </c>
      <c r="X2012" s="16" t="s">
        <v>37</v>
      </c>
      <c r="Y2012" s="66">
        <v>127409</v>
      </c>
      <c r="Z2012" s="66">
        <v>86536</v>
      </c>
      <c r="AA2012" s="16" t="s">
        <v>41</v>
      </c>
      <c r="AB2012" s="66">
        <v>121140</v>
      </c>
      <c r="AC2012" s="66">
        <v>91015</v>
      </c>
      <c r="AD2012" s="30" t="s">
        <v>41</v>
      </c>
      <c r="AE2012" s="66">
        <v>118009</v>
      </c>
      <c r="AF2012" s="66">
        <v>93429</v>
      </c>
      <c r="AG2012" s="16" t="s">
        <v>37</v>
      </c>
      <c r="AH2012" s="66">
        <v>103501</v>
      </c>
      <c r="AI2012" s="66">
        <v>106526</v>
      </c>
      <c r="AJ2012" s="76"/>
      <c r="AK2012" s="75"/>
      <c r="AL2012" s="7">
        <v>600104</v>
      </c>
    </row>
    <row r="2013" spans="1:38" x14ac:dyDescent="0.15">
      <c r="A2013" s="7">
        <v>600105</v>
      </c>
      <c r="B2013" s="17">
        <f t="shared" si="792"/>
        <v>25.824999999999999</v>
      </c>
      <c r="C2013" s="17">
        <f t="shared" si="793"/>
        <v>2.2288389755539737</v>
      </c>
      <c r="D2013" s="17">
        <f t="shared" si="794"/>
        <v>42.421052631578952</v>
      </c>
      <c r="E2013" s="17">
        <f t="shared" si="795"/>
        <v>3.4081779356420991</v>
      </c>
      <c r="F2013" s="17">
        <f t="shared" si="796"/>
        <v>38.719008264462808</v>
      </c>
      <c r="G2013" s="17">
        <f t="shared" si="797"/>
        <v>3.8749431371738141</v>
      </c>
      <c r="H2013" s="17">
        <f t="shared" si="798"/>
        <v>45.532544378698219</v>
      </c>
      <c r="I2013" s="17">
        <f t="shared" si="799"/>
        <v>4.1599091793707421</v>
      </c>
      <c r="J2013" s="18">
        <v>10.33</v>
      </c>
      <c r="K2013" s="17">
        <v>0.4</v>
      </c>
      <c r="L2013" s="17">
        <v>4.6346999999999996</v>
      </c>
      <c r="M2013" s="18">
        <v>16.12</v>
      </c>
      <c r="N2013" s="17">
        <v>9.5000000000000001E-2</v>
      </c>
      <c r="O2013" s="17">
        <v>4.7298</v>
      </c>
      <c r="P2013" s="18">
        <v>9.3699999999999992</v>
      </c>
      <c r="Q2013" s="17">
        <v>0.121</v>
      </c>
      <c r="R2013" s="17">
        <v>2.4180999999999999</v>
      </c>
      <c r="S2013" s="18">
        <v>10.26</v>
      </c>
      <c r="T2013" s="17">
        <v>0.16900000000000001</v>
      </c>
      <c r="U2013" s="17">
        <v>2.4664000000000001</v>
      </c>
      <c r="V2013" s="28">
        <v>42478</v>
      </c>
      <c r="W2013" s="7">
        <v>600105</v>
      </c>
      <c r="X2013" s="30" t="s">
        <v>41</v>
      </c>
      <c r="Y2013" s="66">
        <v>37491</v>
      </c>
      <c r="Z2013" s="66">
        <v>12602</v>
      </c>
      <c r="AA2013" s="30" t="s">
        <v>43</v>
      </c>
      <c r="AB2013" s="66">
        <v>41391</v>
      </c>
      <c r="AC2013" s="66">
        <v>11415</v>
      </c>
      <c r="AD2013" s="38" t="s">
        <v>41</v>
      </c>
      <c r="AE2013" s="66">
        <v>45405</v>
      </c>
      <c r="AF2013" s="66">
        <v>20812</v>
      </c>
      <c r="AG2013" s="38"/>
      <c r="AH2013" s="66">
        <v>63743</v>
      </c>
      <c r="AI2013" s="66">
        <v>14825</v>
      </c>
      <c r="AJ2013" s="76"/>
      <c r="AK2013" s="75"/>
      <c r="AL2013" s="7">
        <v>600105</v>
      </c>
    </row>
    <row r="2014" spans="1:38" x14ac:dyDescent="0.15">
      <c r="A2014" s="7">
        <v>600106</v>
      </c>
      <c r="B2014" s="17">
        <f t="shared" si="792"/>
        <v>28.04</v>
      </c>
      <c r="C2014" s="17">
        <f t="shared" si="793"/>
        <v>1.9534080142674022</v>
      </c>
      <c r="D2014" s="17">
        <f t="shared" si="794"/>
        <v>42.699999999999996</v>
      </c>
      <c r="E2014" s="17">
        <f t="shared" si="795"/>
        <v>2.4641486568370023</v>
      </c>
      <c r="F2014" s="17">
        <f t="shared" si="796"/>
        <v>19.666666666666668</v>
      </c>
      <c r="G2014" s="17">
        <f t="shared" si="797"/>
        <v>1.9812508744927941</v>
      </c>
      <c r="H2014" s="17">
        <f t="shared" si="798"/>
        <v>19.777777777777775</v>
      </c>
      <c r="I2014" s="17">
        <f t="shared" si="799"/>
        <v>1.9131556319862424</v>
      </c>
      <c r="J2014" s="18">
        <v>7.01</v>
      </c>
      <c r="K2014" s="17">
        <v>0.25</v>
      </c>
      <c r="L2014" s="17">
        <v>3.5886</v>
      </c>
      <c r="M2014" s="18">
        <v>8.5399999999999991</v>
      </c>
      <c r="N2014" s="17">
        <v>0.05</v>
      </c>
      <c r="O2014" s="17">
        <v>3.4657</v>
      </c>
      <c r="P2014" s="18">
        <v>7.08</v>
      </c>
      <c r="Q2014" s="17">
        <v>0.18</v>
      </c>
      <c r="R2014" s="17">
        <v>3.5735000000000001</v>
      </c>
      <c r="S2014" s="18">
        <v>7.12</v>
      </c>
      <c r="T2014" s="17">
        <v>0.27</v>
      </c>
      <c r="U2014" s="17">
        <v>3.7216</v>
      </c>
      <c r="V2014" s="21">
        <v>42445</v>
      </c>
      <c r="W2014" s="7">
        <v>600106</v>
      </c>
      <c r="X2014" s="30"/>
      <c r="Y2014" s="66">
        <v>54066</v>
      </c>
      <c r="Z2014" s="66">
        <v>16789</v>
      </c>
      <c r="AA2014" s="30"/>
      <c r="AB2014" s="66">
        <v>64262</v>
      </c>
      <c r="AC2014" s="66">
        <v>14125</v>
      </c>
      <c r="AD2014" s="30"/>
      <c r="AE2014" s="66">
        <v>60261</v>
      </c>
      <c r="AF2014" s="66">
        <v>15063</v>
      </c>
      <c r="AG2014" s="30"/>
      <c r="AH2014" s="66">
        <v>60575</v>
      </c>
      <c r="AI2014" s="66">
        <v>14985</v>
      </c>
      <c r="AJ2014" s="76"/>
      <c r="AK2014" s="75"/>
      <c r="AL2014" s="7">
        <v>600106</v>
      </c>
    </row>
    <row r="2015" spans="1:38" x14ac:dyDescent="0.15">
      <c r="A2015" s="7">
        <v>600107</v>
      </c>
      <c r="B2015" s="17">
        <f t="shared" si="792"/>
        <v>1892.0000000000002</v>
      </c>
      <c r="C2015" s="17">
        <f t="shared" si="793"/>
        <v>12.914675767918089</v>
      </c>
      <c r="D2015" s="17">
        <f t="shared" si="794"/>
        <v>-401.875</v>
      </c>
      <c r="E2015" s="17">
        <f t="shared" si="795"/>
        <v>13.280550774526679</v>
      </c>
      <c r="F2015" s="17">
        <f t="shared" si="796"/>
        <v>-285.85714285714283</v>
      </c>
      <c r="G2015" s="17">
        <f t="shared" si="797"/>
        <v>13.991050202768845</v>
      </c>
      <c r="H2015" s="17">
        <f t="shared" si="798"/>
        <v>-496.55172413793099</v>
      </c>
      <c r="I2015" s="17">
        <f t="shared" si="799"/>
        <v>13.375130616509926</v>
      </c>
      <c r="J2015" s="18">
        <v>18.920000000000002</v>
      </c>
      <c r="K2015" s="17">
        <v>0.01</v>
      </c>
      <c r="L2015" s="17">
        <v>1.4650000000000001</v>
      </c>
      <c r="M2015" s="18">
        <v>19.29</v>
      </c>
      <c r="N2015" s="17">
        <v>-1.2E-2</v>
      </c>
      <c r="O2015" s="17">
        <v>1.4524999999999999</v>
      </c>
      <c r="P2015" s="18">
        <v>20.010000000000002</v>
      </c>
      <c r="Q2015" s="17">
        <v>-3.5000000000000003E-2</v>
      </c>
      <c r="R2015" s="17">
        <v>1.4301999999999999</v>
      </c>
      <c r="S2015" s="18">
        <v>19.2</v>
      </c>
      <c r="T2015" s="17">
        <v>-2.9000000000000001E-2</v>
      </c>
      <c r="U2015" s="17">
        <v>1.4355</v>
      </c>
      <c r="V2015" s="21">
        <v>42488</v>
      </c>
      <c r="W2015" s="7">
        <v>600107</v>
      </c>
      <c r="X2015" s="30" t="s">
        <v>41</v>
      </c>
      <c r="Y2015" s="66">
        <v>25032</v>
      </c>
      <c r="Z2015" s="66">
        <v>14381</v>
      </c>
      <c r="AA2015" s="30" t="s">
        <v>41</v>
      </c>
      <c r="AB2015" s="66">
        <v>24206</v>
      </c>
      <c r="AC2015" s="66">
        <v>14872</v>
      </c>
      <c r="AD2015" s="30" t="s">
        <v>43</v>
      </c>
      <c r="AE2015" s="66">
        <v>24317</v>
      </c>
      <c r="AF2015" s="66">
        <v>14804</v>
      </c>
      <c r="AG2015" s="16" t="s">
        <v>41</v>
      </c>
      <c r="AH2015" s="66">
        <v>23686</v>
      </c>
      <c r="AI2015" s="66">
        <v>15199</v>
      </c>
      <c r="AJ2015" s="76"/>
      <c r="AK2015" s="75"/>
      <c r="AL2015" s="7">
        <v>600107</v>
      </c>
    </row>
    <row r="2016" spans="1:38" x14ac:dyDescent="0.15">
      <c r="A2016" s="7">
        <v>600108</v>
      </c>
      <c r="B2016" s="17">
        <f t="shared" si="792"/>
        <v>90.506329113924039</v>
      </c>
      <c r="C2016" s="17">
        <f t="shared" si="793"/>
        <v>2.3645157289901202</v>
      </c>
      <c r="D2016" s="17">
        <f t="shared" si="794"/>
        <v>202.53623188405797</v>
      </c>
      <c r="E2016" s="17">
        <f t="shared" si="795"/>
        <v>2.322007144637368</v>
      </c>
      <c r="F2016" s="17">
        <f t="shared" si="796"/>
        <v>123.77450980392156</v>
      </c>
      <c r="G2016" s="17">
        <f t="shared" si="797"/>
        <v>2.1010151439507405</v>
      </c>
      <c r="H2016" s="17">
        <f t="shared" si="798"/>
        <v>141.12903225806451</v>
      </c>
      <c r="I2016" s="17">
        <f t="shared" si="799"/>
        <v>2.1834969223091001</v>
      </c>
      <c r="J2016" s="18">
        <v>5.72</v>
      </c>
      <c r="K2016" s="17">
        <v>6.3200000000000006E-2</v>
      </c>
      <c r="L2016" s="17">
        <v>2.4190999999999998</v>
      </c>
      <c r="M2016" s="18">
        <v>5.59</v>
      </c>
      <c r="N2016" s="17">
        <v>6.8999999999999999E-3</v>
      </c>
      <c r="O2016" s="17">
        <v>2.4074</v>
      </c>
      <c r="P2016" s="18">
        <v>5.05</v>
      </c>
      <c r="Q2016" s="17">
        <v>2.0400000000000001E-2</v>
      </c>
      <c r="R2016" s="17">
        <v>2.4036</v>
      </c>
      <c r="S2016" s="18">
        <v>5.25</v>
      </c>
      <c r="T2016" s="17">
        <v>2.7900000000000001E-2</v>
      </c>
      <c r="U2016" s="17">
        <v>2.4043999999999999</v>
      </c>
      <c r="V2016" s="21">
        <v>42488</v>
      </c>
      <c r="W2016" s="7">
        <v>600108</v>
      </c>
      <c r="X2016" s="30"/>
      <c r="Y2016" s="66"/>
      <c r="Z2016" s="66"/>
      <c r="AA2016" s="30"/>
      <c r="AB2016" s="66"/>
      <c r="AC2016" s="66"/>
      <c r="AD2016" s="30"/>
      <c r="AE2016" s="66"/>
      <c r="AF2016" s="66"/>
      <c r="AG2016" s="30"/>
      <c r="AH2016" s="66"/>
      <c r="AI2016" s="66"/>
      <c r="AJ2016" s="76"/>
      <c r="AK2016" s="75"/>
      <c r="AL2016" s="7">
        <v>600108</v>
      </c>
    </row>
    <row r="2017" spans="1:38" x14ac:dyDescent="0.15">
      <c r="A2017" s="7">
        <v>600109</v>
      </c>
      <c r="B2017" s="17">
        <f t="shared" si="792"/>
        <v>16.267166042446938</v>
      </c>
      <c r="C2017" s="17">
        <f t="shared" si="793"/>
        <v>2.3914400029365339</v>
      </c>
      <c r="D2017" s="17">
        <f t="shared" si="794"/>
        <v>34.357142857142861</v>
      </c>
      <c r="E2017" s="17">
        <f t="shared" si="795"/>
        <v>2.6284153005464481</v>
      </c>
      <c r="F2017" s="17">
        <f t="shared" si="796"/>
        <v>31.94312796208531</v>
      </c>
      <c r="G2017" s="17">
        <f t="shared" si="797"/>
        <v>2.4458839112369133</v>
      </c>
      <c r="H2017" s="17">
        <f t="shared" si="798"/>
        <v>28.589552238805965</v>
      </c>
      <c r="I2017" s="17">
        <f t="shared" si="799"/>
        <v>2.2560641662102712</v>
      </c>
      <c r="J2017" s="18">
        <v>13.03</v>
      </c>
      <c r="K2017" s="17">
        <v>0.80100000000000005</v>
      </c>
      <c r="L2017" s="17">
        <v>5.4485999999999999</v>
      </c>
      <c r="M2017" s="18">
        <v>14.43</v>
      </c>
      <c r="N2017" s="17">
        <v>0.105</v>
      </c>
      <c r="O2017" s="17">
        <v>5.49</v>
      </c>
      <c r="P2017" s="18">
        <v>13.48</v>
      </c>
      <c r="Q2017" s="17">
        <v>0.21099999999999999</v>
      </c>
      <c r="R2017" s="17">
        <v>5.5113000000000003</v>
      </c>
      <c r="S2017" s="18">
        <v>12.77</v>
      </c>
      <c r="T2017" s="17">
        <v>0.33500000000000002</v>
      </c>
      <c r="U2017" s="17">
        <v>5.6603000000000003</v>
      </c>
      <c r="V2017" s="28">
        <v>42477</v>
      </c>
      <c r="W2017" s="7">
        <v>600109</v>
      </c>
      <c r="X2017" s="30"/>
      <c r="Y2017" s="66"/>
      <c r="Z2017" s="66"/>
      <c r="AA2017" s="30"/>
      <c r="AB2017" s="66"/>
      <c r="AC2017" s="66"/>
      <c r="AD2017" s="30"/>
      <c r="AE2017" s="66"/>
      <c r="AF2017" s="66"/>
      <c r="AG2017" s="30"/>
      <c r="AH2017" s="66"/>
      <c r="AI2017" s="66"/>
      <c r="AJ2017" s="76"/>
      <c r="AK2017" s="75"/>
      <c r="AL2017" s="7">
        <v>600109</v>
      </c>
    </row>
    <row r="2018" spans="1:38" x14ac:dyDescent="0.15">
      <c r="A2018" s="7">
        <v>600110</v>
      </c>
      <c r="B2018" s="17">
        <f t="shared" si="792"/>
        <v>84.805091487669046</v>
      </c>
      <c r="C2018" s="17">
        <f t="shared" si="793"/>
        <v>6.5579821593355891</v>
      </c>
      <c r="D2018" s="17">
        <f t="shared" si="794"/>
        <v>217.20779220779221</v>
      </c>
      <c r="E2018" s="17">
        <f t="shared" si="795"/>
        <v>4.1721234798877456</v>
      </c>
      <c r="F2018" s="17">
        <f t="shared" si="796"/>
        <v>286.04651162790697</v>
      </c>
      <c r="G2018" s="17">
        <f t="shared" si="797"/>
        <v>6.1049758034495598</v>
      </c>
      <c r="H2018" s="17">
        <f t="shared" si="798"/>
        <v>320.3389830508475</v>
      </c>
      <c r="I2018" s="17">
        <f t="shared" si="799"/>
        <v>6.2318392581143742</v>
      </c>
      <c r="J2018" s="18">
        <v>10.66</v>
      </c>
      <c r="K2018" s="17">
        <v>0.12570000000000001</v>
      </c>
      <c r="L2018" s="17">
        <v>1.6254999999999999</v>
      </c>
      <c r="M2018" s="18">
        <v>6.69</v>
      </c>
      <c r="N2018" s="17">
        <v>7.7000000000000002E-3</v>
      </c>
      <c r="O2018" s="17">
        <v>1.6034999999999999</v>
      </c>
      <c r="P2018" s="18">
        <v>9.84</v>
      </c>
      <c r="Q2018" s="17">
        <v>1.72E-2</v>
      </c>
      <c r="R2018" s="17">
        <v>1.6117999999999999</v>
      </c>
      <c r="S2018" s="18">
        <v>10.08</v>
      </c>
      <c r="T2018" s="17">
        <v>2.3599999999999999E-2</v>
      </c>
      <c r="U2018" s="17">
        <v>1.6174999999999999</v>
      </c>
      <c r="V2018" s="28">
        <v>42450</v>
      </c>
      <c r="W2018" s="7">
        <v>600110</v>
      </c>
      <c r="X2018" s="30"/>
      <c r="Y2018" s="66"/>
      <c r="Z2018" s="66"/>
      <c r="AA2018" s="30"/>
      <c r="AB2018" s="66"/>
      <c r="AC2018" s="66"/>
      <c r="AD2018" s="30"/>
      <c r="AE2018" s="66"/>
      <c r="AF2018" s="66"/>
      <c r="AG2018" s="30"/>
      <c r="AH2018" s="66">
        <v>103400</v>
      </c>
      <c r="AI2018" s="66">
        <v>11125</v>
      </c>
      <c r="AJ2018" s="76"/>
      <c r="AK2018" s="75"/>
      <c r="AL2018" s="7">
        <v>600110</v>
      </c>
    </row>
    <row r="2019" spans="1:38" x14ac:dyDescent="0.15">
      <c r="A2019" s="7">
        <v>600111</v>
      </c>
      <c r="B2019" s="17">
        <f t="shared" si="792"/>
        <v>136.33333333333334</v>
      </c>
      <c r="C2019" s="17">
        <f t="shared" si="793"/>
        <v>5.3606535890602469</v>
      </c>
      <c r="D2019" s="17">
        <f t="shared" si="794"/>
        <v>1585</v>
      </c>
      <c r="E2019" s="17">
        <f t="shared" si="795"/>
        <v>5.5349425989785672</v>
      </c>
      <c r="F2019" s="17">
        <f t="shared" si="796"/>
        <v>739.44444444444457</v>
      </c>
      <c r="G2019" s="17">
        <f t="shared" si="797"/>
        <v>5.8693830753627028</v>
      </c>
      <c r="H2019" s="17">
        <f t="shared" si="798"/>
        <v>1030</v>
      </c>
      <c r="I2019" s="17">
        <f t="shared" si="799"/>
        <v>5.4480539516022395</v>
      </c>
      <c r="J2019" s="18">
        <v>12.27</v>
      </c>
      <c r="K2019" s="17">
        <v>0.09</v>
      </c>
      <c r="L2019" s="17">
        <v>2.2888999999999999</v>
      </c>
      <c r="M2019" s="18">
        <v>12.68</v>
      </c>
      <c r="N2019" s="17">
        <v>2E-3</v>
      </c>
      <c r="O2019" s="17">
        <v>2.2909000000000002</v>
      </c>
      <c r="P2019" s="18">
        <v>13.31</v>
      </c>
      <c r="Q2019" s="17">
        <v>8.9999999999999993E-3</v>
      </c>
      <c r="R2019" s="17">
        <v>2.2677</v>
      </c>
      <c r="S2019" s="18">
        <v>12.36</v>
      </c>
      <c r="T2019" s="17">
        <v>8.9999999999999993E-3</v>
      </c>
      <c r="U2019" s="17">
        <v>2.2686999999999999</v>
      </c>
      <c r="V2019" s="21">
        <v>42475</v>
      </c>
      <c r="W2019" s="7">
        <v>600111</v>
      </c>
      <c r="X2019" s="30"/>
      <c r="Y2019" s="66"/>
      <c r="Z2019" s="66"/>
      <c r="AA2019" s="30"/>
      <c r="AB2019" s="66"/>
      <c r="AC2019" s="66"/>
      <c r="AD2019" s="30"/>
      <c r="AE2019" s="66"/>
      <c r="AF2019" s="66"/>
      <c r="AG2019" s="30"/>
      <c r="AH2019" s="66"/>
      <c r="AI2019" s="66"/>
      <c r="AJ2019" s="76"/>
      <c r="AK2019" s="75"/>
      <c r="AL2019" s="7">
        <v>600111</v>
      </c>
    </row>
    <row r="2020" spans="1:38" x14ac:dyDescent="0.15">
      <c r="A2020" s="7">
        <v>600112</v>
      </c>
      <c r="B2020" s="17">
        <f t="shared" si="792"/>
        <v>-31.660899653979239</v>
      </c>
      <c r="C2020" s="17">
        <f t="shared" si="793"/>
        <v>4.8221343873517784</v>
      </c>
      <c r="D2020" s="17">
        <f t="shared" si="794"/>
        <v>336.43617021276594</v>
      </c>
      <c r="E2020" s="17">
        <f t="shared" si="795"/>
        <v>5.532715185444367</v>
      </c>
      <c r="F2020" s="17">
        <f t="shared" si="796"/>
        <v>468.90756302521004</v>
      </c>
      <c r="G2020" s="17">
        <f t="shared" si="797"/>
        <v>4.875704486871423</v>
      </c>
      <c r="H2020" s="17">
        <f t="shared" si="798"/>
        <v>770.83333333333326</v>
      </c>
      <c r="I2020" s="17">
        <f t="shared" si="799"/>
        <v>4.8520347947720417</v>
      </c>
      <c r="J2020" s="18">
        <v>10.98</v>
      </c>
      <c r="K2020" s="17">
        <v>-0.3468</v>
      </c>
      <c r="L2020" s="17">
        <v>2.2770000000000001</v>
      </c>
      <c r="M2020" s="18">
        <v>12.65</v>
      </c>
      <c r="N2020" s="17">
        <v>9.4000000000000004E-3</v>
      </c>
      <c r="O2020" s="17">
        <v>2.2864</v>
      </c>
      <c r="P2020" s="18">
        <v>11.16</v>
      </c>
      <c r="Q2020" s="17">
        <v>1.1900000000000001E-2</v>
      </c>
      <c r="R2020" s="17">
        <v>2.2888999999999999</v>
      </c>
      <c r="S2020" s="18">
        <v>11.1</v>
      </c>
      <c r="T2020" s="17">
        <v>1.0800000000000001E-2</v>
      </c>
      <c r="U2020" s="17">
        <v>2.2877000000000001</v>
      </c>
      <c r="V2020" s="21">
        <v>42486</v>
      </c>
      <c r="W2020" s="7">
        <v>600112</v>
      </c>
      <c r="X2020" s="30"/>
      <c r="Y2020" s="66"/>
      <c r="Z2020" s="66"/>
      <c r="AA2020" s="30"/>
      <c r="AB2020" s="66"/>
      <c r="AC2020" s="66"/>
      <c r="AD2020" s="30"/>
      <c r="AE2020" s="66">
        <v>46162</v>
      </c>
      <c r="AF2020" s="66">
        <v>11030</v>
      </c>
      <c r="AG2020" s="30"/>
      <c r="AH2020" s="66"/>
      <c r="AI2020" s="66"/>
      <c r="AJ2020" s="76"/>
      <c r="AK2020" s="75"/>
      <c r="AL2020" s="7">
        <v>600112</v>
      </c>
    </row>
    <row r="2021" spans="1:38" x14ac:dyDescent="0.15">
      <c r="A2021" s="7">
        <v>600113</v>
      </c>
      <c r="B2021" s="17">
        <f t="shared" si="792"/>
        <v>74.862068965517253</v>
      </c>
      <c r="C2021" s="17">
        <f t="shared" si="793"/>
        <v>14.588092998252923</v>
      </c>
      <c r="D2021" s="17">
        <f t="shared" si="794"/>
        <v>43.035714285714285</v>
      </c>
      <c r="E2021" s="17">
        <f t="shared" si="795"/>
        <v>7.7382481376830219</v>
      </c>
      <c r="F2021" s="17">
        <f t="shared" si="796"/>
        <v>37.65625</v>
      </c>
      <c r="G2021" s="17">
        <f t="shared" si="797"/>
        <v>7.3034729377538037</v>
      </c>
      <c r="H2021" s="17">
        <f t="shared" si="798"/>
        <v>55.320000000000007</v>
      </c>
      <c r="I2021" s="17">
        <f t="shared" si="799"/>
        <v>10.678712068566135</v>
      </c>
      <c r="J2021" s="18">
        <v>21.71</v>
      </c>
      <c r="K2021" s="17">
        <v>0.28999999999999998</v>
      </c>
      <c r="L2021" s="17">
        <v>1.4882</v>
      </c>
      <c r="M2021" s="18">
        <v>12.05</v>
      </c>
      <c r="N2021" s="17">
        <v>7.0000000000000007E-2</v>
      </c>
      <c r="O2021" s="17">
        <v>1.5571999999999999</v>
      </c>
      <c r="P2021" s="18">
        <v>12.05</v>
      </c>
      <c r="Q2021" s="17">
        <v>0.16</v>
      </c>
      <c r="R2021" s="17">
        <v>1.6498999999999999</v>
      </c>
      <c r="S2021" s="18">
        <v>18.440000000000001</v>
      </c>
      <c r="T2021" s="17">
        <v>0.25</v>
      </c>
      <c r="U2021" s="17">
        <v>1.7267999999999999</v>
      </c>
      <c r="V2021" s="21">
        <v>42460</v>
      </c>
      <c r="W2021" s="7">
        <v>600113</v>
      </c>
      <c r="X2021" s="30"/>
      <c r="Y2021" s="66">
        <v>35160</v>
      </c>
      <c r="Z2021" s="66">
        <v>9061</v>
      </c>
      <c r="AA2021" s="16"/>
      <c r="AB2021" s="66">
        <v>35819</v>
      </c>
      <c r="AC2021" s="66">
        <v>8895</v>
      </c>
      <c r="AD2021" s="16"/>
      <c r="AE2021" s="66">
        <v>35819</v>
      </c>
      <c r="AF2021" s="66">
        <v>8895</v>
      </c>
      <c r="AG2021" s="16"/>
      <c r="AH2021" s="66">
        <v>39899</v>
      </c>
      <c r="AI2021" s="66">
        <v>7985</v>
      </c>
      <c r="AJ2021" s="76"/>
      <c r="AK2021" s="75"/>
      <c r="AL2021" s="7">
        <v>600113</v>
      </c>
    </row>
    <row r="2022" spans="1:38" x14ac:dyDescent="0.15">
      <c r="A2022" s="7">
        <v>600114</v>
      </c>
      <c r="B2022" s="17">
        <f t="shared" si="792"/>
        <v>40.02325581395349</v>
      </c>
      <c r="C2022" s="17">
        <f t="shared" si="793"/>
        <v>4.4059291876808073</v>
      </c>
      <c r="D2022" s="17">
        <f t="shared" si="794"/>
        <v>43.972222222222221</v>
      </c>
      <c r="E2022" s="17">
        <f t="shared" si="795"/>
        <v>3.9400652114393813</v>
      </c>
      <c r="F2022" s="17">
        <f t="shared" si="796"/>
        <v>42.024999999999991</v>
      </c>
      <c r="G2022" s="17">
        <f t="shared" si="797"/>
        <v>4.2176836611802484</v>
      </c>
      <c r="H2022" s="17">
        <f t="shared" si="798"/>
        <v>41.224137931034484</v>
      </c>
      <c r="I2022" s="17">
        <f t="shared" si="799"/>
        <v>3.816684225648884</v>
      </c>
      <c r="J2022" s="18">
        <v>17.21</v>
      </c>
      <c r="K2022" s="17">
        <v>0.43</v>
      </c>
      <c r="L2022" s="17">
        <v>3.9060999999999999</v>
      </c>
      <c r="M2022" s="18">
        <v>15.83</v>
      </c>
      <c r="N2022" s="17">
        <v>0.09</v>
      </c>
      <c r="O2022" s="17">
        <v>4.0176999999999996</v>
      </c>
      <c r="P2022" s="18">
        <v>16.809999999999999</v>
      </c>
      <c r="Q2022" s="17">
        <v>0.2</v>
      </c>
      <c r="R2022" s="17">
        <v>3.9855999999999998</v>
      </c>
      <c r="S2022" s="18">
        <v>15.94</v>
      </c>
      <c r="T2022" s="17">
        <v>0.28999999999999998</v>
      </c>
      <c r="U2022" s="17">
        <v>4.1764000000000001</v>
      </c>
      <c r="V2022" s="28">
        <v>42443</v>
      </c>
      <c r="W2022" s="7">
        <v>600114</v>
      </c>
      <c r="X2022" s="16" t="s">
        <v>43</v>
      </c>
      <c r="Y2022" s="66">
        <v>32225</v>
      </c>
      <c r="Z2022" s="66">
        <v>12126</v>
      </c>
      <c r="AA2022" s="16" t="s">
        <v>41</v>
      </c>
      <c r="AB2022" s="70">
        <v>24878</v>
      </c>
      <c r="AC2022" s="71">
        <v>15707</v>
      </c>
      <c r="AD2022" s="16" t="s">
        <v>41</v>
      </c>
      <c r="AE2022" s="70">
        <v>23591</v>
      </c>
      <c r="AF2022" s="70">
        <v>16564</v>
      </c>
      <c r="AG2022" s="16" t="s">
        <v>41</v>
      </c>
      <c r="AH2022" s="70">
        <v>23447</v>
      </c>
      <c r="AI2022" s="70">
        <v>16665</v>
      </c>
      <c r="AJ2022" s="76"/>
      <c r="AK2022" s="75"/>
      <c r="AL2022" s="7">
        <v>600114</v>
      </c>
    </row>
    <row r="2023" spans="1:38" x14ac:dyDescent="0.15">
      <c r="A2023" s="7">
        <v>600115</v>
      </c>
      <c r="B2023" s="17">
        <f t="shared" si="792"/>
        <v>19.91549295774648</v>
      </c>
      <c r="C2023" s="17">
        <f t="shared" si="793"/>
        <v>2.6439790575916233</v>
      </c>
      <c r="D2023" s="17">
        <f t="shared" si="794"/>
        <v>7.6767676767676765</v>
      </c>
      <c r="E2023" s="17">
        <f t="shared" si="795"/>
        <v>2.1272129312154502</v>
      </c>
      <c r="F2023" s="17">
        <f t="shared" si="796"/>
        <v>13.434959349593496</v>
      </c>
      <c r="G2023" s="17">
        <f t="shared" si="797"/>
        <v>2.0439716750672563</v>
      </c>
      <c r="H2023" s="17">
        <f t="shared" si="798"/>
        <v>9.451095779220779</v>
      </c>
      <c r="I2023" s="17">
        <f t="shared" si="799"/>
        <v>1.781973657780711</v>
      </c>
      <c r="J2023" s="18">
        <v>7.07</v>
      </c>
      <c r="K2023" s="17">
        <v>0.35499999999999998</v>
      </c>
      <c r="L2023" s="17">
        <v>2.6739999999999999</v>
      </c>
      <c r="M2023" s="18">
        <v>6.08</v>
      </c>
      <c r="N2023" s="17">
        <v>0.19800000000000001</v>
      </c>
      <c r="O2023" s="17">
        <v>2.8582000000000001</v>
      </c>
      <c r="P2023" s="18">
        <v>6.61</v>
      </c>
      <c r="Q2023" s="17">
        <v>0.246</v>
      </c>
      <c r="R2023" s="17">
        <v>3.2339000000000002</v>
      </c>
      <c r="S2023" s="18">
        <v>6.21</v>
      </c>
      <c r="T2023" s="17">
        <v>0.49280000000000002</v>
      </c>
      <c r="U2023" s="17">
        <v>3.4849000000000001</v>
      </c>
      <c r="V2023" s="28">
        <v>42460</v>
      </c>
      <c r="W2023" s="7">
        <v>600115</v>
      </c>
      <c r="X2023" s="16"/>
      <c r="Y2023" s="66">
        <v>334523</v>
      </c>
      <c r="Z2023" s="66">
        <v>39280</v>
      </c>
      <c r="AA2023" s="16"/>
      <c r="AB2023" s="66">
        <v>319274</v>
      </c>
      <c r="AC2023" s="66">
        <v>41156</v>
      </c>
      <c r="AD2023" s="30" t="s">
        <v>41</v>
      </c>
      <c r="AE2023" s="66">
        <v>284194</v>
      </c>
      <c r="AF2023" s="66">
        <v>50907</v>
      </c>
      <c r="AG2023" s="30" t="s">
        <v>43</v>
      </c>
      <c r="AH2023" s="66">
        <v>285550</v>
      </c>
      <c r="AI2023" s="66">
        <v>50666</v>
      </c>
      <c r="AJ2023" s="76"/>
      <c r="AK2023" s="75"/>
      <c r="AL2023" s="7">
        <v>600115</v>
      </c>
    </row>
    <row r="2024" spans="1:38" x14ac:dyDescent="0.15">
      <c r="A2024" s="7">
        <v>600116</v>
      </c>
      <c r="B2024" s="17">
        <f t="shared" si="792"/>
        <v>14.765624999999998</v>
      </c>
      <c r="C2024" s="17">
        <f t="shared" si="793"/>
        <v>1.3931477768604787</v>
      </c>
      <c r="D2024" s="17">
        <f t="shared" si="794"/>
        <v>184.20212765957447</v>
      </c>
      <c r="E2024" s="17">
        <f t="shared" si="795"/>
        <v>5.0023834630996582</v>
      </c>
      <c r="F2024" s="17">
        <f t="shared" si="796"/>
        <v>32.416666666666671</v>
      </c>
      <c r="G2024" s="17">
        <f t="shared" si="797"/>
        <v>3.3394857707000902</v>
      </c>
      <c r="H2024" s="17">
        <f t="shared" si="798"/>
        <v>34.799999999999997</v>
      </c>
      <c r="I2024" s="17">
        <f t="shared" si="799"/>
        <v>3.8172020895890748</v>
      </c>
      <c r="J2024" s="18">
        <v>9.4499999999999993</v>
      </c>
      <c r="K2024" s="17">
        <v>0.64</v>
      </c>
      <c r="L2024" s="17">
        <v>6.7831999999999999</v>
      </c>
      <c r="M2024" s="18">
        <v>34.630000000000003</v>
      </c>
      <c r="N2024" s="17">
        <v>4.7E-2</v>
      </c>
      <c r="O2024" s="17">
        <v>6.9226999999999999</v>
      </c>
      <c r="P2024" s="18">
        <v>7.78</v>
      </c>
      <c r="Q2024" s="17">
        <v>0.12</v>
      </c>
      <c r="R2024" s="17">
        <v>2.3296999999999999</v>
      </c>
      <c r="S2024" s="18">
        <v>9.2799999999999994</v>
      </c>
      <c r="T2024" s="17">
        <v>0.2</v>
      </c>
      <c r="U2024" s="17">
        <v>2.4310999999999998</v>
      </c>
      <c r="V2024" s="21">
        <v>42454</v>
      </c>
      <c r="W2024" s="7">
        <v>600116</v>
      </c>
      <c r="X2024" s="30" t="s">
        <v>41</v>
      </c>
      <c r="Y2024" s="66">
        <v>28641</v>
      </c>
      <c r="Z2024" s="66">
        <v>11556</v>
      </c>
      <c r="AA2024" s="30"/>
      <c r="AB2024" s="66">
        <v>47869</v>
      </c>
      <c r="AC2024" s="66">
        <v>6914</v>
      </c>
      <c r="AD2024" s="30"/>
      <c r="AE2024" s="66"/>
      <c r="AF2024" s="66"/>
      <c r="AG2024" s="30"/>
      <c r="AH2024" s="66"/>
      <c r="AI2024" s="66"/>
      <c r="AJ2024" s="76"/>
      <c r="AK2024" s="75"/>
      <c r="AL2024" s="7">
        <v>600116</v>
      </c>
    </row>
    <row r="2025" spans="1:38" x14ac:dyDescent="0.15">
      <c r="A2025" s="7">
        <v>600117</v>
      </c>
      <c r="B2025" s="17">
        <f t="shared" si="792"/>
        <v>-2.573394495412844</v>
      </c>
      <c r="C2025" s="17">
        <f t="shared" si="793"/>
        <v>3.8793997648848633</v>
      </c>
      <c r="D2025" s="17">
        <f t="shared" si="794"/>
        <v>-4.5882352941176467</v>
      </c>
      <c r="E2025" s="17">
        <f t="shared" si="795"/>
        <v>5.6598639455782314</v>
      </c>
      <c r="F2025" s="17">
        <f t="shared" si="796"/>
        <v>-5.1326530612244898</v>
      </c>
      <c r="G2025" s="17">
        <f t="shared" si="797"/>
        <v>5.2390376002499748</v>
      </c>
      <c r="H2025" s="17">
        <f t="shared" si="798"/>
        <v>-8.0904255319148959</v>
      </c>
      <c r="I2025" s="17">
        <f t="shared" si="799"/>
        <v>5.2069425901201605</v>
      </c>
      <c r="J2025" s="18">
        <v>5.61</v>
      </c>
      <c r="K2025" s="17">
        <v>-2.1800000000000002</v>
      </c>
      <c r="L2025" s="17">
        <v>1.4460999999999999</v>
      </c>
      <c r="M2025" s="18">
        <v>6.24</v>
      </c>
      <c r="N2025" s="17">
        <v>-0.34</v>
      </c>
      <c r="O2025" s="17">
        <v>1.1025</v>
      </c>
      <c r="P2025" s="18">
        <v>5.03</v>
      </c>
      <c r="Q2025" s="17">
        <v>-0.49</v>
      </c>
      <c r="R2025" s="17">
        <v>0.96009999999999995</v>
      </c>
      <c r="S2025" s="18">
        <v>5.07</v>
      </c>
      <c r="T2025" s="17">
        <v>-0.47</v>
      </c>
      <c r="U2025" s="17">
        <v>0.97370000000000001</v>
      </c>
      <c r="V2025" s="21">
        <v>42457</v>
      </c>
      <c r="W2025" s="7">
        <v>600117</v>
      </c>
      <c r="X2025" s="30"/>
      <c r="Y2025" s="66">
        <v>67429</v>
      </c>
      <c r="Z2025" s="66">
        <v>10992</v>
      </c>
      <c r="AA2025" s="30"/>
      <c r="AB2025" s="66">
        <v>64268</v>
      </c>
      <c r="AC2025" s="66">
        <v>11533</v>
      </c>
      <c r="AD2025" s="30"/>
      <c r="AE2025" s="66">
        <v>63841</v>
      </c>
      <c r="AF2025" s="66">
        <v>11610</v>
      </c>
      <c r="AG2025" s="30"/>
      <c r="AH2025" s="66">
        <v>60239</v>
      </c>
      <c r="AI2025" s="66">
        <v>12305</v>
      </c>
      <c r="AJ2025" s="76"/>
      <c r="AK2025" s="75"/>
      <c r="AL2025" s="7">
        <v>600117</v>
      </c>
    </row>
    <row r="2026" spans="1:38" x14ac:dyDescent="0.15">
      <c r="A2026" s="7">
        <v>600118</v>
      </c>
      <c r="B2026" s="17">
        <f t="shared" si="792"/>
        <v>91.882352941176464</v>
      </c>
      <c r="C2026" s="17">
        <f t="shared" si="793"/>
        <v>7.5751697381183316</v>
      </c>
      <c r="D2026" s="17">
        <f t="shared" si="794"/>
        <v>178.5</v>
      </c>
      <c r="E2026" s="17">
        <f t="shared" si="795"/>
        <v>9.0712742980561565</v>
      </c>
      <c r="F2026" s="17">
        <f t="shared" si="796"/>
        <v>120</v>
      </c>
      <c r="G2026" s="17">
        <f t="shared" si="797"/>
        <v>8.5548426520012217</v>
      </c>
      <c r="H2026" s="17">
        <f t="shared" si="798"/>
        <v>119.3625</v>
      </c>
      <c r="I2026" s="17">
        <f t="shared" si="799"/>
        <v>7.9780434619144289</v>
      </c>
      <c r="J2026" s="18">
        <v>31.24</v>
      </c>
      <c r="K2026" s="17">
        <v>0.34</v>
      </c>
      <c r="L2026" s="17">
        <v>4.1239999999999997</v>
      </c>
      <c r="M2026" s="18">
        <v>35.700000000000003</v>
      </c>
      <c r="N2026" s="17">
        <v>0.05</v>
      </c>
      <c r="O2026" s="17">
        <v>3.9355000000000002</v>
      </c>
      <c r="P2026" s="18">
        <v>33.6</v>
      </c>
      <c r="Q2026" s="17">
        <v>0.14000000000000001</v>
      </c>
      <c r="R2026" s="17">
        <v>3.9276</v>
      </c>
      <c r="S2026" s="18">
        <v>31.83</v>
      </c>
      <c r="T2026" s="17">
        <v>0.2</v>
      </c>
      <c r="U2026" s="17">
        <v>3.9897</v>
      </c>
      <c r="V2026" s="28"/>
      <c r="W2026" s="7">
        <v>600118</v>
      </c>
      <c r="X2026" s="30"/>
      <c r="Y2026" s="66"/>
      <c r="Z2026" s="66"/>
      <c r="AA2026" s="30"/>
      <c r="AB2026" s="66"/>
      <c r="AC2026" s="66"/>
      <c r="AD2026" s="30"/>
      <c r="AE2026" s="66"/>
      <c r="AF2026" s="66"/>
      <c r="AG2026" s="30"/>
      <c r="AH2026" s="66"/>
      <c r="AI2026" s="66"/>
      <c r="AJ2026" s="76"/>
      <c r="AK2026" s="75"/>
      <c r="AL2026" s="7">
        <v>600118</v>
      </c>
    </row>
    <row r="2027" spans="1:38" x14ac:dyDescent="0.15">
      <c r="A2027" s="7">
        <v>600119</v>
      </c>
      <c r="B2027" s="17">
        <f t="shared" si="792"/>
        <v>71.107142857142847</v>
      </c>
      <c r="C2027" s="17">
        <f t="shared" si="793"/>
        <v>7.2965148239088213</v>
      </c>
      <c r="D2027" s="17">
        <f t="shared" si="794"/>
        <v>59.607142857142854</v>
      </c>
      <c r="E2027" s="17">
        <f t="shared" si="795"/>
        <v>5.9722321620267662</v>
      </c>
      <c r="F2027" s="17">
        <f t="shared" si="796"/>
        <v>31.645833333333332</v>
      </c>
      <c r="G2027" s="17">
        <f t="shared" si="797"/>
        <v>5.2993301702483953</v>
      </c>
      <c r="H2027" s="17">
        <f t="shared" si="798"/>
        <v>44.487804878048784</v>
      </c>
      <c r="I2027" s="17">
        <f t="shared" si="799"/>
        <v>8.0023691224375639</v>
      </c>
      <c r="J2027" s="18">
        <v>19.91</v>
      </c>
      <c r="K2027" s="17">
        <v>0.28000000000000003</v>
      </c>
      <c r="L2027" s="17">
        <v>2.7286999999999999</v>
      </c>
      <c r="M2027" s="18">
        <v>16.690000000000001</v>
      </c>
      <c r="N2027" s="17">
        <v>7.0000000000000007E-2</v>
      </c>
      <c r="O2027" s="17">
        <v>2.7946</v>
      </c>
      <c r="P2027" s="18">
        <v>15.19</v>
      </c>
      <c r="Q2027" s="17">
        <v>0.24</v>
      </c>
      <c r="R2027" s="17">
        <v>2.8664000000000001</v>
      </c>
      <c r="S2027" s="18">
        <v>24.32</v>
      </c>
      <c r="T2027" s="17">
        <v>0.41</v>
      </c>
      <c r="U2027" s="17">
        <v>3.0390999999999999</v>
      </c>
      <c r="V2027" s="21">
        <v>42457</v>
      </c>
      <c r="W2027" s="7">
        <v>600119</v>
      </c>
      <c r="X2027" s="30"/>
      <c r="Y2027" s="66">
        <v>39178</v>
      </c>
      <c r="Z2027" s="66">
        <v>7846</v>
      </c>
      <c r="AA2027" s="30"/>
      <c r="AB2027" s="66">
        <v>39607</v>
      </c>
      <c r="AC2027" s="66">
        <v>7761</v>
      </c>
      <c r="AD2027" s="16"/>
      <c r="AE2027" s="66">
        <v>35718</v>
      </c>
      <c r="AF2027" s="66">
        <v>8606</v>
      </c>
      <c r="AG2027" s="30"/>
      <c r="AH2027" s="66">
        <v>34212</v>
      </c>
      <c r="AI2027" s="66">
        <v>8985</v>
      </c>
      <c r="AJ2027" s="76"/>
      <c r="AK2027" s="75"/>
      <c r="AL2027" s="7">
        <v>600119</v>
      </c>
    </row>
    <row r="2028" spans="1:38" x14ac:dyDescent="0.15">
      <c r="A2028" s="7">
        <v>600120</v>
      </c>
      <c r="B2028" s="17">
        <f t="shared" si="792"/>
        <v>24.931034482758623</v>
      </c>
      <c r="C2028" s="17">
        <f t="shared" si="793"/>
        <v>2.8502720176614367</v>
      </c>
      <c r="D2028" s="17">
        <f t="shared" si="794"/>
        <v>17.732142857142854</v>
      </c>
      <c r="E2028" s="17">
        <f t="shared" si="795"/>
        <v>1.6912779111951357</v>
      </c>
      <c r="F2028" s="17">
        <f t="shared" si="796"/>
        <v>14.097402597402597</v>
      </c>
      <c r="G2028" s="17">
        <f t="shared" si="797"/>
        <v>2.2232918236932657</v>
      </c>
      <c r="H2028" s="17">
        <f t="shared" si="798"/>
        <v>23.704787234042556</v>
      </c>
      <c r="I2028" s="17">
        <f t="shared" si="799"/>
        <v>2.650595960316894</v>
      </c>
      <c r="J2028" s="18">
        <v>28.92</v>
      </c>
      <c r="K2028" s="17">
        <v>1.1599999999999999</v>
      </c>
      <c r="L2028" s="17">
        <v>10.1464</v>
      </c>
      <c r="M2028" s="18">
        <v>19.86</v>
      </c>
      <c r="N2028" s="17">
        <v>0.28000000000000003</v>
      </c>
      <c r="O2028" s="17">
        <v>11.742599999999999</v>
      </c>
      <c r="P2028" s="18">
        <v>21.71</v>
      </c>
      <c r="Q2028" s="17">
        <v>0.77</v>
      </c>
      <c r="R2028" s="17">
        <v>9.7647999999999993</v>
      </c>
      <c r="S2028" s="18">
        <v>29.71</v>
      </c>
      <c r="T2028" s="17">
        <v>0.94</v>
      </c>
      <c r="U2028" s="17">
        <v>11.2088</v>
      </c>
      <c r="V2028" s="21">
        <v>42468</v>
      </c>
      <c r="W2028" s="7">
        <v>600120</v>
      </c>
      <c r="X2028" s="30" t="s">
        <v>41</v>
      </c>
      <c r="Y2028" s="66">
        <v>24849</v>
      </c>
      <c r="Z2028" s="66">
        <v>20341</v>
      </c>
      <c r="AA2028" s="16" t="s">
        <v>47</v>
      </c>
      <c r="AB2028" s="66">
        <v>24849</v>
      </c>
      <c r="AC2028" s="66">
        <v>20341</v>
      </c>
      <c r="AD2028" s="30"/>
      <c r="AE2028" s="66">
        <v>27178</v>
      </c>
      <c r="AF2028" s="66">
        <v>18598</v>
      </c>
      <c r="AG2028" s="16"/>
      <c r="AH2028" s="66"/>
      <c r="AI2028" s="66"/>
      <c r="AJ2028" s="76"/>
      <c r="AK2028" s="75"/>
      <c r="AL2028" s="7">
        <v>600120</v>
      </c>
    </row>
    <row r="2029" spans="1:38" x14ac:dyDescent="0.15">
      <c r="A2029" s="7">
        <v>600121</v>
      </c>
      <c r="B2029" s="17">
        <f t="shared" si="792"/>
        <v>-10.167910447761194</v>
      </c>
      <c r="C2029" s="17">
        <f t="shared" si="793"/>
        <v>1.6089035838696346</v>
      </c>
      <c r="D2029" s="17">
        <f t="shared" si="794"/>
        <v>-10.40268456375839</v>
      </c>
      <c r="E2029" s="17">
        <f t="shared" si="795"/>
        <v>1.4824113093636988</v>
      </c>
      <c r="F2029" s="17">
        <f t="shared" si="796"/>
        <v>-12.631578947368421</v>
      </c>
      <c r="G2029" s="17">
        <f t="shared" si="797"/>
        <v>1.4375992093204348</v>
      </c>
      <c r="H2029" s="17">
        <f t="shared" si="798"/>
        <v>-31.124999999999996</v>
      </c>
      <c r="I2029" s="17">
        <f t="shared" si="799"/>
        <v>1.6919044845661035</v>
      </c>
      <c r="J2029" s="18">
        <v>5.45</v>
      </c>
      <c r="K2029" s="17">
        <v>-0.53600000000000003</v>
      </c>
      <c r="L2029" s="17">
        <v>3.3874</v>
      </c>
      <c r="M2029" s="18">
        <v>4.96</v>
      </c>
      <c r="N2029" s="17">
        <v>-0.1192</v>
      </c>
      <c r="O2029" s="17">
        <v>3.3458999999999999</v>
      </c>
      <c r="P2029" s="18">
        <v>4.8</v>
      </c>
      <c r="Q2029" s="17">
        <v>-0.19</v>
      </c>
      <c r="R2029" s="17">
        <v>3.3389000000000002</v>
      </c>
      <c r="S2029" s="18">
        <v>5.81</v>
      </c>
      <c r="T2029" s="17">
        <v>-0.14000000000000001</v>
      </c>
      <c r="U2029" s="17">
        <v>3.4340000000000002</v>
      </c>
      <c r="V2029" s="21">
        <v>42478</v>
      </c>
      <c r="W2029" s="7">
        <v>600121</v>
      </c>
      <c r="X2029" s="30"/>
      <c r="Y2029" s="66">
        <v>69380</v>
      </c>
      <c r="Z2029" s="66">
        <v>14634</v>
      </c>
      <c r="AA2029" s="30"/>
      <c r="AB2029" s="66">
        <v>63171</v>
      </c>
      <c r="AC2029" s="66">
        <v>16072</v>
      </c>
      <c r="AD2029" s="30"/>
      <c r="AE2029" s="66">
        <v>62393</v>
      </c>
      <c r="AF2029" s="66">
        <v>16273</v>
      </c>
      <c r="AG2029" s="30"/>
      <c r="AH2029" s="66">
        <v>59846</v>
      </c>
      <c r="AI2029" s="66">
        <v>16966</v>
      </c>
      <c r="AJ2029" s="76"/>
      <c r="AK2029" s="75"/>
      <c r="AL2029" s="7">
        <v>600121</v>
      </c>
    </row>
    <row r="2030" spans="1:38" x14ac:dyDescent="0.15">
      <c r="A2030" s="7">
        <v>600122</v>
      </c>
      <c r="B2030" s="17">
        <f t="shared" si="792"/>
        <v>33.089629027890602</v>
      </c>
      <c r="C2030" s="17">
        <f t="shared" si="793"/>
        <v>1.8201316690994669</v>
      </c>
      <c r="D2030" s="17">
        <f t="shared" si="794"/>
        <v>106.70329670329672</v>
      </c>
      <c r="E2030" s="17">
        <f t="shared" si="795"/>
        <v>2.9895320197044337</v>
      </c>
      <c r="F2030" s="17">
        <f t="shared" si="796"/>
        <v>55.243600330305533</v>
      </c>
      <c r="G2030" s="17">
        <f t="shared" si="797"/>
        <v>1.990182954038376</v>
      </c>
      <c r="H2030" s="17">
        <f t="shared" si="798"/>
        <v>34.114583333333336</v>
      </c>
      <c r="I2030" s="17">
        <f t="shared" si="799"/>
        <v>1.6505207750027997</v>
      </c>
      <c r="J2030" s="18">
        <v>12.22</v>
      </c>
      <c r="K2030" s="17">
        <v>0.36930000000000002</v>
      </c>
      <c r="L2030" s="17">
        <v>6.7138</v>
      </c>
      <c r="M2030" s="18">
        <v>19.420000000000002</v>
      </c>
      <c r="N2030" s="17">
        <v>4.5499999999999999E-2</v>
      </c>
      <c r="O2030" s="17">
        <v>6.4960000000000004</v>
      </c>
      <c r="P2030" s="18">
        <v>13.38</v>
      </c>
      <c r="Q2030" s="17">
        <v>0.1211</v>
      </c>
      <c r="R2030" s="17">
        <v>6.7229999999999999</v>
      </c>
      <c r="S2030" s="18">
        <v>11.79</v>
      </c>
      <c r="T2030" s="17">
        <v>0.25919999999999999</v>
      </c>
      <c r="U2030" s="17">
        <v>7.1432000000000002</v>
      </c>
      <c r="V2030" s="21">
        <v>42460</v>
      </c>
      <c r="W2030" s="7">
        <v>600122</v>
      </c>
      <c r="X2030" s="30"/>
      <c r="Y2030" s="66">
        <v>68565</v>
      </c>
      <c r="Z2030" s="66">
        <v>16775</v>
      </c>
      <c r="AA2030" s="30"/>
      <c r="AB2030" s="66">
        <v>68565</v>
      </c>
      <c r="AC2030" s="66">
        <v>16775</v>
      </c>
      <c r="AD2030" s="30"/>
      <c r="AE2030" s="66">
        <v>108737</v>
      </c>
      <c r="AF2030" s="66">
        <v>10575</v>
      </c>
      <c r="AG2030" s="30"/>
      <c r="AH2030" s="66">
        <v>104143</v>
      </c>
      <c r="AI2030" s="66">
        <v>11042</v>
      </c>
      <c r="AJ2030" s="76"/>
      <c r="AK2030" s="75"/>
      <c r="AL2030" s="7">
        <v>600122</v>
      </c>
    </row>
    <row r="2031" spans="1:38" x14ac:dyDescent="0.15">
      <c r="A2031" s="7">
        <v>600123</v>
      </c>
      <c r="B2031" s="17">
        <f t="shared" si="792"/>
        <v>669.99999999999989</v>
      </c>
      <c r="C2031" s="17">
        <f t="shared" si="793"/>
        <v>0.9541327953480091</v>
      </c>
      <c r="D2031" s="17">
        <f t="shared" si="794"/>
        <v>-14.161631419939578</v>
      </c>
      <c r="E2031" s="17">
        <f t="shared" si="795"/>
        <v>0.90051149052661916</v>
      </c>
      <c r="F2031" s="17">
        <f t="shared" si="796"/>
        <v>-22.493734335839598</v>
      </c>
      <c r="G2031" s="17">
        <f t="shared" si="797"/>
        <v>0.89172607367296752</v>
      </c>
      <c r="H2031" s="17">
        <f t="shared" si="798"/>
        <v>-27.381528046421664</v>
      </c>
      <c r="I2031" s="17">
        <f t="shared" si="799"/>
        <v>0.93908976703110814</v>
      </c>
      <c r="J2031" s="18">
        <v>8.0399999999999991</v>
      </c>
      <c r="K2031" s="17">
        <v>1.2E-2</v>
      </c>
      <c r="L2031" s="17">
        <v>8.4265000000000008</v>
      </c>
      <c r="M2031" s="18">
        <v>7.5</v>
      </c>
      <c r="N2031" s="17">
        <v>-0.13239999999999999</v>
      </c>
      <c r="O2031" s="17">
        <v>8.3285999999999998</v>
      </c>
      <c r="P2031" s="18">
        <v>7.18</v>
      </c>
      <c r="Q2031" s="17">
        <v>-0.15959999999999999</v>
      </c>
      <c r="R2031" s="17">
        <v>8.0518000000000001</v>
      </c>
      <c r="S2031" s="18">
        <v>7.55</v>
      </c>
      <c r="T2031" s="17">
        <v>-0.20680000000000001</v>
      </c>
      <c r="U2031" s="17">
        <v>8.0396999999999998</v>
      </c>
      <c r="V2031" s="28">
        <v>42460</v>
      </c>
      <c r="W2031" s="7">
        <v>600123</v>
      </c>
      <c r="X2031" s="30"/>
      <c r="Y2031" s="66">
        <v>89754</v>
      </c>
      <c r="Z2031" s="66">
        <v>12728</v>
      </c>
      <c r="AA2031" s="30"/>
      <c r="AB2031" s="66">
        <v>83590</v>
      </c>
      <c r="AC2031" s="66">
        <v>13666</v>
      </c>
      <c r="AD2031" s="30"/>
      <c r="AE2031" s="66">
        <v>74688</v>
      </c>
      <c r="AF2031" s="66">
        <v>15295</v>
      </c>
      <c r="AG2031" s="30"/>
      <c r="AH2031" s="66">
        <v>73071</v>
      </c>
      <c r="AI2031" s="66">
        <v>15634</v>
      </c>
      <c r="AJ2031" s="76"/>
      <c r="AK2031" s="75"/>
      <c r="AL2031" s="7">
        <v>600123</v>
      </c>
    </row>
    <row r="2032" spans="1:38" x14ac:dyDescent="0.15">
      <c r="A2032" s="7">
        <v>600125</v>
      </c>
      <c r="B2032" s="17">
        <f t="shared" si="792"/>
        <v>37.581395348837212</v>
      </c>
      <c r="C2032" s="17">
        <f t="shared" si="793"/>
        <v>2.1696517279342662</v>
      </c>
      <c r="D2032" s="17">
        <f t="shared" si="794"/>
        <v>42.865853658536587</v>
      </c>
      <c r="E2032" s="17">
        <f t="shared" si="795"/>
        <v>1.8671978751660026</v>
      </c>
      <c r="F2032" s="17">
        <f t="shared" si="796"/>
        <v>32.835051546391753</v>
      </c>
      <c r="G2032" s="17">
        <f t="shared" si="797"/>
        <v>1.6983043617361631</v>
      </c>
      <c r="H2032" s="17">
        <f t="shared" si="798"/>
        <v>33.851351351351347</v>
      </c>
      <c r="I2032" s="17">
        <f t="shared" si="799"/>
        <v>1.7570624441054237</v>
      </c>
      <c r="J2032" s="18">
        <v>8.08</v>
      </c>
      <c r="K2032" s="17">
        <v>0.215</v>
      </c>
      <c r="L2032" s="17">
        <v>3.7241</v>
      </c>
      <c r="M2032" s="18">
        <v>7.03</v>
      </c>
      <c r="N2032" s="17">
        <v>4.1000000000000002E-2</v>
      </c>
      <c r="O2032" s="17">
        <v>3.7650000000000001</v>
      </c>
      <c r="P2032" s="18">
        <v>6.37</v>
      </c>
      <c r="Q2032" s="17">
        <v>9.7000000000000003E-2</v>
      </c>
      <c r="R2032" s="17">
        <v>3.7507999999999999</v>
      </c>
      <c r="S2032" s="18">
        <v>6.68</v>
      </c>
      <c r="T2032" s="17">
        <v>0.14799999999999999</v>
      </c>
      <c r="U2032" s="17">
        <v>3.8018000000000001</v>
      </c>
      <c r="V2032" s="28">
        <v>42453</v>
      </c>
      <c r="W2032" s="7">
        <v>600125</v>
      </c>
      <c r="X2032" s="30"/>
      <c r="Y2032" s="66">
        <v>118220</v>
      </c>
      <c r="Z2032" s="66">
        <v>11043</v>
      </c>
      <c r="AA2032" s="30"/>
      <c r="AB2032" s="66">
        <v>106841</v>
      </c>
      <c r="AC2032" s="66">
        <v>12219</v>
      </c>
      <c r="AD2032" s="30"/>
      <c r="AE2032" s="66">
        <v>101441</v>
      </c>
      <c r="AF2032" s="66">
        <v>12869</v>
      </c>
      <c r="AG2032" s="30"/>
      <c r="AH2032" s="66">
        <v>96053</v>
      </c>
      <c r="AI2032" s="66">
        <v>13592</v>
      </c>
      <c r="AJ2032" s="76"/>
      <c r="AK2032" s="75"/>
      <c r="AL2032" s="7">
        <v>600125</v>
      </c>
    </row>
    <row r="2033" spans="1:38" x14ac:dyDescent="0.15">
      <c r="A2033" s="7">
        <v>600126</v>
      </c>
      <c r="B2033" s="17">
        <f t="shared" si="792"/>
        <v>-6.4615384615384617</v>
      </c>
      <c r="C2033" s="17">
        <f t="shared" si="793"/>
        <v>3.1824209130517147</v>
      </c>
      <c r="D2033" s="17">
        <f t="shared" si="794"/>
        <v>34.549999999999997</v>
      </c>
      <c r="E2033" s="17">
        <f t="shared" si="795"/>
        <v>1.2990186863180058</v>
      </c>
      <c r="F2033" s="17">
        <f t="shared" si="796"/>
        <v>13.043478260869565</v>
      </c>
      <c r="G2033" s="17">
        <f t="shared" si="797"/>
        <v>1.1133171283840202</v>
      </c>
      <c r="H2033" s="17">
        <f t="shared" si="798"/>
        <v>23.169642857142858</v>
      </c>
      <c r="I2033" s="17">
        <f t="shared" si="799"/>
        <v>1.5836689857195168</v>
      </c>
      <c r="J2033" s="18">
        <v>8.4</v>
      </c>
      <c r="K2033" s="17">
        <v>-1.3</v>
      </c>
      <c r="L2033" s="17">
        <v>2.6395</v>
      </c>
      <c r="M2033" s="18">
        <v>6.91</v>
      </c>
      <c r="N2033" s="17">
        <v>0.05</v>
      </c>
      <c r="O2033" s="17">
        <v>5.3193999999999999</v>
      </c>
      <c r="P2033" s="18">
        <v>6</v>
      </c>
      <c r="Q2033" s="17">
        <v>0.23</v>
      </c>
      <c r="R2033" s="17">
        <v>5.3893000000000004</v>
      </c>
      <c r="S2033" s="18">
        <v>8.65</v>
      </c>
      <c r="T2033" s="17">
        <v>0.28000000000000003</v>
      </c>
      <c r="U2033" s="17">
        <v>5.4619999999999997</v>
      </c>
      <c r="V2033" s="28">
        <v>42482</v>
      </c>
      <c r="W2033" s="7">
        <v>600126</v>
      </c>
      <c r="X2033" s="41"/>
      <c r="Y2033" s="66">
        <v>43501</v>
      </c>
      <c r="Z2033" s="66">
        <v>19285</v>
      </c>
      <c r="AA2033" s="41" t="s">
        <v>37</v>
      </c>
      <c r="AB2033" s="66">
        <v>41186</v>
      </c>
      <c r="AC2033" s="66">
        <v>51694</v>
      </c>
      <c r="AD2033" s="41" t="s">
        <v>37</v>
      </c>
      <c r="AE2033" s="66">
        <v>41833</v>
      </c>
      <c r="AF2033" s="66">
        <v>62100</v>
      </c>
      <c r="AG2033" s="30"/>
      <c r="AH2033" s="66">
        <v>58461</v>
      </c>
      <c r="AI2033" s="66">
        <v>44437</v>
      </c>
      <c r="AJ2033" s="76"/>
      <c r="AK2033" s="75"/>
      <c r="AL2033" s="7">
        <v>600126</v>
      </c>
    </row>
    <row r="2034" spans="1:38" x14ac:dyDescent="0.15">
      <c r="A2034" s="7">
        <v>600127</v>
      </c>
      <c r="B2034" s="17">
        <f t="shared" si="792"/>
        <v>-24.721189591078065</v>
      </c>
      <c r="C2034" s="17">
        <f t="shared" si="793"/>
        <v>5.816496107758244</v>
      </c>
      <c r="D2034" s="17">
        <f t="shared" si="794"/>
        <v>140.14423076923077</v>
      </c>
      <c r="E2034" s="17">
        <f t="shared" si="795"/>
        <v>5.053306752188611</v>
      </c>
      <c r="F2034" s="17">
        <f t="shared" si="796"/>
        <v>204.27631578947367</v>
      </c>
      <c r="G2034" s="17">
        <f t="shared" si="797"/>
        <v>5.3608425414364635</v>
      </c>
      <c r="H2034" s="17">
        <f t="shared" si="798"/>
        <v>245.87264150943398</v>
      </c>
      <c r="I2034" s="17">
        <f t="shared" si="799"/>
        <v>5.9672018545548209</v>
      </c>
      <c r="J2034" s="18">
        <v>6.65</v>
      </c>
      <c r="K2034" s="17">
        <v>-0.26900000000000002</v>
      </c>
      <c r="L2034" s="17">
        <v>1.1433</v>
      </c>
      <c r="M2034" s="18">
        <v>5.83</v>
      </c>
      <c r="N2034" s="17">
        <v>1.04E-2</v>
      </c>
      <c r="O2034" s="17">
        <v>1.1536999999999999</v>
      </c>
      <c r="P2034" s="18">
        <v>6.21</v>
      </c>
      <c r="Q2034" s="17">
        <v>1.52E-2</v>
      </c>
      <c r="R2034" s="17">
        <v>1.1584000000000001</v>
      </c>
      <c r="S2034" s="18">
        <v>6.95</v>
      </c>
      <c r="T2034" s="17">
        <v>2.12E-2</v>
      </c>
      <c r="U2034" s="17">
        <v>1.1647000000000001</v>
      </c>
      <c r="V2034" s="21">
        <v>42454</v>
      </c>
      <c r="W2034" s="7">
        <v>600127</v>
      </c>
      <c r="X2034" s="30"/>
      <c r="Y2034" s="66"/>
      <c r="Z2034" s="66"/>
      <c r="AA2034" s="30"/>
      <c r="AB2034" s="66"/>
      <c r="AC2034" s="66"/>
      <c r="AD2034" s="30"/>
      <c r="AE2034" s="66"/>
      <c r="AF2034" s="66"/>
      <c r="AG2034" s="30"/>
      <c r="AH2034" s="66"/>
      <c r="AI2034" s="66"/>
      <c r="AJ2034" s="76"/>
      <c r="AK2034" s="75"/>
      <c r="AL2034" s="7">
        <v>600127</v>
      </c>
    </row>
    <row r="2035" spans="1:38" x14ac:dyDescent="0.15">
      <c r="A2035" s="7">
        <v>600128</v>
      </c>
      <c r="B2035" s="17">
        <f t="shared" si="792"/>
        <v>56.690272083488637</v>
      </c>
      <c r="C2035" s="17">
        <f t="shared" si="793"/>
        <v>2.4806327978471829</v>
      </c>
      <c r="D2035" s="17">
        <f t="shared" si="794"/>
        <v>168.58974358974359</v>
      </c>
      <c r="E2035" s="17">
        <f t="shared" si="795"/>
        <v>2.1451176144334605</v>
      </c>
      <c r="F2035" s="17">
        <f t="shared" si="796"/>
        <v>71.198668146503891</v>
      </c>
      <c r="G2035" s="17">
        <f t="shared" si="797"/>
        <v>2.1001800622033064</v>
      </c>
      <c r="H2035" s="17">
        <f t="shared" si="798"/>
        <v>74.747814391392069</v>
      </c>
      <c r="I2035" s="17">
        <f t="shared" si="799"/>
        <v>2.4086203253750265</v>
      </c>
      <c r="J2035" s="18">
        <v>15.21</v>
      </c>
      <c r="K2035" s="17">
        <v>0.26829999999999998</v>
      </c>
      <c r="L2035" s="17">
        <v>6.1315</v>
      </c>
      <c r="M2035" s="18">
        <v>13.15</v>
      </c>
      <c r="N2035" s="17">
        <v>1.95E-2</v>
      </c>
      <c r="O2035" s="17">
        <v>6.1302000000000003</v>
      </c>
      <c r="P2035" s="18">
        <v>12.83</v>
      </c>
      <c r="Q2035" s="17">
        <v>9.01E-2</v>
      </c>
      <c r="R2035" s="17">
        <v>6.109</v>
      </c>
      <c r="S2035" s="18">
        <v>14.82</v>
      </c>
      <c r="T2035" s="17">
        <v>0.1487</v>
      </c>
      <c r="U2035" s="17">
        <v>6.1528999999999998</v>
      </c>
      <c r="V2035" s="21">
        <v>42467</v>
      </c>
      <c r="W2035" s="7">
        <v>600128</v>
      </c>
      <c r="X2035" s="30"/>
      <c r="Y2035" s="66">
        <v>29422</v>
      </c>
      <c r="Z2035" s="66">
        <v>8387</v>
      </c>
      <c r="AA2035" s="30"/>
      <c r="AB2035" s="66">
        <v>27329</v>
      </c>
      <c r="AC2035" s="66">
        <v>9029</v>
      </c>
      <c r="AD2035" s="16"/>
      <c r="AE2035" s="66">
        <v>27401</v>
      </c>
      <c r="AF2035" s="66">
        <v>9005</v>
      </c>
      <c r="AG2035" s="30"/>
      <c r="AH2035" s="66">
        <v>25291</v>
      </c>
      <c r="AI2035" s="66">
        <v>9757</v>
      </c>
      <c r="AJ2035" s="76"/>
      <c r="AK2035" s="75"/>
      <c r="AL2035" s="7">
        <v>600128</v>
      </c>
    </row>
    <row r="2036" spans="1:38" x14ac:dyDescent="0.15">
      <c r="A2036" s="7">
        <v>600129</v>
      </c>
      <c r="B2036" s="17">
        <f t="shared" si="792"/>
        <v>31.560544718439452</v>
      </c>
      <c r="C2036" s="17">
        <f t="shared" si="793"/>
        <v>7.1949991609330421</v>
      </c>
      <c r="D2036" s="17">
        <f t="shared" si="794"/>
        <v>1.9436966208689195</v>
      </c>
      <c r="E2036" s="17">
        <f t="shared" si="795"/>
        <v>4.4539580397266469</v>
      </c>
      <c r="F2036" s="17">
        <f t="shared" si="796"/>
        <v>3.9195290368271958</v>
      </c>
      <c r="G2036" s="17">
        <f t="shared" si="797"/>
        <v>4.6140218325821332</v>
      </c>
      <c r="H2036" s="17">
        <f t="shared" si="798"/>
        <v>6.4989902698733246</v>
      </c>
      <c r="I2036" s="17">
        <f t="shared" si="799"/>
        <v>5.0617979034290457</v>
      </c>
      <c r="J2036" s="18">
        <v>17.149999999999999</v>
      </c>
      <c r="K2036" s="17">
        <v>0.54339999999999999</v>
      </c>
      <c r="L2036" s="17">
        <v>2.3835999999999999</v>
      </c>
      <c r="M2036" s="18">
        <v>16.75</v>
      </c>
      <c r="N2036" s="17">
        <v>2.1543999999999999</v>
      </c>
      <c r="O2036" s="17">
        <v>3.7606999999999999</v>
      </c>
      <c r="P2036" s="18">
        <v>17.71</v>
      </c>
      <c r="Q2036" s="17">
        <v>2.2591999999999999</v>
      </c>
      <c r="R2036" s="17">
        <v>3.8382999999999998</v>
      </c>
      <c r="S2036" s="18">
        <v>18.88</v>
      </c>
      <c r="T2036" s="17">
        <v>2.1787999999999998</v>
      </c>
      <c r="U2036" s="17">
        <v>3.7299000000000002</v>
      </c>
      <c r="V2036" s="28">
        <v>42475</v>
      </c>
      <c r="W2036" s="7">
        <v>600129</v>
      </c>
      <c r="X2036" s="16" t="s">
        <v>43</v>
      </c>
      <c r="Y2036" s="66">
        <v>34815</v>
      </c>
      <c r="Z2036" s="66">
        <v>12261</v>
      </c>
      <c r="AA2036" s="16" t="s">
        <v>41</v>
      </c>
      <c r="AB2036" s="66">
        <v>34506</v>
      </c>
      <c r="AC2036" s="66">
        <v>12371</v>
      </c>
      <c r="AD2036" s="16" t="s">
        <v>43</v>
      </c>
      <c r="AE2036" s="66">
        <v>42201</v>
      </c>
      <c r="AF2036" s="66">
        <v>10115</v>
      </c>
      <c r="AG2036" s="16"/>
      <c r="AH2036" s="66">
        <v>53839</v>
      </c>
      <c r="AI2036" s="66">
        <v>7929</v>
      </c>
      <c r="AJ2036" s="76"/>
      <c r="AK2036" s="75"/>
      <c r="AL2036" s="7">
        <v>600129</v>
      </c>
    </row>
    <row r="2037" spans="1:38" x14ac:dyDescent="0.15">
      <c r="A2037" s="7">
        <v>600130</v>
      </c>
      <c r="B2037" s="17">
        <f t="shared" si="792"/>
        <v>121</v>
      </c>
      <c r="C2037" s="17">
        <f t="shared" si="793"/>
        <v>7.7070063694267512</v>
      </c>
      <c r="D2037" s="17">
        <f t="shared" si="794"/>
        <v>216.75</v>
      </c>
      <c r="E2037" s="17">
        <f t="shared" si="795"/>
        <v>6.8278469050244128</v>
      </c>
      <c r="F2037" s="17">
        <f t="shared" si="796"/>
        <v>224.25</v>
      </c>
      <c r="G2037" s="17">
        <f t="shared" si="797"/>
        <v>7.0308825834770339</v>
      </c>
      <c r="H2037" s="17">
        <f t="shared" si="798"/>
        <v>232.75</v>
      </c>
      <c r="I2037" s="17">
        <f t="shared" si="799"/>
        <v>7.2496495872916995</v>
      </c>
      <c r="J2037" s="18">
        <v>9.68</v>
      </c>
      <c r="K2037" s="17">
        <v>0.08</v>
      </c>
      <c r="L2037" s="17">
        <v>1.256</v>
      </c>
      <c r="M2037" s="18">
        <v>8.67</v>
      </c>
      <c r="N2037" s="17">
        <v>0.01</v>
      </c>
      <c r="O2037" s="17">
        <v>1.2698</v>
      </c>
      <c r="P2037" s="18">
        <v>8.9700000000000006</v>
      </c>
      <c r="Q2037" s="17">
        <v>0.02</v>
      </c>
      <c r="R2037" s="17">
        <v>1.2758</v>
      </c>
      <c r="S2037" s="18">
        <v>9.31</v>
      </c>
      <c r="T2037" s="17">
        <v>0.03</v>
      </c>
      <c r="U2037" s="17">
        <v>1.2842</v>
      </c>
      <c r="V2037" s="21">
        <v>42457</v>
      </c>
      <c r="W2037" s="7">
        <v>600130</v>
      </c>
      <c r="X2037" s="30"/>
      <c r="Y2037" s="66"/>
      <c r="Z2037" s="66"/>
      <c r="AA2037" s="30"/>
      <c r="AB2037" s="66"/>
      <c r="AC2037" s="66"/>
      <c r="AD2037" s="30"/>
      <c r="AE2037" s="66"/>
      <c r="AF2037" s="66"/>
      <c r="AG2037" s="30"/>
      <c r="AH2037" s="66"/>
      <c r="AI2037" s="66"/>
      <c r="AJ2037" s="76"/>
      <c r="AK2037" s="75"/>
      <c r="AL2037" s="7">
        <v>600130</v>
      </c>
    </row>
    <row r="2038" spans="1:38" x14ac:dyDescent="0.15">
      <c r="A2038" s="7">
        <v>600131</v>
      </c>
      <c r="B2038" s="17">
        <f t="shared" si="792"/>
        <v>43.16</v>
      </c>
      <c r="C2038" s="17">
        <f t="shared" si="793"/>
        <v>5.997109826589595</v>
      </c>
      <c r="D2038" s="17">
        <f t="shared" si="794"/>
        <v>23.132183908045981</v>
      </c>
      <c r="E2038" s="17">
        <f t="shared" si="795"/>
        <v>4.2682926829268295</v>
      </c>
      <c r="F2038" s="17">
        <f t="shared" si="796"/>
        <v>20.816326530612244</v>
      </c>
      <c r="G2038" s="17">
        <f t="shared" si="797"/>
        <v>5.1140636751065429</v>
      </c>
      <c r="H2038" s="17">
        <f t="shared" si="798"/>
        <v>25.237730061349694</v>
      </c>
      <c r="I2038" s="17">
        <f t="shared" si="799"/>
        <v>5.2867469879518074</v>
      </c>
      <c r="J2038" s="18">
        <v>10.79</v>
      </c>
      <c r="K2038" s="17">
        <v>0.25</v>
      </c>
      <c r="L2038" s="17">
        <v>1.7991999999999999</v>
      </c>
      <c r="M2038" s="18">
        <v>8.0500000000000007</v>
      </c>
      <c r="N2038" s="17">
        <v>8.6999999999999994E-2</v>
      </c>
      <c r="O2038" s="17">
        <v>1.8859999999999999</v>
      </c>
      <c r="P2038" s="18">
        <v>10.199999999999999</v>
      </c>
      <c r="Q2038" s="17">
        <v>0.245</v>
      </c>
      <c r="R2038" s="17">
        <v>1.9944999999999999</v>
      </c>
      <c r="S2038" s="18">
        <v>10.97</v>
      </c>
      <c r="T2038" s="17">
        <v>0.32600000000000001</v>
      </c>
      <c r="U2038" s="17">
        <v>2.0750000000000002</v>
      </c>
      <c r="V2038" s="21">
        <v>42447</v>
      </c>
      <c r="W2038" s="7">
        <v>600131</v>
      </c>
      <c r="X2038" s="30"/>
      <c r="Y2038" s="66">
        <v>48571</v>
      </c>
      <c r="Z2038" s="66">
        <v>10379</v>
      </c>
      <c r="AA2038" s="30"/>
      <c r="AB2038" s="66">
        <v>46804</v>
      </c>
      <c r="AC2038" s="66">
        <v>10770</v>
      </c>
      <c r="AD2038" s="30"/>
      <c r="AE2038" s="66">
        <v>41460</v>
      </c>
      <c r="AF2038" s="66">
        <v>12159</v>
      </c>
      <c r="AG2038" s="30"/>
      <c r="AH2038" s="66">
        <v>37033</v>
      </c>
      <c r="AI2038" s="66">
        <v>13613</v>
      </c>
      <c r="AJ2038" s="76"/>
      <c r="AK2038" s="75"/>
      <c r="AL2038" s="7">
        <v>600131</v>
      </c>
    </row>
    <row r="2039" spans="1:38" x14ac:dyDescent="0.15">
      <c r="A2039" s="7">
        <v>600132</v>
      </c>
      <c r="B2039" s="17">
        <f t="shared" si="792"/>
        <v>-131.78571428571428</v>
      </c>
      <c r="C2039" s="17">
        <f t="shared" si="793"/>
        <v>7.8234321333163725</v>
      </c>
      <c r="D2039" s="17">
        <f t="shared" si="794"/>
        <v>64.971209213051822</v>
      </c>
      <c r="E2039" s="17">
        <f t="shared" si="795"/>
        <v>5.6173249253235973</v>
      </c>
      <c r="F2039" s="17">
        <f t="shared" si="796"/>
        <v>37.974999999999994</v>
      </c>
      <c r="G2039" s="17">
        <f t="shared" si="797"/>
        <v>6.4323523184416684</v>
      </c>
      <c r="H2039" s="17">
        <f t="shared" si="798"/>
        <v>24.624999999999996</v>
      </c>
      <c r="I2039" s="17">
        <f t="shared" si="799"/>
        <v>6.5596211476562214</v>
      </c>
      <c r="J2039" s="18">
        <v>18.45</v>
      </c>
      <c r="K2039" s="17">
        <v>-0.14000000000000001</v>
      </c>
      <c r="L2039" s="17">
        <v>2.3582999999999998</v>
      </c>
      <c r="M2039" s="18">
        <v>13.54</v>
      </c>
      <c r="N2039" s="17">
        <v>5.21E-2</v>
      </c>
      <c r="O2039" s="17">
        <v>2.4104000000000001</v>
      </c>
      <c r="P2039" s="18">
        <v>15.19</v>
      </c>
      <c r="Q2039" s="17">
        <v>0.2</v>
      </c>
      <c r="R2039" s="17">
        <v>2.3614999999999999</v>
      </c>
      <c r="S2039" s="18">
        <v>17.73</v>
      </c>
      <c r="T2039" s="17">
        <v>0.54</v>
      </c>
      <c r="U2039" s="17">
        <v>2.7029000000000001</v>
      </c>
      <c r="V2039" s="21">
        <v>42471</v>
      </c>
      <c r="W2039" s="7">
        <v>600132</v>
      </c>
      <c r="X2039" s="30" t="s">
        <v>41</v>
      </c>
      <c r="Y2039" s="66">
        <v>38031</v>
      </c>
      <c r="Z2039" s="66">
        <v>12725</v>
      </c>
      <c r="AA2039" s="30" t="s">
        <v>41</v>
      </c>
      <c r="AB2039" s="66">
        <v>37302</v>
      </c>
      <c r="AC2039" s="66">
        <v>12974</v>
      </c>
      <c r="AD2039" s="16" t="s">
        <v>41</v>
      </c>
      <c r="AE2039" s="66">
        <v>35748</v>
      </c>
      <c r="AF2039" s="66">
        <v>13538</v>
      </c>
      <c r="AG2039" s="16" t="s">
        <v>41</v>
      </c>
      <c r="AH2039" s="66">
        <v>28612</v>
      </c>
      <c r="AI2039" s="66">
        <v>16915</v>
      </c>
      <c r="AJ2039" s="76"/>
      <c r="AK2039" s="75"/>
      <c r="AL2039" s="7">
        <v>600132</v>
      </c>
    </row>
    <row r="2040" spans="1:38" x14ac:dyDescent="0.15">
      <c r="A2040" s="7">
        <v>600133</v>
      </c>
      <c r="B2040" s="17">
        <f t="shared" si="792"/>
        <v>36.712818222420729</v>
      </c>
      <c r="C2040" s="17">
        <f t="shared" si="793"/>
        <v>3.0460238642258952</v>
      </c>
      <c r="D2040" s="17">
        <f t="shared" si="794"/>
        <v>113.42105263157895</v>
      </c>
      <c r="E2040" s="17">
        <f t="shared" si="795"/>
        <v>3.1884594044756795</v>
      </c>
      <c r="F2040" s="17">
        <f t="shared" si="796"/>
        <v>152.41935483870967</v>
      </c>
      <c r="G2040" s="17">
        <f t="shared" si="797"/>
        <v>2.7963750693545402</v>
      </c>
      <c r="H2040" s="17">
        <f t="shared" si="798"/>
        <v>120.51039697542532</v>
      </c>
      <c r="I2040" s="17">
        <f t="shared" si="799"/>
        <v>3.1153789766896347</v>
      </c>
      <c r="J2040" s="18">
        <v>8.2200000000000006</v>
      </c>
      <c r="K2040" s="17">
        <v>0.22389999999999999</v>
      </c>
      <c r="L2040" s="17">
        <v>2.6985999999999999</v>
      </c>
      <c r="M2040" s="18">
        <v>8.6199999999999992</v>
      </c>
      <c r="N2040" s="17">
        <v>1.9E-2</v>
      </c>
      <c r="O2040" s="17">
        <v>2.7035</v>
      </c>
      <c r="P2040" s="18">
        <v>7.56</v>
      </c>
      <c r="Q2040" s="17">
        <v>2.4799999999999999E-2</v>
      </c>
      <c r="R2040" s="17">
        <v>2.7035</v>
      </c>
      <c r="S2040" s="18">
        <v>8.5</v>
      </c>
      <c r="T2040" s="17">
        <v>5.2900000000000003E-2</v>
      </c>
      <c r="U2040" s="17">
        <v>2.7284000000000002</v>
      </c>
      <c r="V2040" s="21">
        <v>42478</v>
      </c>
      <c r="W2040" s="7">
        <v>600133</v>
      </c>
      <c r="X2040" s="30"/>
      <c r="Y2040" s="66"/>
      <c r="Z2040" s="66"/>
      <c r="AA2040" s="30"/>
      <c r="AB2040" s="66"/>
      <c r="AC2040" s="66"/>
      <c r="AD2040" s="30"/>
      <c r="AE2040" s="66"/>
      <c r="AF2040" s="66"/>
      <c r="AG2040" s="30"/>
      <c r="AH2040" s="66"/>
      <c r="AI2040" s="66"/>
      <c r="AJ2040" s="76"/>
      <c r="AK2040" s="75"/>
      <c r="AL2040" s="7">
        <v>600133</v>
      </c>
    </row>
    <row r="2041" spans="1:38" x14ac:dyDescent="0.15">
      <c r="A2041" s="7">
        <v>600135</v>
      </c>
      <c r="B2041" s="17">
        <f t="shared" si="792"/>
        <v>135.17241379310346</v>
      </c>
      <c r="C2041" s="17">
        <f t="shared" si="793"/>
        <v>3.1768819320628898</v>
      </c>
      <c r="D2041" s="17">
        <f t="shared" si="794"/>
        <v>103.17357512953367</v>
      </c>
      <c r="E2041" s="17">
        <f t="shared" si="795"/>
        <v>3.6556820268037455</v>
      </c>
      <c r="F2041" s="17">
        <f t="shared" si="796"/>
        <v>107.31399747793191</v>
      </c>
      <c r="G2041" s="17">
        <f t="shared" si="797"/>
        <v>3.8966093546097671</v>
      </c>
      <c r="H2041" s="17">
        <f t="shared" si="798"/>
        <v>102.16216216216216</v>
      </c>
      <c r="I2041" s="17">
        <f t="shared" si="799"/>
        <v>3.4365979498602175</v>
      </c>
      <c r="J2041" s="18">
        <v>13.72</v>
      </c>
      <c r="K2041" s="17">
        <v>0.10150000000000001</v>
      </c>
      <c r="L2041" s="17">
        <v>4.3186999999999998</v>
      </c>
      <c r="M2041" s="18">
        <v>15.93</v>
      </c>
      <c r="N2041" s="17">
        <v>3.8600000000000002E-2</v>
      </c>
      <c r="O2041" s="17">
        <v>4.3575999999999997</v>
      </c>
      <c r="P2041" s="18">
        <v>17.02</v>
      </c>
      <c r="Q2041" s="17">
        <v>7.9299999999999995E-2</v>
      </c>
      <c r="R2041" s="17">
        <v>4.3678999999999997</v>
      </c>
      <c r="S2041" s="18">
        <v>15.12</v>
      </c>
      <c r="T2041" s="17">
        <v>0.111</v>
      </c>
      <c r="U2041" s="17">
        <v>4.3997000000000002</v>
      </c>
      <c r="V2041" s="21">
        <v>42459</v>
      </c>
      <c r="W2041" s="7">
        <v>600135</v>
      </c>
      <c r="X2041" s="16" t="s">
        <v>41</v>
      </c>
      <c r="Y2041" s="66">
        <v>22431</v>
      </c>
      <c r="Z2041" s="66">
        <v>16628</v>
      </c>
      <c r="AA2041" s="16" t="s">
        <v>43</v>
      </c>
      <c r="AB2041" s="66">
        <v>23961</v>
      </c>
      <c r="AC2041" s="66">
        <v>15567</v>
      </c>
      <c r="AD2041" s="16" t="s">
        <v>43</v>
      </c>
      <c r="AE2041" s="66">
        <v>28001</v>
      </c>
      <c r="AF2041" s="66">
        <v>13321</v>
      </c>
      <c r="AG2041" s="16" t="s">
        <v>43</v>
      </c>
      <c r="AH2041" s="66">
        <v>30446</v>
      </c>
      <c r="AI2041" s="66">
        <v>12251</v>
      </c>
      <c r="AJ2041" s="76"/>
      <c r="AK2041" s="75"/>
      <c r="AL2041" s="7">
        <v>600135</v>
      </c>
    </row>
    <row r="2042" spans="1:38" x14ac:dyDescent="0.15">
      <c r="A2042" s="7">
        <v>600136</v>
      </c>
      <c r="B2042" s="17">
        <f t="shared" si="792"/>
        <v>65.72</v>
      </c>
      <c r="C2042" s="17">
        <f t="shared" si="793"/>
        <v>3.3524454691995347</v>
      </c>
      <c r="D2042" s="17">
        <f t="shared" si="794"/>
        <v>7185.7142857142862</v>
      </c>
      <c r="E2042" s="17">
        <f t="shared" si="795"/>
        <v>6.5255464983026652</v>
      </c>
      <c r="F2042" s="17">
        <f t="shared" si="796"/>
        <v>289.375</v>
      </c>
      <c r="G2042" s="17">
        <f t="shared" si="797"/>
        <v>4.9577042509904699</v>
      </c>
      <c r="H2042" s="17">
        <f t="shared" si="798"/>
        <v>117.43749999999999</v>
      </c>
      <c r="I2042" s="17">
        <f t="shared" si="799"/>
        <v>3.9596240569814976</v>
      </c>
      <c r="J2042" s="18">
        <v>16.43</v>
      </c>
      <c r="K2042" s="17">
        <v>0.25</v>
      </c>
      <c r="L2042" s="17">
        <v>4.9009</v>
      </c>
      <c r="M2042" s="18">
        <v>60.36</v>
      </c>
      <c r="N2042" s="17">
        <v>2.0999999999999999E-3</v>
      </c>
      <c r="O2042" s="17">
        <v>9.2498000000000005</v>
      </c>
      <c r="P2042" s="18">
        <v>23.15</v>
      </c>
      <c r="Q2042" s="17">
        <v>0.04</v>
      </c>
      <c r="R2042" s="17">
        <v>4.6695000000000002</v>
      </c>
      <c r="S2042" s="18">
        <v>18.79</v>
      </c>
      <c r="T2042" s="17">
        <v>0.12</v>
      </c>
      <c r="U2042" s="17">
        <v>4.7454000000000001</v>
      </c>
      <c r="V2042" s="28"/>
      <c r="W2042" s="7">
        <v>600136</v>
      </c>
      <c r="X2042" s="16" t="s">
        <v>39</v>
      </c>
      <c r="Y2042" s="66">
        <v>20377</v>
      </c>
      <c r="Z2042" s="66">
        <v>23908</v>
      </c>
      <c r="AA2042" s="16" t="s">
        <v>37</v>
      </c>
      <c r="AB2042" s="66">
        <v>8726</v>
      </c>
      <c r="AC2042" s="66">
        <v>27915</v>
      </c>
      <c r="AD2042" s="16" t="s">
        <v>37</v>
      </c>
      <c r="AE2042" s="66">
        <v>16847</v>
      </c>
      <c r="AF2042" s="66">
        <v>28918</v>
      </c>
      <c r="AG2042" s="16" t="s">
        <v>39</v>
      </c>
      <c r="AH2042" s="66">
        <v>19188</v>
      </c>
      <c r="AI2042" s="66">
        <v>25390</v>
      </c>
      <c r="AJ2042" s="76"/>
      <c r="AK2042" s="75"/>
      <c r="AL2042" s="7">
        <v>600136</v>
      </c>
    </row>
    <row r="2043" spans="1:38" x14ac:dyDescent="0.15">
      <c r="A2043" s="7">
        <v>600137</v>
      </c>
      <c r="B2043" s="17">
        <f t="shared" si="792"/>
        <v>-224.83568075117373</v>
      </c>
      <c r="C2043" s="17">
        <f t="shared" si="793"/>
        <v>10.573377784646635</v>
      </c>
      <c r="D2043" s="17">
        <f t="shared" si="794"/>
        <v>233.17567567567568</v>
      </c>
      <c r="E2043" s="17">
        <f t="shared" si="795"/>
        <v>7.5580376697328076</v>
      </c>
      <c r="F2043" s="17">
        <f t="shared" si="796"/>
        <v>472.41935483870969</v>
      </c>
      <c r="G2043" s="17">
        <f t="shared" si="797"/>
        <v>6.4221189265041216</v>
      </c>
      <c r="H2043" s="17">
        <f t="shared" si="798"/>
        <v>308.02325581395354</v>
      </c>
      <c r="I2043" s="17">
        <f t="shared" si="799"/>
        <v>7.6531386102142962</v>
      </c>
      <c r="J2043" s="18">
        <v>47.89</v>
      </c>
      <c r="K2043" s="17">
        <v>-0.21299999999999999</v>
      </c>
      <c r="L2043" s="17">
        <v>4.5293000000000001</v>
      </c>
      <c r="M2043" s="18">
        <v>34.51</v>
      </c>
      <c r="N2043" s="17">
        <v>3.6999999999999998E-2</v>
      </c>
      <c r="O2043" s="17">
        <v>4.5659999999999998</v>
      </c>
      <c r="P2043" s="18">
        <v>29.29</v>
      </c>
      <c r="Q2043" s="17">
        <v>3.1E-2</v>
      </c>
      <c r="R2043" s="17">
        <v>4.5608000000000004</v>
      </c>
      <c r="S2043" s="18">
        <v>35.32</v>
      </c>
      <c r="T2043" s="17">
        <v>8.5999999999999993E-2</v>
      </c>
      <c r="U2043" s="17">
        <v>4.6151</v>
      </c>
      <c r="V2043" s="21">
        <v>42485</v>
      </c>
      <c r="W2043" s="7">
        <v>600137</v>
      </c>
      <c r="X2043" s="30"/>
      <c r="Y2043" s="66">
        <v>11200</v>
      </c>
      <c r="Z2043" s="66">
        <v>8680</v>
      </c>
      <c r="AA2043" s="16"/>
      <c r="AB2043" s="66">
        <v>12778</v>
      </c>
      <c r="AC2043" s="66">
        <v>7608</v>
      </c>
      <c r="AD2043" s="16"/>
      <c r="AE2043" s="66">
        <v>12260</v>
      </c>
      <c r="AF2043" s="66">
        <v>7929</v>
      </c>
      <c r="AG2043" s="30" t="s">
        <v>37</v>
      </c>
      <c r="AH2043" s="66">
        <v>8618</v>
      </c>
      <c r="AI2043" s="66">
        <v>11281</v>
      </c>
      <c r="AJ2043" s="76"/>
      <c r="AK2043" s="75"/>
      <c r="AL2043" s="7">
        <v>600137</v>
      </c>
    </row>
    <row r="2044" spans="1:38" x14ac:dyDescent="0.15">
      <c r="A2044" s="7">
        <v>600138</v>
      </c>
      <c r="B2044" s="17">
        <f t="shared" si="792"/>
        <v>51.146341463414636</v>
      </c>
      <c r="C2044" s="17">
        <f t="shared" si="793"/>
        <v>3.2624422421706054</v>
      </c>
      <c r="D2044" s="17">
        <f t="shared" si="794"/>
        <v>47.78133577310156</v>
      </c>
      <c r="E2044" s="17">
        <f t="shared" si="795"/>
        <v>3.1963889526432561</v>
      </c>
      <c r="F2044" s="17">
        <f t="shared" si="796"/>
        <v>21.97452229299363</v>
      </c>
      <c r="G2044" s="17">
        <f t="shared" si="797"/>
        <v>2.8402993193278547</v>
      </c>
      <c r="H2044" s="17">
        <f t="shared" si="798"/>
        <v>25.321782178217823</v>
      </c>
      <c r="I2044" s="17">
        <f t="shared" si="799"/>
        <v>2.935732426499075</v>
      </c>
      <c r="J2044" s="18">
        <v>20.97</v>
      </c>
      <c r="K2044" s="17">
        <v>0.41</v>
      </c>
      <c r="L2044" s="17">
        <v>6.4276999999999997</v>
      </c>
      <c r="M2044" s="18">
        <v>20.89</v>
      </c>
      <c r="N2044" s="17">
        <v>0.10929999999999999</v>
      </c>
      <c r="O2044" s="17">
        <v>6.5354999999999999</v>
      </c>
      <c r="P2044" s="18">
        <v>19.32</v>
      </c>
      <c r="Q2044" s="17">
        <v>0.43959999999999999</v>
      </c>
      <c r="R2044" s="17">
        <v>6.8021000000000003</v>
      </c>
      <c r="S2044" s="18">
        <v>20.46</v>
      </c>
      <c r="T2044" s="17">
        <v>0.60599999999999998</v>
      </c>
      <c r="U2044" s="17">
        <v>6.9692999999999996</v>
      </c>
      <c r="V2044" s="21">
        <v>42480</v>
      </c>
      <c r="W2044" s="7">
        <v>600138</v>
      </c>
      <c r="X2044" s="30"/>
      <c r="Y2044" s="66">
        <v>44086</v>
      </c>
      <c r="Z2044" s="66">
        <v>16418</v>
      </c>
      <c r="AA2044" s="30"/>
      <c r="AB2044" s="66">
        <v>39420</v>
      </c>
      <c r="AC2044" s="66">
        <v>18362</v>
      </c>
      <c r="AD2044" s="30"/>
      <c r="AE2044" s="66">
        <v>43028</v>
      </c>
      <c r="AF2044" s="66">
        <v>16822</v>
      </c>
      <c r="AG2044" s="30"/>
      <c r="AH2044" s="66">
        <v>40974</v>
      </c>
      <c r="AI2044" s="66">
        <v>17666</v>
      </c>
      <c r="AJ2044" s="76"/>
      <c r="AK2044" s="75"/>
      <c r="AL2044" s="7">
        <v>600138</v>
      </c>
    </row>
    <row r="2045" spans="1:38" x14ac:dyDescent="0.15">
      <c r="A2045" s="7">
        <v>600139</v>
      </c>
      <c r="B2045" s="17">
        <f t="shared" si="792"/>
        <v>-27.449054750797938</v>
      </c>
      <c r="C2045" s="17">
        <f t="shared" si="793"/>
        <v>7.2268907563025211</v>
      </c>
      <c r="D2045" s="17">
        <f t="shared" si="794"/>
        <v>-39.02529761904762</v>
      </c>
      <c r="E2045" s="17">
        <f t="shared" si="795"/>
        <v>7.0878378378378377</v>
      </c>
      <c r="F2045" s="17">
        <f t="shared" si="796"/>
        <v>-35.171428571428578</v>
      </c>
      <c r="G2045" s="17">
        <f t="shared" si="797"/>
        <v>8.9899948878989271</v>
      </c>
      <c r="H2045" s="17">
        <f t="shared" si="798"/>
        <v>-25.336676217765042</v>
      </c>
      <c r="I2045" s="17">
        <f t="shared" si="799"/>
        <v>9.8768534807740629</v>
      </c>
      <c r="J2045" s="18">
        <v>11.18</v>
      </c>
      <c r="K2045" s="17">
        <v>-0.4073</v>
      </c>
      <c r="L2045" s="17">
        <v>1.5469999999999999</v>
      </c>
      <c r="M2045" s="18">
        <v>10.49</v>
      </c>
      <c r="N2045" s="17">
        <v>-6.7199999999999996E-2</v>
      </c>
      <c r="O2045" s="17">
        <v>1.48</v>
      </c>
      <c r="P2045" s="18">
        <v>12.31</v>
      </c>
      <c r="Q2045" s="17">
        <v>-0.17499999999999999</v>
      </c>
      <c r="R2045" s="17">
        <v>1.3693</v>
      </c>
      <c r="S2045" s="18">
        <v>11.79</v>
      </c>
      <c r="T2045" s="17">
        <v>-0.34899999999999998</v>
      </c>
      <c r="U2045" s="17">
        <v>1.1937</v>
      </c>
      <c r="V2045" s="21">
        <v>42489</v>
      </c>
      <c r="W2045" s="7">
        <v>600139</v>
      </c>
      <c r="X2045" s="30"/>
      <c r="Y2045" s="66">
        <v>42241</v>
      </c>
      <c r="Z2045" s="66">
        <v>15669</v>
      </c>
      <c r="AA2045" s="30"/>
      <c r="AB2045" s="66">
        <v>50376</v>
      </c>
      <c r="AC2045" s="66">
        <v>13139</v>
      </c>
      <c r="AD2045" s="30"/>
      <c r="AE2045" s="66">
        <v>49230</v>
      </c>
      <c r="AF2045" s="66">
        <v>13445</v>
      </c>
      <c r="AG2045" s="30"/>
      <c r="AH2045" s="66">
        <v>46189</v>
      </c>
      <c r="AI2045" s="66">
        <v>14330</v>
      </c>
      <c r="AJ2045" s="76"/>
      <c r="AK2045" s="75"/>
      <c r="AL2045" s="7">
        <v>600139</v>
      </c>
    </row>
    <row r="2046" spans="1:38" x14ac:dyDescent="0.15">
      <c r="A2046" s="7">
        <v>600141</v>
      </c>
      <c r="B2046" s="17">
        <f t="shared" si="792"/>
        <v>104.46428571428571</v>
      </c>
      <c r="C2046" s="17">
        <f t="shared" si="793"/>
        <v>1.6550958671570655</v>
      </c>
      <c r="D2046" s="17">
        <f t="shared" si="794"/>
        <v>102.41071428571429</v>
      </c>
      <c r="E2046" s="17">
        <f t="shared" si="795"/>
        <v>1.2448042716212844</v>
      </c>
      <c r="F2046" s="17">
        <f t="shared" si="796"/>
        <v>82.285714285714278</v>
      </c>
      <c r="G2046" s="17">
        <f t="shared" si="797"/>
        <v>1.2599665321389899</v>
      </c>
      <c r="H2046" s="17">
        <f t="shared" si="798"/>
        <v>65.650000000000006</v>
      </c>
      <c r="I2046" s="17">
        <f t="shared" si="799"/>
        <v>1.2550061651102553</v>
      </c>
      <c r="J2046" s="18">
        <v>15.21</v>
      </c>
      <c r="K2046" s="17">
        <v>0.14560000000000001</v>
      </c>
      <c r="L2046" s="17">
        <v>9.1898</v>
      </c>
      <c r="M2046" s="18">
        <v>11.47</v>
      </c>
      <c r="N2046" s="17">
        <v>2.8000000000000001E-2</v>
      </c>
      <c r="O2046" s="17">
        <v>9.2142999999999997</v>
      </c>
      <c r="P2046" s="18">
        <v>11.52</v>
      </c>
      <c r="Q2046" s="17">
        <v>7.0000000000000007E-2</v>
      </c>
      <c r="R2046" s="17">
        <v>9.1431000000000004</v>
      </c>
      <c r="S2046" s="18">
        <v>13.13</v>
      </c>
      <c r="T2046" s="17">
        <v>0.15</v>
      </c>
      <c r="U2046" s="17">
        <v>10.4621</v>
      </c>
      <c r="V2046" s="28">
        <v>42450</v>
      </c>
      <c r="W2046" s="7">
        <v>600141</v>
      </c>
      <c r="X2046" s="30"/>
      <c r="Y2046" s="66">
        <v>35912</v>
      </c>
      <c r="Z2046" s="66">
        <v>14757</v>
      </c>
      <c r="AA2046" s="30"/>
      <c r="AB2046" s="66">
        <v>35327</v>
      </c>
      <c r="AC2046" s="66">
        <v>15002</v>
      </c>
      <c r="AD2046" s="30"/>
      <c r="AE2046" s="66">
        <v>32731</v>
      </c>
      <c r="AF2046" s="66">
        <v>16192</v>
      </c>
      <c r="AG2046" s="33"/>
      <c r="AH2046" s="66">
        <v>34372</v>
      </c>
      <c r="AI2046" s="66">
        <v>14902</v>
      </c>
      <c r="AJ2046" s="76"/>
      <c r="AK2046" s="75"/>
      <c r="AL2046" s="7">
        <v>600141</v>
      </c>
    </row>
    <row r="2047" spans="1:38" x14ac:dyDescent="0.15">
      <c r="A2047" s="7">
        <v>600143</v>
      </c>
      <c r="B2047" s="17">
        <f t="shared" si="792"/>
        <v>27.785714285714285</v>
      </c>
      <c r="C2047" s="17">
        <f t="shared" si="793"/>
        <v>2.3910504640727765</v>
      </c>
      <c r="D2047" s="17">
        <f t="shared" si="794"/>
        <v>16.435185185185187</v>
      </c>
      <c r="E2047" s="17">
        <f t="shared" si="795"/>
        <v>1.9070072818431418</v>
      </c>
      <c r="F2047" s="17">
        <f t="shared" si="796"/>
        <v>18.274687854710557</v>
      </c>
      <c r="G2047" s="17">
        <f t="shared" si="797"/>
        <v>1.9332953078562638</v>
      </c>
      <c r="H2047" s="17">
        <f t="shared" si="798"/>
        <v>20.361145703611459</v>
      </c>
      <c r="I2047" s="17">
        <f t="shared" si="799"/>
        <v>1.923982113438456</v>
      </c>
      <c r="J2047" s="18">
        <v>7.78</v>
      </c>
      <c r="K2047" s="17">
        <v>0.28000000000000003</v>
      </c>
      <c r="L2047" s="17">
        <v>3.2538</v>
      </c>
      <c r="M2047" s="18">
        <v>6.39</v>
      </c>
      <c r="N2047" s="17">
        <v>9.7199999999999995E-2</v>
      </c>
      <c r="O2047" s="17">
        <v>3.3508</v>
      </c>
      <c r="P2047" s="18">
        <v>6.44</v>
      </c>
      <c r="Q2047" s="17">
        <v>0.1762</v>
      </c>
      <c r="R2047" s="17">
        <v>3.3311000000000002</v>
      </c>
      <c r="S2047" s="18">
        <v>6.54</v>
      </c>
      <c r="T2047" s="17">
        <v>0.2409</v>
      </c>
      <c r="U2047" s="17">
        <v>3.3992</v>
      </c>
      <c r="V2047" s="21">
        <v>42485</v>
      </c>
      <c r="W2047" s="7">
        <v>600143</v>
      </c>
      <c r="X2047" s="30"/>
      <c r="Y2047" s="66"/>
      <c r="Z2047" s="66"/>
      <c r="AA2047" s="30"/>
      <c r="AB2047" s="66"/>
      <c r="AC2047" s="66"/>
      <c r="AD2047" s="30"/>
      <c r="AE2047" s="66"/>
      <c r="AF2047" s="66"/>
      <c r="AG2047" s="30"/>
      <c r="AH2047" s="66"/>
      <c r="AI2047" s="66"/>
      <c r="AJ2047" s="76"/>
      <c r="AK2047" s="75"/>
      <c r="AL2047" s="7">
        <v>600143</v>
      </c>
    </row>
    <row r="2048" spans="1:38" x14ac:dyDescent="0.15">
      <c r="A2048" s="7">
        <v>600145</v>
      </c>
      <c r="B2048" s="17">
        <f t="shared" si="792"/>
        <v>11.6875</v>
      </c>
      <c r="C2048" s="17">
        <f t="shared" si="793"/>
        <v>1.16875</v>
      </c>
      <c r="D2048" s="17">
        <f t="shared" si="794"/>
        <v>-333.92857142857144</v>
      </c>
      <c r="E2048" s="17">
        <f t="shared" si="795"/>
        <v>4.6264225630875808</v>
      </c>
      <c r="F2048" s="17">
        <f t="shared" si="796"/>
        <v>97.395833333333343</v>
      </c>
      <c r="G2048" s="17">
        <f t="shared" si="797"/>
        <v>4.5038535645472066</v>
      </c>
      <c r="H2048" s="17">
        <f t="shared" si="798"/>
        <v>88.765822784810126</v>
      </c>
      <c r="I2048" s="17">
        <f t="shared" si="799"/>
        <v>4.4375889890840057</v>
      </c>
      <c r="J2048" s="18">
        <v>1.87</v>
      </c>
      <c r="K2048" s="17">
        <v>0.16</v>
      </c>
      <c r="L2048" s="17">
        <v>1.6</v>
      </c>
      <c r="M2048" s="18">
        <v>1.87</v>
      </c>
      <c r="N2048" s="17">
        <v>-1.4E-3</v>
      </c>
      <c r="O2048" s="17">
        <v>0.4042</v>
      </c>
      <c r="P2048" s="18">
        <v>1.87</v>
      </c>
      <c r="Q2048" s="17">
        <v>9.5999999999999992E-3</v>
      </c>
      <c r="R2048" s="17">
        <v>0.41520000000000001</v>
      </c>
      <c r="S2048" s="18">
        <v>1.87</v>
      </c>
      <c r="T2048" s="17">
        <v>1.5800000000000002E-2</v>
      </c>
      <c r="U2048" s="17">
        <v>0.4214</v>
      </c>
      <c r="V2048" s="28">
        <v>42488</v>
      </c>
      <c r="W2048" s="7">
        <v>600145</v>
      </c>
      <c r="X2048" s="16" t="s">
        <v>43</v>
      </c>
      <c r="Y2048" s="66">
        <v>32762</v>
      </c>
      <c r="Z2048" s="66">
        <v>11528</v>
      </c>
      <c r="AA2048" s="16" t="s">
        <v>37</v>
      </c>
      <c r="AB2048" s="66">
        <v>32762</v>
      </c>
      <c r="AC2048" s="66">
        <v>45513</v>
      </c>
      <c r="AD2048" s="16" t="s">
        <v>37</v>
      </c>
      <c r="AE2048" s="66">
        <v>32913</v>
      </c>
      <c r="AF2048" s="66">
        <v>45304</v>
      </c>
      <c r="AG2048" s="16" t="s">
        <v>45</v>
      </c>
      <c r="AH2048" s="66">
        <v>32913</v>
      </c>
      <c r="AI2048" s="66">
        <v>45304</v>
      </c>
      <c r="AJ2048" s="76"/>
      <c r="AK2048" s="75"/>
      <c r="AL2048" s="7">
        <v>600145</v>
      </c>
    </row>
    <row r="2049" spans="1:38" x14ac:dyDescent="0.15">
      <c r="A2049" s="7">
        <v>600146</v>
      </c>
      <c r="B2049" s="17">
        <f t="shared" si="792"/>
        <v>-110.98360655737706</v>
      </c>
      <c r="C2049" s="17">
        <f t="shared" si="793"/>
        <v>80.080435296900873</v>
      </c>
      <c r="D2049" s="17">
        <f t="shared" si="794"/>
        <v>-675.25</v>
      </c>
      <c r="E2049" s="17">
        <f t="shared" si="795"/>
        <v>65.399515738498792</v>
      </c>
      <c r="F2049" s="17">
        <f t="shared" si="796"/>
        <v>-206.9491525423729</v>
      </c>
      <c r="G2049" s="17">
        <f t="shared" si="797"/>
        <v>67.051070840197696</v>
      </c>
      <c r="H2049" s="17">
        <f t="shared" si="798"/>
        <v>-310.12499999999994</v>
      </c>
      <c r="I2049" s="17">
        <f t="shared" si="799"/>
        <v>5.5362163609586288</v>
      </c>
      <c r="J2049" s="18">
        <v>33.85</v>
      </c>
      <c r="K2049" s="17">
        <v>-0.30499999999999999</v>
      </c>
      <c r="L2049" s="17">
        <v>0.42270000000000002</v>
      </c>
      <c r="M2049" s="18">
        <v>27.01</v>
      </c>
      <c r="N2049" s="17">
        <v>-0.01</v>
      </c>
      <c r="O2049" s="17">
        <v>0.41299999999999998</v>
      </c>
      <c r="P2049" s="18">
        <v>24.42</v>
      </c>
      <c r="Q2049" s="17">
        <v>-5.8999999999999997E-2</v>
      </c>
      <c r="R2049" s="17">
        <v>0.36420000000000002</v>
      </c>
      <c r="S2049" s="18">
        <v>33.08</v>
      </c>
      <c r="T2049" s="17">
        <v>-0.08</v>
      </c>
      <c r="U2049" s="17">
        <v>5.9752000000000001</v>
      </c>
      <c r="V2049" s="28">
        <v>42444</v>
      </c>
      <c r="W2049" s="7">
        <v>600146</v>
      </c>
      <c r="X2049" s="16" t="s">
        <v>39</v>
      </c>
      <c r="Y2049" s="66">
        <v>13967</v>
      </c>
      <c r="Z2049" s="66">
        <v>14319</v>
      </c>
      <c r="AA2049" s="16" t="s">
        <v>43</v>
      </c>
      <c r="AB2049" s="66">
        <v>15486</v>
      </c>
      <c r="AC2049" s="66">
        <v>12914</v>
      </c>
      <c r="AD2049" s="16" t="s">
        <v>41</v>
      </c>
      <c r="AE2049" s="66">
        <v>14194</v>
      </c>
      <c r="AF2049" s="66">
        <v>14090</v>
      </c>
      <c r="AG2049" s="16" t="s">
        <v>37</v>
      </c>
      <c r="AH2049" s="66">
        <v>12166</v>
      </c>
      <c r="AI2049" s="66">
        <v>38630</v>
      </c>
      <c r="AJ2049" s="76"/>
      <c r="AK2049" s="75"/>
      <c r="AL2049" s="7">
        <v>600146</v>
      </c>
    </row>
    <row r="2050" spans="1:38" x14ac:dyDescent="0.15">
      <c r="A2050" s="7">
        <v>600148</v>
      </c>
      <c r="B2050" s="17">
        <f t="shared" si="792"/>
        <v>3543.0379746835438</v>
      </c>
      <c r="C2050" s="17">
        <f t="shared" si="793"/>
        <v>10.853043815432336</v>
      </c>
      <c r="D2050" s="17">
        <f t="shared" si="794"/>
        <v>5482.5</v>
      </c>
      <c r="E2050" s="17">
        <f t="shared" si="795"/>
        <v>8.556379243074522</v>
      </c>
      <c r="F2050" s="17">
        <f t="shared" si="796"/>
        <v>688.4375</v>
      </c>
      <c r="G2050" s="17">
        <f t="shared" si="797"/>
        <v>8.5331370802184612</v>
      </c>
      <c r="H2050" s="17">
        <f t="shared" si="798"/>
        <v>234.34931506849315</v>
      </c>
      <c r="I2050" s="17">
        <f t="shared" si="799"/>
        <v>8.6323039660914311</v>
      </c>
      <c r="J2050" s="18">
        <v>27.99</v>
      </c>
      <c r="K2050" s="17">
        <v>7.9000000000000008E-3</v>
      </c>
      <c r="L2050" s="17">
        <v>2.5790000000000002</v>
      </c>
      <c r="M2050" s="18">
        <v>21.93</v>
      </c>
      <c r="N2050" s="17">
        <v>1E-3</v>
      </c>
      <c r="O2050" s="17">
        <v>2.5630000000000002</v>
      </c>
      <c r="P2050" s="18">
        <v>22.03</v>
      </c>
      <c r="Q2050" s="17">
        <v>1.6E-2</v>
      </c>
      <c r="R2050" s="17">
        <v>2.5817000000000001</v>
      </c>
      <c r="S2050" s="18">
        <v>22.81</v>
      </c>
      <c r="T2050" s="17">
        <v>7.2999999999999995E-2</v>
      </c>
      <c r="U2050" s="17">
        <v>2.6423999999999999</v>
      </c>
      <c r="V2050" s="28">
        <v>42481</v>
      </c>
      <c r="W2050" s="7">
        <v>600148</v>
      </c>
      <c r="X2050" s="30"/>
      <c r="Y2050" s="66">
        <v>25452</v>
      </c>
      <c r="Z2050" s="66">
        <v>5560</v>
      </c>
      <c r="AA2050" s="30"/>
      <c r="AB2050" s="66">
        <v>22928</v>
      </c>
      <c r="AC2050" s="66">
        <v>6172</v>
      </c>
      <c r="AD2050" s="16"/>
      <c r="AE2050" s="66">
        <v>20693</v>
      </c>
      <c r="AF2050" s="66">
        <v>6838</v>
      </c>
      <c r="AG2050" s="30"/>
      <c r="AH2050" s="66">
        <v>18420</v>
      </c>
      <c r="AI2050" s="66">
        <v>7683</v>
      </c>
      <c r="AJ2050" s="76"/>
      <c r="AK2050" s="75"/>
      <c r="AL2050" s="7">
        <v>600148</v>
      </c>
    </row>
    <row r="2051" spans="1:38" x14ac:dyDescent="0.15">
      <c r="A2051" s="7">
        <v>600149</v>
      </c>
      <c r="B2051" s="17">
        <f t="shared" si="792"/>
        <v>-138.82631890930648</v>
      </c>
      <c r="C2051" s="17">
        <f t="shared" si="793"/>
        <v>42.667152486791764</v>
      </c>
      <c r="D2051" s="17">
        <f t="shared" si="794"/>
        <v>-93.731563421828909</v>
      </c>
      <c r="E2051" s="17">
        <f t="shared" si="795"/>
        <v>24.679611650485437</v>
      </c>
      <c r="F2051" s="17">
        <f t="shared" si="796"/>
        <v>-218.94736842105266</v>
      </c>
      <c r="G2051" s="17">
        <f t="shared" si="797"/>
        <v>32.544494425973014</v>
      </c>
      <c r="H2051" s="17">
        <f t="shared" si="798"/>
        <v>-459.49131513647643</v>
      </c>
      <c r="I2051" s="17">
        <f t="shared" si="799"/>
        <v>48.535482602712797</v>
      </c>
      <c r="J2051" s="18">
        <v>23.42</v>
      </c>
      <c r="K2051" s="17">
        <v>-0.16869999999999999</v>
      </c>
      <c r="L2051" s="17">
        <v>0.54890000000000005</v>
      </c>
      <c r="M2051" s="18">
        <v>12.71</v>
      </c>
      <c r="N2051" s="17">
        <v>-3.39E-2</v>
      </c>
      <c r="O2051" s="17">
        <v>0.51500000000000001</v>
      </c>
      <c r="P2051" s="18">
        <v>16.64</v>
      </c>
      <c r="Q2051" s="17">
        <v>-3.7999999999999999E-2</v>
      </c>
      <c r="R2051" s="17">
        <v>0.51129999999999998</v>
      </c>
      <c r="S2051" s="18">
        <v>24.69</v>
      </c>
      <c r="T2051" s="17">
        <v>-4.0300000000000002E-2</v>
      </c>
      <c r="U2051" s="17">
        <v>0.50870000000000004</v>
      </c>
      <c r="V2051" s="21">
        <v>42487</v>
      </c>
      <c r="W2051" s="7">
        <v>600149</v>
      </c>
      <c r="X2051" s="16"/>
      <c r="Y2051" s="66">
        <v>64960</v>
      </c>
      <c r="Z2051" s="66">
        <v>5852</v>
      </c>
      <c r="AA2051" s="16"/>
      <c r="AB2051" s="66">
        <v>57425</v>
      </c>
      <c r="AC2051" s="66">
        <v>6620</v>
      </c>
      <c r="AD2051" s="30"/>
      <c r="AE2051" s="66">
        <v>51468</v>
      </c>
      <c r="AF2051" s="66">
        <v>7386</v>
      </c>
      <c r="AG2051" s="30"/>
      <c r="AH2051" s="66"/>
      <c r="AI2051" s="66"/>
      <c r="AJ2051" s="76"/>
      <c r="AK2051" s="75"/>
      <c r="AL2051" s="7">
        <v>600149</v>
      </c>
    </row>
    <row r="2052" spans="1:38" x14ac:dyDescent="0.15">
      <c r="A2052" s="7">
        <v>600150</v>
      </c>
      <c r="B2052" s="17">
        <f t="shared" si="792"/>
        <v>690.25</v>
      </c>
      <c r="C2052" s="17">
        <f t="shared" si="793"/>
        <v>2.1681429827867822</v>
      </c>
      <c r="D2052" s="17">
        <f t="shared" si="794"/>
        <v>74.761904761904759</v>
      </c>
      <c r="E2052" s="17">
        <f t="shared" si="795"/>
        <v>1.9564624790684997</v>
      </c>
      <c r="F2052" s="17">
        <f t="shared" si="796"/>
        <v>927.5</v>
      </c>
      <c r="G2052" s="17">
        <f t="shared" si="797"/>
        <v>1.745991905374455</v>
      </c>
      <c r="H2052" s="17">
        <f t="shared" si="798"/>
        <v>-51.033123028391167</v>
      </c>
      <c r="I2052" s="17">
        <f t="shared" si="799"/>
        <v>1.7365052529887695</v>
      </c>
      <c r="J2052" s="18">
        <v>27.61</v>
      </c>
      <c r="K2052" s="17">
        <v>0.04</v>
      </c>
      <c r="L2052" s="17">
        <v>12.734400000000001</v>
      </c>
      <c r="M2052" s="18">
        <v>25.12</v>
      </c>
      <c r="N2052" s="17">
        <v>8.4000000000000005E-2</v>
      </c>
      <c r="O2052" s="17">
        <v>12.839499999999999</v>
      </c>
      <c r="P2052" s="18">
        <v>22.26</v>
      </c>
      <c r="Q2052" s="17">
        <v>1.2E-2</v>
      </c>
      <c r="R2052" s="17">
        <v>12.7492</v>
      </c>
      <c r="S2052" s="18">
        <v>21.57</v>
      </c>
      <c r="T2052" s="17">
        <v>-0.317</v>
      </c>
      <c r="U2052" s="17">
        <v>12.4215</v>
      </c>
      <c r="V2052" s="28">
        <v>42489</v>
      </c>
      <c r="W2052" s="7">
        <v>600150</v>
      </c>
      <c r="X2052" s="30"/>
      <c r="Y2052" s="66">
        <v>130128</v>
      </c>
      <c r="Z2052" s="66">
        <v>10590</v>
      </c>
      <c r="AA2052" s="30"/>
      <c r="AB2052" s="66">
        <v>135687</v>
      </c>
      <c r="AC2052" s="66">
        <v>10156</v>
      </c>
      <c r="AD2052" s="30"/>
      <c r="AE2052" s="66">
        <v>135693</v>
      </c>
      <c r="AF2052" s="66">
        <v>10156</v>
      </c>
      <c r="AG2052" s="30"/>
      <c r="AH2052" s="66">
        <v>135039</v>
      </c>
      <c r="AI2052" s="66">
        <v>10205</v>
      </c>
      <c r="AJ2052" s="76"/>
      <c r="AK2052" s="75"/>
      <c r="AL2052" s="7">
        <v>600150</v>
      </c>
    </row>
    <row r="2053" spans="1:38" x14ac:dyDescent="0.15">
      <c r="A2053" s="7">
        <v>600151</v>
      </c>
      <c r="B2053" s="17">
        <f t="shared" si="792"/>
        <v>79.435191889934828</v>
      </c>
      <c r="C2053" s="17">
        <f t="shared" si="793"/>
        <v>3.3246454115650383</v>
      </c>
      <c r="D2053" s="17">
        <f t="shared" si="794"/>
        <v>75.33692722371967</v>
      </c>
      <c r="E2053" s="17">
        <f t="shared" si="795"/>
        <v>3.3730577764368683</v>
      </c>
      <c r="F2053" s="17">
        <f t="shared" si="796"/>
        <v>73.281452658884575</v>
      </c>
      <c r="G2053" s="17">
        <f t="shared" si="797"/>
        <v>3.430375519868857</v>
      </c>
      <c r="H2053" s="17">
        <f t="shared" si="798"/>
        <v>106.58967391304348</v>
      </c>
      <c r="I2053" s="17">
        <f t="shared" si="799"/>
        <v>2.4491325013463205</v>
      </c>
      <c r="J2053" s="18">
        <v>10.97</v>
      </c>
      <c r="K2053" s="17">
        <v>0.1381</v>
      </c>
      <c r="L2053" s="17">
        <v>3.2995999999999999</v>
      </c>
      <c r="M2053" s="18">
        <v>11.18</v>
      </c>
      <c r="N2053" s="17">
        <v>3.7100000000000001E-2</v>
      </c>
      <c r="O2053" s="17">
        <v>3.3144999999999998</v>
      </c>
      <c r="P2053" s="18">
        <v>11.3</v>
      </c>
      <c r="Q2053" s="17">
        <v>7.7100000000000002E-2</v>
      </c>
      <c r="R2053" s="17">
        <v>3.2940999999999998</v>
      </c>
      <c r="S2053" s="18">
        <v>10.46</v>
      </c>
      <c r="T2053" s="17">
        <v>7.3599999999999999E-2</v>
      </c>
      <c r="U2053" s="17">
        <v>4.2709000000000001</v>
      </c>
      <c r="V2053" s="21">
        <v>42477</v>
      </c>
      <c r="W2053" s="7">
        <v>600151</v>
      </c>
      <c r="X2053" s="30"/>
      <c r="Y2053" s="66"/>
      <c r="Z2053" s="66"/>
      <c r="AA2053" s="30"/>
      <c r="AB2053" s="66"/>
      <c r="AC2053" s="66"/>
      <c r="AD2053" s="30"/>
      <c r="AE2053" s="66"/>
      <c r="AF2053" s="66"/>
      <c r="AG2053" s="30"/>
      <c r="AH2053" s="66">
        <v>132823</v>
      </c>
      <c r="AI2053" s="66">
        <v>10798</v>
      </c>
      <c r="AJ2053" s="76"/>
      <c r="AK2053" s="75"/>
      <c r="AL2053" s="7">
        <v>600151</v>
      </c>
    </row>
    <row r="2054" spans="1:38" x14ac:dyDescent="0.15">
      <c r="A2054" s="7">
        <v>600152</v>
      </c>
      <c r="B2054" s="17">
        <f t="shared" si="792"/>
        <v>82.946250829462514</v>
      </c>
      <c r="C2054" s="17">
        <f t="shared" si="793"/>
        <v>6.1859751571237682</v>
      </c>
      <c r="D2054" s="17">
        <f t="shared" si="794"/>
        <v>-70.155038759689916</v>
      </c>
      <c r="E2054" s="17">
        <f t="shared" si="795"/>
        <v>5.4332599559735844</v>
      </c>
      <c r="F2054" s="17">
        <f t="shared" si="796"/>
        <v>-35.597112860892388</v>
      </c>
      <c r="G2054" s="17">
        <f t="shared" si="797"/>
        <v>5.8173824459814485</v>
      </c>
      <c r="H2054" s="17">
        <f t="shared" si="798"/>
        <v>-37.079015544041447</v>
      </c>
      <c r="I2054" s="17">
        <f t="shared" si="799"/>
        <v>6.1427038626609436</v>
      </c>
      <c r="J2054" s="18">
        <v>12.5</v>
      </c>
      <c r="K2054" s="17">
        <v>0.1507</v>
      </c>
      <c r="L2054" s="17">
        <v>2.0207000000000002</v>
      </c>
      <c r="M2054" s="18">
        <v>10.86</v>
      </c>
      <c r="N2054" s="17">
        <v>-3.8699999999999998E-2</v>
      </c>
      <c r="O2054" s="17">
        <v>1.9987999999999999</v>
      </c>
      <c r="P2054" s="18">
        <v>10.85</v>
      </c>
      <c r="Q2054" s="17">
        <v>-0.15240000000000001</v>
      </c>
      <c r="R2054" s="17">
        <v>1.8651</v>
      </c>
      <c r="S2054" s="18">
        <v>11.45</v>
      </c>
      <c r="T2054" s="17">
        <v>-0.2316</v>
      </c>
      <c r="U2054" s="17">
        <v>1.8640000000000001</v>
      </c>
      <c r="V2054" s="21">
        <v>42478</v>
      </c>
      <c r="W2054" s="7">
        <v>600152</v>
      </c>
      <c r="X2054" s="30"/>
      <c r="Y2054" s="66">
        <v>31076</v>
      </c>
      <c r="Z2054" s="66">
        <v>9444</v>
      </c>
      <c r="AA2054" s="16" t="s">
        <v>41</v>
      </c>
      <c r="AB2054" s="66">
        <v>26971</v>
      </c>
      <c r="AC2054" s="66">
        <v>10881</v>
      </c>
      <c r="AD2054" s="16"/>
      <c r="AE2054" s="66">
        <v>35765</v>
      </c>
      <c r="AF2054" s="66">
        <v>8206</v>
      </c>
      <c r="AG2054" s="16"/>
      <c r="AH2054" s="66">
        <v>33651</v>
      </c>
      <c r="AI2054" s="66">
        <v>8722</v>
      </c>
      <c r="AJ2054" s="76"/>
      <c r="AK2054" s="75"/>
      <c r="AL2054" s="7">
        <v>600152</v>
      </c>
    </row>
    <row r="2055" spans="1:38" x14ac:dyDescent="0.15">
      <c r="A2055" s="7">
        <v>600153</v>
      </c>
      <c r="B2055" s="17">
        <f t="shared" ref="B2055:B2118" si="800">J2055/K2055</f>
        <v>11.50537634408602</v>
      </c>
      <c r="C2055" s="17">
        <f t="shared" ref="C2055:C2118" si="801">J2055/L2055</f>
        <v>1.5887156644394951</v>
      </c>
      <c r="D2055" s="17">
        <f t="shared" ref="D2055:D2118" si="802">M2055/(N2055*4)</f>
        <v>39.340909090909086</v>
      </c>
      <c r="E2055" s="17">
        <f t="shared" ref="E2055:E2118" si="803">M2055/O2055</f>
        <v>2.5549438384673286</v>
      </c>
      <c r="F2055" s="17">
        <f t="shared" ref="F2055:F2118" si="804">P2055/(Q2055*2)</f>
        <v>20</v>
      </c>
      <c r="G2055" s="17">
        <f t="shared" ref="G2055:G2118" si="805">P2055/R2055</f>
        <v>1.7380221308151325</v>
      </c>
      <c r="H2055" s="17">
        <f t="shared" ref="H2055:H2118" si="806">S2055/((T2055/3)*4)</f>
        <v>18.081521739130434</v>
      </c>
      <c r="I2055" s="17">
        <f t="shared" ref="I2055:I2118" si="807">S2055/U2055</f>
        <v>1.5709327856080459</v>
      </c>
      <c r="J2055" s="18">
        <v>10.7</v>
      </c>
      <c r="K2055" s="17">
        <v>0.93</v>
      </c>
      <c r="L2055" s="17">
        <v>6.7350000000000003</v>
      </c>
      <c r="M2055" s="18">
        <v>17.309999999999999</v>
      </c>
      <c r="N2055" s="17">
        <v>0.11</v>
      </c>
      <c r="O2055" s="17">
        <v>6.7751000000000001</v>
      </c>
      <c r="P2055" s="18">
        <v>12</v>
      </c>
      <c r="Q2055" s="17">
        <v>0.3</v>
      </c>
      <c r="R2055" s="17">
        <v>6.9043999999999999</v>
      </c>
      <c r="S2055" s="18">
        <v>11.09</v>
      </c>
      <c r="T2055" s="17">
        <v>0.46</v>
      </c>
      <c r="U2055" s="17">
        <v>7.0594999999999999</v>
      </c>
      <c r="V2055" s="21">
        <v>42471</v>
      </c>
      <c r="W2055" s="7">
        <v>600153</v>
      </c>
      <c r="X2055" s="30"/>
      <c r="Y2055" s="66"/>
      <c r="Z2055" s="66"/>
      <c r="AA2055" s="30"/>
      <c r="AB2055" s="66"/>
      <c r="AC2055" s="66"/>
      <c r="AD2055" s="30"/>
      <c r="AE2055" s="66"/>
      <c r="AF2055" s="66"/>
      <c r="AG2055" s="30"/>
      <c r="AH2055" s="66"/>
      <c r="AI2055" s="66"/>
      <c r="AJ2055" s="76"/>
      <c r="AK2055" s="75"/>
      <c r="AL2055" s="7">
        <v>600153</v>
      </c>
    </row>
    <row r="2056" spans="1:38" x14ac:dyDescent="0.15">
      <c r="A2056" s="7">
        <v>600155</v>
      </c>
      <c r="B2056" s="17">
        <f t="shared" si="800"/>
        <v>31.851063829787236</v>
      </c>
      <c r="C2056" s="17">
        <f t="shared" si="801"/>
        <v>20.164331896551726</v>
      </c>
      <c r="D2056" s="17">
        <f t="shared" si="802"/>
        <v>-175.25</v>
      </c>
      <c r="E2056" s="17">
        <f t="shared" si="803"/>
        <v>19.450610432852386</v>
      </c>
      <c r="F2056" s="17">
        <f t="shared" si="804"/>
        <v>-85.875</v>
      </c>
      <c r="G2056" s="17">
        <f t="shared" si="805"/>
        <v>20.686540198735322</v>
      </c>
      <c r="H2056" s="17">
        <f t="shared" si="806"/>
        <v>-562.5</v>
      </c>
      <c r="I2056" s="17">
        <f t="shared" si="807"/>
        <v>2.3191094619666046</v>
      </c>
      <c r="J2056" s="18">
        <v>14.97</v>
      </c>
      <c r="K2056" s="17">
        <v>0.47</v>
      </c>
      <c r="L2056" s="17">
        <v>0.74239999999999995</v>
      </c>
      <c r="M2056" s="18">
        <v>14.02</v>
      </c>
      <c r="N2056" s="17">
        <v>-0.02</v>
      </c>
      <c r="O2056" s="17">
        <v>0.7208</v>
      </c>
      <c r="P2056" s="18">
        <v>13.74</v>
      </c>
      <c r="Q2056" s="17">
        <v>-0.08</v>
      </c>
      <c r="R2056" s="17">
        <v>0.66420000000000001</v>
      </c>
      <c r="S2056" s="18">
        <v>15</v>
      </c>
      <c r="T2056" s="17">
        <v>-0.02</v>
      </c>
      <c r="U2056" s="17">
        <v>6.468</v>
      </c>
      <c r="V2056" s="21">
        <v>42467</v>
      </c>
      <c r="W2056" s="7">
        <v>600155</v>
      </c>
      <c r="X2056" s="16" t="s">
        <v>37</v>
      </c>
      <c r="Y2056" s="66">
        <v>20039</v>
      </c>
      <c r="Z2056" s="66">
        <v>23783</v>
      </c>
      <c r="AA2056" s="16" t="s">
        <v>43</v>
      </c>
      <c r="AB2056" s="66">
        <v>23721</v>
      </c>
      <c r="AC2056" s="66">
        <v>20092</v>
      </c>
      <c r="AD2056" s="16" t="s">
        <v>37</v>
      </c>
      <c r="AE2056" s="66">
        <v>20954</v>
      </c>
      <c r="AF2056" s="66">
        <v>22745</v>
      </c>
      <c r="AG2056" s="16" t="s">
        <v>37</v>
      </c>
      <c r="AH2056" s="66">
        <v>22527</v>
      </c>
      <c r="AI2056" s="66">
        <v>52930</v>
      </c>
      <c r="AJ2056" s="76"/>
      <c r="AK2056" s="75"/>
      <c r="AL2056" s="7">
        <v>600155</v>
      </c>
    </row>
    <row r="2057" spans="1:38" x14ac:dyDescent="0.15">
      <c r="A2057" s="7">
        <v>600156</v>
      </c>
      <c r="B2057" s="17">
        <f t="shared" si="800"/>
        <v>512.44635193133047</v>
      </c>
      <c r="C2057" s="17">
        <f t="shared" si="801"/>
        <v>6.8537971413810919</v>
      </c>
      <c r="D2057" s="17">
        <f t="shared" si="802"/>
        <v>-94.180327868852459</v>
      </c>
      <c r="E2057" s="17">
        <f t="shared" si="803"/>
        <v>6.7130170600607624</v>
      </c>
      <c r="F2057" s="17">
        <f t="shared" si="804"/>
        <v>-65.992167101827675</v>
      </c>
      <c r="G2057" s="17">
        <f t="shared" si="805"/>
        <v>6.1235614778921859</v>
      </c>
      <c r="H2057" s="17">
        <f t="shared" si="806"/>
        <v>-77.363445378151255</v>
      </c>
      <c r="I2057" s="17">
        <f t="shared" si="807"/>
        <v>6.0156824307767707</v>
      </c>
      <c r="J2057" s="18">
        <v>11.94</v>
      </c>
      <c r="K2057" s="17">
        <v>2.3300000000000001E-2</v>
      </c>
      <c r="L2057" s="17">
        <v>1.7421</v>
      </c>
      <c r="M2057" s="18">
        <v>11.49</v>
      </c>
      <c r="N2057" s="17">
        <v>-3.0499999999999999E-2</v>
      </c>
      <c r="O2057" s="17">
        <v>1.7116</v>
      </c>
      <c r="P2057" s="18">
        <v>10.11</v>
      </c>
      <c r="Q2057" s="17">
        <v>-7.6600000000000001E-2</v>
      </c>
      <c r="R2057" s="17">
        <v>1.651</v>
      </c>
      <c r="S2057" s="18">
        <v>9.82</v>
      </c>
      <c r="T2057" s="17">
        <v>-9.5200000000000007E-2</v>
      </c>
      <c r="U2057" s="17">
        <v>1.6324000000000001</v>
      </c>
      <c r="V2057" s="21">
        <v>42452</v>
      </c>
      <c r="W2057" s="7">
        <v>600156</v>
      </c>
      <c r="X2057" s="40" t="s">
        <v>41</v>
      </c>
      <c r="Y2057" s="66">
        <v>25440</v>
      </c>
      <c r="Z2057" s="66">
        <v>15806</v>
      </c>
      <c r="AA2057" s="40" t="s">
        <v>41</v>
      </c>
      <c r="AB2057" s="66">
        <v>23413</v>
      </c>
      <c r="AC2057" s="66">
        <v>17174</v>
      </c>
      <c r="AD2057" s="40" t="s">
        <v>43</v>
      </c>
      <c r="AE2057" s="66">
        <v>24530</v>
      </c>
      <c r="AF2057" s="66">
        <v>16392</v>
      </c>
      <c r="AG2057" s="40" t="s">
        <v>41</v>
      </c>
      <c r="AH2057" s="66">
        <v>24192</v>
      </c>
      <c r="AI2057" s="66">
        <v>16622</v>
      </c>
      <c r="AJ2057" s="76"/>
      <c r="AK2057" s="75"/>
      <c r="AL2057" s="7">
        <v>600156</v>
      </c>
    </row>
    <row r="2058" spans="1:38" x14ac:dyDescent="0.15">
      <c r="A2058" s="7">
        <v>600157</v>
      </c>
      <c r="B2058" s="17">
        <f t="shared" si="800"/>
        <v>68.78216123499142</v>
      </c>
      <c r="C2058" s="17">
        <f t="shared" si="801"/>
        <v>2.1940143349565027</v>
      </c>
      <c r="D2058" s="17">
        <f t="shared" si="802"/>
        <v>217.22222222222226</v>
      </c>
      <c r="E2058" s="17">
        <f t="shared" si="803"/>
        <v>2.1581939614726502</v>
      </c>
      <c r="F2058" s="17">
        <f t="shared" si="804"/>
        <v>94.258373205741634</v>
      </c>
      <c r="G2058" s="17">
        <f t="shared" si="805"/>
        <v>2.047285009093271</v>
      </c>
      <c r="H2058" s="17">
        <f t="shared" si="806"/>
        <v>78.94736842105263</v>
      </c>
      <c r="I2058" s="17">
        <f t="shared" si="807"/>
        <v>2.1013921723141582</v>
      </c>
      <c r="J2058" s="18">
        <v>4.01</v>
      </c>
      <c r="K2058" s="17">
        <v>5.8299999999999998E-2</v>
      </c>
      <c r="L2058" s="17">
        <v>1.8277000000000001</v>
      </c>
      <c r="M2058" s="18">
        <v>3.91</v>
      </c>
      <c r="N2058" s="17">
        <v>4.4999999999999997E-3</v>
      </c>
      <c r="O2058" s="17">
        <v>1.8117000000000001</v>
      </c>
      <c r="P2058" s="18">
        <v>3.94</v>
      </c>
      <c r="Q2058" s="17">
        <v>2.0899999999999998E-2</v>
      </c>
      <c r="R2058" s="17">
        <v>1.9245000000000001</v>
      </c>
      <c r="S2058" s="18">
        <v>4</v>
      </c>
      <c r="T2058" s="17">
        <v>3.7999999999999999E-2</v>
      </c>
      <c r="U2058" s="17">
        <v>1.9035</v>
      </c>
      <c r="V2058" s="28">
        <v>42488</v>
      </c>
      <c r="W2058" s="7">
        <v>600157</v>
      </c>
      <c r="X2058" s="30"/>
      <c r="Y2058" s="66">
        <v>296590</v>
      </c>
      <c r="Z2058" s="66">
        <v>37744</v>
      </c>
      <c r="AA2058" s="30"/>
      <c r="AB2058" s="66">
        <v>289341</v>
      </c>
      <c r="AC2058" s="66">
        <v>38690</v>
      </c>
      <c r="AD2058" s="30"/>
      <c r="AE2058" s="66">
        <v>279198</v>
      </c>
      <c r="AF2058" s="66">
        <v>44505</v>
      </c>
      <c r="AG2058" s="30"/>
      <c r="AH2058" s="66">
        <v>262345</v>
      </c>
      <c r="AI2058" s="66">
        <v>47364</v>
      </c>
      <c r="AJ2058" s="76"/>
      <c r="AK2058" s="75"/>
      <c r="AL2058" s="7">
        <v>600157</v>
      </c>
    </row>
    <row r="2059" spans="1:38" x14ac:dyDescent="0.15">
      <c r="A2059" s="7">
        <v>600158</v>
      </c>
      <c r="B2059" s="17">
        <f t="shared" si="800"/>
        <v>256.19565217391306</v>
      </c>
      <c r="C2059" s="17">
        <f t="shared" si="801"/>
        <v>12.806302635153491</v>
      </c>
      <c r="D2059" s="17">
        <f t="shared" si="802"/>
        <v>-378.88888888888891</v>
      </c>
      <c r="E2059" s="17">
        <f t="shared" si="803"/>
        <v>11.19807344972908</v>
      </c>
      <c r="F2059" s="17">
        <f t="shared" si="804"/>
        <v>1056.547619047619</v>
      </c>
      <c r="G2059" s="17">
        <f t="shared" si="805"/>
        <v>9.7473915431081828</v>
      </c>
      <c r="H2059" s="17">
        <f t="shared" si="806"/>
        <v>495.06172839506172</v>
      </c>
      <c r="I2059" s="17">
        <f t="shared" si="807"/>
        <v>8.7325783972125439</v>
      </c>
      <c r="J2059" s="18">
        <v>23.57</v>
      </c>
      <c r="K2059" s="17">
        <v>9.1999999999999998E-2</v>
      </c>
      <c r="L2059" s="17">
        <v>1.8405</v>
      </c>
      <c r="M2059" s="18">
        <v>20.46</v>
      </c>
      <c r="N2059" s="17">
        <v>-1.35E-2</v>
      </c>
      <c r="O2059" s="17">
        <v>1.8270999999999999</v>
      </c>
      <c r="P2059" s="18">
        <v>17.75</v>
      </c>
      <c r="Q2059" s="17">
        <v>8.3999999999999995E-3</v>
      </c>
      <c r="R2059" s="17">
        <v>1.821</v>
      </c>
      <c r="S2059" s="18">
        <v>16.04</v>
      </c>
      <c r="T2059" s="17">
        <v>2.4299999999999999E-2</v>
      </c>
      <c r="U2059" s="17">
        <v>1.8368</v>
      </c>
      <c r="V2059" s="21">
        <v>42457</v>
      </c>
      <c r="W2059" s="7">
        <v>600158</v>
      </c>
      <c r="X2059" s="30"/>
      <c r="Y2059" s="66"/>
      <c r="Z2059" s="66"/>
      <c r="AA2059" s="30"/>
      <c r="AB2059" s="66"/>
      <c r="AC2059" s="66"/>
      <c r="AD2059" s="30"/>
      <c r="AE2059" s="66"/>
      <c r="AF2059" s="66"/>
      <c r="AG2059" s="30"/>
      <c r="AH2059" s="66"/>
      <c r="AI2059" s="66"/>
      <c r="AJ2059" s="76"/>
      <c r="AK2059" s="75"/>
      <c r="AL2059" s="7">
        <v>600158</v>
      </c>
    </row>
    <row r="2060" spans="1:38" x14ac:dyDescent="0.15">
      <c r="A2060" s="7">
        <v>600159</v>
      </c>
      <c r="B2060" s="17">
        <f t="shared" si="800"/>
        <v>74.37325905292478</v>
      </c>
      <c r="C2060" s="17">
        <f t="shared" si="801"/>
        <v>2.0629708325284914</v>
      </c>
      <c r="D2060" s="17">
        <f t="shared" si="802"/>
        <v>47.007722007722009</v>
      </c>
      <c r="E2060" s="17">
        <f t="shared" si="803"/>
        <v>1.8831445033061367</v>
      </c>
      <c r="F2060" s="17">
        <f t="shared" si="804"/>
        <v>21.363220494053067</v>
      </c>
      <c r="G2060" s="17">
        <f t="shared" si="805"/>
        <v>1.7494568067730576</v>
      </c>
      <c r="H2060" s="17">
        <f t="shared" si="806"/>
        <v>33.028059236165241</v>
      </c>
      <c r="I2060" s="17">
        <f t="shared" si="807"/>
        <v>2.1016217824728463</v>
      </c>
      <c r="J2060" s="18">
        <v>5.34</v>
      </c>
      <c r="K2060" s="17">
        <v>7.1800000000000003E-2</v>
      </c>
      <c r="L2060" s="17">
        <v>2.5884999999999998</v>
      </c>
      <c r="M2060" s="18">
        <v>4.87</v>
      </c>
      <c r="N2060" s="17">
        <v>2.5899999999999999E-2</v>
      </c>
      <c r="O2060" s="17">
        <v>2.5861000000000001</v>
      </c>
      <c r="P2060" s="18">
        <v>4.67</v>
      </c>
      <c r="Q2060" s="17">
        <v>0.10929999999999999</v>
      </c>
      <c r="R2060" s="17">
        <v>2.6694</v>
      </c>
      <c r="S2060" s="18">
        <v>5.65</v>
      </c>
      <c r="T2060" s="17">
        <v>0.1283</v>
      </c>
      <c r="U2060" s="17">
        <v>2.6884000000000001</v>
      </c>
      <c r="V2060" s="28">
        <v>42482</v>
      </c>
      <c r="W2060" s="7">
        <v>600159</v>
      </c>
      <c r="X2060" s="30"/>
      <c r="Y2060" s="66">
        <v>64679</v>
      </c>
      <c r="Z2060" s="66">
        <v>12832</v>
      </c>
      <c r="AA2060" s="30"/>
      <c r="AB2060" s="66">
        <v>60030</v>
      </c>
      <c r="AC2060" s="66">
        <v>13826</v>
      </c>
      <c r="AD2060" s="30"/>
      <c r="AE2060" s="66">
        <v>54132</v>
      </c>
      <c r="AF2060" s="66">
        <v>15332</v>
      </c>
      <c r="AG2060" s="30"/>
      <c r="AH2060" s="66">
        <v>56311</v>
      </c>
      <c r="AI2060" s="66">
        <v>14740</v>
      </c>
      <c r="AJ2060" s="76"/>
      <c r="AK2060" s="75"/>
      <c r="AL2060" s="7">
        <v>600159</v>
      </c>
    </row>
    <row r="2061" spans="1:38" x14ac:dyDescent="0.15">
      <c r="A2061" s="7">
        <v>600160</v>
      </c>
      <c r="B2061" s="17">
        <f t="shared" si="800"/>
        <v>117.55555555555556</v>
      </c>
      <c r="C2061" s="17">
        <f t="shared" si="801"/>
        <v>2.6404452319748435</v>
      </c>
      <c r="D2061" s="17">
        <f t="shared" si="802"/>
        <v>-158.42105263157893</v>
      </c>
      <c r="E2061" s="17">
        <f t="shared" si="803"/>
        <v>3.0172413793103443</v>
      </c>
      <c r="F2061" s="17">
        <f t="shared" si="804"/>
        <v>196.85185185185188</v>
      </c>
      <c r="G2061" s="17">
        <f t="shared" si="805"/>
        <v>2.6986544808326989</v>
      </c>
      <c r="H2061" s="17">
        <f t="shared" si="806"/>
        <v>212.50000000000003</v>
      </c>
      <c r="I2061" s="17">
        <f t="shared" si="807"/>
        <v>2.2574516333326526</v>
      </c>
      <c r="J2061" s="18">
        <v>10.58</v>
      </c>
      <c r="K2061" s="17">
        <v>0.09</v>
      </c>
      <c r="L2061" s="17">
        <v>4.0068999999999999</v>
      </c>
      <c r="M2061" s="18">
        <v>12.04</v>
      </c>
      <c r="N2061" s="17">
        <v>-1.9E-2</v>
      </c>
      <c r="O2061" s="17">
        <v>3.9904000000000002</v>
      </c>
      <c r="P2061" s="18">
        <v>10.63</v>
      </c>
      <c r="Q2061" s="17">
        <v>2.7E-2</v>
      </c>
      <c r="R2061" s="17">
        <v>3.9390000000000001</v>
      </c>
      <c r="S2061" s="18">
        <v>11.05</v>
      </c>
      <c r="T2061" s="17">
        <v>3.9E-2</v>
      </c>
      <c r="U2061" s="17">
        <v>4.8948999999999998</v>
      </c>
      <c r="V2061" s="28">
        <v>42480</v>
      </c>
      <c r="W2061" s="7">
        <v>600160</v>
      </c>
      <c r="X2061" s="30" t="s">
        <v>37</v>
      </c>
      <c r="Y2061" s="66">
        <v>41809</v>
      </c>
      <c r="Z2061" s="66">
        <v>43314</v>
      </c>
      <c r="AA2061" s="30"/>
      <c r="AB2061" s="66">
        <v>89356</v>
      </c>
      <c r="AC2061" s="66">
        <v>20266</v>
      </c>
      <c r="AD2061" s="30"/>
      <c r="AE2061" s="66">
        <v>82055</v>
      </c>
      <c r="AF2061" s="66">
        <v>22069</v>
      </c>
      <c r="AG2061" s="30"/>
      <c r="AH2061" s="66">
        <v>74140</v>
      </c>
      <c r="AI2061" s="66">
        <v>28482</v>
      </c>
      <c r="AJ2061" s="76"/>
      <c r="AK2061" s="75"/>
      <c r="AL2061" s="7">
        <v>600160</v>
      </c>
    </row>
    <row r="2062" spans="1:38" x14ac:dyDescent="0.15">
      <c r="A2062" s="7">
        <v>600161</v>
      </c>
      <c r="B2062" s="17">
        <f t="shared" si="800"/>
        <v>1970</v>
      </c>
      <c r="C2062" s="17">
        <f t="shared" si="801"/>
        <v>10.46036213030319</v>
      </c>
      <c r="D2062" s="17">
        <f t="shared" si="802"/>
        <v>-7237.5</v>
      </c>
      <c r="E2062" s="17">
        <f t="shared" si="803"/>
        <v>7.6886303880168914</v>
      </c>
      <c r="F2062" s="17">
        <f t="shared" si="804"/>
        <v>73.131578947368425</v>
      </c>
      <c r="G2062" s="17">
        <f t="shared" si="805"/>
        <v>7.0270817002553922</v>
      </c>
      <c r="H2062" s="17">
        <f t="shared" si="806"/>
        <v>84.520833333333343</v>
      </c>
      <c r="I2062" s="17">
        <f t="shared" si="807"/>
        <v>9.8389678420720763</v>
      </c>
      <c r="J2062" s="18">
        <v>39.4</v>
      </c>
      <c r="K2062" s="17">
        <v>0.02</v>
      </c>
      <c r="L2062" s="17">
        <v>3.7665999999999999</v>
      </c>
      <c r="M2062" s="18">
        <v>28.95</v>
      </c>
      <c r="N2062" s="17">
        <v>-1E-3</v>
      </c>
      <c r="O2062" s="17">
        <v>3.7652999999999999</v>
      </c>
      <c r="P2062" s="18">
        <v>27.79</v>
      </c>
      <c r="Q2062" s="17">
        <v>0.19</v>
      </c>
      <c r="R2062" s="17">
        <v>3.9546999999999999</v>
      </c>
      <c r="S2062" s="18">
        <v>40.57</v>
      </c>
      <c r="T2062" s="17">
        <v>0.36</v>
      </c>
      <c r="U2062" s="17">
        <v>4.1234000000000002</v>
      </c>
      <c r="V2062" s="28">
        <v>42488</v>
      </c>
      <c r="W2062" s="7">
        <v>600161</v>
      </c>
      <c r="X2062" s="30" t="s">
        <v>41</v>
      </c>
      <c r="Y2062" s="66">
        <v>25591</v>
      </c>
      <c r="Z2062" s="66">
        <v>20142</v>
      </c>
      <c r="AA2062" s="41"/>
      <c r="AB2062" s="66">
        <v>28994</v>
      </c>
      <c r="AC2062" s="66">
        <v>17778</v>
      </c>
      <c r="AD2062" s="41" t="s">
        <v>41</v>
      </c>
      <c r="AE2062" s="66">
        <v>25722</v>
      </c>
      <c r="AF2062" s="66">
        <v>20039</v>
      </c>
      <c r="AG2062" s="30" t="s">
        <v>41</v>
      </c>
      <c r="AH2062" s="66">
        <v>25240</v>
      </c>
      <c r="AI2062" s="66">
        <v>20423</v>
      </c>
      <c r="AJ2062" s="76"/>
      <c r="AK2062" s="75"/>
      <c r="AL2062" s="7">
        <v>600161</v>
      </c>
    </row>
    <row r="2063" spans="1:38" x14ac:dyDescent="0.15">
      <c r="A2063" s="7">
        <v>600162</v>
      </c>
      <c r="B2063" s="17">
        <f t="shared" si="800"/>
        <v>12.085235920852359</v>
      </c>
      <c r="C2063" s="17">
        <f t="shared" si="801"/>
        <v>1.4353375031635274</v>
      </c>
      <c r="D2063" s="17">
        <f t="shared" si="802"/>
        <v>24.178571428571423</v>
      </c>
      <c r="E2063" s="17">
        <f t="shared" si="803"/>
        <v>2.3892712193400389</v>
      </c>
      <c r="F2063" s="17">
        <f t="shared" si="804"/>
        <v>20.95</v>
      </c>
      <c r="G2063" s="17">
        <f t="shared" si="805"/>
        <v>2.218222245751496</v>
      </c>
      <c r="H2063" s="17">
        <f t="shared" si="806"/>
        <v>16.125</v>
      </c>
      <c r="I2063" s="17">
        <f t="shared" si="807"/>
        <v>2.1634131616019316</v>
      </c>
      <c r="J2063" s="18">
        <v>3.97</v>
      </c>
      <c r="K2063" s="17">
        <v>0.32850000000000001</v>
      </c>
      <c r="L2063" s="17">
        <v>2.7658999999999998</v>
      </c>
      <c r="M2063" s="18">
        <v>6.77</v>
      </c>
      <c r="N2063" s="17">
        <v>7.0000000000000007E-2</v>
      </c>
      <c r="O2063" s="17">
        <v>2.8334999999999999</v>
      </c>
      <c r="P2063" s="18">
        <v>4.1900000000000004</v>
      </c>
      <c r="Q2063" s="17">
        <v>0.1</v>
      </c>
      <c r="R2063" s="17">
        <v>1.8889</v>
      </c>
      <c r="S2063" s="18">
        <v>4.3</v>
      </c>
      <c r="T2063" s="17">
        <v>0.2</v>
      </c>
      <c r="U2063" s="17">
        <v>1.9876</v>
      </c>
      <c r="V2063" s="28">
        <v>42468</v>
      </c>
      <c r="W2063" s="7">
        <v>600162</v>
      </c>
      <c r="X2063" s="30"/>
      <c r="Y2063" s="66">
        <v>54884</v>
      </c>
      <c r="Z2063" s="66">
        <v>29087</v>
      </c>
      <c r="AA2063" s="30"/>
      <c r="AB2063" s="66">
        <v>52516</v>
      </c>
      <c r="AC2063" s="66">
        <v>30399</v>
      </c>
      <c r="AD2063" s="30" t="s">
        <v>41</v>
      </c>
      <c r="AE2063" s="66">
        <v>54759</v>
      </c>
      <c r="AF2063" s="66">
        <v>43731</v>
      </c>
      <c r="AG2063" s="30" t="s">
        <v>43</v>
      </c>
      <c r="AH2063" s="66">
        <v>59054</v>
      </c>
      <c r="AI2063" s="66">
        <v>40551</v>
      </c>
      <c r="AJ2063" s="76"/>
      <c r="AK2063" s="75"/>
      <c r="AL2063" s="7">
        <v>600162</v>
      </c>
    </row>
    <row r="2064" spans="1:38" x14ac:dyDescent="0.15">
      <c r="A2064" s="7">
        <v>600163</v>
      </c>
      <c r="B2064" s="17">
        <f t="shared" si="800"/>
        <v>913.33333333333337</v>
      </c>
      <c r="C2064" s="17">
        <f t="shared" si="801"/>
        <v>3.7134919021481334</v>
      </c>
      <c r="D2064" s="17">
        <f t="shared" si="802"/>
        <v>38.269230769230766</v>
      </c>
      <c r="E2064" s="17">
        <f t="shared" si="803"/>
        <v>3.9421553090332804</v>
      </c>
      <c r="F2064" s="17">
        <f t="shared" si="804"/>
        <v>53.942307692307701</v>
      </c>
      <c r="G2064" s="17">
        <f t="shared" si="805"/>
        <v>3.6719465898677837</v>
      </c>
      <c r="H2064" s="17">
        <f t="shared" si="806"/>
        <v>66.991525423728817</v>
      </c>
      <c r="I2064" s="17">
        <f t="shared" si="807"/>
        <v>3.4343434343434343</v>
      </c>
      <c r="J2064" s="18">
        <v>5.48</v>
      </c>
      <c r="K2064" s="17">
        <v>6.0000000000000001E-3</v>
      </c>
      <c r="L2064" s="17">
        <v>1.4757</v>
      </c>
      <c r="M2064" s="18">
        <v>5.97</v>
      </c>
      <c r="N2064" s="17">
        <v>3.9E-2</v>
      </c>
      <c r="O2064" s="17">
        <v>1.5144</v>
      </c>
      <c r="P2064" s="18">
        <v>5.61</v>
      </c>
      <c r="Q2064" s="17">
        <v>5.1999999999999998E-2</v>
      </c>
      <c r="R2064" s="17">
        <v>1.5278</v>
      </c>
      <c r="S2064" s="18">
        <v>5.27</v>
      </c>
      <c r="T2064" s="17">
        <v>5.8999999999999997E-2</v>
      </c>
      <c r="U2064" s="17">
        <v>1.5345</v>
      </c>
      <c r="V2064" s="28">
        <v>42459</v>
      </c>
      <c r="W2064" s="7">
        <v>600163</v>
      </c>
      <c r="X2064" s="30" t="s">
        <v>37</v>
      </c>
      <c r="Y2064" s="66">
        <v>28156</v>
      </c>
      <c r="Z2064" s="66">
        <v>35497</v>
      </c>
      <c r="AA2064" s="16" t="s">
        <v>39</v>
      </c>
      <c r="AB2064" s="66">
        <v>28909</v>
      </c>
      <c r="AC2064" s="66">
        <v>34572</v>
      </c>
      <c r="AD2064" s="16" t="s">
        <v>37</v>
      </c>
      <c r="AE2064" s="66">
        <v>28847</v>
      </c>
      <c r="AF2064" s="66">
        <v>34647</v>
      </c>
      <c r="AG2064" s="16" t="s">
        <v>37</v>
      </c>
      <c r="AH2064" s="66">
        <v>28335</v>
      </c>
      <c r="AI2064" s="66">
        <v>35273</v>
      </c>
      <c r="AJ2064" s="76"/>
      <c r="AK2064" s="75"/>
      <c r="AL2064" s="7">
        <v>600163</v>
      </c>
    </row>
    <row r="2065" spans="1:38" x14ac:dyDescent="0.15">
      <c r="A2065" s="7">
        <v>600165</v>
      </c>
      <c r="B2065" s="17">
        <f t="shared" si="800"/>
        <v>182.08955223880594</v>
      </c>
      <c r="C2065" s="17">
        <f t="shared" si="801"/>
        <v>8.6727802658704753</v>
      </c>
      <c r="D2065" s="17">
        <f t="shared" si="802"/>
        <v>-119.31034482758621</v>
      </c>
      <c r="E2065" s="17">
        <f t="shared" si="803"/>
        <v>10.087463556851311</v>
      </c>
      <c r="F2065" s="17">
        <f t="shared" si="804"/>
        <v>-84.743589743589752</v>
      </c>
      <c r="G2065" s="17">
        <f t="shared" si="805"/>
        <v>10.002269804040251</v>
      </c>
      <c r="H2065" s="17">
        <f t="shared" si="806"/>
        <v>-77.521008403361364</v>
      </c>
      <c r="I2065" s="17">
        <f t="shared" si="807"/>
        <v>9.4267320662170455</v>
      </c>
      <c r="J2065" s="18">
        <v>12.2</v>
      </c>
      <c r="K2065" s="17">
        <v>6.7000000000000004E-2</v>
      </c>
      <c r="L2065" s="17">
        <v>1.4067000000000001</v>
      </c>
      <c r="M2065" s="18">
        <v>13.84</v>
      </c>
      <c r="N2065" s="17">
        <v>-2.9000000000000001E-2</v>
      </c>
      <c r="O2065" s="17">
        <v>1.3720000000000001</v>
      </c>
      <c r="P2065" s="18">
        <v>13.22</v>
      </c>
      <c r="Q2065" s="17">
        <v>-7.8E-2</v>
      </c>
      <c r="R2065" s="17">
        <v>1.3217000000000001</v>
      </c>
      <c r="S2065" s="18">
        <v>12.3</v>
      </c>
      <c r="T2065" s="17">
        <v>-0.11899999999999999</v>
      </c>
      <c r="U2065" s="17">
        <v>1.3048</v>
      </c>
      <c r="V2065" s="21">
        <v>42486</v>
      </c>
      <c r="W2065" s="7">
        <v>600165</v>
      </c>
      <c r="X2065" s="30" t="s">
        <v>43</v>
      </c>
      <c r="Y2065" s="66">
        <v>30524</v>
      </c>
      <c r="Z2065" s="66">
        <v>22437</v>
      </c>
      <c r="AA2065" s="30" t="s">
        <v>43</v>
      </c>
      <c r="AB2065" s="66">
        <v>34030</v>
      </c>
      <c r="AC2065" s="66">
        <v>20125</v>
      </c>
      <c r="AD2065" s="30" t="s">
        <v>41</v>
      </c>
      <c r="AE2065" s="66">
        <v>31536</v>
      </c>
      <c r="AF2065" s="66">
        <v>21717</v>
      </c>
      <c r="AG2065" s="30" t="s">
        <v>41</v>
      </c>
      <c r="AH2065" s="66">
        <v>30130</v>
      </c>
      <c r="AI2065" s="66">
        <v>22731</v>
      </c>
      <c r="AJ2065" s="76"/>
      <c r="AK2065" s="75"/>
      <c r="AL2065" s="7">
        <v>600165</v>
      </c>
    </row>
    <row r="2066" spans="1:38" x14ac:dyDescent="0.15">
      <c r="A2066" s="7">
        <v>600166</v>
      </c>
      <c r="B2066" s="17">
        <f t="shared" si="800"/>
        <v>23.769230769230766</v>
      </c>
      <c r="C2066" s="17">
        <f t="shared" si="801"/>
        <v>0.55579538096265924</v>
      </c>
      <c r="D2066" s="17">
        <f t="shared" si="802"/>
        <v>61.818181818181827</v>
      </c>
      <c r="E2066" s="17">
        <f t="shared" si="803"/>
        <v>0.97613493630001791</v>
      </c>
      <c r="F2066" s="17">
        <f t="shared" si="804"/>
        <v>69</v>
      </c>
      <c r="G2066" s="17">
        <f t="shared" si="805"/>
        <v>0.99448708247756989</v>
      </c>
      <c r="H2066" s="17">
        <f t="shared" si="806"/>
        <v>57.214285714285708</v>
      </c>
      <c r="I2066" s="17">
        <f t="shared" si="807"/>
        <v>0.95760705831719395</v>
      </c>
      <c r="J2066" s="18">
        <v>3.09</v>
      </c>
      <c r="K2066" s="17">
        <v>0.13</v>
      </c>
      <c r="L2066" s="17">
        <v>5.5595999999999997</v>
      </c>
      <c r="M2066" s="18">
        <v>5.44</v>
      </c>
      <c r="N2066" s="17">
        <v>2.1999999999999999E-2</v>
      </c>
      <c r="O2066" s="17">
        <v>5.5730000000000004</v>
      </c>
      <c r="P2066" s="18">
        <v>5.52</v>
      </c>
      <c r="Q2066" s="17">
        <v>0.04</v>
      </c>
      <c r="R2066" s="17">
        <v>5.5506000000000002</v>
      </c>
      <c r="S2066" s="18">
        <v>2.67</v>
      </c>
      <c r="T2066" s="17">
        <v>3.5000000000000003E-2</v>
      </c>
      <c r="U2066" s="17">
        <v>2.7881999999999998</v>
      </c>
      <c r="V2066" s="21">
        <v>42475</v>
      </c>
      <c r="W2066" s="7">
        <v>600166</v>
      </c>
      <c r="X2066" s="30"/>
      <c r="Y2066" s="66"/>
      <c r="Z2066" s="66"/>
      <c r="AA2066" s="30"/>
      <c r="AB2066" s="66"/>
      <c r="AC2066" s="66"/>
      <c r="AD2066" s="30"/>
      <c r="AE2066" s="66"/>
      <c r="AF2066" s="66"/>
      <c r="AG2066" s="30"/>
      <c r="AH2066" s="66">
        <v>145404</v>
      </c>
      <c r="AI2066" s="66">
        <v>45873</v>
      </c>
      <c r="AJ2066" s="76"/>
      <c r="AK2066" s="75"/>
      <c r="AL2066" s="7">
        <v>600166</v>
      </c>
    </row>
    <row r="2067" spans="1:38" x14ac:dyDescent="0.15">
      <c r="A2067" s="7">
        <v>600167</v>
      </c>
      <c r="B2067" s="17">
        <f t="shared" si="800"/>
        <v>16.173608407940833</v>
      </c>
      <c r="C2067" s="17">
        <f t="shared" si="801"/>
        <v>4.556545579163811</v>
      </c>
      <c r="D2067" s="17">
        <f t="shared" si="802"/>
        <v>6.0530029794574247</v>
      </c>
      <c r="E2067" s="17">
        <f t="shared" si="803"/>
        <v>2.5058833076361275</v>
      </c>
      <c r="F2067" s="17">
        <f t="shared" si="804"/>
        <v>17.671763945724749</v>
      </c>
      <c r="G2067" s="17">
        <f t="shared" si="805"/>
        <v>5.3044996121024051</v>
      </c>
      <c r="H2067" s="17">
        <f t="shared" si="806"/>
        <v>28.599954358740305</v>
      </c>
      <c r="I2067" s="17">
        <f t="shared" si="807"/>
        <v>5.4477879568350023</v>
      </c>
      <c r="J2067" s="18">
        <v>16.62</v>
      </c>
      <c r="K2067" s="17">
        <v>1.0276000000000001</v>
      </c>
      <c r="L2067" s="17">
        <v>3.6475</v>
      </c>
      <c r="M2067" s="18">
        <v>15.44</v>
      </c>
      <c r="N2067" s="17">
        <v>0.63770000000000004</v>
      </c>
      <c r="O2067" s="17">
        <v>6.1615000000000002</v>
      </c>
      <c r="P2067" s="18">
        <v>16.41</v>
      </c>
      <c r="Q2067" s="17">
        <v>0.46429999999999999</v>
      </c>
      <c r="R2067" s="17">
        <v>3.0935999999999999</v>
      </c>
      <c r="S2067" s="18">
        <v>16.71</v>
      </c>
      <c r="T2067" s="17">
        <v>0.43819999999999998</v>
      </c>
      <c r="U2067" s="17">
        <v>3.0672999999999999</v>
      </c>
      <c r="V2067" s="21"/>
      <c r="W2067" s="7">
        <v>600167</v>
      </c>
      <c r="X2067" s="16" t="s">
        <v>37</v>
      </c>
      <c r="Y2067" s="66">
        <v>11849</v>
      </c>
      <c r="Z2067" s="66">
        <v>57401</v>
      </c>
      <c r="AA2067" s="16" t="s">
        <v>37</v>
      </c>
      <c r="AB2067" s="66">
        <v>13800</v>
      </c>
      <c r="AC2067" s="66">
        <v>15289</v>
      </c>
      <c r="AD2067" s="16" t="s">
        <v>37</v>
      </c>
      <c r="AE2067" s="66">
        <v>15463</v>
      </c>
      <c r="AF2067" s="66">
        <v>43985</v>
      </c>
      <c r="AG2067" s="16" t="s">
        <v>37</v>
      </c>
      <c r="AH2067" s="66">
        <v>13609</v>
      </c>
      <c r="AI2067" s="66">
        <v>49978</v>
      </c>
      <c r="AJ2067" s="76"/>
      <c r="AK2067" s="75"/>
      <c r="AL2067" s="7">
        <v>600167</v>
      </c>
    </row>
    <row r="2068" spans="1:38" x14ac:dyDescent="0.15">
      <c r="A2068" s="7">
        <v>600168</v>
      </c>
      <c r="B2068" s="17">
        <f t="shared" si="800"/>
        <v>24.904761904761909</v>
      </c>
      <c r="C2068" s="17">
        <f t="shared" si="801"/>
        <v>1.622510392752994</v>
      </c>
      <c r="D2068" s="17">
        <f t="shared" si="802"/>
        <v>22</v>
      </c>
      <c r="E2068" s="17">
        <f t="shared" si="803"/>
        <v>1.5787070258986236</v>
      </c>
      <c r="F2068" s="17">
        <f t="shared" si="804"/>
        <v>19.52</v>
      </c>
      <c r="G2068" s="17">
        <f t="shared" si="805"/>
        <v>1.5569664677918513</v>
      </c>
      <c r="H2068" s="17">
        <f t="shared" si="806"/>
        <v>23.395833333333336</v>
      </c>
      <c r="I2068" s="17">
        <f t="shared" si="807"/>
        <v>1.7608228671778228</v>
      </c>
      <c r="J2068" s="18">
        <v>10.46</v>
      </c>
      <c r="K2068" s="17">
        <v>0.42</v>
      </c>
      <c r="L2068" s="17">
        <v>6.4467999999999996</v>
      </c>
      <c r="M2068" s="18">
        <v>9.68</v>
      </c>
      <c r="N2068" s="17">
        <v>0.11</v>
      </c>
      <c r="O2068" s="17">
        <v>6.1315999999999997</v>
      </c>
      <c r="P2068" s="18">
        <v>9.76</v>
      </c>
      <c r="Q2068" s="17">
        <v>0.25</v>
      </c>
      <c r="R2068" s="17">
        <v>6.2686000000000002</v>
      </c>
      <c r="S2068" s="18">
        <v>11.23</v>
      </c>
      <c r="T2068" s="17">
        <v>0.36</v>
      </c>
      <c r="U2068" s="17">
        <v>6.3776999999999999</v>
      </c>
      <c r="V2068" s="21"/>
      <c r="W2068" s="7">
        <v>600168</v>
      </c>
      <c r="X2068" s="16"/>
      <c r="Y2068" s="66">
        <v>44766</v>
      </c>
      <c r="Z2068" s="66">
        <v>15851</v>
      </c>
      <c r="AA2068" s="30"/>
      <c r="AB2068" s="66">
        <v>45390</v>
      </c>
      <c r="AC2068" s="66">
        <v>15632</v>
      </c>
      <c r="AD2068" s="30"/>
      <c r="AE2068" s="66">
        <v>46690</v>
      </c>
      <c r="AF2068" s="66">
        <v>15197</v>
      </c>
      <c r="AG2068" s="30"/>
      <c r="AH2068" s="66">
        <v>42349</v>
      </c>
      <c r="AI2068" s="66">
        <v>16755</v>
      </c>
      <c r="AJ2068" s="76"/>
      <c r="AK2068" s="75"/>
      <c r="AL2068" s="7">
        <v>600168</v>
      </c>
    </row>
    <row r="2069" spans="1:38" x14ac:dyDescent="0.15">
      <c r="A2069" s="7">
        <v>600169</v>
      </c>
      <c r="B2069" s="17">
        <f t="shared" si="800"/>
        <v>442.85714285714289</v>
      </c>
      <c r="C2069" s="17">
        <f t="shared" si="801"/>
        <v>1.797181591152337</v>
      </c>
      <c r="D2069" s="17">
        <f t="shared" si="802"/>
        <v>-12.131952017448201</v>
      </c>
      <c r="E2069" s="17">
        <f t="shared" si="803"/>
        <v>2.0684205633540951</v>
      </c>
      <c r="F2069" s="17">
        <f t="shared" si="804"/>
        <v>-7.9852579852579852</v>
      </c>
      <c r="G2069" s="17">
        <f t="shared" si="805"/>
        <v>1.9509754877438719</v>
      </c>
      <c r="H2069" s="17">
        <f t="shared" si="806"/>
        <v>-7.4518042511122093</v>
      </c>
      <c r="I2069" s="17">
        <f t="shared" si="807"/>
        <v>2.1865651346206145</v>
      </c>
      <c r="J2069" s="18">
        <v>4.03</v>
      </c>
      <c r="K2069" s="17">
        <v>9.1000000000000004E-3</v>
      </c>
      <c r="L2069" s="17">
        <v>2.2423999999999999</v>
      </c>
      <c r="M2069" s="18">
        <v>4.45</v>
      </c>
      <c r="N2069" s="17">
        <v>-9.1700000000000004E-2</v>
      </c>
      <c r="O2069" s="17">
        <v>2.1514000000000002</v>
      </c>
      <c r="P2069" s="18">
        <v>3.9</v>
      </c>
      <c r="Q2069" s="17">
        <v>-0.2442</v>
      </c>
      <c r="R2069" s="17">
        <v>1.9990000000000001</v>
      </c>
      <c r="S2069" s="18">
        <v>4.0199999999999996</v>
      </c>
      <c r="T2069" s="17">
        <v>-0.40460000000000002</v>
      </c>
      <c r="U2069" s="17">
        <v>1.8385</v>
      </c>
      <c r="V2069" s="21">
        <v>42485</v>
      </c>
      <c r="W2069" s="7">
        <v>600169</v>
      </c>
      <c r="X2069" s="30"/>
      <c r="Y2069" s="66"/>
      <c r="Z2069" s="66"/>
      <c r="AA2069" s="30"/>
      <c r="AB2069" s="66"/>
      <c r="AC2069" s="66"/>
      <c r="AD2069" s="30"/>
      <c r="AE2069" s="66"/>
      <c r="AF2069" s="66"/>
      <c r="AG2069" s="30"/>
      <c r="AH2069" s="66"/>
      <c r="AI2069" s="66"/>
      <c r="AJ2069" s="76"/>
      <c r="AK2069" s="75"/>
      <c r="AL2069" s="7">
        <v>600169</v>
      </c>
    </row>
    <row r="2070" spans="1:38" x14ac:dyDescent="0.15">
      <c r="A2070" s="7">
        <v>600170</v>
      </c>
      <c r="B2070" s="17">
        <f t="shared" si="800"/>
        <v>15.258064516129034</v>
      </c>
      <c r="C2070" s="17">
        <f t="shared" si="801"/>
        <v>1.275723494349597</v>
      </c>
      <c r="D2070" s="17">
        <f t="shared" si="802"/>
        <v>16.8125</v>
      </c>
      <c r="E2070" s="17">
        <f t="shared" si="803"/>
        <v>1.427017850985385</v>
      </c>
      <c r="F2070" s="17">
        <f t="shared" si="804"/>
        <v>12.766666666666667</v>
      </c>
      <c r="G2070" s="17">
        <f t="shared" si="805"/>
        <v>1.2410083597952175</v>
      </c>
      <c r="H2070" s="17">
        <f t="shared" si="806"/>
        <v>14.420454545454547</v>
      </c>
      <c r="I2070" s="17">
        <f t="shared" si="807"/>
        <v>1.3328711872951855</v>
      </c>
      <c r="J2070" s="18">
        <v>4.7300000000000004</v>
      </c>
      <c r="K2070" s="17">
        <v>0.31</v>
      </c>
      <c r="L2070" s="17">
        <v>3.7077</v>
      </c>
      <c r="M2070" s="18">
        <v>5.38</v>
      </c>
      <c r="N2070" s="17">
        <v>0.08</v>
      </c>
      <c r="O2070" s="17">
        <v>3.7700999999999998</v>
      </c>
      <c r="P2070" s="18">
        <v>3.83</v>
      </c>
      <c r="Q2070" s="17">
        <v>0.15</v>
      </c>
      <c r="R2070" s="17">
        <v>3.0861999999999998</v>
      </c>
      <c r="S2070" s="18">
        <v>4.2300000000000004</v>
      </c>
      <c r="T2070" s="17">
        <v>0.22</v>
      </c>
      <c r="U2070" s="17">
        <v>3.1736</v>
      </c>
      <c r="V2070" s="28">
        <v>42454</v>
      </c>
      <c r="W2070" s="7">
        <v>600170</v>
      </c>
      <c r="X2070" s="30"/>
      <c r="Y2070" s="66"/>
      <c r="Z2070" s="66"/>
      <c r="AA2070" s="30"/>
      <c r="AB2070" s="66"/>
      <c r="AC2070" s="66"/>
      <c r="AD2070" s="30"/>
      <c r="AE2070" s="66">
        <v>224368</v>
      </c>
      <c r="AF2070" s="66">
        <v>31786</v>
      </c>
      <c r="AG2070" s="30"/>
      <c r="AH2070" s="66">
        <v>231439</v>
      </c>
      <c r="AI2070" s="66">
        <v>30815</v>
      </c>
      <c r="AJ2070" s="76"/>
      <c r="AK2070" s="75"/>
      <c r="AL2070" s="7">
        <v>600170</v>
      </c>
    </row>
    <row r="2071" spans="1:38" x14ac:dyDescent="0.15">
      <c r="A2071" s="7">
        <v>600171</v>
      </c>
      <c r="B2071" s="17">
        <f t="shared" si="800"/>
        <v>175.625</v>
      </c>
      <c r="C2071" s="17">
        <f t="shared" si="801"/>
        <v>5.1804874451532026</v>
      </c>
      <c r="D2071" s="17">
        <f t="shared" si="802"/>
        <v>241.25</v>
      </c>
      <c r="E2071" s="17">
        <f t="shared" si="803"/>
        <v>5.6598240469208205</v>
      </c>
      <c r="F2071" s="17">
        <f t="shared" si="804"/>
        <v>211.82926829268294</v>
      </c>
      <c r="G2071" s="17">
        <f t="shared" si="805"/>
        <v>6.3668352760061575</v>
      </c>
      <c r="H2071" s="17">
        <f t="shared" si="806"/>
        <v>196.16379310344826</v>
      </c>
      <c r="I2071" s="17">
        <f t="shared" si="807"/>
        <v>5.5264116575591986</v>
      </c>
      <c r="J2071" s="18">
        <v>14.05</v>
      </c>
      <c r="K2071" s="17">
        <v>0.08</v>
      </c>
      <c r="L2071" s="17">
        <v>2.7121</v>
      </c>
      <c r="M2071" s="18">
        <v>15.44</v>
      </c>
      <c r="N2071" s="17">
        <v>1.6E-2</v>
      </c>
      <c r="O2071" s="17">
        <v>2.7280000000000002</v>
      </c>
      <c r="P2071" s="18">
        <v>17.37</v>
      </c>
      <c r="Q2071" s="17">
        <v>4.1000000000000002E-2</v>
      </c>
      <c r="R2071" s="17">
        <v>2.7282000000000002</v>
      </c>
      <c r="S2071" s="18">
        <v>15.17</v>
      </c>
      <c r="T2071" s="17">
        <v>5.8000000000000003E-2</v>
      </c>
      <c r="U2071" s="17">
        <v>2.7450000000000001</v>
      </c>
      <c r="V2071" s="21">
        <v>42457</v>
      </c>
      <c r="W2071" s="7">
        <v>600171</v>
      </c>
      <c r="X2071" s="30"/>
      <c r="Y2071" s="66">
        <v>56967</v>
      </c>
      <c r="Z2071" s="66">
        <v>11828</v>
      </c>
      <c r="AA2071" s="30"/>
      <c r="AB2071" s="66">
        <v>59316</v>
      </c>
      <c r="AC2071" s="66">
        <v>11359</v>
      </c>
      <c r="AD2071" s="30"/>
      <c r="AE2071" s="66">
        <v>59802</v>
      </c>
      <c r="AF2071" s="66">
        <v>11267</v>
      </c>
      <c r="AG2071" s="30"/>
      <c r="AH2071" s="66">
        <v>61148</v>
      </c>
      <c r="AI2071" s="66">
        <v>11019</v>
      </c>
      <c r="AJ2071" s="76"/>
      <c r="AK2071" s="75"/>
      <c r="AL2071" s="7">
        <v>600171</v>
      </c>
    </row>
    <row r="2072" spans="1:38" x14ac:dyDescent="0.15">
      <c r="A2072" s="7">
        <v>600172</v>
      </c>
      <c r="B2072" s="17">
        <f t="shared" si="800"/>
        <v>44.621911654604439</v>
      </c>
      <c r="C2072" s="17">
        <f t="shared" si="801"/>
        <v>3.1313485113835373</v>
      </c>
      <c r="D2072" s="17">
        <f t="shared" si="802"/>
        <v>31.421838177533388</v>
      </c>
      <c r="E2072" s="17">
        <f t="shared" si="803"/>
        <v>2.7429198381677296</v>
      </c>
      <c r="F2072" s="17">
        <f t="shared" si="804"/>
        <v>40.13501742160279</v>
      </c>
      <c r="G2072" s="17">
        <f t="shared" si="805"/>
        <v>3.1313714829414163</v>
      </c>
      <c r="H2072" s="17">
        <f t="shared" si="806"/>
        <v>65.722996515679455</v>
      </c>
      <c r="I2072" s="17">
        <f t="shared" si="807"/>
        <v>3.4185129808345796</v>
      </c>
      <c r="J2072" s="18">
        <v>17.88</v>
      </c>
      <c r="K2072" s="17">
        <v>0.4007</v>
      </c>
      <c r="L2072" s="17">
        <v>5.71</v>
      </c>
      <c r="M2072" s="18">
        <v>16</v>
      </c>
      <c r="N2072" s="17">
        <v>0.1273</v>
      </c>
      <c r="O2072" s="17">
        <v>5.8331999999999997</v>
      </c>
      <c r="P2072" s="18">
        <v>18.43</v>
      </c>
      <c r="Q2072" s="17">
        <v>0.2296</v>
      </c>
      <c r="R2072" s="17">
        <v>5.8856000000000002</v>
      </c>
      <c r="S2072" s="18">
        <v>20.12</v>
      </c>
      <c r="T2072" s="17">
        <v>0.2296</v>
      </c>
      <c r="U2072" s="17">
        <v>5.8856000000000002</v>
      </c>
      <c r="V2072" s="21">
        <v>42466</v>
      </c>
      <c r="W2072" s="7">
        <v>600172</v>
      </c>
      <c r="X2072" s="30" t="s">
        <v>37</v>
      </c>
      <c r="Y2072" s="66">
        <v>28103</v>
      </c>
      <c r="Z2072" s="66">
        <v>28196</v>
      </c>
      <c r="AA2072" s="16" t="s">
        <v>43</v>
      </c>
      <c r="AB2072" s="70">
        <v>39248</v>
      </c>
      <c r="AC2072" s="70">
        <v>20189</v>
      </c>
      <c r="AD2072" s="16"/>
      <c r="AE2072" s="70">
        <v>46181</v>
      </c>
      <c r="AF2072" s="70">
        <v>17159</v>
      </c>
      <c r="AG2072" s="30"/>
      <c r="AH2072" s="70">
        <v>45472</v>
      </c>
      <c r="AI2072" s="70">
        <v>17426</v>
      </c>
      <c r="AJ2072" s="76"/>
      <c r="AK2072" s="75"/>
      <c r="AL2072" s="7">
        <v>600172</v>
      </c>
    </row>
    <row r="2073" spans="1:38" x14ac:dyDescent="0.15">
      <c r="A2073" s="7">
        <v>600173</v>
      </c>
      <c r="B2073" s="17">
        <f t="shared" si="800"/>
        <v>103.14465408805032</v>
      </c>
      <c r="C2073" s="17">
        <f t="shared" si="801"/>
        <v>4.970342468718882</v>
      </c>
      <c r="D2073" s="17">
        <f t="shared" si="802"/>
        <v>75.099601593625493</v>
      </c>
      <c r="E2073" s="17">
        <f t="shared" si="803"/>
        <v>3.3166182809888274</v>
      </c>
      <c r="F2073" s="17">
        <f t="shared" si="804"/>
        <v>60.882352941176464</v>
      </c>
      <c r="G2073" s="17">
        <f t="shared" si="805"/>
        <v>3.6538546401306209</v>
      </c>
      <c r="H2073" s="17">
        <f t="shared" si="806"/>
        <v>81.339285714285708</v>
      </c>
      <c r="I2073" s="17">
        <f t="shared" si="807"/>
        <v>3.9924620913314048</v>
      </c>
      <c r="J2073" s="18">
        <v>11.48</v>
      </c>
      <c r="K2073" s="17">
        <v>0.1113</v>
      </c>
      <c r="L2073" s="17">
        <v>2.3096999999999999</v>
      </c>
      <c r="M2073" s="18">
        <v>7.54</v>
      </c>
      <c r="N2073" s="17">
        <v>2.5100000000000001E-2</v>
      </c>
      <c r="O2073" s="17">
        <v>2.2734000000000001</v>
      </c>
      <c r="P2073" s="18">
        <v>8.2799999999999994</v>
      </c>
      <c r="Q2073" s="17">
        <v>6.8000000000000005E-2</v>
      </c>
      <c r="R2073" s="17">
        <v>2.2660999999999998</v>
      </c>
      <c r="S2073" s="18">
        <v>9.11</v>
      </c>
      <c r="T2073" s="17">
        <v>8.4000000000000005E-2</v>
      </c>
      <c r="U2073" s="17">
        <v>2.2818000000000001</v>
      </c>
      <c r="V2073" s="28"/>
      <c r="W2073" s="7">
        <v>600173</v>
      </c>
      <c r="X2073" s="30" t="s">
        <v>41</v>
      </c>
      <c r="Y2073" s="66">
        <v>28150</v>
      </c>
      <c r="Z2073" s="66">
        <v>25760</v>
      </c>
      <c r="AA2073" s="30" t="s">
        <v>41</v>
      </c>
      <c r="AB2073" s="66">
        <v>30980</v>
      </c>
      <c r="AC2073" s="66">
        <v>23406</v>
      </c>
      <c r="AD2073" s="30" t="s">
        <v>41</v>
      </c>
      <c r="AE2073" s="66">
        <v>30428</v>
      </c>
      <c r="AF2073" s="66">
        <v>23831</v>
      </c>
      <c r="AG2073" s="30" t="s">
        <v>41</v>
      </c>
      <c r="AH2073" s="66">
        <v>30238</v>
      </c>
      <c r="AI2073" s="66">
        <v>23981</v>
      </c>
      <c r="AJ2073" s="76"/>
      <c r="AK2073" s="75"/>
      <c r="AL2073" s="7">
        <v>600173</v>
      </c>
    </row>
    <row r="2074" spans="1:38" x14ac:dyDescent="0.15">
      <c r="A2074" s="7">
        <v>600175</v>
      </c>
      <c r="B2074" s="17">
        <f t="shared" si="800"/>
        <v>247.5</v>
      </c>
      <c r="C2074" s="17">
        <f t="shared" si="801"/>
        <v>2.6833631484794278</v>
      </c>
      <c r="D2074" s="17">
        <f t="shared" si="802"/>
        <v>-34.740259740259738</v>
      </c>
      <c r="E2074" s="17">
        <f t="shared" si="803"/>
        <v>2.9515612931700317</v>
      </c>
      <c r="F2074" s="17">
        <f t="shared" si="804"/>
        <v>235</v>
      </c>
      <c r="G2074" s="17">
        <f t="shared" si="805"/>
        <v>1.5642681222126074</v>
      </c>
      <c r="H2074" s="17">
        <f t="shared" si="806"/>
        <v>130.5</v>
      </c>
      <c r="I2074" s="17">
        <f t="shared" si="807"/>
        <v>1.7276187324176733</v>
      </c>
      <c r="J2074" s="18">
        <v>4.95</v>
      </c>
      <c r="K2074" s="17">
        <v>0.02</v>
      </c>
      <c r="L2074" s="17">
        <v>1.8447</v>
      </c>
      <c r="M2074" s="18">
        <v>5.35</v>
      </c>
      <c r="N2074" s="17">
        <v>-3.85E-2</v>
      </c>
      <c r="O2074" s="17">
        <v>1.8126</v>
      </c>
      <c r="P2074" s="18">
        <v>4.7</v>
      </c>
      <c r="Q2074" s="17">
        <v>0.01</v>
      </c>
      <c r="R2074" s="17">
        <v>3.0045999999999999</v>
      </c>
      <c r="S2074" s="18">
        <v>5.22</v>
      </c>
      <c r="T2074" s="17">
        <v>0.03</v>
      </c>
      <c r="U2074" s="17">
        <v>3.0215000000000001</v>
      </c>
      <c r="V2074" s="28">
        <v>42480</v>
      </c>
      <c r="W2074" s="7">
        <v>600175</v>
      </c>
      <c r="X2074" s="30"/>
      <c r="Y2074" s="66">
        <v>114058</v>
      </c>
      <c r="Z2074" s="66">
        <v>21489</v>
      </c>
      <c r="AA2074" s="30"/>
      <c r="AB2074" s="66">
        <v>107112</v>
      </c>
      <c r="AC2074" s="66">
        <v>22882</v>
      </c>
      <c r="AD2074" s="30"/>
      <c r="AE2074" s="66">
        <v>99183</v>
      </c>
      <c r="AF2074" s="66">
        <v>36059</v>
      </c>
      <c r="AG2074" s="30"/>
      <c r="AH2074" s="66">
        <v>97382</v>
      </c>
      <c r="AI2074" s="66">
        <v>36726</v>
      </c>
      <c r="AJ2074" s="76"/>
      <c r="AK2074" s="75"/>
      <c r="AL2074" s="7">
        <v>600175</v>
      </c>
    </row>
    <row r="2075" spans="1:38" x14ac:dyDescent="0.15">
      <c r="A2075" s="7">
        <v>600176</v>
      </c>
      <c r="B2075" s="17">
        <f t="shared" si="800"/>
        <v>8.735019973368841</v>
      </c>
      <c r="C2075" s="17">
        <f t="shared" si="801"/>
        <v>0.88350961624795732</v>
      </c>
      <c r="D2075" s="17">
        <f t="shared" si="802"/>
        <v>16.538579772517675</v>
      </c>
      <c r="E2075" s="17">
        <f t="shared" si="803"/>
        <v>2.3547691735329197</v>
      </c>
      <c r="F2075" s="17">
        <f t="shared" si="804"/>
        <v>15.272901372486434</v>
      </c>
      <c r="G2075" s="17">
        <f t="shared" si="805"/>
        <v>2.2787884560434328</v>
      </c>
      <c r="H2075" s="17">
        <f t="shared" si="806"/>
        <v>17.364217252396166</v>
      </c>
      <c r="I2075" s="17">
        <f t="shared" si="807"/>
        <v>2.4912336992643183</v>
      </c>
      <c r="J2075" s="18">
        <v>9.84</v>
      </c>
      <c r="K2075" s="17">
        <v>1.1265000000000001</v>
      </c>
      <c r="L2075" s="17">
        <v>11.1374</v>
      </c>
      <c r="M2075" s="18">
        <v>21.52</v>
      </c>
      <c r="N2075" s="17">
        <v>0.32529999999999998</v>
      </c>
      <c r="O2075" s="17">
        <v>9.1388999999999996</v>
      </c>
      <c r="P2075" s="18">
        <v>9.57</v>
      </c>
      <c r="Q2075" s="17">
        <v>0.31330000000000002</v>
      </c>
      <c r="R2075" s="17">
        <v>4.1996000000000002</v>
      </c>
      <c r="S2075" s="18">
        <v>10.87</v>
      </c>
      <c r="T2075" s="17">
        <v>0.46949999999999997</v>
      </c>
      <c r="U2075" s="17">
        <v>4.3632999999999997</v>
      </c>
      <c r="V2075" s="21">
        <v>42446</v>
      </c>
      <c r="W2075" s="7">
        <v>600176</v>
      </c>
      <c r="X2075" s="16"/>
      <c r="Y2075" s="66">
        <v>50388</v>
      </c>
      <c r="Z2075" s="66">
        <v>17318</v>
      </c>
      <c r="AA2075" s="16" t="s">
        <v>41</v>
      </c>
      <c r="AB2075" s="66">
        <v>53691</v>
      </c>
      <c r="AC2075" s="66">
        <v>20590</v>
      </c>
      <c r="AD2075" s="30" t="s">
        <v>41</v>
      </c>
      <c r="AE2075" s="66">
        <v>49756</v>
      </c>
      <c r="AF2075" s="66">
        <v>48881</v>
      </c>
      <c r="AG2075" s="30" t="s">
        <v>43</v>
      </c>
      <c r="AH2075" s="66">
        <v>54004</v>
      </c>
      <c r="AI2075" s="66">
        <v>45037</v>
      </c>
      <c r="AJ2075" s="76"/>
      <c r="AK2075" s="75"/>
      <c r="AL2075" s="7">
        <v>600176</v>
      </c>
    </row>
    <row r="2076" spans="1:38" x14ac:dyDescent="0.15">
      <c r="A2076" s="7">
        <v>600177</v>
      </c>
      <c r="B2076" s="17">
        <f t="shared" si="800"/>
        <v>7.1326530612244898</v>
      </c>
      <c r="C2076" s="17">
        <f t="shared" si="801"/>
        <v>1.5446489735487152</v>
      </c>
      <c r="D2076" s="17">
        <f t="shared" si="802"/>
        <v>3.4388646288209608</v>
      </c>
      <c r="E2076" s="17">
        <f t="shared" si="803"/>
        <v>1.6763306983602557</v>
      </c>
      <c r="F2076" s="17">
        <f t="shared" si="804"/>
        <v>5.2633587786259532</v>
      </c>
      <c r="G2076" s="17">
        <f t="shared" si="805"/>
        <v>1.5535752509491565</v>
      </c>
      <c r="H2076" s="17">
        <f t="shared" si="806"/>
        <v>7.7791970802919703</v>
      </c>
      <c r="I2076" s="17">
        <f t="shared" si="807"/>
        <v>1.6036202771633639</v>
      </c>
      <c r="J2076" s="18">
        <v>13.98</v>
      </c>
      <c r="K2076" s="17">
        <v>1.96</v>
      </c>
      <c r="L2076" s="17">
        <v>9.0505999999999993</v>
      </c>
      <c r="M2076" s="18">
        <v>15.12</v>
      </c>
      <c r="N2076" s="17">
        <v>1.0992</v>
      </c>
      <c r="O2076" s="17">
        <v>9.0197000000000003</v>
      </c>
      <c r="P2076" s="18">
        <v>13.79</v>
      </c>
      <c r="Q2076" s="17">
        <v>1.31</v>
      </c>
      <c r="R2076" s="17">
        <v>8.8763000000000005</v>
      </c>
      <c r="S2076" s="18">
        <v>14.21</v>
      </c>
      <c r="T2076" s="17">
        <v>1.37</v>
      </c>
      <c r="U2076" s="17">
        <v>8.8612000000000002</v>
      </c>
      <c r="V2076" s="28">
        <v>42489</v>
      </c>
      <c r="W2076" s="7">
        <v>600177</v>
      </c>
      <c r="X2076" s="30"/>
      <c r="Y2076" s="66"/>
      <c r="Z2076" s="66"/>
      <c r="AA2076" s="30"/>
      <c r="AB2076" s="66"/>
      <c r="AC2076" s="66"/>
      <c r="AD2076" s="30"/>
      <c r="AE2076" s="66"/>
      <c r="AF2076" s="66"/>
      <c r="AG2076" s="30"/>
      <c r="AH2076" s="66"/>
      <c r="AI2076" s="66"/>
      <c r="AJ2076" s="76"/>
      <c r="AK2076" s="75"/>
      <c r="AL2076" s="7">
        <v>600177</v>
      </c>
    </row>
    <row r="2077" spans="1:38" x14ac:dyDescent="0.15">
      <c r="A2077" s="7">
        <v>600178</v>
      </c>
      <c r="B2077" s="17">
        <f t="shared" si="800"/>
        <v>217.75147928994079</v>
      </c>
      <c r="C2077" s="17">
        <f t="shared" si="801"/>
        <v>2.9170079530742199</v>
      </c>
      <c r="D2077" s="17">
        <f t="shared" si="802"/>
        <v>323.35526315789474</v>
      </c>
      <c r="E2077" s="17">
        <f t="shared" si="803"/>
        <v>2.5920945072910899</v>
      </c>
      <c r="F2077" s="17">
        <f t="shared" si="804"/>
        <v>36.212624584717609</v>
      </c>
      <c r="G2077" s="17">
        <f t="shared" si="805"/>
        <v>2.2329773885431874</v>
      </c>
      <c r="H2077" s="17">
        <f t="shared" si="806"/>
        <v>57.335907335907336</v>
      </c>
      <c r="I2077" s="17">
        <f t="shared" si="807"/>
        <v>3.0152284263959395</v>
      </c>
      <c r="J2077" s="18">
        <v>11.04</v>
      </c>
      <c r="K2077" s="17">
        <v>5.0700000000000002E-2</v>
      </c>
      <c r="L2077" s="17">
        <v>3.7847</v>
      </c>
      <c r="M2077" s="18">
        <v>9.83</v>
      </c>
      <c r="N2077" s="17">
        <v>7.6E-3</v>
      </c>
      <c r="O2077" s="17">
        <v>3.7923</v>
      </c>
      <c r="P2077" s="18">
        <v>8.7200000000000006</v>
      </c>
      <c r="Q2077" s="17">
        <v>0.12039999999999999</v>
      </c>
      <c r="R2077" s="17">
        <v>3.9051</v>
      </c>
      <c r="S2077" s="18">
        <v>11.88</v>
      </c>
      <c r="T2077" s="17">
        <v>0.15540000000000001</v>
      </c>
      <c r="U2077" s="17">
        <v>3.94</v>
      </c>
      <c r="V2077" s="28">
        <v>42457</v>
      </c>
      <c r="W2077" s="7">
        <v>600178</v>
      </c>
      <c r="X2077" s="41" t="s">
        <v>41</v>
      </c>
      <c r="Y2077" s="66">
        <v>34037</v>
      </c>
      <c r="Z2077" s="66">
        <v>13575</v>
      </c>
      <c r="AA2077" s="41" t="s">
        <v>43</v>
      </c>
      <c r="AB2077" s="66">
        <v>37816</v>
      </c>
      <c r="AC2077" s="66">
        <v>12219</v>
      </c>
      <c r="AD2077" s="41" t="s">
        <v>41</v>
      </c>
      <c r="AE2077" s="66">
        <v>35178</v>
      </c>
      <c r="AF2077" s="66">
        <v>13135</v>
      </c>
      <c r="AG2077" s="41" t="s">
        <v>41</v>
      </c>
      <c r="AH2077" s="66">
        <v>28149</v>
      </c>
      <c r="AI2077" s="66">
        <v>16415</v>
      </c>
      <c r="AJ2077" s="76"/>
      <c r="AK2077" s="75"/>
      <c r="AL2077" s="7">
        <v>600178</v>
      </c>
    </row>
    <row r="2078" spans="1:38" x14ac:dyDescent="0.15">
      <c r="A2078" s="7">
        <v>600179</v>
      </c>
      <c r="B2078" s="17">
        <f t="shared" si="800"/>
        <v>-21.724637681159422</v>
      </c>
      <c r="C2078" s="17">
        <f t="shared" si="801"/>
        <v>-20.868717805930668</v>
      </c>
      <c r="D2078" s="17">
        <f t="shared" si="802"/>
        <v>-29.18181818181818</v>
      </c>
      <c r="E2078" s="17">
        <f t="shared" si="803"/>
        <v>-15.329512893982807</v>
      </c>
      <c r="F2078" s="17">
        <f t="shared" si="804"/>
        <v>-20.461538461538463</v>
      </c>
      <c r="G2078" s="17">
        <f t="shared" si="805"/>
        <v>-10.856035098459342</v>
      </c>
      <c r="H2078" s="17">
        <f t="shared" si="806"/>
        <v>31.135135135135133</v>
      </c>
      <c r="I2078" s="17">
        <f t="shared" si="807"/>
        <v>7.1094654015274248</v>
      </c>
      <c r="J2078" s="18">
        <v>14.99</v>
      </c>
      <c r="K2078" s="17">
        <v>-0.69</v>
      </c>
      <c r="L2078" s="17">
        <v>-0.71830000000000005</v>
      </c>
      <c r="M2078" s="18">
        <v>12.84</v>
      </c>
      <c r="N2078" s="17">
        <v>-0.11</v>
      </c>
      <c r="O2078" s="17">
        <v>-0.83760000000000001</v>
      </c>
      <c r="P2078" s="18">
        <v>10.64</v>
      </c>
      <c r="Q2078" s="17">
        <v>-0.26</v>
      </c>
      <c r="R2078" s="17">
        <v>-0.98009999999999997</v>
      </c>
      <c r="S2078" s="18">
        <v>15.36</v>
      </c>
      <c r="T2078" s="17">
        <v>0.37</v>
      </c>
      <c r="U2078" s="17">
        <v>2.1604999999999999</v>
      </c>
      <c r="V2078" s="28">
        <v>42466</v>
      </c>
      <c r="W2078" s="7">
        <v>600179</v>
      </c>
      <c r="X2078" s="16" t="s">
        <v>41</v>
      </c>
      <c r="Y2078" s="66">
        <v>32530</v>
      </c>
      <c r="Z2078" s="66">
        <v>11988</v>
      </c>
      <c r="AA2078" s="16" t="s">
        <v>41</v>
      </c>
      <c r="AB2078" s="66">
        <v>26684</v>
      </c>
      <c r="AC2078" s="66">
        <v>14615</v>
      </c>
      <c r="AD2078" s="30" t="s">
        <v>41</v>
      </c>
      <c r="AE2078" s="66">
        <v>22761</v>
      </c>
      <c r="AF2078" s="66">
        <v>17134</v>
      </c>
      <c r="AG2078" s="30" t="s">
        <v>37</v>
      </c>
      <c r="AH2078" s="66">
        <v>21274</v>
      </c>
      <c r="AI2078" s="66">
        <v>49926</v>
      </c>
      <c r="AJ2078" s="76"/>
      <c r="AK2078" s="75"/>
      <c r="AL2078" s="7">
        <v>600179</v>
      </c>
    </row>
    <row r="2079" spans="1:38" x14ac:dyDescent="0.15">
      <c r="A2079" s="7">
        <v>600180</v>
      </c>
      <c r="B2079" s="17">
        <f t="shared" si="800"/>
        <v>30.028831226436015</v>
      </c>
      <c r="C2079" s="17">
        <f t="shared" si="801"/>
        <v>3.3379351148801892</v>
      </c>
      <c r="D2079" s="17">
        <f t="shared" si="802"/>
        <v>28.769559032716927</v>
      </c>
      <c r="E2079" s="17">
        <f t="shared" si="803"/>
        <v>3.8433216941019976</v>
      </c>
      <c r="F2079" s="17">
        <f t="shared" si="804"/>
        <v>41.832779623477293</v>
      </c>
      <c r="G2079" s="17">
        <f t="shared" si="805"/>
        <v>3.6018211723200877</v>
      </c>
      <c r="H2079" s="17">
        <f t="shared" si="806"/>
        <v>38.172413793103452</v>
      </c>
      <c r="I2079" s="17">
        <f t="shared" si="807"/>
        <v>3.4224499733345697</v>
      </c>
      <c r="J2079" s="18">
        <v>13.54</v>
      </c>
      <c r="K2079" s="17">
        <v>0.45090000000000002</v>
      </c>
      <c r="L2079" s="17">
        <v>4.0564</v>
      </c>
      <c r="M2079" s="18">
        <v>16.18</v>
      </c>
      <c r="N2079" s="17">
        <v>0.1406</v>
      </c>
      <c r="O2079" s="17">
        <v>4.2099000000000002</v>
      </c>
      <c r="P2079" s="18">
        <v>15.11</v>
      </c>
      <c r="Q2079" s="17">
        <v>0.18060000000000001</v>
      </c>
      <c r="R2079" s="17">
        <v>4.1951000000000001</v>
      </c>
      <c r="S2079" s="18">
        <v>14.76</v>
      </c>
      <c r="T2079" s="17">
        <v>0.28999999999999998</v>
      </c>
      <c r="U2079" s="17">
        <v>4.3127000000000004</v>
      </c>
      <c r="V2079" s="21">
        <v>42487</v>
      </c>
      <c r="W2079" s="7">
        <v>600180</v>
      </c>
      <c r="X2079" s="16" t="s">
        <v>39</v>
      </c>
      <c r="Y2079" s="66">
        <v>23155</v>
      </c>
      <c r="Z2079" s="66">
        <v>43938</v>
      </c>
      <c r="AA2079" s="16" t="s">
        <v>37</v>
      </c>
      <c r="AB2079" s="66">
        <v>21544</v>
      </c>
      <c r="AC2079" s="66">
        <v>47181</v>
      </c>
      <c r="AD2079" s="16" t="s">
        <v>39</v>
      </c>
      <c r="AE2079" s="66">
        <v>21709</v>
      </c>
      <c r="AF2079" s="66">
        <v>46822</v>
      </c>
      <c r="AG2079" s="16" t="s">
        <v>39</v>
      </c>
      <c r="AH2079" s="66">
        <v>22303</v>
      </c>
      <c r="AI2079" s="66">
        <v>45576</v>
      </c>
      <c r="AJ2079" s="76"/>
      <c r="AK2079" s="75"/>
      <c r="AL2079" s="7">
        <v>600180</v>
      </c>
    </row>
    <row r="2080" spans="1:38" x14ac:dyDescent="0.15">
      <c r="A2080" s="7">
        <v>600182</v>
      </c>
      <c r="B2080" s="17">
        <f t="shared" si="800"/>
        <v>50.756302521008408</v>
      </c>
      <c r="C2080" s="17">
        <f t="shared" si="801"/>
        <v>9.1208359759596505</v>
      </c>
      <c r="D2080" s="17">
        <f t="shared" si="802"/>
        <v>42.79545454545454</v>
      </c>
      <c r="E2080" s="17">
        <f t="shared" si="803"/>
        <v>5.5077805077805069</v>
      </c>
      <c r="F2080" s="17">
        <f t="shared" si="804"/>
        <v>40.251716247139591</v>
      </c>
      <c r="G2080" s="17">
        <f t="shared" si="805"/>
        <v>6.8188866490928826</v>
      </c>
      <c r="H2080" s="17">
        <f t="shared" si="806"/>
        <v>50.550000000000004</v>
      </c>
      <c r="I2080" s="17">
        <f t="shared" si="807"/>
        <v>8.6961330040181366</v>
      </c>
      <c r="J2080" s="18">
        <v>30.2</v>
      </c>
      <c r="K2080" s="17">
        <v>0.59499999999999997</v>
      </c>
      <c r="L2080" s="17">
        <v>3.3111000000000002</v>
      </c>
      <c r="M2080" s="18">
        <v>18.829999999999998</v>
      </c>
      <c r="N2080" s="17">
        <v>0.11</v>
      </c>
      <c r="O2080" s="17">
        <v>3.4188000000000001</v>
      </c>
      <c r="P2080" s="18">
        <v>17.59</v>
      </c>
      <c r="Q2080" s="17">
        <v>0.2185</v>
      </c>
      <c r="R2080" s="17">
        <v>2.5796000000000001</v>
      </c>
      <c r="S2080" s="18">
        <v>23.59</v>
      </c>
      <c r="T2080" s="17">
        <v>0.35</v>
      </c>
      <c r="U2080" s="17">
        <v>2.7126999999999999</v>
      </c>
      <c r="V2080" s="21">
        <v>42471</v>
      </c>
      <c r="W2080" s="7">
        <v>600182</v>
      </c>
      <c r="X2080" s="16" t="s">
        <v>43</v>
      </c>
      <c r="Y2080" s="66">
        <v>30124</v>
      </c>
      <c r="Z2080" s="66">
        <v>11286</v>
      </c>
      <c r="AA2080" s="16" t="s">
        <v>41</v>
      </c>
      <c r="AB2080" s="66">
        <v>27429</v>
      </c>
      <c r="AC2080" s="66">
        <v>12395</v>
      </c>
      <c r="AD2080" s="16" t="s">
        <v>41</v>
      </c>
      <c r="AE2080" s="66">
        <v>27339</v>
      </c>
      <c r="AF2080" s="66">
        <v>12436</v>
      </c>
      <c r="AG2080" s="16" t="s">
        <v>43</v>
      </c>
      <c r="AH2080" s="66">
        <v>30115</v>
      </c>
      <c r="AI2080" s="66">
        <v>11290</v>
      </c>
      <c r="AJ2080" s="76"/>
      <c r="AK2080" s="75"/>
      <c r="AL2080" s="7">
        <v>600182</v>
      </c>
    </row>
    <row r="2081" spans="1:38" x14ac:dyDescent="0.15">
      <c r="A2081" s="7">
        <v>600183</v>
      </c>
      <c r="B2081" s="17">
        <f t="shared" si="800"/>
        <v>28.94736842105263</v>
      </c>
      <c r="C2081" s="17">
        <f t="shared" si="801"/>
        <v>3.3805587141583948</v>
      </c>
      <c r="D2081" s="17">
        <f t="shared" si="802"/>
        <v>19.02272727272727</v>
      </c>
      <c r="E2081" s="17">
        <f t="shared" si="803"/>
        <v>2.4892933618843682</v>
      </c>
      <c r="F2081" s="17">
        <f t="shared" si="804"/>
        <v>21.068181818181817</v>
      </c>
      <c r="G2081" s="17">
        <f t="shared" si="805"/>
        <v>2.9204208934534686</v>
      </c>
      <c r="H2081" s="17">
        <f t="shared" si="806"/>
        <v>26.571428571428577</v>
      </c>
      <c r="I2081" s="17">
        <f t="shared" si="807"/>
        <v>3.7443005103119242</v>
      </c>
      <c r="J2081" s="18">
        <v>11</v>
      </c>
      <c r="K2081" s="17">
        <v>0.38</v>
      </c>
      <c r="L2081" s="17">
        <v>3.2538999999999998</v>
      </c>
      <c r="M2081" s="18">
        <v>8.3699999999999992</v>
      </c>
      <c r="N2081" s="17">
        <v>0.11</v>
      </c>
      <c r="O2081" s="17">
        <v>3.3624000000000001</v>
      </c>
      <c r="P2081" s="18">
        <v>9.27</v>
      </c>
      <c r="Q2081" s="17">
        <v>0.22</v>
      </c>
      <c r="R2081" s="17">
        <v>3.1741999999999999</v>
      </c>
      <c r="S2081" s="18">
        <v>12.4</v>
      </c>
      <c r="T2081" s="17">
        <v>0.35</v>
      </c>
      <c r="U2081" s="17">
        <v>3.3117000000000001</v>
      </c>
      <c r="V2081" s="21">
        <v>42460</v>
      </c>
      <c r="W2081" s="7">
        <v>600183</v>
      </c>
      <c r="X2081" s="30"/>
      <c r="Y2081" s="66">
        <v>74767</v>
      </c>
      <c r="Z2081" s="66">
        <v>19227</v>
      </c>
      <c r="AA2081" s="30" t="s">
        <v>41</v>
      </c>
      <c r="AB2081" s="66">
        <v>69709</v>
      </c>
      <c r="AC2081" s="66">
        <v>20622</v>
      </c>
      <c r="AD2081" s="30" t="s">
        <v>41</v>
      </c>
      <c r="AE2081" s="66">
        <v>67904</v>
      </c>
      <c r="AF2081" s="66">
        <v>21170</v>
      </c>
      <c r="AG2081" s="30"/>
      <c r="AH2081" s="66">
        <v>60115</v>
      </c>
      <c r="AI2081" s="66">
        <v>23913</v>
      </c>
      <c r="AJ2081" s="76"/>
      <c r="AK2081" s="75"/>
      <c r="AL2081" s="7">
        <v>600183</v>
      </c>
    </row>
    <row r="2082" spans="1:38" x14ac:dyDescent="0.15">
      <c r="A2082" s="7">
        <v>600184</v>
      </c>
      <c r="B2082" s="17">
        <f t="shared" si="800"/>
        <v>196.18181818181816</v>
      </c>
      <c r="C2082" s="17">
        <f t="shared" si="801"/>
        <v>4.8936459703387909</v>
      </c>
      <c r="D2082" s="17">
        <f t="shared" si="802"/>
        <v>5707.4999999999991</v>
      </c>
      <c r="E2082" s="17">
        <f t="shared" si="803"/>
        <v>5.1720622550463284</v>
      </c>
      <c r="F2082" s="17">
        <f t="shared" si="804"/>
        <v>1132</v>
      </c>
      <c r="G2082" s="17">
        <f t="shared" si="805"/>
        <v>5.1848119818623184</v>
      </c>
      <c r="H2082" s="17">
        <f t="shared" si="806"/>
        <v>1650.75</v>
      </c>
      <c r="I2082" s="17">
        <f t="shared" si="807"/>
        <v>5.0424981099223363</v>
      </c>
      <c r="J2082" s="18">
        <v>21.58</v>
      </c>
      <c r="K2082" s="17">
        <v>0.11</v>
      </c>
      <c r="L2082" s="17">
        <v>4.4097999999999997</v>
      </c>
      <c r="M2082" s="18">
        <v>22.83</v>
      </c>
      <c r="N2082" s="17">
        <v>1E-3</v>
      </c>
      <c r="O2082" s="17">
        <v>4.4141000000000004</v>
      </c>
      <c r="P2082" s="18">
        <v>22.64</v>
      </c>
      <c r="Q2082" s="17">
        <v>0.01</v>
      </c>
      <c r="R2082" s="17">
        <v>4.3666</v>
      </c>
      <c r="S2082" s="18">
        <v>22.01</v>
      </c>
      <c r="T2082" s="17">
        <v>0.01</v>
      </c>
      <c r="U2082" s="17">
        <v>4.3648999999999996</v>
      </c>
      <c r="V2082" s="21">
        <v>42460</v>
      </c>
      <c r="W2082" s="7">
        <v>600184</v>
      </c>
      <c r="X2082" s="16"/>
      <c r="Y2082" s="66">
        <v>33288</v>
      </c>
      <c r="Z2082" s="66">
        <v>15283</v>
      </c>
      <c r="AA2082" s="16"/>
      <c r="AB2082" s="66">
        <v>33027</v>
      </c>
      <c r="AC2082" s="66">
        <v>15404</v>
      </c>
      <c r="AD2082" s="16"/>
      <c r="AE2082" s="66">
        <v>27460</v>
      </c>
      <c r="AF2082" s="66">
        <v>18527</v>
      </c>
      <c r="AG2082" s="16"/>
      <c r="AH2082" s="66">
        <v>28280</v>
      </c>
      <c r="AI2082" s="66">
        <v>17990</v>
      </c>
      <c r="AJ2082" s="76"/>
      <c r="AK2082" s="75"/>
      <c r="AL2082" s="7">
        <v>600184</v>
      </c>
    </row>
    <row r="2083" spans="1:38" x14ac:dyDescent="0.15">
      <c r="A2083" s="7">
        <v>600185</v>
      </c>
      <c r="B2083" s="17">
        <f t="shared" si="800"/>
        <v>2.4514767932489447</v>
      </c>
      <c r="C2083" s="17">
        <f t="shared" si="801"/>
        <v>0.85950559936091842</v>
      </c>
      <c r="D2083" s="17">
        <f t="shared" si="802"/>
        <v>15.925925925925924</v>
      </c>
      <c r="E2083" s="17">
        <f t="shared" si="803"/>
        <v>2.4502122567594515</v>
      </c>
      <c r="F2083" s="17">
        <f t="shared" si="804"/>
        <v>22.178571428571427</v>
      </c>
      <c r="G2083" s="17">
        <f t="shared" si="805"/>
        <v>2.5032247662044504</v>
      </c>
      <c r="H2083" s="17">
        <f t="shared" si="806"/>
        <v>23.071428571428573</v>
      </c>
      <c r="I2083" s="17">
        <f t="shared" si="807"/>
        <v>1.8836015861908093</v>
      </c>
      <c r="J2083" s="18">
        <v>5.81</v>
      </c>
      <c r="K2083" s="17">
        <v>2.37</v>
      </c>
      <c r="L2083" s="17">
        <v>6.7596999999999996</v>
      </c>
      <c r="M2083" s="18">
        <v>17.2</v>
      </c>
      <c r="N2083" s="17">
        <v>0.27</v>
      </c>
      <c r="O2083" s="17">
        <v>7.0198</v>
      </c>
      <c r="P2083" s="18">
        <v>6.21</v>
      </c>
      <c r="Q2083" s="17">
        <v>0.14000000000000001</v>
      </c>
      <c r="R2083" s="17">
        <v>2.4807999999999999</v>
      </c>
      <c r="S2083" s="18">
        <v>6.46</v>
      </c>
      <c r="T2083" s="17">
        <v>0.21</v>
      </c>
      <c r="U2083" s="17">
        <v>3.4296000000000002</v>
      </c>
      <c r="V2083" s="21">
        <v>42460</v>
      </c>
      <c r="W2083" s="7">
        <v>600185</v>
      </c>
      <c r="X2083" s="16"/>
      <c r="Y2083" s="66">
        <v>33209</v>
      </c>
      <c r="Z2083" s="66">
        <v>17395</v>
      </c>
      <c r="AA2083" s="30"/>
      <c r="AB2083" s="66">
        <v>29508</v>
      </c>
      <c r="AC2083" s="66">
        <v>19577</v>
      </c>
      <c r="AD2083" s="16" t="s">
        <v>41</v>
      </c>
      <c r="AE2083" s="66">
        <v>44503</v>
      </c>
      <c r="AF2083" s="66">
        <v>36346</v>
      </c>
      <c r="AG2083" s="30" t="s">
        <v>41</v>
      </c>
      <c r="AH2083" s="66">
        <v>50429</v>
      </c>
      <c r="AI2083" s="66">
        <v>40850</v>
      </c>
      <c r="AJ2083" s="76"/>
      <c r="AK2083" s="75"/>
      <c r="AL2083" s="7">
        <v>600185</v>
      </c>
    </row>
    <row r="2084" spans="1:38" x14ac:dyDescent="0.15">
      <c r="A2084" s="7">
        <v>600186</v>
      </c>
      <c r="B2084" s="17">
        <f t="shared" si="800"/>
        <v>-10.73517126148705</v>
      </c>
      <c r="C2084" s="17">
        <f t="shared" si="801"/>
        <v>59.767441860465119</v>
      </c>
      <c r="D2084" s="17">
        <f t="shared" si="802"/>
        <v>128.67647058823528</v>
      </c>
      <c r="E2084" s="17">
        <f t="shared" si="803"/>
        <v>54.6875</v>
      </c>
      <c r="F2084" s="17">
        <f t="shared" si="804"/>
        <v>-500.94339622641508</v>
      </c>
      <c r="G2084" s="17">
        <f t="shared" si="805"/>
        <v>65.71782178217822</v>
      </c>
      <c r="H2084" s="17">
        <f t="shared" si="806"/>
        <v>-93.61702127659575</v>
      </c>
      <c r="I2084" s="17">
        <f t="shared" si="807"/>
        <v>120.54794520547946</v>
      </c>
      <c r="J2084" s="18">
        <v>5.14</v>
      </c>
      <c r="K2084" s="17">
        <v>-0.4788</v>
      </c>
      <c r="L2084" s="17">
        <v>8.5999999999999993E-2</v>
      </c>
      <c r="M2084" s="18">
        <v>5.25</v>
      </c>
      <c r="N2084" s="17">
        <v>1.0200000000000001E-2</v>
      </c>
      <c r="O2084" s="17">
        <v>9.6000000000000002E-2</v>
      </c>
      <c r="P2084" s="18">
        <v>5.31</v>
      </c>
      <c r="Q2084" s="17">
        <v>-5.3E-3</v>
      </c>
      <c r="R2084" s="17">
        <v>8.0799999999999997E-2</v>
      </c>
      <c r="S2084" s="18">
        <v>5.28</v>
      </c>
      <c r="T2084" s="17">
        <v>-4.2299999999999997E-2</v>
      </c>
      <c r="U2084" s="17">
        <v>4.3799999999999999E-2</v>
      </c>
      <c r="V2084" s="28">
        <v>42489</v>
      </c>
      <c r="W2084" s="7">
        <v>600186</v>
      </c>
      <c r="X2084" s="30"/>
      <c r="Y2084" s="66">
        <v>105896</v>
      </c>
      <c r="Z2084" s="66">
        <v>10028</v>
      </c>
      <c r="AA2084" s="30"/>
      <c r="AB2084" s="66">
        <v>98740</v>
      </c>
      <c r="AC2084" s="66">
        <v>10755</v>
      </c>
      <c r="AD2084" s="30"/>
      <c r="AE2084" s="66">
        <v>90444</v>
      </c>
      <c r="AF2084" s="66">
        <v>11742</v>
      </c>
      <c r="AG2084" s="30"/>
      <c r="AH2084" s="66">
        <v>85288</v>
      </c>
      <c r="AI2084" s="66">
        <v>12452</v>
      </c>
      <c r="AJ2084" s="76"/>
      <c r="AK2084" s="75"/>
      <c r="AL2084" s="7">
        <v>600186</v>
      </c>
    </row>
    <row r="2085" spans="1:38" x14ac:dyDescent="0.15">
      <c r="A2085" s="7">
        <v>600187</v>
      </c>
      <c r="B2085" s="17">
        <f t="shared" si="800"/>
        <v>485.58558558558553</v>
      </c>
      <c r="C2085" s="17">
        <f t="shared" si="801"/>
        <v>3.0621520281786161</v>
      </c>
      <c r="D2085" s="17">
        <f t="shared" si="802"/>
        <v>-177.85714285714286</v>
      </c>
      <c r="E2085" s="17">
        <f t="shared" si="803"/>
        <v>2.8592754205661137</v>
      </c>
      <c r="F2085" s="17">
        <f t="shared" si="804"/>
        <v>160.431654676259</v>
      </c>
      <c r="G2085" s="17">
        <f t="shared" si="805"/>
        <v>2.5299222871405074</v>
      </c>
      <c r="H2085" s="17">
        <f t="shared" si="806"/>
        <v>364.28571428571433</v>
      </c>
      <c r="I2085" s="17">
        <f t="shared" si="807"/>
        <v>3.4739172390304818</v>
      </c>
      <c r="J2085" s="18">
        <v>5.39</v>
      </c>
      <c r="K2085" s="17">
        <v>1.11E-2</v>
      </c>
      <c r="L2085" s="17">
        <v>1.7602</v>
      </c>
      <c r="M2085" s="18">
        <v>4.9800000000000004</v>
      </c>
      <c r="N2085" s="17">
        <v>-7.0000000000000001E-3</v>
      </c>
      <c r="O2085" s="17">
        <v>1.7417</v>
      </c>
      <c r="P2085" s="18">
        <v>4.46</v>
      </c>
      <c r="Q2085" s="17">
        <v>1.3899999999999999E-2</v>
      </c>
      <c r="R2085" s="17">
        <v>1.7628999999999999</v>
      </c>
      <c r="S2085" s="18">
        <v>6.12</v>
      </c>
      <c r="T2085" s="17">
        <v>1.26E-2</v>
      </c>
      <c r="U2085" s="17">
        <v>1.7617</v>
      </c>
      <c r="V2085" s="21"/>
      <c r="W2085" s="7">
        <v>600187</v>
      </c>
      <c r="X2085" s="30"/>
      <c r="Y2085" s="66"/>
      <c r="Z2085" s="66"/>
      <c r="AA2085" s="30"/>
      <c r="AB2085" s="66">
        <v>122740</v>
      </c>
      <c r="AC2085" s="66">
        <v>11859</v>
      </c>
      <c r="AD2085" s="30"/>
      <c r="AE2085" s="66">
        <v>112618</v>
      </c>
      <c r="AF2085" s="66">
        <v>12925</v>
      </c>
      <c r="AG2085" s="30"/>
      <c r="AH2085" s="66"/>
      <c r="AI2085" s="66"/>
      <c r="AJ2085" s="76"/>
      <c r="AK2085" s="75"/>
      <c r="AL2085" s="7">
        <v>600187</v>
      </c>
    </row>
    <row r="2086" spans="1:38" x14ac:dyDescent="0.15">
      <c r="A2086" s="7">
        <v>600188</v>
      </c>
      <c r="B2086" s="17">
        <f t="shared" si="800"/>
        <v>62.128146453089236</v>
      </c>
      <c r="C2086" s="17">
        <f t="shared" si="801"/>
        <v>1.3418009291291884</v>
      </c>
      <c r="D2086" s="17">
        <f t="shared" si="802"/>
        <v>52.783300198807154</v>
      </c>
      <c r="E2086" s="17">
        <f t="shared" si="803"/>
        <v>1.2587561782171177</v>
      </c>
      <c r="F2086" s="17">
        <f t="shared" si="804"/>
        <v>45.394190871369297</v>
      </c>
      <c r="G2086" s="17">
        <f t="shared" si="805"/>
        <v>1.3222780893444208</v>
      </c>
      <c r="H2086" s="17">
        <f t="shared" si="806"/>
        <v>45.065154440154437</v>
      </c>
      <c r="I2086" s="17">
        <f t="shared" si="807"/>
        <v>1.4556806622470098</v>
      </c>
      <c r="J2086" s="18">
        <v>10.86</v>
      </c>
      <c r="K2086" s="17">
        <v>0.17480000000000001</v>
      </c>
      <c r="L2086" s="17">
        <v>8.0936000000000003</v>
      </c>
      <c r="M2086" s="18">
        <v>10.62</v>
      </c>
      <c r="N2086" s="17">
        <v>5.0299999999999997E-2</v>
      </c>
      <c r="O2086" s="17">
        <v>8.4368999999999996</v>
      </c>
      <c r="P2086" s="18">
        <v>10.94</v>
      </c>
      <c r="Q2086" s="17">
        <v>0.1205</v>
      </c>
      <c r="R2086" s="17">
        <v>8.2736000000000001</v>
      </c>
      <c r="S2086" s="18">
        <v>12.45</v>
      </c>
      <c r="T2086" s="17">
        <v>0.2072</v>
      </c>
      <c r="U2086" s="17">
        <v>8.5526999999999997</v>
      </c>
      <c r="V2086" s="28">
        <v>42461</v>
      </c>
      <c r="W2086" s="7">
        <v>600188</v>
      </c>
      <c r="X2086" s="16" t="s">
        <v>37</v>
      </c>
      <c r="Y2086" s="66">
        <v>59676</v>
      </c>
      <c r="Z2086" s="66">
        <v>82418</v>
      </c>
      <c r="AA2086" s="16" t="s">
        <v>37</v>
      </c>
      <c r="AB2086" s="66">
        <v>56894</v>
      </c>
      <c r="AC2086" s="66">
        <v>86448</v>
      </c>
      <c r="AD2086" s="16" t="s">
        <v>37</v>
      </c>
      <c r="AE2086" s="66">
        <v>51486</v>
      </c>
      <c r="AF2086" s="66">
        <v>95404</v>
      </c>
      <c r="AG2086" s="16" t="s">
        <v>39</v>
      </c>
      <c r="AH2086" s="66">
        <v>56783</v>
      </c>
      <c r="AI2086" s="66">
        <v>86505</v>
      </c>
      <c r="AJ2086" s="76"/>
      <c r="AK2086" s="75"/>
      <c r="AL2086" s="7">
        <v>600188</v>
      </c>
    </row>
    <row r="2087" spans="1:38" x14ac:dyDescent="0.15">
      <c r="A2087" s="7">
        <v>600189</v>
      </c>
      <c r="B2087" s="17">
        <f t="shared" si="800"/>
        <v>86.071428571428569</v>
      </c>
      <c r="C2087" s="17">
        <f t="shared" si="801"/>
        <v>2.818251982131581</v>
      </c>
      <c r="D2087" s="17">
        <f t="shared" si="802"/>
        <v>9.0916666666666668</v>
      </c>
      <c r="E2087" s="17">
        <f t="shared" si="803"/>
        <v>2.2725852479846691</v>
      </c>
      <c r="F2087" s="17">
        <f t="shared" si="804"/>
        <v>29.815789473684209</v>
      </c>
      <c r="G2087" s="17">
        <f t="shared" si="805"/>
        <v>2.4415998620808552</v>
      </c>
      <c r="H2087" s="17">
        <f t="shared" si="806"/>
        <v>75.3125</v>
      </c>
      <c r="I2087" s="17">
        <f t="shared" si="807"/>
        <v>2.6354351201802158</v>
      </c>
      <c r="J2087" s="18">
        <v>12.05</v>
      </c>
      <c r="K2087" s="17">
        <v>0.14000000000000001</v>
      </c>
      <c r="L2087" s="17">
        <v>4.2756999999999996</v>
      </c>
      <c r="M2087" s="18">
        <v>10.91</v>
      </c>
      <c r="N2087" s="17">
        <v>0.3</v>
      </c>
      <c r="O2087" s="17">
        <v>4.8007</v>
      </c>
      <c r="P2087" s="18">
        <v>11.33</v>
      </c>
      <c r="Q2087" s="17">
        <v>0.19</v>
      </c>
      <c r="R2087" s="17">
        <v>4.6403999999999996</v>
      </c>
      <c r="S2087" s="18">
        <v>12.05</v>
      </c>
      <c r="T2087" s="17">
        <v>0.12</v>
      </c>
      <c r="U2087" s="17">
        <v>4.5723000000000003</v>
      </c>
      <c r="V2087" s="28">
        <v>42460</v>
      </c>
      <c r="W2087" s="7">
        <v>600189</v>
      </c>
      <c r="X2087" s="16"/>
      <c r="Y2087" s="66">
        <v>35558</v>
      </c>
      <c r="Z2087" s="66">
        <v>8732</v>
      </c>
      <c r="AA2087" s="16" t="s">
        <v>41</v>
      </c>
      <c r="AB2087" s="66">
        <v>29979</v>
      </c>
      <c r="AC2087" s="66">
        <v>10357</v>
      </c>
      <c r="AD2087" s="16" t="s">
        <v>41</v>
      </c>
      <c r="AE2087" s="66">
        <v>28925</v>
      </c>
      <c r="AF2087" s="66">
        <v>10734</v>
      </c>
      <c r="AG2087" s="16" t="s">
        <v>41</v>
      </c>
      <c r="AH2087" s="66">
        <v>28355</v>
      </c>
      <c r="AI2087" s="66">
        <v>10950</v>
      </c>
      <c r="AJ2087" s="76"/>
      <c r="AK2087" s="75"/>
      <c r="AL2087" s="7">
        <v>600189</v>
      </c>
    </row>
    <row r="2088" spans="1:38" x14ac:dyDescent="0.15">
      <c r="A2088" s="7">
        <v>600190</v>
      </c>
      <c r="B2088" s="17">
        <f t="shared" si="800"/>
        <v>64.496124031007753</v>
      </c>
      <c r="C2088" s="17">
        <f t="shared" si="801"/>
        <v>1.4157846373753531</v>
      </c>
      <c r="D2088" s="17">
        <f t="shared" si="802"/>
        <v>183.58208955223878</v>
      </c>
      <c r="E2088" s="17">
        <f t="shared" si="803"/>
        <v>1.6695510536495979</v>
      </c>
      <c r="F2088" s="17">
        <f t="shared" si="804"/>
        <v>161.99999999999997</v>
      </c>
      <c r="G2088" s="17">
        <f t="shared" si="805"/>
        <v>1.3816866812227073</v>
      </c>
      <c r="H2088" s="17">
        <f t="shared" si="806"/>
        <v>151.87499999999997</v>
      </c>
      <c r="I2088" s="17">
        <f t="shared" si="807"/>
        <v>1.3781135157207023</v>
      </c>
      <c r="J2088" s="18">
        <v>4.16</v>
      </c>
      <c r="K2088" s="17">
        <v>6.4500000000000002E-2</v>
      </c>
      <c r="L2088" s="17">
        <v>2.9382999999999999</v>
      </c>
      <c r="M2088" s="18">
        <v>4.92</v>
      </c>
      <c r="N2088" s="17">
        <v>6.7000000000000002E-3</v>
      </c>
      <c r="O2088" s="17">
        <v>2.9468999999999999</v>
      </c>
      <c r="P2088" s="18">
        <v>4.05</v>
      </c>
      <c r="Q2088" s="17">
        <v>1.2500000000000001E-2</v>
      </c>
      <c r="R2088" s="17">
        <v>2.9312</v>
      </c>
      <c r="S2088" s="18">
        <v>4.05</v>
      </c>
      <c r="T2088" s="17">
        <v>0.02</v>
      </c>
      <c r="U2088" s="17">
        <v>2.9388000000000001</v>
      </c>
      <c r="V2088" s="21">
        <v>42460</v>
      </c>
      <c r="W2088" s="7">
        <v>600190</v>
      </c>
      <c r="X2088" s="30"/>
      <c r="Y2088" s="66"/>
      <c r="Z2088" s="66"/>
      <c r="AA2088" s="30"/>
      <c r="AB2088" s="66"/>
      <c r="AC2088" s="66"/>
      <c r="AD2088" s="30"/>
      <c r="AE2088" s="66"/>
      <c r="AF2088" s="66"/>
      <c r="AG2088" s="30"/>
      <c r="AH2088" s="66"/>
      <c r="AI2088" s="66"/>
      <c r="AJ2088" s="76"/>
      <c r="AK2088" s="75"/>
      <c r="AL2088" s="7">
        <v>600190</v>
      </c>
    </row>
    <row r="2089" spans="1:38" x14ac:dyDescent="0.15">
      <c r="A2089" s="7">
        <v>600191</v>
      </c>
      <c r="B2089" s="17">
        <f t="shared" si="800"/>
        <v>45.729303547963205</v>
      </c>
      <c r="C2089" s="17">
        <f t="shared" si="801"/>
        <v>2.941362916006339</v>
      </c>
      <c r="D2089" s="17">
        <f t="shared" si="802"/>
        <v>1046.9512195121952</v>
      </c>
      <c r="E2089" s="17">
        <f t="shared" si="803"/>
        <v>3.8841759981902508</v>
      </c>
      <c r="F2089" s="17">
        <f t="shared" si="804"/>
        <v>272.35294117647061</v>
      </c>
      <c r="G2089" s="17">
        <f t="shared" si="805"/>
        <v>3.1467343286287126</v>
      </c>
      <c r="H2089" s="17">
        <f t="shared" si="806"/>
        <v>321.65653495440728</v>
      </c>
      <c r="I2089" s="17">
        <f t="shared" si="807"/>
        <v>3.1786438387024103</v>
      </c>
      <c r="J2089" s="18">
        <v>13.92</v>
      </c>
      <c r="K2089" s="17">
        <v>0.3044</v>
      </c>
      <c r="L2089" s="17">
        <v>4.7324999999999999</v>
      </c>
      <c r="M2089" s="18">
        <v>17.170000000000002</v>
      </c>
      <c r="N2089" s="17">
        <v>4.1000000000000003E-3</v>
      </c>
      <c r="O2089" s="17">
        <v>4.4204999999999997</v>
      </c>
      <c r="P2089" s="18">
        <v>13.89</v>
      </c>
      <c r="Q2089" s="17">
        <v>2.5499999999999998E-2</v>
      </c>
      <c r="R2089" s="17">
        <v>4.4141000000000004</v>
      </c>
      <c r="S2089" s="18">
        <v>14.11</v>
      </c>
      <c r="T2089" s="17">
        <v>3.2899999999999999E-2</v>
      </c>
      <c r="U2089" s="17">
        <v>4.4390000000000001</v>
      </c>
      <c r="V2089" s="21">
        <v>42489</v>
      </c>
      <c r="W2089" s="7">
        <v>600191</v>
      </c>
      <c r="X2089" s="16" t="s">
        <v>41</v>
      </c>
      <c r="Y2089" s="66">
        <v>28036</v>
      </c>
      <c r="Z2089" s="66">
        <v>17296</v>
      </c>
      <c r="AA2089" s="16" t="s">
        <v>41</v>
      </c>
      <c r="AB2089" s="66">
        <v>23388</v>
      </c>
      <c r="AC2089" s="66">
        <v>20734</v>
      </c>
      <c r="AD2089" s="16" t="s">
        <v>43</v>
      </c>
      <c r="AE2089" s="66">
        <v>24756</v>
      </c>
      <c r="AF2089" s="66">
        <v>19588</v>
      </c>
      <c r="AG2089" s="16" t="s">
        <v>41</v>
      </c>
      <c r="AH2089" s="66">
        <v>22508</v>
      </c>
      <c r="AI2089" s="66">
        <v>21545</v>
      </c>
      <c r="AJ2089" s="76"/>
      <c r="AK2089" s="75"/>
      <c r="AL2089" s="7">
        <v>600191</v>
      </c>
    </row>
    <row r="2090" spans="1:38" x14ac:dyDescent="0.15">
      <c r="A2090" s="7">
        <v>600192</v>
      </c>
      <c r="B2090" s="17">
        <f t="shared" si="800"/>
        <v>184.75247524752473</v>
      </c>
      <c r="C2090" s="17">
        <f t="shared" si="801"/>
        <v>2.1385348858531219</v>
      </c>
      <c r="D2090" s="17">
        <f t="shared" si="802"/>
        <v>211.75</v>
      </c>
      <c r="E2090" s="17">
        <f t="shared" si="803"/>
        <v>1.9789719626168225</v>
      </c>
      <c r="F2090" s="17">
        <f t="shared" si="804"/>
        <v>122.65446224256293</v>
      </c>
      <c r="G2090" s="17">
        <f t="shared" si="805"/>
        <v>2.4885669847018135</v>
      </c>
      <c r="H2090" s="17">
        <f t="shared" si="806"/>
        <v>138.52941176470591</v>
      </c>
      <c r="I2090" s="17">
        <f t="shared" si="807"/>
        <v>2.1870356612184252</v>
      </c>
      <c r="J2090" s="18">
        <v>9.33</v>
      </c>
      <c r="K2090" s="17">
        <v>5.0500000000000003E-2</v>
      </c>
      <c r="L2090" s="17">
        <v>4.3628</v>
      </c>
      <c r="M2090" s="18">
        <v>8.4700000000000006</v>
      </c>
      <c r="N2090" s="17">
        <v>0.01</v>
      </c>
      <c r="O2090" s="17">
        <v>4.28</v>
      </c>
      <c r="P2090" s="18">
        <v>10.72</v>
      </c>
      <c r="Q2090" s="17">
        <v>4.3700000000000003E-2</v>
      </c>
      <c r="R2090" s="17">
        <v>4.3076999999999996</v>
      </c>
      <c r="S2090" s="18">
        <v>9.42</v>
      </c>
      <c r="T2090" s="17">
        <v>5.0999999999999997E-2</v>
      </c>
      <c r="U2090" s="17">
        <v>4.3071999999999999</v>
      </c>
      <c r="V2090" s="21"/>
      <c r="W2090" s="7">
        <v>600192</v>
      </c>
      <c r="X2090" s="40" t="s">
        <v>43</v>
      </c>
      <c r="Y2090" s="66">
        <v>40576</v>
      </c>
      <c r="Z2090" s="66">
        <v>10887</v>
      </c>
      <c r="AA2090" s="40" t="s">
        <v>41</v>
      </c>
      <c r="AB2090" s="66">
        <v>38859</v>
      </c>
      <c r="AC2090" s="66">
        <v>11367</v>
      </c>
      <c r="AD2090" s="40" t="s">
        <v>43</v>
      </c>
      <c r="AE2090" s="66">
        <v>43381</v>
      </c>
      <c r="AF2090" s="66">
        <v>10182</v>
      </c>
      <c r="AG2090" s="40" t="s">
        <v>41</v>
      </c>
      <c r="AH2090" s="66">
        <v>40207</v>
      </c>
      <c r="AI2090" s="66">
        <v>10987</v>
      </c>
      <c r="AJ2090" s="76"/>
      <c r="AK2090" s="75"/>
      <c r="AL2090" s="7">
        <v>600192</v>
      </c>
    </row>
    <row r="2091" spans="1:38" x14ac:dyDescent="0.15">
      <c r="A2091" s="7">
        <v>600193</v>
      </c>
      <c r="B2091" s="17">
        <f t="shared" si="800"/>
        <v>69.2</v>
      </c>
      <c r="C2091" s="17">
        <f t="shared" si="801"/>
        <v>11.498836822864741</v>
      </c>
      <c r="D2091" s="17">
        <f t="shared" si="802"/>
        <v>1487.5</v>
      </c>
      <c r="E2091" s="17">
        <f t="shared" si="803"/>
        <v>13.146266018559436</v>
      </c>
      <c r="F2091" s="17">
        <f t="shared" si="804"/>
        <v>3032.5</v>
      </c>
      <c r="G2091" s="17">
        <f t="shared" si="805"/>
        <v>13.403314917127073</v>
      </c>
      <c r="H2091" s="17">
        <f t="shared" si="806"/>
        <v>1154.9999999999998</v>
      </c>
      <c r="I2091" s="17">
        <f t="shared" si="807"/>
        <v>11.843550867941111</v>
      </c>
      <c r="J2091" s="18">
        <v>10.38</v>
      </c>
      <c r="K2091" s="17">
        <v>0.15</v>
      </c>
      <c r="L2091" s="17">
        <v>0.90269999999999995</v>
      </c>
      <c r="M2091" s="18">
        <v>11.9</v>
      </c>
      <c r="N2091" s="17">
        <v>2E-3</v>
      </c>
      <c r="O2091" s="17">
        <v>0.9052</v>
      </c>
      <c r="P2091" s="18">
        <v>12.13</v>
      </c>
      <c r="Q2091" s="17">
        <v>2E-3</v>
      </c>
      <c r="R2091" s="17">
        <v>0.90500000000000003</v>
      </c>
      <c r="S2091" s="18">
        <v>10.78</v>
      </c>
      <c r="T2091" s="17">
        <v>7.0000000000000001E-3</v>
      </c>
      <c r="U2091" s="17">
        <v>0.91020000000000001</v>
      </c>
      <c r="V2091" s="21">
        <v>42461</v>
      </c>
      <c r="W2091" s="7">
        <v>600193</v>
      </c>
      <c r="X2091" s="16"/>
      <c r="Y2091" s="66">
        <v>82967</v>
      </c>
      <c r="Z2091" s="66">
        <v>5127</v>
      </c>
      <c r="AA2091" s="16"/>
      <c r="AB2091" s="66">
        <v>73158</v>
      </c>
      <c r="AC2091" s="66">
        <v>5814</v>
      </c>
      <c r="AD2091" s="30"/>
      <c r="AE2091" s="66">
        <v>66252</v>
      </c>
      <c r="AF2091" s="66">
        <v>6420</v>
      </c>
      <c r="AG2091" s="30"/>
      <c r="AH2091" s="66">
        <v>62068</v>
      </c>
      <c r="AI2091" s="66">
        <v>6853</v>
      </c>
      <c r="AJ2091" s="76"/>
      <c r="AK2091" s="75"/>
      <c r="AL2091" s="7">
        <v>600193</v>
      </c>
    </row>
    <row r="2092" spans="1:38" x14ac:dyDescent="0.15">
      <c r="A2092" s="7">
        <v>600195</v>
      </c>
      <c r="B2092" s="17">
        <f t="shared" si="800"/>
        <v>33.130651699407551</v>
      </c>
      <c r="C2092" s="17">
        <f t="shared" si="801"/>
        <v>3.0071463949621453</v>
      </c>
      <c r="D2092" s="17">
        <f t="shared" si="802"/>
        <v>25.092445853143161</v>
      </c>
      <c r="E2092" s="17">
        <f t="shared" si="803"/>
        <v>2.6183060937629192</v>
      </c>
      <c r="F2092" s="17">
        <f t="shared" si="804"/>
        <v>29.554263565891475</v>
      </c>
      <c r="G2092" s="17">
        <f t="shared" si="805"/>
        <v>2.4780966051430662</v>
      </c>
      <c r="H2092" s="17">
        <f t="shared" si="806"/>
        <v>33.925710853023624</v>
      </c>
      <c r="I2092" s="17">
        <f t="shared" si="807"/>
        <v>3.0579094133253917</v>
      </c>
      <c r="J2092" s="18">
        <v>21.25</v>
      </c>
      <c r="K2092" s="17">
        <v>0.64139999999999997</v>
      </c>
      <c r="L2092" s="17">
        <v>7.0664999999999996</v>
      </c>
      <c r="M2092" s="18">
        <v>19</v>
      </c>
      <c r="N2092" s="17">
        <v>0.1893</v>
      </c>
      <c r="O2092" s="17">
        <v>7.2565999999999997</v>
      </c>
      <c r="P2092" s="18">
        <v>18.3</v>
      </c>
      <c r="Q2092" s="17">
        <v>0.30959999999999999</v>
      </c>
      <c r="R2092" s="17">
        <v>7.3846999999999996</v>
      </c>
      <c r="S2092" s="18">
        <v>22.59</v>
      </c>
      <c r="T2092" s="17">
        <v>0.49940000000000001</v>
      </c>
      <c r="U2092" s="17">
        <v>7.3874000000000004</v>
      </c>
      <c r="V2092" s="21">
        <v>42471</v>
      </c>
      <c r="W2092" s="7">
        <v>600195</v>
      </c>
      <c r="X2092" s="16" t="s">
        <v>43</v>
      </c>
      <c r="Y2092" s="66">
        <v>34122</v>
      </c>
      <c r="Z2092" s="66">
        <v>12595</v>
      </c>
      <c r="AA2092" s="16" t="s">
        <v>41</v>
      </c>
      <c r="AB2092" s="66">
        <v>27389</v>
      </c>
      <c r="AC2092" s="66">
        <v>15692</v>
      </c>
      <c r="AD2092" s="16" t="s">
        <v>41</v>
      </c>
      <c r="AE2092" s="66">
        <v>26543</v>
      </c>
      <c r="AF2092" s="66">
        <v>16192</v>
      </c>
      <c r="AG2092" s="16" t="s">
        <v>41</v>
      </c>
      <c r="AH2092" s="66">
        <v>20856</v>
      </c>
      <c r="AI2092" s="66">
        <v>20608</v>
      </c>
      <c r="AJ2092" s="76"/>
      <c r="AK2092" s="75"/>
      <c r="AL2092" s="7">
        <v>600195</v>
      </c>
    </row>
    <row r="2093" spans="1:38" x14ac:dyDescent="0.15">
      <c r="A2093" s="7">
        <v>600196</v>
      </c>
      <c r="B2093" s="17">
        <f t="shared" si="800"/>
        <v>21.626168224299064</v>
      </c>
      <c r="C2093" s="17">
        <f t="shared" si="801"/>
        <v>2.9451819419872978</v>
      </c>
      <c r="D2093" s="17">
        <f t="shared" si="802"/>
        <v>18.453703703703702</v>
      </c>
      <c r="E2093" s="17">
        <f t="shared" si="803"/>
        <v>2.4651502220243176</v>
      </c>
      <c r="F2093" s="17">
        <f t="shared" si="804"/>
        <v>14.63076923076923</v>
      </c>
      <c r="G2093" s="17">
        <f t="shared" si="805"/>
        <v>2.3173926286932685</v>
      </c>
      <c r="H2093" s="17">
        <f t="shared" si="806"/>
        <v>18.734042553191493</v>
      </c>
      <c r="I2093" s="17">
        <f t="shared" si="807"/>
        <v>2.7696844588616929</v>
      </c>
      <c r="J2093" s="18">
        <v>23.14</v>
      </c>
      <c r="K2093" s="17">
        <v>1.07</v>
      </c>
      <c r="L2093" s="17">
        <v>7.8569000000000004</v>
      </c>
      <c r="M2093" s="18">
        <v>19.93</v>
      </c>
      <c r="N2093" s="17">
        <v>0.27</v>
      </c>
      <c r="O2093" s="17">
        <v>8.0846999999999998</v>
      </c>
      <c r="P2093" s="18">
        <v>19.02</v>
      </c>
      <c r="Q2093" s="17">
        <v>0.65</v>
      </c>
      <c r="R2093" s="17">
        <v>8.2074999999999996</v>
      </c>
      <c r="S2093" s="18">
        <v>23.48</v>
      </c>
      <c r="T2093" s="17">
        <v>0.94</v>
      </c>
      <c r="U2093" s="17">
        <v>8.4774999999999991</v>
      </c>
      <c r="V2093" s="21">
        <v>42458</v>
      </c>
      <c r="W2093" s="7">
        <v>600196</v>
      </c>
      <c r="X2093" s="30"/>
      <c r="Y2093" s="66">
        <v>95141</v>
      </c>
      <c r="Z2093" s="66">
        <v>24322</v>
      </c>
      <c r="AA2093" s="30"/>
      <c r="AB2093" s="66">
        <v>87381</v>
      </c>
      <c r="AC2093" s="66">
        <v>26482</v>
      </c>
      <c r="AD2093" s="30"/>
      <c r="AE2093" s="66">
        <v>83719</v>
      </c>
      <c r="AF2093" s="66">
        <v>27640</v>
      </c>
      <c r="AG2093" s="16" t="s">
        <v>41</v>
      </c>
      <c r="AH2093" s="66">
        <v>73256</v>
      </c>
      <c r="AI2093" s="66">
        <v>31589</v>
      </c>
      <c r="AJ2093" s="76"/>
      <c r="AK2093" s="75"/>
      <c r="AL2093" s="7">
        <v>600196</v>
      </c>
    </row>
    <row r="2094" spans="1:38" x14ac:dyDescent="0.15">
      <c r="A2094" s="7">
        <v>600197</v>
      </c>
      <c r="B2094" s="17">
        <f t="shared" si="800"/>
        <v>22.665415297982168</v>
      </c>
      <c r="C2094" s="17">
        <f t="shared" si="801"/>
        <v>3.5073705613245223</v>
      </c>
      <c r="D2094" s="17">
        <f t="shared" si="802"/>
        <v>15.904522613065327</v>
      </c>
      <c r="E2094" s="17">
        <f t="shared" si="803"/>
        <v>2.9235849710181743</v>
      </c>
      <c r="F2094" s="17">
        <f t="shared" si="804"/>
        <v>24.07170294494238</v>
      </c>
      <c r="G2094" s="17">
        <f t="shared" si="805"/>
        <v>3.7193659272448496</v>
      </c>
      <c r="H2094" s="17">
        <f t="shared" si="806"/>
        <v>20.16866781017724</v>
      </c>
      <c r="I2094" s="17">
        <f t="shared" si="807"/>
        <v>3.3152416531566455</v>
      </c>
      <c r="J2094" s="18">
        <v>14.49</v>
      </c>
      <c r="K2094" s="17">
        <v>0.63929999999999998</v>
      </c>
      <c r="L2094" s="17">
        <v>4.1313000000000004</v>
      </c>
      <c r="M2094" s="18">
        <v>12.66</v>
      </c>
      <c r="N2094" s="17">
        <v>0.19900000000000001</v>
      </c>
      <c r="O2094" s="17">
        <v>4.3303000000000003</v>
      </c>
      <c r="P2094" s="18">
        <v>15.04</v>
      </c>
      <c r="Q2094" s="17">
        <v>0.31240000000000001</v>
      </c>
      <c r="R2094" s="17">
        <v>4.0437000000000003</v>
      </c>
      <c r="S2094" s="18">
        <v>14.11</v>
      </c>
      <c r="T2094" s="17">
        <v>0.52470000000000006</v>
      </c>
      <c r="U2094" s="17">
        <v>4.2561</v>
      </c>
      <c r="V2094" s="28">
        <v>42457</v>
      </c>
      <c r="W2094" s="7">
        <v>600197</v>
      </c>
      <c r="X2094" s="16" t="s">
        <v>43</v>
      </c>
      <c r="Y2094" s="66">
        <v>35021</v>
      </c>
      <c r="Z2094" s="66">
        <v>12592</v>
      </c>
      <c r="AA2094" s="16" t="s">
        <v>41</v>
      </c>
      <c r="AB2094" s="66">
        <v>28921</v>
      </c>
      <c r="AC2094" s="66">
        <v>15248</v>
      </c>
      <c r="AD2094" s="16" t="s">
        <v>41</v>
      </c>
      <c r="AE2094" s="66">
        <v>25437</v>
      </c>
      <c r="AF2094" s="66">
        <v>17336</v>
      </c>
      <c r="AG2094" s="16" t="s">
        <v>43</v>
      </c>
      <c r="AH2094" s="66">
        <v>37528</v>
      </c>
      <c r="AI2094" s="66">
        <v>11751</v>
      </c>
      <c r="AJ2094" s="76"/>
      <c r="AK2094" s="75"/>
      <c r="AL2094" s="7">
        <v>600197</v>
      </c>
    </row>
    <row r="2095" spans="1:38" x14ac:dyDescent="0.15">
      <c r="A2095" s="7">
        <v>600198</v>
      </c>
      <c r="B2095" s="17">
        <f t="shared" si="800"/>
        <v>492.85714285714283</v>
      </c>
      <c r="C2095" s="17">
        <f t="shared" si="801"/>
        <v>3.4384885383715384</v>
      </c>
      <c r="D2095" s="17">
        <f t="shared" si="802"/>
        <v>-24.460641399416911</v>
      </c>
      <c r="E2095" s="17">
        <f t="shared" si="803"/>
        <v>3.775962555413038</v>
      </c>
      <c r="F2095" s="17">
        <f t="shared" si="804"/>
        <v>-23.366243535496004</v>
      </c>
      <c r="G2095" s="17">
        <f t="shared" si="805"/>
        <v>4.747235952909711</v>
      </c>
      <c r="H2095" s="17">
        <f t="shared" si="806"/>
        <v>-18.9484827099506</v>
      </c>
      <c r="I2095" s="17">
        <f t="shared" si="807"/>
        <v>4.5843364237053725</v>
      </c>
      <c r="J2095" s="18">
        <v>15.87</v>
      </c>
      <c r="K2095" s="17">
        <v>3.2199999999999999E-2</v>
      </c>
      <c r="L2095" s="17">
        <v>4.6154000000000002</v>
      </c>
      <c r="M2095" s="18">
        <v>16.78</v>
      </c>
      <c r="N2095" s="17">
        <v>-0.17150000000000001</v>
      </c>
      <c r="O2095" s="17">
        <v>4.4439000000000002</v>
      </c>
      <c r="P2095" s="18">
        <v>19.88</v>
      </c>
      <c r="Q2095" s="17">
        <v>-0.4254</v>
      </c>
      <c r="R2095" s="17">
        <v>4.1877000000000004</v>
      </c>
      <c r="S2095" s="18">
        <v>17.899999999999999</v>
      </c>
      <c r="T2095" s="17">
        <v>-0.70850000000000002</v>
      </c>
      <c r="U2095" s="17">
        <v>3.9045999999999998</v>
      </c>
      <c r="V2095" s="21">
        <v>42482</v>
      </c>
      <c r="W2095" s="7">
        <v>600198</v>
      </c>
      <c r="X2095" s="16"/>
      <c r="Y2095" s="66">
        <v>66457</v>
      </c>
      <c r="Z2095" s="66">
        <v>13273</v>
      </c>
      <c r="AA2095" s="16"/>
      <c r="AB2095" s="66">
        <v>78141</v>
      </c>
      <c r="AC2095" s="66">
        <v>11288</v>
      </c>
      <c r="AD2095" s="16"/>
      <c r="AE2095" s="66">
        <v>63845</v>
      </c>
      <c r="AF2095" s="66">
        <v>13816</v>
      </c>
      <c r="AG2095" s="30"/>
      <c r="AH2095" s="66">
        <v>77256</v>
      </c>
      <c r="AI2095" s="66">
        <v>11418</v>
      </c>
      <c r="AJ2095" s="76"/>
      <c r="AK2095" s="75"/>
      <c r="AL2095" s="7">
        <v>600198</v>
      </c>
    </row>
    <row r="2096" spans="1:38" x14ac:dyDescent="0.15">
      <c r="A2096" s="7">
        <v>600199</v>
      </c>
      <c r="B2096" s="17">
        <f t="shared" si="800"/>
        <v>102</v>
      </c>
      <c r="C2096" s="17">
        <f t="shared" si="801"/>
        <v>2.2766163231902388</v>
      </c>
      <c r="D2096" s="17">
        <f t="shared" si="802"/>
        <v>42.323232323232325</v>
      </c>
      <c r="E2096" s="17">
        <f t="shared" si="803"/>
        <v>2.0531164249313996</v>
      </c>
      <c r="F2096" s="17">
        <f t="shared" si="804"/>
        <v>284.61538461538458</v>
      </c>
      <c r="G2096" s="17">
        <f t="shared" si="805"/>
        <v>2.7600268543153392</v>
      </c>
      <c r="H2096" s="17">
        <f t="shared" si="806"/>
        <v>396.66666666666669</v>
      </c>
      <c r="I2096" s="17">
        <f t="shared" si="807"/>
        <v>2.3683359454685671</v>
      </c>
      <c r="J2096" s="18">
        <v>9.18</v>
      </c>
      <c r="K2096" s="17">
        <v>0.09</v>
      </c>
      <c r="L2096" s="17">
        <v>4.0323000000000002</v>
      </c>
      <c r="M2096" s="18">
        <v>8.3800000000000008</v>
      </c>
      <c r="N2096" s="17">
        <v>4.9500000000000002E-2</v>
      </c>
      <c r="O2096" s="17">
        <v>4.0815999999999999</v>
      </c>
      <c r="P2096" s="18">
        <v>11.1</v>
      </c>
      <c r="Q2096" s="17">
        <v>1.95E-2</v>
      </c>
      <c r="R2096" s="17">
        <v>4.0217000000000001</v>
      </c>
      <c r="S2096" s="18">
        <v>9.52</v>
      </c>
      <c r="T2096" s="17">
        <v>1.7999999999999999E-2</v>
      </c>
      <c r="U2096" s="17">
        <v>4.0197000000000003</v>
      </c>
      <c r="V2096" s="21">
        <v>42488</v>
      </c>
      <c r="W2096" s="7">
        <v>600199</v>
      </c>
      <c r="X2096" s="30"/>
      <c r="Y2096" s="66">
        <v>52152</v>
      </c>
      <c r="Z2096" s="66">
        <v>10656</v>
      </c>
      <c r="AA2096" s="30"/>
      <c r="AB2096" s="66">
        <v>48328</v>
      </c>
      <c r="AC2096" s="66">
        <v>11500</v>
      </c>
      <c r="AD2096" s="30"/>
      <c r="AE2096" s="66">
        <v>53202</v>
      </c>
      <c r="AF2096" s="66">
        <v>10446</v>
      </c>
      <c r="AG2096" s="30"/>
      <c r="AH2096" s="66"/>
      <c r="AI2096" s="66"/>
      <c r="AJ2096" s="76"/>
      <c r="AK2096" s="75"/>
      <c r="AL2096" s="7">
        <v>600199</v>
      </c>
    </row>
    <row r="2097" spans="1:38" x14ac:dyDescent="0.15">
      <c r="A2097" s="7">
        <v>600200</v>
      </c>
      <c r="B2097" s="17">
        <f t="shared" si="800"/>
        <v>250.77922077922076</v>
      </c>
      <c r="C2097" s="17">
        <f t="shared" si="801"/>
        <v>8.3865363735070559</v>
      </c>
      <c r="D2097" s="17">
        <f t="shared" si="802"/>
        <v>-399.82142857142856</v>
      </c>
      <c r="E2097" s="17">
        <f t="shared" si="803"/>
        <v>9.7065071313998352</v>
      </c>
      <c r="F2097" s="17">
        <f t="shared" si="804"/>
        <v>1614.1666666666667</v>
      </c>
      <c r="G2097" s="17">
        <f t="shared" si="805"/>
        <v>8.3940024267637376</v>
      </c>
      <c r="H2097" s="17">
        <f t="shared" si="806"/>
        <v>156.83333333333334</v>
      </c>
      <c r="I2097" s="17">
        <f t="shared" si="807"/>
        <v>4.4057401034716861</v>
      </c>
      <c r="J2097" s="18">
        <v>19.309999999999999</v>
      </c>
      <c r="K2097" s="17">
        <v>7.6999999999999999E-2</v>
      </c>
      <c r="L2097" s="17">
        <v>2.3025000000000002</v>
      </c>
      <c r="M2097" s="18">
        <v>22.39</v>
      </c>
      <c r="N2097" s="17">
        <v>-1.4E-2</v>
      </c>
      <c r="O2097" s="17">
        <v>2.3067000000000002</v>
      </c>
      <c r="P2097" s="18">
        <v>19.37</v>
      </c>
      <c r="Q2097" s="17">
        <v>6.0000000000000001E-3</v>
      </c>
      <c r="R2097" s="17">
        <v>2.3075999999999999</v>
      </c>
      <c r="S2097" s="18">
        <v>18.82</v>
      </c>
      <c r="T2097" s="17">
        <v>0.09</v>
      </c>
      <c r="U2097" s="17">
        <v>4.2717000000000001</v>
      </c>
      <c r="V2097" s="28">
        <v>42460</v>
      </c>
      <c r="W2097" s="7">
        <v>600200</v>
      </c>
      <c r="X2097" s="30"/>
      <c r="Y2097" s="66"/>
      <c r="Z2097" s="66"/>
      <c r="AA2097" s="30"/>
      <c r="AB2097" s="66"/>
      <c r="AC2097" s="66"/>
      <c r="AD2097" s="30"/>
      <c r="AE2097" s="66"/>
      <c r="AF2097" s="66"/>
      <c r="AG2097" s="30"/>
      <c r="AH2097" s="66"/>
      <c r="AI2097" s="66"/>
      <c r="AJ2097" s="76"/>
      <c r="AK2097" s="75"/>
      <c r="AL2097" s="7">
        <v>600200</v>
      </c>
    </row>
    <row r="2098" spans="1:38" x14ac:dyDescent="0.15">
      <c r="A2098" s="7">
        <v>600201</v>
      </c>
      <c r="B2098" s="17">
        <f t="shared" si="800"/>
        <v>37.164705882352941</v>
      </c>
      <c r="C2098" s="17">
        <f t="shared" si="801"/>
        <v>8.7470580091374774</v>
      </c>
      <c r="D2098" s="17">
        <f t="shared" si="802"/>
        <v>22.75</v>
      </c>
      <c r="E2098" s="17">
        <f t="shared" si="803"/>
        <v>7.8311270849679824</v>
      </c>
      <c r="F2098" s="17">
        <f t="shared" si="804"/>
        <v>27.33</v>
      </c>
      <c r="G2098" s="17">
        <f t="shared" si="805"/>
        <v>7.2518375036484723</v>
      </c>
      <c r="H2098" s="17">
        <f t="shared" si="806"/>
        <v>27.414705882352941</v>
      </c>
      <c r="I2098" s="17">
        <f t="shared" si="807"/>
        <v>5.3109295408703971</v>
      </c>
      <c r="J2098" s="18">
        <v>31.59</v>
      </c>
      <c r="K2098" s="17">
        <v>0.85</v>
      </c>
      <c r="L2098" s="17">
        <v>3.6114999999999999</v>
      </c>
      <c r="M2098" s="18">
        <v>30.94</v>
      </c>
      <c r="N2098" s="17">
        <v>0.34</v>
      </c>
      <c r="O2098" s="17">
        <v>3.9508999999999999</v>
      </c>
      <c r="P2098" s="18">
        <v>27.33</v>
      </c>
      <c r="Q2098" s="17">
        <v>0.5</v>
      </c>
      <c r="R2098" s="17">
        <v>3.7686999999999999</v>
      </c>
      <c r="S2098" s="18">
        <v>31.07</v>
      </c>
      <c r="T2098" s="17">
        <v>0.85</v>
      </c>
      <c r="U2098" s="17">
        <v>5.8502000000000001</v>
      </c>
      <c r="V2098" s="28">
        <v>42485</v>
      </c>
      <c r="W2098" s="7">
        <v>600201</v>
      </c>
      <c r="X2098" s="16" t="s">
        <v>37</v>
      </c>
      <c r="Y2098" s="66">
        <v>21423</v>
      </c>
      <c r="Z2098" s="66">
        <v>26739</v>
      </c>
      <c r="AA2098" s="16" t="s">
        <v>37</v>
      </c>
      <c r="AB2098" s="66">
        <v>18478</v>
      </c>
      <c r="AC2098" s="66">
        <v>31000</v>
      </c>
      <c r="AD2098" s="16" t="s">
        <v>39</v>
      </c>
      <c r="AE2098" s="66">
        <v>21340</v>
      </c>
      <c r="AF2098" s="66">
        <v>26843</v>
      </c>
      <c r="AG2098" s="16" t="s">
        <v>37</v>
      </c>
      <c r="AH2098" s="66">
        <v>19285</v>
      </c>
      <c r="AI2098" s="66">
        <v>31794</v>
      </c>
      <c r="AJ2098" s="76"/>
      <c r="AK2098" s="75"/>
      <c r="AL2098" s="7">
        <v>600201</v>
      </c>
    </row>
    <row r="2099" spans="1:38" x14ac:dyDescent="0.15">
      <c r="A2099" s="7">
        <v>600202</v>
      </c>
      <c r="B2099" s="17">
        <f t="shared" si="800"/>
        <v>332.41758241758237</v>
      </c>
      <c r="C2099" s="17">
        <f t="shared" si="801"/>
        <v>5.3751499267025009</v>
      </c>
      <c r="D2099" s="17">
        <f t="shared" si="802"/>
        <v>-47.296296296296291</v>
      </c>
      <c r="E2099" s="17">
        <f t="shared" si="803"/>
        <v>5.848140685107162</v>
      </c>
      <c r="F2099" s="17">
        <f t="shared" si="804"/>
        <v>-43.428812131423761</v>
      </c>
      <c r="G2099" s="17">
        <f t="shared" si="805"/>
        <v>4.8349277809041453</v>
      </c>
      <c r="H2099" s="17">
        <f t="shared" si="806"/>
        <v>-41.073919107391909</v>
      </c>
      <c r="I2099" s="17">
        <f t="shared" si="807"/>
        <v>5.7858546168958735</v>
      </c>
      <c r="J2099" s="18">
        <v>12.1</v>
      </c>
      <c r="K2099" s="17">
        <v>3.6400000000000002E-2</v>
      </c>
      <c r="L2099" s="17">
        <v>2.2511000000000001</v>
      </c>
      <c r="M2099" s="18">
        <v>12.77</v>
      </c>
      <c r="N2099" s="17">
        <v>-6.7500000000000004E-2</v>
      </c>
      <c r="O2099" s="17">
        <v>2.1836000000000002</v>
      </c>
      <c r="P2099" s="18">
        <v>10.31</v>
      </c>
      <c r="Q2099" s="17">
        <v>-0.1187</v>
      </c>
      <c r="R2099" s="17">
        <v>2.1324000000000001</v>
      </c>
      <c r="S2099" s="18">
        <v>11.78</v>
      </c>
      <c r="T2099" s="17">
        <v>-0.21510000000000001</v>
      </c>
      <c r="U2099" s="17">
        <v>2.036</v>
      </c>
      <c r="V2099" s="28">
        <v>42485</v>
      </c>
      <c r="W2099" s="7">
        <v>600202</v>
      </c>
      <c r="X2099" s="30"/>
      <c r="Y2099" s="66">
        <v>51892</v>
      </c>
      <c r="Z2099" s="66">
        <v>7387</v>
      </c>
      <c r="AA2099" s="30"/>
      <c r="AB2099" s="66">
        <v>46137</v>
      </c>
      <c r="AC2099" s="66">
        <v>8308</v>
      </c>
      <c r="AD2099" s="30"/>
      <c r="AE2099" s="66">
        <v>44959</v>
      </c>
      <c r="AF2099" s="66">
        <v>8526</v>
      </c>
      <c r="AG2099" s="30" t="s">
        <v>41</v>
      </c>
      <c r="AH2099" s="66">
        <v>37264</v>
      </c>
      <c r="AI2099" s="66">
        <v>10287</v>
      </c>
      <c r="AJ2099" s="76"/>
      <c r="AK2099" s="75"/>
      <c r="AL2099" s="7">
        <v>600202</v>
      </c>
    </row>
    <row r="2100" spans="1:38" x14ac:dyDescent="0.15">
      <c r="A2100" s="7">
        <v>600203</v>
      </c>
      <c r="B2100" s="17">
        <f t="shared" si="800"/>
        <v>37.870967741935488</v>
      </c>
      <c r="C2100" s="17">
        <f t="shared" si="801"/>
        <v>2.7153926217185149</v>
      </c>
      <c r="D2100" s="17">
        <f t="shared" si="802"/>
        <v>59.3</v>
      </c>
      <c r="E2100" s="17">
        <f t="shared" si="803"/>
        <v>2.7773224363627849</v>
      </c>
      <c r="F2100" s="17">
        <f t="shared" si="804"/>
        <v>77.354260089686107</v>
      </c>
      <c r="G2100" s="17">
        <f t="shared" si="805"/>
        <v>2.7648107707410898</v>
      </c>
      <c r="H2100" s="17">
        <f t="shared" si="806"/>
        <v>52.897058823529406</v>
      </c>
      <c r="I2100" s="17">
        <f t="shared" si="807"/>
        <v>2.389302937308198</v>
      </c>
      <c r="J2100" s="18">
        <v>11.74</v>
      </c>
      <c r="K2100" s="17">
        <v>0.31</v>
      </c>
      <c r="L2100" s="17">
        <v>4.3235000000000001</v>
      </c>
      <c r="M2100" s="18">
        <v>11.86</v>
      </c>
      <c r="N2100" s="17">
        <v>0.05</v>
      </c>
      <c r="O2100" s="17">
        <v>4.2702999999999998</v>
      </c>
      <c r="P2100" s="18">
        <v>13.8</v>
      </c>
      <c r="Q2100" s="17">
        <v>8.9200000000000002E-2</v>
      </c>
      <c r="R2100" s="17">
        <v>4.9912999999999998</v>
      </c>
      <c r="S2100" s="18">
        <v>11.99</v>
      </c>
      <c r="T2100" s="17">
        <v>0.17</v>
      </c>
      <c r="U2100" s="17">
        <v>5.0182000000000002</v>
      </c>
      <c r="V2100" s="21">
        <v>42444</v>
      </c>
      <c r="W2100" s="7">
        <v>600203</v>
      </c>
      <c r="X2100" s="16" t="s">
        <v>41</v>
      </c>
      <c r="Y2100" s="66">
        <v>24342</v>
      </c>
      <c r="Z2100" s="66">
        <v>15622</v>
      </c>
      <c r="AA2100" s="16" t="s">
        <v>41</v>
      </c>
      <c r="AB2100" s="66">
        <v>21538</v>
      </c>
      <c r="AC2100" s="66">
        <v>17656</v>
      </c>
      <c r="AD2100" s="16" t="s">
        <v>41</v>
      </c>
      <c r="AE2100" s="66">
        <v>21582</v>
      </c>
      <c r="AF2100" s="66">
        <v>21149</v>
      </c>
      <c r="AG2100" s="16" t="s">
        <v>43</v>
      </c>
      <c r="AH2100" s="66">
        <v>25407</v>
      </c>
      <c r="AI2100" s="66">
        <v>17965</v>
      </c>
      <c r="AJ2100" s="76"/>
      <c r="AK2100" s="75"/>
      <c r="AL2100" s="7">
        <v>600203</v>
      </c>
    </row>
    <row r="2101" spans="1:38" x14ac:dyDescent="0.15">
      <c r="A2101" s="7">
        <v>600206</v>
      </c>
      <c r="B2101" s="17">
        <f t="shared" si="800"/>
        <v>248.49999999999997</v>
      </c>
      <c r="C2101" s="17">
        <f t="shared" si="801"/>
        <v>3.0200832497797219</v>
      </c>
      <c r="D2101" s="17">
        <f t="shared" si="802"/>
        <v>657.5</v>
      </c>
      <c r="E2101" s="17">
        <f t="shared" si="803"/>
        <v>3.1932977173385138</v>
      </c>
      <c r="F2101" s="17">
        <f t="shared" si="804"/>
        <v>320.23809523809518</v>
      </c>
      <c r="G2101" s="17">
        <f t="shared" si="805"/>
        <v>4.0584170664735524</v>
      </c>
      <c r="H2101" s="17">
        <f t="shared" si="806"/>
        <v>221.14285714285714</v>
      </c>
      <c r="I2101" s="17">
        <f t="shared" si="807"/>
        <v>3.100030039050766</v>
      </c>
      <c r="J2101" s="18">
        <v>9.94</v>
      </c>
      <c r="K2101" s="17">
        <v>0.04</v>
      </c>
      <c r="L2101" s="17">
        <v>3.2913000000000001</v>
      </c>
      <c r="M2101" s="18">
        <v>10.52</v>
      </c>
      <c r="N2101" s="17">
        <v>4.0000000000000001E-3</v>
      </c>
      <c r="O2101" s="17">
        <v>3.2944</v>
      </c>
      <c r="P2101" s="18">
        <v>13.45</v>
      </c>
      <c r="Q2101" s="17">
        <v>2.1000000000000001E-2</v>
      </c>
      <c r="R2101" s="17">
        <v>3.3140999999999998</v>
      </c>
      <c r="S2101" s="18">
        <v>10.32</v>
      </c>
      <c r="T2101" s="17">
        <v>3.5000000000000003E-2</v>
      </c>
      <c r="U2101" s="17">
        <v>3.3290000000000002</v>
      </c>
      <c r="V2101" s="21">
        <v>42444</v>
      </c>
      <c r="W2101" s="7">
        <v>600206</v>
      </c>
      <c r="X2101" s="16"/>
      <c r="Y2101" s="66">
        <v>64620</v>
      </c>
      <c r="Z2101" s="66">
        <v>12980</v>
      </c>
      <c r="AA2101" s="16"/>
      <c r="AB2101" s="66">
        <v>56597</v>
      </c>
      <c r="AC2101" s="66">
        <v>14820</v>
      </c>
      <c r="AD2101" s="16"/>
      <c r="AE2101" s="66">
        <v>77996</v>
      </c>
      <c r="AF2101" s="66">
        <v>10754</v>
      </c>
      <c r="AG2101" s="30"/>
      <c r="AH2101" s="66">
        <v>73110</v>
      </c>
      <c r="AI2101" s="66">
        <v>11473</v>
      </c>
      <c r="AJ2101" s="76"/>
      <c r="AK2101" s="75"/>
      <c r="AL2101" s="7">
        <v>600206</v>
      </c>
    </row>
    <row r="2102" spans="1:38" x14ac:dyDescent="0.15">
      <c r="A2102" s="7">
        <v>600207</v>
      </c>
      <c r="B2102" s="17">
        <f t="shared" si="800"/>
        <v>333.7037037037037</v>
      </c>
      <c r="C2102" s="17">
        <f t="shared" si="801"/>
        <v>7.8409189800713603</v>
      </c>
      <c r="D2102" s="17" t="e">
        <f t="shared" si="802"/>
        <v>#DIV/0!</v>
      </c>
      <c r="E2102" s="17">
        <f t="shared" si="803"/>
        <v>9.7416717404540307</v>
      </c>
      <c r="F2102" s="17">
        <f t="shared" si="804"/>
        <v>2841.666666666667</v>
      </c>
      <c r="G2102" s="17">
        <f t="shared" si="805"/>
        <v>8.8902407230381506</v>
      </c>
      <c r="H2102" s="17">
        <f t="shared" si="806"/>
        <v>3098.8636363636365</v>
      </c>
      <c r="I2102" s="17">
        <f t="shared" si="807"/>
        <v>4.1708727172616316</v>
      </c>
      <c r="J2102" s="18">
        <v>9.01</v>
      </c>
      <c r="K2102" s="17">
        <v>2.7E-2</v>
      </c>
      <c r="L2102" s="17">
        <v>1.1491</v>
      </c>
      <c r="M2102" s="18">
        <v>11.2</v>
      </c>
      <c r="N2102" s="17">
        <v>0</v>
      </c>
      <c r="O2102" s="17">
        <v>1.1496999999999999</v>
      </c>
      <c r="P2102" s="18">
        <v>10.23</v>
      </c>
      <c r="Q2102" s="17">
        <v>1.8E-3</v>
      </c>
      <c r="R2102" s="17">
        <v>1.1507000000000001</v>
      </c>
      <c r="S2102" s="18">
        <v>9.09</v>
      </c>
      <c r="T2102" s="17">
        <v>2.2000000000000001E-3</v>
      </c>
      <c r="U2102" s="17">
        <v>2.1793999999999998</v>
      </c>
      <c r="V2102" s="21">
        <v>42461</v>
      </c>
      <c r="W2102" s="7">
        <v>600207</v>
      </c>
      <c r="X2102" s="16"/>
      <c r="Y2102" s="66">
        <v>53068</v>
      </c>
      <c r="Z2102" s="66">
        <v>13002</v>
      </c>
      <c r="AA2102" s="30"/>
      <c r="AB2102" s="66">
        <v>52093</v>
      </c>
      <c r="AC2102" s="66">
        <v>13245</v>
      </c>
      <c r="AD2102" s="30"/>
      <c r="AE2102" s="66">
        <v>53548</v>
      </c>
      <c r="AF2102" s="66">
        <v>12885</v>
      </c>
      <c r="AG2102" s="30"/>
      <c r="AH2102" s="66">
        <v>49192</v>
      </c>
      <c r="AI2102" s="66">
        <v>17543</v>
      </c>
      <c r="AJ2102" s="76"/>
      <c r="AK2102" s="75"/>
      <c r="AL2102" s="7">
        <v>600207</v>
      </c>
    </row>
    <row r="2103" spans="1:38" x14ac:dyDescent="0.15">
      <c r="A2103" s="7">
        <v>600208</v>
      </c>
      <c r="B2103" s="17">
        <f t="shared" si="800"/>
        <v>29.714285714285712</v>
      </c>
      <c r="C2103" s="17">
        <f t="shared" si="801"/>
        <v>1.5691599713326545</v>
      </c>
      <c r="D2103" s="17">
        <f t="shared" si="802"/>
        <v>83.958333333333343</v>
      </c>
      <c r="E2103" s="17">
        <f t="shared" si="803"/>
        <v>1.5870515496396647</v>
      </c>
      <c r="F2103" s="17">
        <f t="shared" si="804"/>
        <v>62.205882352941181</v>
      </c>
      <c r="G2103" s="17">
        <f t="shared" si="805"/>
        <v>1.7104039464639522</v>
      </c>
      <c r="H2103" s="17">
        <f t="shared" si="806"/>
        <v>42.40384615384616</v>
      </c>
      <c r="I2103" s="17">
        <f t="shared" si="807"/>
        <v>1.6509433962264153</v>
      </c>
      <c r="J2103" s="18">
        <v>4.16</v>
      </c>
      <c r="K2103" s="17">
        <v>0.14000000000000001</v>
      </c>
      <c r="L2103" s="17">
        <v>2.6511</v>
      </c>
      <c r="M2103" s="18">
        <v>4.03</v>
      </c>
      <c r="N2103" s="17">
        <v>1.2E-2</v>
      </c>
      <c r="O2103" s="17">
        <v>2.5392999999999999</v>
      </c>
      <c r="P2103" s="18">
        <v>4.2300000000000004</v>
      </c>
      <c r="Q2103" s="17">
        <v>3.4000000000000002E-2</v>
      </c>
      <c r="R2103" s="17">
        <v>2.4731000000000001</v>
      </c>
      <c r="S2103" s="18">
        <v>4.41</v>
      </c>
      <c r="T2103" s="17">
        <v>7.8E-2</v>
      </c>
      <c r="U2103" s="17">
        <v>2.6711999999999998</v>
      </c>
      <c r="V2103" s="21">
        <v>42489</v>
      </c>
      <c r="W2103" s="7">
        <v>600208</v>
      </c>
      <c r="X2103" s="41" t="s">
        <v>43</v>
      </c>
      <c r="Y2103" s="66">
        <v>159223</v>
      </c>
      <c r="Z2103" s="66">
        <v>57150</v>
      </c>
      <c r="AA2103" s="41" t="s">
        <v>41</v>
      </c>
      <c r="AB2103" s="66">
        <v>154961</v>
      </c>
      <c r="AC2103" s="66">
        <v>58722</v>
      </c>
      <c r="AD2103" s="41" t="s">
        <v>41</v>
      </c>
      <c r="AE2103" s="66">
        <v>136461</v>
      </c>
      <c r="AF2103" s="66">
        <v>63016</v>
      </c>
      <c r="AG2103" s="41" t="s">
        <v>41</v>
      </c>
      <c r="AH2103" s="66">
        <v>121573</v>
      </c>
      <c r="AI2103" s="66">
        <v>70734</v>
      </c>
      <c r="AJ2103" s="76"/>
      <c r="AK2103" s="75"/>
      <c r="AL2103" s="7">
        <v>600208</v>
      </c>
    </row>
    <row r="2104" spans="1:38" x14ac:dyDescent="0.15">
      <c r="A2104" s="7">
        <v>600209</v>
      </c>
      <c r="B2104" s="17">
        <f t="shared" si="800"/>
        <v>2250.8771929824561</v>
      </c>
      <c r="C2104" s="17">
        <f t="shared" si="801"/>
        <v>7.8074605975780447</v>
      </c>
      <c r="D2104" s="17">
        <f t="shared" si="802"/>
        <v>-173.90625</v>
      </c>
      <c r="E2104" s="17">
        <f t="shared" si="803"/>
        <v>6.8513388734995386</v>
      </c>
      <c r="F2104" s="17">
        <f t="shared" si="804"/>
        <v>-62.528089887640455</v>
      </c>
      <c r="G2104" s="17">
        <f t="shared" si="805"/>
        <v>7.1852808263395751</v>
      </c>
      <c r="H2104" s="17">
        <f t="shared" si="806"/>
        <v>-75.88636363636364</v>
      </c>
      <c r="I2104" s="17">
        <f t="shared" si="807"/>
        <v>7.2816486751717378</v>
      </c>
      <c r="J2104" s="18">
        <v>12.83</v>
      </c>
      <c r="K2104" s="17">
        <v>5.7000000000000002E-3</v>
      </c>
      <c r="L2104" s="17">
        <v>1.6433</v>
      </c>
      <c r="M2104" s="18">
        <v>11.13</v>
      </c>
      <c r="N2104" s="17">
        <v>-1.6E-2</v>
      </c>
      <c r="O2104" s="17">
        <v>1.6245000000000001</v>
      </c>
      <c r="P2104" s="18">
        <v>11.13</v>
      </c>
      <c r="Q2104" s="17">
        <v>-8.8999999999999996E-2</v>
      </c>
      <c r="R2104" s="17">
        <v>1.5489999999999999</v>
      </c>
      <c r="S2104" s="18">
        <v>11.13</v>
      </c>
      <c r="T2104" s="17">
        <v>-0.11</v>
      </c>
      <c r="U2104" s="17">
        <v>1.5285</v>
      </c>
      <c r="V2104" s="21">
        <v>42475</v>
      </c>
      <c r="W2104" s="7">
        <v>600209</v>
      </c>
      <c r="X2104" s="30" t="s">
        <v>41</v>
      </c>
      <c r="Y2104" s="66">
        <v>40249</v>
      </c>
      <c r="Z2104" s="66">
        <v>10907</v>
      </c>
      <c r="AA2104" s="30" t="s">
        <v>43</v>
      </c>
      <c r="AB2104" s="66">
        <v>41702</v>
      </c>
      <c r="AC2104" s="66">
        <v>10527</v>
      </c>
      <c r="AD2104" s="30" t="s">
        <v>41</v>
      </c>
      <c r="AE2104" s="66">
        <v>41666</v>
      </c>
      <c r="AF2104" s="66">
        <v>10536</v>
      </c>
      <c r="AG2104" s="40" t="s">
        <v>41</v>
      </c>
      <c r="AH2104" s="66">
        <v>41646</v>
      </c>
      <c r="AI2104" s="66">
        <v>10541</v>
      </c>
      <c r="AJ2104" s="76"/>
      <c r="AK2104" s="75"/>
      <c r="AL2104" s="7">
        <v>600209</v>
      </c>
    </row>
    <row r="2105" spans="1:38" x14ac:dyDescent="0.15">
      <c r="A2105" s="7">
        <v>600210</v>
      </c>
      <c r="B2105" s="17">
        <f t="shared" si="800"/>
        <v>76.197183098591552</v>
      </c>
      <c r="C2105" s="17">
        <f t="shared" si="801"/>
        <v>2.0121996578144761</v>
      </c>
      <c r="D2105" s="17">
        <f t="shared" si="802"/>
        <v>42.121212121212118</v>
      </c>
      <c r="E2105" s="17">
        <f t="shared" si="803"/>
        <v>2.0639221945877719</v>
      </c>
      <c r="F2105" s="17">
        <f t="shared" si="804"/>
        <v>23.801652892561982</v>
      </c>
      <c r="G2105" s="17">
        <f t="shared" si="805"/>
        <v>2.0793473159813725</v>
      </c>
      <c r="H2105" s="17">
        <f t="shared" si="806"/>
        <v>24.768518518518515</v>
      </c>
      <c r="I2105" s="17">
        <f t="shared" si="807"/>
        <v>1.928761987165621</v>
      </c>
      <c r="J2105" s="18">
        <v>5.41</v>
      </c>
      <c r="K2105" s="17">
        <v>7.0999999999999994E-2</v>
      </c>
      <c r="L2105" s="17">
        <v>2.6886000000000001</v>
      </c>
      <c r="M2105" s="18">
        <v>5.56</v>
      </c>
      <c r="N2105" s="17">
        <v>3.3000000000000002E-2</v>
      </c>
      <c r="O2105" s="17">
        <v>2.6939000000000002</v>
      </c>
      <c r="P2105" s="18">
        <v>5.76</v>
      </c>
      <c r="Q2105" s="17">
        <v>0.121</v>
      </c>
      <c r="R2105" s="17">
        <v>2.7700999999999998</v>
      </c>
      <c r="S2105" s="18">
        <v>5.35</v>
      </c>
      <c r="T2105" s="17">
        <v>0.16200000000000001</v>
      </c>
      <c r="U2105" s="17">
        <v>2.7738</v>
      </c>
      <c r="V2105" s="28">
        <v>42489</v>
      </c>
      <c r="W2105" s="7">
        <v>600210</v>
      </c>
      <c r="X2105" s="30"/>
      <c r="Y2105" s="66"/>
      <c r="Z2105" s="66"/>
      <c r="AA2105" s="30"/>
      <c r="AB2105" s="66"/>
      <c r="AC2105" s="66"/>
      <c r="AD2105" s="30"/>
      <c r="AE2105" s="66"/>
      <c r="AF2105" s="66"/>
      <c r="AG2105" s="30"/>
      <c r="AH2105" s="66"/>
      <c r="AI2105" s="66"/>
      <c r="AJ2105" s="76"/>
      <c r="AK2105" s="75"/>
      <c r="AL2105" s="7">
        <v>600210</v>
      </c>
    </row>
    <row r="2106" spans="1:38" x14ac:dyDescent="0.15">
      <c r="A2106" s="7">
        <v>600211</v>
      </c>
      <c r="B2106" s="17">
        <f t="shared" si="800"/>
        <v>86.073131955484897</v>
      </c>
      <c r="C2106" s="17">
        <f t="shared" si="801"/>
        <v>16.103988815848183</v>
      </c>
      <c r="D2106" s="17">
        <f t="shared" si="802"/>
        <v>80.597826086956516</v>
      </c>
      <c r="E2106" s="17">
        <f t="shared" si="803"/>
        <v>12.70489462562111</v>
      </c>
      <c r="F2106" s="17">
        <f t="shared" si="804"/>
        <v>52.311320754716981</v>
      </c>
      <c r="G2106" s="17">
        <f t="shared" si="805"/>
        <v>12.345885168795746</v>
      </c>
      <c r="H2106" s="17">
        <f t="shared" si="806"/>
        <v>45.518518518518512</v>
      </c>
      <c r="I2106" s="17">
        <f t="shared" si="807"/>
        <v>12.344005021971123</v>
      </c>
      <c r="J2106" s="18">
        <v>54.14</v>
      </c>
      <c r="K2106" s="17">
        <v>0.629</v>
      </c>
      <c r="L2106" s="17">
        <v>3.3618999999999999</v>
      </c>
      <c r="M2106" s="18">
        <v>44.49</v>
      </c>
      <c r="N2106" s="17">
        <v>0.13800000000000001</v>
      </c>
      <c r="O2106" s="17">
        <v>3.5017999999999998</v>
      </c>
      <c r="P2106" s="18">
        <v>44.36</v>
      </c>
      <c r="Q2106" s="17">
        <v>0.42399999999999999</v>
      </c>
      <c r="R2106" s="17">
        <v>3.5931000000000002</v>
      </c>
      <c r="S2106" s="18">
        <v>49.16</v>
      </c>
      <c r="T2106" s="17">
        <v>0.81</v>
      </c>
      <c r="U2106" s="17">
        <v>3.9824999999999999</v>
      </c>
      <c r="V2106" s="21">
        <v>42451</v>
      </c>
      <c r="W2106" s="7">
        <v>600211</v>
      </c>
      <c r="X2106" s="16" t="s">
        <v>43</v>
      </c>
      <c r="Y2106" s="66">
        <v>13061</v>
      </c>
      <c r="Z2106" s="66">
        <v>11146</v>
      </c>
      <c r="AA2106" s="30" t="s">
        <v>37</v>
      </c>
      <c r="AB2106" s="66">
        <v>10571</v>
      </c>
      <c r="AC2106" s="66">
        <v>13772</v>
      </c>
      <c r="AD2106" s="16" t="s">
        <v>37</v>
      </c>
      <c r="AE2106" s="66">
        <v>9447</v>
      </c>
      <c r="AF2106" s="66">
        <v>15411</v>
      </c>
      <c r="AG2106" s="16" t="s">
        <v>39</v>
      </c>
      <c r="AH2106" s="66">
        <v>11875</v>
      </c>
      <c r="AI2106" s="66">
        <v>12260</v>
      </c>
      <c r="AJ2106" s="76"/>
      <c r="AK2106" s="75"/>
      <c r="AL2106" s="7">
        <v>600211</v>
      </c>
    </row>
    <row r="2107" spans="1:38" x14ac:dyDescent="0.15">
      <c r="A2107" s="7">
        <v>600212</v>
      </c>
      <c r="B2107" s="17">
        <f t="shared" si="800"/>
        <v>114.35132032146959</v>
      </c>
      <c r="C2107" s="17">
        <f t="shared" si="801"/>
        <v>6.8703869766158521</v>
      </c>
      <c r="D2107" s="17">
        <f t="shared" si="802"/>
        <v>104.71153846153847</v>
      </c>
      <c r="E2107" s="17">
        <f t="shared" si="803"/>
        <v>8.1499775482712167</v>
      </c>
      <c r="F2107" s="17">
        <f t="shared" si="804"/>
        <v>62.562814070351763</v>
      </c>
      <c r="G2107" s="17">
        <f t="shared" si="805"/>
        <v>7.1623759528261184</v>
      </c>
      <c r="H2107" s="17">
        <f t="shared" si="806"/>
        <v>69.166666666666671</v>
      </c>
      <c r="I2107" s="17">
        <f t="shared" si="807"/>
        <v>7.0165551250440306</v>
      </c>
      <c r="J2107" s="18">
        <v>9.9600000000000009</v>
      </c>
      <c r="K2107" s="17">
        <v>8.7099999999999997E-2</v>
      </c>
      <c r="L2107" s="17">
        <v>1.4497</v>
      </c>
      <c r="M2107" s="18">
        <v>10.89</v>
      </c>
      <c r="N2107" s="17">
        <v>2.5999999999999999E-2</v>
      </c>
      <c r="O2107" s="17">
        <v>1.3362000000000001</v>
      </c>
      <c r="P2107" s="18">
        <v>9.9600000000000009</v>
      </c>
      <c r="Q2107" s="17">
        <v>7.9600000000000004E-2</v>
      </c>
      <c r="R2107" s="17">
        <v>1.3906000000000001</v>
      </c>
      <c r="S2107" s="18">
        <v>9.9600000000000009</v>
      </c>
      <c r="T2107" s="17">
        <v>0.108</v>
      </c>
      <c r="U2107" s="17">
        <v>1.4195</v>
      </c>
      <c r="V2107" s="28"/>
      <c r="W2107" s="7">
        <v>600212</v>
      </c>
      <c r="X2107" s="30"/>
      <c r="Y2107" s="66">
        <v>38974</v>
      </c>
      <c r="Z2107" s="66">
        <v>13129</v>
      </c>
      <c r="AA2107" s="30"/>
      <c r="AB2107" s="66">
        <v>47628</v>
      </c>
      <c r="AC2107" s="66">
        <v>10743</v>
      </c>
      <c r="AD2107" s="30"/>
      <c r="AE2107" s="66">
        <v>37911</v>
      </c>
      <c r="AF2107" s="66">
        <v>13497</v>
      </c>
      <c r="AG2107" s="30"/>
      <c r="AH2107" s="66">
        <v>37912</v>
      </c>
      <c r="AI2107" s="66">
        <v>13497</v>
      </c>
      <c r="AJ2107" s="76"/>
      <c r="AK2107" s="75"/>
      <c r="AL2107" s="7">
        <v>600212</v>
      </c>
    </row>
    <row r="2108" spans="1:38" x14ac:dyDescent="0.15">
      <c r="A2108" s="7">
        <v>600213</v>
      </c>
      <c r="B2108" s="17">
        <f t="shared" si="800"/>
        <v>173.11111111111111</v>
      </c>
      <c r="C2108" s="17">
        <f t="shared" si="801"/>
        <v>52.002670226969293</v>
      </c>
      <c r="D2108" s="17">
        <f t="shared" si="802"/>
        <v>-47.333333333333336</v>
      </c>
      <c r="E2108" s="17">
        <f t="shared" si="803"/>
        <v>46.787479406919275</v>
      </c>
      <c r="F2108" s="17">
        <f t="shared" si="804"/>
        <v>106.33333333333333</v>
      </c>
      <c r="G2108" s="17">
        <f t="shared" si="805"/>
        <v>34.523809523809526</v>
      </c>
      <c r="H2108" s="17">
        <f t="shared" si="806"/>
        <v>54.075000000000003</v>
      </c>
      <c r="I2108" s="17">
        <f t="shared" si="807"/>
        <v>28.74227626071357</v>
      </c>
      <c r="J2108" s="18">
        <v>15.58</v>
      </c>
      <c r="K2108" s="17">
        <v>0.09</v>
      </c>
      <c r="L2108" s="17">
        <v>0.29959999999999998</v>
      </c>
      <c r="M2108" s="18">
        <v>11.36</v>
      </c>
      <c r="N2108" s="17">
        <v>-0.06</v>
      </c>
      <c r="O2108" s="17">
        <v>0.24279999999999999</v>
      </c>
      <c r="P2108" s="18">
        <v>12.76</v>
      </c>
      <c r="Q2108" s="17">
        <v>0.06</v>
      </c>
      <c r="R2108" s="17">
        <v>0.36959999999999998</v>
      </c>
      <c r="S2108" s="18">
        <v>14.42</v>
      </c>
      <c r="T2108" s="17">
        <v>0.2</v>
      </c>
      <c r="U2108" s="17">
        <v>0.50170000000000003</v>
      </c>
      <c r="V2108" s="21">
        <v>42481</v>
      </c>
      <c r="W2108" s="7">
        <v>600213</v>
      </c>
      <c r="X2108" s="16" t="s">
        <v>43</v>
      </c>
      <c r="Y2108" s="66">
        <v>18644</v>
      </c>
      <c r="Z2108" s="66">
        <v>11800</v>
      </c>
      <c r="AA2108" s="16" t="s">
        <v>43</v>
      </c>
      <c r="AB2108" s="66">
        <v>18883</v>
      </c>
      <c r="AC2108" s="66">
        <v>11650</v>
      </c>
      <c r="AD2108" s="16" t="s">
        <v>41</v>
      </c>
      <c r="AE2108" s="66">
        <v>18482</v>
      </c>
      <c r="AF2108" s="66">
        <v>11903</v>
      </c>
      <c r="AG2108" s="16" t="s">
        <v>37</v>
      </c>
      <c r="AH2108" s="66">
        <v>14574</v>
      </c>
      <c r="AI2108" s="66">
        <v>15095</v>
      </c>
      <c r="AJ2108" s="76"/>
      <c r="AK2108" s="75"/>
      <c r="AL2108" s="7">
        <v>600213</v>
      </c>
    </row>
    <row r="2109" spans="1:38" x14ac:dyDescent="0.15">
      <c r="A2109" s="7">
        <v>600215</v>
      </c>
      <c r="B2109" s="17">
        <f t="shared" si="800"/>
        <v>1234</v>
      </c>
      <c r="C2109" s="17">
        <f t="shared" si="801"/>
        <v>2.3727118904783877</v>
      </c>
      <c r="D2109" s="17">
        <f t="shared" si="802"/>
        <v>-39.366515837104068</v>
      </c>
      <c r="E2109" s="17">
        <f t="shared" si="803"/>
        <v>1.3497265640150486</v>
      </c>
      <c r="F2109" s="17">
        <f t="shared" si="804"/>
        <v>61.478260869565219</v>
      </c>
      <c r="G2109" s="17">
        <f t="shared" si="805"/>
        <v>1.3453085456586684</v>
      </c>
      <c r="H2109" s="17">
        <f t="shared" si="806"/>
        <v>190.61538461538461</v>
      </c>
      <c r="I2109" s="17">
        <f t="shared" si="807"/>
        <v>1.5792895109173646</v>
      </c>
      <c r="J2109" s="18">
        <v>12.34</v>
      </c>
      <c r="K2109" s="17">
        <v>0.01</v>
      </c>
      <c r="L2109" s="17">
        <v>5.2008000000000001</v>
      </c>
      <c r="M2109" s="18">
        <v>6.96</v>
      </c>
      <c r="N2109" s="17">
        <v>-4.4200000000000003E-2</v>
      </c>
      <c r="O2109" s="17">
        <v>5.1566000000000001</v>
      </c>
      <c r="P2109" s="18">
        <v>7.07</v>
      </c>
      <c r="Q2109" s="17">
        <v>5.7500000000000002E-2</v>
      </c>
      <c r="R2109" s="17">
        <v>5.2553000000000001</v>
      </c>
      <c r="S2109" s="18">
        <v>8.26</v>
      </c>
      <c r="T2109" s="17">
        <v>3.2500000000000001E-2</v>
      </c>
      <c r="U2109" s="17">
        <v>5.2302</v>
      </c>
      <c r="V2109" s="21">
        <v>42488</v>
      </c>
      <c r="W2109" s="7">
        <v>600215</v>
      </c>
      <c r="X2109" s="16" t="s">
        <v>41</v>
      </c>
      <c r="Y2109" s="66">
        <v>30985</v>
      </c>
      <c r="Z2109" s="66">
        <v>15008</v>
      </c>
      <c r="AA2109" s="16" t="s">
        <v>43</v>
      </c>
      <c r="AB2109" s="66">
        <v>33124</v>
      </c>
      <c r="AC2109" s="66">
        <v>14039</v>
      </c>
      <c r="AD2109" s="16" t="s">
        <v>43</v>
      </c>
      <c r="AE2109" s="66">
        <v>35908</v>
      </c>
      <c r="AF2109" s="66">
        <v>12950</v>
      </c>
      <c r="AG2109" s="16" t="s">
        <v>41</v>
      </c>
      <c r="AH2109" s="66">
        <v>34061</v>
      </c>
      <c r="AI2109" s="66">
        <v>13653</v>
      </c>
      <c r="AJ2109" s="76"/>
      <c r="AK2109" s="75"/>
      <c r="AL2109" s="7">
        <v>600215</v>
      </c>
    </row>
    <row r="2110" spans="1:38" x14ac:dyDescent="0.15">
      <c r="A2110" s="7">
        <v>600216</v>
      </c>
      <c r="B2110" s="17">
        <f t="shared" si="800"/>
        <v>74.588235294117638</v>
      </c>
      <c r="C2110" s="17">
        <f t="shared" si="801"/>
        <v>1.7997303243204883</v>
      </c>
      <c r="D2110" s="17">
        <f t="shared" si="802"/>
        <v>47.678571428571423</v>
      </c>
      <c r="E2110" s="17">
        <f t="shared" si="803"/>
        <v>1.8956874884625761</v>
      </c>
      <c r="F2110" s="17">
        <f t="shared" si="804"/>
        <v>31.404761904761905</v>
      </c>
      <c r="G2110" s="17">
        <f t="shared" si="805"/>
        <v>1.8512280701754384</v>
      </c>
      <c r="H2110" s="17">
        <f t="shared" si="806"/>
        <v>24.767441860465112</v>
      </c>
      <c r="I2110" s="17">
        <f t="shared" si="807"/>
        <v>1.9247712639783123</v>
      </c>
      <c r="J2110" s="18">
        <v>12.68</v>
      </c>
      <c r="K2110" s="17">
        <v>0.17</v>
      </c>
      <c r="L2110" s="17">
        <v>7.0454999999999997</v>
      </c>
      <c r="M2110" s="18">
        <v>13.35</v>
      </c>
      <c r="N2110" s="17">
        <v>7.0000000000000007E-2</v>
      </c>
      <c r="O2110" s="17">
        <v>7.0423</v>
      </c>
      <c r="P2110" s="18">
        <v>13.19</v>
      </c>
      <c r="Q2110" s="17">
        <v>0.21</v>
      </c>
      <c r="R2110" s="17">
        <v>7.125</v>
      </c>
      <c r="S2110" s="18">
        <v>14.2</v>
      </c>
      <c r="T2110" s="17">
        <v>0.43</v>
      </c>
      <c r="U2110" s="17">
        <v>7.3775000000000004</v>
      </c>
      <c r="V2110" s="21">
        <v>42472</v>
      </c>
      <c r="W2110" s="7">
        <v>600216</v>
      </c>
      <c r="X2110" s="30"/>
      <c r="Y2110" s="66">
        <v>57060</v>
      </c>
      <c r="Z2110" s="66">
        <v>16405</v>
      </c>
      <c r="AA2110" s="30"/>
      <c r="AB2110" s="66">
        <v>55420</v>
      </c>
      <c r="AC2110" s="66">
        <v>16891</v>
      </c>
      <c r="AD2110" s="30"/>
      <c r="AE2110" s="66">
        <v>54209</v>
      </c>
      <c r="AF2110" s="66">
        <v>17268</v>
      </c>
      <c r="AG2110" s="30"/>
      <c r="AH2110" s="66">
        <v>50872</v>
      </c>
      <c r="AI2110" s="66">
        <v>18401</v>
      </c>
      <c r="AJ2110" s="76"/>
      <c r="AK2110" s="75"/>
      <c r="AL2110" s="7">
        <v>600216</v>
      </c>
    </row>
    <row r="2111" spans="1:38" x14ac:dyDescent="0.15">
      <c r="A2111" s="7">
        <v>600217</v>
      </c>
      <c r="B2111" s="17">
        <f t="shared" si="800"/>
        <v>48.729792147806002</v>
      </c>
      <c r="C2111" s="17">
        <f t="shared" si="801"/>
        <v>12.924961715160794</v>
      </c>
      <c r="D2111" s="17">
        <f t="shared" si="802"/>
        <v>10549.999999999998</v>
      </c>
      <c r="E2111" s="17">
        <f t="shared" si="803"/>
        <v>7.6255872786411274</v>
      </c>
      <c r="F2111" s="17">
        <f t="shared" si="804"/>
        <v>189.5</v>
      </c>
      <c r="G2111" s="17">
        <f t="shared" si="805"/>
        <v>11.27808361850915</v>
      </c>
      <c r="H2111" s="17">
        <f t="shared" si="806"/>
        <v>128.85</v>
      </c>
      <c r="I2111" s="17">
        <f t="shared" si="807"/>
        <v>12.266171640725403</v>
      </c>
      <c r="J2111" s="18">
        <v>8.44</v>
      </c>
      <c r="K2111" s="17">
        <v>0.17319999999999999</v>
      </c>
      <c r="L2111" s="17">
        <v>0.65300000000000002</v>
      </c>
      <c r="M2111" s="18">
        <v>8.44</v>
      </c>
      <c r="N2111" s="17">
        <v>2.0000000000000001E-4</v>
      </c>
      <c r="O2111" s="17">
        <v>1.1068</v>
      </c>
      <c r="P2111" s="18">
        <v>7.58</v>
      </c>
      <c r="Q2111" s="17">
        <v>0.02</v>
      </c>
      <c r="R2111" s="17">
        <v>0.67210000000000003</v>
      </c>
      <c r="S2111" s="18">
        <v>8.59</v>
      </c>
      <c r="T2111" s="17">
        <v>0.05</v>
      </c>
      <c r="U2111" s="17">
        <v>0.70030000000000003</v>
      </c>
      <c r="V2111" s="21">
        <v>42485</v>
      </c>
      <c r="W2111" s="7">
        <v>600217</v>
      </c>
      <c r="X2111" s="30" t="s">
        <v>37</v>
      </c>
      <c r="Y2111" s="66">
        <v>34694</v>
      </c>
      <c r="Z2111" s="66">
        <v>38669</v>
      </c>
      <c r="AA2111" s="16" t="s">
        <v>43</v>
      </c>
      <c r="AB2111" s="66">
        <v>38243</v>
      </c>
      <c r="AC2111" s="66">
        <v>35080</v>
      </c>
      <c r="AD2111" s="16" t="s">
        <v>37</v>
      </c>
      <c r="AE2111" s="66">
        <v>34433</v>
      </c>
      <c r="AF2111" s="66">
        <v>38962</v>
      </c>
      <c r="AG2111" s="16" t="s">
        <v>37</v>
      </c>
      <c r="AH2111" s="66">
        <v>32056</v>
      </c>
      <c r="AI2111" s="66">
        <v>41851</v>
      </c>
      <c r="AJ2111" s="76"/>
      <c r="AK2111" s="75"/>
      <c r="AL2111" s="7">
        <v>600217</v>
      </c>
    </row>
    <row r="2112" spans="1:38" x14ac:dyDescent="0.15">
      <c r="A2112" s="7">
        <v>600218</v>
      </c>
      <c r="B2112" s="17">
        <f t="shared" si="800"/>
        <v>48.954545454545453</v>
      </c>
      <c r="C2112" s="17">
        <f t="shared" si="801"/>
        <v>2.1982283544923868</v>
      </c>
      <c r="D2112" s="17">
        <f t="shared" si="802"/>
        <v>34.227748691099478</v>
      </c>
      <c r="E2112" s="17">
        <f t="shared" si="803"/>
        <v>2.0990106957237176</v>
      </c>
      <c r="F2112" s="17">
        <f t="shared" si="804"/>
        <v>31.044957472661</v>
      </c>
      <c r="G2112" s="17">
        <f t="shared" si="805"/>
        <v>2.0413462498751622</v>
      </c>
      <c r="H2112" s="17">
        <f t="shared" si="806"/>
        <v>31.770186335403729</v>
      </c>
      <c r="I2112" s="17">
        <f t="shared" si="807"/>
        <v>2.0175127203881198</v>
      </c>
      <c r="J2112" s="18">
        <v>10.77</v>
      </c>
      <c r="K2112" s="17">
        <v>0.22</v>
      </c>
      <c r="L2112" s="17">
        <v>4.8994</v>
      </c>
      <c r="M2112" s="18">
        <v>10.46</v>
      </c>
      <c r="N2112" s="17">
        <v>7.6399999999999996E-2</v>
      </c>
      <c r="O2112" s="17">
        <v>4.9832999999999998</v>
      </c>
      <c r="P2112" s="18">
        <v>10.220000000000001</v>
      </c>
      <c r="Q2112" s="17">
        <v>0.1646</v>
      </c>
      <c r="R2112" s="17">
        <v>5.0065</v>
      </c>
      <c r="S2112" s="18">
        <v>10.23</v>
      </c>
      <c r="T2112" s="17">
        <v>0.24149999999999999</v>
      </c>
      <c r="U2112" s="17">
        <v>5.0705999999999998</v>
      </c>
      <c r="V2112" s="21">
        <v>42457</v>
      </c>
      <c r="W2112" s="7">
        <v>600218</v>
      </c>
      <c r="X2112" s="16" t="s">
        <v>41</v>
      </c>
      <c r="Y2112" s="66">
        <v>19933</v>
      </c>
      <c r="Z2112" s="66">
        <v>18499</v>
      </c>
      <c r="AA2112" s="16" t="s">
        <v>43</v>
      </c>
      <c r="AB2112" s="66">
        <v>28793</v>
      </c>
      <c r="AC2112" s="66">
        <v>12807</v>
      </c>
      <c r="AD2112" s="16" t="s">
        <v>41</v>
      </c>
      <c r="AE2112" s="66">
        <v>25448</v>
      </c>
      <c r="AF2112" s="66">
        <v>14490</v>
      </c>
      <c r="AG2112" s="16" t="s">
        <v>41</v>
      </c>
      <c r="AH2112" s="66">
        <v>24109</v>
      </c>
      <c r="AI2112" s="66">
        <v>15295</v>
      </c>
      <c r="AJ2112" s="76"/>
      <c r="AK2112" s="75"/>
      <c r="AL2112" s="7">
        <v>600218</v>
      </c>
    </row>
    <row r="2113" spans="1:38" x14ac:dyDescent="0.15">
      <c r="A2113" s="7">
        <v>600219</v>
      </c>
      <c r="B2113" s="17">
        <f t="shared" si="800"/>
        <v>14.714285714285714</v>
      </c>
      <c r="C2113" s="17">
        <f t="shared" si="801"/>
        <v>0.36956859743335202</v>
      </c>
      <c r="D2113" s="17">
        <f t="shared" si="802"/>
        <v>57.833333333333336</v>
      </c>
      <c r="E2113" s="17">
        <f t="shared" si="803"/>
        <v>0.82742175856929967</v>
      </c>
      <c r="F2113" s="17">
        <f t="shared" si="804"/>
        <v>41.111111111111114</v>
      </c>
      <c r="G2113" s="17">
        <f t="shared" si="805"/>
        <v>0.87408457358847169</v>
      </c>
      <c r="H2113" s="17">
        <f t="shared" si="806"/>
        <v>13.499999999999998</v>
      </c>
      <c r="I2113" s="17">
        <f t="shared" si="807"/>
        <v>0.85277744877413231</v>
      </c>
      <c r="J2113" s="18">
        <v>3.09</v>
      </c>
      <c r="K2113" s="17">
        <v>0.21</v>
      </c>
      <c r="L2113" s="17">
        <v>8.3611000000000004</v>
      </c>
      <c r="M2113" s="18">
        <v>6.94</v>
      </c>
      <c r="N2113" s="17">
        <v>0.03</v>
      </c>
      <c r="O2113" s="17">
        <v>8.3874999999999993</v>
      </c>
      <c r="P2113" s="18">
        <v>7.4</v>
      </c>
      <c r="Q2113" s="17">
        <v>0.09</v>
      </c>
      <c r="R2113" s="17">
        <v>8.4659999999999993</v>
      </c>
      <c r="S2113" s="18">
        <v>2.88</v>
      </c>
      <c r="T2113" s="17">
        <v>0.16</v>
      </c>
      <c r="U2113" s="17">
        <v>3.3772000000000002</v>
      </c>
      <c r="V2113" s="28">
        <v>42480</v>
      </c>
      <c r="W2113" s="7">
        <v>600219</v>
      </c>
      <c r="X2113" s="30"/>
      <c r="Y2113" s="66"/>
      <c r="Z2113" s="66"/>
      <c r="AA2113" s="30"/>
      <c r="AB2113" s="66"/>
      <c r="AC2113" s="66"/>
      <c r="AD2113" s="30"/>
      <c r="AE2113" s="66"/>
      <c r="AF2113" s="66"/>
      <c r="AG2113" s="30"/>
      <c r="AH2113" s="66">
        <v>209714</v>
      </c>
      <c r="AI2113" s="66">
        <v>33798</v>
      </c>
      <c r="AJ2113" s="76"/>
      <c r="AK2113" s="75"/>
      <c r="AL2113" s="7">
        <v>600219</v>
      </c>
    </row>
    <row r="2114" spans="1:38" x14ac:dyDescent="0.15">
      <c r="A2114" s="7">
        <v>600220</v>
      </c>
      <c r="B2114" s="17">
        <f t="shared" si="800"/>
        <v>69.551282051282058</v>
      </c>
      <c r="C2114" s="17">
        <f t="shared" si="801"/>
        <v>4.2974551935835228</v>
      </c>
      <c r="D2114" s="17">
        <f t="shared" si="802"/>
        <v>57.978723404255319</v>
      </c>
      <c r="E2114" s="17">
        <f t="shared" si="803"/>
        <v>4.2383590940021394</v>
      </c>
      <c r="F2114" s="17">
        <f t="shared" si="804"/>
        <v>48.510638297872333</v>
      </c>
      <c r="G2114" s="17">
        <f t="shared" si="805"/>
        <v>4.3145046835083738</v>
      </c>
      <c r="H2114" s="17">
        <f t="shared" si="806"/>
        <v>44.693877551020414</v>
      </c>
      <c r="I2114" s="17">
        <f t="shared" si="807"/>
        <v>4.0428281336533143</v>
      </c>
      <c r="J2114" s="18">
        <v>4.34</v>
      </c>
      <c r="K2114" s="17">
        <v>6.2399999999999997E-2</v>
      </c>
      <c r="L2114" s="17">
        <v>1.0099</v>
      </c>
      <c r="M2114" s="18">
        <v>4.3600000000000003</v>
      </c>
      <c r="N2114" s="17">
        <v>1.8800000000000001E-2</v>
      </c>
      <c r="O2114" s="17">
        <v>1.0286999999999999</v>
      </c>
      <c r="P2114" s="18">
        <v>4.5599999999999996</v>
      </c>
      <c r="Q2114" s="17">
        <v>4.7E-2</v>
      </c>
      <c r="R2114" s="17">
        <v>1.0569</v>
      </c>
      <c r="S2114" s="18">
        <v>4.38</v>
      </c>
      <c r="T2114" s="17">
        <v>7.3499999999999996E-2</v>
      </c>
      <c r="U2114" s="17">
        <v>1.0833999999999999</v>
      </c>
      <c r="V2114" s="21">
        <v>42479</v>
      </c>
      <c r="W2114" s="7">
        <v>600220</v>
      </c>
      <c r="X2114" s="30"/>
      <c r="Y2114" s="66"/>
      <c r="Z2114" s="66"/>
      <c r="AA2114" s="30"/>
      <c r="AB2114" s="66"/>
      <c r="AC2114" s="66"/>
      <c r="AD2114" s="30"/>
      <c r="AE2114" s="66"/>
      <c r="AF2114" s="66"/>
      <c r="AG2114" s="30"/>
      <c r="AH2114" s="66"/>
      <c r="AI2114" s="66"/>
      <c r="AJ2114" s="76"/>
      <c r="AK2114" s="75"/>
      <c r="AL2114" s="7">
        <v>600220</v>
      </c>
    </row>
    <row r="2115" spans="1:38" x14ac:dyDescent="0.15">
      <c r="A2115" s="7">
        <v>600221</v>
      </c>
      <c r="B2115" s="17">
        <f t="shared" si="800"/>
        <v>13.252032520325203</v>
      </c>
      <c r="C2115" s="17">
        <f t="shared" si="801"/>
        <v>1.1861446659874835</v>
      </c>
      <c r="D2115" s="17">
        <f t="shared" si="802"/>
        <v>6.6990701606086223</v>
      </c>
      <c r="E2115" s="17">
        <f t="shared" si="803"/>
        <v>1.0350344467300094</v>
      </c>
      <c r="F2115" s="17">
        <f t="shared" si="804"/>
        <v>11.569343065693429</v>
      </c>
      <c r="G2115" s="17">
        <f t="shared" si="805"/>
        <v>1.0268536814486087</v>
      </c>
      <c r="H2115" s="17">
        <f t="shared" si="806"/>
        <v>8.8888888888888875</v>
      </c>
      <c r="I2115" s="17">
        <f t="shared" si="807"/>
        <v>0.96153846153846168</v>
      </c>
      <c r="J2115" s="18">
        <v>3.26</v>
      </c>
      <c r="K2115" s="17">
        <v>0.246</v>
      </c>
      <c r="L2115" s="17">
        <v>2.7484000000000002</v>
      </c>
      <c r="M2115" s="18">
        <v>3.17</v>
      </c>
      <c r="N2115" s="17">
        <v>0.1183</v>
      </c>
      <c r="O2115" s="17">
        <v>3.0627</v>
      </c>
      <c r="P2115" s="18">
        <v>3.17</v>
      </c>
      <c r="Q2115" s="17">
        <v>0.13700000000000001</v>
      </c>
      <c r="R2115" s="17">
        <v>3.0871</v>
      </c>
      <c r="S2115" s="18">
        <v>3.2</v>
      </c>
      <c r="T2115" s="17">
        <v>0.27</v>
      </c>
      <c r="U2115" s="17">
        <v>3.3279999999999998</v>
      </c>
      <c r="V2115" s="21">
        <v>42458</v>
      </c>
      <c r="W2115" s="7">
        <v>600221</v>
      </c>
      <c r="X2115" s="30"/>
      <c r="Y2115" s="66"/>
      <c r="Z2115" s="66"/>
      <c r="AA2115" s="30"/>
      <c r="AB2115" s="66"/>
      <c r="AC2115" s="66"/>
      <c r="AD2115" s="30"/>
      <c r="AE2115" s="66"/>
      <c r="AF2115" s="66"/>
      <c r="AG2115" s="30"/>
      <c r="AH2115" s="66">
        <v>489039</v>
      </c>
      <c r="AI2115" s="66">
        <v>34366</v>
      </c>
      <c r="AJ2115" s="76"/>
      <c r="AK2115" s="75"/>
      <c r="AL2115" s="7">
        <v>600221</v>
      </c>
    </row>
    <row r="2116" spans="1:38" x14ac:dyDescent="0.15">
      <c r="A2116" s="7">
        <v>600222</v>
      </c>
      <c r="B2116" s="17">
        <f t="shared" si="800"/>
        <v>838.00000000000011</v>
      </c>
      <c r="C2116" s="17">
        <f t="shared" si="801"/>
        <v>3.2478102472676538</v>
      </c>
      <c r="D2116" s="17">
        <f t="shared" si="802"/>
        <v>945.65217391304338</v>
      </c>
      <c r="E2116" s="17">
        <f t="shared" si="803"/>
        <v>3.3689591078066914</v>
      </c>
      <c r="F2116" s="17">
        <f t="shared" si="804"/>
        <v>1245.3125</v>
      </c>
      <c r="G2116" s="17">
        <f t="shared" si="805"/>
        <v>3.0850816753116046</v>
      </c>
      <c r="H2116" s="17">
        <f t="shared" si="806"/>
        <v>1645.9459459459456</v>
      </c>
      <c r="I2116" s="17">
        <f t="shared" si="807"/>
        <v>3.1425364758698091</v>
      </c>
      <c r="J2116" s="18">
        <v>8.3800000000000008</v>
      </c>
      <c r="K2116" s="17">
        <v>0.01</v>
      </c>
      <c r="L2116" s="17">
        <v>2.5802</v>
      </c>
      <c r="M2116" s="18">
        <v>8.6999999999999993</v>
      </c>
      <c r="N2116" s="17">
        <v>2.3E-3</v>
      </c>
      <c r="O2116" s="17">
        <v>2.5823999999999998</v>
      </c>
      <c r="P2116" s="18">
        <v>7.97</v>
      </c>
      <c r="Q2116" s="17">
        <v>3.2000000000000002E-3</v>
      </c>
      <c r="R2116" s="17">
        <v>2.5834000000000001</v>
      </c>
      <c r="S2116" s="18">
        <v>8.1199999999999992</v>
      </c>
      <c r="T2116" s="17">
        <v>3.7000000000000002E-3</v>
      </c>
      <c r="U2116" s="17">
        <v>2.5838999999999999</v>
      </c>
      <c r="V2116" s="21">
        <v>42461</v>
      </c>
      <c r="W2116" s="7">
        <v>600222</v>
      </c>
      <c r="X2116" s="16"/>
      <c r="Y2116" s="66">
        <v>53674</v>
      </c>
      <c r="Z2116" s="66">
        <v>10692</v>
      </c>
      <c r="AA2116" s="30"/>
      <c r="AB2116" s="66">
        <v>47912</v>
      </c>
      <c r="AC2116" s="66">
        <v>11977</v>
      </c>
      <c r="AD2116" s="30"/>
      <c r="AE2116" s="66">
        <v>44195</v>
      </c>
      <c r="AF2116" s="66">
        <v>12985</v>
      </c>
      <c r="AG2116" s="30"/>
      <c r="AH2116" s="66">
        <v>45032</v>
      </c>
      <c r="AI2116" s="66">
        <v>12744</v>
      </c>
      <c r="AJ2116" s="76"/>
      <c r="AK2116" s="75"/>
      <c r="AL2116" s="7">
        <v>600222</v>
      </c>
    </row>
    <row r="2117" spans="1:38" x14ac:dyDescent="0.15">
      <c r="A2117" s="7">
        <v>600223</v>
      </c>
      <c r="B2117" s="17">
        <f t="shared" si="800"/>
        <v>49.45454545454546</v>
      </c>
      <c r="C2117" s="17">
        <f t="shared" si="801"/>
        <v>2.5490839229651843</v>
      </c>
      <c r="D2117" s="17">
        <f t="shared" si="802"/>
        <v>75.625</v>
      </c>
      <c r="E2117" s="17">
        <f t="shared" si="803"/>
        <v>2.8109464294011057</v>
      </c>
      <c r="F2117" s="17">
        <f t="shared" si="804"/>
        <v>85</v>
      </c>
      <c r="G2117" s="17">
        <f t="shared" si="805"/>
        <v>2.3535926900179978</v>
      </c>
      <c r="H2117" s="17">
        <f t="shared" si="806"/>
        <v>53.34375</v>
      </c>
      <c r="I2117" s="17">
        <f t="shared" si="807"/>
        <v>2.5721001717747041</v>
      </c>
      <c r="J2117" s="18">
        <v>5.44</v>
      </c>
      <c r="K2117" s="17">
        <v>0.11</v>
      </c>
      <c r="L2117" s="17">
        <v>2.1341000000000001</v>
      </c>
      <c r="M2117" s="18">
        <v>6.05</v>
      </c>
      <c r="N2117" s="17">
        <v>0.02</v>
      </c>
      <c r="O2117" s="17">
        <v>2.1522999999999999</v>
      </c>
      <c r="P2117" s="18">
        <v>5.0999999999999996</v>
      </c>
      <c r="Q2117" s="17">
        <v>0.03</v>
      </c>
      <c r="R2117" s="17">
        <v>2.1669</v>
      </c>
      <c r="S2117" s="18">
        <v>5.69</v>
      </c>
      <c r="T2117" s="17">
        <v>0.08</v>
      </c>
      <c r="U2117" s="17">
        <v>2.2122000000000002</v>
      </c>
      <c r="V2117" s="21">
        <v>42445</v>
      </c>
      <c r="W2117" s="7">
        <v>600223</v>
      </c>
      <c r="X2117" s="16" t="s">
        <v>41</v>
      </c>
      <c r="Y2117" s="66">
        <v>32381</v>
      </c>
      <c r="Z2117" s="66">
        <v>30912</v>
      </c>
      <c r="AA2117" s="16" t="s">
        <v>43</v>
      </c>
      <c r="AB2117" s="66">
        <v>32601</v>
      </c>
      <c r="AC2117" s="66">
        <v>30703</v>
      </c>
      <c r="AD2117" s="16" t="s">
        <v>41</v>
      </c>
      <c r="AE2117" s="66">
        <v>32299</v>
      </c>
      <c r="AF2117" s="66">
        <v>30990</v>
      </c>
      <c r="AG2117" s="16" t="s">
        <v>41</v>
      </c>
      <c r="AH2117" s="66">
        <v>32111</v>
      </c>
      <c r="AI2117" s="66">
        <v>31172</v>
      </c>
      <c r="AJ2117" s="76"/>
      <c r="AK2117" s="75"/>
      <c r="AL2117" s="7">
        <v>600223</v>
      </c>
    </row>
    <row r="2118" spans="1:38" x14ac:dyDescent="0.15">
      <c r="A2118" s="7">
        <v>600225</v>
      </c>
      <c r="B2118" s="17">
        <f t="shared" si="800"/>
        <v>-8.6233766233766236</v>
      </c>
      <c r="C2118" s="17">
        <f t="shared" si="801"/>
        <v>3.2959396406234482</v>
      </c>
      <c r="D2118" s="17">
        <f t="shared" si="802"/>
        <v>-3.6973684210526314</v>
      </c>
      <c r="E2118" s="17">
        <f t="shared" si="803"/>
        <v>3.4484874516782233</v>
      </c>
      <c r="F2118" s="17">
        <f t="shared" si="804"/>
        <v>-5.7788461538461533</v>
      </c>
      <c r="G2118" s="17">
        <f t="shared" si="805"/>
        <v>4.0203358084152789</v>
      </c>
      <c r="H2118" s="17">
        <f t="shared" si="806"/>
        <v>-8.2155477031802135</v>
      </c>
      <c r="I2118" s="17">
        <f t="shared" si="807"/>
        <v>4.2808810329351656</v>
      </c>
      <c r="J2118" s="18">
        <v>6.64</v>
      </c>
      <c r="K2118" s="17">
        <v>-0.77</v>
      </c>
      <c r="L2118" s="17">
        <v>2.0146000000000002</v>
      </c>
      <c r="M2118" s="18">
        <v>5.62</v>
      </c>
      <c r="N2118" s="17">
        <v>-0.38</v>
      </c>
      <c r="O2118" s="17">
        <v>1.6296999999999999</v>
      </c>
      <c r="P2118" s="18">
        <v>6.01</v>
      </c>
      <c r="Q2118" s="17">
        <v>-0.52</v>
      </c>
      <c r="R2118" s="17">
        <v>1.4948999999999999</v>
      </c>
      <c r="S2118" s="18">
        <v>6.2</v>
      </c>
      <c r="T2118" s="17">
        <v>-0.56599999999999995</v>
      </c>
      <c r="U2118" s="17">
        <v>1.4482999999999999</v>
      </c>
      <c r="V2118" s="21">
        <v>42447</v>
      </c>
      <c r="W2118" s="7">
        <v>600225</v>
      </c>
      <c r="X2118" s="16" t="s">
        <v>37</v>
      </c>
      <c r="Y2118" s="66">
        <v>24018</v>
      </c>
      <c r="Z2118" s="66">
        <v>38949</v>
      </c>
      <c r="AA2118" s="16" t="s">
        <v>39</v>
      </c>
      <c r="AB2118" s="66">
        <v>28082</v>
      </c>
      <c r="AC2118" s="66">
        <v>33312</v>
      </c>
      <c r="AD2118" s="16" t="s">
        <v>37</v>
      </c>
      <c r="AE2118" s="66">
        <v>25159</v>
      </c>
      <c r="AF2118" s="66">
        <v>37183</v>
      </c>
      <c r="AG2118" s="16" t="s">
        <v>37</v>
      </c>
      <c r="AH2118" s="66">
        <v>24229</v>
      </c>
      <c r="AI2118" s="66">
        <v>38610</v>
      </c>
      <c r="AJ2118" s="76"/>
      <c r="AK2118" s="75"/>
      <c r="AL2118" s="7">
        <v>600225</v>
      </c>
    </row>
    <row r="2119" spans="1:38" x14ac:dyDescent="0.15">
      <c r="A2119" s="7">
        <v>600226</v>
      </c>
      <c r="B2119" s="17">
        <f t="shared" ref="B2119:B2182" si="808">J2119/K2119</f>
        <v>47.5</v>
      </c>
      <c r="C2119" s="17">
        <f t="shared" ref="C2119:C2182" si="809">J2119/L2119</f>
        <v>6.7284785268173328</v>
      </c>
      <c r="D2119" s="17">
        <f t="shared" ref="D2119:D2182" si="810">M2119/(N2119*4)</f>
        <v>34.970457902511086</v>
      </c>
      <c r="E2119" s="17">
        <f t="shared" ref="E2119:E2182" si="811">M2119/O2119</f>
        <v>6.9966752862947921</v>
      </c>
      <c r="F2119" s="17">
        <f t="shared" ref="F2119:F2182" si="812">P2119/(Q2119*2)</f>
        <v>33.428571428571423</v>
      </c>
      <c r="G2119" s="17">
        <f t="shared" ref="G2119:G2182" si="813">P2119/R2119</f>
        <v>6.5818156247802548</v>
      </c>
      <c r="H2119" s="17">
        <f t="shared" ref="H2119:H2182" si="814">S2119/((T2119/3)*4)</f>
        <v>31.125000000000004</v>
      </c>
      <c r="I2119" s="17">
        <f t="shared" ref="I2119:I2182" si="815">S2119/U2119</f>
        <v>6.2507844860047701</v>
      </c>
      <c r="J2119" s="18">
        <v>10.45</v>
      </c>
      <c r="K2119" s="17">
        <v>0.22</v>
      </c>
      <c r="L2119" s="17">
        <v>1.5530999999999999</v>
      </c>
      <c r="M2119" s="18">
        <v>9.4700000000000006</v>
      </c>
      <c r="N2119" s="17">
        <v>6.7699999999999996E-2</v>
      </c>
      <c r="O2119" s="17">
        <v>1.3534999999999999</v>
      </c>
      <c r="P2119" s="18">
        <v>9.36</v>
      </c>
      <c r="Q2119" s="17">
        <v>0.14000000000000001</v>
      </c>
      <c r="R2119" s="17">
        <v>1.4220999999999999</v>
      </c>
      <c r="S2119" s="18">
        <v>9.9600000000000009</v>
      </c>
      <c r="T2119" s="17">
        <v>0.24</v>
      </c>
      <c r="U2119" s="17">
        <v>1.5933999999999999</v>
      </c>
      <c r="V2119" s="21"/>
      <c r="W2119" s="7">
        <v>600226</v>
      </c>
      <c r="X2119" s="16" t="s">
        <v>41</v>
      </c>
      <c r="Y2119" s="66">
        <v>42661</v>
      </c>
      <c r="Z2119" s="66">
        <v>25667</v>
      </c>
      <c r="AA2119" s="16"/>
      <c r="AB2119" s="66">
        <v>65776</v>
      </c>
      <c r="AC2119" s="66">
        <v>16647</v>
      </c>
      <c r="AD2119" s="16"/>
      <c r="AE2119" s="66">
        <v>56883</v>
      </c>
      <c r="AF2119" s="66">
        <v>19250</v>
      </c>
      <c r="AG2119" s="16" t="s">
        <v>41</v>
      </c>
      <c r="AH2119" s="66">
        <v>50326</v>
      </c>
      <c r="AI2119" s="66">
        <v>21758</v>
      </c>
      <c r="AJ2119" s="76"/>
      <c r="AK2119" s="75"/>
      <c r="AL2119" s="7">
        <v>600226</v>
      </c>
    </row>
    <row r="2120" spans="1:38" x14ac:dyDescent="0.15">
      <c r="A2120" s="7">
        <v>600227</v>
      </c>
      <c r="B2120" s="17">
        <f t="shared" si="808"/>
        <v>-30.347425701130181</v>
      </c>
      <c r="C2120" s="17">
        <f t="shared" si="809"/>
        <v>2.6928648367566765</v>
      </c>
      <c r="D2120" s="17">
        <f t="shared" si="810"/>
        <v>-23.185185185185183</v>
      </c>
      <c r="E2120" s="17">
        <f t="shared" si="811"/>
        <v>2.1172968950821889</v>
      </c>
      <c r="F2120" s="17">
        <f t="shared" si="812"/>
        <v>-19.039735099337747</v>
      </c>
      <c r="G2120" s="17">
        <f t="shared" si="813"/>
        <v>2.0020194282928867</v>
      </c>
      <c r="H2120" s="17">
        <f t="shared" si="814"/>
        <v>-69.677419354838719</v>
      </c>
      <c r="I2120" s="17">
        <f t="shared" si="815"/>
        <v>3.4186410901666586</v>
      </c>
      <c r="J2120" s="18">
        <v>7.25</v>
      </c>
      <c r="K2120" s="17">
        <v>-0.2389</v>
      </c>
      <c r="L2120" s="17">
        <v>2.6922999999999999</v>
      </c>
      <c r="M2120" s="18">
        <v>6.26</v>
      </c>
      <c r="N2120" s="17">
        <v>-6.7500000000000004E-2</v>
      </c>
      <c r="O2120" s="17">
        <v>2.9565999999999999</v>
      </c>
      <c r="P2120" s="18">
        <v>5.75</v>
      </c>
      <c r="Q2120" s="17">
        <v>-0.151</v>
      </c>
      <c r="R2120" s="17">
        <v>2.8721000000000001</v>
      </c>
      <c r="S2120" s="18">
        <v>7.2</v>
      </c>
      <c r="T2120" s="17">
        <v>-7.7499999999999999E-2</v>
      </c>
      <c r="U2120" s="17">
        <v>2.1061000000000001</v>
      </c>
      <c r="V2120" s="28"/>
      <c r="W2120" s="7">
        <v>600227</v>
      </c>
      <c r="X2120" s="30"/>
      <c r="Y2120" s="66">
        <v>75663</v>
      </c>
      <c r="Z2120" s="66">
        <v>22948</v>
      </c>
      <c r="AA2120" s="30"/>
      <c r="AB2120" s="66"/>
      <c r="AC2120" s="66"/>
      <c r="AD2120" s="30"/>
      <c r="AE2120" s="66"/>
      <c r="AF2120" s="66"/>
      <c r="AG2120" s="30"/>
      <c r="AH2120" s="66">
        <v>84072</v>
      </c>
      <c r="AI2120" s="66">
        <v>16754</v>
      </c>
      <c r="AJ2120" s="76"/>
      <c r="AK2120" s="75"/>
      <c r="AL2120" s="7">
        <v>600227</v>
      </c>
    </row>
    <row r="2121" spans="1:38" x14ac:dyDescent="0.15">
      <c r="A2121" s="7">
        <v>600228</v>
      </c>
      <c r="B2121" s="17">
        <f t="shared" si="808"/>
        <v>-131</v>
      </c>
      <c r="C2121" s="17">
        <f t="shared" si="809"/>
        <v>189.67181467181467</v>
      </c>
      <c r="D2121" s="17">
        <f t="shared" si="810"/>
        <v>-92.84482758620689</v>
      </c>
      <c r="E2121" s="17">
        <f t="shared" si="811"/>
        <v>49.999999999999993</v>
      </c>
      <c r="F2121" s="17">
        <f t="shared" si="812"/>
        <v>-76.928571428571416</v>
      </c>
      <c r="G2121" s="17">
        <f t="shared" si="813"/>
        <v>59.110867178924259</v>
      </c>
      <c r="H2121" s="17">
        <f t="shared" si="814"/>
        <v>-111.45</v>
      </c>
      <c r="I2121" s="17">
        <f t="shared" si="815"/>
        <v>98.021108179419514</v>
      </c>
      <c r="J2121" s="18">
        <v>19.649999999999999</v>
      </c>
      <c r="K2121" s="17">
        <v>-0.15</v>
      </c>
      <c r="L2121" s="17">
        <v>0.1036</v>
      </c>
      <c r="M2121" s="18">
        <v>10.77</v>
      </c>
      <c r="N2121" s="17">
        <v>-2.9000000000000001E-2</v>
      </c>
      <c r="O2121" s="17">
        <v>0.21540000000000001</v>
      </c>
      <c r="P2121" s="18">
        <v>10.77</v>
      </c>
      <c r="Q2121" s="17">
        <v>-7.0000000000000007E-2</v>
      </c>
      <c r="R2121" s="17">
        <v>0.1822</v>
      </c>
      <c r="S2121" s="18">
        <v>14.86</v>
      </c>
      <c r="T2121" s="17">
        <v>-0.1</v>
      </c>
      <c r="U2121" s="17">
        <v>0.15160000000000001</v>
      </c>
      <c r="V2121" s="28"/>
      <c r="W2121" s="7">
        <v>600228</v>
      </c>
      <c r="X2121" s="30"/>
      <c r="Y2121" s="66">
        <v>32996</v>
      </c>
      <c r="Z2121" s="66">
        <v>7314</v>
      </c>
      <c r="AA2121" s="30" t="s">
        <v>41</v>
      </c>
      <c r="AB2121" s="66">
        <v>22433</v>
      </c>
      <c r="AC2121" s="66">
        <v>10757</v>
      </c>
      <c r="AD2121" s="30" t="s">
        <v>41</v>
      </c>
      <c r="AE2121" s="66">
        <v>22408</v>
      </c>
      <c r="AF2121" s="66">
        <v>10769</v>
      </c>
      <c r="AG2121" s="16"/>
      <c r="AH2121" s="66">
        <v>29125</v>
      </c>
      <c r="AI2121" s="66">
        <v>8286</v>
      </c>
      <c r="AJ2121" s="76"/>
      <c r="AK2121" s="75"/>
      <c r="AL2121" s="7">
        <v>600228</v>
      </c>
    </row>
    <row r="2122" spans="1:38" x14ac:dyDescent="0.15">
      <c r="A2122" s="7">
        <v>600229</v>
      </c>
      <c r="B2122" s="17">
        <f t="shared" si="808"/>
        <v>18.781977223964351</v>
      </c>
      <c r="C2122" s="17">
        <f t="shared" si="809"/>
        <v>4.1712484421963198</v>
      </c>
      <c r="D2122" s="17">
        <f t="shared" si="810"/>
        <v>40.176322418136017</v>
      </c>
      <c r="E2122" s="17">
        <f t="shared" si="811"/>
        <v>4.5448069525573445</v>
      </c>
      <c r="F2122" s="17">
        <f t="shared" si="812"/>
        <v>36.374478234943354</v>
      </c>
      <c r="G2122" s="17">
        <f t="shared" si="813"/>
        <v>4.3658746063555682</v>
      </c>
      <c r="H2122" s="17">
        <f t="shared" si="814"/>
        <v>41.260445682451248</v>
      </c>
      <c r="I2122" s="17">
        <f t="shared" si="815"/>
        <v>4.1693054675955246</v>
      </c>
      <c r="J2122" s="18">
        <v>11.38</v>
      </c>
      <c r="K2122" s="17">
        <v>0.60589999999999999</v>
      </c>
      <c r="L2122" s="17">
        <v>2.7282000000000002</v>
      </c>
      <c r="M2122" s="18">
        <v>12.76</v>
      </c>
      <c r="N2122" s="17">
        <v>7.9399999999999998E-2</v>
      </c>
      <c r="O2122" s="17">
        <v>2.8075999999999999</v>
      </c>
      <c r="P2122" s="18">
        <v>12.2</v>
      </c>
      <c r="Q2122" s="17">
        <v>0.16769999999999999</v>
      </c>
      <c r="R2122" s="17">
        <v>2.7944</v>
      </c>
      <c r="S2122" s="18">
        <v>11.85</v>
      </c>
      <c r="T2122" s="17">
        <v>0.21540000000000001</v>
      </c>
      <c r="U2122" s="17">
        <v>2.8422000000000001</v>
      </c>
      <c r="V2122" s="28">
        <v>42480</v>
      </c>
      <c r="W2122" s="7">
        <v>600229</v>
      </c>
      <c r="X2122" s="30"/>
      <c r="Y2122" s="66">
        <v>55803</v>
      </c>
      <c r="Z2122" s="66">
        <v>12581</v>
      </c>
      <c r="AA2122" s="30"/>
      <c r="AB2122" s="66">
        <v>55337</v>
      </c>
      <c r="AC2122" s="66">
        <v>12687</v>
      </c>
      <c r="AD2122" s="30"/>
      <c r="AE2122" s="66">
        <v>52593</v>
      </c>
      <c r="AF2122" s="66">
        <v>13349</v>
      </c>
      <c r="AG2122" s="30"/>
      <c r="AH2122" s="66">
        <v>49666</v>
      </c>
      <c r="AI2122" s="66">
        <v>14136</v>
      </c>
      <c r="AJ2122" s="76"/>
      <c r="AK2122" s="75"/>
      <c r="AL2122" s="7">
        <v>600229</v>
      </c>
    </row>
    <row r="2123" spans="1:38" x14ac:dyDescent="0.15">
      <c r="A2123" s="7">
        <v>600230</v>
      </c>
      <c r="B2123" s="17">
        <f t="shared" si="808"/>
        <v>18.782208832157298</v>
      </c>
      <c r="C2123" s="17">
        <f t="shared" si="809"/>
        <v>4.6209963718643943</v>
      </c>
      <c r="D2123" s="17">
        <f t="shared" si="810"/>
        <v>-14.515011547344111</v>
      </c>
      <c r="E2123" s="17">
        <f t="shared" si="811"/>
        <v>3.4541507515594514</v>
      </c>
      <c r="F2123" s="17">
        <f t="shared" si="812"/>
        <v>-64.434330299089737</v>
      </c>
      <c r="G2123" s="17">
        <f t="shared" si="813"/>
        <v>2.6230809952355743</v>
      </c>
      <c r="H2123" s="17">
        <f t="shared" si="814"/>
        <v>39.180298719772402</v>
      </c>
      <c r="I2123" s="17">
        <f t="shared" si="815"/>
        <v>3.5450552632849077</v>
      </c>
      <c r="J2123" s="18">
        <v>23.69</v>
      </c>
      <c r="K2123" s="17">
        <v>1.2613000000000001</v>
      </c>
      <c r="L2123" s="17">
        <v>5.1265999999999998</v>
      </c>
      <c r="M2123" s="18">
        <v>12.57</v>
      </c>
      <c r="N2123" s="17">
        <v>-0.2165</v>
      </c>
      <c r="O2123" s="17">
        <v>3.6391</v>
      </c>
      <c r="P2123" s="18">
        <v>9.91</v>
      </c>
      <c r="Q2123" s="17">
        <v>-7.6899999999999996E-2</v>
      </c>
      <c r="R2123" s="17">
        <v>3.778</v>
      </c>
      <c r="S2123" s="18">
        <v>14.69</v>
      </c>
      <c r="T2123" s="17">
        <v>0.28120000000000001</v>
      </c>
      <c r="U2123" s="17">
        <v>4.1437999999999997</v>
      </c>
      <c r="V2123" s="21"/>
      <c r="W2123" s="7">
        <v>600230</v>
      </c>
      <c r="X2123" s="16" t="s">
        <v>37</v>
      </c>
      <c r="Y2123" s="66">
        <v>13381</v>
      </c>
      <c r="Z2123" s="66">
        <v>21986</v>
      </c>
      <c r="AA2123" s="16" t="s">
        <v>37</v>
      </c>
      <c r="AB2123" s="66">
        <v>13481</v>
      </c>
      <c r="AC2123" s="66">
        <v>21822</v>
      </c>
      <c r="AD2123" s="16" t="s">
        <v>39</v>
      </c>
      <c r="AE2123" s="66">
        <v>14021</v>
      </c>
      <c r="AF2123" s="66">
        <v>20981</v>
      </c>
      <c r="AG2123" s="16" t="s">
        <v>39</v>
      </c>
      <c r="AH2123" s="66">
        <v>14576</v>
      </c>
      <c r="AI2123" s="66">
        <v>20183</v>
      </c>
      <c r="AJ2123" s="76"/>
      <c r="AK2123" s="75"/>
      <c r="AL2123" s="7">
        <v>600230</v>
      </c>
    </row>
    <row r="2124" spans="1:38" x14ac:dyDescent="0.15">
      <c r="A2124" s="7">
        <v>600231</v>
      </c>
      <c r="B2124" s="17">
        <f t="shared" si="808"/>
        <v>54.199999999999996</v>
      </c>
      <c r="C2124" s="17">
        <f t="shared" si="809"/>
        <v>1.3091787439613527</v>
      </c>
      <c r="D2124" s="17">
        <f t="shared" si="810"/>
        <v>-15.074999999999999</v>
      </c>
      <c r="E2124" s="17">
        <f t="shared" si="811"/>
        <v>1.5265822784810126</v>
      </c>
      <c r="F2124" s="17">
        <f t="shared" si="812"/>
        <v>-39.5</v>
      </c>
      <c r="G2124" s="17">
        <f t="shared" si="813"/>
        <v>1.193593875906527</v>
      </c>
      <c r="H2124" s="17">
        <f t="shared" si="814"/>
        <v>195</v>
      </c>
      <c r="I2124" s="17">
        <f t="shared" si="815"/>
        <v>1.2851564430823985</v>
      </c>
      <c r="J2124" s="18">
        <v>2.71</v>
      </c>
      <c r="K2124" s="17">
        <v>0.05</v>
      </c>
      <c r="L2124" s="17">
        <v>2.0699999999999998</v>
      </c>
      <c r="M2124" s="18">
        <v>6.03</v>
      </c>
      <c r="N2124" s="17">
        <v>-0.1</v>
      </c>
      <c r="O2124" s="17">
        <v>3.95</v>
      </c>
      <c r="P2124" s="18">
        <v>2.37</v>
      </c>
      <c r="Q2124" s="17">
        <v>-0.03</v>
      </c>
      <c r="R2124" s="17">
        <v>1.9856</v>
      </c>
      <c r="S2124" s="18">
        <v>2.6</v>
      </c>
      <c r="T2124" s="17">
        <v>0.01</v>
      </c>
      <c r="U2124" s="17">
        <v>2.0230999999999999</v>
      </c>
      <c r="V2124" s="21"/>
      <c r="W2124" s="7">
        <v>600231</v>
      </c>
      <c r="X2124" s="30"/>
      <c r="Y2124" s="66">
        <v>60675</v>
      </c>
      <c r="Z2124" s="66">
        <v>41519</v>
      </c>
      <c r="AA2124" s="30" t="s">
        <v>43</v>
      </c>
      <c r="AB2124" s="66">
        <v>57366</v>
      </c>
      <c r="AC2124" s="66">
        <v>21956</v>
      </c>
      <c r="AD2124" s="30"/>
      <c r="AE2124" s="66">
        <v>61249</v>
      </c>
      <c r="AF2124" s="66">
        <v>41129</v>
      </c>
      <c r="AG2124" s="30"/>
      <c r="AH2124" s="66">
        <v>61639</v>
      </c>
      <c r="AI2124" s="66">
        <v>40870</v>
      </c>
      <c r="AJ2124" s="76"/>
      <c r="AK2124" s="75"/>
      <c r="AL2124" s="7">
        <v>600231</v>
      </c>
    </row>
    <row r="2125" spans="1:38" x14ac:dyDescent="0.15">
      <c r="A2125" s="7">
        <v>600232</v>
      </c>
      <c r="B2125" s="17">
        <f t="shared" si="808"/>
        <v>159.25</v>
      </c>
      <c r="C2125" s="17">
        <f t="shared" si="809"/>
        <v>3.9500201531640471</v>
      </c>
      <c r="D2125" s="17">
        <f t="shared" si="810"/>
        <v>281.38888888888891</v>
      </c>
      <c r="E2125" s="17">
        <f t="shared" si="811"/>
        <v>3.1333127126507887</v>
      </c>
      <c r="F2125" s="17">
        <f t="shared" si="812"/>
        <v>299.77272727272725</v>
      </c>
      <c r="G2125" s="17">
        <f t="shared" si="813"/>
        <v>4.1646932525022891</v>
      </c>
      <c r="H2125" s="17">
        <f t="shared" si="814"/>
        <v>159.55882352941177</v>
      </c>
      <c r="I2125" s="17">
        <f t="shared" si="815"/>
        <v>3.3943375567026437</v>
      </c>
      <c r="J2125" s="18">
        <v>12.74</v>
      </c>
      <c r="K2125" s="17">
        <v>0.08</v>
      </c>
      <c r="L2125" s="17">
        <v>3.2252999999999998</v>
      </c>
      <c r="M2125" s="18">
        <v>10.130000000000001</v>
      </c>
      <c r="N2125" s="17">
        <v>8.9999999999999993E-3</v>
      </c>
      <c r="O2125" s="17">
        <v>3.2330000000000001</v>
      </c>
      <c r="P2125" s="18">
        <v>13.19</v>
      </c>
      <c r="Q2125" s="17">
        <v>2.1999999999999999E-2</v>
      </c>
      <c r="R2125" s="17">
        <v>3.1671</v>
      </c>
      <c r="S2125" s="18">
        <v>10.85</v>
      </c>
      <c r="T2125" s="17">
        <v>5.0999999999999997E-2</v>
      </c>
      <c r="U2125" s="17">
        <v>3.1964999999999999</v>
      </c>
      <c r="V2125" s="21">
        <v>42470</v>
      </c>
      <c r="W2125" s="7">
        <v>600232</v>
      </c>
      <c r="X2125" s="16" t="s">
        <v>41</v>
      </c>
      <c r="Y2125" s="66">
        <v>31861</v>
      </c>
      <c r="Z2125" s="66">
        <v>11447</v>
      </c>
      <c r="AA2125" s="16" t="s">
        <v>41</v>
      </c>
      <c r="AB2125" s="66">
        <v>28517</v>
      </c>
      <c r="AC2125" s="66">
        <v>16671</v>
      </c>
      <c r="AD2125" s="30"/>
      <c r="AE2125" s="66">
        <v>45213</v>
      </c>
      <c r="AF2125" s="66">
        <v>8066</v>
      </c>
      <c r="AG2125" s="16"/>
      <c r="AH2125" s="66">
        <v>39425</v>
      </c>
      <c r="AI2125" s="66">
        <v>9251</v>
      </c>
      <c r="AJ2125" s="76"/>
      <c r="AK2125" s="75"/>
      <c r="AL2125" s="7">
        <v>600232</v>
      </c>
    </row>
    <row r="2126" spans="1:38" x14ac:dyDescent="0.15">
      <c r="A2126" s="7">
        <v>600233</v>
      </c>
      <c r="B2126" s="17">
        <f t="shared" si="808"/>
        <v>93.165204678362571</v>
      </c>
      <c r="C2126" s="17">
        <f t="shared" si="809"/>
        <v>3.930851555994201</v>
      </c>
      <c r="D2126" s="17">
        <f t="shared" si="810"/>
        <v>81.274256144890046</v>
      </c>
      <c r="E2126" s="17">
        <f t="shared" si="811"/>
        <v>3.829625114294422</v>
      </c>
      <c r="F2126" s="17">
        <f t="shared" si="812"/>
        <v>221.64009111617312</v>
      </c>
      <c r="G2126" s="17">
        <f t="shared" si="813"/>
        <v>6.002652765353651</v>
      </c>
      <c r="H2126" s="17">
        <f t="shared" si="814"/>
        <v>49.494773519163765</v>
      </c>
      <c r="I2126" s="17">
        <f t="shared" si="815"/>
        <v>10.213913356102823</v>
      </c>
      <c r="J2126" s="18">
        <v>25.49</v>
      </c>
      <c r="K2126" s="17">
        <v>0.27360000000000001</v>
      </c>
      <c r="L2126" s="17">
        <v>6.4846000000000004</v>
      </c>
      <c r="M2126" s="18">
        <v>25.13</v>
      </c>
      <c r="N2126" s="17">
        <v>7.7299999999999994E-2</v>
      </c>
      <c r="O2126" s="17">
        <v>6.5620000000000003</v>
      </c>
      <c r="P2126" s="18">
        <v>19.46</v>
      </c>
      <c r="Q2126" s="17">
        <v>4.3900000000000002E-2</v>
      </c>
      <c r="R2126" s="17">
        <v>3.2418999999999998</v>
      </c>
      <c r="S2126" s="18">
        <v>28.41</v>
      </c>
      <c r="T2126" s="17">
        <v>0.43049999999999999</v>
      </c>
      <c r="U2126" s="17">
        <v>2.7814999999999999</v>
      </c>
      <c r="V2126" s="28">
        <v>42473</v>
      </c>
      <c r="W2126" s="7">
        <v>600233</v>
      </c>
      <c r="X2126" s="41" t="s">
        <v>37</v>
      </c>
      <c r="Y2126" s="66">
        <v>12745</v>
      </c>
      <c r="Z2126" s="66">
        <v>12946</v>
      </c>
      <c r="AA2126" s="41" t="s">
        <v>43</v>
      </c>
      <c r="AB2126" s="66">
        <v>13176</v>
      </c>
      <c r="AC2126" s="66">
        <v>12522</v>
      </c>
      <c r="AD2126" s="30" t="s">
        <v>43</v>
      </c>
      <c r="AE2126" s="66">
        <v>27655</v>
      </c>
      <c r="AF2126" s="66">
        <v>11932</v>
      </c>
      <c r="AG2126" s="30" t="s">
        <v>41</v>
      </c>
      <c r="AH2126" s="66">
        <v>54812</v>
      </c>
      <c r="AI2126" s="66">
        <v>51471</v>
      </c>
      <c r="AJ2126" s="76"/>
      <c r="AK2126" s="75"/>
      <c r="AL2126" s="7">
        <v>600233</v>
      </c>
    </row>
    <row r="2127" spans="1:38" x14ac:dyDescent="0.15">
      <c r="A2127" s="7">
        <v>600234</v>
      </c>
      <c r="B2127" s="17">
        <f t="shared" si="808"/>
        <v>-228.87499999999997</v>
      </c>
      <c r="C2127" s="17">
        <f t="shared" si="809"/>
        <v>79.161262429744909</v>
      </c>
      <c r="D2127" s="17">
        <f t="shared" si="810"/>
        <v>-501.75</v>
      </c>
      <c r="E2127" s="17">
        <f t="shared" si="811"/>
        <v>90.080789946140044</v>
      </c>
      <c r="F2127" s="17">
        <f t="shared" si="812"/>
        <v>655.5</v>
      </c>
      <c r="G2127" s="17">
        <f t="shared" si="813"/>
        <v>54.106479570780024</v>
      </c>
      <c r="H2127" s="17">
        <f t="shared" si="814"/>
        <v>3466.2162162162163</v>
      </c>
      <c r="I2127" s="17">
        <f t="shared" si="815"/>
        <v>72.765957446808514</v>
      </c>
      <c r="J2127" s="18">
        <v>18.309999999999999</v>
      </c>
      <c r="K2127" s="17">
        <v>-0.08</v>
      </c>
      <c r="L2127" s="17">
        <v>0.23130000000000001</v>
      </c>
      <c r="M2127" s="18">
        <v>20.07</v>
      </c>
      <c r="N2127" s="17">
        <v>-0.01</v>
      </c>
      <c r="O2127" s="17">
        <v>0.2228</v>
      </c>
      <c r="P2127" s="18">
        <v>13.11</v>
      </c>
      <c r="Q2127" s="17">
        <v>0.01</v>
      </c>
      <c r="R2127" s="17">
        <v>0.24229999999999999</v>
      </c>
      <c r="S2127" s="18">
        <v>17.100000000000001</v>
      </c>
      <c r="T2127" s="17">
        <v>3.7000000000000002E-3</v>
      </c>
      <c r="U2127" s="17">
        <v>0.23499999999999999</v>
      </c>
      <c r="V2127" s="21">
        <v>42447</v>
      </c>
      <c r="W2127" s="7">
        <v>600234</v>
      </c>
      <c r="X2127" s="30"/>
      <c r="Y2127" s="66"/>
      <c r="Z2127" s="66"/>
      <c r="AA2127" s="30"/>
      <c r="AB2127" s="66"/>
      <c r="AC2127" s="66"/>
      <c r="AD2127" s="16"/>
      <c r="AE2127" s="66">
        <v>30034</v>
      </c>
      <c r="AF2127" s="66">
        <v>6741</v>
      </c>
      <c r="AG2127" s="30"/>
      <c r="AH2127" s="66">
        <v>20994</v>
      </c>
      <c r="AI2127" s="66">
        <v>9643</v>
      </c>
      <c r="AJ2127" s="76"/>
      <c r="AK2127" s="75"/>
      <c r="AL2127" s="7">
        <v>600234</v>
      </c>
    </row>
    <row r="2128" spans="1:38" x14ac:dyDescent="0.15">
      <c r="A2128" s="7">
        <v>600235</v>
      </c>
      <c r="B2128" s="17">
        <f t="shared" si="808"/>
        <v>-24.113636363636363</v>
      </c>
      <c r="C2128" s="17">
        <f t="shared" si="809"/>
        <v>2.9874700830634944</v>
      </c>
      <c r="D2128" s="17">
        <f t="shared" si="810"/>
        <v>416.78571428571428</v>
      </c>
      <c r="E2128" s="17">
        <f t="shared" si="811"/>
        <v>3.2793795312763443</v>
      </c>
      <c r="F2128" s="17">
        <f t="shared" si="812"/>
        <v>1085</v>
      </c>
      <c r="G2128" s="17">
        <f t="shared" si="813"/>
        <v>3.6598735066760364</v>
      </c>
      <c r="H2128" s="17">
        <f t="shared" si="814"/>
        <v>387.06521739130432</v>
      </c>
      <c r="I2128" s="17">
        <f t="shared" si="815"/>
        <v>3.320651261679628</v>
      </c>
      <c r="J2128" s="18">
        <v>10.61</v>
      </c>
      <c r="K2128" s="17">
        <v>-0.44</v>
      </c>
      <c r="L2128" s="17">
        <v>3.5514999999999999</v>
      </c>
      <c r="M2128" s="18">
        <v>11.67</v>
      </c>
      <c r="N2128" s="17">
        <v>7.0000000000000001E-3</v>
      </c>
      <c r="O2128" s="17">
        <v>3.5586000000000002</v>
      </c>
      <c r="P2128" s="18">
        <v>13.02</v>
      </c>
      <c r="Q2128" s="17">
        <v>6.0000000000000001E-3</v>
      </c>
      <c r="R2128" s="17">
        <v>3.5575000000000001</v>
      </c>
      <c r="S2128" s="18">
        <v>11.87</v>
      </c>
      <c r="T2128" s="17">
        <v>2.3E-2</v>
      </c>
      <c r="U2128" s="17">
        <v>3.5746000000000002</v>
      </c>
      <c r="V2128" s="21">
        <v>42446</v>
      </c>
      <c r="W2128" s="7">
        <v>600235</v>
      </c>
      <c r="X2128" s="16" t="s">
        <v>41</v>
      </c>
      <c r="Y2128" s="66">
        <v>20917</v>
      </c>
      <c r="Z2128" s="66">
        <v>16794</v>
      </c>
      <c r="AA2128" s="16" t="s">
        <v>41</v>
      </c>
      <c r="AB2128" s="66">
        <v>20278</v>
      </c>
      <c r="AC2128" s="66">
        <v>17324</v>
      </c>
      <c r="AD2128" s="16" t="s">
        <v>41</v>
      </c>
      <c r="AE2128" s="66">
        <v>20212</v>
      </c>
      <c r="AF2128" s="66">
        <v>17380</v>
      </c>
      <c r="AG2128" s="16" t="s">
        <v>43</v>
      </c>
      <c r="AH2128" s="66">
        <v>21895</v>
      </c>
      <c r="AI2128" s="66">
        <v>16045</v>
      </c>
      <c r="AJ2128" s="76"/>
      <c r="AK2128" s="75"/>
      <c r="AL2128" s="7">
        <v>600235</v>
      </c>
    </row>
    <row r="2129" spans="1:38" x14ac:dyDescent="0.15">
      <c r="A2129" s="7">
        <v>600236</v>
      </c>
      <c r="B2129" s="17">
        <f t="shared" si="808"/>
        <v>11.252536432392546</v>
      </c>
      <c r="C2129" s="17">
        <f t="shared" si="809"/>
        <v>2.9468599033816427</v>
      </c>
      <c r="D2129" s="17">
        <f t="shared" si="810"/>
        <v>12.5</v>
      </c>
      <c r="E2129" s="17">
        <f t="shared" si="811"/>
        <v>2.7666343892654588</v>
      </c>
      <c r="F2129" s="17">
        <f t="shared" si="812"/>
        <v>11.173927502494179</v>
      </c>
      <c r="G2129" s="17">
        <f t="shared" si="813"/>
        <v>3.2815704658658071</v>
      </c>
      <c r="H2129" s="17">
        <f t="shared" si="814"/>
        <v>12.731250000000001</v>
      </c>
      <c r="I2129" s="17">
        <f t="shared" si="815"/>
        <v>3.1565245688252523</v>
      </c>
      <c r="J2129" s="18">
        <v>6.1</v>
      </c>
      <c r="K2129" s="17">
        <v>0.54210000000000003</v>
      </c>
      <c r="L2129" s="17">
        <v>2.0699999999999998</v>
      </c>
      <c r="M2129" s="18">
        <v>6</v>
      </c>
      <c r="N2129" s="17">
        <v>0.12</v>
      </c>
      <c r="O2129" s="17">
        <v>2.1686999999999999</v>
      </c>
      <c r="P2129" s="18">
        <v>6.72</v>
      </c>
      <c r="Q2129" s="17">
        <v>0.30070000000000002</v>
      </c>
      <c r="R2129" s="17">
        <v>2.0478000000000001</v>
      </c>
      <c r="S2129" s="18">
        <v>6.79</v>
      </c>
      <c r="T2129" s="17">
        <v>0.4</v>
      </c>
      <c r="U2129" s="17">
        <v>2.1511</v>
      </c>
      <c r="V2129" s="21">
        <v>42478</v>
      </c>
      <c r="W2129" s="7">
        <v>600236</v>
      </c>
      <c r="X2129" s="30" t="s">
        <v>41</v>
      </c>
      <c r="Y2129" s="66">
        <v>102469</v>
      </c>
      <c r="Z2129" s="66">
        <v>59172</v>
      </c>
      <c r="AA2129" s="30" t="s">
        <v>41</v>
      </c>
      <c r="AB2129" s="66">
        <v>97871</v>
      </c>
      <c r="AC2129" s="66">
        <v>61952</v>
      </c>
      <c r="AD2129" s="30" t="s">
        <v>41</v>
      </c>
      <c r="AE2129" s="66">
        <v>90904</v>
      </c>
      <c r="AF2129" s="66">
        <v>66700</v>
      </c>
      <c r="AG2129" s="30" t="s">
        <v>41</v>
      </c>
      <c r="AH2129" s="66">
        <v>88759</v>
      </c>
      <c r="AI2129" s="66">
        <v>68313</v>
      </c>
      <c r="AJ2129" s="76"/>
      <c r="AK2129" s="75"/>
      <c r="AL2129" s="7">
        <v>600236</v>
      </c>
    </row>
    <row r="2130" spans="1:38" x14ac:dyDescent="0.15">
      <c r="A2130" s="7">
        <v>600237</v>
      </c>
      <c r="B2130" s="17">
        <f t="shared" si="808"/>
        <v>404.5</v>
      </c>
      <c r="C2130" s="17">
        <f t="shared" si="809"/>
        <v>3.1901888875744313</v>
      </c>
      <c r="D2130" s="17">
        <f t="shared" si="810"/>
        <v>640.51724137931035</v>
      </c>
      <c r="E2130" s="17">
        <f t="shared" si="811"/>
        <v>2.9266947650372237</v>
      </c>
      <c r="F2130" s="17">
        <f t="shared" si="812"/>
        <v>-70.724907063197023</v>
      </c>
      <c r="G2130" s="17">
        <f t="shared" si="813"/>
        <v>3.0660757453666396</v>
      </c>
      <c r="H2130" s="17">
        <f t="shared" si="814"/>
        <v>-58.612873980054395</v>
      </c>
      <c r="I2130" s="17">
        <f t="shared" si="815"/>
        <v>3.5543460333168397</v>
      </c>
      <c r="J2130" s="18">
        <v>8.09</v>
      </c>
      <c r="K2130" s="17">
        <v>0.02</v>
      </c>
      <c r="L2130" s="17">
        <v>2.5358999999999998</v>
      </c>
      <c r="M2130" s="18">
        <v>7.43</v>
      </c>
      <c r="N2130" s="17">
        <v>2.8999999999999998E-3</v>
      </c>
      <c r="O2130" s="17">
        <v>2.5387</v>
      </c>
      <c r="P2130" s="18">
        <v>7.61</v>
      </c>
      <c r="Q2130" s="17">
        <v>-5.3800000000000001E-2</v>
      </c>
      <c r="R2130" s="17">
        <v>2.4820000000000002</v>
      </c>
      <c r="S2130" s="18">
        <v>8.6199999999999992</v>
      </c>
      <c r="T2130" s="17">
        <v>-0.1103</v>
      </c>
      <c r="U2130" s="17">
        <v>2.4251999999999998</v>
      </c>
      <c r="V2130" s="21">
        <v>42488</v>
      </c>
      <c r="W2130" s="7">
        <v>600237</v>
      </c>
      <c r="X2130" s="30"/>
      <c r="Y2130" s="66">
        <v>46839</v>
      </c>
      <c r="Z2130" s="66">
        <v>12049</v>
      </c>
      <c r="AA2130" s="30"/>
      <c r="AB2130" s="66"/>
      <c r="AC2130" s="66"/>
      <c r="AD2130" s="30"/>
      <c r="AE2130" s="66"/>
      <c r="AF2130" s="66"/>
      <c r="AG2130" s="30"/>
      <c r="AH2130" s="66">
        <v>56192</v>
      </c>
      <c r="AI2130" s="66">
        <v>10044</v>
      </c>
      <c r="AJ2130" s="76"/>
      <c r="AK2130" s="75"/>
      <c r="AL2130" s="7">
        <v>600237</v>
      </c>
    </row>
    <row r="2131" spans="1:38" x14ac:dyDescent="0.15">
      <c r="A2131" s="7">
        <v>600238</v>
      </c>
      <c r="B2131" s="17">
        <f t="shared" si="808"/>
        <v>411.33333333333337</v>
      </c>
      <c r="C2131" s="17">
        <f t="shared" si="809"/>
        <v>6.1487866859335298</v>
      </c>
      <c r="D2131" s="17">
        <f t="shared" si="810"/>
        <v>-51.081730769230774</v>
      </c>
      <c r="E2131" s="17">
        <f t="shared" si="811"/>
        <v>6.556955515556699</v>
      </c>
      <c r="F2131" s="17">
        <f t="shared" si="812"/>
        <v>-59.334657398212514</v>
      </c>
      <c r="G2131" s="17">
        <f t="shared" si="813"/>
        <v>6.2696747114375651</v>
      </c>
      <c r="H2131" s="17">
        <f t="shared" si="814"/>
        <v>-71.885813148788927</v>
      </c>
      <c r="I2131" s="17">
        <f t="shared" si="815"/>
        <v>7.4374395875845769</v>
      </c>
      <c r="J2131" s="18">
        <v>12.34</v>
      </c>
      <c r="K2131" s="17">
        <v>0.03</v>
      </c>
      <c r="L2131" s="17">
        <v>2.0068999999999999</v>
      </c>
      <c r="M2131" s="18">
        <v>12.75</v>
      </c>
      <c r="N2131" s="17">
        <v>-6.2399999999999997E-2</v>
      </c>
      <c r="O2131" s="17">
        <v>1.9444999999999999</v>
      </c>
      <c r="P2131" s="18">
        <v>11.95</v>
      </c>
      <c r="Q2131" s="17">
        <v>-0.1007</v>
      </c>
      <c r="R2131" s="17">
        <v>1.9059999999999999</v>
      </c>
      <c r="S2131" s="18">
        <v>13.85</v>
      </c>
      <c r="T2131" s="17">
        <v>-0.14449999999999999</v>
      </c>
      <c r="U2131" s="17">
        <v>1.8622000000000001</v>
      </c>
      <c r="V2131" s="28">
        <v>42467</v>
      </c>
      <c r="W2131" s="7">
        <v>600238</v>
      </c>
      <c r="X2131" s="40" t="s">
        <v>43</v>
      </c>
      <c r="Y2131" s="66">
        <v>30478</v>
      </c>
      <c r="Z2131" s="66">
        <v>14705</v>
      </c>
      <c r="AA2131" s="40" t="s">
        <v>41</v>
      </c>
      <c r="AB2131" s="66">
        <v>28363</v>
      </c>
      <c r="AC2131" s="66">
        <v>15802</v>
      </c>
      <c r="AD2131" s="40" t="s">
        <v>41</v>
      </c>
      <c r="AE2131" s="66">
        <v>27284</v>
      </c>
      <c r="AF2131" s="66">
        <v>16427</v>
      </c>
      <c r="AG2131" s="40" t="s">
        <v>43</v>
      </c>
      <c r="AH2131" s="66">
        <v>31354</v>
      </c>
      <c r="AI2131" s="66">
        <v>14295</v>
      </c>
      <c r="AJ2131" s="76"/>
      <c r="AK2131" s="75"/>
      <c r="AL2131" s="7">
        <v>600238</v>
      </c>
    </row>
    <row r="2132" spans="1:38" x14ac:dyDescent="0.15">
      <c r="A2132" s="7">
        <v>600239</v>
      </c>
      <c r="B2132" s="17">
        <f t="shared" si="808"/>
        <v>21.76923076923077</v>
      </c>
      <c r="C2132" s="17">
        <f t="shared" si="809"/>
        <v>1.4092923659180319</v>
      </c>
      <c r="D2132" s="17">
        <f t="shared" si="810"/>
        <v>-9.5384615384615383</v>
      </c>
      <c r="E2132" s="17">
        <f t="shared" si="811"/>
        <v>1.277527366387637</v>
      </c>
      <c r="F2132" s="17">
        <f t="shared" si="812"/>
        <v>-7.7050813683161739</v>
      </c>
      <c r="G2132" s="17">
        <f t="shared" si="813"/>
        <v>1.2363113159787908</v>
      </c>
      <c r="H2132" s="17">
        <f t="shared" si="814"/>
        <v>-9.4850065189048234</v>
      </c>
      <c r="I2132" s="17">
        <f t="shared" si="815"/>
        <v>1.630389108328431</v>
      </c>
      <c r="J2132" s="18">
        <v>5.66</v>
      </c>
      <c r="K2132" s="17">
        <v>0.26</v>
      </c>
      <c r="L2132" s="17">
        <v>4.0162000000000004</v>
      </c>
      <c r="M2132" s="18">
        <v>4.96</v>
      </c>
      <c r="N2132" s="17">
        <v>-0.13</v>
      </c>
      <c r="O2132" s="17">
        <v>3.8824999999999998</v>
      </c>
      <c r="P2132" s="18">
        <v>4.6399999999999997</v>
      </c>
      <c r="Q2132" s="17">
        <v>-0.30109999999999998</v>
      </c>
      <c r="R2132" s="17">
        <v>3.7530999999999999</v>
      </c>
      <c r="S2132" s="18">
        <v>5.82</v>
      </c>
      <c r="T2132" s="17">
        <v>-0.4602</v>
      </c>
      <c r="U2132" s="17">
        <v>3.5697000000000001</v>
      </c>
      <c r="V2132" s="21">
        <v>42478</v>
      </c>
      <c r="W2132" s="7">
        <v>600239</v>
      </c>
      <c r="X2132" s="30"/>
      <c r="Y2132" s="66">
        <v>68844</v>
      </c>
      <c r="Z2132" s="66">
        <v>15549</v>
      </c>
      <c r="AA2132" s="30"/>
      <c r="AB2132" s="66">
        <v>69299</v>
      </c>
      <c r="AC2132" s="66">
        <v>15446</v>
      </c>
      <c r="AD2132" s="30"/>
      <c r="AE2132" s="66">
        <v>65405</v>
      </c>
      <c r="AF2132" s="66">
        <v>16366</v>
      </c>
      <c r="AG2132" s="30"/>
      <c r="AH2132" s="66">
        <v>61016</v>
      </c>
      <c r="AI2132" s="66">
        <v>17544</v>
      </c>
      <c r="AJ2132" s="76"/>
      <c r="AK2132" s="75"/>
      <c r="AL2132" s="7">
        <v>600239</v>
      </c>
    </row>
    <row r="2133" spans="1:38" x14ac:dyDescent="0.15">
      <c r="A2133" s="7">
        <v>600240</v>
      </c>
      <c r="B2133" s="17">
        <f t="shared" si="808"/>
        <v>17.322580645161292</v>
      </c>
      <c r="C2133" s="17">
        <f t="shared" si="809"/>
        <v>3.3338506906720475</v>
      </c>
      <c r="D2133" s="17">
        <f t="shared" si="810"/>
        <v>20.826923076923077</v>
      </c>
      <c r="E2133" s="17">
        <f t="shared" si="811"/>
        <v>3.2285952778440259</v>
      </c>
      <c r="F2133" s="17">
        <f t="shared" si="812"/>
        <v>21.539122957867583</v>
      </c>
      <c r="G2133" s="17">
        <f t="shared" si="813"/>
        <v>2.987388569213798</v>
      </c>
      <c r="H2133" s="17">
        <f t="shared" si="814"/>
        <v>13.760676741130093</v>
      </c>
      <c r="I2133" s="17">
        <f t="shared" si="815"/>
        <v>2.994397233466477</v>
      </c>
      <c r="J2133" s="18">
        <v>10.74</v>
      </c>
      <c r="K2133" s="17">
        <v>0.62</v>
      </c>
      <c r="L2133" s="17">
        <v>3.2214999999999998</v>
      </c>
      <c r="M2133" s="18">
        <v>10.83</v>
      </c>
      <c r="N2133" s="17">
        <v>0.13</v>
      </c>
      <c r="O2133" s="17">
        <v>3.3544</v>
      </c>
      <c r="P2133" s="18">
        <v>10.02</v>
      </c>
      <c r="Q2133" s="17">
        <v>0.2326</v>
      </c>
      <c r="R2133" s="17">
        <v>3.3540999999999999</v>
      </c>
      <c r="S2133" s="18">
        <v>11.17</v>
      </c>
      <c r="T2133" s="17">
        <v>0.60880000000000001</v>
      </c>
      <c r="U2133" s="17">
        <v>3.7303000000000002</v>
      </c>
      <c r="V2133" s="21">
        <v>42482</v>
      </c>
      <c r="W2133" s="7">
        <v>600240</v>
      </c>
      <c r="X2133" s="16" t="s">
        <v>43</v>
      </c>
      <c r="Y2133" s="66">
        <v>42710</v>
      </c>
      <c r="Z2133" s="66">
        <v>33347</v>
      </c>
      <c r="AA2133" s="16" t="s">
        <v>41</v>
      </c>
      <c r="AB2133" s="66">
        <v>42205</v>
      </c>
      <c r="AC2133" s="66">
        <v>33746</v>
      </c>
      <c r="AD2133" s="16" t="s">
        <v>43</v>
      </c>
      <c r="AE2133" s="66">
        <v>43804</v>
      </c>
      <c r="AF2133" s="66">
        <v>32514</v>
      </c>
      <c r="AG2133" s="16" t="s">
        <v>41</v>
      </c>
      <c r="AH2133" s="66">
        <v>37854</v>
      </c>
      <c r="AI2133" s="66">
        <v>37625</v>
      </c>
      <c r="AJ2133" s="76"/>
      <c r="AK2133" s="75"/>
      <c r="AL2133" s="7">
        <v>600240</v>
      </c>
    </row>
    <row r="2134" spans="1:38" x14ac:dyDescent="0.15">
      <c r="A2134" s="7">
        <v>600241</v>
      </c>
      <c r="B2134" s="17">
        <f t="shared" si="808"/>
        <v>171.7777777777778</v>
      </c>
      <c r="C2134" s="17">
        <f t="shared" si="809"/>
        <v>4.9076249127039562</v>
      </c>
      <c r="D2134" s="17">
        <f t="shared" si="810"/>
        <v>-60.583333333333329</v>
      </c>
      <c r="E2134" s="17">
        <f t="shared" si="811"/>
        <v>4.6977480533746885</v>
      </c>
      <c r="F2134" s="17">
        <f t="shared" si="812"/>
        <v>-139.4375</v>
      </c>
      <c r="G2134" s="17">
        <f t="shared" si="813"/>
        <v>7.1942214053077933</v>
      </c>
      <c r="H2134" s="17">
        <f t="shared" si="814"/>
        <v>-293.53146853146853</v>
      </c>
      <c r="I2134" s="17">
        <f t="shared" si="815"/>
        <v>5.4147316821465425</v>
      </c>
      <c r="J2134" s="18">
        <v>15.46</v>
      </c>
      <c r="K2134" s="17">
        <v>0.09</v>
      </c>
      <c r="L2134" s="17">
        <v>3.1501999999999999</v>
      </c>
      <c r="M2134" s="18">
        <v>14.54</v>
      </c>
      <c r="N2134" s="17">
        <v>-0.06</v>
      </c>
      <c r="O2134" s="17">
        <v>3.0951</v>
      </c>
      <c r="P2134" s="18">
        <v>22.31</v>
      </c>
      <c r="Q2134" s="17">
        <v>-0.08</v>
      </c>
      <c r="R2134" s="17">
        <v>3.1011000000000002</v>
      </c>
      <c r="S2134" s="18">
        <v>16.79</v>
      </c>
      <c r="T2134" s="17">
        <v>-4.2900000000000001E-2</v>
      </c>
      <c r="U2134" s="17">
        <v>3.1008</v>
      </c>
      <c r="V2134" s="21">
        <v>42460</v>
      </c>
      <c r="W2134" s="7">
        <v>600241</v>
      </c>
      <c r="X2134" s="16" t="s">
        <v>37</v>
      </c>
      <c r="Y2134" s="66">
        <v>11928</v>
      </c>
      <c r="Z2134" s="66">
        <v>18963</v>
      </c>
      <c r="AA2134" s="16" t="s">
        <v>37</v>
      </c>
      <c r="AB2134" s="66">
        <v>11119</v>
      </c>
      <c r="AC2134" s="66">
        <v>20342</v>
      </c>
      <c r="AD2134" s="16" t="s">
        <v>43</v>
      </c>
      <c r="AE2134" s="66">
        <v>17449</v>
      </c>
      <c r="AF2134" s="66">
        <v>12963</v>
      </c>
      <c r="AG2134" s="16" t="s">
        <v>43</v>
      </c>
      <c r="AH2134" s="66">
        <v>19207</v>
      </c>
      <c r="AI2134" s="66">
        <v>11777</v>
      </c>
      <c r="AJ2134" s="76"/>
      <c r="AK2134" s="75"/>
      <c r="AL2134" s="7">
        <v>600241</v>
      </c>
    </row>
    <row r="2135" spans="1:38" x14ac:dyDescent="0.15">
      <c r="A2135" s="7">
        <v>600242</v>
      </c>
      <c r="B2135" s="17">
        <f t="shared" si="808"/>
        <v>242.42857142857139</v>
      </c>
      <c r="C2135" s="17">
        <f t="shared" si="809"/>
        <v>72.428510456679462</v>
      </c>
      <c r="D2135" s="17">
        <f t="shared" si="810"/>
        <v>-135.5</v>
      </c>
      <c r="E2135" s="17">
        <f t="shared" si="811"/>
        <v>64.832535885167474</v>
      </c>
      <c r="F2135" s="17">
        <f t="shared" si="812"/>
        <v>-113.67647058823529</v>
      </c>
      <c r="G2135" s="17">
        <f t="shared" si="813"/>
        <v>93.188667872212179</v>
      </c>
      <c r="H2135" s="17">
        <f t="shared" si="814"/>
        <v>-735.44117647058829</v>
      </c>
      <c r="I2135" s="17">
        <f t="shared" si="815"/>
        <v>5.4184950430684227</v>
      </c>
      <c r="J2135" s="18">
        <v>16.97</v>
      </c>
      <c r="K2135" s="17">
        <v>7.0000000000000007E-2</v>
      </c>
      <c r="L2135" s="17">
        <v>0.23430000000000001</v>
      </c>
      <c r="M2135" s="18">
        <v>13.55</v>
      </c>
      <c r="N2135" s="17">
        <v>-2.5000000000000001E-2</v>
      </c>
      <c r="O2135" s="17">
        <v>0.20899999999999999</v>
      </c>
      <c r="P2135" s="18">
        <v>15.46</v>
      </c>
      <c r="Q2135" s="17">
        <v>-6.8000000000000005E-2</v>
      </c>
      <c r="R2135" s="17">
        <v>0.16589999999999999</v>
      </c>
      <c r="S2135" s="18">
        <v>16.670000000000002</v>
      </c>
      <c r="T2135" s="17">
        <v>-1.7000000000000001E-2</v>
      </c>
      <c r="U2135" s="17">
        <v>3.0764999999999998</v>
      </c>
      <c r="V2135" s="28">
        <v>42470</v>
      </c>
      <c r="W2135" s="7">
        <v>600242</v>
      </c>
      <c r="X2135" s="16" t="s">
        <v>37</v>
      </c>
      <c r="Y2135" s="66">
        <v>12407</v>
      </c>
      <c r="Z2135" s="66">
        <v>22030</v>
      </c>
      <c r="AA2135" s="16" t="s">
        <v>37</v>
      </c>
      <c r="AB2135" s="66">
        <v>11923</v>
      </c>
      <c r="AC2135" s="66">
        <v>22925</v>
      </c>
      <c r="AD2135" s="16" t="s">
        <v>39</v>
      </c>
      <c r="AE2135" s="66">
        <v>12546</v>
      </c>
      <c r="AF2135" s="66">
        <v>21787</v>
      </c>
      <c r="AG2135" s="16" t="s">
        <v>37</v>
      </c>
      <c r="AH2135" s="66">
        <v>11555</v>
      </c>
      <c r="AI2135" s="66">
        <v>36176</v>
      </c>
      <c r="AJ2135" s="76"/>
      <c r="AK2135" s="75"/>
      <c r="AL2135" s="7">
        <v>600242</v>
      </c>
    </row>
    <row r="2136" spans="1:38" x14ac:dyDescent="0.15">
      <c r="A2136" s="7">
        <v>600243</v>
      </c>
      <c r="B2136" s="17">
        <f t="shared" si="808"/>
        <v>302.57142857142856</v>
      </c>
      <c r="C2136" s="17">
        <f t="shared" si="809"/>
        <v>2.5682689043022746</v>
      </c>
      <c r="D2136" s="17">
        <f t="shared" si="810"/>
        <v>-48.75</v>
      </c>
      <c r="E2136" s="17">
        <f t="shared" si="811"/>
        <v>2.3944595888897071</v>
      </c>
      <c r="F2136" s="17">
        <f t="shared" si="812"/>
        <v>-55.0755939524838</v>
      </c>
      <c r="G2136" s="17">
        <f t="shared" si="813"/>
        <v>2.5438946528332003</v>
      </c>
      <c r="H2136" s="17">
        <f t="shared" si="814"/>
        <v>-63.334742180896029</v>
      </c>
      <c r="I2136" s="17">
        <f t="shared" si="815"/>
        <v>2.5076560068276521</v>
      </c>
      <c r="J2136" s="18">
        <v>10.59</v>
      </c>
      <c r="K2136" s="17">
        <v>3.5000000000000003E-2</v>
      </c>
      <c r="L2136" s="17">
        <v>4.1234000000000002</v>
      </c>
      <c r="M2136" s="18">
        <v>9.75</v>
      </c>
      <c r="N2136" s="17">
        <v>-0.05</v>
      </c>
      <c r="O2136" s="17">
        <v>4.0719000000000003</v>
      </c>
      <c r="P2136" s="18">
        <v>10.199999999999999</v>
      </c>
      <c r="Q2136" s="17">
        <v>-9.2600000000000002E-2</v>
      </c>
      <c r="R2136" s="17">
        <v>4.0095999999999998</v>
      </c>
      <c r="S2136" s="18">
        <v>9.99</v>
      </c>
      <c r="T2136" s="17">
        <v>-0.1183</v>
      </c>
      <c r="U2136" s="17">
        <v>3.9838</v>
      </c>
      <c r="V2136" s="21">
        <v>42457</v>
      </c>
      <c r="W2136" s="7">
        <v>600243</v>
      </c>
      <c r="X2136" s="30" t="s">
        <v>41</v>
      </c>
      <c r="Y2136" s="66">
        <v>23098</v>
      </c>
      <c r="Z2136" s="66">
        <v>18999</v>
      </c>
      <c r="AA2136" s="30" t="s">
        <v>41</v>
      </c>
      <c r="AB2136" s="66">
        <v>22717</v>
      </c>
      <c r="AC2136" s="66">
        <v>19318</v>
      </c>
      <c r="AD2136" s="16" t="s">
        <v>41</v>
      </c>
      <c r="AE2136" s="66">
        <v>21280</v>
      </c>
      <c r="AF2136" s="66">
        <v>20622</v>
      </c>
      <c r="AG2136" s="30" t="s">
        <v>37</v>
      </c>
      <c r="AH2136" s="66">
        <v>20626</v>
      </c>
      <c r="AI2136" s="66">
        <v>21277</v>
      </c>
      <c r="AJ2136" s="76"/>
      <c r="AK2136" s="75"/>
      <c r="AL2136" s="7">
        <v>600243</v>
      </c>
    </row>
    <row r="2137" spans="1:38" x14ac:dyDescent="0.15">
      <c r="A2137" s="7">
        <v>600246</v>
      </c>
      <c r="B2137" s="17">
        <f t="shared" si="808"/>
        <v>-11.488769628304512</v>
      </c>
      <c r="C2137" s="17">
        <f t="shared" si="809"/>
        <v>2.4068290651676039</v>
      </c>
      <c r="D2137" s="17">
        <f t="shared" si="810"/>
        <v>364.10256410256409</v>
      </c>
      <c r="E2137" s="17">
        <f t="shared" si="811"/>
        <v>2.3612554562461026</v>
      </c>
      <c r="F2137" s="17">
        <f t="shared" si="812"/>
        <v>11.713367018833257</v>
      </c>
      <c r="G2137" s="17">
        <f t="shared" si="813"/>
        <v>1.9461934745277618</v>
      </c>
      <c r="H2137" s="17">
        <f t="shared" si="814"/>
        <v>29.09781890284204</v>
      </c>
      <c r="I2137" s="17">
        <f t="shared" si="815"/>
        <v>1.8006687321696986</v>
      </c>
      <c r="J2137" s="18">
        <v>5.78</v>
      </c>
      <c r="K2137" s="17">
        <v>-0.50309999999999999</v>
      </c>
      <c r="L2137" s="17">
        <v>2.4015</v>
      </c>
      <c r="M2137" s="18">
        <v>5.68</v>
      </c>
      <c r="N2137" s="17">
        <v>3.8999999999999998E-3</v>
      </c>
      <c r="O2137" s="17">
        <v>2.4055</v>
      </c>
      <c r="P2137" s="18">
        <v>5.0999999999999996</v>
      </c>
      <c r="Q2137" s="17">
        <v>0.2177</v>
      </c>
      <c r="R2137" s="17">
        <v>2.6204999999999998</v>
      </c>
      <c r="S2137" s="18">
        <v>5.87</v>
      </c>
      <c r="T2137" s="17">
        <v>0.15129999999999999</v>
      </c>
      <c r="U2137" s="17">
        <v>3.2599</v>
      </c>
      <c r="V2137" s="21">
        <v>42488</v>
      </c>
      <c r="W2137" s="7">
        <v>600246</v>
      </c>
      <c r="X2137" s="30" t="s">
        <v>41</v>
      </c>
      <c r="Y2137" s="66">
        <v>56531</v>
      </c>
      <c r="Z2137" s="66">
        <v>21524</v>
      </c>
      <c r="AA2137" s="30" t="s">
        <v>41</v>
      </c>
      <c r="AB2137" s="66">
        <v>55404</v>
      </c>
      <c r="AC2137" s="66">
        <v>21962</v>
      </c>
      <c r="AD2137" s="30" t="s">
        <v>41</v>
      </c>
      <c r="AE2137" s="66">
        <v>52173</v>
      </c>
      <c r="AF2137" s="66">
        <v>23322</v>
      </c>
      <c r="AG2137" s="30" t="s">
        <v>41</v>
      </c>
      <c r="AH2137" s="66">
        <v>57062</v>
      </c>
      <c r="AI2137" s="66">
        <v>35996</v>
      </c>
      <c r="AJ2137" s="76"/>
      <c r="AK2137" s="75"/>
      <c r="AL2137" s="7">
        <v>600246</v>
      </c>
    </row>
    <row r="2138" spans="1:38" x14ac:dyDescent="0.15">
      <c r="A2138" s="7">
        <v>600247</v>
      </c>
      <c r="B2138" s="17">
        <f t="shared" si="808"/>
        <v>173.34096109839817</v>
      </c>
      <c r="C2138" s="17">
        <f t="shared" si="809"/>
        <v>50.873069173942241</v>
      </c>
      <c r="D2138" s="17">
        <f t="shared" si="810"/>
        <v>-174.13127413127413</v>
      </c>
      <c r="E2138" s="17">
        <f t="shared" si="811"/>
        <v>66.226138032305442</v>
      </c>
      <c r="F2138" s="17">
        <f t="shared" si="812"/>
        <v>-96.428571428571431</v>
      </c>
      <c r="G2138" s="17">
        <f t="shared" si="813"/>
        <v>51.526717557251906</v>
      </c>
      <c r="H2138" s="17">
        <f t="shared" si="814"/>
        <v>-64.193548387096769</v>
      </c>
      <c r="I2138" s="17">
        <f t="shared" si="815"/>
        <v>141.00974313551816</v>
      </c>
      <c r="J2138" s="18">
        <v>15.15</v>
      </c>
      <c r="K2138" s="17">
        <v>8.7400000000000005E-2</v>
      </c>
      <c r="L2138" s="17">
        <v>0.29780000000000001</v>
      </c>
      <c r="M2138" s="18">
        <v>18.04</v>
      </c>
      <c r="N2138" s="17">
        <v>-2.5899999999999999E-2</v>
      </c>
      <c r="O2138" s="17">
        <v>0.27239999999999998</v>
      </c>
      <c r="P2138" s="18">
        <v>12.15</v>
      </c>
      <c r="Q2138" s="17">
        <v>-6.3E-2</v>
      </c>
      <c r="R2138" s="17">
        <v>0.23580000000000001</v>
      </c>
      <c r="S2138" s="18">
        <v>15.92</v>
      </c>
      <c r="T2138" s="17">
        <v>-0.186</v>
      </c>
      <c r="U2138" s="17">
        <v>0.1129</v>
      </c>
      <c r="V2138" s="21">
        <v>42489</v>
      </c>
      <c r="W2138" s="7">
        <v>600247</v>
      </c>
      <c r="X2138" s="16" t="s">
        <v>43</v>
      </c>
      <c r="Y2138" s="66">
        <v>28542</v>
      </c>
      <c r="Z2138" s="66">
        <v>11787</v>
      </c>
      <c r="AA2138" s="16" t="s">
        <v>41</v>
      </c>
      <c r="AB2138" s="66">
        <v>26191</v>
      </c>
      <c r="AC2138" s="66">
        <v>12845</v>
      </c>
      <c r="AD2138" s="16" t="s">
        <v>43</v>
      </c>
      <c r="AE2138" s="66">
        <v>26827</v>
      </c>
      <c r="AF2138" s="66">
        <v>12541</v>
      </c>
      <c r="AG2138" s="16" t="s">
        <v>41</v>
      </c>
      <c r="AH2138" s="66">
        <v>24316</v>
      </c>
      <c r="AI2138" s="66">
        <v>13836</v>
      </c>
      <c r="AJ2138" s="76"/>
      <c r="AK2138" s="75"/>
      <c r="AL2138" s="7">
        <v>600247</v>
      </c>
    </row>
    <row r="2139" spans="1:38" x14ac:dyDescent="0.15">
      <c r="A2139" s="7">
        <v>600248</v>
      </c>
      <c r="B2139" s="17">
        <f t="shared" si="808"/>
        <v>27.727806022682834</v>
      </c>
      <c r="C2139" s="17">
        <f t="shared" si="809"/>
        <v>1.8397425917276453</v>
      </c>
      <c r="D2139" s="17">
        <f t="shared" si="810"/>
        <v>52.602905569007255</v>
      </c>
      <c r="E2139" s="17">
        <f t="shared" si="811"/>
        <v>2.2305500654534254</v>
      </c>
      <c r="F2139" s="17">
        <f t="shared" si="812"/>
        <v>34.231200897867566</v>
      </c>
      <c r="G2139" s="17">
        <f t="shared" si="813"/>
        <v>2.0197337924640753</v>
      </c>
      <c r="H2139" s="17">
        <f t="shared" si="814"/>
        <v>44.86899563318778</v>
      </c>
      <c r="I2139" s="17">
        <f t="shared" si="815"/>
        <v>2.688470973017171</v>
      </c>
      <c r="J2139" s="18">
        <v>7.09</v>
      </c>
      <c r="K2139" s="17">
        <v>0.25569999999999998</v>
      </c>
      <c r="L2139" s="17">
        <v>3.8538000000000001</v>
      </c>
      <c r="M2139" s="18">
        <v>8.69</v>
      </c>
      <c r="N2139" s="17">
        <v>4.1300000000000003E-2</v>
      </c>
      <c r="O2139" s="17">
        <v>3.8959000000000001</v>
      </c>
      <c r="P2139" s="18">
        <v>6.1</v>
      </c>
      <c r="Q2139" s="17">
        <v>8.9099999999999999E-2</v>
      </c>
      <c r="R2139" s="17">
        <v>3.0202</v>
      </c>
      <c r="S2139" s="18">
        <v>8.2200000000000006</v>
      </c>
      <c r="T2139" s="17">
        <v>0.13739999999999999</v>
      </c>
      <c r="U2139" s="17">
        <v>3.0575000000000001</v>
      </c>
      <c r="V2139" s="28">
        <v>42447</v>
      </c>
      <c r="W2139" s="7">
        <v>600248</v>
      </c>
      <c r="X2139" s="41" t="s">
        <v>43</v>
      </c>
      <c r="Y2139" s="66">
        <v>28210</v>
      </c>
      <c r="Z2139" s="66">
        <v>16791</v>
      </c>
      <c r="AA2139" s="41" t="s">
        <v>41</v>
      </c>
      <c r="AB2139" s="66">
        <v>22172</v>
      </c>
      <c r="AC2139" s="66">
        <v>21364</v>
      </c>
      <c r="AD2139" s="41" t="s">
        <v>41</v>
      </c>
      <c r="AE2139" s="66">
        <v>26655</v>
      </c>
      <c r="AF2139" s="66">
        <v>23102</v>
      </c>
      <c r="AG2139" s="41" t="s">
        <v>41</v>
      </c>
      <c r="AH2139" s="66">
        <v>25474</v>
      </c>
      <c r="AI2139" s="66">
        <v>24174</v>
      </c>
      <c r="AJ2139" s="76"/>
      <c r="AK2139" s="75"/>
      <c r="AL2139" s="7">
        <v>600248</v>
      </c>
    </row>
    <row r="2140" spans="1:38" x14ac:dyDescent="0.15">
      <c r="A2140" s="7">
        <v>600249</v>
      </c>
      <c r="B2140" s="17">
        <f t="shared" si="808"/>
        <v>-28.162511542012926</v>
      </c>
      <c r="C2140" s="17">
        <f t="shared" si="809"/>
        <v>2.3568503206861915</v>
      </c>
      <c r="D2140" s="17">
        <f t="shared" si="810"/>
        <v>-22.56610576923077</v>
      </c>
      <c r="E2140" s="17">
        <f t="shared" si="811"/>
        <v>2.0095796205613978</v>
      </c>
      <c r="F2140" s="17">
        <f t="shared" si="812"/>
        <v>-24.577464788732399</v>
      </c>
      <c r="G2140" s="17">
        <f t="shared" si="813"/>
        <v>1.9247738804323848</v>
      </c>
      <c r="H2140" s="17">
        <f t="shared" si="814"/>
        <v>-36.694510739856796</v>
      </c>
      <c r="I2140" s="17">
        <f t="shared" si="815"/>
        <v>2.2798042704626331</v>
      </c>
      <c r="J2140" s="18">
        <v>9.15</v>
      </c>
      <c r="K2140" s="17">
        <v>-0.32490000000000002</v>
      </c>
      <c r="L2140" s="17">
        <v>3.8822999999999999</v>
      </c>
      <c r="M2140" s="18">
        <v>7.51</v>
      </c>
      <c r="N2140" s="17">
        <v>-8.3199999999999996E-2</v>
      </c>
      <c r="O2140" s="17">
        <v>3.7370999999999999</v>
      </c>
      <c r="P2140" s="18">
        <v>6.98</v>
      </c>
      <c r="Q2140" s="17">
        <v>-0.14199999999999999</v>
      </c>
      <c r="R2140" s="17">
        <v>3.6263999999999998</v>
      </c>
      <c r="S2140" s="18">
        <v>8.1999999999999993</v>
      </c>
      <c r="T2140" s="17">
        <v>-0.1676</v>
      </c>
      <c r="U2140" s="17">
        <v>3.5968</v>
      </c>
      <c r="V2140" s="21">
        <v>42458</v>
      </c>
      <c r="W2140" s="7">
        <v>600249</v>
      </c>
      <c r="X2140" s="30"/>
      <c r="Y2140" s="66"/>
      <c r="Z2140" s="66"/>
      <c r="AA2140" s="30"/>
      <c r="AB2140" s="66"/>
      <c r="AC2140" s="66"/>
      <c r="AD2140" s="30"/>
      <c r="AE2140" s="66">
        <v>50479</v>
      </c>
      <c r="AF2140" s="66">
        <v>10895</v>
      </c>
      <c r="AG2140" s="30"/>
      <c r="AH2140" s="66">
        <v>50884</v>
      </c>
      <c r="AI2140" s="66">
        <v>10809</v>
      </c>
      <c r="AJ2140" s="76"/>
      <c r="AK2140" s="75"/>
      <c r="AL2140" s="7">
        <v>600249</v>
      </c>
    </row>
    <row r="2141" spans="1:38" x14ac:dyDescent="0.15">
      <c r="A2141" s="7">
        <v>600250</v>
      </c>
      <c r="B2141" s="17">
        <f t="shared" si="808"/>
        <v>-91.823529411764696</v>
      </c>
      <c r="C2141" s="17">
        <f t="shared" si="809"/>
        <v>12.326279216677195</v>
      </c>
      <c r="D2141" s="17">
        <f t="shared" si="810"/>
        <v>-41.53125</v>
      </c>
      <c r="E2141" s="17">
        <f t="shared" si="811"/>
        <v>11.280875986758339</v>
      </c>
      <c r="F2141" s="17">
        <f t="shared" si="812"/>
        <v>-104.66666666666667</v>
      </c>
      <c r="G2141" s="17">
        <f t="shared" si="813"/>
        <v>10.499038702666557</v>
      </c>
      <c r="H2141" s="17">
        <f t="shared" si="814"/>
        <v>-52.800000000000004</v>
      </c>
      <c r="I2141" s="17">
        <f t="shared" si="815"/>
        <v>13.18969555035129</v>
      </c>
      <c r="J2141" s="18">
        <v>15.61</v>
      </c>
      <c r="K2141" s="17">
        <v>-0.17</v>
      </c>
      <c r="L2141" s="17">
        <v>1.2664</v>
      </c>
      <c r="M2141" s="18">
        <v>13.29</v>
      </c>
      <c r="N2141" s="17">
        <v>-0.08</v>
      </c>
      <c r="O2141" s="17">
        <v>1.1780999999999999</v>
      </c>
      <c r="P2141" s="18">
        <v>12.56</v>
      </c>
      <c r="Q2141" s="17">
        <v>-0.06</v>
      </c>
      <c r="R2141" s="17">
        <v>1.1962999999999999</v>
      </c>
      <c r="S2141" s="18">
        <v>14.08</v>
      </c>
      <c r="T2141" s="17">
        <v>-0.2</v>
      </c>
      <c r="U2141" s="17">
        <v>1.0674999999999999</v>
      </c>
      <c r="V2141" s="28">
        <v>42489</v>
      </c>
      <c r="W2141" s="7">
        <v>600250</v>
      </c>
      <c r="X2141" s="16" t="s">
        <v>37</v>
      </c>
      <c r="Y2141" s="66">
        <v>13842</v>
      </c>
      <c r="Z2141" s="66">
        <v>18688</v>
      </c>
      <c r="AA2141" s="16" t="s">
        <v>39</v>
      </c>
      <c r="AB2141" s="66">
        <v>14399</v>
      </c>
      <c r="AC2141" s="66">
        <v>17966</v>
      </c>
      <c r="AD2141" s="16" t="s">
        <v>39</v>
      </c>
      <c r="AE2141" s="66">
        <v>14469</v>
      </c>
      <c r="AF2141" s="66">
        <v>17879</v>
      </c>
      <c r="AG2141" s="16" t="s">
        <v>37</v>
      </c>
      <c r="AH2141" s="66">
        <v>14527</v>
      </c>
      <c r="AI2141" s="66">
        <v>17808</v>
      </c>
      <c r="AJ2141" s="76"/>
      <c r="AK2141" s="75"/>
      <c r="AL2141" s="7">
        <v>600250</v>
      </c>
    </row>
    <row r="2142" spans="1:38" x14ac:dyDescent="0.15">
      <c r="A2142" s="7">
        <v>600251</v>
      </c>
      <c r="B2142" s="17">
        <f t="shared" si="808"/>
        <v>48.533812088569718</v>
      </c>
      <c r="C2142" s="17">
        <f t="shared" si="809"/>
        <v>3.3115557370355249</v>
      </c>
      <c r="D2142" s="17">
        <f t="shared" si="810"/>
        <v>-333.19672131147541</v>
      </c>
      <c r="E2142" s="17">
        <f t="shared" si="811"/>
        <v>3.3373014244078649</v>
      </c>
      <c r="F2142" s="17">
        <f t="shared" si="812"/>
        <v>312.5</v>
      </c>
      <c r="G2142" s="17">
        <f t="shared" si="813"/>
        <v>3.3745307293204543</v>
      </c>
      <c r="H2142" s="17">
        <f t="shared" si="814"/>
        <v>375.96774193548384</v>
      </c>
      <c r="I2142" s="17">
        <f t="shared" si="815"/>
        <v>3.2491427615622648</v>
      </c>
      <c r="J2142" s="18">
        <v>8.11</v>
      </c>
      <c r="K2142" s="17">
        <v>0.1671</v>
      </c>
      <c r="L2142" s="17">
        <v>2.4489999999999998</v>
      </c>
      <c r="M2142" s="18">
        <v>8.1300000000000008</v>
      </c>
      <c r="N2142" s="17">
        <v>-6.1000000000000004E-3</v>
      </c>
      <c r="O2142" s="17">
        <v>2.4361000000000002</v>
      </c>
      <c r="P2142" s="18">
        <v>8</v>
      </c>
      <c r="Q2142" s="17">
        <v>1.2800000000000001E-2</v>
      </c>
      <c r="R2142" s="17">
        <v>2.3706999999999998</v>
      </c>
      <c r="S2142" s="18">
        <v>7.77</v>
      </c>
      <c r="T2142" s="17">
        <v>1.55E-2</v>
      </c>
      <c r="U2142" s="17">
        <v>2.3914</v>
      </c>
      <c r="V2142" s="28">
        <v>42470</v>
      </c>
      <c r="W2142" s="7">
        <v>600251</v>
      </c>
      <c r="X2142" s="40"/>
      <c r="Y2142" s="66">
        <v>54972</v>
      </c>
      <c r="Z2142" s="66">
        <v>14277</v>
      </c>
      <c r="AA2142" s="40"/>
      <c r="AB2142" s="66">
        <v>53166</v>
      </c>
      <c r="AC2142" s="66">
        <v>14762</v>
      </c>
      <c r="AD2142" s="30"/>
      <c r="AE2142" s="66">
        <v>55839</v>
      </c>
      <c r="AF2142" s="66">
        <v>14055</v>
      </c>
      <c r="AG2142" s="30"/>
      <c r="AH2142" s="66">
        <v>52016</v>
      </c>
      <c r="AI2142" s="66">
        <v>15088</v>
      </c>
      <c r="AJ2142" s="76"/>
      <c r="AK2142" s="75"/>
      <c r="AL2142" s="7">
        <v>600251</v>
      </c>
    </row>
    <row r="2143" spans="1:38" x14ac:dyDescent="0.15">
      <c r="A2143" s="7">
        <v>600252</v>
      </c>
      <c r="B2143" s="17">
        <f t="shared" si="808"/>
        <v>30.533333333333335</v>
      </c>
      <c r="C2143" s="17">
        <f t="shared" si="809"/>
        <v>3.2147118691654382</v>
      </c>
      <c r="D2143" s="17">
        <f t="shared" si="810"/>
        <v>30.75</v>
      </c>
      <c r="E2143" s="17">
        <f t="shared" si="811"/>
        <v>3.3940397350993377</v>
      </c>
      <c r="F2143" s="17">
        <f t="shared" si="812"/>
        <v>26.790123456790123</v>
      </c>
      <c r="G2143" s="17">
        <f t="shared" si="813"/>
        <v>2.9217719132893496</v>
      </c>
      <c r="H2143" s="17">
        <f t="shared" si="814"/>
        <v>26.160000000000004</v>
      </c>
      <c r="I2143" s="17">
        <f t="shared" si="815"/>
        <v>2.8657815170237941</v>
      </c>
      <c r="J2143" s="18">
        <v>4.58</v>
      </c>
      <c r="K2143" s="17">
        <v>0.15</v>
      </c>
      <c r="L2143" s="17">
        <v>1.4247000000000001</v>
      </c>
      <c r="M2143" s="18">
        <v>4.92</v>
      </c>
      <c r="N2143" s="17">
        <v>0.04</v>
      </c>
      <c r="O2143" s="17">
        <v>1.4496</v>
      </c>
      <c r="P2143" s="18">
        <v>4.34</v>
      </c>
      <c r="Q2143" s="17">
        <v>8.1000000000000003E-2</v>
      </c>
      <c r="R2143" s="17">
        <v>1.4854000000000001</v>
      </c>
      <c r="S2143" s="18">
        <v>4.3600000000000003</v>
      </c>
      <c r="T2143" s="17">
        <v>0.125</v>
      </c>
      <c r="U2143" s="17">
        <v>1.5214000000000001</v>
      </c>
      <c r="V2143" s="28">
        <v>42459</v>
      </c>
      <c r="W2143" s="7">
        <v>600252</v>
      </c>
      <c r="X2143" s="30"/>
      <c r="Y2143" s="66"/>
      <c r="Z2143" s="66"/>
      <c r="AA2143" s="30"/>
      <c r="AB2143" s="66"/>
      <c r="AC2143" s="66"/>
      <c r="AD2143" s="30"/>
      <c r="AE2143" s="66"/>
      <c r="AF2143" s="66"/>
      <c r="AG2143" s="30"/>
      <c r="AH2143" s="66"/>
      <c r="AI2143" s="66"/>
      <c r="AJ2143" s="76"/>
      <c r="AK2143" s="75"/>
      <c r="AL2143" s="7">
        <v>600252</v>
      </c>
    </row>
    <row r="2144" spans="1:38" x14ac:dyDescent="0.15">
      <c r="A2144" s="7">
        <v>600255</v>
      </c>
      <c r="B2144" s="17">
        <f t="shared" si="808"/>
        <v>242</v>
      </c>
      <c r="C2144" s="17">
        <f t="shared" si="809"/>
        <v>2.6519094844118132</v>
      </c>
      <c r="D2144" s="17">
        <f t="shared" si="810"/>
        <v>-53.874999999999993</v>
      </c>
      <c r="E2144" s="17">
        <f t="shared" si="811"/>
        <v>2.401649392622311</v>
      </c>
      <c r="F2144" s="17">
        <f t="shared" si="812"/>
        <v>-72.333333333333329</v>
      </c>
      <c r="G2144" s="17">
        <f t="shared" si="813"/>
        <v>2.4300111982082866</v>
      </c>
      <c r="H2144" s="17">
        <f t="shared" si="814"/>
        <v>-66</v>
      </c>
      <c r="I2144" s="17">
        <f t="shared" si="815"/>
        <v>2.512562814070352</v>
      </c>
      <c r="J2144" s="18">
        <v>4.84</v>
      </c>
      <c r="K2144" s="17">
        <v>0.02</v>
      </c>
      <c r="L2144" s="17">
        <v>1.8250999999999999</v>
      </c>
      <c r="M2144" s="18">
        <v>4.3099999999999996</v>
      </c>
      <c r="N2144" s="17">
        <v>-0.02</v>
      </c>
      <c r="O2144" s="17">
        <v>1.7946</v>
      </c>
      <c r="P2144" s="18">
        <v>4.34</v>
      </c>
      <c r="Q2144" s="17">
        <v>-0.03</v>
      </c>
      <c r="R2144" s="17">
        <v>1.786</v>
      </c>
      <c r="S2144" s="18">
        <v>4.4000000000000004</v>
      </c>
      <c r="T2144" s="17">
        <v>-0.05</v>
      </c>
      <c r="U2144" s="17">
        <v>1.7512000000000001</v>
      </c>
      <c r="V2144" s="21">
        <v>42475</v>
      </c>
      <c r="W2144" s="7">
        <v>600255</v>
      </c>
      <c r="X2144" s="30"/>
      <c r="Y2144" s="66"/>
      <c r="Z2144" s="66"/>
      <c r="AA2144" s="30"/>
      <c r="AB2144" s="66"/>
      <c r="AC2144" s="66"/>
      <c r="AD2144" s="30"/>
      <c r="AE2144" s="66"/>
      <c r="AF2144" s="66"/>
      <c r="AG2144" s="30"/>
      <c r="AH2144" s="66"/>
      <c r="AI2144" s="66"/>
      <c r="AJ2144" s="76"/>
      <c r="AK2144" s="75"/>
      <c r="AL2144" s="7">
        <v>600255</v>
      </c>
    </row>
    <row r="2145" spans="1:38" x14ac:dyDescent="0.15">
      <c r="A2145" s="7">
        <v>600256</v>
      </c>
      <c r="B2145" s="17">
        <f t="shared" si="808"/>
        <v>98.109243697478988</v>
      </c>
      <c r="C2145" s="17">
        <f t="shared" si="809"/>
        <v>2.2373401044411443</v>
      </c>
      <c r="D2145" s="17">
        <f t="shared" si="810"/>
        <v>220.09803921568627</v>
      </c>
      <c r="E2145" s="17">
        <f t="shared" si="811"/>
        <v>2.1511042974177168</v>
      </c>
      <c r="F2145" s="17">
        <f t="shared" si="812"/>
        <v>157.69230769230768</v>
      </c>
      <c r="G2145" s="17">
        <f t="shared" si="813"/>
        <v>1.9493177387914229</v>
      </c>
      <c r="H2145" s="17">
        <f t="shared" si="814"/>
        <v>97.380952380952365</v>
      </c>
      <c r="I2145" s="17">
        <f t="shared" si="815"/>
        <v>1.9237100794882647</v>
      </c>
      <c r="J2145" s="18">
        <v>4.67</v>
      </c>
      <c r="K2145" s="17">
        <v>4.7600000000000003E-2</v>
      </c>
      <c r="L2145" s="17">
        <v>2.0872999999999999</v>
      </c>
      <c r="M2145" s="18">
        <v>4.49</v>
      </c>
      <c r="N2145" s="17">
        <v>5.1000000000000004E-3</v>
      </c>
      <c r="O2145" s="17">
        <v>2.0872999999999999</v>
      </c>
      <c r="P2145" s="18">
        <v>4.0999999999999996</v>
      </c>
      <c r="Q2145" s="17">
        <v>1.2999999999999999E-2</v>
      </c>
      <c r="R2145" s="17">
        <v>2.1032999999999999</v>
      </c>
      <c r="S2145" s="18">
        <v>4.09</v>
      </c>
      <c r="T2145" s="17">
        <v>3.15E-2</v>
      </c>
      <c r="U2145" s="17">
        <v>2.1261000000000001</v>
      </c>
      <c r="V2145" s="28">
        <v>42482</v>
      </c>
      <c r="W2145" s="7">
        <v>600256</v>
      </c>
      <c r="X2145" s="30"/>
      <c r="Y2145" s="66"/>
      <c r="Z2145" s="66"/>
      <c r="AA2145" s="30"/>
      <c r="AB2145" s="66"/>
      <c r="AC2145" s="66"/>
      <c r="AD2145" s="30"/>
      <c r="AE2145" s="66"/>
      <c r="AF2145" s="66"/>
      <c r="AG2145" s="30"/>
      <c r="AH2145" s="66"/>
      <c r="AI2145" s="66"/>
      <c r="AJ2145" s="76"/>
      <c r="AK2145" s="75"/>
      <c r="AL2145" s="7">
        <v>600256</v>
      </c>
    </row>
    <row r="2146" spans="1:38" x14ac:dyDescent="0.15">
      <c r="A2146" s="7">
        <v>600257</v>
      </c>
      <c r="B2146" s="17">
        <f t="shared" si="808"/>
        <v>1717.741935483871</v>
      </c>
      <c r="C2146" s="17">
        <f t="shared" si="809"/>
        <v>6.1003551380455949</v>
      </c>
      <c r="D2146" s="17">
        <f t="shared" si="810"/>
        <v>216.1654135338346</v>
      </c>
      <c r="E2146" s="17">
        <f t="shared" si="811"/>
        <v>6.5374339150702063</v>
      </c>
      <c r="F2146" s="17">
        <f t="shared" si="812"/>
        <v>323.54651162790702</v>
      </c>
      <c r="G2146" s="17">
        <f t="shared" si="813"/>
        <v>6.3131026659103808</v>
      </c>
      <c r="H2146" s="17">
        <f t="shared" si="814"/>
        <v>718.29268292682912</v>
      </c>
      <c r="I2146" s="17">
        <f t="shared" si="815"/>
        <v>6.7004152209771908</v>
      </c>
      <c r="J2146" s="18">
        <v>10.65</v>
      </c>
      <c r="K2146" s="17">
        <v>6.1999999999999998E-3</v>
      </c>
      <c r="L2146" s="17">
        <v>1.7458</v>
      </c>
      <c r="M2146" s="18">
        <v>11.5</v>
      </c>
      <c r="N2146" s="17">
        <v>1.3299999999999999E-2</v>
      </c>
      <c r="O2146" s="17">
        <v>1.7591000000000001</v>
      </c>
      <c r="P2146" s="18">
        <v>11.13</v>
      </c>
      <c r="Q2146" s="17">
        <v>1.72E-2</v>
      </c>
      <c r="R2146" s="17">
        <v>1.7629999999999999</v>
      </c>
      <c r="S2146" s="18">
        <v>11.78</v>
      </c>
      <c r="T2146" s="17">
        <v>1.23E-2</v>
      </c>
      <c r="U2146" s="17">
        <v>1.7581</v>
      </c>
      <c r="V2146" s="21">
        <v>42488</v>
      </c>
      <c r="W2146" s="7">
        <v>600257</v>
      </c>
      <c r="X2146" s="16" t="s">
        <v>41</v>
      </c>
      <c r="Y2146" s="66">
        <v>32506</v>
      </c>
      <c r="Z2146" s="66">
        <v>13137</v>
      </c>
      <c r="AA2146" s="16" t="s">
        <v>43</v>
      </c>
      <c r="AB2146" s="66">
        <v>32896</v>
      </c>
      <c r="AC2146" s="66">
        <v>12981</v>
      </c>
      <c r="AD2146" s="16" t="s">
        <v>43</v>
      </c>
      <c r="AE2146" s="66">
        <v>34290</v>
      </c>
      <c r="AF2146" s="66">
        <v>12454</v>
      </c>
      <c r="AG2146" s="30" t="s">
        <v>43</v>
      </c>
      <c r="AH2146" s="66">
        <v>34797</v>
      </c>
      <c r="AI2146" s="66">
        <v>12273</v>
      </c>
      <c r="AJ2146" s="76"/>
      <c r="AK2146" s="75"/>
      <c r="AL2146" s="7">
        <v>600257</v>
      </c>
    </row>
    <row r="2147" spans="1:38" x14ac:dyDescent="0.15">
      <c r="A2147" s="7">
        <v>600258</v>
      </c>
      <c r="B2147" s="17">
        <f t="shared" si="808"/>
        <v>52.831060781141673</v>
      </c>
      <c r="C2147" s="17">
        <f t="shared" si="809"/>
        <v>4.4602267184359938</v>
      </c>
      <c r="D2147" s="17">
        <f t="shared" si="810"/>
        <v>181.08552631578948</v>
      </c>
      <c r="E2147" s="17">
        <f t="shared" si="811"/>
        <v>4.3812176681257462</v>
      </c>
      <c r="F2147" s="17">
        <f t="shared" si="812"/>
        <v>163.68159203980099</v>
      </c>
      <c r="G2147" s="17">
        <f t="shared" si="813"/>
        <v>4.1058280294521401</v>
      </c>
      <c r="H2147" s="17">
        <f t="shared" si="814"/>
        <v>26.627872716558638</v>
      </c>
      <c r="I2147" s="17">
        <f t="shared" si="815"/>
        <v>4.5386064030131834</v>
      </c>
      <c r="J2147" s="18">
        <v>22.86</v>
      </c>
      <c r="K2147" s="17">
        <v>0.43269999999999997</v>
      </c>
      <c r="L2147" s="17">
        <v>5.1253000000000002</v>
      </c>
      <c r="M2147" s="18">
        <v>22.02</v>
      </c>
      <c r="N2147" s="17">
        <v>3.04E-2</v>
      </c>
      <c r="O2147" s="17">
        <v>5.0259999999999998</v>
      </c>
      <c r="P2147" s="18">
        <v>19.739999999999998</v>
      </c>
      <c r="Q2147" s="17">
        <v>6.0299999999999999E-2</v>
      </c>
      <c r="R2147" s="17">
        <v>4.8078000000000003</v>
      </c>
      <c r="S2147" s="18">
        <v>24.1</v>
      </c>
      <c r="T2147" s="17">
        <v>0.67879999999999996</v>
      </c>
      <c r="U2147" s="17">
        <v>5.31</v>
      </c>
      <c r="V2147" s="21">
        <v>42470</v>
      </c>
      <c r="W2147" s="7">
        <v>600258</v>
      </c>
      <c r="X2147" s="30" t="s">
        <v>43</v>
      </c>
      <c r="Y2147" s="66">
        <v>22901</v>
      </c>
      <c r="Z2147" s="66">
        <v>10104</v>
      </c>
      <c r="AA2147" s="16" t="s">
        <v>41</v>
      </c>
      <c r="AB2147" s="66">
        <v>20714</v>
      </c>
      <c r="AC2147" s="66">
        <v>11171</v>
      </c>
      <c r="AD2147" s="16" t="s">
        <v>43</v>
      </c>
      <c r="AE2147" s="66">
        <v>21324</v>
      </c>
      <c r="AF2147" s="66">
        <v>10851</v>
      </c>
      <c r="AG2147" s="16" t="s">
        <v>41</v>
      </c>
      <c r="AH2147" s="66">
        <v>17950</v>
      </c>
      <c r="AI2147" s="66">
        <v>12891</v>
      </c>
      <c r="AJ2147" s="76"/>
      <c r="AK2147" s="75"/>
      <c r="AL2147" s="7">
        <v>600258</v>
      </c>
    </row>
    <row r="2148" spans="1:38" x14ac:dyDescent="0.15">
      <c r="A2148" s="7">
        <v>600259</v>
      </c>
      <c r="B2148" s="17">
        <f t="shared" si="808"/>
        <v>-40.466666666666669</v>
      </c>
      <c r="C2148" s="17">
        <f t="shared" si="809"/>
        <v>20.974429854872152</v>
      </c>
      <c r="D2148" s="17">
        <f t="shared" si="810"/>
        <v>-42.32</v>
      </c>
      <c r="E2148" s="17">
        <f t="shared" si="811"/>
        <v>23.826145704312577</v>
      </c>
      <c r="F2148" s="17">
        <f t="shared" si="812"/>
        <v>-75.34210526315789</v>
      </c>
      <c r="G2148" s="17">
        <f t="shared" si="813"/>
        <v>34.884854392591691</v>
      </c>
      <c r="H2148" s="17">
        <f t="shared" si="814"/>
        <v>-81.066666666666677</v>
      </c>
      <c r="I2148" s="17">
        <f t="shared" si="815"/>
        <v>30.951320394527524</v>
      </c>
      <c r="J2148" s="18">
        <v>42.49</v>
      </c>
      <c r="K2148" s="17">
        <v>-1.05</v>
      </c>
      <c r="L2148" s="17">
        <v>2.0257999999999998</v>
      </c>
      <c r="M2148" s="18">
        <v>42.32</v>
      </c>
      <c r="N2148" s="17">
        <v>-0.25</v>
      </c>
      <c r="O2148" s="17">
        <v>1.7762</v>
      </c>
      <c r="P2148" s="18">
        <v>57.26</v>
      </c>
      <c r="Q2148" s="17">
        <v>-0.38</v>
      </c>
      <c r="R2148" s="17">
        <v>1.6414</v>
      </c>
      <c r="S2148" s="18">
        <v>48.64</v>
      </c>
      <c r="T2148" s="17">
        <v>-0.45</v>
      </c>
      <c r="U2148" s="17">
        <v>1.5714999999999999</v>
      </c>
      <c r="V2148" s="21">
        <v>42459</v>
      </c>
      <c r="W2148" s="7">
        <v>600259</v>
      </c>
      <c r="X2148" s="30"/>
      <c r="Y2148" s="66">
        <v>37152</v>
      </c>
      <c r="Z2148" s="66">
        <v>7055</v>
      </c>
      <c r="AA2148" s="30"/>
      <c r="AB2148" s="66">
        <v>28866</v>
      </c>
      <c r="AC2148" s="66">
        <v>9081</v>
      </c>
      <c r="AD2148" s="30"/>
      <c r="AE2148" s="66">
        <v>33508</v>
      </c>
      <c r="AF2148" s="66">
        <v>7823</v>
      </c>
      <c r="AG2148" s="16"/>
      <c r="AH2148" s="66">
        <v>32537</v>
      </c>
      <c r="AI2148" s="66">
        <v>8056</v>
      </c>
      <c r="AJ2148" s="76"/>
      <c r="AK2148" s="75"/>
      <c r="AL2148" s="7">
        <v>600259</v>
      </c>
    </row>
    <row r="2149" spans="1:38" x14ac:dyDescent="0.15">
      <c r="A2149" s="7">
        <v>600260</v>
      </c>
      <c r="B2149" s="17">
        <f t="shared" si="808"/>
        <v>81.473684210526315</v>
      </c>
      <c r="C2149" s="17">
        <f t="shared" si="809"/>
        <v>3.64021164021164</v>
      </c>
      <c r="D2149" s="17">
        <f t="shared" si="810"/>
        <v>46.333333333333329</v>
      </c>
      <c r="E2149" s="17">
        <f t="shared" si="811"/>
        <v>2.5802260018098706</v>
      </c>
      <c r="F2149" s="17">
        <f t="shared" si="812"/>
        <v>68.166666666666671</v>
      </c>
      <c r="G2149" s="17">
        <f t="shared" si="813"/>
        <v>3.7816097267810087</v>
      </c>
      <c r="H2149" s="17">
        <f t="shared" si="814"/>
        <v>64.323529411764696</v>
      </c>
      <c r="I2149" s="17">
        <f t="shared" si="815"/>
        <v>3.3378356722602502</v>
      </c>
      <c r="J2149" s="18">
        <v>15.48</v>
      </c>
      <c r="K2149" s="17">
        <v>0.19</v>
      </c>
      <c r="L2149" s="17">
        <v>4.2525000000000004</v>
      </c>
      <c r="M2149" s="18">
        <v>11.12</v>
      </c>
      <c r="N2149" s="17">
        <v>0.06</v>
      </c>
      <c r="O2149" s="17">
        <v>4.3097000000000003</v>
      </c>
      <c r="P2149" s="18">
        <v>16.36</v>
      </c>
      <c r="Q2149" s="17">
        <v>0.12</v>
      </c>
      <c r="R2149" s="17">
        <v>4.3262</v>
      </c>
      <c r="S2149" s="18">
        <v>14.58</v>
      </c>
      <c r="T2149" s="17">
        <v>0.17</v>
      </c>
      <c r="U2149" s="17">
        <v>4.3681000000000001</v>
      </c>
      <c r="V2149" s="28">
        <v>42488</v>
      </c>
      <c r="W2149" s="7">
        <v>600260</v>
      </c>
      <c r="X2149" s="30"/>
      <c r="Y2149" s="66">
        <v>53479</v>
      </c>
      <c r="Z2149" s="66">
        <v>12467</v>
      </c>
      <c r="AA2149" s="30"/>
      <c r="AB2149" s="66">
        <v>54124</v>
      </c>
      <c r="AC2149" s="66">
        <v>12318</v>
      </c>
      <c r="AD2149" s="30"/>
      <c r="AE2149" s="66">
        <v>50505</v>
      </c>
      <c r="AF2149" s="66">
        <v>13201</v>
      </c>
      <c r="AG2149" s="30"/>
      <c r="AH2149" s="66">
        <v>60364</v>
      </c>
      <c r="AI2149" s="66">
        <v>11045</v>
      </c>
      <c r="AJ2149" s="76"/>
      <c r="AK2149" s="75"/>
      <c r="AL2149" s="7">
        <v>600260</v>
      </c>
    </row>
    <row r="2150" spans="1:38" x14ac:dyDescent="0.15">
      <c r="A2150" s="7">
        <v>600261</v>
      </c>
      <c r="B2150" s="17">
        <f t="shared" si="808"/>
        <v>27.769230769230766</v>
      </c>
      <c r="C2150" s="17">
        <f t="shared" si="809"/>
        <v>3.5897180927758168</v>
      </c>
      <c r="D2150" s="17">
        <f t="shared" si="810"/>
        <v>28.821428571428569</v>
      </c>
      <c r="E2150" s="17">
        <f t="shared" si="811"/>
        <v>3.8798076923076925</v>
      </c>
      <c r="F2150" s="17">
        <f t="shared" si="812"/>
        <v>23.533333333333331</v>
      </c>
      <c r="G2150" s="17">
        <f t="shared" si="813"/>
        <v>3.5091207316467021</v>
      </c>
      <c r="H2150" s="17">
        <f t="shared" si="814"/>
        <v>24.0625</v>
      </c>
      <c r="I2150" s="17">
        <f t="shared" si="815"/>
        <v>3.6544850498338866</v>
      </c>
      <c r="J2150" s="18">
        <v>7.22</v>
      </c>
      <c r="K2150" s="17">
        <v>0.26</v>
      </c>
      <c r="L2150" s="17">
        <v>2.0112999999999999</v>
      </c>
      <c r="M2150" s="18">
        <v>8.07</v>
      </c>
      <c r="N2150" s="17">
        <v>7.0000000000000007E-2</v>
      </c>
      <c r="O2150" s="17">
        <v>2.08</v>
      </c>
      <c r="P2150" s="18">
        <v>7.06</v>
      </c>
      <c r="Q2150" s="17">
        <v>0.15</v>
      </c>
      <c r="R2150" s="17">
        <v>2.0118999999999998</v>
      </c>
      <c r="S2150" s="18">
        <v>7.7</v>
      </c>
      <c r="T2150" s="17">
        <v>0.24</v>
      </c>
      <c r="U2150" s="17">
        <v>2.1070000000000002</v>
      </c>
      <c r="V2150" s="21">
        <v>42471</v>
      </c>
      <c r="W2150" s="7">
        <v>600261</v>
      </c>
      <c r="X2150" s="30" t="s">
        <v>41</v>
      </c>
      <c r="Y2150" s="66">
        <v>62925</v>
      </c>
      <c r="Z2150" s="66">
        <v>23076</v>
      </c>
      <c r="AA2150" s="30" t="s">
        <v>41</v>
      </c>
      <c r="AB2150" s="66">
        <v>55855</v>
      </c>
      <c r="AC2150" s="66">
        <v>25997</v>
      </c>
      <c r="AD2150" s="30" t="s">
        <v>43</v>
      </c>
      <c r="AE2150" s="66">
        <v>59015</v>
      </c>
      <c r="AF2150" s="66">
        <v>24605</v>
      </c>
      <c r="AG2150" s="30" t="s">
        <v>41</v>
      </c>
      <c r="AH2150" s="66">
        <v>53017</v>
      </c>
      <c r="AI2150" s="66">
        <v>27389</v>
      </c>
      <c r="AJ2150" s="76"/>
      <c r="AK2150" s="75"/>
      <c r="AL2150" s="7">
        <v>600261</v>
      </c>
    </row>
    <row r="2151" spans="1:38" x14ac:dyDescent="0.15">
      <c r="A2151" s="7">
        <v>600262</v>
      </c>
      <c r="B2151" s="17">
        <f t="shared" si="808"/>
        <v>-31.757894736842108</v>
      </c>
      <c r="C2151" s="17">
        <f t="shared" si="809"/>
        <v>5.1568242030595677</v>
      </c>
      <c r="D2151" s="17">
        <f t="shared" si="810"/>
        <v>-155.04716981132074</v>
      </c>
      <c r="E2151" s="17">
        <f t="shared" si="811"/>
        <v>5.6670459639322779</v>
      </c>
      <c r="F2151" s="17">
        <f t="shared" si="812"/>
        <v>-308.87096774193549</v>
      </c>
      <c r="G2151" s="17">
        <f t="shared" si="813"/>
        <v>4.6116797110174588</v>
      </c>
      <c r="H2151" s="17">
        <f t="shared" si="814"/>
        <v>-1111.0778443113772</v>
      </c>
      <c r="I2151" s="17">
        <f t="shared" si="815"/>
        <v>4.233184470338621</v>
      </c>
      <c r="J2151" s="18">
        <v>30.17</v>
      </c>
      <c r="K2151" s="17">
        <v>-0.95</v>
      </c>
      <c r="L2151" s="17">
        <v>5.8505000000000003</v>
      </c>
      <c r="M2151" s="18">
        <v>32.869999999999997</v>
      </c>
      <c r="N2151" s="17">
        <v>-5.2999999999999999E-2</v>
      </c>
      <c r="O2151" s="17">
        <v>5.8002000000000002</v>
      </c>
      <c r="P2151" s="18">
        <v>26.81</v>
      </c>
      <c r="Q2151" s="17">
        <v>-4.3400000000000001E-2</v>
      </c>
      <c r="R2151" s="17">
        <v>5.8135000000000003</v>
      </c>
      <c r="S2151" s="18">
        <v>24.74</v>
      </c>
      <c r="T2151" s="17">
        <v>-1.67E-2</v>
      </c>
      <c r="U2151" s="17">
        <v>5.8442999999999996</v>
      </c>
      <c r="V2151" s="28">
        <v>42478</v>
      </c>
      <c r="W2151" s="7">
        <v>600262</v>
      </c>
      <c r="X2151" s="30" t="s">
        <v>37</v>
      </c>
      <c r="Y2151" s="66">
        <v>8932</v>
      </c>
      <c r="Z2151" s="66">
        <v>19032</v>
      </c>
      <c r="AA2151" s="16" t="s">
        <v>39</v>
      </c>
      <c r="AB2151" s="66">
        <v>10305</v>
      </c>
      <c r="AC2151" s="66">
        <v>16496</v>
      </c>
      <c r="AD2151" s="16" t="s">
        <v>39</v>
      </c>
      <c r="AE2151" s="66">
        <v>10319</v>
      </c>
      <c r="AF2151" s="66">
        <v>16474</v>
      </c>
      <c r="AG2151" s="16" t="s">
        <v>43</v>
      </c>
      <c r="AH2151" s="66">
        <v>13272</v>
      </c>
      <c r="AI2151" s="66">
        <v>12809</v>
      </c>
      <c r="AJ2151" s="76"/>
      <c r="AK2151" s="75"/>
      <c r="AL2151" s="7">
        <v>600262</v>
      </c>
    </row>
    <row r="2152" spans="1:38" x14ac:dyDescent="0.15">
      <c r="A2152" s="7">
        <v>600265</v>
      </c>
      <c r="B2152" s="17">
        <f t="shared" si="808"/>
        <v>118.11538461538461</v>
      </c>
      <c r="C2152" s="17">
        <f t="shared" si="809"/>
        <v>196.48112603966732</v>
      </c>
      <c r="D2152" s="17">
        <f t="shared" si="810"/>
        <v>-109.45833333333333</v>
      </c>
      <c r="E2152" s="17">
        <f t="shared" si="811"/>
        <v>-38.100072516316168</v>
      </c>
      <c r="F2152" s="17">
        <f t="shared" si="812"/>
        <v>-126.5</v>
      </c>
      <c r="G2152" s="17">
        <f t="shared" si="813"/>
        <v>-34.648041632429475</v>
      </c>
      <c r="H2152" s="17">
        <f t="shared" si="814"/>
        <v>83.09375</v>
      </c>
      <c r="I2152" s="17">
        <f t="shared" si="815"/>
        <v>-68.196973582969989</v>
      </c>
      <c r="J2152" s="18">
        <v>30.71</v>
      </c>
      <c r="K2152" s="17">
        <v>0.26</v>
      </c>
      <c r="L2152" s="17">
        <v>0.15629999999999999</v>
      </c>
      <c r="M2152" s="18">
        <v>26.27</v>
      </c>
      <c r="N2152" s="17">
        <v>-0.06</v>
      </c>
      <c r="O2152" s="17">
        <v>-0.6895</v>
      </c>
      <c r="P2152" s="18">
        <v>25.3</v>
      </c>
      <c r="Q2152" s="17">
        <v>-0.1</v>
      </c>
      <c r="R2152" s="17">
        <v>-0.73019999999999996</v>
      </c>
      <c r="S2152" s="18">
        <v>26.59</v>
      </c>
      <c r="T2152" s="17">
        <v>0.24</v>
      </c>
      <c r="U2152" s="17">
        <v>-0.38990000000000002</v>
      </c>
      <c r="V2152" s="28"/>
      <c r="W2152" s="7">
        <v>600265</v>
      </c>
      <c r="X2152" s="16" t="s">
        <v>39</v>
      </c>
      <c r="Y2152" s="66">
        <v>6030</v>
      </c>
      <c r="Z2152" s="66">
        <v>21526</v>
      </c>
      <c r="AA2152" s="16" t="s">
        <v>37</v>
      </c>
      <c r="AB2152" s="66">
        <v>5239</v>
      </c>
      <c r="AC2152" s="66">
        <v>24775</v>
      </c>
      <c r="AD2152" s="16" t="s">
        <v>37</v>
      </c>
      <c r="AE2152" s="66">
        <v>5024</v>
      </c>
      <c r="AF2152" s="66">
        <v>25835</v>
      </c>
      <c r="AG2152" s="16" t="s">
        <v>37</v>
      </c>
      <c r="AH2152" s="66">
        <v>5011</v>
      </c>
      <c r="AI2152" s="66">
        <v>25903</v>
      </c>
      <c r="AJ2152" s="76"/>
      <c r="AK2152" s="75"/>
      <c r="AL2152" s="7">
        <v>600265</v>
      </c>
    </row>
    <row r="2153" spans="1:38" x14ac:dyDescent="0.15">
      <c r="A2153" s="7">
        <v>600266</v>
      </c>
      <c r="B2153" s="17">
        <f t="shared" si="808"/>
        <v>14.648351648351648</v>
      </c>
      <c r="C2153" s="17">
        <f t="shared" si="809"/>
        <v>1.0761542622328788</v>
      </c>
      <c r="D2153" s="17">
        <f t="shared" si="810"/>
        <v>28.15909090909091</v>
      </c>
      <c r="E2153" s="17">
        <f t="shared" si="811"/>
        <v>1.0348715807057842</v>
      </c>
      <c r="F2153" s="17">
        <f t="shared" si="812"/>
        <v>22.504504504504503</v>
      </c>
      <c r="G2153" s="17">
        <f t="shared" si="813"/>
        <v>1.0388162983540292</v>
      </c>
      <c r="H2153" s="17">
        <f t="shared" si="814"/>
        <v>23.301136363636363</v>
      </c>
      <c r="I2153" s="17">
        <f t="shared" si="815"/>
        <v>1.1230877930955159</v>
      </c>
      <c r="J2153" s="18">
        <v>13.33</v>
      </c>
      <c r="K2153" s="17">
        <v>0.91</v>
      </c>
      <c r="L2153" s="17">
        <v>12.386699999999999</v>
      </c>
      <c r="M2153" s="18">
        <v>12.39</v>
      </c>
      <c r="N2153" s="17">
        <v>0.11</v>
      </c>
      <c r="O2153" s="17">
        <v>11.9725</v>
      </c>
      <c r="P2153" s="18">
        <v>12.49</v>
      </c>
      <c r="Q2153" s="17">
        <v>0.27750000000000002</v>
      </c>
      <c r="R2153" s="17">
        <v>12.023300000000001</v>
      </c>
      <c r="S2153" s="18">
        <v>13.67</v>
      </c>
      <c r="T2153" s="17">
        <v>0.44</v>
      </c>
      <c r="U2153" s="17">
        <v>12.171799999999999</v>
      </c>
      <c r="V2153" s="28">
        <v>42454</v>
      </c>
      <c r="W2153" s="7">
        <v>600266</v>
      </c>
      <c r="X2153" s="30"/>
      <c r="Y2153" s="66">
        <v>66794</v>
      </c>
      <c r="Z2153" s="66">
        <v>23460</v>
      </c>
      <c r="AA2153" s="30"/>
      <c r="AB2153" s="66">
        <v>70173</v>
      </c>
      <c r="AC2153" s="66">
        <v>22331</v>
      </c>
      <c r="AD2153" s="30"/>
      <c r="AE2153" s="66">
        <v>60606</v>
      </c>
      <c r="AF2153" s="66">
        <v>25856</v>
      </c>
      <c r="AG2153" s="30"/>
      <c r="AH2153" s="66">
        <v>56820</v>
      </c>
      <c r="AI2153" s="66">
        <v>27579</v>
      </c>
      <c r="AJ2153" s="76"/>
      <c r="AK2153" s="75"/>
      <c r="AL2153" s="7">
        <v>600266</v>
      </c>
    </row>
    <row r="2154" spans="1:38" x14ac:dyDescent="0.15">
      <c r="A2154" s="7">
        <v>600267</v>
      </c>
      <c r="B2154" s="17">
        <f t="shared" si="808"/>
        <v>1315</v>
      </c>
      <c r="C2154" s="17">
        <f t="shared" si="809"/>
        <v>1.8349007897747887</v>
      </c>
      <c r="D2154" s="17">
        <f t="shared" si="810"/>
        <v>570.41666666666663</v>
      </c>
      <c r="E2154" s="17">
        <f t="shared" si="811"/>
        <v>1.9085459361494492</v>
      </c>
      <c r="F2154" s="17">
        <f t="shared" si="812"/>
        <v>289.28571428571428</v>
      </c>
      <c r="G2154" s="17">
        <f t="shared" si="813"/>
        <v>1.7075158806003712</v>
      </c>
      <c r="H2154" s="17">
        <f t="shared" si="814"/>
        <v>363.49999999999994</v>
      </c>
      <c r="I2154" s="17">
        <f t="shared" si="815"/>
        <v>2.0402722233915664</v>
      </c>
      <c r="J2154" s="18">
        <v>13.15</v>
      </c>
      <c r="K2154" s="17">
        <v>0.01</v>
      </c>
      <c r="L2154" s="17">
        <v>7.1665999999999999</v>
      </c>
      <c r="M2154" s="18">
        <v>13.69</v>
      </c>
      <c r="N2154" s="17">
        <v>6.0000000000000001E-3</v>
      </c>
      <c r="O2154" s="17">
        <v>7.173</v>
      </c>
      <c r="P2154" s="18">
        <v>12.15</v>
      </c>
      <c r="Q2154" s="17">
        <v>2.1000000000000001E-2</v>
      </c>
      <c r="R2154" s="17">
        <v>7.1155999999999997</v>
      </c>
      <c r="S2154" s="18">
        <v>14.54</v>
      </c>
      <c r="T2154" s="17">
        <v>0.03</v>
      </c>
      <c r="U2154" s="17">
        <v>7.1265000000000001</v>
      </c>
      <c r="V2154" s="28">
        <v>42443</v>
      </c>
      <c r="W2154" s="7">
        <v>600267</v>
      </c>
      <c r="X2154" s="16" t="s">
        <v>37</v>
      </c>
      <c r="Y2154" s="66">
        <v>30916</v>
      </c>
      <c r="Z2154" s="66">
        <v>31230</v>
      </c>
      <c r="AA2154" s="16" t="s">
        <v>37</v>
      </c>
      <c r="AB2154" s="66">
        <v>30035</v>
      </c>
      <c r="AC2154" s="66">
        <v>32146</v>
      </c>
      <c r="AD2154" s="16" t="s">
        <v>37</v>
      </c>
      <c r="AE2154" s="66">
        <v>29654</v>
      </c>
      <c r="AF2154" s="66">
        <v>32559</v>
      </c>
      <c r="AG2154" s="16" t="s">
        <v>37</v>
      </c>
      <c r="AH2154" s="66">
        <v>26331</v>
      </c>
      <c r="AI2154" s="66">
        <v>36669</v>
      </c>
      <c r="AJ2154" s="76"/>
      <c r="AK2154" s="75"/>
      <c r="AL2154" s="7">
        <v>600267</v>
      </c>
    </row>
    <row r="2155" spans="1:38" x14ac:dyDescent="0.15">
      <c r="A2155" s="7">
        <v>600268</v>
      </c>
      <c r="B2155" s="17">
        <f t="shared" si="808"/>
        <v>180.39999999999998</v>
      </c>
      <c r="C2155" s="17">
        <f t="shared" si="809"/>
        <v>2.9355290135711258</v>
      </c>
      <c r="D2155" s="17">
        <f t="shared" si="810"/>
        <v>-10.666666666666666</v>
      </c>
      <c r="E2155" s="17">
        <f t="shared" si="811"/>
        <v>2.7435430286142961</v>
      </c>
      <c r="F2155" s="17">
        <f t="shared" si="812"/>
        <v>-21.055555555555557</v>
      </c>
      <c r="G2155" s="17">
        <f t="shared" si="813"/>
        <v>2.7519604995643334</v>
      </c>
      <c r="H2155" s="17">
        <f t="shared" si="814"/>
        <v>-34.958333333333336</v>
      </c>
      <c r="I2155" s="17">
        <f t="shared" si="815"/>
        <v>3.0504653868528218</v>
      </c>
      <c r="J2155" s="18">
        <v>9.02</v>
      </c>
      <c r="K2155" s="17">
        <v>0.05</v>
      </c>
      <c r="L2155" s="17">
        <v>3.0727000000000002</v>
      </c>
      <c r="M2155" s="18">
        <v>7.68</v>
      </c>
      <c r="N2155" s="17">
        <v>-0.18</v>
      </c>
      <c r="O2155" s="17">
        <v>2.7993000000000001</v>
      </c>
      <c r="P2155" s="18">
        <v>7.58</v>
      </c>
      <c r="Q2155" s="17">
        <v>-0.18</v>
      </c>
      <c r="R2155" s="17">
        <v>2.7544</v>
      </c>
      <c r="S2155" s="18">
        <v>8.39</v>
      </c>
      <c r="T2155" s="17">
        <v>-0.18</v>
      </c>
      <c r="U2155" s="17">
        <v>2.7504</v>
      </c>
      <c r="V2155" s="28">
        <v>42454</v>
      </c>
      <c r="W2155" s="7">
        <v>600268</v>
      </c>
      <c r="X2155" s="30"/>
      <c r="Y2155" s="66"/>
      <c r="Z2155" s="66"/>
      <c r="AA2155" s="30"/>
      <c r="AB2155" s="66">
        <v>61750</v>
      </c>
      <c r="AC2155" s="66">
        <v>10287</v>
      </c>
      <c r="AD2155" s="30"/>
      <c r="AE2155" s="66">
        <v>59749</v>
      </c>
      <c r="AF2155" s="66">
        <v>10631</v>
      </c>
      <c r="AG2155" s="30"/>
      <c r="AH2155" s="66">
        <v>49360</v>
      </c>
      <c r="AI2155" s="66">
        <v>12870</v>
      </c>
      <c r="AJ2155" s="76"/>
      <c r="AK2155" s="75"/>
      <c r="AL2155" s="7">
        <v>600268</v>
      </c>
    </row>
    <row r="2156" spans="1:38" x14ac:dyDescent="0.15">
      <c r="A2156" s="7">
        <v>600269</v>
      </c>
      <c r="B2156" s="17">
        <f t="shared" si="808"/>
        <v>11.431818181818182</v>
      </c>
      <c r="C2156" s="17">
        <f t="shared" si="809"/>
        <v>0.82730263157894735</v>
      </c>
      <c r="D2156" s="17">
        <f t="shared" si="810"/>
        <v>14.9375</v>
      </c>
      <c r="E2156" s="17">
        <f t="shared" si="811"/>
        <v>0.86445429062302204</v>
      </c>
      <c r="F2156" s="17">
        <f t="shared" si="812"/>
        <v>6.7968749999999991</v>
      </c>
      <c r="G2156" s="17">
        <f t="shared" si="813"/>
        <v>0.75012933264355908</v>
      </c>
      <c r="H2156" s="17">
        <f t="shared" si="814"/>
        <v>9.115384615384615</v>
      </c>
      <c r="I2156" s="17">
        <f t="shared" si="815"/>
        <v>0.8000540120852041</v>
      </c>
      <c r="J2156" s="18">
        <v>5.03</v>
      </c>
      <c r="K2156" s="17">
        <v>0.44</v>
      </c>
      <c r="L2156" s="17">
        <v>6.08</v>
      </c>
      <c r="M2156" s="18">
        <v>4.78</v>
      </c>
      <c r="N2156" s="17">
        <v>0.08</v>
      </c>
      <c r="O2156" s="17">
        <v>5.5294999999999996</v>
      </c>
      <c r="P2156" s="18">
        <v>4.3499999999999996</v>
      </c>
      <c r="Q2156" s="17">
        <v>0.32</v>
      </c>
      <c r="R2156" s="17">
        <v>5.7990000000000004</v>
      </c>
      <c r="S2156" s="18">
        <v>4.74</v>
      </c>
      <c r="T2156" s="17">
        <v>0.39</v>
      </c>
      <c r="U2156" s="17">
        <v>5.9245999999999999</v>
      </c>
      <c r="V2156" s="28"/>
      <c r="W2156" s="7">
        <v>600269</v>
      </c>
      <c r="X2156" s="30"/>
      <c r="Y2156" s="66">
        <v>106829</v>
      </c>
      <c r="Z2156" s="66">
        <v>21861</v>
      </c>
      <c r="AA2156" s="30"/>
      <c r="AB2156" s="66"/>
      <c r="AC2156" s="66"/>
      <c r="AD2156" s="30"/>
      <c r="AE2156" s="66">
        <v>112859</v>
      </c>
      <c r="AF2156" s="66">
        <v>20693</v>
      </c>
      <c r="AG2156" s="30"/>
      <c r="AH2156" s="66">
        <v>108001</v>
      </c>
      <c r="AI2156" s="66">
        <v>21624</v>
      </c>
      <c r="AJ2156" s="76"/>
      <c r="AK2156" s="75"/>
      <c r="AL2156" s="7">
        <v>600269</v>
      </c>
    </row>
    <row r="2157" spans="1:38" x14ac:dyDescent="0.15">
      <c r="A2157" s="7">
        <v>600270</v>
      </c>
      <c r="B2157" s="17">
        <f t="shared" si="808"/>
        <v>14.824773684682263</v>
      </c>
      <c r="C2157" s="17">
        <f t="shared" si="809"/>
        <v>2.0564465995275394</v>
      </c>
      <c r="D2157" s="17">
        <f t="shared" si="810"/>
        <v>30.034076827757129</v>
      </c>
      <c r="E2157" s="17">
        <f t="shared" si="811"/>
        <v>2.4303118419733281</v>
      </c>
      <c r="F2157" s="17">
        <f t="shared" si="812"/>
        <v>16.224489795918366</v>
      </c>
      <c r="G2157" s="17">
        <f t="shared" si="813"/>
        <v>2.2304121607835135</v>
      </c>
      <c r="H2157" s="17">
        <f t="shared" si="814"/>
        <v>17.203926535782141</v>
      </c>
      <c r="I2157" s="17">
        <f t="shared" si="815"/>
        <v>2.2431133571145461</v>
      </c>
      <c r="J2157" s="18">
        <v>16.54</v>
      </c>
      <c r="K2157" s="17">
        <v>1.1156999999999999</v>
      </c>
      <c r="L2157" s="17">
        <v>8.0429999999999993</v>
      </c>
      <c r="M2157" s="18">
        <v>19.39</v>
      </c>
      <c r="N2157" s="17">
        <v>0.16139999999999999</v>
      </c>
      <c r="O2157" s="17">
        <v>7.9783999999999997</v>
      </c>
      <c r="P2157" s="18">
        <v>17.489999999999998</v>
      </c>
      <c r="Q2157" s="17">
        <v>0.53900000000000003</v>
      </c>
      <c r="R2157" s="17">
        <v>7.8415999999999997</v>
      </c>
      <c r="S2157" s="18">
        <v>18.11</v>
      </c>
      <c r="T2157" s="17">
        <v>0.78949999999999998</v>
      </c>
      <c r="U2157" s="17">
        <v>8.0736000000000008</v>
      </c>
      <c r="V2157" s="21">
        <v>42451</v>
      </c>
      <c r="W2157" s="7">
        <v>600270</v>
      </c>
      <c r="X2157" s="16" t="s">
        <v>43</v>
      </c>
      <c r="Y2157" s="66">
        <v>42038</v>
      </c>
      <c r="Z2157" s="66">
        <v>21539</v>
      </c>
      <c r="AA2157" s="16" t="s">
        <v>41</v>
      </c>
      <c r="AB2157" s="66">
        <v>39349</v>
      </c>
      <c r="AC2157" s="66">
        <v>23011</v>
      </c>
      <c r="AD2157" s="16" t="s">
        <v>41</v>
      </c>
      <c r="AE2157" s="66">
        <v>38003</v>
      </c>
      <c r="AF2157" s="66">
        <v>23827</v>
      </c>
      <c r="AG2157" s="16" t="s">
        <v>41</v>
      </c>
      <c r="AH2157" s="66">
        <v>36457</v>
      </c>
      <c r="AI2157" s="66">
        <v>24837</v>
      </c>
      <c r="AJ2157" s="76"/>
      <c r="AK2157" s="75"/>
      <c r="AL2157" s="7">
        <v>600270</v>
      </c>
    </row>
    <row r="2158" spans="1:38" x14ac:dyDescent="0.15">
      <c r="A2158" s="7">
        <v>600271</v>
      </c>
      <c r="B2158" s="17">
        <f t="shared" si="808"/>
        <v>11.875</v>
      </c>
      <c r="C2158" s="17">
        <f t="shared" si="809"/>
        <v>2.2654236171831528</v>
      </c>
      <c r="D2158" s="17">
        <f t="shared" si="810"/>
        <v>34.091463414634148</v>
      </c>
      <c r="E2158" s="17">
        <f t="shared" si="811"/>
        <v>6.0720258910923341</v>
      </c>
      <c r="F2158" s="17">
        <f t="shared" si="812"/>
        <v>36.060606060606062</v>
      </c>
      <c r="G2158" s="17">
        <f t="shared" si="813"/>
        <v>5.3095370886781934</v>
      </c>
      <c r="H2158" s="17">
        <f t="shared" si="814"/>
        <v>32.455882352941174</v>
      </c>
      <c r="I2158" s="17">
        <f t="shared" si="815"/>
        <v>4.7365597167078013</v>
      </c>
      <c r="J2158" s="18">
        <v>19.95</v>
      </c>
      <c r="K2158" s="17">
        <v>1.68</v>
      </c>
      <c r="L2158" s="17">
        <v>8.8063000000000002</v>
      </c>
      <c r="M2158" s="18">
        <v>55.91</v>
      </c>
      <c r="N2158" s="17">
        <v>0.41</v>
      </c>
      <c r="O2158" s="17">
        <v>9.2078000000000007</v>
      </c>
      <c r="P2158" s="18">
        <v>23.8</v>
      </c>
      <c r="Q2158" s="17">
        <v>0.33</v>
      </c>
      <c r="R2158" s="17">
        <v>4.4824999999999999</v>
      </c>
      <c r="S2158" s="18">
        <v>22.07</v>
      </c>
      <c r="T2158" s="17">
        <v>0.51</v>
      </c>
      <c r="U2158" s="17">
        <v>4.6595000000000004</v>
      </c>
      <c r="V2158" s="28">
        <v>42452</v>
      </c>
      <c r="W2158" s="7">
        <v>600271</v>
      </c>
      <c r="X2158" s="16" t="s">
        <v>41</v>
      </c>
      <c r="Y2158" s="66">
        <v>44189</v>
      </c>
      <c r="Z2158" s="66">
        <v>20896</v>
      </c>
      <c r="AA2158" s="16" t="s">
        <v>41</v>
      </c>
      <c r="AB2158" s="66">
        <v>44161</v>
      </c>
      <c r="AC2158" s="66">
        <v>20909</v>
      </c>
      <c r="AD2158" s="30"/>
      <c r="AE2158" s="66">
        <v>71365</v>
      </c>
      <c r="AF2158" s="66">
        <v>25878</v>
      </c>
      <c r="AG2158" s="16"/>
      <c r="AH2158" s="66">
        <v>86854</v>
      </c>
      <c r="AI2158" s="66">
        <v>21263</v>
      </c>
      <c r="AJ2158" s="76"/>
      <c r="AK2158" s="75"/>
      <c r="AL2158" s="7">
        <v>600271</v>
      </c>
    </row>
    <row r="2159" spans="1:38" x14ac:dyDescent="0.15">
      <c r="A2159" s="7">
        <v>600272</v>
      </c>
      <c r="B2159" s="17">
        <f t="shared" si="808"/>
        <v>240.75000000000003</v>
      </c>
      <c r="C2159" s="17">
        <f t="shared" si="809"/>
        <v>9.151382685545947</v>
      </c>
      <c r="D2159" s="17">
        <f t="shared" si="810"/>
        <v>199.25</v>
      </c>
      <c r="E2159" s="17">
        <f t="shared" si="811"/>
        <v>7.3554519865257717</v>
      </c>
      <c r="F2159" s="17">
        <f t="shared" si="812"/>
        <v>175.89999999999998</v>
      </c>
      <c r="G2159" s="17">
        <f t="shared" si="813"/>
        <v>8.8104182319058353</v>
      </c>
      <c r="H2159" s="17">
        <f t="shared" si="814"/>
        <v>269.875</v>
      </c>
      <c r="I2159" s="17">
        <f t="shared" si="815"/>
        <v>11.066119938493079</v>
      </c>
      <c r="J2159" s="18">
        <v>19.260000000000002</v>
      </c>
      <c r="K2159" s="17">
        <v>0.08</v>
      </c>
      <c r="L2159" s="17">
        <v>2.1046</v>
      </c>
      <c r="M2159" s="18">
        <v>15.94</v>
      </c>
      <c r="N2159" s="17">
        <v>0.02</v>
      </c>
      <c r="O2159" s="17">
        <v>2.1671</v>
      </c>
      <c r="P2159" s="18">
        <v>17.59</v>
      </c>
      <c r="Q2159" s="17">
        <v>0.05</v>
      </c>
      <c r="R2159" s="17">
        <v>1.9964999999999999</v>
      </c>
      <c r="S2159" s="18">
        <v>21.59</v>
      </c>
      <c r="T2159" s="17">
        <v>0.06</v>
      </c>
      <c r="U2159" s="17">
        <v>1.9510000000000001</v>
      </c>
      <c r="V2159" s="28">
        <v>42481</v>
      </c>
      <c r="W2159" s="7">
        <v>600272</v>
      </c>
      <c r="X2159" s="30"/>
      <c r="Y2159" s="66">
        <v>31198</v>
      </c>
      <c r="Z2159" s="66">
        <v>7788</v>
      </c>
      <c r="AA2159" s="30"/>
      <c r="AB2159" s="66">
        <v>31498</v>
      </c>
      <c r="AC2159" s="66">
        <v>7714</v>
      </c>
      <c r="AD2159" s="30"/>
      <c r="AE2159" s="66">
        <v>28998</v>
      </c>
      <c r="AF2159" s="66">
        <v>8379</v>
      </c>
      <c r="AG2159" s="30"/>
      <c r="AH2159" s="66">
        <v>30027</v>
      </c>
      <c r="AI2159" s="66">
        <v>8093</v>
      </c>
      <c r="AJ2159" s="76"/>
      <c r="AK2159" s="75"/>
      <c r="AL2159" s="7">
        <v>600272</v>
      </c>
    </row>
    <row r="2160" spans="1:38" x14ac:dyDescent="0.15">
      <c r="A2160" s="7">
        <v>600273</v>
      </c>
      <c r="B2160" s="17">
        <f t="shared" si="808"/>
        <v>18.843137254901958</v>
      </c>
      <c r="C2160" s="17">
        <f t="shared" si="809"/>
        <v>3.6555213207044774</v>
      </c>
      <c r="D2160" s="17">
        <f t="shared" si="810"/>
        <v>14.861111111111112</v>
      </c>
      <c r="E2160" s="17">
        <f t="shared" si="811"/>
        <v>3.0881344925863128</v>
      </c>
      <c r="F2160" s="17">
        <f t="shared" si="812"/>
        <v>14.850000000000001</v>
      </c>
      <c r="G2160" s="17">
        <f t="shared" si="813"/>
        <v>3.2102323905602592</v>
      </c>
      <c r="H2160" s="17">
        <f t="shared" si="814"/>
        <v>16.993902439024389</v>
      </c>
      <c r="I2160" s="17">
        <f t="shared" si="815"/>
        <v>3.2192113105551314</v>
      </c>
      <c r="J2160" s="18">
        <v>9.61</v>
      </c>
      <c r="K2160" s="17">
        <v>0.51</v>
      </c>
      <c r="L2160" s="17">
        <v>2.6288999999999998</v>
      </c>
      <c r="M2160" s="18">
        <v>8.56</v>
      </c>
      <c r="N2160" s="17">
        <v>0.14399999999999999</v>
      </c>
      <c r="O2160" s="17">
        <v>2.7719</v>
      </c>
      <c r="P2160" s="18">
        <v>8.91</v>
      </c>
      <c r="Q2160" s="17">
        <v>0.3</v>
      </c>
      <c r="R2160" s="17">
        <v>2.7755000000000001</v>
      </c>
      <c r="S2160" s="18">
        <v>9.2899999999999991</v>
      </c>
      <c r="T2160" s="17">
        <v>0.41</v>
      </c>
      <c r="U2160" s="17">
        <v>2.8858000000000001</v>
      </c>
      <c r="V2160" s="21">
        <v>42478</v>
      </c>
      <c r="W2160" s="7">
        <v>600273</v>
      </c>
      <c r="X2160" s="16" t="s">
        <v>43</v>
      </c>
      <c r="Y2160" s="66">
        <v>54763</v>
      </c>
      <c r="Z2160" s="66">
        <v>23853</v>
      </c>
      <c r="AA2160" s="16" t="s">
        <v>41</v>
      </c>
      <c r="AB2160" s="66">
        <v>49158</v>
      </c>
      <c r="AC2160" s="66">
        <v>26573</v>
      </c>
      <c r="AD2160" s="16" t="s">
        <v>43</v>
      </c>
      <c r="AE2160" s="66">
        <v>50382</v>
      </c>
      <c r="AF2160" s="66">
        <v>25927</v>
      </c>
      <c r="AG2160" s="16" t="s">
        <v>41</v>
      </c>
      <c r="AH2160" s="66">
        <v>44692</v>
      </c>
      <c r="AI2160" s="66">
        <v>29229</v>
      </c>
      <c r="AJ2160" s="76"/>
      <c r="AK2160" s="75"/>
      <c r="AL2160" s="7">
        <v>600273</v>
      </c>
    </row>
    <row r="2161" spans="1:38" x14ac:dyDescent="0.15">
      <c r="A2161" s="7">
        <v>600275</v>
      </c>
      <c r="B2161" s="17">
        <f t="shared" si="808"/>
        <v>-252.48226950354612</v>
      </c>
      <c r="C2161" s="17">
        <f t="shared" si="809"/>
        <v>49.157691245512297</v>
      </c>
      <c r="D2161" s="17">
        <f t="shared" si="810"/>
        <v>-168.99038461538464</v>
      </c>
      <c r="E2161" s="17">
        <f t="shared" si="811"/>
        <v>19.988626670457776</v>
      </c>
      <c r="F2161" s="17">
        <f t="shared" si="812"/>
        <v>-128.47457627118644</v>
      </c>
      <c r="G2161" s="17">
        <f t="shared" si="813"/>
        <v>22.790138304269391</v>
      </c>
      <c r="H2161" s="17">
        <f t="shared" si="814"/>
        <v>-237.4722838137472</v>
      </c>
      <c r="I2161" s="17">
        <f t="shared" si="815"/>
        <v>45.047318611987379</v>
      </c>
      <c r="J2161" s="18">
        <v>17.8</v>
      </c>
      <c r="K2161" s="17">
        <v>-7.0499999999999993E-2</v>
      </c>
      <c r="L2161" s="17">
        <v>0.36209999999999998</v>
      </c>
      <c r="M2161" s="18">
        <v>7.03</v>
      </c>
      <c r="N2161" s="17">
        <v>-1.04E-2</v>
      </c>
      <c r="O2161" s="17">
        <v>0.35170000000000001</v>
      </c>
      <c r="P2161" s="18">
        <v>7.58</v>
      </c>
      <c r="Q2161" s="17">
        <v>-2.9499999999999998E-2</v>
      </c>
      <c r="R2161" s="17">
        <v>0.33260000000000001</v>
      </c>
      <c r="S2161" s="18">
        <v>14.28</v>
      </c>
      <c r="T2161" s="17">
        <v>-4.5100000000000001E-2</v>
      </c>
      <c r="U2161" s="17">
        <v>0.317</v>
      </c>
      <c r="V2161" s="28">
        <v>42480</v>
      </c>
      <c r="W2161" s="7">
        <v>600275</v>
      </c>
      <c r="X2161" s="30"/>
      <c r="Y2161" s="66"/>
      <c r="Z2161" s="66"/>
      <c r="AA2161" s="30"/>
      <c r="AB2161" s="66"/>
      <c r="AC2161" s="66"/>
      <c r="AD2161" s="30"/>
      <c r="AE2161" s="66"/>
      <c r="AF2161" s="66"/>
      <c r="AG2161" s="30"/>
      <c r="AH2161" s="66"/>
      <c r="AI2161" s="66"/>
      <c r="AJ2161" s="76"/>
      <c r="AK2161" s="75"/>
      <c r="AL2161" s="7">
        <v>600275</v>
      </c>
    </row>
    <row r="2162" spans="1:38" x14ac:dyDescent="0.15">
      <c r="A2162" s="7">
        <v>600276</v>
      </c>
      <c r="B2162" s="17">
        <f t="shared" si="808"/>
        <v>40.81083505247107</v>
      </c>
      <c r="C2162" s="17">
        <f t="shared" si="809"/>
        <v>8.9635743976675002</v>
      </c>
      <c r="D2162" s="17">
        <f t="shared" si="810"/>
        <v>33.63960113960114</v>
      </c>
      <c r="E2162" s="17">
        <f t="shared" si="811"/>
        <v>8.6950918664162895</v>
      </c>
      <c r="F2162" s="17">
        <f t="shared" si="812"/>
        <v>35.882984433709076</v>
      </c>
      <c r="G2162" s="17">
        <f t="shared" si="813"/>
        <v>8.5096000848626296</v>
      </c>
      <c r="H2162" s="17">
        <f t="shared" si="814"/>
        <v>40.230759863614225</v>
      </c>
      <c r="I2162" s="17">
        <f t="shared" si="815"/>
        <v>8.8211146044015454</v>
      </c>
      <c r="J2162" s="18">
        <v>45.5</v>
      </c>
      <c r="K2162" s="17">
        <v>1.1149</v>
      </c>
      <c r="L2162" s="17">
        <v>5.0761000000000003</v>
      </c>
      <c r="M2162" s="18">
        <v>47.23</v>
      </c>
      <c r="N2162" s="17">
        <v>0.35099999999999998</v>
      </c>
      <c r="O2162" s="17">
        <v>5.4318</v>
      </c>
      <c r="P2162" s="18">
        <v>40.11</v>
      </c>
      <c r="Q2162" s="17">
        <v>0.55889999999999995</v>
      </c>
      <c r="R2162" s="17">
        <v>4.7134999999999998</v>
      </c>
      <c r="S2162" s="18">
        <v>44.05</v>
      </c>
      <c r="T2162" s="17">
        <v>0.82120000000000004</v>
      </c>
      <c r="U2162" s="17">
        <v>4.9936999999999996</v>
      </c>
      <c r="V2162" s="21">
        <v>42457</v>
      </c>
      <c r="W2162" s="7">
        <v>600276</v>
      </c>
      <c r="X2162" s="16" t="s">
        <v>37</v>
      </c>
      <c r="Y2162" s="66">
        <v>30909</v>
      </c>
      <c r="Z2162" s="66">
        <v>63298</v>
      </c>
      <c r="AA2162" s="16" t="s">
        <v>37</v>
      </c>
      <c r="AB2162" s="66">
        <v>29023</v>
      </c>
      <c r="AC2162" s="66">
        <v>67410</v>
      </c>
      <c r="AD2162" s="16" t="s">
        <v>37</v>
      </c>
      <c r="AE2162" s="66">
        <v>26591</v>
      </c>
      <c r="AF2162" s="66">
        <v>88291</v>
      </c>
      <c r="AG2162" s="16" t="s">
        <v>37</v>
      </c>
      <c r="AH2162" s="66">
        <v>26367</v>
      </c>
      <c r="AI2162" s="66">
        <v>89042</v>
      </c>
      <c r="AJ2162" s="76"/>
      <c r="AK2162" s="75"/>
      <c r="AL2162" s="7">
        <v>600276</v>
      </c>
    </row>
    <row r="2163" spans="1:38" x14ac:dyDescent="0.15">
      <c r="A2163" s="7">
        <v>600277</v>
      </c>
      <c r="B2163" s="17">
        <f t="shared" si="808"/>
        <v>118.50000000000001</v>
      </c>
      <c r="C2163" s="17">
        <f t="shared" si="809"/>
        <v>1.6125739946927946</v>
      </c>
      <c r="D2163" s="17">
        <f t="shared" si="810"/>
        <v>115.50387596899225</v>
      </c>
      <c r="E2163" s="17">
        <f t="shared" si="811"/>
        <v>1.3423423423423422</v>
      </c>
      <c r="F2163" s="17">
        <f t="shared" si="812"/>
        <v>39.613848202396802</v>
      </c>
      <c r="G2163" s="17">
        <f t="shared" si="813"/>
        <v>1.2996658002227999</v>
      </c>
      <c r="H2163" s="17">
        <f t="shared" si="814"/>
        <v>45.533141210374637</v>
      </c>
      <c r="I2163" s="17">
        <f t="shared" si="815"/>
        <v>1.384325579357778</v>
      </c>
      <c r="J2163" s="18">
        <v>7.11</v>
      </c>
      <c r="K2163" s="17">
        <v>0.06</v>
      </c>
      <c r="L2163" s="17">
        <v>4.4090999999999996</v>
      </c>
      <c r="M2163" s="18">
        <v>5.96</v>
      </c>
      <c r="N2163" s="17">
        <v>1.29E-2</v>
      </c>
      <c r="O2163" s="17">
        <v>4.4400000000000004</v>
      </c>
      <c r="P2163" s="18">
        <v>5.95</v>
      </c>
      <c r="Q2163" s="17">
        <v>7.51E-2</v>
      </c>
      <c r="R2163" s="17">
        <v>4.5781000000000001</v>
      </c>
      <c r="S2163" s="18">
        <v>6.32</v>
      </c>
      <c r="T2163" s="17">
        <v>0.1041</v>
      </c>
      <c r="U2163" s="17">
        <v>4.5654000000000003</v>
      </c>
      <c r="V2163" s="28">
        <v>42478</v>
      </c>
      <c r="W2163" s="7">
        <v>600277</v>
      </c>
      <c r="X2163" s="31"/>
      <c r="Y2163" s="66">
        <v>90026</v>
      </c>
      <c r="Z2163" s="66">
        <v>23210</v>
      </c>
      <c r="AA2163" s="31"/>
      <c r="AB2163" s="66">
        <v>85755</v>
      </c>
      <c r="AC2163" s="66">
        <v>24366</v>
      </c>
      <c r="AD2163" s="31"/>
      <c r="AE2163" s="66">
        <v>80592</v>
      </c>
      <c r="AF2163" s="66">
        <v>25928</v>
      </c>
      <c r="AG2163" s="31"/>
      <c r="AH2163" s="66">
        <v>85254</v>
      </c>
      <c r="AI2163" s="66">
        <v>24510</v>
      </c>
      <c r="AJ2163" s="76"/>
      <c r="AK2163" s="75"/>
      <c r="AL2163" s="7">
        <v>600277</v>
      </c>
    </row>
    <row r="2164" spans="1:38" x14ac:dyDescent="0.15">
      <c r="A2164" s="7">
        <v>600278</v>
      </c>
      <c r="B2164" s="17">
        <f t="shared" si="808"/>
        <v>58.285714285714285</v>
      </c>
      <c r="C2164" s="17">
        <f t="shared" si="809"/>
        <v>2.9190813479287403</v>
      </c>
      <c r="D2164" s="17">
        <f t="shared" si="810"/>
        <v>50.285714285714285</v>
      </c>
      <c r="E2164" s="17">
        <f t="shared" si="811"/>
        <v>2.5329663410509653</v>
      </c>
      <c r="F2164" s="17">
        <f t="shared" si="812"/>
        <v>55.535714285714285</v>
      </c>
      <c r="G2164" s="17">
        <f t="shared" si="813"/>
        <v>2.7841438086371122</v>
      </c>
      <c r="H2164" s="17">
        <f t="shared" si="814"/>
        <v>75.787500000000009</v>
      </c>
      <c r="I2164" s="17">
        <f t="shared" si="815"/>
        <v>3.6453823953823958</v>
      </c>
      <c r="J2164" s="18">
        <v>16.32</v>
      </c>
      <c r="K2164" s="17">
        <v>0.28000000000000003</v>
      </c>
      <c r="L2164" s="17">
        <v>5.5907999999999998</v>
      </c>
      <c r="M2164" s="18">
        <v>14.08</v>
      </c>
      <c r="N2164" s="17">
        <v>7.0000000000000007E-2</v>
      </c>
      <c r="O2164" s="17">
        <v>5.5587</v>
      </c>
      <c r="P2164" s="18">
        <v>15.55</v>
      </c>
      <c r="Q2164" s="17">
        <v>0.14000000000000001</v>
      </c>
      <c r="R2164" s="17">
        <v>5.5852000000000004</v>
      </c>
      <c r="S2164" s="18">
        <v>20.21</v>
      </c>
      <c r="T2164" s="17">
        <v>0.2</v>
      </c>
      <c r="U2164" s="17">
        <v>5.5439999999999996</v>
      </c>
      <c r="V2164" s="28">
        <v>42454</v>
      </c>
      <c r="W2164" s="7">
        <v>600278</v>
      </c>
      <c r="X2164" s="41" t="s">
        <v>41</v>
      </c>
      <c r="Y2164" s="66">
        <v>25765</v>
      </c>
      <c r="Z2164" s="66">
        <v>20269</v>
      </c>
      <c r="AA2164" s="41"/>
      <c r="AB2164" s="66">
        <v>26793</v>
      </c>
      <c r="AC2164" s="66">
        <v>19491</v>
      </c>
      <c r="AD2164" s="41" t="s">
        <v>41</v>
      </c>
      <c r="AE2164" s="66">
        <v>25472</v>
      </c>
      <c r="AF2164" s="66">
        <v>20502</v>
      </c>
      <c r="AG2164" s="30" t="s">
        <v>37</v>
      </c>
      <c r="AH2164" s="66">
        <v>22538</v>
      </c>
      <c r="AI2164" s="66">
        <v>23172</v>
      </c>
      <c r="AJ2164" s="76"/>
      <c r="AK2164" s="75"/>
      <c r="AL2164" s="7">
        <v>600278</v>
      </c>
    </row>
    <row r="2165" spans="1:38" x14ac:dyDescent="0.15">
      <c r="A2165" s="7">
        <v>600279</v>
      </c>
      <c r="B2165" s="17">
        <f t="shared" si="808"/>
        <v>42.470588235294116</v>
      </c>
      <c r="C2165" s="17">
        <f t="shared" si="809"/>
        <v>1.0415314262633257</v>
      </c>
      <c r="D2165" s="17">
        <f t="shared" si="810"/>
        <v>76.491646778042963</v>
      </c>
      <c r="E2165" s="17">
        <f t="shared" si="811"/>
        <v>1.8378083919893344</v>
      </c>
      <c r="F2165" s="17">
        <f t="shared" si="812"/>
        <v>70.874751491053686</v>
      </c>
      <c r="G2165" s="17">
        <f t="shared" si="813"/>
        <v>1.5386939444947991</v>
      </c>
      <c r="H2165" s="17">
        <f t="shared" si="814"/>
        <v>59.276905829596409</v>
      </c>
      <c r="I2165" s="17">
        <f t="shared" si="815"/>
        <v>1.5084731256419033</v>
      </c>
      <c r="J2165" s="18">
        <v>7.22</v>
      </c>
      <c r="K2165" s="17">
        <v>0.17</v>
      </c>
      <c r="L2165" s="17">
        <v>6.9321000000000002</v>
      </c>
      <c r="M2165" s="18">
        <v>12.82</v>
      </c>
      <c r="N2165" s="17">
        <v>4.19E-2</v>
      </c>
      <c r="O2165" s="17">
        <v>6.9756999999999998</v>
      </c>
      <c r="P2165" s="18">
        <v>7.13</v>
      </c>
      <c r="Q2165" s="17">
        <v>5.0299999999999997E-2</v>
      </c>
      <c r="R2165" s="17">
        <v>4.6337999999999999</v>
      </c>
      <c r="S2165" s="18">
        <v>7.05</v>
      </c>
      <c r="T2165" s="17">
        <v>8.9200000000000002E-2</v>
      </c>
      <c r="U2165" s="17">
        <v>4.6736000000000004</v>
      </c>
      <c r="V2165" s="21">
        <v>42446</v>
      </c>
      <c r="W2165" s="7">
        <v>600279</v>
      </c>
      <c r="X2165" s="16" t="s">
        <v>41</v>
      </c>
      <c r="Y2165" s="66">
        <v>33821</v>
      </c>
      <c r="Z2165" s="66">
        <v>13659</v>
      </c>
      <c r="AA2165" s="16"/>
      <c r="AB2165" s="66">
        <v>56733</v>
      </c>
      <c r="AC2165" s="66">
        <v>8142</v>
      </c>
      <c r="AD2165" s="16"/>
      <c r="AE2165" s="66">
        <v>55822</v>
      </c>
      <c r="AF2165" s="66">
        <v>12413</v>
      </c>
      <c r="AG2165" s="16"/>
      <c r="AH2165" s="66">
        <v>57583</v>
      </c>
      <c r="AI2165" s="66">
        <v>12034</v>
      </c>
      <c r="AJ2165" s="76"/>
      <c r="AK2165" s="75"/>
      <c r="AL2165" s="7">
        <v>600279</v>
      </c>
    </row>
    <row r="2166" spans="1:38" x14ac:dyDescent="0.15">
      <c r="A2166" s="7">
        <v>600280</v>
      </c>
      <c r="B2166" s="17">
        <f t="shared" si="808"/>
        <v>87.857142857142847</v>
      </c>
      <c r="C2166" s="17">
        <f t="shared" si="809"/>
        <v>5.9995819106682458</v>
      </c>
      <c r="D2166" s="17">
        <f t="shared" si="810"/>
        <v>48.716216216216218</v>
      </c>
      <c r="E2166" s="17">
        <f t="shared" si="811"/>
        <v>4.899096283209893</v>
      </c>
      <c r="F2166" s="17">
        <f t="shared" si="812"/>
        <v>52</v>
      </c>
      <c r="G2166" s="17">
        <f t="shared" si="813"/>
        <v>4.5989523096809304</v>
      </c>
      <c r="H2166" s="17">
        <f t="shared" si="814"/>
        <v>73.714285714285708</v>
      </c>
      <c r="I2166" s="17">
        <f t="shared" si="815"/>
        <v>4.5906452258624144</v>
      </c>
      <c r="J2166" s="18">
        <v>8.61</v>
      </c>
      <c r="K2166" s="17">
        <v>9.8000000000000004E-2</v>
      </c>
      <c r="L2166" s="17">
        <v>1.4351</v>
      </c>
      <c r="M2166" s="18">
        <v>7.21</v>
      </c>
      <c r="N2166" s="17">
        <v>3.6999999999999998E-2</v>
      </c>
      <c r="O2166" s="17">
        <v>1.4717</v>
      </c>
      <c r="P2166" s="18">
        <v>6.76</v>
      </c>
      <c r="Q2166" s="17">
        <v>6.5000000000000002E-2</v>
      </c>
      <c r="R2166" s="17">
        <v>1.4699</v>
      </c>
      <c r="S2166" s="18">
        <v>6.88</v>
      </c>
      <c r="T2166" s="17">
        <v>7.0000000000000007E-2</v>
      </c>
      <c r="U2166" s="17">
        <v>1.4986999999999999</v>
      </c>
      <c r="V2166" s="21">
        <v>42487</v>
      </c>
      <c r="W2166" s="7">
        <v>600280</v>
      </c>
      <c r="X2166" s="16"/>
      <c r="Y2166" s="66">
        <v>108243</v>
      </c>
      <c r="Z2166" s="66">
        <v>10608</v>
      </c>
      <c r="AA2166" s="30"/>
      <c r="AB2166" s="66">
        <v>93056</v>
      </c>
      <c r="AC2166" s="66">
        <v>12340</v>
      </c>
      <c r="AD2166" s="16"/>
      <c r="AE2166" s="66">
        <v>84766</v>
      </c>
      <c r="AF2166" s="66">
        <v>13547</v>
      </c>
      <c r="AG2166" s="30"/>
      <c r="AH2166" s="66">
        <v>79111</v>
      </c>
      <c r="AI2166" s="66">
        <v>14515</v>
      </c>
      <c r="AJ2166" s="76"/>
      <c r="AK2166" s="75"/>
      <c r="AL2166" s="7">
        <v>600280</v>
      </c>
    </row>
    <row r="2167" spans="1:38" x14ac:dyDescent="0.15">
      <c r="A2167" s="7">
        <v>600281</v>
      </c>
      <c r="B2167" s="17">
        <f t="shared" si="808"/>
        <v>-21.712626995645866</v>
      </c>
      <c r="C2167" s="17">
        <f t="shared" si="809"/>
        <v>7.4221075610240126</v>
      </c>
      <c r="D2167" s="17">
        <f t="shared" si="810"/>
        <v>-155.78947368421052</v>
      </c>
      <c r="E2167" s="17">
        <f t="shared" si="811"/>
        <v>5.9294871794871797</v>
      </c>
      <c r="F2167" s="17">
        <f t="shared" si="812"/>
        <v>-16.756756756756758</v>
      </c>
      <c r="G2167" s="17">
        <f t="shared" si="813"/>
        <v>7.534329809211326</v>
      </c>
      <c r="H2167" s="17">
        <f t="shared" si="814"/>
        <v>-109.6774193548387</v>
      </c>
      <c r="I2167" s="17">
        <f t="shared" si="815"/>
        <v>7.0730185146661118</v>
      </c>
      <c r="J2167" s="18">
        <v>7.48</v>
      </c>
      <c r="K2167" s="17">
        <v>-0.34449999999999997</v>
      </c>
      <c r="L2167" s="17">
        <v>1.0078</v>
      </c>
      <c r="M2167" s="18">
        <v>5.92</v>
      </c>
      <c r="N2167" s="17">
        <v>-9.4999999999999998E-3</v>
      </c>
      <c r="O2167" s="17">
        <v>0.99839999999999995</v>
      </c>
      <c r="P2167" s="18">
        <v>6.2</v>
      </c>
      <c r="Q2167" s="17">
        <v>-0.185</v>
      </c>
      <c r="R2167" s="17">
        <v>0.82289999999999996</v>
      </c>
      <c r="S2167" s="18">
        <v>6.8</v>
      </c>
      <c r="T2167" s="17">
        <v>-4.65E-2</v>
      </c>
      <c r="U2167" s="17">
        <v>0.96140000000000003</v>
      </c>
      <c r="V2167" s="21">
        <v>42468</v>
      </c>
      <c r="W2167" s="7">
        <v>600281</v>
      </c>
      <c r="X2167" s="16"/>
      <c r="Y2167" s="66">
        <v>31510</v>
      </c>
      <c r="Z2167" s="66">
        <v>16325</v>
      </c>
      <c r="AA2167" s="16"/>
      <c r="AB2167" s="66">
        <v>28394</v>
      </c>
      <c r="AC2167" s="66">
        <v>18116</v>
      </c>
      <c r="AD2167" s="30"/>
      <c r="AE2167" s="66">
        <v>26502</v>
      </c>
      <c r="AF2167" s="66">
        <v>19409</v>
      </c>
      <c r="AG2167" s="30"/>
      <c r="AH2167" s="66">
        <v>26420</v>
      </c>
      <c r="AI2167" s="66">
        <v>19470</v>
      </c>
      <c r="AJ2167" s="76"/>
      <c r="AK2167" s="75"/>
      <c r="AL2167" s="7">
        <v>600281</v>
      </c>
    </row>
    <row r="2168" spans="1:38" x14ac:dyDescent="0.15">
      <c r="A2168" s="7">
        <v>600282</v>
      </c>
      <c r="B2168" s="17">
        <f t="shared" si="808"/>
        <v>34.714445688689807</v>
      </c>
      <c r="C2168" s="17">
        <f t="shared" si="809"/>
        <v>1.8161579471556624</v>
      </c>
      <c r="D2168" s="17">
        <f t="shared" si="810"/>
        <v>233.92857142857144</v>
      </c>
      <c r="E2168" s="17">
        <f t="shared" si="811"/>
        <v>1.6446955430006278</v>
      </c>
      <c r="F2168" s="17">
        <f t="shared" si="812"/>
        <v>32.016348773841962</v>
      </c>
      <c r="G2168" s="17">
        <f t="shared" si="813"/>
        <v>1.4445537251044998</v>
      </c>
      <c r="H2168" s="17">
        <f t="shared" si="814"/>
        <v>33.188153310104532</v>
      </c>
      <c r="I2168" s="17">
        <f t="shared" si="815"/>
        <v>1.535671100362757</v>
      </c>
      <c r="J2168" s="18">
        <v>3.1</v>
      </c>
      <c r="K2168" s="17">
        <v>8.9300000000000004E-2</v>
      </c>
      <c r="L2168" s="17">
        <v>1.7069000000000001</v>
      </c>
      <c r="M2168" s="18">
        <v>2.62</v>
      </c>
      <c r="N2168" s="17">
        <v>2.8E-3</v>
      </c>
      <c r="O2168" s="17">
        <v>1.593</v>
      </c>
      <c r="P2168" s="18">
        <v>2.35</v>
      </c>
      <c r="Q2168" s="17">
        <v>3.6700000000000003E-2</v>
      </c>
      <c r="R2168" s="17">
        <v>1.6268</v>
      </c>
      <c r="S2168" s="18">
        <v>2.54</v>
      </c>
      <c r="T2168" s="17">
        <v>5.74E-2</v>
      </c>
      <c r="U2168" s="17">
        <v>1.6539999999999999</v>
      </c>
      <c r="V2168" s="28"/>
      <c r="W2168" s="7">
        <v>600282</v>
      </c>
      <c r="X2168" s="30"/>
      <c r="Y2168" s="66"/>
      <c r="Z2168" s="66"/>
      <c r="AA2168" s="30"/>
      <c r="AB2168" s="66"/>
      <c r="AC2168" s="66"/>
      <c r="AD2168" s="30"/>
      <c r="AE2168" s="66"/>
      <c r="AF2168" s="66"/>
      <c r="AG2168" s="30"/>
      <c r="AH2168" s="66"/>
      <c r="AI2168" s="66"/>
      <c r="AJ2168" s="76"/>
      <c r="AK2168" s="75"/>
      <c r="AL2168" s="7">
        <v>600282</v>
      </c>
    </row>
    <row r="2169" spans="1:38" x14ac:dyDescent="0.15">
      <c r="A2169" s="7">
        <v>600283</v>
      </c>
      <c r="B2169" s="17">
        <f t="shared" si="808"/>
        <v>102.91666666666667</v>
      </c>
      <c r="C2169" s="17">
        <f t="shared" si="809"/>
        <v>2.4547315696368583</v>
      </c>
      <c r="D2169" s="17">
        <f t="shared" si="810"/>
        <v>347.5</v>
      </c>
      <c r="E2169" s="17">
        <f t="shared" si="811"/>
        <v>2.8025888662620724</v>
      </c>
      <c r="F2169" s="17">
        <f t="shared" si="812"/>
        <v>-620.5</v>
      </c>
      <c r="G2169" s="17">
        <f t="shared" si="813"/>
        <v>2.5469471523858389</v>
      </c>
      <c r="H2169" s="17">
        <f t="shared" si="814"/>
        <v>-18.352941176470587</v>
      </c>
      <c r="I2169" s="17">
        <f t="shared" si="815"/>
        <v>2.9399985865391409</v>
      </c>
      <c r="J2169" s="18">
        <v>12.35</v>
      </c>
      <c r="K2169" s="17">
        <v>0.12</v>
      </c>
      <c r="L2169" s="17">
        <v>5.0311000000000003</v>
      </c>
      <c r="M2169" s="18">
        <v>13.9</v>
      </c>
      <c r="N2169" s="17">
        <v>0.01</v>
      </c>
      <c r="O2169" s="17">
        <v>4.9596999999999998</v>
      </c>
      <c r="P2169" s="18">
        <v>12.41</v>
      </c>
      <c r="Q2169" s="17">
        <v>-0.01</v>
      </c>
      <c r="R2169" s="17">
        <v>4.8724999999999996</v>
      </c>
      <c r="S2169" s="18">
        <v>12.48</v>
      </c>
      <c r="T2169" s="17">
        <v>-0.51</v>
      </c>
      <c r="U2169" s="17">
        <v>4.2449000000000003</v>
      </c>
      <c r="V2169" s="21">
        <v>42459</v>
      </c>
      <c r="W2169" s="7">
        <v>600283</v>
      </c>
      <c r="X2169" s="30"/>
      <c r="Y2169" s="66">
        <v>49176</v>
      </c>
      <c r="Z2169" s="66">
        <v>7178</v>
      </c>
      <c r="AA2169" s="30"/>
      <c r="AB2169" s="66">
        <v>54563</v>
      </c>
      <c r="AC2169" s="66">
        <v>6469</v>
      </c>
      <c r="AD2169" s="16"/>
      <c r="AE2169" s="66">
        <v>51298</v>
      </c>
      <c r="AF2169" s="66">
        <v>6881</v>
      </c>
      <c r="AG2169" s="30"/>
      <c r="AH2169" s="66">
        <v>43739</v>
      </c>
      <c r="AI2169" s="66">
        <v>8071</v>
      </c>
      <c r="AJ2169" s="76"/>
      <c r="AK2169" s="75"/>
      <c r="AL2169" s="7">
        <v>600283</v>
      </c>
    </row>
    <row r="2170" spans="1:38" x14ac:dyDescent="0.15">
      <c r="A2170" s="7">
        <v>600284</v>
      </c>
      <c r="B2170" s="17">
        <f t="shared" si="808"/>
        <v>25.453492859899651</v>
      </c>
      <c r="C2170" s="17">
        <f t="shared" si="809"/>
        <v>1.7362116624983543</v>
      </c>
      <c r="D2170" s="17">
        <f t="shared" si="810"/>
        <v>32.685614849187935</v>
      </c>
      <c r="E2170" s="17">
        <f t="shared" si="811"/>
        <v>1.5350249935302851</v>
      </c>
      <c r="F2170" s="17">
        <f t="shared" si="812"/>
        <v>25.011978917105893</v>
      </c>
      <c r="G2170" s="17">
        <f t="shared" si="813"/>
        <v>1.432000548659214</v>
      </c>
      <c r="H2170" s="17">
        <f t="shared" si="814"/>
        <v>25.25954198473282</v>
      </c>
      <c r="I2170" s="17">
        <f t="shared" si="815"/>
        <v>1.4889509847595135</v>
      </c>
      <c r="J2170" s="18">
        <v>13.19</v>
      </c>
      <c r="K2170" s="17">
        <v>0.51819999999999999</v>
      </c>
      <c r="L2170" s="17">
        <v>7.5970000000000004</v>
      </c>
      <c r="M2170" s="18">
        <v>11.27</v>
      </c>
      <c r="N2170" s="17">
        <v>8.6199999999999999E-2</v>
      </c>
      <c r="O2170" s="17">
        <v>7.3418999999999999</v>
      </c>
      <c r="P2170" s="18">
        <v>10.44</v>
      </c>
      <c r="Q2170" s="17">
        <v>0.2087</v>
      </c>
      <c r="R2170" s="17">
        <v>7.2904999999999998</v>
      </c>
      <c r="S2170" s="18">
        <v>11.03</v>
      </c>
      <c r="T2170" s="17">
        <v>0.32750000000000001</v>
      </c>
      <c r="U2170" s="17">
        <v>7.4078999999999997</v>
      </c>
      <c r="V2170" s="21"/>
      <c r="W2170" s="7">
        <v>600284</v>
      </c>
      <c r="X2170" s="30"/>
      <c r="Y2170" s="66"/>
      <c r="Z2170" s="66"/>
      <c r="AA2170" s="30"/>
      <c r="AB2170" s="66"/>
      <c r="AC2170" s="66"/>
      <c r="AD2170" s="30"/>
      <c r="AE2170" s="66"/>
      <c r="AF2170" s="66"/>
      <c r="AG2170" s="30"/>
      <c r="AH2170" s="66"/>
      <c r="AI2170" s="66"/>
      <c r="AJ2170" s="76"/>
      <c r="AK2170" s="75"/>
      <c r="AL2170" s="7">
        <v>600284</v>
      </c>
    </row>
    <row r="2171" spans="1:38" x14ac:dyDescent="0.15">
      <c r="A2171" s="7">
        <v>600285</v>
      </c>
      <c r="B2171" s="17">
        <f t="shared" si="808"/>
        <v>51.04</v>
      </c>
      <c r="C2171" s="17">
        <f t="shared" si="809"/>
        <v>4.0047705730964784</v>
      </c>
      <c r="D2171" s="17">
        <f t="shared" si="810"/>
        <v>26.973684210526315</v>
      </c>
      <c r="E2171" s="17">
        <f t="shared" si="811"/>
        <v>3.4377515427958145</v>
      </c>
      <c r="F2171" s="17">
        <f t="shared" si="812"/>
        <v>30.308988764044944</v>
      </c>
      <c r="G2171" s="17">
        <f t="shared" si="813"/>
        <v>2.98049831501022</v>
      </c>
      <c r="H2171" s="17">
        <f t="shared" si="814"/>
        <v>15.553173241852488</v>
      </c>
      <c r="I2171" s="17">
        <f t="shared" si="815"/>
        <v>3.4545818212989685</v>
      </c>
      <c r="J2171" s="18">
        <v>12.76</v>
      </c>
      <c r="K2171" s="17">
        <v>0.25</v>
      </c>
      <c r="L2171" s="17">
        <v>3.1861999999999999</v>
      </c>
      <c r="M2171" s="18">
        <v>10.25</v>
      </c>
      <c r="N2171" s="17">
        <v>9.5000000000000001E-2</v>
      </c>
      <c r="O2171" s="17">
        <v>2.9815999999999998</v>
      </c>
      <c r="P2171" s="18">
        <v>10.79</v>
      </c>
      <c r="Q2171" s="17">
        <v>0.17799999999999999</v>
      </c>
      <c r="R2171" s="17">
        <v>3.6202000000000001</v>
      </c>
      <c r="S2171" s="18">
        <v>12.09</v>
      </c>
      <c r="T2171" s="17">
        <v>0.58299999999999996</v>
      </c>
      <c r="U2171" s="17">
        <v>3.4996999999999998</v>
      </c>
      <c r="V2171" s="21">
        <v>42488</v>
      </c>
      <c r="W2171" s="7">
        <v>600285</v>
      </c>
      <c r="X2171" s="30"/>
      <c r="Y2171" s="66">
        <v>43813</v>
      </c>
      <c r="Z2171" s="66">
        <v>12221</v>
      </c>
      <c r="AA2171" s="30"/>
      <c r="AB2171" s="66">
        <v>45036</v>
      </c>
      <c r="AC2171" s="66">
        <v>11890</v>
      </c>
      <c r="AD2171" s="30"/>
      <c r="AE2171" s="66">
        <v>4.0980999999999996</v>
      </c>
      <c r="AF2171" s="66">
        <v>14454</v>
      </c>
      <c r="AG2171" s="30"/>
      <c r="AH2171" s="66">
        <v>36485</v>
      </c>
      <c r="AI2171" s="66">
        <v>16235</v>
      </c>
      <c r="AJ2171" s="76"/>
      <c r="AK2171" s="75"/>
      <c r="AL2171" s="7">
        <v>600285</v>
      </c>
    </row>
    <row r="2172" spans="1:38" x14ac:dyDescent="0.15">
      <c r="A2172" s="7">
        <v>600287</v>
      </c>
      <c r="B2172" s="17">
        <f t="shared" si="808"/>
        <v>61.260744985673355</v>
      </c>
      <c r="C2172" s="17">
        <f t="shared" si="809"/>
        <v>3.7286362050924309</v>
      </c>
      <c r="D2172" s="17">
        <f t="shared" si="810"/>
        <v>44.938016528925615</v>
      </c>
      <c r="E2172" s="17">
        <f t="shared" si="811"/>
        <v>2.9889717250146011</v>
      </c>
      <c r="F2172" s="17">
        <f t="shared" si="812"/>
        <v>63.75698324022347</v>
      </c>
      <c r="G2172" s="17">
        <f t="shared" si="813"/>
        <v>3.1849577897160399</v>
      </c>
      <c r="H2172" s="17">
        <f t="shared" si="814"/>
        <v>95.201484623541887</v>
      </c>
      <c r="I2172" s="17">
        <f t="shared" si="815"/>
        <v>4.140722291407223</v>
      </c>
      <c r="J2172" s="18">
        <v>10.69</v>
      </c>
      <c r="K2172" s="17">
        <v>0.17449999999999999</v>
      </c>
      <c r="L2172" s="17">
        <v>2.867</v>
      </c>
      <c r="M2172" s="18">
        <v>8.6999999999999993</v>
      </c>
      <c r="N2172" s="17">
        <v>4.8399999999999999E-2</v>
      </c>
      <c r="O2172" s="17">
        <v>2.9106999999999998</v>
      </c>
      <c r="P2172" s="18">
        <v>9.1300000000000008</v>
      </c>
      <c r="Q2172" s="17">
        <v>7.1599999999999997E-2</v>
      </c>
      <c r="R2172" s="17">
        <v>2.8666</v>
      </c>
      <c r="S2172" s="18">
        <v>11.97</v>
      </c>
      <c r="T2172" s="17">
        <v>9.4299999999999995E-2</v>
      </c>
      <c r="U2172" s="17">
        <v>2.8908</v>
      </c>
      <c r="V2172" s="21">
        <v>42450</v>
      </c>
      <c r="W2172" s="7">
        <v>600287</v>
      </c>
      <c r="X2172" s="16"/>
      <c r="Y2172" s="66">
        <v>54942</v>
      </c>
      <c r="Z2172" s="66">
        <v>7950</v>
      </c>
      <c r="AA2172" s="16"/>
      <c r="AB2172" s="66">
        <v>51684</v>
      </c>
      <c r="AC2172" s="66">
        <v>8451</v>
      </c>
      <c r="AD2172" s="16"/>
      <c r="AE2172" s="66">
        <v>47624</v>
      </c>
      <c r="AF2172" s="66">
        <v>9171</v>
      </c>
      <c r="AG2172" s="30" t="s">
        <v>41</v>
      </c>
      <c r="AH2172" s="66">
        <v>37724</v>
      </c>
      <c r="AI2172" s="66">
        <v>11579</v>
      </c>
      <c r="AJ2172" s="76"/>
      <c r="AK2172" s="75"/>
      <c r="AL2172" s="7">
        <v>600287</v>
      </c>
    </row>
    <row r="2173" spans="1:38" x14ac:dyDescent="0.15">
      <c r="A2173" s="7">
        <v>600288</v>
      </c>
      <c r="B2173" s="17">
        <f t="shared" si="808"/>
        <v>237.49999999999997</v>
      </c>
      <c r="C2173" s="17">
        <f t="shared" si="809"/>
        <v>4.4088706124247317</v>
      </c>
      <c r="D2173" s="17">
        <f t="shared" si="810"/>
        <v>-74.737945492662476</v>
      </c>
      <c r="E2173" s="17">
        <f t="shared" si="811"/>
        <v>4.2482199779545384</v>
      </c>
      <c r="F2173" s="17">
        <f t="shared" si="812"/>
        <v>-437.16216216216213</v>
      </c>
      <c r="G2173" s="17">
        <f t="shared" si="813"/>
        <v>3.8421568336352028</v>
      </c>
      <c r="H2173" s="17">
        <f t="shared" si="814"/>
        <v>-928.84615384615392</v>
      </c>
      <c r="I2173" s="17">
        <f t="shared" si="815"/>
        <v>3.8217316479734142</v>
      </c>
      <c r="J2173" s="18">
        <v>15.01</v>
      </c>
      <c r="K2173" s="17">
        <v>6.3200000000000006E-2</v>
      </c>
      <c r="L2173" s="17">
        <v>3.4045000000000001</v>
      </c>
      <c r="M2173" s="18">
        <v>14.26</v>
      </c>
      <c r="N2173" s="17">
        <v>-4.7699999999999999E-2</v>
      </c>
      <c r="O2173" s="17">
        <v>3.3567</v>
      </c>
      <c r="P2173" s="18">
        <v>12.94</v>
      </c>
      <c r="Q2173" s="17">
        <v>-1.4800000000000001E-2</v>
      </c>
      <c r="R2173" s="17">
        <v>3.3679000000000001</v>
      </c>
      <c r="S2173" s="18">
        <v>12.88</v>
      </c>
      <c r="T2173" s="17">
        <v>-1.04E-2</v>
      </c>
      <c r="U2173" s="17">
        <v>3.3702000000000001</v>
      </c>
      <c r="V2173" s="28">
        <v>42482</v>
      </c>
      <c r="W2173" s="7">
        <v>600288</v>
      </c>
      <c r="X2173" s="16"/>
      <c r="Y2173" s="66">
        <v>58434</v>
      </c>
      <c r="Z2173" s="66">
        <v>7475</v>
      </c>
      <c r="AA2173" s="16"/>
      <c r="AB2173" s="66">
        <v>67332</v>
      </c>
      <c r="AC2173" s="66">
        <v>6487</v>
      </c>
      <c r="AD2173" s="16"/>
      <c r="AE2173" s="66">
        <v>58899</v>
      </c>
      <c r="AF2173" s="66">
        <v>7416</v>
      </c>
      <c r="AG2173" s="30"/>
      <c r="AH2173" s="66">
        <v>54365</v>
      </c>
      <c r="AI2173" s="66">
        <v>8035</v>
      </c>
      <c r="AJ2173" s="76"/>
      <c r="AK2173" s="75"/>
      <c r="AL2173" s="7">
        <v>600288</v>
      </c>
    </row>
    <row r="2174" spans="1:38" x14ac:dyDescent="0.15">
      <c r="A2174" s="7">
        <v>600289</v>
      </c>
      <c r="B2174" s="17">
        <f t="shared" si="808"/>
        <v>69.548872180451127</v>
      </c>
      <c r="C2174" s="17">
        <f t="shared" si="809"/>
        <v>3.6328442786209214</v>
      </c>
      <c r="D2174" s="17">
        <f t="shared" si="810"/>
        <v>272.83464566929132</v>
      </c>
      <c r="E2174" s="17">
        <f t="shared" si="811"/>
        <v>3.8743221333929667</v>
      </c>
      <c r="F2174" s="17">
        <f t="shared" si="812"/>
        <v>217.2360248447205</v>
      </c>
      <c r="G2174" s="17">
        <f t="shared" si="813"/>
        <v>3.9166829978442848</v>
      </c>
      <c r="H2174" s="17">
        <f t="shared" si="814"/>
        <v>339.64285714285711</v>
      </c>
      <c r="I2174" s="17">
        <f t="shared" si="815"/>
        <v>2.8759616780374513</v>
      </c>
      <c r="J2174" s="18">
        <v>12.95</v>
      </c>
      <c r="K2174" s="17">
        <v>0.1862</v>
      </c>
      <c r="L2174" s="17">
        <v>3.5647000000000002</v>
      </c>
      <c r="M2174" s="18">
        <v>13.86</v>
      </c>
      <c r="N2174" s="17">
        <v>1.2699999999999999E-2</v>
      </c>
      <c r="O2174" s="17">
        <v>3.5773999999999999</v>
      </c>
      <c r="P2174" s="18">
        <v>13.99</v>
      </c>
      <c r="Q2174" s="17">
        <v>3.2199999999999999E-2</v>
      </c>
      <c r="R2174" s="17">
        <v>3.5718999999999999</v>
      </c>
      <c r="S2174" s="18">
        <v>15.85</v>
      </c>
      <c r="T2174" s="17">
        <v>3.5000000000000003E-2</v>
      </c>
      <c r="U2174" s="17">
        <v>5.5111999999999997</v>
      </c>
      <c r="V2174" s="28">
        <v>42447</v>
      </c>
      <c r="W2174" s="7">
        <v>600289</v>
      </c>
      <c r="X2174" s="30"/>
      <c r="Y2174" s="66"/>
      <c r="Z2174" s="66"/>
      <c r="AA2174" s="30"/>
      <c r="AB2174" s="66">
        <v>56080</v>
      </c>
      <c r="AC2174" s="66">
        <v>10091</v>
      </c>
      <c r="AD2174" s="30"/>
      <c r="AE2174" s="66">
        <v>51117</v>
      </c>
      <c r="AF2174" s="66">
        <v>11071</v>
      </c>
      <c r="AG2174" s="30"/>
      <c r="AH2174" s="66">
        <v>46531</v>
      </c>
      <c r="AI2174" s="66">
        <v>12162</v>
      </c>
      <c r="AJ2174" s="76"/>
      <c r="AK2174" s="75"/>
      <c r="AL2174" s="7">
        <v>600289</v>
      </c>
    </row>
    <row r="2175" spans="1:38" x14ac:dyDescent="0.15">
      <c r="A2175" s="7">
        <v>600290</v>
      </c>
      <c r="B2175" s="17">
        <f t="shared" si="808"/>
        <v>121.54545454545453</v>
      </c>
      <c r="C2175" s="17">
        <f t="shared" si="809"/>
        <v>2.430864893365575</v>
      </c>
      <c r="D2175" s="17">
        <f t="shared" si="810"/>
        <v>135.10101010101008</v>
      </c>
      <c r="E2175" s="17">
        <f t="shared" si="811"/>
        <v>1.9384409137846699</v>
      </c>
      <c r="F2175" s="17">
        <f t="shared" si="812"/>
        <v>71.418128654970758</v>
      </c>
      <c r="G2175" s="17">
        <f t="shared" si="813"/>
        <v>1.7640155276699467</v>
      </c>
      <c r="H2175" s="17">
        <f t="shared" si="814"/>
        <v>210.81081081081081</v>
      </c>
      <c r="I2175" s="17">
        <f t="shared" si="815"/>
        <v>2.0759236408506934</v>
      </c>
      <c r="J2175" s="18">
        <v>13.37</v>
      </c>
      <c r="K2175" s="17">
        <v>0.11</v>
      </c>
      <c r="L2175" s="17">
        <v>5.5000999999999998</v>
      </c>
      <c r="M2175" s="18">
        <v>10.7</v>
      </c>
      <c r="N2175" s="17">
        <v>1.9800000000000002E-2</v>
      </c>
      <c r="O2175" s="17">
        <v>5.5198999999999998</v>
      </c>
      <c r="P2175" s="18">
        <v>9.77</v>
      </c>
      <c r="Q2175" s="17">
        <v>6.8400000000000002E-2</v>
      </c>
      <c r="R2175" s="17">
        <v>5.5385</v>
      </c>
      <c r="S2175" s="18">
        <v>11.44</v>
      </c>
      <c r="T2175" s="17">
        <v>4.07E-2</v>
      </c>
      <c r="U2175" s="17">
        <v>5.5107999999999997</v>
      </c>
      <c r="V2175" s="21">
        <v>42450</v>
      </c>
      <c r="W2175" s="7">
        <v>600290</v>
      </c>
      <c r="X2175" s="30" t="s">
        <v>41</v>
      </c>
      <c r="Y2175" s="66">
        <v>31171</v>
      </c>
      <c r="Z2175" s="66">
        <v>24379</v>
      </c>
      <c r="AA2175" s="30" t="s">
        <v>43</v>
      </c>
      <c r="AB2175" s="66">
        <v>37577</v>
      </c>
      <c r="AC2175" s="66">
        <v>20223</v>
      </c>
      <c r="AD2175" s="30" t="s">
        <v>41</v>
      </c>
      <c r="AE2175" s="66">
        <v>32286</v>
      </c>
      <c r="AF2175" s="66">
        <v>23537</v>
      </c>
      <c r="AG2175" s="30" t="s">
        <v>41</v>
      </c>
      <c r="AH2175" s="66">
        <v>29272</v>
      </c>
      <c r="AI2175" s="66">
        <v>25960</v>
      </c>
      <c r="AJ2175" s="76"/>
      <c r="AK2175" s="75"/>
      <c r="AL2175" s="7">
        <v>600290</v>
      </c>
    </row>
    <row r="2176" spans="1:38" x14ac:dyDescent="0.15">
      <c r="A2176" s="7">
        <v>600291</v>
      </c>
      <c r="B2176" s="17">
        <f t="shared" si="808"/>
        <v>41.416540703951625</v>
      </c>
      <c r="C2176" s="17">
        <f t="shared" si="809"/>
        <v>1.2326478149100257</v>
      </c>
      <c r="D2176" s="17">
        <f t="shared" si="810"/>
        <v>108.63557858376511</v>
      </c>
      <c r="E2176" s="17">
        <f t="shared" si="811"/>
        <v>2.4675617626001589</v>
      </c>
      <c r="F2176" s="17">
        <f t="shared" si="812"/>
        <v>1683.898305084746</v>
      </c>
      <c r="G2176" s="17">
        <f t="shared" si="813"/>
        <v>1.9615973147736809</v>
      </c>
      <c r="H2176" s="17">
        <f t="shared" si="814"/>
        <v>392.27642276422768</v>
      </c>
      <c r="I2176" s="17">
        <f t="shared" si="815"/>
        <v>1.8741321214592985</v>
      </c>
      <c r="J2176" s="18">
        <v>19.18</v>
      </c>
      <c r="K2176" s="17">
        <v>0.46310000000000001</v>
      </c>
      <c r="L2176" s="17">
        <v>15.56</v>
      </c>
      <c r="M2176" s="18">
        <v>25.16</v>
      </c>
      <c r="N2176" s="17">
        <v>5.79E-2</v>
      </c>
      <c r="O2176" s="17">
        <v>10.196300000000001</v>
      </c>
      <c r="P2176" s="18">
        <v>19.87</v>
      </c>
      <c r="Q2176" s="17">
        <v>5.8999999999999999E-3</v>
      </c>
      <c r="R2176" s="17">
        <v>10.1295</v>
      </c>
      <c r="S2176" s="18">
        <v>19.3</v>
      </c>
      <c r="T2176" s="17">
        <v>3.6900000000000002E-2</v>
      </c>
      <c r="U2176" s="17">
        <v>10.2981</v>
      </c>
      <c r="V2176" s="21">
        <v>42480</v>
      </c>
      <c r="W2176" s="7">
        <v>600291</v>
      </c>
      <c r="X2176" s="16"/>
      <c r="Y2176" s="66">
        <v>41733</v>
      </c>
      <c r="Z2176" s="66">
        <v>16040</v>
      </c>
      <c r="AA2176" s="30" t="s">
        <v>41</v>
      </c>
      <c r="AB2176" s="66">
        <v>46126</v>
      </c>
      <c r="AC2176" s="66">
        <v>23697</v>
      </c>
      <c r="AD2176" s="16" t="s">
        <v>41</v>
      </c>
      <c r="AE2176" s="66">
        <v>41595</v>
      </c>
      <c r="AF2176" s="66">
        <v>26278</v>
      </c>
      <c r="AG2176" s="30" t="s">
        <v>41</v>
      </c>
      <c r="AH2176" s="66">
        <v>37109</v>
      </c>
      <c r="AI2176" s="66">
        <v>29456</v>
      </c>
      <c r="AJ2176" s="76"/>
      <c r="AK2176" s="75"/>
      <c r="AL2176" s="7">
        <v>600291</v>
      </c>
    </row>
    <row r="2177" spans="1:38" x14ac:dyDescent="0.15">
      <c r="A2177" s="7">
        <v>600292</v>
      </c>
      <c r="B2177" s="17">
        <f t="shared" si="808"/>
        <v>33.432432432432428</v>
      </c>
      <c r="C2177" s="17">
        <f t="shared" si="809"/>
        <v>1.9964493221433182</v>
      </c>
      <c r="D2177" s="17">
        <f t="shared" si="810"/>
        <v>45.78125</v>
      </c>
      <c r="E2177" s="17">
        <f t="shared" si="811"/>
        <v>2.3451632009476699</v>
      </c>
      <c r="F2177" s="17">
        <f t="shared" si="812"/>
        <v>90.499999999999986</v>
      </c>
      <c r="G2177" s="17">
        <f t="shared" si="813"/>
        <v>2.0699908508691673</v>
      </c>
      <c r="H2177" s="17">
        <f t="shared" si="814"/>
        <v>63.35</v>
      </c>
      <c r="I2177" s="17">
        <f t="shared" si="815"/>
        <v>2.0468166911681553</v>
      </c>
      <c r="J2177" s="18">
        <v>12.37</v>
      </c>
      <c r="K2177" s="17">
        <v>0.37</v>
      </c>
      <c r="L2177" s="17">
        <v>6.1959999999999997</v>
      </c>
      <c r="M2177" s="18">
        <v>14.65</v>
      </c>
      <c r="N2177" s="17">
        <v>0.08</v>
      </c>
      <c r="O2177" s="17">
        <v>6.2469000000000001</v>
      </c>
      <c r="P2177" s="18">
        <v>12.67</v>
      </c>
      <c r="Q2177" s="17">
        <v>7.0000000000000007E-2</v>
      </c>
      <c r="R2177" s="17">
        <v>6.1208</v>
      </c>
      <c r="S2177" s="18">
        <v>12.67</v>
      </c>
      <c r="T2177" s="17">
        <v>0.15</v>
      </c>
      <c r="U2177" s="17">
        <v>6.1901000000000002</v>
      </c>
      <c r="V2177" s="21">
        <v>42453</v>
      </c>
      <c r="W2177" s="7">
        <v>600292</v>
      </c>
      <c r="X2177" s="16"/>
      <c r="Y2177" s="66">
        <v>61630</v>
      </c>
      <c r="Z2177" s="66">
        <v>12669</v>
      </c>
      <c r="AA2177" s="16"/>
      <c r="AB2177" s="66">
        <v>58333</v>
      </c>
      <c r="AC2177" s="66">
        <v>13385</v>
      </c>
      <c r="AD2177" s="30"/>
      <c r="AE2177" s="66">
        <v>54417</v>
      </c>
      <c r="AF2177" s="66">
        <v>14348</v>
      </c>
      <c r="AG2177" s="30"/>
      <c r="AH2177" s="66">
        <v>55091</v>
      </c>
      <c r="AI2177" s="66">
        <v>14173</v>
      </c>
      <c r="AJ2177" s="76"/>
      <c r="AK2177" s="75"/>
      <c r="AL2177" s="7">
        <v>600292</v>
      </c>
    </row>
    <row r="2178" spans="1:38" x14ac:dyDescent="0.15">
      <c r="A2178" s="7">
        <v>600293</v>
      </c>
      <c r="B2178" s="17">
        <f t="shared" si="808"/>
        <v>-95.052083333333329</v>
      </c>
      <c r="C2178" s="17">
        <f t="shared" si="809"/>
        <v>9.3193075626819191</v>
      </c>
      <c r="D2178" s="17">
        <f t="shared" si="810"/>
        <v>965</v>
      </c>
      <c r="E2178" s="17">
        <f t="shared" si="811"/>
        <v>5.9042471829908729</v>
      </c>
      <c r="F2178" s="17">
        <f t="shared" si="812"/>
        <v>480.08130081300817</v>
      </c>
      <c r="G2178" s="17">
        <f t="shared" si="813"/>
        <v>5.9930985486653814</v>
      </c>
      <c r="H2178" s="17">
        <f t="shared" si="814"/>
        <v>178.72340425531914</v>
      </c>
      <c r="I2178" s="17">
        <f t="shared" si="815"/>
        <v>3.5044648229715745</v>
      </c>
      <c r="J2178" s="18">
        <v>18.25</v>
      </c>
      <c r="K2178" s="17">
        <v>-0.192</v>
      </c>
      <c r="L2178" s="17">
        <v>1.9582999999999999</v>
      </c>
      <c r="M2178" s="18">
        <v>11.58</v>
      </c>
      <c r="N2178" s="17">
        <v>3.0000000000000001E-3</v>
      </c>
      <c r="O2178" s="17">
        <v>1.9613</v>
      </c>
      <c r="P2178" s="18">
        <v>11.81</v>
      </c>
      <c r="Q2178" s="17">
        <v>1.23E-2</v>
      </c>
      <c r="R2178" s="17">
        <v>1.9705999999999999</v>
      </c>
      <c r="S2178" s="18">
        <v>14.56</v>
      </c>
      <c r="T2178" s="17">
        <v>6.1100000000000002E-2</v>
      </c>
      <c r="U2178" s="17">
        <v>4.1547000000000001</v>
      </c>
      <c r="V2178" s="21">
        <v>42488</v>
      </c>
      <c r="W2178" s="7">
        <v>600293</v>
      </c>
      <c r="X2178" s="16" t="s">
        <v>41</v>
      </c>
      <c r="Y2178" s="66">
        <v>29959</v>
      </c>
      <c r="Z2178" s="66">
        <v>11499</v>
      </c>
      <c r="AA2178" s="16" t="s">
        <v>41</v>
      </c>
      <c r="AB2178" s="66">
        <v>26902</v>
      </c>
      <c r="AC2178" s="66">
        <v>12806</v>
      </c>
      <c r="AD2178" s="16" t="s">
        <v>43</v>
      </c>
      <c r="AE2178" s="66">
        <v>27059</v>
      </c>
      <c r="AF2178" s="66">
        <v>12732</v>
      </c>
      <c r="AG2178" s="30" t="s">
        <v>37</v>
      </c>
      <c r="AH2178" s="66">
        <v>21181</v>
      </c>
      <c r="AI2178" s="66">
        <v>36578</v>
      </c>
      <c r="AJ2178" s="76"/>
      <c r="AK2178" s="75"/>
      <c r="AL2178" s="7">
        <v>600293</v>
      </c>
    </row>
    <row r="2179" spans="1:38" x14ac:dyDescent="0.15">
      <c r="A2179" s="7">
        <v>600295</v>
      </c>
      <c r="B2179" s="17">
        <f t="shared" si="808"/>
        <v>41.260869565217391</v>
      </c>
      <c r="C2179" s="17">
        <f t="shared" si="809"/>
        <v>1.3851790223467766</v>
      </c>
      <c r="D2179" s="17">
        <f t="shared" si="810"/>
        <v>25.96875</v>
      </c>
      <c r="E2179" s="17">
        <f t="shared" si="811"/>
        <v>1.195803893917373</v>
      </c>
      <c r="F2179" s="17">
        <f t="shared" si="812"/>
        <v>39.449999999999996</v>
      </c>
      <c r="G2179" s="17">
        <f t="shared" si="813"/>
        <v>1.1176745569674047</v>
      </c>
      <c r="H2179" s="17">
        <f t="shared" si="814"/>
        <v>38.625</v>
      </c>
      <c r="I2179" s="17">
        <f t="shared" si="815"/>
        <v>1.3015275749747275</v>
      </c>
      <c r="J2179" s="18">
        <v>9.49</v>
      </c>
      <c r="K2179" s="17">
        <v>0.23</v>
      </c>
      <c r="L2179" s="17">
        <v>6.8510999999999997</v>
      </c>
      <c r="M2179" s="18">
        <v>8.31</v>
      </c>
      <c r="N2179" s="17">
        <v>0.08</v>
      </c>
      <c r="O2179" s="17">
        <v>6.9493</v>
      </c>
      <c r="P2179" s="18">
        <v>7.89</v>
      </c>
      <c r="Q2179" s="17">
        <v>0.1</v>
      </c>
      <c r="R2179" s="17">
        <v>7.0593000000000004</v>
      </c>
      <c r="S2179" s="18">
        <v>9.27</v>
      </c>
      <c r="T2179" s="17">
        <v>0.18</v>
      </c>
      <c r="U2179" s="17">
        <v>7.1223999999999998</v>
      </c>
      <c r="V2179" s="21">
        <v>42489</v>
      </c>
      <c r="W2179" s="7">
        <v>600295</v>
      </c>
      <c r="X2179" s="30"/>
      <c r="Y2179" s="66">
        <v>66765</v>
      </c>
      <c r="Z2179" s="66">
        <v>15457</v>
      </c>
      <c r="AA2179" s="30"/>
      <c r="AB2179" s="66">
        <v>59028</v>
      </c>
      <c r="AC2179" s="66">
        <v>17483</v>
      </c>
      <c r="AD2179" s="30"/>
      <c r="AE2179" s="66">
        <v>58317</v>
      </c>
      <c r="AF2179" s="66">
        <v>17696</v>
      </c>
      <c r="AG2179" s="30"/>
      <c r="AH2179" s="66">
        <v>59010</v>
      </c>
      <c r="AI2179" s="66">
        <v>17489</v>
      </c>
      <c r="AJ2179" s="76"/>
      <c r="AK2179" s="75"/>
      <c r="AL2179" s="7">
        <v>600295</v>
      </c>
    </row>
    <row r="2180" spans="1:38" x14ac:dyDescent="0.15">
      <c r="A2180" s="7">
        <v>600297</v>
      </c>
      <c r="B2180" s="17">
        <f t="shared" si="808"/>
        <v>21.731403909621733</v>
      </c>
      <c r="C2180" s="17">
        <f t="shared" si="809"/>
        <v>2.2438922092901334</v>
      </c>
      <c r="D2180" s="17">
        <f t="shared" si="810"/>
        <v>23.29970104633782</v>
      </c>
      <c r="E2180" s="17">
        <f t="shared" si="811"/>
        <v>3.1446223679233389</v>
      </c>
      <c r="F2180" s="17">
        <f t="shared" si="812"/>
        <v>17.357512953367877</v>
      </c>
      <c r="G2180" s="17">
        <f t="shared" si="813"/>
        <v>2.1432613991486011</v>
      </c>
      <c r="H2180" s="17">
        <f t="shared" si="814"/>
        <v>18.549272577545977</v>
      </c>
      <c r="I2180" s="17">
        <f t="shared" si="815"/>
        <v>2.1569988748174569</v>
      </c>
      <c r="J2180" s="18">
        <v>8.56</v>
      </c>
      <c r="K2180" s="17">
        <v>0.39389999999999997</v>
      </c>
      <c r="L2180" s="17">
        <v>3.8148</v>
      </c>
      <c r="M2180" s="18">
        <v>12.47</v>
      </c>
      <c r="N2180" s="17">
        <v>0.1338</v>
      </c>
      <c r="O2180" s="17">
        <v>3.9655</v>
      </c>
      <c r="P2180" s="18">
        <v>8.7100000000000009</v>
      </c>
      <c r="Q2180" s="17">
        <v>0.25090000000000001</v>
      </c>
      <c r="R2180" s="17">
        <v>4.0639000000000003</v>
      </c>
      <c r="S2180" s="18">
        <v>9.01</v>
      </c>
      <c r="T2180" s="17">
        <v>0.36430000000000001</v>
      </c>
      <c r="U2180" s="17">
        <v>4.1771000000000003</v>
      </c>
      <c r="V2180" s="28">
        <v>42489</v>
      </c>
      <c r="W2180" s="7">
        <v>600297</v>
      </c>
      <c r="X2180" s="16" t="s">
        <v>39</v>
      </c>
      <c r="Y2180" s="66">
        <v>31034</v>
      </c>
      <c r="Z2180" s="66">
        <v>177237</v>
      </c>
      <c r="AA2180" s="16" t="s">
        <v>37</v>
      </c>
      <c r="AB2180" s="66">
        <v>27045</v>
      </c>
      <c r="AC2180" s="66">
        <v>203379</v>
      </c>
      <c r="AD2180" s="16" t="s">
        <v>39</v>
      </c>
      <c r="AE2180" s="66">
        <v>65981</v>
      </c>
      <c r="AF2180" s="66">
        <v>83363</v>
      </c>
      <c r="AG2180" s="16" t="s">
        <v>37</v>
      </c>
      <c r="AH2180" s="66">
        <v>60750</v>
      </c>
      <c r="AI2180" s="66">
        <v>90542</v>
      </c>
      <c r="AJ2180" s="76"/>
      <c r="AK2180" s="75"/>
      <c r="AL2180" s="7">
        <v>600297</v>
      </c>
    </row>
    <row r="2181" spans="1:38" x14ac:dyDescent="0.15">
      <c r="A2181" s="7">
        <v>600298</v>
      </c>
      <c r="B2181" s="17">
        <f t="shared" si="808"/>
        <v>20.972107802753914</v>
      </c>
      <c r="C2181" s="17">
        <f t="shared" si="809"/>
        <v>1.932754880694143</v>
      </c>
      <c r="D2181" s="17">
        <f t="shared" si="810"/>
        <v>27.754982415005863</v>
      </c>
      <c r="E2181" s="17">
        <f t="shared" si="811"/>
        <v>4.0261893626971643</v>
      </c>
      <c r="F2181" s="17">
        <f t="shared" si="812"/>
        <v>28.317460317460316</v>
      </c>
      <c r="G2181" s="17">
        <f t="shared" si="813"/>
        <v>4.62955754508888</v>
      </c>
      <c r="H2181" s="17">
        <f t="shared" si="814"/>
        <v>26.657608695652172</v>
      </c>
      <c r="I2181" s="17">
        <f t="shared" si="815"/>
        <v>4.1311873057583952</v>
      </c>
      <c r="J2181" s="18">
        <v>17.82</v>
      </c>
      <c r="K2181" s="17">
        <v>0.84970000000000001</v>
      </c>
      <c r="L2181" s="17">
        <v>9.2200000000000006</v>
      </c>
      <c r="M2181" s="18">
        <v>37.880000000000003</v>
      </c>
      <c r="N2181" s="17">
        <v>0.3412</v>
      </c>
      <c r="O2181" s="17">
        <v>9.4084000000000003</v>
      </c>
      <c r="P2181" s="18">
        <v>17.84</v>
      </c>
      <c r="Q2181" s="17">
        <v>0.315</v>
      </c>
      <c r="R2181" s="17">
        <v>3.8534999999999999</v>
      </c>
      <c r="S2181" s="18">
        <v>16.350000000000001</v>
      </c>
      <c r="T2181" s="17">
        <v>0.46</v>
      </c>
      <c r="U2181" s="17">
        <v>3.9577</v>
      </c>
      <c r="V2181" s="21">
        <v>42445</v>
      </c>
      <c r="W2181" s="7">
        <v>600298</v>
      </c>
      <c r="X2181" s="16" t="s">
        <v>43</v>
      </c>
      <c r="Y2181" s="66">
        <v>23646</v>
      </c>
      <c r="Z2181" s="66">
        <v>13940</v>
      </c>
      <c r="AA2181" s="16" t="s">
        <v>43</v>
      </c>
      <c r="AB2181" s="66">
        <v>27334</v>
      </c>
      <c r="AC2181" s="66">
        <v>12059</v>
      </c>
      <c r="AD2181" s="16" t="s">
        <v>41</v>
      </c>
      <c r="AE2181" s="66">
        <v>32604</v>
      </c>
      <c r="AF2181" s="66">
        <v>25275</v>
      </c>
      <c r="AG2181" s="16"/>
      <c r="AH2181" s="66">
        <v>41798</v>
      </c>
      <c r="AI2181" s="66">
        <v>19715</v>
      </c>
      <c r="AJ2181" s="76"/>
      <c r="AK2181" s="75"/>
      <c r="AL2181" s="7">
        <v>600298</v>
      </c>
    </row>
    <row r="2182" spans="1:38" x14ac:dyDescent="0.15">
      <c r="A2182" s="7">
        <v>600299</v>
      </c>
      <c r="B2182" s="17">
        <f t="shared" si="808"/>
        <v>24.81034482758621</v>
      </c>
      <c r="C2182" s="17">
        <f t="shared" si="809"/>
        <v>3.7875398099649935</v>
      </c>
      <c r="D2182" s="17">
        <f t="shared" si="810"/>
        <v>18.202380952380953</v>
      </c>
      <c r="E2182" s="17">
        <f t="shared" si="811"/>
        <v>3.7258150982016667</v>
      </c>
      <c r="F2182" s="17">
        <f t="shared" si="812"/>
        <v>16.804878048780488</v>
      </c>
      <c r="G2182" s="17">
        <f t="shared" si="813"/>
        <v>3.2530689329556184</v>
      </c>
      <c r="H2182" s="17">
        <f t="shared" si="814"/>
        <v>18.103448275862068</v>
      </c>
      <c r="I2182" s="17">
        <f t="shared" si="815"/>
        <v>3.1574199368516012</v>
      </c>
      <c r="J2182" s="18">
        <v>14.39</v>
      </c>
      <c r="K2182" s="17">
        <v>0.57999999999999996</v>
      </c>
      <c r="L2182" s="17">
        <v>3.7993000000000001</v>
      </c>
      <c r="M2182" s="18">
        <v>15.29</v>
      </c>
      <c r="N2182" s="17">
        <v>0.21</v>
      </c>
      <c r="O2182" s="17">
        <v>4.1037999999999997</v>
      </c>
      <c r="P2182" s="18">
        <v>13.78</v>
      </c>
      <c r="Q2182" s="17">
        <v>0.41</v>
      </c>
      <c r="R2182" s="17">
        <v>4.2359999999999998</v>
      </c>
      <c r="S2182" s="18">
        <v>14</v>
      </c>
      <c r="T2182" s="17">
        <v>0.57999999999999996</v>
      </c>
      <c r="U2182" s="17">
        <v>4.4340000000000002</v>
      </c>
      <c r="V2182" s="21">
        <v>42459</v>
      </c>
      <c r="W2182" s="7">
        <v>600299</v>
      </c>
      <c r="X2182" s="30" t="s">
        <v>37</v>
      </c>
      <c r="Y2182" s="66">
        <v>27170</v>
      </c>
      <c r="Z2182" s="66">
        <v>98708</v>
      </c>
      <c r="AA2182" s="41" t="s">
        <v>37</v>
      </c>
      <c r="AB2182" s="66">
        <v>26637</v>
      </c>
      <c r="AC2182" s="66">
        <v>100683</v>
      </c>
      <c r="AD2182" s="41" t="s">
        <v>37</v>
      </c>
      <c r="AE2182" s="66">
        <v>26585</v>
      </c>
      <c r="AF2182" s="66">
        <v>100880</v>
      </c>
      <c r="AG2182" s="41" t="s">
        <v>37</v>
      </c>
      <c r="AH2182" s="66">
        <v>24148</v>
      </c>
      <c r="AI2182" s="66">
        <v>111061</v>
      </c>
      <c r="AJ2182" s="76"/>
      <c r="AK2182" s="75"/>
      <c r="AL2182" s="7">
        <v>600299</v>
      </c>
    </row>
    <row r="2183" spans="1:38" x14ac:dyDescent="0.15">
      <c r="A2183" s="7">
        <v>600300</v>
      </c>
      <c r="B2183" s="17">
        <f t="shared" ref="B2183:B2246" si="816">J2183/K2183</f>
        <v>111.33333333333333</v>
      </c>
      <c r="C2183" s="17">
        <f t="shared" ref="C2183:C2246" si="817">J2183/L2183</f>
        <v>4.152421209672406</v>
      </c>
      <c r="D2183" s="17">
        <f t="shared" ref="D2183:D2246" si="818">M2183/(N2183*4)</f>
        <v>66</v>
      </c>
      <c r="E2183" s="17">
        <f t="shared" ref="E2183:E2246" si="819">M2183/O2183</f>
        <v>3.2436417250276448</v>
      </c>
      <c r="F2183" s="17">
        <f t="shared" ref="F2183:F2246" si="820">P2183/(Q2183*2)</f>
        <v>59.4</v>
      </c>
      <c r="G2183" s="17">
        <f t="shared" ref="G2183:G2246" si="821">P2183/R2183</f>
        <v>3.6511156186612577</v>
      </c>
      <c r="H2183" s="17">
        <f t="shared" ref="H2183:H2246" si="822">S2183/((T2183/3)*4)</f>
        <v>72.875</v>
      </c>
      <c r="I2183" s="17">
        <f t="shared" ref="I2183:I2246" si="823">S2183/U2183</f>
        <v>3.5626986066976287</v>
      </c>
      <c r="J2183" s="18">
        <v>6.68</v>
      </c>
      <c r="K2183" s="17">
        <v>0.06</v>
      </c>
      <c r="L2183" s="17">
        <v>1.6087</v>
      </c>
      <c r="M2183" s="18">
        <v>5.28</v>
      </c>
      <c r="N2183" s="17">
        <v>0.02</v>
      </c>
      <c r="O2183" s="17">
        <v>1.6277999999999999</v>
      </c>
      <c r="P2183" s="18">
        <v>5.94</v>
      </c>
      <c r="Q2183" s="17">
        <v>0.05</v>
      </c>
      <c r="R2183" s="17">
        <v>1.6269</v>
      </c>
      <c r="S2183" s="18">
        <v>5.83</v>
      </c>
      <c r="T2183" s="17">
        <v>0.06</v>
      </c>
      <c r="U2183" s="17">
        <v>1.6364000000000001</v>
      </c>
      <c r="V2183" s="21">
        <v>42451</v>
      </c>
      <c r="W2183" s="7">
        <v>600300</v>
      </c>
      <c r="X2183" s="30"/>
      <c r="Y2183" s="66"/>
      <c r="Z2183" s="66"/>
      <c r="AA2183" s="30"/>
      <c r="AB2183" s="68"/>
      <c r="AC2183" s="68"/>
      <c r="AD2183" s="30"/>
      <c r="AE2183" s="66">
        <v>80235</v>
      </c>
      <c r="AF2183" s="66">
        <v>20839</v>
      </c>
      <c r="AG2183" s="30"/>
      <c r="AH2183" s="66">
        <v>76423</v>
      </c>
      <c r="AI2183" s="66">
        <v>21878</v>
      </c>
      <c r="AJ2183" s="76"/>
      <c r="AK2183" s="75"/>
      <c r="AL2183" s="7">
        <v>600300</v>
      </c>
    </row>
    <row r="2184" spans="1:38" x14ac:dyDescent="0.15">
      <c r="A2184" s="7">
        <v>600301</v>
      </c>
      <c r="B2184" s="17">
        <f t="shared" si="816"/>
        <v>-75.323215289488473</v>
      </c>
      <c r="C2184" s="17">
        <f t="shared" si="817"/>
        <v>12.584522915101429</v>
      </c>
      <c r="D2184" s="17">
        <f t="shared" si="818"/>
        <v>-96.717877094972067</v>
      </c>
      <c r="E2184" s="17">
        <f t="shared" si="819"/>
        <v>13.459669582118563</v>
      </c>
      <c r="F2184" s="17">
        <f t="shared" si="820"/>
        <v>-99.59807073954984</v>
      </c>
      <c r="G2184" s="17">
        <f t="shared" si="821"/>
        <v>12.357869539198086</v>
      </c>
      <c r="H2184" s="17">
        <f t="shared" si="822"/>
        <v>-72.212294496068623</v>
      </c>
      <c r="I2184" s="17">
        <f t="shared" si="823"/>
        <v>14.060542797494781</v>
      </c>
      <c r="J2184" s="18">
        <v>13.4</v>
      </c>
      <c r="K2184" s="17">
        <v>-0.1779</v>
      </c>
      <c r="L2184" s="17">
        <v>1.0648</v>
      </c>
      <c r="M2184" s="18">
        <v>13.85</v>
      </c>
      <c r="N2184" s="17">
        <v>-3.5799999999999998E-2</v>
      </c>
      <c r="O2184" s="17">
        <v>1.0289999999999999</v>
      </c>
      <c r="P2184" s="18">
        <v>12.39</v>
      </c>
      <c r="Q2184" s="17">
        <v>-6.2199999999999998E-2</v>
      </c>
      <c r="R2184" s="17">
        <v>1.0025999999999999</v>
      </c>
      <c r="S2184" s="18">
        <v>13.47</v>
      </c>
      <c r="T2184" s="17">
        <v>-0.1399</v>
      </c>
      <c r="U2184" s="17">
        <v>0.95799999999999996</v>
      </c>
      <c r="V2184" s="21">
        <v>42451</v>
      </c>
      <c r="W2184" s="7">
        <v>600301</v>
      </c>
      <c r="X2184" s="16" t="s">
        <v>39</v>
      </c>
      <c r="Y2184" s="66">
        <v>11754</v>
      </c>
      <c r="Z2184" s="66">
        <v>20005</v>
      </c>
      <c r="AA2184" s="16" t="s">
        <v>37</v>
      </c>
      <c r="AB2184" s="66">
        <v>10976</v>
      </c>
      <c r="AC2184" s="66">
        <v>21423</v>
      </c>
      <c r="AD2184" s="16" t="s">
        <v>37</v>
      </c>
      <c r="AE2184" s="66">
        <v>10936</v>
      </c>
      <c r="AF2184" s="66">
        <v>21502</v>
      </c>
      <c r="AG2184" s="16" t="s">
        <v>37</v>
      </c>
      <c r="AH2184" s="66">
        <v>10835</v>
      </c>
      <c r="AI2184" s="66">
        <v>21703</v>
      </c>
      <c r="AJ2184" s="76"/>
      <c r="AK2184" s="75"/>
      <c r="AL2184" s="7">
        <v>600301</v>
      </c>
    </row>
    <row r="2185" spans="1:38" x14ac:dyDescent="0.15">
      <c r="A2185" s="7">
        <v>600302</v>
      </c>
      <c r="B2185" s="17">
        <f t="shared" si="816"/>
        <v>79.093567251461991</v>
      </c>
      <c r="C2185" s="17">
        <f t="shared" si="817"/>
        <v>3.2368074667943043</v>
      </c>
      <c r="D2185" s="17">
        <f t="shared" si="818"/>
        <v>-58.67768595041322</v>
      </c>
      <c r="E2185" s="17">
        <f t="shared" si="819"/>
        <v>2.5760416036766038</v>
      </c>
      <c r="F2185" s="17">
        <f t="shared" si="820"/>
        <v>-48.894062863795114</v>
      </c>
      <c r="G2185" s="17">
        <f t="shared" si="821"/>
        <v>2.5783480155928666</v>
      </c>
      <c r="H2185" s="17">
        <f t="shared" si="822"/>
        <v>-69.43916349809885</v>
      </c>
      <c r="I2185" s="17">
        <f t="shared" si="823"/>
        <v>3.0082154549385387</v>
      </c>
      <c r="J2185" s="18">
        <v>10.82</v>
      </c>
      <c r="K2185" s="17">
        <v>0.1368</v>
      </c>
      <c r="L2185" s="17">
        <v>3.3428</v>
      </c>
      <c r="M2185" s="18">
        <v>8.52</v>
      </c>
      <c r="N2185" s="17">
        <v>-3.6299999999999999E-2</v>
      </c>
      <c r="O2185" s="17">
        <v>3.3073999999999999</v>
      </c>
      <c r="P2185" s="18">
        <v>8.4</v>
      </c>
      <c r="Q2185" s="17">
        <v>-8.5900000000000004E-2</v>
      </c>
      <c r="R2185" s="17">
        <v>3.2578999999999998</v>
      </c>
      <c r="S2185" s="18">
        <v>9.74</v>
      </c>
      <c r="T2185" s="17">
        <v>-0.1052</v>
      </c>
      <c r="U2185" s="17">
        <v>3.2378</v>
      </c>
      <c r="V2185" s="28">
        <v>42489</v>
      </c>
      <c r="W2185" s="7">
        <v>600302</v>
      </c>
      <c r="X2185" s="16" t="s">
        <v>43</v>
      </c>
      <c r="Y2185" s="66">
        <v>25652</v>
      </c>
      <c r="Z2185" s="66">
        <v>13489</v>
      </c>
      <c r="AA2185" s="16" t="s">
        <v>41</v>
      </c>
      <c r="AB2185" s="66">
        <v>25329</v>
      </c>
      <c r="AC2185" s="66">
        <v>13661</v>
      </c>
      <c r="AD2185" s="16" t="s">
        <v>41</v>
      </c>
      <c r="AE2185" s="66">
        <v>24214</v>
      </c>
      <c r="AF2185" s="66">
        <v>14290</v>
      </c>
      <c r="AG2185" s="16" t="s">
        <v>41</v>
      </c>
      <c r="AH2185" s="66">
        <v>22682</v>
      </c>
      <c r="AI2185" s="66">
        <v>15255</v>
      </c>
      <c r="AJ2185" s="76"/>
      <c r="AK2185" s="75"/>
      <c r="AL2185" s="7">
        <v>600302</v>
      </c>
    </row>
    <row r="2186" spans="1:38" x14ac:dyDescent="0.15">
      <c r="A2186" s="7">
        <v>600303</v>
      </c>
      <c r="B2186" s="17">
        <f t="shared" si="816"/>
        <v>53.058823529411761</v>
      </c>
      <c r="C2186" s="17">
        <f t="shared" si="817"/>
        <v>2.3639174987551432</v>
      </c>
      <c r="D2186" s="17">
        <f t="shared" si="818"/>
        <v>21.45</v>
      </c>
      <c r="E2186" s="17">
        <f t="shared" si="819"/>
        <v>3.2418952618453862</v>
      </c>
      <c r="F2186" s="17">
        <f t="shared" si="820"/>
        <v>57.115384615384613</v>
      </c>
      <c r="G2186" s="17">
        <f t="shared" si="821"/>
        <v>3.7612076389240667</v>
      </c>
      <c r="H2186" s="17">
        <f t="shared" si="822"/>
        <v>155.1</v>
      </c>
      <c r="I2186" s="17">
        <f t="shared" si="823"/>
        <v>2.5244140625</v>
      </c>
      <c r="J2186" s="18">
        <v>9.02</v>
      </c>
      <c r="K2186" s="17">
        <v>0.17</v>
      </c>
      <c r="L2186" s="17">
        <v>3.8157000000000001</v>
      </c>
      <c r="M2186" s="18">
        <v>12.87</v>
      </c>
      <c r="N2186" s="17">
        <v>0.15</v>
      </c>
      <c r="O2186" s="17">
        <v>3.9699</v>
      </c>
      <c r="P2186" s="18">
        <v>14.85</v>
      </c>
      <c r="Q2186" s="17">
        <v>0.13</v>
      </c>
      <c r="R2186" s="17">
        <v>3.9481999999999999</v>
      </c>
      <c r="S2186" s="18">
        <v>10.34</v>
      </c>
      <c r="T2186" s="17">
        <v>0.05</v>
      </c>
      <c r="U2186" s="17">
        <v>4.0960000000000001</v>
      </c>
      <c r="V2186" s="28">
        <v>42460</v>
      </c>
      <c r="W2186" s="7">
        <v>600303</v>
      </c>
      <c r="X2186" s="30"/>
      <c r="Y2186" s="66">
        <v>55252</v>
      </c>
      <c r="Z2186" s="66">
        <v>11227</v>
      </c>
      <c r="AA2186" s="30"/>
      <c r="AB2186" s="66"/>
      <c r="AC2186" s="66"/>
      <c r="AD2186" s="30"/>
      <c r="AE2186" s="68"/>
      <c r="AF2186" s="68"/>
      <c r="AG2186" s="30"/>
      <c r="AH2186" s="68"/>
      <c r="AI2186" s="68"/>
      <c r="AJ2186" s="76"/>
      <c r="AK2186" s="75"/>
      <c r="AL2186" s="7">
        <v>600303</v>
      </c>
    </row>
    <row r="2187" spans="1:38" x14ac:dyDescent="0.15">
      <c r="A2187" s="7">
        <v>600305</v>
      </c>
      <c r="B2187" s="17">
        <f t="shared" si="816"/>
        <v>14.688128772635814</v>
      </c>
      <c r="C2187" s="17">
        <f t="shared" si="817"/>
        <v>2.3890366128042544</v>
      </c>
      <c r="D2187" s="17">
        <f t="shared" si="818"/>
        <v>42.682421227197345</v>
      </c>
      <c r="E2187" s="17">
        <f t="shared" si="819"/>
        <v>4.110190637788202</v>
      </c>
      <c r="F2187" s="17">
        <f t="shared" si="820"/>
        <v>45.678033306899287</v>
      </c>
      <c r="G2187" s="17">
        <f t="shared" si="821"/>
        <v>4.7008895780625153</v>
      </c>
      <c r="H2187" s="17">
        <f t="shared" si="822"/>
        <v>44.629057187017011</v>
      </c>
      <c r="I2187" s="17">
        <f t="shared" si="823"/>
        <v>4.5858810450250136</v>
      </c>
      <c r="J2187" s="18">
        <v>11.68</v>
      </c>
      <c r="K2187" s="17">
        <v>0.79520000000000002</v>
      </c>
      <c r="L2187" s="17">
        <v>4.8890000000000002</v>
      </c>
      <c r="M2187" s="18">
        <v>20.59</v>
      </c>
      <c r="N2187" s="17">
        <v>0.1206</v>
      </c>
      <c r="O2187" s="17">
        <v>5.0095000000000001</v>
      </c>
      <c r="P2187" s="18">
        <v>11.52</v>
      </c>
      <c r="Q2187" s="17">
        <v>0.12609999999999999</v>
      </c>
      <c r="R2187" s="17">
        <v>2.4506000000000001</v>
      </c>
      <c r="S2187" s="18">
        <v>11.55</v>
      </c>
      <c r="T2187" s="17">
        <v>0.19409999999999999</v>
      </c>
      <c r="U2187" s="17">
        <v>2.5186000000000002</v>
      </c>
      <c r="V2187" s="28">
        <v>42478</v>
      </c>
      <c r="W2187" s="7">
        <v>600305</v>
      </c>
      <c r="X2187" s="16" t="s">
        <v>37</v>
      </c>
      <c r="Y2187" s="66">
        <v>16536</v>
      </c>
      <c r="Z2187" s="66">
        <v>18225</v>
      </c>
      <c r="AA2187" s="16" t="s">
        <v>39</v>
      </c>
      <c r="AB2187" s="66">
        <v>17082</v>
      </c>
      <c r="AC2187" s="66">
        <v>17642</v>
      </c>
      <c r="AD2187" s="16" t="s">
        <v>37</v>
      </c>
      <c r="AE2187" s="66">
        <v>24033</v>
      </c>
      <c r="AF2187" s="66">
        <v>25080</v>
      </c>
      <c r="AG2187" s="16" t="s">
        <v>43</v>
      </c>
      <c r="AH2187" s="66">
        <v>30043</v>
      </c>
      <c r="AI2187" s="66">
        <v>20063</v>
      </c>
      <c r="AJ2187" s="76"/>
      <c r="AK2187" s="75"/>
      <c r="AL2187" s="7">
        <v>600305</v>
      </c>
    </row>
    <row r="2188" spans="1:38" x14ac:dyDescent="0.15">
      <c r="A2188" s="7">
        <v>600306</v>
      </c>
      <c r="B2188" s="17">
        <f t="shared" si="816"/>
        <v>-19.010869565217387</v>
      </c>
      <c r="C2188" s="17">
        <f t="shared" si="817"/>
        <v>-71.416904859126163</v>
      </c>
      <c r="D2188" s="17">
        <f t="shared" si="818"/>
        <v>-21.565789473684212</v>
      </c>
      <c r="E2188" s="17">
        <f t="shared" si="819"/>
        <v>-37.540082455336695</v>
      </c>
      <c r="F2188" s="17">
        <f t="shared" si="820"/>
        <v>-14.386363636363637</v>
      </c>
      <c r="G2188" s="17">
        <f t="shared" si="821"/>
        <v>-18.48714953271028</v>
      </c>
      <c r="H2188" s="17">
        <f t="shared" si="822"/>
        <v>-19.591836734693878</v>
      </c>
      <c r="I2188" s="17">
        <f t="shared" si="823"/>
        <v>-17.398396085360883</v>
      </c>
      <c r="J2188" s="18">
        <v>17.489999999999998</v>
      </c>
      <c r="K2188" s="17">
        <v>-0.92</v>
      </c>
      <c r="L2188" s="17">
        <v>-0.24490000000000001</v>
      </c>
      <c r="M2188" s="18">
        <v>16.39</v>
      </c>
      <c r="N2188" s="17">
        <v>-0.19</v>
      </c>
      <c r="O2188" s="17">
        <v>-0.43659999999999999</v>
      </c>
      <c r="P2188" s="18">
        <v>12.66</v>
      </c>
      <c r="Q2188" s="17">
        <v>-0.44</v>
      </c>
      <c r="R2188" s="17">
        <v>-0.68479999999999996</v>
      </c>
      <c r="S2188" s="18">
        <v>12.8</v>
      </c>
      <c r="T2188" s="17">
        <v>-0.49</v>
      </c>
      <c r="U2188" s="17">
        <v>-0.73570000000000002</v>
      </c>
      <c r="V2188" s="21">
        <v>42471</v>
      </c>
      <c r="W2188" s="7">
        <v>600306</v>
      </c>
      <c r="X2188" s="30" t="s">
        <v>43</v>
      </c>
      <c r="Y2188" s="66">
        <v>15589</v>
      </c>
      <c r="Z2188" s="66">
        <v>11427</v>
      </c>
      <c r="AA2188" s="30" t="s">
        <v>41</v>
      </c>
      <c r="AB2188" s="66">
        <v>13996</v>
      </c>
      <c r="AC2188" s="66">
        <v>12728</v>
      </c>
      <c r="AD2188" s="30" t="s">
        <v>41</v>
      </c>
      <c r="AE2188" s="66">
        <v>13666</v>
      </c>
      <c r="AF2188" s="66">
        <v>13035</v>
      </c>
      <c r="AG2188" s="30" t="s">
        <v>41</v>
      </c>
      <c r="AH2188" s="66">
        <v>13549</v>
      </c>
      <c r="AI2188" s="66">
        <v>13148</v>
      </c>
      <c r="AJ2188" s="76"/>
      <c r="AK2188" s="75"/>
      <c r="AL2188" s="7">
        <v>600306</v>
      </c>
    </row>
    <row r="2189" spans="1:38" x14ac:dyDescent="0.15">
      <c r="A2189" s="7">
        <v>600307</v>
      </c>
      <c r="B2189" s="17">
        <f t="shared" si="816"/>
        <v>-2.3220209237050269</v>
      </c>
      <c r="C2189" s="17">
        <f t="shared" si="817"/>
        <v>1.8853591160220995</v>
      </c>
      <c r="D2189" s="17">
        <f t="shared" si="818"/>
        <v>-16.37323943661972</v>
      </c>
      <c r="E2189" s="17">
        <f t="shared" si="819"/>
        <v>1.9839294602858564</v>
      </c>
      <c r="F2189" s="17">
        <f t="shared" si="820"/>
        <v>33.746556473829202</v>
      </c>
      <c r="G2189" s="17">
        <f t="shared" si="821"/>
        <v>1.6482777179763188</v>
      </c>
      <c r="H2189" s="17">
        <f t="shared" si="822"/>
        <v>26.733703190013866</v>
      </c>
      <c r="I2189" s="17">
        <f t="shared" si="823"/>
        <v>1.6869051526091234</v>
      </c>
      <c r="J2189" s="18">
        <v>2.73</v>
      </c>
      <c r="K2189" s="17">
        <v>-1.1757</v>
      </c>
      <c r="L2189" s="17">
        <v>1.448</v>
      </c>
      <c r="M2189" s="18">
        <v>2.79</v>
      </c>
      <c r="N2189" s="17">
        <v>-4.2599999999999999E-2</v>
      </c>
      <c r="O2189" s="17">
        <v>1.4063000000000001</v>
      </c>
      <c r="P2189" s="18">
        <v>2.4500000000000002</v>
      </c>
      <c r="Q2189" s="17">
        <v>3.6299999999999999E-2</v>
      </c>
      <c r="R2189" s="17">
        <v>1.4863999999999999</v>
      </c>
      <c r="S2189" s="18">
        <v>2.57</v>
      </c>
      <c r="T2189" s="17">
        <v>7.2099999999999997E-2</v>
      </c>
      <c r="U2189" s="17">
        <v>1.5235000000000001</v>
      </c>
      <c r="V2189" s="28">
        <v>42457</v>
      </c>
      <c r="W2189" s="7">
        <v>600307</v>
      </c>
      <c r="X2189" s="16"/>
      <c r="Y2189" s="66"/>
      <c r="Z2189" s="66"/>
      <c r="AA2189" s="16"/>
      <c r="AB2189" s="66"/>
      <c r="AC2189" s="66"/>
      <c r="AD2189" s="30"/>
      <c r="AE2189" s="68"/>
      <c r="AF2189" s="68"/>
      <c r="AG2189" s="30"/>
      <c r="AH2189" s="68"/>
      <c r="AI2189" s="68"/>
      <c r="AJ2189" s="76"/>
      <c r="AK2189" s="75"/>
      <c r="AL2189" s="7">
        <v>600307</v>
      </c>
    </row>
    <row r="2190" spans="1:38" x14ac:dyDescent="0.15">
      <c r="A2190" s="7">
        <v>600308</v>
      </c>
      <c r="B2190" s="17">
        <f t="shared" si="816"/>
        <v>98.909090909090921</v>
      </c>
      <c r="C2190" s="17">
        <f t="shared" si="817"/>
        <v>1.0013805798435342</v>
      </c>
      <c r="D2190" s="17">
        <f t="shared" si="818"/>
        <v>48.834745762711869</v>
      </c>
      <c r="E2190" s="17">
        <f t="shared" si="819"/>
        <v>0.84456983731496416</v>
      </c>
      <c r="F2190" s="17">
        <f t="shared" si="820"/>
        <v>40</v>
      </c>
      <c r="G2190" s="17">
        <f t="shared" si="821"/>
        <v>0.8905109489051094</v>
      </c>
      <c r="H2190" s="17">
        <f t="shared" si="822"/>
        <v>36.32352941176471</v>
      </c>
      <c r="I2190" s="17">
        <f t="shared" si="823"/>
        <v>0.89431188674463247</v>
      </c>
      <c r="J2190" s="18">
        <v>5.44</v>
      </c>
      <c r="K2190" s="17">
        <v>5.5E-2</v>
      </c>
      <c r="L2190" s="17">
        <v>5.4325000000000001</v>
      </c>
      <c r="M2190" s="18">
        <v>4.6100000000000003</v>
      </c>
      <c r="N2190" s="17">
        <v>2.3599999999999999E-2</v>
      </c>
      <c r="O2190" s="17">
        <v>5.4584000000000001</v>
      </c>
      <c r="P2190" s="18">
        <v>4.88</v>
      </c>
      <c r="Q2190" s="17">
        <v>6.0999999999999999E-2</v>
      </c>
      <c r="R2190" s="17">
        <v>5.48</v>
      </c>
      <c r="S2190" s="18">
        <v>4.9400000000000004</v>
      </c>
      <c r="T2190" s="17">
        <v>0.10199999999999999</v>
      </c>
      <c r="U2190" s="17">
        <v>5.5237999999999996</v>
      </c>
      <c r="V2190" s="21">
        <v>42460</v>
      </c>
      <c r="W2190" s="7">
        <v>600308</v>
      </c>
      <c r="X2190" s="30"/>
      <c r="Y2190" s="66">
        <v>104249</v>
      </c>
      <c r="Z2190" s="66">
        <v>11199</v>
      </c>
      <c r="AA2190" s="30"/>
      <c r="AB2190" s="66">
        <v>101619</v>
      </c>
      <c r="AC2190" s="66">
        <v>11489</v>
      </c>
      <c r="AD2190" s="30"/>
      <c r="AE2190" s="66">
        <v>96927</v>
      </c>
      <c r="AF2190" s="66">
        <v>12045</v>
      </c>
      <c r="AG2190" s="30"/>
      <c r="AH2190" s="66">
        <v>90683</v>
      </c>
      <c r="AI2190" s="66">
        <v>12875</v>
      </c>
      <c r="AJ2190" s="76"/>
      <c r="AK2190" s="75"/>
      <c r="AL2190" s="7">
        <v>600308</v>
      </c>
    </row>
    <row r="2191" spans="1:38" x14ac:dyDescent="0.15">
      <c r="A2191" s="7">
        <v>600309</v>
      </c>
      <c r="B2191" s="17">
        <f t="shared" si="816"/>
        <v>29.094594594594597</v>
      </c>
      <c r="C2191" s="17">
        <f t="shared" si="817"/>
        <v>4.023471809534489</v>
      </c>
      <c r="D2191" s="17">
        <f t="shared" si="818"/>
        <v>17.55952380952381</v>
      </c>
      <c r="E2191" s="17">
        <f t="shared" si="819"/>
        <v>2.7542293759569776</v>
      </c>
      <c r="F2191" s="17">
        <f t="shared" si="820"/>
        <v>13.730158730158731</v>
      </c>
      <c r="G2191" s="17">
        <f t="shared" si="821"/>
        <v>2.990802849042252</v>
      </c>
      <c r="H2191" s="17">
        <f t="shared" si="822"/>
        <v>13.293103448275861</v>
      </c>
      <c r="I2191" s="17">
        <f t="shared" si="823"/>
        <v>3.2594048732541729</v>
      </c>
      <c r="J2191" s="18">
        <v>21.53</v>
      </c>
      <c r="K2191" s="17">
        <v>0.74</v>
      </c>
      <c r="L2191" s="17">
        <v>5.3510999999999997</v>
      </c>
      <c r="M2191" s="18">
        <v>14.75</v>
      </c>
      <c r="N2191" s="17">
        <v>0.21</v>
      </c>
      <c r="O2191" s="17">
        <v>5.3554000000000004</v>
      </c>
      <c r="P2191" s="18">
        <v>17.3</v>
      </c>
      <c r="Q2191" s="17">
        <v>0.63</v>
      </c>
      <c r="R2191" s="17">
        <v>5.7843999999999998</v>
      </c>
      <c r="S2191" s="18">
        <v>20.56</v>
      </c>
      <c r="T2191" s="17">
        <v>1.1599999999999999</v>
      </c>
      <c r="U2191" s="17">
        <v>6.3079000000000001</v>
      </c>
      <c r="V2191" s="28">
        <v>42471</v>
      </c>
      <c r="W2191" s="7">
        <v>600309</v>
      </c>
      <c r="X2191" s="16" t="s">
        <v>41</v>
      </c>
      <c r="Y2191" s="66">
        <v>48603</v>
      </c>
      <c r="Z2191" s="66">
        <v>44490</v>
      </c>
      <c r="AA2191" s="16" t="s">
        <v>43</v>
      </c>
      <c r="AB2191" s="66">
        <v>52118</v>
      </c>
      <c r="AC2191" s="66">
        <v>41489</v>
      </c>
      <c r="AD2191" s="16" t="s">
        <v>37</v>
      </c>
      <c r="AE2191" s="66">
        <v>41396</v>
      </c>
      <c r="AF2191" s="66">
        <v>52235</v>
      </c>
      <c r="AG2191" s="16" t="s">
        <v>37</v>
      </c>
      <c r="AH2191" s="66">
        <v>37038</v>
      </c>
      <c r="AI2191" s="66">
        <v>58382</v>
      </c>
      <c r="AJ2191" s="76"/>
      <c r="AK2191" s="75"/>
      <c r="AL2191" s="7">
        <v>600309</v>
      </c>
    </row>
    <row r="2192" spans="1:38" x14ac:dyDescent="0.15">
      <c r="A2192" s="7">
        <v>600310</v>
      </c>
      <c r="B2192" s="17">
        <f t="shared" si="816"/>
        <v>20.039638846069145</v>
      </c>
      <c r="C2192" s="17">
        <f t="shared" si="817"/>
        <v>2.8130699557946146</v>
      </c>
      <c r="D2192" s="17">
        <f t="shared" si="818"/>
        <v>95.238095238095227</v>
      </c>
      <c r="E2192" s="17">
        <f t="shared" si="819"/>
        <v>2.629589455346284</v>
      </c>
      <c r="F2192" s="17">
        <f t="shared" si="820"/>
        <v>30.095307917888569</v>
      </c>
      <c r="G2192" s="17">
        <f t="shared" si="821"/>
        <v>2.554767239233259</v>
      </c>
      <c r="H2192" s="17">
        <f t="shared" si="822"/>
        <v>64.928057553956847</v>
      </c>
      <c r="I2192" s="17">
        <f t="shared" si="823"/>
        <v>3.5061024960341869</v>
      </c>
      <c r="J2192" s="18">
        <v>9.1</v>
      </c>
      <c r="K2192" s="17">
        <v>0.4541</v>
      </c>
      <c r="L2192" s="17">
        <v>3.2349000000000001</v>
      </c>
      <c r="M2192" s="18">
        <v>8</v>
      </c>
      <c r="N2192" s="17">
        <v>2.1000000000000001E-2</v>
      </c>
      <c r="O2192" s="17">
        <v>3.0423</v>
      </c>
      <c r="P2192" s="18">
        <v>8.2100000000000009</v>
      </c>
      <c r="Q2192" s="17">
        <v>0.13639999999999999</v>
      </c>
      <c r="R2192" s="17">
        <v>3.2136</v>
      </c>
      <c r="S2192" s="18">
        <v>10.83</v>
      </c>
      <c r="T2192" s="17">
        <v>0.12509999999999999</v>
      </c>
      <c r="U2192" s="17">
        <v>3.0889000000000002</v>
      </c>
      <c r="V2192" s="28">
        <v>42468</v>
      </c>
      <c r="W2192" s="7">
        <v>600310</v>
      </c>
      <c r="X2192" s="16"/>
      <c r="Y2192" s="66">
        <v>64908</v>
      </c>
      <c r="Z2192" s="66">
        <v>12753</v>
      </c>
      <c r="AA2192" s="16"/>
      <c r="AB2192" s="66">
        <v>64781</v>
      </c>
      <c r="AC2192" s="66">
        <v>12778</v>
      </c>
      <c r="AD2192" s="16"/>
      <c r="AE2192" s="66">
        <v>54104</v>
      </c>
      <c r="AF2192" s="66">
        <v>15300</v>
      </c>
      <c r="AG2192" s="30" t="s">
        <v>41</v>
      </c>
      <c r="AH2192" s="66">
        <v>40099</v>
      </c>
      <c r="AI2192" s="66">
        <v>20643</v>
      </c>
      <c r="AJ2192" s="76"/>
      <c r="AK2192" s="75"/>
      <c r="AL2192" s="7">
        <v>600310</v>
      </c>
    </row>
    <row r="2193" spans="1:38" x14ac:dyDescent="0.15">
      <c r="A2193" s="7">
        <v>600311</v>
      </c>
      <c r="B2193" s="17">
        <f t="shared" si="816"/>
        <v>1164.6153846153848</v>
      </c>
      <c r="C2193" s="17">
        <f t="shared" si="817"/>
        <v>5.647989256136686</v>
      </c>
      <c r="D2193" s="17">
        <f t="shared" si="818"/>
        <v>-38.720930232558146</v>
      </c>
      <c r="E2193" s="17">
        <f t="shared" si="819"/>
        <v>5.1321568929644759</v>
      </c>
      <c r="F2193" s="17">
        <f t="shared" si="820"/>
        <v>-49.44444444444445</v>
      </c>
      <c r="G2193" s="17">
        <f t="shared" si="821"/>
        <v>4.8839761680777674</v>
      </c>
      <c r="H2193" s="17">
        <f t="shared" si="822"/>
        <v>-71.739130434782595</v>
      </c>
      <c r="I2193" s="17">
        <f t="shared" si="823"/>
        <v>5.1968503937007871</v>
      </c>
      <c r="J2193" s="18">
        <v>7.57</v>
      </c>
      <c r="K2193" s="17">
        <v>6.4999999999999997E-3</v>
      </c>
      <c r="L2193" s="17">
        <v>1.3403</v>
      </c>
      <c r="M2193" s="18">
        <v>6.66</v>
      </c>
      <c r="N2193" s="17">
        <v>-4.2999999999999997E-2</v>
      </c>
      <c r="O2193" s="17">
        <v>1.2977000000000001</v>
      </c>
      <c r="P2193" s="18">
        <v>6.23</v>
      </c>
      <c r="Q2193" s="17">
        <v>-6.3E-2</v>
      </c>
      <c r="R2193" s="17">
        <v>1.2756000000000001</v>
      </c>
      <c r="S2193" s="18">
        <v>6.6</v>
      </c>
      <c r="T2193" s="17">
        <v>-6.9000000000000006E-2</v>
      </c>
      <c r="U2193" s="17">
        <v>1.27</v>
      </c>
      <c r="V2193" s="28">
        <v>42471</v>
      </c>
      <c r="W2193" s="7">
        <v>600311</v>
      </c>
      <c r="X2193" s="30"/>
      <c r="Y2193" s="66"/>
      <c r="Z2193" s="66"/>
      <c r="AA2193" s="30"/>
      <c r="AB2193" s="68"/>
      <c r="AC2193" s="68"/>
      <c r="AD2193" s="30"/>
      <c r="AE2193" s="68"/>
      <c r="AF2193" s="68"/>
      <c r="AG2193" s="30"/>
      <c r="AH2193" s="68"/>
      <c r="AI2193" s="68"/>
      <c r="AJ2193" s="76"/>
      <c r="AK2193" s="75"/>
      <c r="AL2193" s="7">
        <v>600311</v>
      </c>
    </row>
    <row r="2194" spans="1:38" x14ac:dyDescent="0.15">
      <c r="A2194" s="7">
        <v>600312</v>
      </c>
      <c r="B2194" s="17">
        <f t="shared" si="816"/>
        <v>21.397260273972602</v>
      </c>
      <c r="C2194" s="17">
        <f t="shared" si="817"/>
        <v>2.8999498728255015</v>
      </c>
      <c r="D2194" s="17">
        <f t="shared" si="818"/>
        <v>32.479166666666664</v>
      </c>
      <c r="E2194" s="17">
        <f t="shared" si="819"/>
        <v>2.8294010889292198</v>
      </c>
      <c r="F2194" s="17">
        <f t="shared" si="820"/>
        <v>16.966413867822318</v>
      </c>
      <c r="G2194" s="17">
        <f t="shared" si="821"/>
        <v>2.9283069673510602</v>
      </c>
      <c r="H2194" s="17">
        <f t="shared" si="822"/>
        <v>16.797027766914354</v>
      </c>
      <c r="I2194" s="17">
        <f t="shared" si="823"/>
        <v>3.0388792584993101</v>
      </c>
      <c r="J2194" s="18">
        <v>15.62</v>
      </c>
      <c r="K2194" s="17">
        <v>0.73</v>
      </c>
      <c r="L2194" s="17">
        <v>5.3863000000000003</v>
      </c>
      <c r="M2194" s="18">
        <v>15.59</v>
      </c>
      <c r="N2194" s="17">
        <v>0.12</v>
      </c>
      <c r="O2194" s="17">
        <v>5.51</v>
      </c>
      <c r="P2194" s="18">
        <v>15.66</v>
      </c>
      <c r="Q2194" s="17">
        <v>0.46150000000000002</v>
      </c>
      <c r="R2194" s="17">
        <v>5.3478000000000003</v>
      </c>
      <c r="S2194" s="18">
        <v>17.18</v>
      </c>
      <c r="T2194" s="17">
        <v>0.7671</v>
      </c>
      <c r="U2194" s="17">
        <v>5.6534000000000004</v>
      </c>
      <c r="V2194" s="28">
        <v>42452</v>
      </c>
      <c r="W2194" s="7">
        <v>600312</v>
      </c>
      <c r="X2194" s="16" t="s">
        <v>43</v>
      </c>
      <c r="Y2194" s="66">
        <v>54442</v>
      </c>
      <c r="Z2194" s="66">
        <v>20893</v>
      </c>
      <c r="AA2194" s="16"/>
      <c r="AB2194" s="66">
        <v>60397</v>
      </c>
      <c r="AC2194" s="66">
        <v>18833</v>
      </c>
      <c r="AD2194" s="16"/>
      <c r="AE2194" s="66">
        <v>58893</v>
      </c>
      <c r="AF2194" s="66">
        <v>19314</v>
      </c>
      <c r="AG2194" s="16" t="s">
        <v>41</v>
      </c>
      <c r="AH2194" s="66">
        <v>53239</v>
      </c>
      <c r="AI2194" s="66">
        <v>21365</v>
      </c>
      <c r="AJ2194" s="76"/>
      <c r="AK2194" s="75"/>
      <c r="AL2194" s="7">
        <v>600312</v>
      </c>
    </row>
    <row r="2195" spans="1:38" x14ac:dyDescent="0.15">
      <c r="A2195" s="7">
        <v>600313</v>
      </c>
      <c r="B2195" s="17">
        <f t="shared" si="816"/>
        <v>29.530201342281877</v>
      </c>
      <c r="C2195" s="17">
        <f t="shared" si="817"/>
        <v>1.6383675901102173</v>
      </c>
      <c r="D2195" s="17">
        <f t="shared" si="818"/>
        <v>364.80263157894734</v>
      </c>
      <c r="E2195" s="17">
        <f t="shared" si="819"/>
        <v>2.7468172586317929</v>
      </c>
      <c r="F2195" s="17">
        <f t="shared" si="820"/>
        <v>349.32432432432432</v>
      </c>
      <c r="G2195" s="17">
        <f t="shared" si="821"/>
        <v>3.2417858038625531</v>
      </c>
      <c r="H2195" s="17">
        <f t="shared" si="822"/>
        <v>286.55172413793105</v>
      </c>
      <c r="I2195" s="17">
        <f t="shared" si="823"/>
        <v>3.4581772784019975</v>
      </c>
      <c r="J2195" s="18">
        <v>6.6</v>
      </c>
      <c r="K2195" s="17">
        <v>0.2235</v>
      </c>
      <c r="L2195" s="17">
        <v>4.0284000000000004</v>
      </c>
      <c r="M2195" s="18">
        <v>11.09</v>
      </c>
      <c r="N2195" s="17">
        <v>7.6E-3</v>
      </c>
      <c r="O2195" s="17">
        <v>4.0373999999999999</v>
      </c>
      <c r="P2195" s="18">
        <v>5.17</v>
      </c>
      <c r="Q2195" s="17">
        <v>7.4000000000000003E-3</v>
      </c>
      <c r="R2195" s="17">
        <v>1.5948</v>
      </c>
      <c r="S2195" s="18">
        <v>5.54</v>
      </c>
      <c r="T2195" s="17">
        <v>1.4500000000000001E-2</v>
      </c>
      <c r="U2195" s="17">
        <v>1.6020000000000001</v>
      </c>
      <c r="V2195" s="28">
        <v>42478</v>
      </c>
      <c r="W2195" s="7">
        <v>600313</v>
      </c>
      <c r="X2195" s="16" t="s">
        <v>43</v>
      </c>
      <c r="Y2195" s="66">
        <v>31172</v>
      </c>
      <c r="Z2195" s="66">
        <v>13887</v>
      </c>
      <c r="AA2195" s="16" t="s">
        <v>41</v>
      </c>
      <c r="AB2195" s="66">
        <v>30627</v>
      </c>
      <c r="AC2195" s="66">
        <v>14134</v>
      </c>
      <c r="AD2195" s="16" t="s">
        <v>37</v>
      </c>
      <c r="AE2195" s="66">
        <v>31754</v>
      </c>
      <c r="AF2195" s="66">
        <v>34081</v>
      </c>
      <c r="AG2195" s="16" t="s">
        <v>37</v>
      </c>
      <c r="AH2195" s="66">
        <v>30766</v>
      </c>
      <c r="AI2195" s="66">
        <v>35175</v>
      </c>
      <c r="AJ2195" s="76"/>
      <c r="AK2195" s="75"/>
      <c r="AL2195" s="7">
        <v>600313</v>
      </c>
    </row>
    <row r="2196" spans="1:38" x14ac:dyDescent="0.15">
      <c r="A2196" s="7">
        <v>600315</v>
      </c>
      <c r="B2196" s="17">
        <f t="shared" si="816"/>
        <v>8.190332326283988</v>
      </c>
      <c r="C2196" s="17">
        <f t="shared" si="817"/>
        <v>3.1897119728915664</v>
      </c>
      <c r="D2196" s="17">
        <f t="shared" si="818"/>
        <v>40.381578947368425</v>
      </c>
      <c r="E2196" s="17">
        <f t="shared" si="819"/>
        <v>3.5341263717914764</v>
      </c>
      <c r="F2196" s="17">
        <f t="shared" si="820"/>
        <v>26.218181818181815</v>
      </c>
      <c r="G2196" s="17">
        <f t="shared" si="821"/>
        <v>3.1911126847835711</v>
      </c>
      <c r="H2196" s="17">
        <f t="shared" si="822"/>
        <v>32.89453125</v>
      </c>
      <c r="I2196" s="17">
        <f t="shared" si="823"/>
        <v>3.4450594631745606</v>
      </c>
      <c r="J2196" s="18">
        <v>27.11</v>
      </c>
      <c r="K2196" s="17">
        <v>3.31</v>
      </c>
      <c r="L2196" s="17">
        <v>8.4992000000000001</v>
      </c>
      <c r="M2196" s="18">
        <v>30.69</v>
      </c>
      <c r="N2196" s="17">
        <v>0.19</v>
      </c>
      <c r="O2196" s="17">
        <v>8.6838999999999995</v>
      </c>
      <c r="P2196" s="18">
        <v>28.84</v>
      </c>
      <c r="Q2196" s="17">
        <v>0.55000000000000004</v>
      </c>
      <c r="R2196" s="17">
        <v>9.0375999999999994</v>
      </c>
      <c r="S2196" s="18">
        <v>28.07</v>
      </c>
      <c r="T2196" s="17">
        <v>0.64</v>
      </c>
      <c r="U2196" s="17">
        <v>8.1478999999999999</v>
      </c>
      <c r="V2196" s="21">
        <v>42451</v>
      </c>
      <c r="W2196" s="7">
        <v>600315</v>
      </c>
      <c r="X2196" s="16"/>
      <c r="Y2196" s="66">
        <v>38106</v>
      </c>
      <c r="Z2196" s="66">
        <v>17688</v>
      </c>
      <c r="AA2196" s="16"/>
      <c r="AB2196" s="66">
        <v>43452</v>
      </c>
      <c r="AC2196" s="66">
        <v>15512</v>
      </c>
      <c r="AD2196" s="16"/>
      <c r="AE2196" s="66">
        <v>46102</v>
      </c>
      <c r="AF2196" s="66">
        <v>14620</v>
      </c>
      <c r="AG2196" s="16"/>
      <c r="AH2196" s="66">
        <v>38148</v>
      </c>
      <c r="AI2196" s="66">
        <v>17669</v>
      </c>
      <c r="AJ2196" s="76"/>
      <c r="AK2196" s="75"/>
      <c r="AL2196" s="7">
        <v>600315</v>
      </c>
    </row>
    <row r="2197" spans="1:38" x14ac:dyDescent="0.15">
      <c r="A2197" s="7">
        <v>600316</v>
      </c>
      <c r="B2197" s="17">
        <f t="shared" si="816"/>
        <v>180.36697247706422</v>
      </c>
      <c r="C2197" s="17">
        <f t="shared" si="817"/>
        <v>2.6691285281779056</v>
      </c>
      <c r="D2197" s="17">
        <f t="shared" si="818"/>
        <v>-140.40540540540542</v>
      </c>
      <c r="E2197" s="17">
        <f t="shared" si="819"/>
        <v>2.910282625136551</v>
      </c>
      <c r="F2197" s="17">
        <f t="shared" si="820"/>
        <v>7503.8461538461552</v>
      </c>
      <c r="G2197" s="17">
        <f t="shared" si="821"/>
        <v>2.6844437106139409</v>
      </c>
      <c r="H2197" s="17">
        <f t="shared" si="822"/>
        <v>8100.0000000000009</v>
      </c>
      <c r="I2197" s="17">
        <f t="shared" si="823"/>
        <v>2.5565689619160343</v>
      </c>
      <c r="J2197" s="18">
        <v>19.66</v>
      </c>
      <c r="K2197" s="17">
        <v>0.109</v>
      </c>
      <c r="L2197" s="17">
        <v>7.3657000000000004</v>
      </c>
      <c r="M2197" s="18">
        <v>20.78</v>
      </c>
      <c r="N2197" s="17">
        <v>-3.6999999999999998E-2</v>
      </c>
      <c r="O2197" s="17">
        <v>7.1402000000000001</v>
      </c>
      <c r="P2197" s="18">
        <v>19.510000000000002</v>
      </c>
      <c r="Q2197" s="17">
        <v>1.2999999999999999E-3</v>
      </c>
      <c r="R2197" s="17">
        <v>7.2678000000000003</v>
      </c>
      <c r="S2197" s="18">
        <v>18.36</v>
      </c>
      <c r="T2197" s="17">
        <v>1.6999999999999999E-3</v>
      </c>
      <c r="U2197" s="17">
        <v>7.1814999999999998</v>
      </c>
      <c r="V2197" s="21">
        <v>42445</v>
      </c>
      <c r="W2197" s="7">
        <v>600316</v>
      </c>
      <c r="X2197" s="30"/>
      <c r="Y2197" s="66">
        <v>62898</v>
      </c>
      <c r="Z2197" s="66">
        <v>11401</v>
      </c>
      <c r="AA2197" s="30"/>
      <c r="AB2197" s="66">
        <v>64836</v>
      </c>
      <c r="AC2197" s="66">
        <v>11060</v>
      </c>
      <c r="AD2197" s="30"/>
      <c r="AE2197" s="66">
        <v>60718</v>
      </c>
      <c r="AF2197" s="66">
        <v>11811</v>
      </c>
      <c r="AG2197" s="30"/>
      <c r="AH2197" s="66">
        <v>57176</v>
      </c>
      <c r="AI2197" s="66">
        <v>12542</v>
      </c>
      <c r="AJ2197" s="76"/>
      <c r="AK2197" s="75"/>
      <c r="AL2197" s="7">
        <v>600316</v>
      </c>
    </row>
    <row r="2198" spans="1:38" x14ac:dyDescent="0.15">
      <c r="A2198" s="7">
        <v>600317</v>
      </c>
      <c r="B2198" s="17">
        <f t="shared" si="816"/>
        <v>44.890038809831829</v>
      </c>
      <c r="C2198" s="17">
        <f t="shared" si="817"/>
        <v>2.2517845554834524</v>
      </c>
      <c r="D2198" s="17">
        <f t="shared" si="818"/>
        <v>63.871951219512198</v>
      </c>
      <c r="E2198" s="17">
        <f t="shared" si="819"/>
        <v>2.6890001283532281</v>
      </c>
      <c r="F2198" s="17">
        <f t="shared" si="820"/>
        <v>49.266862170087975</v>
      </c>
      <c r="G2198" s="17">
        <f t="shared" si="821"/>
        <v>2.1310331705460772</v>
      </c>
      <c r="H2198" s="17">
        <f t="shared" si="822"/>
        <v>47.252747252747248</v>
      </c>
      <c r="I2198" s="17">
        <f t="shared" si="823"/>
        <v>2.1667926429831192</v>
      </c>
      <c r="J2198" s="18">
        <v>3.47</v>
      </c>
      <c r="K2198" s="17">
        <v>7.7299999999999994E-2</v>
      </c>
      <c r="L2198" s="17">
        <v>1.5409999999999999</v>
      </c>
      <c r="M2198" s="18">
        <v>4.1900000000000004</v>
      </c>
      <c r="N2198" s="17">
        <v>1.6400000000000001E-2</v>
      </c>
      <c r="O2198" s="17">
        <v>1.5582</v>
      </c>
      <c r="P2198" s="18">
        <v>3.36</v>
      </c>
      <c r="Q2198" s="17">
        <v>3.4099999999999998E-2</v>
      </c>
      <c r="R2198" s="17">
        <v>1.5767</v>
      </c>
      <c r="S2198" s="18">
        <v>3.44</v>
      </c>
      <c r="T2198" s="17">
        <v>5.4600000000000003E-2</v>
      </c>
      <c r="U2198" s="17">
        <v>1.5875999999999999</v>
      </c>
      <c r="V2198" s="21">
        <v>42486</v>
      </c>
      <c r="W2198" s="7">
        <v>600317</v>
      </c>
      <c r="X2198" s="30"/>
      <c r="Y2198" s="66">
        <v>201274</v>
      </c>
      <c r="Z2198" s="66">
        <v>32160</v>
      </c>
      <c r="AA2198" s="30"/>
      <c r="AB2198" s="66">
        <v>202395</v>
      </c>
      <c r="AC2198" s="66">
        <v>31981</v>
      </c>
      <c r="AD2198" s="30"/>
      <c r="AE2198" s="66">
        <v>188308</v>
      </c>
      <c r="AF2198" s="66">
        <v>34374</v>
      </c>
      <c r="AG2198" s="30"/>
      <c r="AH2198" s="66">
        <v>177662</v>
      </c>
      <c r="AI2198" s="66">
        <v>36434</v>
      </c>
      <c r="AJ2198" s="76"/>
      <c r="AK2198" s="75"/>
      <c r="AL2198" s="7">
        <v>600317</v>
      </c>
    </row>
    <row r="2199" spans="1:38" x14ac:dyDescent="0.15">
      <c r="A2199" s="7">
        <v>600318</v>
      </c>
      <c r="B2199" s="17">
        <f t="shared" si="816"/>
        <v>48.059701492537314</v>
      </c>
      <c r="C2199" s="17">
        <f t="shared" si="817"/>
        <v>5.9988449428991935</v>
      </c>
      <c r="D2199" s="17">
        <f t="shared" si="818"/>
        <v>20.96875</v>
      </c>
      <c r="E2199" s="17">
        <f t="shared" si="819"/>
        <v>5.2705993244835447</v>
      </c>
      <c r="F2199" s="17">
        <f t="shared" si="820"/>
        <v>40.666666666666664</v>
      </c>
      <c r="G2199" s="17">
        <f t="shared" si="821"/>
        <v>5.340549575183557</v>
      </c>
      <c r="H2199" s="17">
        <f t="shared" si="822"/>
        <v>50.284090909090907</v>
      </c>
      <c r="I2199" s="17">
        <f t="shared" si="823"/>
        <v>5.7490304601173188</v>
      </c>
      <c r="J2199" s="18">
        <v>32.200000000000003</v>
      </c>
      <c r="K2199" s="17">
        <v>0.67</v>
      </c>
      <c r="L2199" s="17">
        <v>5.3677000000000001</v>
      </c>
      <c r="M2199" s="18">
        <v>26.84</v>
      </c>
      <c r="N2199" s="17">
        <v>0.32</v>
      </c>
      <c r="O2199" s="17">
        <v>5.0923999999999996</v>
      </c>
      <c r="P2199" s="18">
        <v>26.84</v>
      </c>
      <c r="Q2199" s="17">
        <v>0.33</v>
      </c>
      <c r="R2199" s="17">
        <v>5.0256999999999996</v>
      </c>
      <c r="S2199" s="18">
        <v>29.5</v>
      </c>
      <c r="T2199" s="17">
        <v>0.44</v>
      </c>
      <c r="U2199" s="17">
        <v>5.1313000000000004</v>
      </c>
      <c r="V2199" s="28"/>
      <c r="W2199" s="7">
        <v>600318</v>
      </c>
      <c r="X2199" s="16" t="s">
        <v>43</v>
      </c>
      <c r="Y2199" s="66">
        <v>19552</v>
      </c>
      <c r="Z2199" s="66">
        <v>12377</v>
      </c>
      <c r="AA2199" s="30" t="s">
        <v>43</v>
      </c>
      <c r="AB2199" s="66">
        <v>17484</v>
      </c>
      <c r="AC2199" s="66">
        <v>13841</v>
      </c>
      <c r="AD2199" s="16" t="s">
        <v>41</v>
      </c>
      <c r="AE2199" s="66">
        <v>17466</v>
      </c>
      <c r="AF2199" s="66">
        <v>13855</v>
      </c>
      <c r="AG2199" s="16" t="s">
        <v>43</v>
      </c>
      <c r="AH2199" s="66">
        <v>18825</v>
      </c>
      <c r="AI2199" s="66">
        <v>12855</v>
      </c>
      <c r="AJ2199" s="76"/>
      <c r="AK2199" s="75"/>
      <c r="AL2199" s="7">
        <v>600318</v>
      </c>
    </row>
    <row r="2200" spans="1:38" x14ac:dyDescent="0.15">
      <c r="A2200" s="7">
        <v>600319</v>
      </c>
      <c r="B2200" s="17">
        <f t="shared" si="816"/>
        <v>121.75</v>
      </c>
      <c r="C2200" s="17">
        <f t="shared" si="817"/>
        <v>418.02575107296138</v>
      </c>
      <c r="D2200" s="17">
        <f t="shared" si="818"/>
        <v>-21.194444444444446</v>
      </c>
      <c r="E2200" s="17">
        <f t="shared" si="819"/>
        <v>-13.044964951273723</v>
      </c>
      <c r="F2200" s="17">
        <f t="shared" si="820"/>
        <v>-19.31111111111111</v>
      </c>
      <c r="G2200" s="17">
        <f t="shared" si="821"/>
        <v>-12.119944211994421</v>
      </c>
      <c r="H2200" s="17">
        <f t="shared" si="822"/>
        <v>-22.136363636363637</v>
      </c>
      <c r="I2200" s="17">
        <f t="shared" si="823"/>
        <v>-11.872257435397367</v>
      </c>
      <c r="J2200" s="18">
        <v>9.74</v>
      </c>
      <c r="K2200" s="17">
        <v>0.08</v>
      </c>
      <c r="L2200" s="17">
        <v>2.3300000000000001E-2</v>
      </c>
      <c r="M2200" s="18">
        <v>7.63</v>
      </c>
      <c r="N2200" s="17">
        <v>-0.09</v>
      </c>
      <c r="O2200" s="17">
        <v>-0.58489999999999998</v>
      </c>
      <c r="P2200" s="18">
        <v>8.69</v>
      </c>
      <c r="Q2200" s="17">
        <v>-0.22500000000000001</v>
      </c>
      <c r="R2200" s="17">
        <v>-0.71699999999999997</v>
      </c>
      <c r="S2200" s="18">
        <v>9.74</v>
      </c>
      <c r="T2200" s="17">
        <v>-0.33</v>
      </c>
      <c r="U2200" s="17">
        <v>-0.82040000000000002</v>
      </c>
      <c r="V2200" s="21"/>
      <c r="W2200" s="7">
        <v>600319</v>
      </c>
      <c r="X2200" s="16" t="s">
        <v>43</v>
      </c>
      <c r="Y2200" s="66">
        <v>19498</v>
      </c>
      <c r="Z2200" s="66">
        <v>16186</v>
      </c>
      <c r="AA2200" s="16" t="s">
        <v>43</v>
      </c>
      <c r="AB2200" s="66">
        <v>29186</v>
      </c>
      <c r="AC2200" s="66">
        <v>10813</v>
      </c>
      <c r="AD2200" s="16" t="s">
        <v>41</v>
      </c>
      <c r="AE2200" s="66">
        <v>20721</v>
      </c>
      <c r="AF2200" s="66">
        <v>15231</v>
      </c>
      <c r="AG2200" s="16" t="s">
        <v>41</v>
      </c>
      <c r="AH2200" s="66">
        <v>19224</v>
      </c>
      <c r="AI2200" s="66">
        <v>16417</v>
      </c>
      <c r="AJ2200" s="76"/>
      <c r="AK2200" s="75"/>
      <c r="AL2200" s="7">
        <v>600319</v>
      </c>
    </row>
    <row r="2201" spans="1:38" x14ac:dyDescent="0.15">
      <c r="A2201" s="7">
        <v>600320</v>
      </c>
      <c r="B2201" s="17">
        <f t="shared" si="816"/>
        <v>101.99999999999999</v>
      </c>
      <c r="C2201" s="17">
        <f t="shared" si="817"/>
        <v>1.505801765626384</v>
      </c>
      <c r="D2201" s="17">
        <f t="shared" si="818"/>
        <v>115.99999999999999</v>
      </c>
      <c r="E2201" s="17">
        <f t="shared" si="819"/>
        <v>1.3806647424643674</v>
      </c>
      <c r="F2201" s="17">
        <f t="shared" si="820"/>
        <v>70.833333333333343</v>
      </c>
      <c r="G2201" s="17">
        <f t="shared" si="821"/>
        <v>1.2463343108504399</v>
      </c>
      <c r="H2201" s="17">
        <f t="shared" si="822"/>
        <v>88.499999999999986</v>
      </c>
      <c r="I2201" s="17">
        <f t="shared" si="823"/>
        <v>1.3687507249739008</v>
      </c>
      <c r="J2201" s="18">
        <v>5.0999999999999996</v>
      </c>
      <c r="K2201" s="17">
        <v>0.05</v>
      </c>
      <c r="L2201" s="17">
        <v>3.3868999999999998</v>
      </c>
      <c r="M2201" s="18">
        <v>4.6399999999999997</v>
      </c>
      <c r="N2201" s="17">
        <v>0.01</v>
      </c>
      <c r="O2201" s="17">
        <v>3.3607</v>
      </c>
      <c r="P2201" s="18">
        <v>4.25</v>
      </c>
      <c r="Q2201" s="17">
        <v>0.03</v>
      </c>
      <c r="R2201" s="17">
        <v>3.41</v>
      </c>
      <c r="S2201" s="18">
        <v>4.72</v>
      </c>
      <c r="T2201" s="17">
        <v>0.04</v>
      </c>
      <c r="U2201" s="17">
        <v>3.4483999999999999</v>
      </c>
      <c r="V2201" s="28">
        <v>42458</v>
      </c>
      <c r="W2201" s="7">
        <v>600320</v>
      </c>
      <c r="X2201" s="30"/>
      <c r="Y2201" s="66"/>
      <c r="Z2201" s="66"/>
      <c r="AA2201" s="30"/>
      <c r="AB2201" s="68"/>
      <c r="AC2201" s="68"/>
      <c r="AD2201" s="30"/>
      <c r="AE2201" s="68"/>
      <c r="AF2201" s="68"/>
      <c r="AG2201" s="30"/>
      <c r="AH2201" s="68"/>
      <c r="AI2201" s="68"/>
      <c r="AJ2201" s="76"/>
      <c r="AK2201" s="75"/>
      <c r="AL2201" s="7">
        <v>600320</v>
      </c>
    </row>
    <row r="2202" spans="1:38" x14ac:dyDescent="0.15">
      <c r="A2202" s="7">
        <v>600321</v>
      </c>
      <c r="B2202" s="17">
        <f t="shared" si="816"/>
        <v>-172.5</v>
      </c>
      <c r="C2202" s="17">
        <f t="shared" si="817"/>
        <v>3.8967639916417238</v>
      </c>
      <c r="D2202" s="17">
        <f t="shared" si="818"/>
        <v>-75.399999999999991</v>
      </c>
      <c r="E2202" s="17">
        <f t="shared" si="819"/>
        <v>2.1420454545454546</v>
      </c>
      <c r="F2202" s="17">
        <f t="shared" si="820"/>
        <v>-22.333333333333332</v>
      </c>
      <c r="G2202" s="17">
        <f t="shared" si="821"/>
        <v>2.3868899180619878</v>
      </c>
      <c r="H2202" s="17">
        <f t="shared" si="822"/>
        <v>-50.249999999999993</v>
      </c>
      <c r="I2202" s="17">
        <f t="shared" si="823"/>
        <v>2.3551467572792779</v>
      </c>
      <c r="J2202" s="18">
        <v>6.9</v>
      </c>
      <c r="K2202" s="17">
        <v>-0.04</v>
      </c>
      <c r="L2202" s="17">
        <v>1.7706999999999999</v>
      </c>
      <c r="M2202" s="18">
        <v>3.77</v>
      </c>
      <c r="N2202" s="17">
        <v>-1.2500000000000001E-2</v>
      </c>
      <c r="O2202" s="17">
        <v>1.76</v>
      </c>
      <c r="P2202" s="18">
        <v>4.0199999999999996</v>
      </c>
      <c r="Q2202" s="17">
        <v>-0.09</v>
      </c>
      <c r="R2202" s="17">
        <v>1.6841999999999999</v>
      </c>
      <c r="S2202" s="18">
        <v>4.0199999999999996</v>
      </c>
      <c r="T2202" s="17">
        <v>-0.06</v>
      </c>
      <c r="U2202" s="17">
        <v>1.7069000000000001</v>
      </c>
      <c r="V2202" s="21">
        <v>42458</v>
      </c>
      <c r="W2202" s="7">
        <v>600321</v>
      </c>
      <c r="X2202" s="30"/>
      <c r="Y2202" s="66">
        <v>73672</v>
      </c>
      <c r="Z2202" s="66">
        <v>20503</v>
      </c>
      <c r="AA2202" s="30"/>
      <c r="AB2202" s="66">
        <v>74875</v>
      </c>
      <c r="AC2202" s="66">
        <v>20174</v>
      </c>
      <c r="AD2202" s="30"/>
      <c r="AE2202" s="66">
        <v>72340</v>
      </c>
      <c r="AF2202" s="66">
        <v>20881</v>
      </c>
      <c r="AG2202" s="30"/>
      <c r="AH2202" s="66">
        <v>72325</v>
      </c>
      <c r="AI2202" s="66">
        <v>20886</v>
      </c>
      <c r="AJ2202" s="76"/>
      <c r="AK2202" s="75"/>
      <c r="AL2202" s="7">
        <v>600321</v>
      </c>
    </row>
    <row r="2203" spans="1:38" x14ac:dyDescent="0.15">
      <c r="A2203" s="7">
        <v>600322</v>
      </c>
      <c r="B2203" s="17">
        <f t="shared" si="816"/>
        <v>1543.9024390243901</v>
      </c>
      <c r="C2203" s="17">
        <f t="shared" si="817"/>
        <v>1.5408958130477119</v>
      </c>
      <c r="D2203" s="17">
        <f t="shared" si="818"/>
        <v>432.5</v>
      </c>
      <c r="E2203" s="17">
        <f t="shared" si="819"/>
        <v>1.2624665531500854</v>
      </c>
      <c r="F2203" s="17">
        <f t="shared" si="820"/>
        <v>-28.085642317380351</v>
      </c>
      <c r="G2203" s="17">
        <f t="shared" si="821"/>
        <v>1.1076342323548403</v>
      </c>
      <c r="H2203" s="17">
        <f t="shared" si="822"/>
        <v>-19.75</v>
      </c>
      <c r="I2203" s="17">
        <f t="shared" si="823"/>
        <v>1.636330683789452</v>
      </c>
      <c r="J2203" s="18">
        <v>6.33</v>
      </c>
      <c r="K2203" s="17">
        <v>4.1000000000000003E-3</v>
      </c>
      <c r="L2203" s="17">
        <v>4.1079999999999997</v>
      </c>
      <c r="M2203" s="18">
        <v>5.19</v>
      </c>
      <c r="N2203" s="17">
        <v>3.0000000000000001E-3</v>
      </c>
      <c r="O2203" s="17">
        <v>4.1109999999999998</v>
      </c>
      <c r="P2203" s="18">
        <v>4.46</v>
      </c>
      <c r="Q2203" s="17">
        <v>-7.9399999999999998E-2</v>
      </c>
      <c r="R2203" s="17">
        <v>4.0266000000000002</v>
      </c>
      <c r="S2203" s="18">
        <v>6.32</v>
      </c>
      <c r="T2203" s="17">
        <v>-0.24</v>
      </c>
      <c r="U2203" s="17">
        <v>3.8622999999999998</v>
      </c>
      <c r="V2203" s="21">
        <v>42475</v>
      </c>
      <c r="W2203" s="7">
        <v>600322</v>
      </c>
      <c r="X2203" s="30"/>
      <c r="Y2203" s="66">
        <v>103613</v>
      </c>
      <c r="Z2203" s="66">
        <v>10671</v>
      </c>
      <c r="AA2203" s="30"/>
      <c r="AB2203" s="66">
        <v>97293</v>
      </c>
      <c r="AC2203" s="66">
        <v>11365</v>
      </c>
      <c r="AD2203" s="30"/>
      <c r="AE2203" s="66">
        <v>92184</v>
      </c>
      <c r="AF2203" s="66">
        <v>11994</v>
      </c>
      <c r="AG2203" s="30"/>
      <c r="AH2203" s="66">
        <v>83408</v>
      </c>
      <c r="AI2203" s="66">
        <v>13257</v>
      </c>
      <c r="AJ2203" s="76"/>
      <c r="AK2203" s="75"/>
      <c r="AL2203" s="7">
        <v>600322</v>
      </c>
    </row>
    <row r="2204" spans="1:38" x14ac:dyDescent="0.15">
      <c r="A2204" s="7">
        <v>600323</v>
      </c>
      <c r="B2204" s="17">
        <f t="shared" si="816"/>
        <v>27.094339622641506</v>
      </c>
      <c r="C2204" s="17">
        <f t="shared" si="817"/>
        <v>2.5040106019390387</v>
      </c>
      <c r="D2204" s="17">
        <f t="shared" si="818"/>
        <v>22.107142857142858</v>
      </c>
      <c r="E2204" s="17">
        <f t="shared" si="819"/>
        <v>2.1070905810668212</v>
      </c>
      <c r="F2204" s="17">
        <f t="shared" si="820"/>
        <v>18.661764705882351</v>
      </c>
      <c r="G2204" s="17">
        <f t="shared" si="821"/>
        <v>2.1220026086084078</v>
      </c>
      <c r="H2204" s="17">
        <f t="shared" si="822"/>
        <v>19.821428571428573</v>
      </c>
      <c r="I2204" s="17">
        <f t="shared" si="823"/>
        <v>2.3852885715667158</v>
      </c>
      <c r="J2204" s="18">
        <v>14.36</v>
      </c>
      <c r="K2204" s="17">
        <v>0.53</v>
      </c>
      <c r="L2204" s="17">
        <v>5.7347999999999999</v>
      </c>
      <c r="M2204" s="18">
        <v>12.38</v>
      </c>
      <c r="N2204" s="17">
        <v>0.14000000000000001</v>
      </c>
      <c r="O2204" s="17">
        <v>5.8754</v>
      </c>
      <c r="P2204" s="18">
        <v>12.69</v>
      </c>
      <c r="Q2204" s="17">
        <v>0.34</v>
      </c>
      <c r="R2204" s="17">
        <v>5.9802</v>
      </c>
      <c r="S2204" s="18">
        <v>14.8</v>
      </c>
      <c r="T2204" s="17">
        <v>0.56000000000000005</v>
      </c>
      <c r="U2204" s="17">
        <v>6.2046999999999999</v>
      </c>
      <c r="V2204" s="21">
        <v>42444</v>
      </c>
      <c r="W2204" s="7">
        <v>600323</v>
      </c>
      <c r="X2204" s="16" t="s">
        <v>43</v>
      </c>
      <c r="Y2204" s="66">
        <v>37268</v>
      </c>
      <c r="Z2204" s="66">
        <v>20561</v>
      </c>
      <c r="AA2204" s="16" t="s">
        <v>41</v>
      </c>
      <c r="AB2204" s="66">
        <v>35465</v>
      </c>
      <c r="AC2204" s="66">
        <v>21606</v>
      </c>
      <c r="AD2204" s="16" t="s">
        <v>41</v>
      </c>
      <c r="AE2204" s="66">
        <v>32609</v>
      </c>
      <c r="AF2204" s="66">
        <v>23499</v>
      </c>
      <c r="AG2204" s="16" t="s">
        <v>41</v>
      </c>
      <c r="AH2204" s="66">
        <v>31088</v>
      </c>
      <c r="AI2204" s="66">
        <v>24648</v>
      </c>
      <c r="AJ2204" s="76"/>
      <c r="AK2204" s="75"/>
      <c r="AL2204" s="7">
        <v>600323</v>
      </c>
    </row>
    <row r="2205" spans="1:38" x14ac:dyDescent="0.15">
      <c r="A2205" s="7">
        <v>600325</v>
      </c>
      <c r="B2205" s="17">
        <f t="shared" si="816"/>
        <v>15.238095238095239</v>
      </c>
      <c r="C2205" s="17">
        <f t="shared" si="817"/>
        <v>1.2766551634717043</v>
      </c>
      <c r="D2205" s="17">
        <f t="shared" si="818"/>
        <v>155.375</v>
      </c>
      <c r="E2205" s="17">
        <f t="shared" si="819"/>
        <v>1.2376410144076149</v>
      </c>
      <c r="F2205" s="17">
        <f t="shared" si="820"/>
        <v>18.450000000000003</v>
      </c>
      <c r="G2205" s="17">
        <f t="shared" si="821"/>
        <v>1.2784681480112718</v>
      </c>
      <c r="H2205" s="17">
        <f t="shared" si="822"/>
        <v>34.265624999999993</v>
      </c>
      <c r="I2205" s="17">
        <f t="shared" si="823"/>
        <v>1.4186048768181334</v>
      </c>
      <c r="J2205" s="18">
        <v>12.8</v>
      </c>
      <c r="K2205" s="17">
        <v>0.84</v>
      </c>
      <c r="L2205" s="17">
        <v>10.026199999999999</v>
      </c>
      <c r="M2205" s="18">
        <v>12.43</v>
      </c>
      <c r="N2205" s="17">
        <v>0.02</v>
      </c>
      <c r="O2205" s="17">
        <v>10.0433</v>
      </c>
      <c r="P2205" s="18">
        <v>11.07</v>
      </c>
      <c r="Q2205" s="17">
        <v>0.3</v>
      </c>
      <c r="R2205" s="17">
        <v>8.6587999999999994</v>
      </c>
      <c r="S2205" s="18">
        <v>14.62</v>
      </c>
      <c r="T2205" s="17">
        <v>0.32</v>
      </c>
      <c r="U2205" s="17">
        <v>10.305899999999999</v>
      </c>
      <c r="V2205" s="21">
        <v>42468</v>
      </c>
      <c r="W2205" s="7">
        <v>600325</v>
      </c>
      <c r="X2205" s="30" t="s">
        <v>41</v>
      </c>
      <c r="Y2205" s="66">
        <v>37793</v>
      </c>
      <c r="Z2205" s="66">
        <v>30933</v>
      </c>
      <c r="AA2205" s="30" t="s">
        <v>43</v>
      </c>
      <c r="AB2205" s="66">
        <v>40253</v>
      </c>
      <c r="AC2205" s="66">
        <v>29042</v>
      </c>
      <c r="AD2205" s="30" t="s">
        <v>43</v>
      </c>
      <c r="AE2205" s="66">
        <v>41221</v>
      </c>
      <c r="AF2205" s="66">
        <v>28360</v>
      </c>
      <c r="AG2205" s="30" t="s">
        <v>41</v>
      </c>
      <c r="AH2205" s="66">
        <v>36411</v>
      </c>
      <c r="AI2205" s="66">
        <v>32107</v>
      </c>
      <c r="AJ2205" s="76"/>
      <c r="AK2205" s="75"/>
      <c r="AL2205" s="7">
        <v>600325</v>
      </c>
    </row>
    <row r="2206" spans="1:38" x14ac:dyDescent="0.15">
      <c r="A2206" s="7">
        <v>600326</v>
      </c>
      <c r="B2206" s="17">
        <f t="shared" si="816"/>
        <v>32.53846153846154</v>
      </c>
      <c r="C2206" s="17">
        <f t="shared" si="817"/>
        <v>2.5905625133968218</v>
      </c>
      <c r="D2206" s="17">
        <f t="shared" si="818"/>
        <v>581.57894736842104</v>
      </c>
      <c r="E2206" s="17">
        <f t="shared" si="819"/>
        <v>2.6442523406419189</v>
      </c>
      <c r="F2206" s="17">
        <f t="shared" si="820"/>
        <v>34.040747028862476</v>
      </c>
      <c r="G2206" s="17">
        <f t="shared" si="821"/>
        <v>2.4102903167638394</v>
      </c>
      <c r="H2206" s="17">
        <f t="shared" si="822"/>
        <v>27.466848673946956</v>
      </c>
      <c r="I2206" s="17">
        <f t="shared" si="823"/>
        <v>2.7092530078767423</v>
      </c>
      <c r="J2206" s="18">
        <v>8.4600000000000009</v>
      </c>
      <c r="K2206" s="17">
        <v>0.26</v>
      </c>
      <c r="L2206" s="17">
        <v>3.2656999999999998</v>
      </c>
      <c r="M2206" s="18">
        <v>8.84</v>
      </c>
      <c r="N2206" s="17">
        <v>3.8E-3</v>
      </c>
      <c r="O2206" s="17">
        <v>3.3431000000000002</v>
      </c>
      <c r="P2206" s="18">
        <v>8.02</v>
      </c>
      <c r="Q2206" s="17">
        <v>0.1178</v>
      </c>
      <c r="R2206" s="17">
        <v>3.3273999999999999</v>
      </c>
      <c r="S2206" s="18">
        <v>9.39</v>
      </c>
      <c r="T2206" s="17">
        <v>0.25640000000000002</v>
      </c>
      <c r="U2206" s="17">
        <v>3.4659</v>
      </c>
      <c r="V2206" s="28">
        <v>42457</v>
      </c>
      <c r="W2206" s="7">
        <v>600326</v>
      </c>
      <c r="X2206" s="30"/>
      <c r="Y2206" s="66"/>
      <c r="Z2206" s="66"/>
      <c r="AA2206" s="30"/>
      <c r="AB2206" s="66"/>
      <c r="AC2206" s="66"/>
      <c r="AD2206" s="30"/>
      <c r="AE2206" s="66"/>
      <c r="AF2206" s="66"/>
      <c r="AG2206" s="30"/>
      <c r="AH2206" s="66"/>
      <c r="AI2206" s="66"/>
      <c r="AJ2206" s="76"/>
      <c r="AK2206" s="75"/>
      <c r="AL2206" s="7">
        <v>600326</v>
      </c>
    </row>
    <row r="2207" spans="1:38" x14ac:dyDescent="0.15">
      <c r="A2207" s="7">
        <v>600327</v>
      </c>
      <c r="B2207" s="17">
        <f t="shared" si="816"/>
        <v>27.352941176470587</v>
      </c>
      <c r="C2207" s="17">
        <f t="shared" si="817"/>
        <v>2.2244546498277846</v>
      </c>
      <c r="D2207" s="17">
        <f t="shared" si="818"/>
        <v>13.177710843373493</v>
      </c>
      <c r="E2207" s="17">
        <f t="shared" si="819"/>
        <v>2.172293942403178</v>
      </c>
      <c r="F2207" s="17">
        <f t="shared" si="820"/>
        <v>15.540069686411151</v>
      </c>
      <c r="G2207" s="17">
        <f t="shared" si="821"/>
        <v>2.1900856883301825</v>
      </c>
      <c r="H2207" s="17">
        <f t="shared" si="822"/>
        <v>21.204545454545453</v>
      </c>
      <c r="I2207" s="17">
        <f t="shared" si="823"/>
        <v>1.850089232599643</v>
      </c>
      <c r="J2207" s="18">
        <v>9.3000000000000007</v>
      </c>
      <c r="K2207" s="17">
        <v>0.34</v>
      </c>
      <c r="L2207" s="17">
        <v>4.1807999999999996</v>
      </c>
      <c r="M2207" s="18">
        <v>8.75</v>
      </c>
      <c r="N2207" s="17">
        <v>0.16600000000000001</v>
      </c>
      <c r="O2207" s="17">
        <v>4.0279999999999996</v>
      </c>
      <c r="P2207" s="18">
        <v>8.92</v>
      </c>
      <c r="Q2207" s="17">
        <v>0.28699999999999998</v>
      </c>
      <c r="R2207" s="17">
        <v>4.0728999999999997</v>
      </c>
      <c r="S2207" s="18">
        <v>9.33</v>
      </c>
      <c r="T2207" s="17">
        <v>0.33</v>
      </c>
      <c r="U2207" s="17">
        <v>5.0430000000000001</v>
      </c>
      <c r="V2207" s="21">
        <v>42481</v>
      </c>
      <c r="W2207" s="7">
        <v>600327</v>
      </c>
      <c r="X2207" s="30"/>
      <c r="Y2207" s="66">
        <v>36860</v>
      </c>
      <c r="Z2207" s="66">
        <v>14154</v>
      </c>
      <c r="AA2207" s="30"/>
      <c r="AB2207" s="66">
        <v>33730</v>
      </c>
      <c r="AC2207" s="66">
        <v>15467</v>
      </c>
      <c r="AD2207" s="30"/>
      <c r="AE2207" s="66">
        <v>32651</v>
      </c>
      <c r="AF2207" s="66">
        <v>15978</v>
      </c>
      <c r="AG2207" s="30"/>
      <c r="AH2207" s="66">
        <v>30866</v>
      </c>
      <c r="AI2207" s="66">
        <v>18375</v>
      </c>
      <c r="AJ2207" s="76"/>
      <c r="AK2207" s="75"/>
      <c r="AL2207" s="7">
        <v>600327</v>
      </c>
    </row>
    <row r="2208" spans="1:38" x14ac:dyDescent="0.15">
      <c r="A2208" s="7">
        <v>600328</v>
      </c>
      <c r="B2208" s="17">
        <f t="shared" si="816"/>
        <v>-142.60869565217391</v>
      </c>
      <c r="C2208" s="17">
        <f t="shared" si="817"/>
        <v>3.8846449931900273</v>
      </c>
      <c r="D2208" s="17">
        <f t="shared" si="818"/>
        <v>170.13888888888891</v>
      </c>
      <c r="E2208" s="17">
        <f t="shared" si="819"/>
        <v>2.7877656911383188</v>
      </c>
      <c r="F2208" s="17">
        <f t="shared" si="820"/>
        <v>61.958762886597931</v>
      </c>
      <c r="G2208" s="17">
        <f t="shared" si="821"/>
        <v>2.6864537469548306</v>
      </c>
      <c r="H2208" s="17">
        <f t="shared" si="822"/>
        <v>72.934782608695642</v>
      </c>
      <c r="I2208" s="17">
        <f t="shared" si="823"/>
        <v>2.9750820253613552</v>
      </c>
      <c r="J2208" s="18">
        <v>13.12</v>
      </c>
      <c r="K2208" s="17">
        <v>-9.1999999999999998E-2</v>
      </c>
      <c r="L2208" s="17">
        <v>3.3774000000000002</v>
      </c>
      <c r="M2208" s="18">
        <v>12.25</v>
      </c>
      <c r="N2208" s="17">
        <v>1.7999999999999999E-2</v>
      </c>
      <c r="O2208" s="17">
        <v>4.3941999999999997</v>
      </c>
      <c r="P2208" s="18">
        <v>12.02</v>
      </c>
      <c r="Q2208" s="17">
        <v>9.7000000000000003E-2</v>
      </c>
      <c r="R2208" s="17">
        <v>4.4743000000000004</v>
      </c>
      <c r="S2208" s="18">
        <v>13.42</v>
      </c>
      <c r="T2208" s="17">
        <v>0.13800000000000001</v>
      </c>
      <c r="U2208" s="17">
        <v>4.5107999999999997</v>
      </c>
      <c r="V2208" s="28">
        <v>42475</v>
      </c>
      <c r="W2208" s="7">
        <v>600328</v>
      </c>
      <c r="X2208" s="30" t="s">
        <v>41</v>
      </c>
      <c r="Y2208" s="66">
        <v>32426</v>
      </c>
      <c r="Z2208" s="66">
        <v>11075</v>
      </c>
      <c r="AA2208" s="16" t="s">
        <v>41</v>
      </c>
      <c r="AB2208" s="66">
        <v>35237</v>
      </c>
      <c r="AC2208" s="66">
        <v>12431</v>
      </c>
      <c r="AD2208" s="16" t="s">
        <v>43</v>
      </c>
      <c r="AE2208" s="66">
        <v>36039</v>
      </c>
      <c r="AF2208" s="66">
        <v>12154</v>
      </c>
      <c r="AG2208" s="30" t="s">
        <v>41</v>
      </c>
      <c r="AH2208" s="66">
        <v>30723</v>
      </c>
      <c r="AI2208" s="66">
        <v>14257</v>
      </c>
      <c r="AJ2208" s="76"/>
      <c r="AK2208" s="75"/>
      <c r="AL2208" s="7">
        <v>600328</v>
      </c>
    </row>
    <row r="2209" spans="1:38" x14ac:dyDescent="0.15">
      <c r="A2209" s="7">
        <v>600329</v>
      </c>
      <c r="B2209" s="17">
        <f t="shared" si="816"/>
        <v>29.06666666666667</v>
      </c>
      <c r="C2209" s="17">
        <f t="shared" si="817"/>
        <v>3.4192055836568249</v>
      </c>
      <c r="D2209" s="17">
        <f t="shared" si="818"/>
        <v>26.796874999999996</v>
      </c>
      <c r="E2209" s="17">
        <f t="shared" si="819"/>
        <v>3.2732130928523713</v>
      </c>
      <c r="F2209" s="17">
        <f t="shared" si="820"/>
        <v>25.397058823529409</v>
      </c>
      <c r="G2209" s="17">
        <f t="shared" si="821"/>
        <v>3.2786574021338799</v>
      </c>
      <c r="H2209" s="17">
        <f t="shared" si="822"/>
        <v>28.133333333333333</v>
      </c>
      <c r="I2209" s="17">
        <f t="shared" si="823"/>
        <v>3.1313187526666293</v>
      </c>
      <c r="J2209" s="18">
        <v>17.440000000000001</v>
      </c>
      <c r="K2209" s="17">
        <v>0.6</v>
      </c>
      <c r="L2209" s="17">
        <v>5.1006</v>
      </c>
      <c r="M2209" s="18">
        <v>17.149999999999999</v>
      </c>
      <c r="N2209" s="17">
        <v>0.16</v>
      </c>
      <c r="O2209" s="17">
        <v>5.2394999999999996</v>
      </c>
      <c r="P2209" s="18">
        <v>17.27</v>
      </c>
      <c r="Q2209" s="17">
        <v>0.34</v>
      </c>
      <c r="R2209" s="17">
        <v>5.2674000000000003</v>
      </c>
      <c r="S2209" s="18">
        <v>16.88</v>
      </c>
      <c r="T2209" s="17">
        <v>0.45</v>
      </c>
      <c r="U2209" s="17">
        <v>5.3906999999999998</v>
      </c>
      <c r="V2209" s="21">
        <v>42460</v>
      </c>
      <c r="W2209" s="7">
        <v>600329</v>
      </c>
      <c r="X2209" s="16" t="s">
        <v>41</v>
      </c>
      <c r="Y2209" s="66">
        <v>36311</v>
      </c>
      <c r="Z2209" s="66">
        <v>21175</v>
      </c>
      <c r="AA2209" s="16" t="s">
        <v>41</v>
      </c>
      <c r="AB2209" s="66">
        <v>36261</v>
      </c>
      <c r="AC2209" s="66">
        <v>21204</v>
      </c>
      <c r="AD2209" s="16" t="s">
        <v>41</v>
      </c>
      <c r="AE2209" s="66">
        <v>35643</v>
      </c>
      <c r="AF2209" s="66">
        <v>21572</v>
      </c>
      <c r="AG2209" s="16" t="s">
        <v>41</v>
      </c>
      <c r="AH2209" s="66">
        <v>34826</v>
      </c>
      <c r="AI2209" s="66">
        <v>22078</v>
      </c>
      <c r="AJ2209" s="76"/>
      <c r="AK2209" s="75"/>
      <c r="AL2209" s="7">
        <v>600329</v>
      </c>
    </row>
    <row r="2210" spans="1:38" x14ac:dyDescent="0.15">
      <c r="A2210" s="7">
        <v>600330</v>
      </c>
      <c r="B2210" s="17">
        <f t="shared" si="816"/>
        <v>112.36559139784946</v>
      </c>
      <c r="C2210" s="17">
        <f t="shared" si="817"/>
        <v>2.473080108862856</v>
      </c>
      <c r="D2210" s="17">
        <f t="shared" si="818"/>
        <v>51</v>
      </c>
      <c r="E2210" s="17">
        <f t="shared" si="819"/>
        <v>2.856142807140357</v>
      </c>
      <c r="F2210" s="17">
        <f t="shared" si="820"/>
        <v>62.1875</v>
      </c>
      <c r="G2210" s="17">
        <f t="shared" si="821"/>
        <v>3.2311938948296262</v>
      </c>
      <c r="H2210" s="17">
        <f t="shared" si="822"/>
        <v>79.751908396946561</v>
      </c>
      <c r="I2210" s="17">
        <f t="shared" si="823"/>
        <v>3.2170900692840645</v>
      </c>
      <c r="J2210" s="18">
        <v>10.45</v>
      </c>
      <c r="K2210" s="17">
        <v>9.2999999999999999E-2</v>
      </c>
      <c r="L2210" s="17">
        <v>4.2255000000000003</v>
      </c>
      <c r="M2210" s="18">
        <v>12.24</v>
      </c>
      <c r="N2210" s="17">
        <v>0.06</v>
      </c>
      <c r="O2210" s="17">
        <v>4.2854999999999999</v>
      </c>
      <c r="P2210" s="18">
        <v>13.93</v>
      </c>
      <c r="Q2210" s="17">
        <v>0.112</v>
      </c>
      <c r="R2210" s="17">
        <v>4.3110999999999997</v>
      </c>
      <c r="S2210" s="18">
        <v>13.93</v>
      </c>
      <c r="T2210" s="17">
        <v>0.13100000000000001</v>
      </c>
      <c r="U2210" s="17">
        <v>4.33</v>
      </c>
      <c r="V2210" s="21">
        <v>42478</v>
      </c>
      <c r="W2210" s="7">
        <v>600330</v>
      </c>
      <c r="X2210" s="30"/>
      <c r="Y2210" s="66">
        <v>63289</v>
      </c>
      <c r="Z2210" s="66">
        <v>13122</v>
      </c>
      <c r="AA2210" s="30"/>
      <c r="AB2210" s="66">
        <v>61667</v>
      </c>
      <c r="AC2210" s="66">
        <v>13467</v>
      </c>
      <c r="AD2210" s="30"/>
      <c r="AE2210" s="66">
        <v>72565</v>
      </c>
      <c r="AF2210" s="66">
        <v>11445</v>
      </c>
      <c r="AG2210" s="30"/>
      <c r="AH2210" s="66">
        <v>72477</v>
      </c>
      <c r="AI2210" s="66">
        <v>11458</v>
      </c>
      <c r="AJ2210" s="76"/>
      <c r="AK2210" s="75"/>
      <c r="AL2210" s="7">
        <v>600330</v>
      </c>
    </row>
    <row r="2211" spans="1:38" x14ac:dyDescent="0.15">
      <c r="A2211" s="7">
        <v>600331</v>
      </c>
      <c r="B2211" s="17">
        <f t="shared" si="816"/>
        <v>327.83505154639175</v>
      </c>
      <c r="C2211" s="17">
        <f t="shared" si="817"/>
        <v>2.8104286345558993</v>
      </c>
      <c r="D2211" s="17">
        <f t="shared" si="818"/>
        <v>-61.166007905138343</v>
      </c>
      <c r="E2211" s="17">
        <f t="shared" si="819"/>
        <v>2.7651210578039849</v>
      </c>
      <c r="F2211" s="17">
        <f t="shared" si="820"/>
        <v>220.16129032258064</v>
      </c>
      <c r="G2211" s="17">
        <f t="shared" si="821"/>
        <v>2.3985239852398523</v>
      </c>
      <c r="H2211" s="17">
        <f t="shared" si="822"/>
        <v>176.27952755905514</v>
      </c>
      <c r="I2211" s="17">
        <f t="shared" si="823"/>
        <v>2.6099501617557053</v>
      </c>
      <c r="J2211" s="18">
        <v>6.36</v>
      </c>
      <c r="K2211" s="17">
        <v>1.9400000000000001E-2</v>
      </c>
      <c r="L2211" s="17">
        <v>2.2629999999999999</v>
      </c>
      <c r="M2211" s="18">
        <v>6.19</v>
      </c>
      <c r="N2211" s="17">
        <v>-2.53E-2</v>
      </c>
      <c r="O2211" s="17">
        <v>2.2385999999999999</v>
      </c>
      <c r="P2211" s="18">
        <v>5.46</v>
      </c>
      <c r="Q2211" s="17">
        <v>1.24E-2</v>
      </c>
      <c r="R2211" s="17">
        <v>2.2764000000000002</v>
      </c>
      <c r="S2211" s="18">
        <v>5.97</v>
      </c>
      <c r="T2211" s="17">
        <v>2.5399999999999999E-2</v>
      </c>
      <c r="U2211" s="17">
        <v>2.2873999999999999</v>
      </c>
      <c r="V2211" s="28">
        <v>42488</v>
      </c>
      <c r="W2211" s="7">
        <v>600331</v>
      </c>
      <c r="X2211" s="30"/>
      <c r="Y2211" s="66">
        <v>78779</v>
      </c>
      <c r="Z2211" s="66">
        <v>25794</v>
      </c>
      <c r="AA2211" s="30"/>
      <c r="AB2211" s="66">
        <v>79355</v>
      </c>
      <c r="AC2211" s="66">
        <v>25606</v>
      </c>
      <c r="AD2211" s="30"/>
      <c r="AE2211" s="66">
        <v>80968</v>
      </c>
      <c r="AF2211" s="66">
        <v>25096</v>
      </c>
      <c r="AG2211" s="30"/>
      <c r="AH2211" s="66">
        <v>81315</v>
      </c>
      <c r="AI2211" s="66">
        <v>24989</v>
      </c>
      <c r="AJ2211" s="76"/>
      <c r="AK2211" s="75"/>
      <c r="AL2211" s="7">
        <v>600331</v>
      </c>
    </row>
    <row r="2212" spans="1:38" x14ac:dyDescent="0.15">
      <c r="A2212" s="7">
        <v>600332</v>
      </c>
      <c r="B2212" s="17">
        <f t="shared" si="816"/>
        <v>23.813306852035751</v>
      </c>
      <c r="C2212" s="17">
        <f t="shared" si="817"/>
        <v>3.6635856695439619</v>
      </c>
      <c r="D2212" s="17">
        <f t="shared" si="818"/>
        <v>18.028391167192428</v>
      </c>
      <c r="E2212" s="17">
        <f t="shared" si="819"/>
        <v>3.3323615160349851</v>
      </c>
      <c r="F2212" s="17">
        <f t="shared" si="820"/>
        <v>19.130434782608695</v>
      </c>
      <c r="G2212" s="17">
        <f t="shared" si="821"/>
        <v>3.4235060369860921</v>
      </c>
      <c r="H2212" s="17">
        <f t="shared" si="822"/>
        <v>23.056603773584907</v>
      </c>
      <c r="I2212" s="17">
        <f t="shared" si="823"/>
        <v>2.2862488306828812</v>
      </c>
      <c r="J2212" s="18">
        <v>23.98</v>
      </c>
      <c r="K2212" s="17">
        <v>1.0069999999999999</v>
      </c>
      <c r="L2212" s="17">
        <v>6.5454999999999997</v>
      </c>
      <c r="M2212" s="18">
        <v>22.86</v>
      </c>
      <c r="N2212" s="17">
        <v>0.317</v>
      </c>
      <c r="O2212" s="17">
        <v>6.86</v>
      </c>
      <c r="P2212" s="18">
        <v>24.64</v>
      </c>
      <c r="Q2212" s="17">
        <v>0.64400000000000002</v>
      </c>
      <c r="R2212" s="17">
        <v>7.1973000000000003</v>
      </c>
      <c r="S2212" s="18">
        <v>24.44</v>
      </c>
      <c r="T2212" s="17">
        <v>0.79500000000000004</v>
      </c>
      <c r="U2212" s="17">
        <v>10.69</v>
      </c>
      <c r="V2212" s="21">
        <v>42445</v>
      </c>
      <c r="W2212" s="7">
        <v>600332</v>
      </c>
      <c r="X2212" s="30"/>
      <c r="Y2212" s="66">
        <v>64601</v>
      </c>
      <c r="Z2212" s="66">
        <v>19985</v>
      </c>
      <c r="AA2212" s="30" t="s">
        <v>41</v>
      </c>
      <c r="AB2212" s="66">
        <v>63883</v>
      </c>
      <c r="AC2212" s="66">
        <v>20210</v>
      </c>
      <c r="AD2212" s="16" t="s">
        <v>41</v>
      </c>
      <c r="AE2212" s="66">
        <v>61833</v>
      </c>
      <c r="AF2212" s="66">
        <v>20880</v>
      </c>
      <c r="AG2212" s="30"/>
      <c r="AH2212" s="66">
        <v>61219</v>
      </c>
      <c r="AI2212" s="66">
        <v>26557</v>
      </c>
      <c r="AJ2212" s="76"/>
      <c r="AK2212" s="75"/>
      <c r="AL2212" s="7">
        <v>600332</v>
      </c>
    </row>
    <row r="2213" spans="1:38" x14ac:dyDescent="0.15">
      <c r="A2213" s="7">
        <v>600333</v>
      </c>
      <c r="B2213" s="17">
        <f t="shared" si="816"/>
        <v>-12.67741935483871</v>
      </c>
      <c r="C2213" s="17">
        <f t="shared" si="817"/>
        <v>2.6442388561816652</v>
      </c>
      <c r="D2213" s="17">
        <f t="shared" si="818"/>
        <v>49.9375</v>
      </c>
      <c r="E2213" s="17">
        <f t="shared" si="819"/>
        <v>2.6496435085392145</v>
      </c>
      <c r="F2213" s="17">
        <f t="shared" si="820"/>
        <v>1536.6666666666667</v>
      </c>
      <c r="G2213" s="17">
        <f t="shared" si="821"/>
        <v>3.1499829176631367</v>
      </c>
      <c r="H2213" s="17">
        <f t="shared" si="822"/>
        <v>130.19999999999999</v>
      </c>
      <c r="I2213" s="17">
        <f t="shared" si="823"/>
        <v>2.9166666666666665</v>
      </c>
      <c r="J2213" s="18">
        <v>7.86</v>
      </c>
      <c r="K2213" s="17">
        <v>-0.62</v>
      </c>
      <c r="L2213" s="17">
        <v>2.9725000000000001</v>
      </c>
      <c r="M2213" s="18">
        <v>7.99</v>
      </c>
      <c r="N2213" s="17">
        <v>0.04</v>
      </c>
      <c r="O2213" s="17">
        <v>3.0154999999999998</v>
      </c>
      <c r="P2213" s="18">
        <v>9.2200000000000006</v>
      </c>
      <c r="Q2213" s="17">
        <v>3.0000000000000001E-3</v>
      </c>
      <c r="R2213" s="17">
        <v>2.927</v>
      </c>
      <c r="S2213" s="18">
        <v>8.68</v>
      </c>
      <c r="T2213" s="17">
        <v>0.05</v>
      </c>
      <c r="U2213" s="17">
        <v>2.976</v>
      </c>
      <c r="V2213" s="21">
        <v>42487</v>
      </c>
      <c r="W2213" s="7">
        <v>600333</v>
      </c>
      <c r="X2213" s="30"/>
      <c r="Y2213" s="66">
        <v>41682</v>
      </c>
      <c r="Z2213" s="66">
        <v>12706</v>
      </c>
      <c r="AA2213" s="30"/>
      <c r="AB2213" s="66">
        <v>35673</v>
      </c>
      <c r="AC2213" s="66">
        <v>14847</v>
      </c>
      <c r="AD2213" s="30"/>
      <c r="AE2213" s="66">
        <v>29888</v>
      </c>
      <c r="AF2213" s="66">
        <v>17720</v>
      </c>
      <c r="AG2213" s="30"/>
      <c r="AH2213" s="66">
        <v>44556</v>
      </c>
      <c r="AI2213" s="66">
        <v>11887</v>
      </c>
      <c r="AJ2213" s="76"/>
      <c r="AK2213" s="75"/>
      <c r="AL2213" s="7">
        <v>600333</v>
      </c>
    </row>
    <row r="2214" spans="1:38" x14ac:dyDescent="0.15">
      <c r="A2214" s="7">
        <v>600335</v>
      </c>
      <c r="B2214" s="17">
        <f t="shared" si="816"/>
        <v>15.853340292275576</v>
      </c>
      <c r="C2214" s="17">
        <f t="shared" si="817"/>
        <v>1.3847100656455142</v>
      </c>
      <c r="D2214" s="17">
        <f t="shared" si="818"/>
        <v>13.247011952191235</v>
      </c>
      <c r="E2214" s="17">
        <f t="shared" si="819"/>
        <v>1.7862139203814171</v>
      </c>
      <c r="F2214" s="17">
        <f t="shared" si="820"/>
        <v>12.3078612209047</v>
      </c>
      <c r="G2214" s="17">
        <f t="shared" si="821"/>
        <v>1.8318490072718359</v>
      </c>
      <c r="H2214" s="17">
        <f t="shared" si="822"/>
        <v>17.904085257548846</v>
      </c>
      <c r="I2214" s="17">
        <f t="shared" si="823"/>
        <v>1.9994644291707577</v>
      </c>
      <c r="J2214" s="18">
        <v>12.15</v>
      </c>
      <c r="K2214" s="17">
        <v>0.76639999999999997</v>
      </c>
      <c r="L2214" s="17">
        <v>8.7744</v>
      </c>
      <c r="M2214" s="18">
        <v>15.96</v>
      </c>
      <c r="N2214" s="17">
        <v>0.30120000000000002</v>
      </c>
      <c r="O2214" s="17">
        <v>8.9351000000000003</v>
      </c>
      <c r="P2214" s="18">
        <v>11.21</v>
      </c>
      <c r="Q2214" s="17">
        <v>0.45540000000000003</v>
      </c>
      <c r="R2214" s="17">
        <v>6.1195000000000004</v>
      </c>
      <c r="S2214" s="18">
        <v>13.44</v>
      </c>
      <c r="T2214" s="17">
        <v>0.56299999999999994</v>
      </c>
      <c r="U2214" s="17">
        <v>6.7218</v>
      </c>
      <c r="V2214" s="21">
        <v>42472</v>
      </c>
      <c r="W2214" s="7">
        <v>600335</v>
      </c>
      <c r="X2214" s="16" t="s">
        <v>43</v>
      </c>
      <c r="Y2214" s="66">
        <v>25094</v>
      </c>
      <c r="Z2214" s="66">
        <v>24992</v>
      </c>
      <c r="AA2214" s="16" t="s">
        <v>37</v>
      </c>
      <c r="AB2214" s="66">
        <v>21634</v>
      </c>
      <c r="AC2214" s="66">
        <v>28989</v>
      </c>
      <c r="AD2214" s="16" t="s">
        <v>37</v>
      </c>
      <c r="AE2214" s="66">
        <v>21590</v>
      </c>
      <c r="AF2214" s="66">
        <v>43572</v>
      </c>
      <c r="AG2214" s="16" t="s">
        <v>37</v>
      </c>
      <c r="AH2214" s="66">
        <v>19047</v>
      </c>
      <c r="AI2214" s="66">
        <v>54063</v>
      </c>
      <c r="AJ2214" s="76"/>
      <c r="AK2214" s="75"/>
      <c r="AL2214" s="7">
        <v>600335</v>
      </c>
    </row>
    <row r="2215" spans="1:38" x14ac:dyDescent="0.15">
      <c r="A2215" s="7">
        <v>600336</v>
      </c>
      <c r="B2215" s="17">
        <f t="shared" si="816"/>
        <v>268</v>
      </c>
      <c r="C2215" s="17">
        <f t="shared" si="817"/>
        <v>5.4280313259519302</v>
      </c>
      <c r="D2215" s="17">
        <f t="shared" si="818"/>
        <v>38.275862068965523</v>
      </c>
      <c r="E2215" s="17">
        <f t="shared" si="819"/>
        <v>4.3680724076867579</v>
      </c>
      <c r="F2215" s="17">
        <f t="shared" si="820"/>
        <v>37.420382165605091</v>
      </c>
      <c r="G2215" s="17">
        <f t="shared" si="821"/>
        <v>4.4753380308512662</v>
      </c>
      <c r="H2215" s="17">
        <f t="shared" si="822"/>
        <v>67.482915717539868</v>
      </c>
      <c r="I2215" s="17">
        <f t="shared" si="823"/>
        <v>5.0350541746335251</v>
      </c>
      <c r="J2215" s="18">
        <v>8.0399999999999991</v>
      </c>
      <c r="K2215" s="17">
        <v>0.03</v>
      </c>
      <c r="L2215" s="17">
        <v>1.4812000000000001</v>
      </c>
      <c r="M2215" s="18">
        <v>6.66</v>
      </c>
      <c r="N2215" s="17">
        <v>4.3499999999999997E-2</v>
      </c>
      <c r="O2215" s="17">
        <v>1.5246999999999999</v>
      </c>
      <c r="P2215" s="18">
        <v>7.05</v>
      </c>
      <c r="Q2215" s="17">
        <v>9.4200000000000006E-2</v>
      </c>
      <c r="R2215" s="17">
        <v>1.5752999999999999</v>
      </c>
      <c r="S2215" s="18">
        <v>7.9</v>
      </c>
      <c r="T2215" s="17">
        <v>8.7800000000000003E-2</v>
      </c>
      <c r="U2215" s="17">
        <v>1.569</v>
      </c>
      <c r="V2215" s="28">
        <v>42482</v>
      </c>
      <c r="W2215" s="7">
        <v>600336</v>
      </c>
      <c r="X2215" s="30"/>
      <c r="Y2215" s="66">
        <v>43138</v>
      </c>
      <c r="Z2215" s="66">
        <v>15811</v>
      </c>
      <c r="AA2215" s="16"/>
      <c r="AB2215" s="66">
        <v>55872</v>
      </c>
      <c r="AC2215" s="66">
        <v>12208</v>
      </c>
      <c r="AD2215" s="30"/>
      <c r="AE2215" s="66">
        <v>50333</v>
      </c>
      <c r="AF2215" s="66">
        <v>13551</v>
      </c>
      <c r="AG2215" s="30"/>
      <c r="AH2215" s="66">
        <v>41716</v>
      </c>
      <c r="AI2215" s="66">
        <v>16350</v>
      </c>
      <c r="AJ2215" s="76"/>
      <c r="AK2215" s="75"/>
      <c r="AL2215" s="7">
        <v>600336</v>
      </c>
    </row>
    <row r="2216" spans="1:38" x14ac:dyDescent="0.15">
      <c r="A2216" s="7">
        <v>600337</v>
      </c>
      <c r="B2216" s="17">
        <f t="shared" si="816"/>
        <v>30.782608695652172</v>
      </c>
      <c r="C2216" s="17">
        <f t="shared" si="817"/>
        <v>2.9958109423264077</v>
      </c>
      <c r="D2216" s="17">
        <f t="shared" si="818"/>
        <v>47.107142857142854</v>
      </c>
      <c r="E2216" s="17">
        <f t="shared" si="819"/>
        <v>2.7521595793514999</v>
      </c>
      <c r="F2216" s="17">
        <f t="shared" si="820"/>
        <v>31.887254901960787</v>
      </c>
      <c r="G2216" s="17">
        <f t="shared" si="821"/>
        <v>2.81571258521805</v>
      </c>
      <c r="H2216" s="17">
        <f t="shared" si="822"/>
        <v>33.948529411764703</v>
      </c>
      <c r="I2216" s="17">
        <f t="shared" si="823"/>
        <v>3.2223618090452262</v>
      </c>
      <c r="J2216" s="18">
        <v>14.16</v>
      </c>
      <c r="K2216" s="17">
        <v>0.46</v>
      </c>
      <c r="L2216" s="17">
        <v>4.7266000000000004</v>
      </c>
      <c r="M2216" s="18">
        <v>13.19</v>
      </c>
      <c r="N2216" s="17">
        <v>7.0000000000000007E-2</v>
      </c>
      <c r="O2216" s="17">
        <v>4.7926000000000002</v>
      </c>
      <c r="P2216" s="18">
        <v>13.01</v>
      </c>
      <c r="Q2216" s="17">
        <v>0.20399999999999999</v>
      </c>
      <c r="R2216" s="17">
        <v>4.6204999999999998</v>
      </c>
      <c r="S2216" s="18">
        <v>15.39</v>
      </c>
      <c r="T2216" s="17">
        <v>0.34</v>
      </c>
      <c r="U2216" s="17">
        <v>4.7759999999999998</v>
      </c>
      <c r="V2216" s="21">
        <v>42443</v>
      </c>
      <c r="W2216" s="7">
        <v>600337</v>
      </c>
      <c r="X2216" s="16" t="s">
        <v>37</v>
      </c>
      <c r="Y2216" s="66">
        <v>22110</v>
      </c>
      <c r="Z2216" s="66">
        <v>29233</v>
      </c>
      <c r="AA2216" s="16" t="s">
        <v>37</v>
      </c>
      <c r="AB2216" s="66">
        <v>19748</v>
      </c>
      <c r="AC2216" s="66">
        <v>32729</v>
      </c>
      <c r="AD2216" s="16" t="s">
        <v>37</v>
      </c>
      <c r="AE2216" s="66">
        <v>18499</v>
      </c>
      <c r="AF2216" s="66">
        <v>34933</v>
      </c>
      <c r="AG2216" s="16" t="s">
        <v>37</v>
      </c>
      <c r="AH2216" s="66">
        <v>16289</v>
      </c>
      <c r="AI2216" s="66">
        <v>39595</v>
      </c>
      <c r="AJ2216" s="76"/>
      <c r="AK2216" s="75"/>
      <c r="AL2216" s="7">
        <v>600337</v>
      </c>
    </row>
    <row r="2217" spans="1:38" x14ac:dyDescent="0.15">
      <c r="A2217" s="7">
        <v>600338</v>
      </c>
      <c r="B2217" s="17">
        <f t="shared" si="816"/>
        <v>29.102229363325968</v>
      </c>
      <c r="C2217" s="17">
        <f t="shared" si="817"/>
        <v>14.582599506868615</v>
      </c>
      <c r="D2217" s="17">
        <f t="shared" si="818"/>
        <v>31.092105263157894</v>
      </c>
      <c r="E2217" s="17">
        <f t="shared" si="819"/>
        <v>22.82430213464696</v>
      </c>
      <c r="F2217" s="17">
        <f t="shared" si="820"/>
        <v>36.400792667822643</v>
      </c>
      <c r="G2217" s="17">
        <f t="shared" si="821"/>
        <v>22.726569749458708</v>
      </c>
      <c r="H2217" s="17">
        <f t="shared" si="822"/>
        <v>33.010869565217398</v>
      </c>
      <c r="I2217" s="17">
        <f t="shared" si="823"/>
        <v>19.01928857715431</v>
      </c>
      <c r="J2217" s="18">
        <v>28.98</v>
      </c>
      <c r="K2217" s="17">
        <v>0.99580000000000002</v>
      </c>
      <c r="L2217" s="17">
        <v>1.9873000000000001</v>
      </c>
      <c r="M2217" s="18">
        <v>23.63</v>
      </c>
      <c r="N2217" s="17">
        <v>0.19</v>
      </c>
      <c r="O2217" s="17">
        <v>1.0353000000000001</v>
      </c>
      <c r="P2217" s="18">
        <v>29.39</v>
      </c>
      <c r="Q2217" s="17">
        <v>0.4037</v>
      </c>
      <c r="R2217" s="17">
        <v>1.2931999999999999</v>
      </c>
      <c r="S2217" s="18">
        <v>30.37</v>
      </c>
      <c r="T2217" s="17">
        <v>0.69</v>
      </c>
      <c r="U2217" s="17">
        <v>1.5968</v>
      </c>
      <c r="V2217" s="21"/>
      <c r="W2217" s="7">
        <v>600338</v>
      </c>
      <c r="X2217" s="16" t="s">
        <v>39</v>
      </c>
      <c r="Y2217" s="66">
        <v>18511</v>
      </c>
      <c r="Z2217" s="66">
        <v>35277</v>
      </c>
      <c r="AA2217" s="16" t="s">
        <v>37</v>
      </c>
      <c r="AB2217" s="66">
        <v>23670</v>
      </c>
      <c r="AC2217" s="66">
        <v>27587</v>
      </c>
      <c r="AD2217" s="16" t="s">
        <v>37</v>
      </c>
      <c r="AE2217" s="66">
        <v>18010</v>
      </c>
      <c r="AF2217" s="66">
        <v>23670</v>
      </c>
      <c r="AG2217" s="16" t="s">
        <v>37</v>
      </c>
      <c r="AH2217" s="66">
        <v>16324</v>
      </c>
      <c r="AI2217" s="66">
        <v>40002</v>
      </c>
      <c r="AJ2217" s="76"/>
      <c r="AK2217" s="75"/>
      <c r="AL2217" s="7">
        <v>600338</v>
      </c>
    </row>
    <row r="2218" spans="1:38" x14ac:dyDescent="0.15">
      <c r="A2218" s="7">
        <v>600339</v>
      </c>
      <c r="B2218" s="17">
        <f t="shared" si="816"/>
        <v>-4.5942647956070779</v>
      </c>
      <c r="C2218" s="17">
        <f t="shared" si="817"/>
        <v>76.993865030674854</v>
      </c>
      <c r="D2218" s="17">
        <f t="shared" si="818"/>
        <v>-28.19706498951782</v>
      </c>
      <c r="E2218" s="17">
        <f t="shared" si="819"/>
        <v>107.38522954091816</v>
      </c>
      <c r="F2218" s="17">
        <f t="shared" si="820"/>
        <v>-3.933898800818953</v>
      </c>
      <c r="G2218" s="17">
        <f t="shared" si="821"/>
        <v>-9.1793209349940295</v>
      </c>
      <c r="H2218" s="17">
        <f t="shared" si="822"/>
        <v>-6.423327895595432</v>
      </c>
      <c r="I2218" s="17">
        <f t="shared" si="823"/>
        <v>-9.877704609595483</v>
      </c>
      <c r="J2218" s="18">
        <v>7.53</v>
      </c>
      <c r="K2218" s="17">
        <v>-1.639</v>
      </c>
      <c r="L2218" s="17">
        <v>9.7799999999999998E-2</v>
      </c>
      <c r="M2218" s="18">
        <v>5.38</v>
      </c>
      <c r="N2218" s="17">
        <v>-4.7699999999999999E-2</v>
      </c>
      <c r="O2218" s="17">
        <v>5.0099999999999999E-2</v>
      </c>
      <c r="P2218" s="18">
        <v>5.38</v>
      </c>
      <c r="Q2218" s="17">
        <v>-0.68379999999999996</v>
      </c>
      <c r="R2218" s="17">
        <v>-0.58609999999999995</v>
      </c>
      <c r="S2218" s="18">
        <v>6.3</v>
      </c>
      <c r="T2218" s="17">
        <v>-0.73560000000000003</v>
      </c>
      <c r="U2218" s="17">
        <v>-0.63780000000000003</v>
      </c>
      <c r="V2218" s="21">
        <v>42489</v>
      </c>
      <c r="W2218" s="7">
        <v>600339</v>
      </c>
      <c r="X2218" s="30"/>
      <c r="Y2218" s="66"/>
      <c r="Z2218" s="66"/>
      <c r="AA2218" s="30"/>
      <c r="AB2218" s="66"/>
      <c r="AC2218" s="66"/>
      <c r="AD2218" s="30"/>
      <c r="AE2218" s="66"/>
      <c r="AF2218" s="66"/>
      <c r="AG2218" s="30"/>
      <c r="AH2218" s="66">
        <v>56650</v>
      </c>
      <c r="AI2218" s="66">
        <v>10206</v>
      </c>
      <c r="AJ2218" s="76"/>
      <c r="AK2218" s="75"/>
      <c r="AL2218" s="7">
        <v>600339</v>
      </c>
    </row>
    <row r="2219" spans="1:38" x14ac:dyDescent="0.15">
      <c r="A2219" s="7">
        <v>600340</v>
      </c>
      <c r="B2219" s="17">
        <f t="shared" si="816"/>
        <v>13.204419889502761</v>
      </c>
      <c r="C2219" s="17">
        <f t="shared" si="817"/>
        <v>4.6747251887493642</v>
      </c>
      <c r="D2219" s="17">
        <f t="shared" si="818"/>
        <v>13.795454545454547</v>
      </c>
      <c r="E2219" s="17">
        <f t="shared" si="819"/>
        <v>3.3046602787456449</v>
      </c>
      <c r="F2219" s="17">
        <f t="shared" si="820"/>
        <v>8.9632352941176467</v>
      </c>
      <c r="G2219" s="17">
        <f t="shared" si="821"/>
        <v>3.1971673988590914</v>
      </c>
      <c r="H2219" s="17">
        <f t="shared" si="822"/>
        <v>13.400316455696201</v>
      </c>
      <c r="I2219" s="17">
        <f t="shared" si="823"/>
        <v>3.6190451771704018</v>
      </c>
      <c r="J2219" s="18">
        <v>23.9</v>
      </c>
      <c r="K2219" s="17">
        <v>1.81</v>
      </c>
      <c r="L2219" s="17">
        <v>5.1125999999999996</v>
      </c>
      <c r="M2219" s="18">
        <v>24.28</v>
      </c>
      <c r="N2219" s="17">
        <v>0.44</v>
      </c>
      <c r="O2219" s="17">
        <v>7.3472</v>
      </c>
      <c r="P2219" s="18">
        <v>24.38</v>
      </c>
      <c r="Q2219" s="17">
        <v>1.36</v>
      </c>
      <c r="R2219" s="17">
        <v>7.6254999999999997</v>
      </c>
      <c r="S2219" s="18">
        <v>28.23</v>
      </c>
      <c r="T2219" s="17">
        <v>1.58</v>
      </c>
      <c r="U2219" s="17">
        <v>7.8003999999999998</v>
      </c>
      <c r="V2219" s="28">
        <v>42459</v>
      </c>
      <c r="W2219" s="7">
        <v>600340</v>
      </c>
      <c r="X2219" s="16" t="s">
        <v>37</v>
      </c>
      <c r="Y2219" s="66">
        <v>48796</v>
      </c>
      <c r="Z2219" s="66">
        <v>54221</v>
      </c>
      <c r="AA2219" s="16" t="s">
        <v>37</v>
      </c>
      <c r="AB2219" s="66">
        <v>50965</v>
      </c>
      <c r="AC2219" s="66">
        <v>57980</v>
      </c>
      <c r="AD2219" s="30" t="s">
        <v>37</v>
      </c>
      <c r="AE2219" s="66">
        <v>45262</v>
      </c>
      <c r="AF2219" s="66">
        <v>65285</v>
      </c>
      <c r="AG2219" s="30" t="s">
        <v>39</v>
      </c>
      <c r="AH2219" s="66">
        <v>45636</v>
      </c>
      <c r="AI2219" s="66">
        <v>64750</v>
      </c>
      <c r="AJ2219" s="76"/>
      <c r="AK2219" s="75"/>
      <c r="AL2219" s="7">
        <v>600340</v>
      </c>
    </row>
    <row r="2220" spans="1:38" x14ac:dyDescent="0.15">
      <c r="A2220" s="7">
        <v>600343</v>
      </c>
      <c r="B2220" s="17">
        <f t="shared" si="816"/>
        <v>268.79795396419433</v>
      </c>
      <c r="C2220" s="17">
        <f t="shared" si="817"/>
        <v>6.0350272753373524</v>
      </c>
      <c r="D2220" s="17">
        <f t="shared" si="818"/>
        <v>578.61445783132535</v>
      </c>
      <c r="E2220" s="17">
        <f t="shared" si="819"/>
        <v>5.5017756902279755</v>
      </c>
      <c r="F2220" s="17">
        <f t="shared" si="820"/>
        <v>538.00904977375569</v>
      </c>
      <c r="G2220" s="17">
        <f t="shared" si="821"/>
        <v>6.9813868827432328</v>
      </c>
      <c r="H2220" s="17">
        <f t="shared" si="822"/>
        <v>657.08191126279871</v>
      </c>
      <c r="I2220" s="17">
        <f t="shared" si="823"/>
        <v>7.5071649997075518</v>
      </c>
      <c r="J2220" s="18">
        <v>21.02</v>
      </c>
      <c r="K2220" s="17">
        <v>7.8200000000000006E-2</v>
      </c>
      <c r="L2220" s="17">
        <v>3.4830000000000001</v>
      </c>
      <c r="M2220" s="18">
        <v>19.21</v>
      </c>
      <c r="N2220" s="17">
        <v>8.3000000000000001E-3</v>
      </c>
      <c r="O2220" s="17">
        <v>3.4916</v>
      </c>
      <c r="P2220" s="18">
        <v>23.78</v>
      </c>
      <c r="Q2220" s="17">
        <v>2.2100000000000002E-2</v>
      </c>
      <c r="R2220" s="17">
        <v>3.4062000000000001</v>
      </c>
      <c r="S2220" s="18">
        <v>25.67</v>
      </c>
      <c r="T2220" s="17">
        <v>2.93E-2</v>
      </c>
      <c r="U2220" s="17">
        <v>3.4194</v>
      </c>
      <c r="V2220" s="21">
        <v>42459</v>
      </c>
      <c r="W2220" s="7">
        <v>600343</v>
      </c>
      <c r="X2220" s="30"/>
      <c r="Y2220" s="66"/>
      <c r="Z2220" s="66"/>
      <c r="AA2220" s="30"/>
      <c r="AB2220" s="66"/>
      <c r="AC2220" s="66"/>
      <c r="AD2220" s="30"/>
      <c r="AE2220" s="66"/>
      <c r="AF2220" s="66"/>
      <c r="AG2220" s="30"/>
      <c r="AH2220" s="66"/>
      <c r="AI2220" s="66"/>
      <c r="AJ2220" s="76"/>
      <c r="AK2220" s="75"/>
      <c r="AL2220" s="7">
        <v>600343</v>
      </c>
    </row>
    <row r="2221" spans="1:38" x14ac:dyDescent="0.15">
      <c r="A2221" s="7">
        <v>600345</v>
      </c>
      <c r="B2221" s="17">
        <f t="shared" si="816"/>
        <v>61.405405405405403</v>
      </c>
      <c r="C2221" s="17">
        <f t="shared" si="817"/>
        <v>3.5912431834347585</v>
      </c>
      <c r="D2221" s="17">
        <f t="shared" si="818"/>
        <v>88.75</v>
      </c>
      <c r="E2221" s="17">
        <f t="shared" si="819"/>
        <v>3.3428019899872878</v>
      </c>
      <c r="F2221" s="17">
        <f t="shared" si="820"/>
        <v>81.269230769230759</v>
      </c>
      <c r="G2221" s="17">
        <f t="shared" si="821"/>
        <v>3.3358066400391517</v>
      </c>
      <c r="H2221" s="17">
        <f t="shared" si="822"/>
        <v>64.153846153846146</v>
      </c>
      <c r="I2221" s="17">
        <f t="shared" si="823"/>
        <v>3.4369253117804321</v>
      </c>
      <c r="J2221" s="18">
        <v>22.72</v>
      </c>
      <c r="K2221" s="17">
        <v>0.37</v>
      </c>
      <c r="L2221" s="17">
        <v>6.3265000000000002</v>
      </c>
      <c r="M2221" s="18">
        <v>21.3</v>
      </c>
      <c r="N2221" s="17">
        <v>0.06</v>
      </c>
      <c r="O2221" s="17">
        <v>6.3719000000000001</v>
      </c>
      <c r="P2221" s="18">
        <v>21.13</v>
      </c>
      <c r="Q2221" s="17">
        <v>0.13</v>
      </c>
      <c r="R2221" s="17">
        <v>6.3342999999999998</v>
      </c>
      <c r="S2221" s="18">
        <v>22.24</v>
      </c>
      <c r="T2221" s="17">
        <v>0.26</v>
      </c>
      <c r="U2221" s="17">
        <v>6.4709000000000003</v>
      </c>
      <c r="V2221" s="21">
        <v>42480</v>
      </c>
      <c r="W2221" s="7">
        <v>600345</v>
      </c>
      <c r="X2221" s="16"/>
      <c r="Y2221" s="66">
        <v>21328</v>
      </c>
      <c r="Z2221" s="66">
        <v>9284</v>
      </c>
      <c r="AA2221" s="16"/>
      <c r="AB2221" s="66">
        <v>21591</v>
      </c>
      <c r="AC2221" s="66">
        <v>9170</v>
      </c>
      <c r="AD2221" s="16"/>
      <c r="AE2221" s="66">
        <v>19940</v>
      </c>
      <c r="AF2221" s="66">
        <v>9930</v>
      </c>
      <c r="AG2221" s="16" t="s">
        <v>41</v>
      </c>
      <c r="AH2221" s="66">
        <v>18066</v>
      </c>
      <c r="AI2221" s="66">
        <v>10960</v>
      </c>
      <c r="AJ2221" s="76"/>
      <c r="AK2221" s="75"/>
      <c r="AL2221" s="7">
        <v>600345</v>
      </c>
    </row>
    <row r="2222" spans="1:38" x14ac:dyDescent="0.15">
      <c r="A2222" s="7">
        <v>600346</v>
      </c>
      <c r="B2222" s="17">
        <f t="shared" si="816"/>
        <v>18.511111111111109</v>
      </c>
      <c r="C2222" s="17">
        <f t="shared" si="817"/>
        <v>4.0169744900419539</v>
      </c>
      <c r="D2222" s="17">
        <f t="shared" si="818"/>
        <v>24.9375</v>
      </c>
      <c r="E2222" s="17">
        <f t="shared" si="819"/>
        <v>6.3242986210175944</v>
      </c>
      <c r="F2222" s="17">
        <f t="shared" si="820"/>
        <v>15.289473684210526</v>
      </c>
      <c r="G2222" s="17">
        <f t="shared" si="821"/>
        <v>3.221335107562652</v>
      </c>
      <c r="H2222" s="17">
        <f t="shared" si="822"/>
        <v>21.31730769230769</v>
      </c>
      <c r="I2222" s="17">
        <f t="shared" si="823"/>
        <v>3.905506817461156</v>
      </c>
      <c r="J2222" s="18">
        <v>8.33</v>
      </c>
      <c r="K2222" s="17">
        <v>0.45</v>
      </c>
      <c r="L2222" s="17">
        <v>2.0737000000000001</v>
      </c>
      <c r="M2222" s="18">
        <v>7.98</v>
      </c>
      <c r="N2222" s="17">
        <v>0.08</v>
      </c>
      <c r="O2222" s="17">
        <v>1.2618</v>
      </c>
      <c r="P2222" s="18">
        <v>5.81</v>
      </c>
      <c r="Q2222" s="17">
        <v>0.19</v>
      </c>
      <c r="R2222" s="17">
        <v>1.8036000000000001</v>
      </c>
      <c r="S2222" s="18">
        <v>7.39</v>
      </c>
      <c r="T2222" s="17">
        <v>0.26</v>
      </c>
      <c r="U2222" s="17">
        <v>1.8922000000000001</v>
      </c>
      <c r="V2222" s="21"/>
      <c r="W2222" s="7">
        <v>600346</v>
      </c>
      <c r="X2222" s="16" t="s">
        <v>37</v>
      </c>
      <c r="Y2222" s="66">
        <v>34200</v>
      </c>
      <c r="Z2222" s="66">
        <v>82622</v>
      </c>
      <c r="AA2222" s="16"/>
      <c r="AB2222" s="66">
        <v>55905</v>
      </c>
      <c r="AC2222" s="66">
        <v>46044</v>
      </c>
      <c r="AD2222" s="16" t="s">
        <v>37</v>
      </c>
      <c r="AE2222" s="66">
        <v>43287</v>
      </c>
      <c r="AF2222" s="66">
        <v>65278</v>
      </c>
      <c r="AG2222" s="16" t="s">
        <v>37</v>
      </c>
      <c r="AH2222" s="66">
        <v>35565</v>
      </c>
      <c r="AI2222" s="66">
        <v>79451</v>
      </c>
      <c r="AJ2222" s="76"/>
      <c r="AK2222" s="75"/>
      <c r="AL2222" s="7">
        <v>600346</v>
      </c>
    </row>
    <row r="2223" spans="1:38" x14ac:dyDescent="0.15">
      <c r="A2223" s="7">
        <v>600348</v>
      </c>
      <c r="B2223" s="17">
        <f t="shared" si="816"/>
        <v>224.33333333333334</v>
      </c>
      <c r="C2223" s="17">
        <f t="shared" si="817"/>
        <v>1.2591442309491292</v>
      </c>
      <c r="D2223" s="17">
        <f t="shared" si="818"/>
        <v>337.5</v>
      </c>
      <c r="E2223" s="17">
        <f t="shared" si="819"/>
        <v>1.243872774849814</v>
      </c>
      <c r="F2223" s="17">
        <f t="shared" si="820"/>
        <v>79.625</v>
      </c>
      <c r="G2223" s="17">
        <f t="shared" si="821"/>
        <v>1.1551155115511551</v>
      </c>
      <c r="H2223" s="17">
        <f t="shared" si="822"/>
        <v>103.05</v>
      </c>
      <c r="I2223" s="17">
        <f t="shared" si="823"/>
        <v>1.2302788273848964</v>
      </c>
      <c r="J2223" s="18">
        <v>6.73</v>
      </c>
      <c r="K2223" s="17">
        <v>0.03</v>
      </c>
      <c r="L2223" s="17">
        <v>5.3449</v>
      </c>
      <c r="M2223" s="18">
        <v>6.75</v>
      </c>
      <c r="N2223" s="17">
        <v>5.0000000000000001E-3</v>
      </c>
      <c r="O2223" s="17">
        <v>5.4265999999999996</v>
      </c>
      <c r="P2223" s="18">
        <v>6.37</v>
      </c>
      <c r="Q2223" s="17">
        <v>0.04</v>
      </c>
      <c r="R2223" s="17">
        <v>5.5145999999999997</v>
      </c>
      <c r="S2223" s="18">
        <v>6.87</v>
      </c>
      <c r="T2223" s="17">
        <v>0.05</v>
      </c>
      <c r="U2223" s="17">
        <v>5.5841000000000003</v>
      </c>
      <c r="V2223" s="21">
        <v>42468</v>
      </c>
      <c r="W2223" s="7">
        <v>600348</v>
      </c>
      <c r="X2223" s="30"/>
      <c r="Y2223" s="66">
        <v>112129</v>
      </c>
      <c r="Z2223" s="66">
        <v>21449</v>
      </c>
      <c r="AA2223" s="30"/>
      <c r="AB2223" s="66">
        <v>103380</v>
      </c>
      <c r="AC2223" s="66">
        <v>23264</v>
      </c>
      <c r="AD2223" s="30"/>
      <c r="AE2223" s="66">
        <v>98916</v>
      </c>
      <c r="AF2223" s="66">
        <v>24314</v>
      </c>
      <c r="AG2223" s="30"/>
      <c r="AH2223" s="66">
        <v>97026</v>
      </c>
      <c r="AI2223" s="66">
        <v>24787</v>
      </c>
      <c r="AJ2223" s="76"/>
      <c r="AK2223" s="75"/>
      <c r="AL2223" s="7">
        <v>600348</v>
      </c>
    </row>
    <row r="2224" spans="1:38" x14ac:dyDescent="0.15">
      <c r="A2224" s="7">
        <v>600350</v>
      </c>
      <c r="B2224" s="17">
        <f t="shared" si="816"/>
        <v>11.308900523560212</v>
      </c>
      <c r="C2224" s="17">
        <f t="shared" si="817"/>
        <v>1.3586899545006605</v>
      </c>
      <c r="D2224" s="17">
        <f t="shared" si="818"/>
        <v>13.032407407407407</v>
      </c>
      <c r="E2224" s="17">
        <f t="shared" si="819"/>
        <v>1.1538067424941079</v>
      </c>
      <c r="F2224" s="17">
        <f t="shared" si="820"/>
        <v>10.037878787878787</v>
      </c>
      <c r="G2224" s="17">
        <f t="shared" si="821"/>
        <v>1.1029717805710479</v>
      </c>
      <c r="H2224" s="17">
        <f t="shared" si="822"/>
        <v>8.8037109375</v>
      </c>
      <c r="I2224" s="17">
        <f t="shared" si="823"/>
        <v>1.1907828257811415</v>
      </c>
      <c r="J2224" s="18">
        <v>6.48</v>
      </c>
      <c r="K2224" s="17">
        <v>0.57299999999999995</v>
      </c>
      <c r="L2224" s="17">
        <v>4.7693000000000003</v>
      </c>
      <c r="M2224" s="18">
        <v>5.63</v>
      </c>
      <c r="N2224" s="17">
        <v>0.108</v>
      </c>
      <c r="O2224" s="17">
        <v>4.8795000000000002</v>
      </c>
      <c r="P2224" s="18">
        <v>5.3</v>
      </c>
      <c r="Q2224" s="17">
        <v>0.26400000000000001</v>
      </c>
      <c r="R2224" s="17">
        <v>4.8052000000000001</v>
      </c>
      <c r="S2224" s="18">
        <v>6.01</v>
      </c>
      <c r="T2224" s="17">
        <v>0.51200000000000001</v>
      </c>
      <c r="U2224" s="17">
        <v>5.0471000000000004</v>
      </c>
      <c r="V2224" s="28">
        <v>42460</v>
      </c>
      <c r="W2224" s="7">
        <v>600350</v>
      </c>
      <c r="X2224" s="16" t="s">
        <v>41</v>
      </c>
      <c r="Y2224" s="66">
        <v>71849</v>
      </c>
      <c r="Z2224" s="66">
        <v>66962</v>
      </c>
      <c r="AA2224" s="16" t="s">
        <v>43</v>
      </c>
      <c r="AB2224" s="66">
        <v>72104</v>
      </c>
      <c r="AC2224" s="66">
        <v>66725</v>
      </c>
      <c r="AD2224" s="16" t="s">
        <v>37</v>
      </c>
      <c r="AE2224" s="66">
        <v>68941</v>
      </c>
      <c r="AF2224" s="66">
        <v>69787</v>
      </c>
      <c r="AG2224" s="16" t="s">
        <v>43</v>
      </c>
      <c r="AH2224" s="66">
        <v>69705</v>
      </c>
      <c r="AI2224" s="66">
        <v>69022</v>
      </c>
      <c r="AJ2224" s="76"/>
      <c r="AK2224" s="75"/>
      <c r="AL2224" s="7">
        <v>600350</v>
      </c>
    </row>
    <row r="2225" spans="1:38" x14ac:dyDescent="0.15">
      <c r="A2225" s="7">
        <v>600351</v>
      </c>
      <c r="B2225" s="17">
        <f t="shared" si="816"/>
        <v>30.788407603614832</v>
      </c>
      <c r="C2225" s="17">
        <f t="shared" si="817"/>
        <v>2.9009337013330203</v>
      </c>
      <c r="D2225" s="17">
        <f t="shared" si="818"/>
        <v>31.25</v>
      </c>
      <c r="E2225" s="17">
        <f t="shared" si="819"/>
        <v>3.219436813186813</v>
      </c>
      <c r="F2225" s="17">
        <f t="shared" si="820"/>
        <v>44.380530973451322</v>
      </c>
      <c r="G2225" s="17">
        <f t="shared" si="821"/>
        <v>2.9334347215722976</v>
      </c>
      <c r="H2225" s="17">
        <f t="shared" si="822"/>
        <v>87.327586206896569</v>
      </c>
      <c r="I2225" s="17">
        <f t="shared" si="823"/>
        <v>2.9853825297654133</v>
      </c>
      <c r="J2225" s="18">
        <v>9.8800000000000008</v>
      </c>
      <c r="K2225" s="17">
        <v>0.32090000000000002</v>
      </c>
      <c r="L2225" s="17">
        <v>3.4058000000000002</v>
      </c>
      <c r="M2225" s="18">
        <v>11.25</v>
      </c>
      <c r="N2225" s="17">
        <v>0.09</v>
      </c>
      <c r="O2225" s="17">
        <v>3.4944000000000002</v>
      </c>
      <c r="P2225" s="18">
        <v>10.029999999999999</v>
      </c>
      <c r="Q2225" s="17">
        <v>0.113</v>
      </c>
      <c r="R2225" s="17">
        <v>3.4192</v>
      </c>
      <c r="S2225" s="18">
        <v>10.130000000000001</v>
      </c>
      <c r="T2225" s="17">
        <v>8.6999999999999994E-2</v>
      </c>
      <c r="U2225" s="17">
        <v>3.3932000000000002</v>
      </c>
      <c r="V2225" s="21">
        <v>42487</v>
      </c>
      <c r="W2225" s="7">
        <v>600351</v>
      </c>
      <c r="X2225" s="30"/>
      <c r="Y2225" s="66">
        <v>51932</v>
      </c>
      <c r="Z2225" s="66">
        <v>15155</v>
      </c>
      <c r="AA2225" s="30"/>
      <c r="AB2225" s="66">
        <v>54339</v>
      </c>
      <c r="AC2225" s="66">
        <v>14483</v>
      </c>
      <c r="AD2225" s="30"/>
      <c r="AE2225" s="66">
        <v>59490</v>
      </c>
      <c r="AF2225" s="66">
        <v>13229</v>
      </c>
      <c r="AG2225" s="30"/>
      <c r="AH2225" s="66">
        <v>63285</v>
      </c>
      <c r="AI2225" s="66">
        <v>12436</v>
      </c>
      <c r="AJ2225" s="76"/>
      <c r="AK2225" s="75"/>
      <c r="AL2225" s="7">
        <v>600351</v>
      </c>
    </row>
    <row r="2226" spans="1:38" x14ac:dyDescent="0.15">
      <c r="A2226" s="7">
        <v>600352</v>
      </c>
      <c r="B2226" s="17">
        <f t="shared" si="816"/>
        <v>11.61558834657586</v>
      </c>
      <c r="C2226" s="17">
        <f t="shared" si="817"/>
        <v>2.1693557884819223</v>
      </c>
      <c r="D2226" s="17">
        <f t="shared" si="818"/>
        <v>28.429796355841372</v>
      </c>
      <c r="E2226" s="17">
        <f t="shared" si="819"/>
        <v>2.4496109713019187</v>
      </c>
      <c r="F2226" s="17">
        <f t="shared" si="820"/>
        <v>14.550979068197162</v>
      </c>
      <c r="G2226" s="17">
        <f t="shared" si="821"/>
        <v>1.9379060722555697</v>
      </c>
      <c r="H2226" s="17">
        <f t="shared" si="822"/>
        <v>15.778641664761031</v>
      </c>
      <c r="I2226" s="17">
        <f t="shared" si="823"/>
        <v>1.9756055660539427</v>
      </c>
      <c r="J2226" s="18">
        <v>9.2100000000000009</v>
      </c>
      <c r="K2226" s="17">
        <v>0.79290000000000005</v>
      </c>
      <c r="L2226" s="17">
        <v>4.2454999999999998</v>
      </c>
      <c r="M2226" s="18">
        <v>10.61</v>
      </c>
      <c r="N2226" s="17">
        <v>9.3299999999999994E-2</v>
      </c>
      <c r="O2226" s="17">
        <v>4.3312999999999997</v>
      </c>
      <c r="P2226" s="18">
        <v>8.6199999999999992</v>
      </c>
      <c r="Q2226" s="17">
        <v>0.29620000000000002</v>
      </c>
      <c r="R2226" s="17">
        <v>4.4481000000000002</v>
      </c>
      <c r="S2226" s="18">
        <v>9.1999999999999993</v>
      </c>
      <c r="T2226" s="17">
        <v>0.43730000000000002</v>
      </c>
      <c r="U2226" s="17">
        <v>4.6567999999999996</v>
      </c>
      <c r="V2226" s="28">
        <v>42478</v>
      </c>
      <c r="W2226" s="7">
        <v>600352</v>
      </c>
      <c r="X2226" s="30"/>
      <c r="Y2226" s="66"/>
      <c r="Z2226" s="66"/>
      <c r="AA2226" s="30"/>
      <c r="AB2226" s="66"/>
      <c r="AC2226" s="66"/>
      <c r="AD2226" s="30"/>
      <c r="AE2226" s="66"/>
      <c r="AF2226" s="66"/>
      <c r="AG2226" s="30"/>
      <c r="AH2226" s="66"/>
      <c r="AI2226" s="66"/>
      <c r="AJ2226" s="76"/>
      <c r="AK2226" s="75"/>
      <c r="AL2226" s="7">
        <v>600352</v>
      </c>
    </row>
    <row r="2227" spans="1:38" x14ac:dyDescent="0.15">
      <c r="A2227" s="7">
        <v>600353</v>
      </c>
      <c r="B2227" s="17">
        <f t="shared" si="816"/>
        <v>104.03135498320268</v>
      </c>
      <c r="C2227" s="17">
        <f t="shared" si="817"/>
        <v>4.8789454335381546</v>
      </c>
      <c r="D2227" s="17">
        <f t="shared" si="818"/>
        <v>126.36363636363636</v>
      </c>
      <c r="E2227" s="17">
        <f t="shared" si="819"/>
        <v>4.3423930021868165</v>
      </c>
      <c r="F2227" s="17">
        <f t="shared" si="820"/>
        <v>109.68169761273209</v>
      </c>
      <c r="G2227" s="17">
        <f t="shared" si="821"/>
        <v>4.3189889283476077</v>
      </c>
      <c r="H2227" s="17">
        <f t="shared" si="822"/>
        <v>121.75</v>
      </c>
      <c r="I2227" s="17">
        <f t="shared" si="823"/>
        <v>5.0216539492678907</v>
      </c>
      <c r="J2227" s="18">
        <v>9.2899999999999991</v>
      </c>
      <c r="K2227" s="17">
        <v>8.9300000000000004E-2</v>
      </c>
      <c r="L2227" s="17">
        <v>1.9040999999999999</v>
      </c>
      <c r="M2227" s="18">
        <v>8.34</v>
      </c>
      <c r="N2227" s="17">
        <v>1.6500000000000001E-2</v>
      </c>
      <c r="O2227" s="17">
        <v>1.9206000000000001</v>
      </c>
      <c r="P2227" s="18">
        <v>8.27</v>
      </c>
      <c r="Q2227" s="17">
        <v>3.7699999999999997E-2</v>
      </c>
      <c r="R2227" s="17">
        <v>1.9148000000000001</v>
      </c>
      <c r="S2227" s="18">
        <v>9.74</v>
      </c>
      <c r="T2227" s="17">
        <v>0.06</v>
      </c>
      <c r="U2227" s="17">
        <v>1.9396</v>
      </c>
      <c r="V2227" s="21">
        <v>42460</v>
      </c>
      <c r="W2227" s="7">
        <v>600353</v>
      </c>
      <c r="X2227" s="16"/>
      <c r="Y2227" s="66">
        <v>42249</v>
      </c>
      <c r="Z2227" s="66">
        <v>12869</v>
      </c>
      <c r="AA2227" s="16"/>
      <c r="AB2227" s="66">
        <v>47612</v>
      </c>
      <c r="AC2227" s="66">
        <v>11420</v>
      </c>
      <c r="AD2227" s="30"/>
      <c r="AE2227" s="66">
        <v>38788</v>
      </c>
      <c r="AF2227" s="66">
        <v>14018</v>
      </c>
      <c r="AG2227" s="30"/>
      <c r="AH2227" s="66"/>
      <c r="AI2227" s="66"/>
      <c r="AJ2227" s="76"/>
      <c r="AK2227" s="75"/>
      <c r="AL2227" s="7">
        <v>600353</v>
      </c>
    </row>
    <row r="2228" spans="1:38" x14ac:dyDescent="0.15">
      <c r="A2228" s="7">
        <v>600354</v>
      </c>
      <c r="B2228" s="17">
        <f t="shared" si="816"/>
        <v>187.83505154639172</v>
      </c>
      <c r="C2228" s="17">
        <f t="shared" si="817"/>
        <v>4.1881206325855098</v>
      </c>
      <c r="D2228" s="17">
        <f t="shared" si="818"/>
        <v>-16.644562334217508</v>
      </c>
      <c r="E2228" s="17">
        <f t="shared" si="819"/>
        <v>3.6516172833519227</v>
      </c>
      <c r="F2228" s="17">
        <f t="shared" si="820"/>
        <v>-20.516096065406231</v>
      </c>
      <c r="G2228" s="17">
        <f t="shared" si="821"/>
        <v>4.0563750252576272</v>
      </c>
      <c r="H2228" s="17">
        <f t="shared" si="822"/>
        <v>-17.537425149700596</v>
      </c>
      <c r="I2228" s="17">
        <f t="shared" si="823"/>
        <v>4.2542760649308198</v>
      </c>
      <c r="J2228" s="18">
        <v>9.11</v>
      </c>
      <c r="K2228" s="17">
        <v>4.8500000000000001E-2</v>
      </c>
      <c r="L2228" s="17">
        <v>2.1751999999999998</v>
      </c>
      <c r="M2228" s="18">
        <v>7.53</v>
      </c>
      <c r="N2228" s="17">
        <v>-0.11310000000000001</v>
      </c>
      <c r="O2228" s="17">
        <v>2.0621</v>
      </c>
      <c r="P2228" s="18">
        <v>8.0299999999999994</v>
      </c>
      <c r="Q2228" s="17">
        <v>-0.19570000000000001</v>
      </c>
      <c r="R2228" s="17">
        <v>1.9796</v>
      </c>
      <c r="S2228" s="18">
        <v>7.81</v>
      </c>
      <c r="T2228" s="17">
        <v>-0.33400000000000002</v>
      </c>
      <c r="U2228" s="17">
        <v>1.8358000000000001</v>
      </c>
      <c r="V2228" s="21">
        <v>42488</v>
      </c>
      <c r="W2228" s="7">
        <v>600354</v>
      </c>
      <c r="X2228" s="30"/>
      <c r="Y2228" s="66">
        <v>47896</v>
      </c>
      <c r="Z2228" s="66">
        <v>11020</v>
      </c>
      <c r="AA2228" s="30"/>
      <c r="AB2228" s="66">
        <v>52720</v>
      </c>
      <c r="AC2228" s="66">
        <v>10011</v>
      </c>
      <c r="AD2228" s="30"/>
      <c r="AE2228" s="66">
        <v>46009</v>
      </c>
      <c r="AF2228" s="66">
        <v>11472</v>
      </c>
      <c r="AG2228" s="30"/>
      <c r="AH2228" s="66">
        <v>44003</v>
      </c>
      <c r="AI2228" s="66">
        <v>11995</v>
      </c>
      <c r="AJ2228" s="76"/>
      <c r="AK2228" s="75"/>
      <c r="AL2228" s="7">
        <v>600354</v>
      </c>
    </row>
    <row r="2229" spans="1:38" x14ac:dyDescent="0.15">
      <c r="A2229" s="7">
        <v>600355</v>
      </c>
      <c r="B2229" s="17">
        <f t="shared" si="816"/>
        <v>-51.368421052631575</v>
      </c>
      <c r="C2229" s="17">
        <f t="shared" si="817"/>
        <v>12.046408294248334</v>
      </c>
      <c r="D2229" s="17">
        <f t="shared" si="818"/>
        <v>660</v>
      </c>
      <c r="E2229" s="17">
        <f t="shared" si="819"/>
        <v>9.7369068109171373</v>
      </c>
      <c r="F2229" s="17">
        <f t="shared" si="820"/>
        <v>941.25</v>
      </c>
      <c r="G2229" s="17">
        <f t="shared" si="821"/>
        <v>9.2494779511116576</v>
      </c>
      <c r="H2229" s="17">
        <f t="shared" si="822"/>
        <v>663.74999999999989</v>
      </c>
      <c r="I2229" s="17">
        <f t="shared" si="823"/>
        <v>10.846917514401275</v>
      </c>
      <c r="J2229" s="18">
        <v>9.76</v>
      </c>
      <c r="K2229" s="17">
        <v>-0.19</v>
      </c>
      <c r="L2229" s="17">
        <v>0.81020000000000003</v>
      </c>
      <c r="M2229" s="18">
        <v>7.92</v>
      </c>
      <c r="N2229" s="17">
        <v>3.0000000000000001E-3</v>
      </c>
      <c r="O2229" s="17">
        <v>0.81340000000000001</v>
      </c>
      <c r="P2229" s="18">
        <v>7.53</v>
      </c>
      <c r="Q2229" s="17">
        <v>4.0000000000000001E-3</v>
      </c>
      <c r="R2229" s="17">
        <v>0.81410000000000005</v>
      </c>
      <c r="S2229" s="18">
        <v>8.85</v>
      </c>
      <c r="T2229" s="17">
        <v>0.01</v>
      </c>
      <c r="U2229" s="17">
        <v>0.81589999999999996</v>
      </c>
      <c r="V2229" s="28">
        <v>42480</v>
      </c>
      <c r="W2229" s="7">
        <v>600355</v>
      </c>
      <c r="X2229" s="16"/>
      <c r="Y2229" s="66">
        <v>52633</v>
      </c>
      <c r="Z2229" s="66">
        <v>9349</v>
      </c>
      <c r="AA2229" s="16"/>
      <c r="AB2229" s="66">
        <v>52485</v>
      </c>
      <c r="AC2229" s="66">
        <v>9376</v>
      </c>
      <c r="AD2229" s="16"/>
      <c r="AE2229" s="66">
        <v>51720</v>
      </c>
      <c r="AF2229" s="66">
        <v>9514</v>
      </c>
      <c r="AG2229" s="16" t="s">
        <v>41</v>
      </c>
      <c r="AH2229" s="66">
        <v>44132</v>
      </c>
      <c r="AI2229" s="66">
        <v>11150</v>
      </c>
      <c r="AJ2229" s="76"/>
      <c r="AK2229" s="75"/>
      <c r="AL2229" s="7">
        <v>600355</v>
      </c>
    </row>
    <row r="2230" spans="1:38" x14ac:dyDescent="0.15">
      <c r="A2230" s="7">
        <v>600356</v>
      </c>
      <c r="B2230" s="17">
        <f t="shared" si="816"/>
        <v>39.387096774193552</v>
      </c>
      <c r="C2230" s="17">
        <f t="shared" si="817"/>
        <v>1.8838231890766028</v>
      </c>
      <c r="D2230" s="17">
        <f t="shared" si="818"/>
        <v>33</v>
      </c>
      <c r="E2230" s="17">
        <f t="shared" si="819"/>
        <v>1.6088241567384749</v>
      </c>
      <c r="F2230" s="17">
        <f t="shared" si="820"/>
        <v>41.153846153846146</v>
      </c>
      <c r="G2230" s="17">
        <f t="shared" si="821"/>
        <v>1.6407771456611411</v>
      </c>
      <c r="H2230" s="17">
        <f t="shared" si="822"/>
        <v>39.477272727272727</v>
      </c>
      <c r="I2230" s="17">
        <f t="shared" si="823"/>
        <v>1.7515730880929332</v>
      </c>
      <c r="J2230" s="18">
        <v>12.21</v>
      </c>
      <c r="K2230" s="17">
        <v>0.31</v>
      </c>
      <c r="L2230" s="17">
        <v>6.4814999999999996</v>
      </c>
      <c r="M2230" s="18">
        <v>10.56</v>
      </c>
      <c r="N2230" s="17">
        <v>0.08</v>
      </c>
      <c r="O2230" s="17">
        <v>6.5637999999999996</v>
      </c>
      <c r="P2230" s="18">
        <v>10.7</v>
      </c>
      <c r="Q2230" s="17">
        <v>0.13</v>
      </c>
      <c r="R2230" s="17">
        <v>6.5213000000000001</v>
      </c>
      <c r="S2230" s="18">
        <v>11.58</v>
      </c>
      <c r="T2230" s="17">
        <v>0.22</v>
      </c>
      <c r="U2230" s="17">
        <v>6.6112000000000002</v>
      </c>
      <c r="V2230" s="21">
        <v>42480</v>
      </c>
      <c r="W2230" s="7">
        <v>600356</v>
      </c>
      <c r="X2230" s="36" t="s">
        <v>43</v>
      </c>
      <c r="Y2230" s="66">
        <v>20273</v>
      </c>
      <c r="Z2230" s="66">
        <v>14735</v>
      </c>
      <c r="AA2230" s="36" t="s">
        <v>37</v>
      </c>
      <c r="AB2230" s="66">
        <v>16893</v>
      </c>
      <c r="AC2230" s="66">
        <v>17684</v>
      </c>
      <c r="AD2230" s="36" t="s">
        <v>37</v>
      </c>
      <c r="AE2230" s="66">
        <v>16593</v>
      </c>
      <c r="AF2230" s="66">
        <v>18003</v>
      </c>
      <c r="AG2230" s="36" t="s">
        <v>37</v>
      </c>
      <c r="AH2230" s="66">
        <v>14983</v>
      </c>
      <c r="AI2230" s="66">
        <v>19938</v>
      </c>
      <c r="AJ2230" s="76"/>
      <c r="AK2230" s="75"/>
      <c r="AL2230" s="7">
        <v>600356</v>
      </c>
    </row>
    <row r="2231" spans="1:38" x14ac:dyDescent="0.15">
      <c r="A2231" s="7">
        <v>600358</v>
      </c>
      <c r="B2231" s="17">
        <f t="shared" si="816"/>
        <v>-30.825688073394495</v>
      </c>
      <c r="C2231" s="17">
        <f t="shared" si="817"/>
        <v>9.9890991973045278</v>
      </c>
      <c r="D2231" s="17">
        <f t="shared" si="818"/>
        <v>-147.5</v>
      </c>
      <c r="E2231" s="17">
        <f t="shared" si="819"/>
        <v>10.231471009575511</v>
      </c>
      <c r="F2231" s="17">
        <f t="shared" si="820"/>
        <v>-94.936708860759495</v>
      </c>
      <c r="G2231" s="17">
        <f t="shared" si="821"/>
        <v>10.592389172224403</v>
      </c>
      <c r="H2231" s="17">
        <f t="shared" si="822"/>
        <v>-68.236607142857139</v>
      </c>
      <c r="I2231" s="17">
        <f t="shared" si="823"/>
        <v>8.2704325947569188</v>
      </c>
      <c r="J2231" s="18">
        <v>10.08</v>
      </c>
      <c r="K2231" s="17">
        <v>-0.32700000000000001</v>
      </c>
      <c r="L2231" s="17">
        <v>1.0091000000000001</v>
      </c>
      <c r="M2231" s="18">
        <v>13.57</v>
      </c>
      <c r="N2231" s="17">
        <v>-2.3E-2</v>
      </c>
      <c r="O2231" s="17">
        <v>1.3263</v>
      </c>
      <c r="P2231" s="18">
        <v>13.5</v>
      </c>
      <c r="Q2231" s="17">
        <v>-7.1099999999999997E-2</v>
      </c>
      <c r="R2231" s="17">
        <v>1.2745</v>
      </c>
      <c r="S2231" s="18">
        <v>10.19</v>
      </c>
      <c r="T2231" s="17">
        <v>-0.112</v>
      </c>
      <c r="U2231" s="17">
        <v>1.2321</v>
      </c>
      <c r="V2231" s="28"/>
      <c r="W2231" s="7">
        <v>600358</v>
      </c>
      <c r="X2231" s="16"/>
      <c r="Y2231" s="66">
        <v>43534</v>
      </c>
      <c r="Z2231" s="66">
        <v>9923</v>
      </c>
      <c r="AA2231" s="16"/>
      <c r="AB2231" s="66">
        <v>49404</v>
      </c>
      <c r="AC2231" s="66">
        <v>10221</v>
      </c>
      <c r="AD2231" s="16"/>
      <c r="AE2231" s="66">
        <v>49397</v>
      </c>
      <c r="AF2231" s="66">
        <v>10222</v>
      </c>
      <c r="AG2231" s="30"/>
      <c r="AH2231" s="66"/>
      <c r="AI2231" s="66"/>
      <c r="AJ2231" s="76"/>
      <c r="AK2231" s="75"/>
      <c r="AL2231" s="7">
        <v>600358</v>
      </c>
    </row>
    <row r="2232" spans="1:38" x14ac:dyDescent="0.15">
      <c r="A2232" s="7">
        <v>600359</v>
      </c>
      <c r="B2232" s="17">
        <f t="shared" si="816"/>
        <v>234.75</v>
      </c>
      <c r="C2232" s="17">
        <f t="shared" si="817"/>
        <v>4.3901070643788866</v>
      </c>
      <c r="D2232" s="17">
        <f t="shared" si="818"/>
        <v>-59.3125</v>
      </c>
      <c r="E2232" s="17">
        <f t="shared" si="819"/>
        <v>4.5311306340718112</v>
      </c>
      <c r="F2232" s="17">
        <f t="shared" si="820"/>
        <v>-30.970588235294112</v>
      </c>
      <c r="G2232" s="17">
        <f t="shared" si="821"/>
        <v>5.3346167485688225</v>
      </c>
      <c r="H2232" s="17">
        <f t="shared" si="822"/>
        <v>-22.5241935483871</v>
      </c>
      <c r="I2232" s="17">
        <f t="shared" si="823"/>
        <v>5.0960643713394278</v>
      </c>
      <c r="J2232" s="18">
        <v>9.39</v>
      </c>
      <c r="K2232" s="17">
        <v>0.04</v>
      </c>
      <c r="L2232" s="17">
        <v>2.1389</v>
      </c>
      <c r="M2232" s="18">
        <v>9.49</v>
      </c>
      <c r="N2232" s="17">
        <v>-0.04</v>
      </c>
      <c r="O2232" s="17">
        <v>2.0943999999999998</v>
      </c>
      <c r="P2232" s="18">
        <v>10.53</v>
      </c>
      <c r="Q2232" s="17">
        <v>-0.17</v>
      </c>
      <c r="R2232" s="17">
        <v>1.9739</v>
      </c>
      <c r="S2232" s="18">
        <v>9.31</v>
      </c>
      <c r="T2232" s="17">
        <v>-0.31</v>
      </c>
      <c r="U2232" s="17">
        <v>1.8269</v>
      </c>
      <c r="V2232" s="21">
        <v>42472</v>
      </c>
      <c r="W2232" s="7">
        <v>600359</v>
      </c>
      <c r="X2232" s="30"/>
      <c r="Y2232" s="66">
        <v>51516</v>
      </c>
      <c r="Z2232" s="66">
        <v>7406</v>
      </c>
      <c r="AA2232" s="30"/>
      <c r="AB2232" s="66">
        <v>58161</v>
      </c>
      <c r="AC2232" s="66">
        <v>6560</v>
      </c>
      <c r="AD2232" s="30"/>
      <c r="AE2232" s="66">
        <v>48778</v>
      </c>
      <c r="AF2232" s="66">
        <v>7821</v>
      </c>
      <c r="AG2232" s="30"/>
      <c r="AH2232" s="66">
        <v>47709</v>
      </c>
      <c r="AI2232" s="66">
        <v>7997</v>
      </c>
      <c r="AJ2232" s="76"/>
      <c r="AK2232" s="75"/>
      <c r="AL2232" s="7">
        <v>600359</v>
      </c>
    </row>
    <row r="2233" spans="1:38" x14ac:dyDescent="0.15">
      <c r="A2233" s="7">
        <v>600360</v>
      </c>
      <c r="B2233" s="17">
        <f t="shared" si="816"/>
        <v>147.66666666666666</v>
      </c>
      <c r="C2233" s="17">
        <f t="shared" si="817"/>
        <v>3.2775969221663215</v>
      </c>
      <c r="D2233" s="17">
        <f t="shared" si="818"/>
        <v>217.24999999999997</v>
      </c>
      <c r="E2233" s="17">
        <f t="shared" si="819"/>
        <v>3.2007366482504604</v>
      </c>
      <c r="F2233" s="17">
        <f t="shared" si="820"/>
        <v>169.42857142857142</v>
      </c>
      <c r="G2233" s="17">
        <f t="shared" si="821"/>
        <v>4.3630210057756678</v>
      </c>
      <c r="H2233" s="17">
        <f t="shared" si="822"/>
        <v>144.85294117647061</v>
      </c>
      <c r="I2233" s="17">
        <f t="shared" si="823"/>
        <v>3.6018576077814748</v>
      </c>
      <c r="J2233" s="18">
        <v>8.86</v>
      </c>
      <c r="K2233" s="17">
        <v>0.06</v>
      </c>
      <c r="L2233" s="17">
        <v>2.7031999999999998</v>
      </c>
      <c r="M2233" s="18">
        <v>8.69</v>
      </c>
      <c r="N2233" s="17">
        <v>0.01</v>
      </c>
      <c r="O2233" s="17">
        <v>2.7149999999999999</v>
      </c>
      <c r="P2233" s="18">
        <v>11.86</v>
      </c>
      <c r="Q2233" s="17">
        <v>3.5000000000000003E-2</v>
      </c>
      <c r="R2233" s="17">
        <v>2.7183000000000002</v>
      </c>
      <c r="S2233" s="18">
        <v>9.85</v>
      </c>
      <c r="T2233" s="17">
        <v>5.0999999999999997E-2</v>
      </c>
      <c r="U2233" s="17">
        <v>2.7347000000000001</v>
      </c>
      <c r="V2233" s="21">
        <v>42489</v>
      </c>
      <c r="W2233" s="7">
        <v>600360</v>
      </c>
      <c r="X2233" s="30"/>
      <c r="Y2233" s="66"/>
      <c r="Z2233" s="66"/>
      <c r="AA2233" s="30"/>
      <c r="AB2233" s="66"/>
      <c r="AC2233" s="66"/>
      <c r="AD2233" s="30"/>
      <c r="AE2233" s="66"/>
      <c r="AF2233" s="66"/>
      <c r="AG2233" s="30"/>
      <c r="AH2233" s="66"/>
      <c r="AI2233" s="66"/>
      <c r="AJ2233" s="76"/>
      <c r="AK2233" s="75"/>
      <c r="AL2233" s="7">
        <v>600360</v>
      </c>
    </row>
    <row r="2234" spans="1:38" x14ac:dyDescent="0.15">
      <c r="A2234" s="7">
        <v>600361</v>
      </c>
      <c r="B2234" s="17">
        <f t="shared" si="816"/>
        <v>88.5</v>
      </c>
      <c r="C2234" s="17">
        <f t="shared" si="817"/>
        <v>1.5325670498084292</v>
      </c>
      <c r="D2234" s="17">
        <f t="shared" si="818"/>
        <v>-25.107142857142854</v>
      </c>
      <c r="E2234" s="17">
        <f t="shared" si="819"/>
        <v>1.545156823526826</v>
      </c>
      <c r="F2234" s="17">
        <f t="shared" si="820"/>
        <v>-28.31818181818182</v>
      </c>
      <c r="G2234" s="17">
        <f t="shared" si="821"/>
        <v>1.4770383366130064</v>
      </c>
      <c r="H2234" s="17">
        <f t="shared" si="822"/>
        <v>-22.977272727272727</v>
      </c>
      <c r="I2234" s="17">
        <f t="shared" si="823"/>
        <v>1.6440628353985756</v>
      </c>
      <c r="J2234" s="18">
        <v>7.08</v>
      </c>
      <c r="K2234" s="17">
        <v>0.08</v>
      </c>
      <c r="L2234" s="17">
        <v>4.6196999999999999</v>
      </c>
      <c r="M2234" s="18">
        <v>7.03</v>
      </c>
      <c r="N2234" s="17">
        <v>-7.0000000000000007E-2</v>
      </c>
      <c r="O2234" s="17">
        <v>4.5496999999999996</v>
      </c>
      <c r="P2234" s="18">
        <v>6.23</v>
      </c>
      <c r="Q2234" s="17">
        <v>-0.11</v>
      </c>
      <c r="R2234" s="17">
        <v>4.2179000000000002</v>
      </c>
      <c r="S2234" s="18">
        <v>6.74</v>
      </c>
      <c r="T2234" s="17">
        <v>-0.22</v>
      </c>
      <c r="U2234" s="17">
        <v>4.0995999999999997</v>
      </c>
      <c r="V2234" s="21">
        <v>42488</v>
      </c>
      <c r="W2234" s="7">
        <v>600361</v>
      </c>
      <c r="X2234" s="16"/>
      <c r="Y2234" s="66">
        <v>38125</v>
      </c>
      <c r="Z2234" s="66">
        <v>17464</v>
      </c>
      <c r="AA2234" s="16"/>
      <c r="AB2234" s="66">
        <v>35106</v>
      </c>
      <c r="AC2234" s="66">
        <v>18966</v>
      </c>
      <c r="AD2234" s="30" t="s">
        <v>41</v>
      </c>
      <c r="AE2234" s="66">
        <v>32867</v>
      </c>
      <c r="AF2234" s="66">
        <v>20258</v>
      </c>
      <c r="AG2234" s="30" t="s">
        <v>41</v>
      </c>
      <c r="AH2234" s="66">
        <v>30882</v>
      </c>
      <c r="AI2234" s="66">
        <v>21560</v>
      </c>
      <c r="AJ2234" s="76"/>
      <c r="AK2234" s="75"/>
      <c r="AL2234" s="7">
        <v>600361</v>
      </c>
    </row>
    <row r="2235" spans="1:38" x14ac:dyDescent="0.15">
      <c r="A2235" s="7">
        <v>600362</v>
      </c>
      <c r="B2235" s="17">
        <f t="shared" si="816"/>
        <v>92.944444444444457</v>
      </c>
      <c r="C2235" s="17">
        <f t="shared" si="817"/>
        <v>1.2619462484819683</v>
      </c>
      <c r="D2235" s="17">
        <f t="shared" si="818"/>
        <v>59</v>
      </c>
      <c r="E2235" s="17">
        <f t="shared" si="819"/>
        <v>1.0632546404757615</v>
      </c>
      <c r="F2235" s="17">
        <f t="shared" si="820"/>
        <v>48.142857142857139</v>
      </c>
      <c r="G2235" s="17">
        <f t="shared" si="821"/>
        <v>1.0085970176055548</v>
      </c>
      <c r="H2235" s="17">
        <f t="shared" si="822"/>
        <v>36.051724137931032</v>
      </c>
      <c r="I2235" s="17">
        <f t="shared" si="823"/>
        <v>1.0298463356973995</v>
      </c>
      <c r="J2235" s="18">
        <v>16.73</v>
      </c>
      <c r="K2235" s="17">
        <v>0.18</v>
      </c>
      <c r="L2235" s="17">
        <v>13.257300000000001</v>
      </c>
      <c r="M2235" s="18">
        <v>14.16</v>
      </c>
      <c r="N2235" s="17">
        <v>0.06</v>
      </c>
      <c r="O2235" s="17">
        <v>13.317600000000001</v>
      </c>
      <c r="P2235" s="18">
        <v>13.48</v>
      </c>
      <c r="Q2235" s="17">
        <v>0.14000000000000001</v>
      </c>
      <c r="R2235" s="17">
        <v>13.3651</v>
      </c>
      <c r="S2235" s="18">
        <v>13.94</v>
      </c>
      <c r="T2235" s="17">
        <v>0.28999999999999998</v>
      </c>
      <c r="U2235" s="17">
        <v>13.536</v>
      </c>
      <c r="V2235" s="21">
        <v>42459</v>
      </c>
      <c r="W2235" s="7">
        <v>600362</v>
      </c>
      <c r="X2235" s="30"/>
      <c r="Y2235" s="66"/>
      <c r="Z2235" s="66"/>
      <c r="AA2235" s="30"/>
      <c r="AB2235" s="66"/>
      <c r="AC2235" s="66"/>
      <c r="AD2235" s="30"/>
      <c r="AE2235" s="66"/>
      <c r="AF2235" s="66"/>
      <c r="AG2235" s="30"/>
      <c r="AH2235" s="66"/>
      <c r="AI2235" s="66"/>
      <c r="AJ2235" s="76"/>
      <c r="AK2235" s="75"/>
      <c r="AL2235" s="7">
        <v>600362</v>
      </c>
    </row>
    <row r="2236" spans="1:38" x14ac:dyDescent="0.15">
      <c r="A2236" s="7">
        <v>600363</v>
      </c>
      <c r="B2236" s="17">
        <f t="shared" si="816"/>
        <v>51.5625</v>
      </c>
      <c r="C2236" s="17">
        <f t="shared" si="817"/>
        <v>3.8301724738271545</v>
      </c>
      <c r="D2236" s="17">
        <f t="shared" si="818"/>
        <v>57.805907172995788</v>
      </c>
      <c r="E2236" s="17">
        <f t="shared" si="819"/>
        <v>3.7561688905136172</v>
      </c>
      <c r="F2236" s="17">
        <f t="shared" si="820"/>
        <v>39.807778274474735</v>
      </c>
      <c r="G2236" s="17">
        <f t="shared" si="821"/>
        <v>3.9574260065771929</v>
      </c>
      <c r="H2236" s="17">
        <f t="shared" si="822"/>
        <v>39.869651459336929</v>
      </c>
      <c r="I2236" s="17">
        <f t="shared" si="823"/>
        <v>4.0513983371126239</v>
      </c>
      <c r="J2236" s="18">
        <v>16.5</v>
      </c>
      <c r="K2236" s="17">
        <v>0.32</v>
      </c>
      <c r="L2236" s="17">
        <v>4.3079000000000001</v>
      </c>
      <c r="M2236" s="18">
        <v>16.440000000000001</v>
      </c>
      <c r="N2236" s="17">
        <v>7.1099999999999997E-2</v>
      </c>
      <c r="O2236" s="17">
        <v>4.3768000000000002</v>
      </c>
      <c r="P2236" s="18">
        <v>17.809999999999999</v>
      </c>
      <c r="Q2236" s="17">
        <v>0.22370000000000001</v>
      </c>
      <c r="R2236" s="17">
        <v>4.5004</v>
      </c>
      <c r="S2236" s="18">
        <v>18.760000000000002</v>
      </c>
      <c r="T2236" s="17">
        <v>0.35289999999999999</v>
      </c>
      <c r="U2236" s="17">
        <v>4.6304999999999996</v>
      </c>
      <c r="V2236" s="28">
        <v>42471</v>
      </c>
      <c r="W2236" s="7">
        <v>600363</v>
      </c>
      <c r="X2236" s="30"/>
      <c r="Y2236" s="66">
        <v>53631</v>
      </c>
      <c r="Z2236" s="66">
        <v>8269</v>
      </c>
      <c r="AA2236" s="16"/>
      <c r="AB2236" s="66">
        <v>52966</v>
      </c>
      <c r="AC2236" s="66">
        <v>8373</v>
      </c>
      <c r="AD2236" s="16"/>
      <c r="AE2236" s="66">
        <v>49473</v>
      </c>
      <c r="AF2236" s="66">
        <v>8964</v>
      </c>
      <c r="AG2236" s="30" t="s">
        <v>41</v>
      </c>
      <c r="AH2236" s="66">
        <v>40827</v>
      </c>
      <c r="AI2236" s="66">
        <v>10862</v>
      </c>
      <c r="AJ2236" s="76"/>
      <c r="AK2236" s="75"/>
      <c r="AL2236" s="7">
        <v>600363</v>
      </c>
    </row>
    <row r="2237" spans="1:38" x14ac:dyDescent="0.15">
      <c r="A2237" s="7">
        <v>600365</v>
      </c>
      <c r="B2237" s="17">
        <f t="shared" si="816"/>
        <v>1123</v>
      </c>
      <c r="C2237" s="17">
        <f t="shared" si="817"/>
        <v>6.5381928272007457</v>
      </c>
      <c r="D2237" s="17">
        <f t="shared" si="818"/>
        <v>457.5</v>
      </c>
      <c r="E2237" s="17">
        <f t="shared" si="819"/>
        <v>10.624709707385046</v>
      </c>
      <c r="F2237" s="17">
        <f t="shared" si="820"/>
        <v>1099.1666666666665</v>
      </c>
      <c r="G2237" s="17">
        <f t="shared" si="821"/>
        <v>7.6766383424514029</v>
      </c>
      <c r="H2237" s="17">
        <f t="shared" si="822"/>
        <v>2995</v>
      </c>
      <c r="I2237" s="17">
        <f t="shared" si="823"/>
        <v>6.9854227405247808</v>
      </c>
      <c r="J2237" s="18">
        <v>11.23</v>
      </c>
      <c r="K2237" s="17">
        <v>0.01</v>
      </c>
      <c r="L2237" s="17">
        <v>1.7176</v>
      </c>
      <c r="M2237" s="18">
        <v>18.3</v>
      </c>
      <c r="N2237" s="17">
        <v>0.01</v>
      </c>
      <c r="O2237" s="17">
        <v>1.7223999999999999</v>
      </c>
      <c r="P2237" s="18">
        <v>13.19</v>
      </c>
      <c r="Q2237" s="17">
        <v>6.0000000000000001E-3</v>
      </c>
      <c r="R2237" s="17">
        <v>1.7181999999999999</v>
      </c>
      <c r="S2237" s="18">
        <v>11.98</v>
      </c>
      <c r="T2237" s="17">
        <v>3.0000000000000001E-3</v>
      </c>
      <c r="U2237" s="17">
        <v>1.7150000000000001</v>
      </c>
      <c r="V2237" s="28">
        <v>42482</v>
      </c>
      <c r="W2237" s="7">
        <v>600365</v>
      </c>
      <c r="X2237" s="16" t="s">
        <v>43</v>
      </c>
      <c r="Y2237" s="66">
        <v>25804</v>
      </c>
      <c r="Z2237" s="66">
        <v>15501</v>
      </c>
      <c r="AA2237" s="16" t="s">
        <v>41</v>
      </c>
      <c r="AB2237" s="66">
        <v>21628</v>
      </c>
      <c r="AC2237" s="66">
        <v>18495</v>
      </c>
      <c r="AD2237" s="16" t="s">
        <v>43</v>
      </c>
      <c r="AE2237" s="66">
        <v>34322</v>
      </c>
      <c r="AF2237" s="66">
        <v>11654</v>
      </c>
      <c r="AG2237" s="16" t="s">
        <v>43</v>
      </c>
      <c r="AH2237" s="66">
        <v>34615</v>
      </c>
      <c r="AI2237" s="66">
        <v>11556</v>
      </c>
      <c r="AJ2237" s="76"/>
      <c r="AK2237" s="75"/>
      <c r="AL2237" s="7">
        <v>600365</v>
      </c>
    </row>
    <row r="2238" spans="1:38" x14ac:dyDescent="0.15">
      <c r="A2238" s="7">
        <v>600366</v>
      </c>
      <c r="B2238" s="17">
        <f t="shared" si="816"/>
        <v>29.743202416918429</v>
      </c>
      <c r="C2238" s="17">
        <f t="shared" si="817"/>
        <v>3.0692729766803843</v>
      </c>
      <c r="D2238" s="17">
        <f t="shared" si="818"/>
        <v>4.0244399185336048</v>
      </c>
      <c r="E2238" s="17">
        <f t="shared" si="819"/>
        <v>2.4454234938864419</v>
      </c>
      <c r="F2238" s="17">
        <f t="shared" si="820"/>
        <v>8.6504312531709804</v>
      </c>
      <c r="G2238" s="17">
        <f t="shared" si="821"/>
        <v>2.7887142940592327</v>
      </c>
      <c r="H2238" s="17">
        <f t="shared" si="822"/>
        <v>11.174426685198055</v>
      </c>
      <c r="I2238" s="17">
        <f t="shared" si="823"/>
        <v>2.5852505667293686</v>
      </c>
      <c r="J2238" s="18">
        <v>19.690000000000001</v>
      </c>
      <c r="K2238" s="17">
        <v>0.66200000000000003</v>
      </c>
      <c r="L2238" s="17">
        <v>6.4151999999999996</v>
      </c>
      <c r="M2238" s="18">
        <v>19.760000000000002</v>
      </c>
      <c r="N2238" s="17">
        <v>1.2275</v>
      </c>
      <c r="O2238" s="17">
        <v>8.0803999999999991</v>
      </c>
      <c r="P2238" s="18">
        <v>23.87</v>
      </c>
      <c r="Q2238" s="17">
        <v>1.3796999999999999</v>
      </c>
      <c r="R2238" s="17">
        <v>8.5594999999999999</v>
      </c>
      <c r="S2238" s="18">
        <v>21.44</v>
      </c>
      <c r="T2238" s="17">
        <v>1.4390000000000001</v>
      </c>
      <c r="U2238" s="17">
        <v>8.2932000000000006</v>
      </c>
      <c r="V2238" s="21">
        <v>42460</v>
      </c>
      <c r="W2238" s="7">
        <v>600366</v>
      </c>
      <c r="X2238" s="30"/>
      <c r="Y2238" s="66">
        <v>42628</v>
      </c>
      <c r="Z2238" s="66">
        <v>13052</v>
      </c>
      <c r="AA2238" s="30"/>
      <c r="AB2238" s="66">
        <v>42712</v>
      </c>
      <c r="AC2238" s="66">
        <v>13027</v>
      </c>
      <c r="AD2238" s="30"/>
      <c r="AE2238" s="66"/>
      <c r="AF2238" s="66"/>
      <c r="AG2238" s="30"/>
      <c r="AH2238" s="66"/>
      <c r="AI2238" s="66"/>
      <c r="AJ2238" s="76"/>
      <c r="AK2238" s="75"/>
      <c r="AL2238" s="7">
        <v>600366</v>
      </c>
    </row>
    <row r="2239" spans="1:38" x14ac:dyDescent="0.15">
      <c r="A2239" s="7">
        <v>600367</v>
      </c>
      <c r="B2239" s="17">
        <f t="shared" si="816"/>
        <v>83.875</v>
      </c>
      <c r="C2239" s="17">
        <f t="shared" si="817"/>
        <v>3.6498137017596348</v>
      </c>
      <c r="D2239" s="17">
        <f t="shared" si="818"/>
        <v>424.16666666666663</v>
      </c>
      <c r="E2239" s="17">
        <f t="shared" si="819"/>
        <v>2.8857329137965246</v>
      </c>
      <c r="F2239" s="17">
        <f t="shared" si="820"/>
        <v>69.45</v>
      </c>
      <c r="G2239" s="17">
        <f t="shared" si="821"/>
        <v>3.8375466224616663</v>
      </c>
      <c r="H2239" s="17">
        <f t="shared" si="822"/>
        <v>117.52500000000001</v>
      </c>
      <c r="I2239" s="17">
        <f t="shared" si="823"/>
        <v>4.331241880648995</v>
      </c>
      <c r="J2239" s="18">
        <v>13.42</v>
      </c>
      <c r="K2239" s="17">
        <v>0.16</v>
      </c>
      <c r="L2239" s="17">
        <v>3.6768999999999998</v>
      </c>
      <c r="M2239" s="18">
        <v>10.18</v>
      </c>
      <c r="N2239" s="17">
        <v>6.0000000000000001E-3</v>
      </c>
      <c r="O2239" s="17">
        <v>3.5276999999999998</v>
      </c>
      <c r="P2239" s="18">
        <v>13.89</v>
      </c>
      <c r="Q2239" s="17">
        <v>0.1</v>
      </c>
      <c r="R2239" s="17">
        <v>3.6194999999999999</v>
      </c>
      <c r="S2239" s="18">
        <v>15.67</v>
      </c>
      <c r="T2239" s="17">
        <v>0.1</v>
      </c>
      <c r="U2239" s="17">
        <v>3.6179000000000001</v>
      </c>
      <c r="V2239" s="74"/>
      <c r="W2239" s="7">
        <v>600367</v>
      </c>
      <c r="X2239" s="30"/>
      <c r="Y2239" s="66">
        <v>42486</v>
      </c>
      <c r="Z2239" s="66">
        <v>6854</v>
      </c>
      <c r="AA2239" s="30" t="s">
        <v>41</v>
      </c>
      <c r="AB2239" s="66">
        <v>25221</v>
      </c>
      <c r="AC2239" s="66">
        <v>11546</v>
      </c>
      <c r="AD2239" s="16"/>
      <c r="AE2239" s="66">
        <v>36120</v>
      </c>
      <c r="AF2239" s="66">
        <v>8062</v>
      </c>
      <c r="AG2239" s="30"/>
      <c r="AH2239" s="66">
        <v>43389</v>
      </c>
      <c r="AI2239" s="66">
        <v>6711</v>
      </c>
      <c r="AJ2239" s="76"/>
      <c r="AK2239" s="75"/>
      <c r="AL2239" s="7">
        <v>600367</v>
      </c>
    </row>
    <row r="2240" spans="1:38" x14ac:dyDescent="0.15">
      <c r="A2240" s="7">
        <v>600368</v>
      </c>
      <c r="B2240" s="17">
        <f t="shared" si="816"/>
        <v>21.037037037037035</v>
      </c>
      <c r="C2240" s="17">
        <f t="shared" si="817"/>
        <v>1.5821286315144425</v>
      </c>
      <c r="D2240" s="17">
        <f t="shared" si="818"/>
        <v>12.045454545454545</v>
      </c>
      <c r="E2240" s="17">
        <f t="shared" si="819"/>
        <v>1.4945575545654504</v>
      </c>
      <c r="F2240" s="17">
        <f t="shared" si="820"/>
        <v>14.941176470588234</v>
      </c>
      <c r="G2240" s="17">
        <f t="shared" si="821"/>
        <v>1.4087241063753084</v>
      </c>
      <c r="H2240" s="17">
        <f t="shared" si="822"/>
        <v>18.15625</v>
      </c>
      <c r="I2240" s="17">
        <f t="shared" si="823"/>
        <v>1.5837967506269761</v>
      </c>
      <c r="J2240" s="18">
        <v>5.68</v>
      </c>
      <c r="K2240" s="17">
        <v>0.27</v>
      </c>
      <c r="L2240" s="17">
        <v>3.5901000000000001</v>
      </c>
      <c r="M2240" s="18">
        <v>5.3</v>
      </c>
      <c r="N2240" s="17">
        <v>0.11</v>
      </c>
      <c r="O2240" s="17">
        <v>3.5461999999999998</v>
      </c>
      <c r="P2240" s="18">
        <v>5.08</v>
      </c>
      <c r="Q2240" s="17">
        <v>0.17</v>
      </c>
      <c r="R2240" s="17">
        <v>3.6061000000000001</v>
      </c>
      <c r="S2240" s="18">
        <v>5.81</v>
      </c>
      <c r="T2240" s="17">
        <v>0.24</v>
      </c>
      <c r="U2240" s="17">
        <v>3.6684000000000001</v>
      </c>
      <c r="V2240" s="21"/>
      <c r="W2240" s="7">
        <v>600368</v>
      </c>
      <c r="X2240" s="30"/>
      <c r="Y2240" s="66">
        <v>54384</v>
      </c>
      <c r="Z2240" s="66">
        <v>15332</v>
      </c>
      <c r="AA2240" s="30"/>
      <c r="AB2240" s="66">
        <v>63396</v>
      </c>
      <c r="AC2240" s="66">
        <v>13152</v>
      </c>
      <c r="AD2240" s="30"/>
      <c r="AE2240" s="66">
        <v>60163</v>
      </c>
      <c r="AF2240" s="66">
        <v>13859</v>
      </c>
      <c r="AG2240" s="30"/>
      <c r="AH2240" s="66">
        <v>55638</v>
      </c>
      <c r="AI2240" s="66">
        <v>14986</v>
      </c>
      <c r="AJ2240" s="76"/>
      <c r="AK2240" s="75"/>
      <c r="AL2240" s="7">
        <v>600368</v>
      </c>
    </row>
    <row r="2241" spans="1:38" x14ac:dyDescent="0.15">
      <c r="A2241" s="7">
        <v>600369</v>
      </c>
      <c r="B2241" s="17">
        <f t="shared" si="816"/>
        <v>11.317460317460316</v>
      </c>
      <c r="C2241" s="17">
        <f t="shared" si="817"/>
        <v>2.1164178218409568</v>
      </c>
      <c r="D2241" s="17">
        <f t="shared" si="818"/>
        <v>35.458333333333336</v>
      </c>
      <c r="E2241" s="17">
        <f t="shared" si="819"/>
        <v>2.6584611539783198</v>
      </c>
      <c r="F2241" s="17">
        <f t="shared" si="820"/>
        <v>24.2</v>
      </c>
      <c r="G2241" s="17">
        <f t="shared" si="821"/>
        <v>2.2028704068938314</v>
      </c>
      <c r="H2241" s="17">
        <f t="shared" si="822"/>
        <v>28.460526315789473</v>
      </c>
      <c r="I2241" s="17">
        <f t="shared" si="823"/>
        <v>2.1444930251925882</v>
      </c>
      <c r="J2241" s="18">
        <v>7.13</v>
      </c>
      <c r="K2241" s="17">
        <v>0.63</v>
      </c>
      <c r="L2241" s="17">
        <v>3.3689</v>
      </c>
      <c r="M2241" s="18">
        <v>8.51</v>
      </c>
      <c r="N2241" s="17">
        <v>0.06</v>
      </c>
      <c r="O2241" s="17">
        <v>3.2010999999999998</v>
      </c>
      <c r="P2241" s="18">
        <v>7.26</v>
      </c>
      <c r="Q2241" s="17">
        <v>0.15</v>
      </c>
      <c r="R2241" s="17">
        <v>3.2957000000000001</v>
      </c>
      <c r="S2241" s="18">
        <v>7.21</v>
      </c>
      <c r="T2241" s="17">
        <v>0.19</v>
      </c>
      <c r="U2241" s="17">
        <v>3.3620999999999999</v>
      </c>
      <c r="V2241" s="21">
        <v>42461</v>
      </c>
      <c r="W2241" s="7">
        <v>600369</v>
      </c>
      <c r="X2241" s="30"/>
      <c r="Y2241" s="66"/>
      <c r="Z2241" s="66"/>
      <c r="AA2241" s="30"/>
      <c r="AB2241" s="66">
        <v>171581</v>
      </c>
      <c r="AC2241" s="66">
        <v>32901</v>
      </c>
      <c r="AD2241" s="30"/>
      <c r="AE2241" s="66">
        <v>157978</v>
      </c>
      <c r="AF2241" s="66">
        <v>35734</v>
      </c>
      <c r="AG2241" s="16"/>
      <c r="AH2241" s="66">
        <v>146587</v>
      </c>
      <c r="AI2241" s="66">
        <v>38510</v>
      </c>
      <c r="AJ2241" s="76"/>
      <c r="AK2241" s="75"/>
      <c r="AL2241" s="7">
        <v>600369</v>
      </c>
    </row>
    <row r="2242" spans="1:38" x14ac:dyDescent="0.15">
      <c r="A2242" s="7">
        <v>600370</v>
      </c>
      <c r="B2242" s="17">
        <f t="shared" si="816"/>
        <v>117.86941580756015</v>
      </c>
      <c r="C2242" s="17">
        <f t="shared" si="817"/>
        <v>1.8198700092850513</v>
      </c>
      <c r="D2242" s="17">
        <f t="shared" si="818"/>
        <v>85.364464692482912</v>
      </c>
      <c r="E2242" s="17">
        <f t="shared" si="819"/>
        <v>3.9308753343473017</v>
      </c>
      <c r="F2242" s="17">
        <f t="shared" si="820"/>
        <v>63.658536585365844</v>
      </c>
      <c r="G2242" s="17">
        <f t="shared" si="821"/>
        <v>3.3790781978249611</v>
      </c>
      <c r="H2242" s="17">
        <f t="shared" si="822"/>
        <v>88.181019332161696</v>
      </c>
      <c r="I2242" s="17">
        <f t="shared" si="823"/>
        <v>4.297828600796608</v>
      </c>
      <c r="J2242" s="18">
        <v>6.86</v>
      </c>
      <c r="K2242" s="17">
        <v>5.8200000000000002E-2</v>
      </c>
      <c r="L2242" s="17">
        <v>3.7694999999999999</v>
      </c>
      <c r="M2242" s="18">
        <v>14.99</v>
      </c>
      <c r="N2242" s="17">
        <v>4.3900000000000002E-2</v>
      </c>
      <c r="O2242" s="17">
        <v>3.8134000000000001</v>
      </c>
      <c r="P2242" s="18">
        <v>5.22</v>
      </c>
      <c r="Q2242" s="17">
        <v>4.1000000000000002E-2</v>
      </c>
      <c r="R2242" s="17">
        <v>1.5448</v>
      </c>
      <c r="S2242" s="18">
        <v>6.69</v>
      </c>
      <c r="T2242" s="17">
        <v>5.6899999999999999E-2</v>
      </c>
      <c r="U2242" s="17">
        <v>1.5566</v>
      </c>
      <c r="V2242" s="28">
        <v>42478</v>
      </c>
      <c r="W2242" s="7">
        <v>600370</v>
      </c>
      <c r="X2242" s="16" t="s">
        <v>43</v>
      </c>
      <c r="Y2242" s="66">
        <v>20098</v>
      </c>
      <c r="Z2242" s="66">
        <v>15867</v>
      </c>
      <c r="AA2242" s="16" t="s">
        <v>43</v>
      </c>
      <c r="AB2242" s="66">
        <v>24192</v>
      </c>
      <c r="AC2242" s="66">
        <v>13182</v>
      </c>
      <c r="AD2242" s="16" t="s">
        <v>41</v>
      </c>
      <c r="AE2242" s="66">
        <v>31691</v>
      </c>
      <c r="AF2242" s="66">
        <v>25157</v>
      </c>
      <c r="AG2242" s="16" t="s">
        <v>43</v>
      </c>
      <c r="AH2242" s="66">
        <v>33291</v>
      </c>
      <c r="AI2242" s="66">
        <v>23948</v>
      </c>
      <c r="AJ2242" s="76"/>
      <c r="AK2242" s="75"/>
      <c r="AL2242" s="7">
        <v>600370</v>
      </c>
    </row>
    <row r="2243" spans="1:38" x14ac:dyDescent="0.15">
      <c r="A2243" s="7">
        <v>600371</v>
      </c>
      <c r="B2243" s="17">
        <f t="shared" si="816"/>
        <v>544.33333333333326</v>
      </c>
      <c r="C2243" s="17">
        <f t="shared" si="817"/>
        <v>9.6856465005931192</v>
      </c>
      <c r="D2243" s="17">
        <f t="shared" si="818"/>
        <v>101.95652173913045</v>
      </c>
      <c r="E2243" s="17">
        <f t="shared" si="819"/>
        <v>10.830158180348691</v>
      </c>
      <c r="F2243" s="17">
        <f t="shared" si="820"/>
        <v>62.307692307692299</v>
      </c>
      <c r="G2243" s="17">
        <f t="shared" si="821"/>
        <v>9.0675025187506986</v>
      </c>
      <c r="H2243" s="17">
        <f t="shared" si="822"/>
        <v>90.7222222222222</v>
      </c>
      <c r="I2243" s="17">
        <f t="shared" si="823"/>
        <v>9.0995207845759492</v>
      </c>
      <c r="J2243" s="18">
        <v>16.329999999999998</v>
      </c>
      <c r="K2243" s="17">
        <v>0.03</v>
      </c>
      <c r="L2243" s="17">
        <v>1.6859999999999999</v>
      </c>
      <c r="M2243" s="18">
        <v>18.760000000000002</v>
      </c>
      <c r="N2243" s="17">
        <v>4.5999999999999999E-2</v>
      </c>
      <c r="O2243" s="17">
        <v>1.7322</v>
      </c>
      <c r="P2243" s="18">
        <v>16.2</v>
      </c>
      <c r="Q2243" s="17">
        <v>0.13</v>
      </c>
      <c r="R2243" s="17">
        <v>1.7866</v>
      </c>
      <c r="S2243" s="18">
        <v>16.329999999999998</v>
      </c>
      <c r="T2243" s="17">
        <v>0.13500000000000001</v>
      </c>
      <c r="U2243" s="17">
        <v>1.7946</v>
      </c>
      <c r="V2243" s="21">
        <v>42482</v>
      </c>
      <c r="W2243" s="7">
        <v>600371</v>
      </c>
      <c r="X2243" s="30" t="s">
        <v>41</v>
      </c>
      <c r="Y2243" s="66">
        <v>20793</v>
      </c>
      <c r="Z2243" s="66">
        <v>10824</v>
      </c>
      <c r="AA2243" s="16" t="s">
        <v>41</v>
      </c>
      <c r="AB2243" s="66">
        <v>17596</v>
      </c>
      <c r="AC2243" s="66">
        <v>12790</v>
      </c>
      <c r="AD2243" s="16" t="s">
        <v>43</v>
      </c>
      <c r="AE2243" s="66">
        <v>20383</v>
      </c>
      <c r="AF2243" s="66">
        <v>11042</v>
      </c>
      <c r="AG2243" s="30" t="s">
        <v>41</v>
      </c>
      <c r="AH2243" s="66">
        <v>18382</v>
      </c>
      <c r="AI2243" s="66">
        <v>12243</v>
      </c>
      <c r="AJ2243" s="76"/>
      <c r="AK2243" s="75"/>
      <c r="AL2243" s="7">
        <v>600371</v>
      </c>
    </row>
    <row r="2244" spans="1:38" x14ac:dyDescent="0.15">
      <c r="A2244" s="7">
        <v>600372</v>
      </c>
      <c r="B2244" s="17">
        <f t="shared" si="816"/>
        <v>68.43657817109144</v>
      </c>
      <c r="C2244" s="17">
        <f t="shared" si="817"/>
        <v>5.776353054682394</v>
      </c>
      <c r="D2244" s="17">
        <f t="shared" si="818"/>
        <v>164.91666666666666</v>
      </c>
      <c r="E2244" s="17">
        <f t="shared" si="819"/>
        <v>6.066272261901112</v>
      </c>
      <c r="F2244" s="17">
        <f t="shared" si="820"/>
        <v>133.90646492434661</v>
      </c>
      <c r="G2244" s="17">
        <f t="shared" si="821"/>
        <v>5.9513984410820724</v>
      </c>
      <c r="H2244" s="17">
        <f t="shared" si="822"/>
        <v>109.84615384615384</v>
      </c>
      <c r="I2244" s="17">
        <f t="shared" si="823"/>
        <v>5.7161728061484878</v>
      </c>
      <c r="J2244" s="18">
        <v>18.559999999999999</v>
      </c>
      <c r="K2244" s="17">
        <v>0.2712</v>
      </c>
      <c r="L2244" s="17">
        <v>3.2130999999999998</v>
      </c>
      <c r="M2244" s="18">
        <v>19.79</v>
      </c>
      <c r="N2244" s="17">
        <v>0.03</v>
      </c>
      <c r="O2244" s="17">
        <v>3.2623000000000002</v>
      </c>
      <c r="P2244" s="18">
        <v>19.47</v>
      </c>
      <c r="Q2244" s="17">
        <v>7.2700000000000001E-2</v>
      </c>
      <c r="R2244" s="17">
        <v>3.2715000000000001</v>
      </c>
      <c r="S2244" s="18">
        <v>19.04</v>
      </c>
      <c r="T2244" s="17">
        <v>0.13</v>
      </c>
      <c r="U2244" s="17">
        <v>3.3309000000000002</v>
      </c>
      <c r="V2244" s="21">
        <v>42445</v>
      </c>
      <c r="W2244" s="7">
        <v>600372</v>
      </c>
      <c r="X2244" s="16" t="s">
        <v>41</v>
      </c>
      <c r="Y2244" s="66">
        <v>58112</v>
      </c>
      <c r="Z2244" s="66">
        <v>30272</v>
      </c>
      <c r="AA2244" s="16" t="s">
        <v>41</v>
      </c>
      <c r="AB2244" s="66">
        <v>57848</v>
      </c>
      <c r="AC2244" s="66">
        <v>30410</v>
      </c>
      <c r="AD2244" s="16" t="s">
        <v>41</v>
      </c>
      <c r="AE2244" s="66">
        <v>54806</v>
      </c>
      <c r="AF2244" s="66">
        <v>32098</v>
      </c>
      <c r="AG2244" s="30" t="s">
        <v>41</v>
      </c>
      <c r="AH2244" s="66">
        <v>54752</v>
      </c>
      <c r="AI2244" s="66">
        <v>32130</v>
      </c>
      <c r="AJ2244" s="76"/>
      <c r="AK2244" s="75"/>
      <c r="AL2244" s="7">
        <v>600372</v>
      </c>
    </row>
    <row r="2245" spans="1:38" x14ac:dyDescent="0.15">
      <c r="A2245" s="7">
        <v>600373</v>
      </c>
      <c r="B2245" s="17">
        <f t="shared" si="816"/>
        <v>25.897435897435894</v>
      </c>
      <c r="C2245" s="17">
        <f t="shared" si="817"/>
        <v>2.8520197099975997</v>
      </c>
      <c r="D2245" s="17">
        <f t="shared" si="818"/>
        <v>17.267857142857142</v>
      </c>
      <c r="E2245" s="17">
        <f t="shared" si="819"/>
        <v>2.6284673616113294</v>
      </c>
      <c r="F2245" s="17">
        <f t="shared" si="820"/>
        <v>22.554347826086957</v>
      </c>
      <c r="G2245" s="17">
        <f t="shared" si="821"/>
        <v>2.7807185644791681</v>
      </c>
      <c r="H2245" s="17">
        <f t="shared" si="822"/>
        <v>24.343750000000004</v>
      </c>
      <c r="I2245" s="17">
        <f t="shared" si="823"/>
        <v>3.0257127320748856</v>
      </c>
      <c r="J2245" s="18">
        <v>20.2</v>
      </c>
      <c r="K2245" s="17">
        <v>0.78</v>
      </c>
      <c r="L2245" s="17">
        <v>7.0827</v>
      </c>
      <c r="M2245" s="18">
        <v>19.34</v>
      </c>
      <c r="N2245" s="17">
        <v>0.28000000000000003</v>
      </c>
      <c r="O2245" s="17">
        <v>7.3578999999999999</v>
      </c>
      <c r="P2245" s="18">
        <v>20.75</v>
      </c>
      <c r="Q2245" s="17">
        <v>0.46</v>
      </c>
      <c r="R2245" s="17">
        <v>7.4621000000000004</v>
      </c>
      <c r="S2245" s="18">
        <v>23.37</v>
      </c>
      <c r="T2245" s="17">
        <v>0.72</v>
      </c>
      <c r="U2245" s="17">
        <v>7.7237999999999998</v>
      </c>
      <c r="V2245" s="21">
        <v>42451</v>
      </c>
      <c r="W2245" s="7">
        <v>600373</v>
      </c>
      <c r="X2245" s="16" t="s">
        <v>39</v>
      </c>
      <c r="Y2245" s="66">
        <v>28956</v>
      </c>
      <c r="Z2245" s="66">
        <v>47587</v>
      </c>
      <c r="AA2245" s="16" t="s">
        <v>37</v>
      </c>
      <c r="AB2245" s="66">
        <v>28449</v>
      </c>
      <c r="AC2245" s="66">
        <v>48435</v>
      </c>
      <c r="AD2245" s="16" t="s">
        <v>37</v>
      </c>
      <c r="AE2245" s="66">
        <v>25433</v>
      </c>
      <c r="AF2245" s="66">
        <v>54179</v>
      </c>
      <c r="AG2245" s="16" t="s">
        <v>37</v>
      </c>
      <c r="AH2245" s="66">
        <v>21877</v>
      </c>
      <c r="AI2245" s="66">
        <v>62986</v>
      </c>
      <c r="AJ2245" s="76"/>
      <c r="AK2245" s="75"/>
      <c r="AL2245" s="7">
        <v>600373</v>
      </c>
    </row>
    <row r="2246" spans="1:38" x14ac:dyDescent="0.15">
      <c r="A2246" s="7">
        <v>600375</v>
      </c>
      <c r="B2246" s="17">
        <f t="shared" si="816"/>
        <v>49.928571428571423</v>
      </c>
      <c r="C2246" s="17">
        <f t="shared" si="817"/>
        <v>1.4429031459004211</v>
      </c>
      <c r="D2246" s="17">
        <f t="shared" si="818"/>
        <v>-53.25</v>
      </c>
      <c r="E2246" s="17">
        <f t="shared" si="819"/>
        <v>1.3649179767600819</v>
      </c>
      <c r="F2246" s="17">
        <f t="shared" si="820"/>
        <v>-7.7837837837837833</v>
      </c>
      <c r="G2246" s="17">
        <f t="shared" si="821"/>
        <v>1.3262721620999309</v>
      </c>
      <c r="H2246" s="17">
        <f t="shared" si="822"/>
        <v>-13.559210526315789</v>
      </c>
      <c r="I2246" s="17">
        <f t="shared" si="823"/>
        <v>1.586971586971587</v>
      </c>
      <c r="J2246" s="18">
        <v>6.99</v>
      </c>
      <c r="K2246" s="17">
        <v>0.14000000000000001</v>
      </c>
      <c r="L2246" s="17">
        <v>4.8444000000000003</v>
      </c>
      <c r="M2246" s="18">
        <v>6.39</v>
      </c>
      <c r="N2246" s="17">
        <v>-0.03</v>
      </c>
      <c r="O2246" s="17">
        <v>4.6816000000000004</v>
      </c>
      <c r="P2246" s="18">
        <v>5.76</v>
      </c>
      <c r="Q2246" s="17">
        <v>-0.37</v>
      </c>
      <c r="R2246" s="17">
        <v>4.343</v>
      </c>
      <c r="S2246" s="18">
        <v>6.87</v>
      </c>
      <c r="T2246" s="17">
        <v>-0.38</v>
      </c>
      <c r="U2246" s="17">
        <v>4.3289999999999997</v>
      </c>
      <c r="V2246" s="21"/>
      <c r="W2246" s="7">
        <v>600375</v>
      </c>
      <c r="X2246" s="30"/>
      <c r="Y2246" s="66">
        <v>32211</v>
      </c>
      <c r="Z2246" s="66">
        <v>17253</v>
      </c>
      <c r="AA2246" s="16"/>
      <c r="AB2246" s="66"/>
      <c r="AC2246" s="66"/>
      <c r="AD2246" s="30"/>
      <c r="AE2246" s="66">
        <v>38699</v>
      </c>
      <c r="AF2246" s="66">
        <v>14361</v>
      </c>
      <c r="AG2246" s="30"/>
      <c r="AH2246" s="66">
        <v>32743</v>
      </c>
      <c r="AI2246" s="66">
        <v>16973</v>
      </c>
      <c r="AJ2246" s="76"/>
      <c r="AK2246" s="75"/>
      <c r="AL2246" s="7">
        <v>600375</v>
      </c>
    </row>
    <row r="2247" spans="1:38" x14ac:dyDescent="0.15">
      <c r="A2247" s="7">
        <v>600376</v>
      </c>
      <c r="B2247" s="17">
        <f t="shared" ref="B2247:B2310" si="824">J2247/K2247</f>
        <v>13.229528396997871</v>
      </c>
      <c r="C2247" s="17">
        <f t="shared" ref="C2247:C2310" si="825">J2247/L2247</f>
        <v>1.2010820925880725</v>
      </c>
      <c r="D2247" s="17">
        <f t="shared" ref="D2247:D2310" si="826">M2247/(N2247*4)</f>
        <v>12.432031636183886</v>
      </c>
      <c r="E2247" s="17">
        <f t="shared" ref="E2247:E2310" si="827">M2247/O2247</f>
        <v>1.002211640000797</v>
      </c>
      <c r="F2247" s="17">
        <f t="shared" ref="F2247:F2310" si="828">P2247/(Q2247*2)</f>
        <v>17.843388960205392</v>
      </c>
      <c r="G2247" s="17">
        <f t="shared" ref="G2247:G2310" si="829">P2247/R2247</f>
        <v>0.96542024430688544</v>
      </c>
      <c r="H2247" s="17">
        <f t="shared" ref="H2247:H2310" si="830">S2247/((T2247/3)*4)</f>
        <v>27.247109826589597</v>
      </c>
      <c r="I2247" s="17">
        <f t="shared" ref="I2247:I2310" si="831">S2247/U2247</f>
        <v>1.1112486297252377</v>
      </c>
      <c r="J2247" s="18">
        <v>11.81</v>
      </c>
      <c r="K2247" s="17">
        <v>0.89270000000000005</v>
      </c>
      <c r="L2247" s="17">
        <v>9.8328000000000007</v>
      </c>
      <c r="M2247" s="18">
        <v>10.06</v>
      </c>
      <c r="N2247" s="17">
        <v>0.20230000000000001</v>
      </c>
      <c r="O2247" s="17">
        <v>10.037800000000001</v>
      </c>
      <c r="P2247" s="18">
        <v>11.12</v>
      </c>
      <c r="Q2247" s="17">
        <v>0.31159999999999999</v>
      </c>
      <c r="R2247" s="17">
        <v>11.5183</v>
      </c>
      <c r="S2247" s="18">
        <v>12.57</v>
      </c>
      <c r="T2247" s="17">
        <v>0.34599999999999997</v>
      </c>
      <c r="U2247" s="17">
        <v>11.3116</v>
      </c>
      <c r="V2247" s="21">
        <v>42459</v>
      </c>
      <c r="W2247" s="7">
        <v>600376</v>
      </c>
      <c r="X2247" s="16"/>
      <c r="Y2247" s="66">
        <v>85990</v>
      </c>
      <c r="Z2247" s="66">
        <v>26072</v>
      </c>
      <c r="AA2247" s="30"/>
      <c r="AB2247" s="66">
        <v>79047</v>
      </c>
      <c r="AC2247" s="66">
        <v>28363</v>
      </c>
      <c r="AD2247" s="30"/>
      <c r="AE2247" s="66">
        <v>67229</v>
      </c>
      <c r="AF2247" s="66">
        <v>38369</v>
      </c>
      <c r="AG2247" s="30"/>
      <c r="AH2247" s="66">
        <v>59043</v>
      </c>
      <c r="AI2247" s="66">
        <v>43690</v>
      </c>
      <c r="AJ2247" s="76"/>
      <c r="AK2247" s="75"/>
      <c r="AL2247" s="7">
        <v>600376</v>
      </c>
    </row>
    <row r="2248" spans="1:38" x14ac:dyDescent="0.15">
      <c r="A2248" s="7">
        <v>600377</v>
      </c>
      <c r="B2248" s="17">
        <f t="shared" si="824"/>
        <v>17.182475884244376</v>
      </c>
      <c r="C2248" s="17">
        <f t="shared" si="825"/>
        <v>2.1035797761102231</v>
      </c>
      <c r="D2248" s="17">
        <f t="shared" si="826"/>
        <v>13.606770833333334</v>
      </c>
      <c r="E2248" s="17">
        <f t="shared" si="827"/>
        <v>1.9834867609376481</v>
      </c>
      <c r="F2248" s="17">
        <f t="shared" si="828"/>
        <v>13.468992248062015</v>
      </c>
      <c r="G2248" s="17">
        <f t="shared" si="829"/>
        <v>2.0990108977424309</v>
      </c>
      <c r="H2248" s="17">
        <f t="shared" si="830"/>
        <v>13.643402849473466</v>
      </c>
      <c r="I2248" s="17">
        <f t="shared" si="831"/>
        <v>2.0498382931198957</v>
      </c>
      <c r="J2248" s="18">
        <v>8.5500000000000007</v>
      </c>
      <c r="K2248" s="17">
        <v>0.49759999999999999</v>
      </c>
      <c r="L2248" s="17">
        <v>4.0644999999999998</v>
      </c>
      <c r="M2248" s="18">
        <v>8.36</v>
      </c>
      <c r="N2248" s="17">
        <v>0.15359999999999999</v>
      </c>
      <c r="O2248" s="17">
        <v>4.2148000000000003</v>
      </c>
      <c r="P2248" s="18">
        <v>8.34</v>
      </c>
      <c r="Q2248" s="17">
        <v>0.30959999999999999</v>
      </c>
      <c r="R2248" s="17">
        <v>3.9733000000000001</v>
      </c>
      <c r="S2248" s="18">
        <v>8.81</v>
      </c>
      <c r="T2248" s="17">
        <v>0.48430000000000001</v>
      </c>
      <c r="U2248" s="17">
        <v>4.2979000000000003</v>
      </c>
      <c r="V2248" s="21">
        <v>42456</v>
      </c>
      <c r="W2248" s="7">
        <v>600377</v>
      </c>
      <c r="X2248" s="16" t="s">
        <v>37</v>
      </c>
      <c r="Y2248" s="66">
        <v>29447</v>
      </c>
      <c r="Z2248" s="66">
        <v>171078</v>
      </c>
      <c r="AA2248" s="16" t="s">
        <v>39</v>
      </c>
      <c r="AB2248" s="66">
        <v>30228</v>
      </c>
      <c r="AC2248" s="66">
        <v>166658</v>
      </c>
      <c r="AD2248" s="16" t="s">
        <v>37</v>
      </c>
      <c r="AE2248" s="66">
        <v>27013</v>
      </c>
      <c r="AF2248" s="66">
        <v>186493</v>
      </c>
      <c r="AG2248" s="16" t="s">
        <v>37</v>
      </c>
      <c r="AH2248" s="66">
        <v>23935</v>
      </c>
      <c r="AI2248" s="66">
        <v>210476</v>
      </c>
      <c r="AJ2248" s="76"/>
      <c r="AK2248" s="75"/>
      <c r="AL2248" s="7">
        <v>600377</v>
      </c>
    </row>
    <row r="2249" spans="1:38" x14ac:dyDescent="0.15">
      <c r="A2249" s="7">
        <v>600378</v>
      </c>
      <c r="B2249" s="17">
        <f t="shared" si="824"/>
        <v>165.66666666666669</v>
      </c>
      <c r="C2249" s="17">
        <f t="shared" si="825"/>
        <v>5.9407124073631374</v>
      </c>
      <c r="D2249" s="17">
        <f t="shared" si="826"/>
        <v>1145.8333333333333</v>
      </c>
      <c r="E2249" s="17">
        <f t="shared" si="827"/>
        <v>5.5591493490741497</v>
      </c>
      <c r="F2249" s="17">
        <f t="shared" si="828"/>
        <v>190.625</v>
      </c>
      <c r="G2249" s="17">
        <f t="shared" si="829"/>
        <v>6.1954093032703632</v>
      </c>
      <c r="H2249" s="17">
        <f t="shared" si="830"/>
        <v>232.05</v>
      </c>
      <c r="I2249" s="17">
        <f t="shared" si="831"/>
        <v>6.2631578947368416</v>
      </c>
      <c r="J2249" s="18">
        <v>14.91</v>
      </c>
      <c r="K2249" s="17">
        <v>0.09</v>
      </c>
      <c r="L2249" s="17">
        <v>2.5097999999999998</v>
      </c>
      <c r="M2249" s="18">
        <v>13.75</v>
      </c>
      <c r="N2249" s="17">
        <v>3.0000000000000001E-3</v>
      </c>
      <c r="O2249" s="17">
        <v>2.4733999999999998</v>
      </c>
      <c r="P2249" s="18">
        <v>15.25</v>
      </c>
      <c r="Q2249" s="17">
        <v>0.04</v>
      </c>
      <c r="R2249" s="17">
        <v>2.4615</v>
      </c>
      <c r="S2249" s="18">
        <v>15.47</v>
      </c>
      <c r="T2249" s="17">
        <v>0.05</v>
      </c>
      <c r="U2249" s="17">
        <v>2.4700000000000002</v>
      </c>
      <c r="V2249" s="21"/>
      <c r="W2249" s="7">
        <v>600378</v>
      </c>
      <c r="X2249" s="16" t="s">
        <v>43</v>
      </c>
      <c r="Y2249" s="66">
        <v>19476</v>
      </c>
      <c r="Z2249" s="66">
        <v>15259</v>
      </c>
      <c r="AA2249" s="16" t="s">
        <v>43</v>
      </c>
      <c r="AB2249" s="66">
        <v>19094</v>
      </c>
      <c r="AC2249" s="66">
        <v>15565</v>
      </c>
      <c r="AD2249" s="16" t="s">
        <v>43</v>
      </c>
      <c r="AE2249" s="66">
        <v>20462</v>
      </c>
      <c r="AF2249" s="66">
        <v>14524</v>
      </c>
      <c r="AG2249" s="16" t="s">
        <v>37</v>
      </c>
      <c r="AH2249" s="66">
        <v>16593</v>
      </c>
      <c r="AI2249" s="66">
        <v>17911</v>
      </c>
      <c r="AJ2249" s="76"/>
      <c r="AK2249" s="75"/>
      <c r="AL2249" s="7">
        <v>600378</v>
      </c>
    </row>
    <row r="2250" spans="1:38" x14ac:dyDescent="0.15">
      <c r="A2250" s="7">
        <v>600379</v>
      </c>
      <c r="B2250" s="17">
        <f t="shared" si="824"/>
        <v>181.3573883161512</v>
      </c>
      <c r="C2250" s="17">
        <f t="shared" si="825"/>
        <v>11.453529379849167</v>
      </c>
      <c r="D2250" s="17">
        <f t="shared" si="826"/>
        <v>190.90106007067138</v>
      </c>
      <c r="E2250" s="17">
        <f t="shared" si="827"/>
        <v>11.543803418803417</v>
      </c>
      <c r="F2250" s="17">
        <f t="shared" si="828"/>
        <v>95.650048875855333</v>
      </c>
      <c r="G2250" s="17">
        <f t="shared" si="829"/>
        <v>10.053426487208466</v>
      </c>
      <c r="H2250" s="17">
        <f t="shared" si="830"/>
        <v>81.467013888888886</v>
      </c>
      <c r="I2250" s="17">
        <f t="shared" si="831"/>
        <v>9.3026713584774736</v>
      </c>
      <c r="J2250" s="18">
        <v>21.11</v>
      </c>
      <c r="K2250" s="17">
        <v>0.1164</v>
      </c>
      <c r="L2250" s="17">
        <v>1.8431</v>
      </c>
      <c r="M2250" s="18">
        <v>21.61</v>
      </c>
      <c r="N2250" s="17">
        <v>2.8299999999999999E-2</v>
      </c>
      <c r="O2250" s="17">
        <v>1.8720000000000001</v>
      </c>
      <c r="P2250" s="18">
        <v>19.57</v>
      </c>
      <c r="Q2250" s="17">
        <v>0.1023</v>
      </c>
      <c r="R2250" s="17">
        <v>1.9466000000000001</v>
      </c>
      <c r="S2250" s="18">
        <v>18.77</v>
      </c>
      <c r="T2250" s="17">
        <v>0.17280000000000001</v>
      </c>
      <c r="U2250" s="17">
        <v>2.0177</v>
      </c>
      <c r="V2250" s="21">
        <v>42489</v>
      </c>
      <c r="W2250" s="7">
        <v>600379</v>
      </c>
      <c r="X2250" s="16" t="s">
        <v>37</v>
      </c>
      <c r="Y2250" s="66">
        <v>15154</v>
      </c>
      <c r="Z2250" s="66">
        <v>15564</v>
      </c>
      <c r="AA2250" s="16"/>
      <c r="AB2250" s="66">
        <v>27272</v>
      </c>
      <c r="AC2250" s="66">
        <v>8648</v>
      </c>
      <c r="AD2250" s="16" t="s">
        <v>37</v>
      </c>
      <c r="AE2250" s="66">
        <v>13126</v>
      </c>
      <c r="AF2250" s="66">
        <v>17969</v>
      </c>
      <c r="AG2250" s="16" t="s">
        <v>37</v>
      </c>
      <c r="AH2250" s="66">
        <v>12044</v>
      </c>
      <c r="AI2250" s="66">
        <v>19583</v>
      </c>
      <c r="AJ2250" s="76"/>
      <c r="AK2250" s="75"/>
      <c r="AL2250" s="7">
        <v>600379</v>
      </c>
    </row>
    <row r="2251" spans="1:38" x14ac:dyDescent="0.15">
      <c r="A2251" s="7">
        <v>600380</v>
      </c>
      <c r="B2251" s="17">
        <f t="shared" si="824"/>
        <v>37.556732223903175</v>
      </c>
      <c r="C2251" s="17">
        <f t="shared" si="825"/>
        <v>3.3430966569033429</v>
      </c>
      <c r="D2251" s="17">
        <f t="shared" si="826"/>
        <v>23.737864077669904</v>
      </c>
      <c r="E2251" s="17">
        <f t="shared" si="827"/>
        <v>3.1810050414701574</v>
      </c>
      <c r="F2251" s="17">
        <f t="shared" si="828"/>
        <v>28.021978021978022</v>
      </c>
      <c r="G2251" s="17">
        <f t="shared" si="829"/>
        <v>3.0005883506569915</v>
      </c>
      <c r="H2251" s="17">
        <f t="shared" si="830"/>
        <v>31.597077244258877</v>
      </c>
      <c r="I2251" s="17">
        <f t="shared" si="831"/>
        <v>2.9352727272727273</v>
      </c>
      <c r="J2251" s="18">
        <v>9.93</v>
      </c>
      <c r="K2251" s="17">
        <v>0.26440000000000002</v>
      </c>
      <c r="L2251" s="17">
        <v>2.9702999999999999</v>
      </c>
      <c r="M2251" s="18">
        <v>9.7799999999999994</v>
      </c>
      <c r="N2251" s="17">
        <v>0.10299999999999999</v>
      </c>
      <c r="O2251" s="17">
        <v>3.0745</v>
      </c>
      <c r="P2251" s="18">
        <v>9.18</v>
      </c>
      <c r="Q2251" s="17">
        <v>0.1638</v>
      </c>
      <c r="R2251" s="17">
        <v>3.0594000000000001</v>
      </c>
      <c r="S2251" s="18">
        <v>10.09</v>
      </c>
      <c r="T2251" s="17">
        <v>0.23949999999999999</v>
      </c>
      <c r="U2251" s="17">
        <v>3.4375</v>
      </c>
      <c r="V2251" s="21">
        <v>42478</v>
      </c>
      <c r="W2251" s="7">
        <v>600380</v>
      </c>
      <c r="X2251" s="30"/>
      <c r="Y2251" s="66"/>
      <c r="Z2251" s="66"/>
      <c r="AA2251" s="30"/>
      <c r="AB2251" s="66"/>
      <c r="AC2251" s="66"/>
      <c r="AD2251" s="30"/>
      <c r="AE2251" s="66"/>
      <c r="AF2251" s="66"/>
      <c r="AG2251" s="30"/>
      <c r="AH2251" s="66"/>
      <c r="AI2251" s="66"/>
      <c r="AJ2251" s="76"/>
      <c r="AK2251" s="75"/>
      <c r="AL2251" s="7">
        <v>600380</v>
      </c>
    </row>
    <row r="2252" spans="1:38" x14ac:dyDescent="0.15">
      <c r="A2252" s="7">
        <v>600381</v>
      </c>
      <c r="B2252" s="17">
        <f t="shared" si="824"/>
        <v>27.535714285714285</v>
      </c>
      <c r="C2252" s="17">
        <f t="shared" si="825"/>
        <v>6.0484819957637095</v>
      </c>
      <c r="D2252" s="17">
        <f t="shared" si="826"/>
        <v>114.57703927492447</v>
      </c>
      <c r="E2252" s="17">
        <f t="shared" si="827"/>
        <v>5.8741529525653435</v>
      </c>
      <c r="F2252" s="17">
        <f t="shared" si="828"/>
        <v>86.865482233502547</v>
      </c>
      <c r="G2252" s="17">
        <f t="shared" si="829"/>
        <v>5.2088882124648048</v>
      </c>
      <c r="H2252" s="17">
        <f t="shared" si="830"/>
        <v>66.217798594847793</v>
      </c>
      <c r="I2252" s="17">
        <f t="shared" si="831"/>
        <v>4.207432759197947</v>
      </c>
      <c r="J2252" s="18">
        <v>15.42</v>
      </c>
      <c r="K2252" s="17">
        <v>0.56000000000000005</v>
      </c>
      <c r="L2252" s="17">
        <v>2.5493999999999999</v>
      </c>
      <c r="M2252" s="18">
        <v>15.17</v>
      </c>
      <c r="N2252" s="17">
        <v>3.3099999999999997E-2</v>
      </c>
      <c r="O2252" s="17">
        <v>2.5825</v>
      </c>
      <c r="P2252" s="18">
        <v>13.69</v>
      </c>
      <c r="Q2252" s="17">
        <v>7.8799999999999995E-2</v>
      </c>
      <c r="R2252" s="17">
        <v>2.6282000000000001</v>
      </c>
      <c r="S2252" s="18">
        <v>11.31</v>
      </c>
      <c r="T2252" s="17">
        <v>0.12809999999999999</v>
      </c>
      <c r="U2252" s="17">
        <v>2.6880999999999999</v>
      </c>
      <c r="V2252" s="21">
        <v>42481</v>
      </c>
      <c r="W2252" s="7">
        <v>600381</v>
      </c>
      <c r="X2252" s="30"/>
      <c r="Y2252" s="66">
        <v>49034</v>
      </c>
      <c r="Z2252" s="66">
        <v>14037</v>
      </c>
      <c r="AA2252" s="30"/>
      <c r="AB2252" s="66">
        <v>45524</v>
      </c>
      <c r="AC2252" s="66">
        <v>15119</v>
      </c>
      <c r="AD2252" s="30"/>
      <c r="AE2252" s="66">
        <v>45677</v>
      </c>
      <c r="AF2252" s="66">
        <v>15069</v>
      </c>
      <c r="AG2252" s="30"/>
      <c r="AH2252" s="66">
        <v>41050</v>
      </c>
      <c r="AI2252" s="66">
        <v>16702</v>
      </c>
      <c r="AJ2252" s="76"/>
      <c r="AK2252" s="75"/>
      <c r="AL2252" s="7">
        <v>600381</v>
      </c>
    </row>
    <row r="2253" spans="1:38" x14ac:dyDescent="0.15">
      <c r="A2253" s="7">
        <v>600382</v>
      </c>
      <c r="B2253" s="17">
        <f t="shared" si="824"/>
        <v>36.4</v>
      </c>
      <c r="C2253" s="17">
        <f t="shared" si="825"/>
        <v>1.7763549586655867</v>
      </c>
      <c r="D2253" s="17">
        <f t="shared" si="826"/>
        <v>61.029411764705884</v>
      </c>
      <c r="E2253" s="17">
        <f t="shared" si="827"/>
        <v>1.7047496790757379</v>
      </c>
      <c r="F2253" s="17">
        <f t="shared" si="828"/>
        <v>22.222222222222221</v>
      </c>
      <c r="G2253" s="17">
        <f t="shared" si="829"/>
        <v>1.9903963376707385</v>
      </c>
      <c r="H2253" s="17">
        <f t="shared" si="830"/>
        <v>31.375000000000004</v>
      </c>
      <c r="I2253" s="17">
        <f t="shared" si="831"/>
        <v>2.1685468144454592</v>
      </c>
      <c r="J2253" s="18">
        <v>18.2</v>
      </c>
      <c r="K2253" s="17">
        <v>0.5</v>
      </c>
      <c r="L2253" s="17">
        <v>10.245699999999999</v>
      </c>
      <c r="M2253" s="18">
        <v>13.28</v>
      </c>
      <c r="N2253" s="17">
        <v>5.4399999999999997E-2</v>
      </c>
      <c r="O2253" s="17">
        <v>7.79</v>
      </c>
      <c r="P2253" s="18">
        <v>16</v>
      </c>
      <c r="Q2253" s="17">
        <v>0.36</v>
      </c>
      <c r="R2253" s="17">
        <v>8.0386000000000006</v>
      </c>
      <c r="S2253" s="18">
        <v>17.57</v>
      </c>
      <c r="T2253" s="17">
        <v>0.42</v>
      </c>
      <c r="U2253" s="17">
        <v>8.1021999999999998</v>
      </c>
      <c r="V2253" s="21"/>
      <c r="W2253" s="7">
        <v>600382</v>
      </c>
      <c r="X2253" s="30" t="s">
        <v>37</v>
      </c>
      <c r="Y2253" s="66">
        <v>21278</v>
      </c>
      <c r="Z2253" s="66">
        <v>21939</v>
      </c>
      <c r="AA2253" s="30" t="s">
        <v>43</v>
      </c>
      <c r="AB2253" s="66">
        <v>28815</v>
      </c>
      <c r="AC2253" s="66">
        <v>11860</v>
      </c>
      <c r="AD2253" s="41" t="s">
        <v>41</v>
      </c>
      <c r="AE2253" s="66">
        <v>23671</v>
      </c>
      <c r="AF2253" s="66">
        <v>14437</v>
      </c>
      <c r="AG2253" s="41" t="s">
        <v>41</v>
      </c>
      <c r="AH2253" s="66">
        <v>22674</v>
      </c>
      <c r="AI2253" s="66">
        <v>15072</v>
      </c>
      <c r="AJ2253" s="76"/>
      <c r="AK2253" s="75"/>
      <c r="AL2253" s="7">
        <v>600382</v>
      </c>
    </row>
    <row r="2254" spans="1:38" x14ac:dyDescent="0.15">
      <c r="A2254" s="7">
        <v>600383</v>
      </c>
      <c r="B2254" s="17">
        <f t="shared" si="824"/>
        <v>18.253521126760564</v>
      </c>
      <c r="C2254" s="17">
        <f t="shared" si="825"/>
        <v>1.7356368019284856</v>
      </c>
      <c r="D2254" s="17">
        <f t="shared" si="826"/>
        <v>41.499999999999993</v>
      </c>
      <c r="E2254" s="17">
        <f t="shared" si="827"/>
        <v>1.5429148077331631</v>
      </c>
      <c r="F2254" s="17">
        <f t="shared" si="828"/>
        <v>30.470588235294112</v>
      </c>
      <c r="G2254" s="17">
        <f t="shared" si="829"/>
        <v>1.475762453526303</v>
      </c>
      <c r="H2254" s="17">
        <f t="shared" si="830"/>
        <v>23.664473684210524</v>
      </c>
      <c r="I2254" s="17">
        <f t="shared" si="831"/>
        <v>1.6599980617203616</v>
      </c>
      <c r="J2254" s="18">
        <v>12.96</v>
      </c>
      <c r="K2254" s="17">
        <v>0.71</v>
      </c>
      <c r="L2254" s="17">
        <v>7.4669999999999996</v>
      </c>
      <c r="M2254" s="18">
        <v>11.62</v>
      </c>
      <c r="N2254" s="17">
        <v>7.0000000000000007E-2</v>
      </c>
      <c r="O2254" s="17">
        <v>7.5312000000000001</v>
      </c>
      <c r="P2254" s="18">
        <v>10.36</v>
      </c>
      <c r="Q2254" s="17">
        <v>0.17</v>
      </c>
      <c r="R2254" s="17">
        <v>7.0201000000000002</v>
      </c>
      <c r="S2254" s="18">
        <v>11.99</v>
      </c>
      <c r="T2254" s="17">
        <v>0.38</v>
      </c>
      <c r="U2254" s="17">
        <v>7.2229000000000001</v>
      </c>
      <c r="V2254" s="28">
        <v>42461</v>
      </c>
      <c r="W2254" s="7">
        <v>600383</v>
      </c>
      <c r="X2254" s="16" t="s">
        <v>43</v>
      </c>
      <c r="Y2254" s="66">
        <v>81054</v>
      </c>
      <c r="Z2254" s="66">
        <v>55514</v>
      </c>
      <c r="AA2254" s="30" t="s">
        <v>41</v>
      </c>
      <c r="AB2254" s="66">
        <v>77644</v>
      </c>
      <c r="AC2254" s="66">
        <v>57968</v>
      </c>
      <c r="AD2254" s="16" t="s">
        <v>37</v>
      </c>
      <c r="AE2254" s="66">
        <v>65627</v>
      </c>
      <c r="AF2254" s="66">
        <v>68582</v>
      </c>
      <c r="AG2254" s="16" t="s">
        <v>37</v>
      </c>
      <c r="AH2254" s="66">
        <v>62930</v>
      </c>
      <c r="AI2254" s="66">
        <v>71522</v>
      </c>
      <c r="AJ2254" s="76"/>
      <c r="AK2254" s="75"/>
      <c r="AL2254" s="7">
        <v>600383</v>
      </c>
    </row>
    <row r="2255" spans="1:38" x14ac:dyDescent="0.15">
      <c r="A2255" s="7">
        <v>600385</v>
      </c>
      <c r="B2255" s="17">
        <f t="shared" si="824"/>
        <v>595.25</v>
      </c>
      <c r="C2255" s="17">
        <f t="shared" si="825"/>
        <v>52.249286811498791</v>
      </c>
      <c r="D2255" s="17">
        <f t="shared" si="826"/>
        <v>-1348.0769230769233</v>
      </c>
      <c r="E2255" s="17">
        <f t="shared" si="827"/>
        <v>47.078576225654807</v>
      </c>
      <c r="F2255" s="17">
        <f t="shared" si="828"/>
        <v>571</v>
      </c>
      <c r="G2255" s="17">
        <f t="shared" si="829"/>
        <v>46.066962484872931</v>
      </c>
      <c r="H2255" s="17">
        <f t="shared" si="830"/>
        <v>1562.2499999999998</v>
      </c>
      <c r="I2255" s="17">
        <f t="shared" si="831"/>
        <v>42.268668831168824</v>
      </c>
      <c r="J2255" s="18">
        <v>23.81</v>
      </c>
      <c r="K2255" s="17">
        <v>0.04</v>
      </c>
      <c r="L2255" s="17">
        <v>0.45569999999999999</v>
      </c>
      <c r="M2255" s="18">
        <v>21.03</v>
      </c>
      <c r="N2255" s="17">
        <v>-3.8999999999999998E-3</v>
      </c>
      <c r="O2255" s="17">
        <v>0.44669999999999999</v>
      </c>
      <c r="P2255" s="18">
        <v>22.84</v>
      </c>
      <c r="Q2255" s="17">
        <v>0.02</v>
      </c>
      <c r="R2255" s="17">
        <v>0.49580000000000002</v>
      </c>
      <c r="S2255" s="18">
        <v>20.83</v>
      </c>
      <c r="T2255" s="17">
        <v>0.01</v>
      </c>
      <c r="U2255" s="17">
        <v>0.49280000000000002</v>
      </c>
      <c r="V2255" s="21">
        <v>42486</v>
      </c>
      <c r="W2255" s="7">
        <v>600385</v>
      </c>
      <c r="X2255" s="16"/>
      <c r="Y2255" s="66">
        <v>15705</v>
      </c>
      <c r="Z2255" s="66">
        <v>9431</v>
      </c>
      <c r="AA2255" s="16" t="s">
        <v>41</v>
      </c>
      <c r="AB2255" s="66">
        <v>14387</v>
      </c>
      <c r="AC2255" s="66">
        <v>10295</v>
      </c>
      <c r="AD2255" s="30" t="s">
        <v>41</v>
      </c>
      <c r="AE2255" s="66">
        <v>13286</v>
      </c>
      <c r="AF2255" s="66">
        <v>11148</v>
      </c>
      <c r="AG2255" s="30"/>
      <c r="AH2255" s="66">
        <v>17387</v>
      </c>
      <c r="AI2255" s="66">
        <v>8518</v>
      </c>
      <c r="AJ2255" s="76"/>
      <c r="AK2255" s="75"/>
      <c r="AL2255" s="7">
        <v>600385</v>
      </c>
    </row>
    <row r="2256" spans="1:38" x14ac:dyDescent="0.15">
      <c r="A2256" s="7">
        <v>600386</v>
      </c>
      <c r="B2256" s="17">
        <f t="shared" si="824"/>
        <v>37.083333333333336</v>
      </c>
      <c r="C2256" s="17">
        <f t="shared" si="825"/>
        <v>3.0585593841642229</v>
      </c>
      <c r="D2256" s="17">
        <f t="shared" si="826"/>
        <v>67.916666666666671</v>
      </c>
      <c r="E2256" s="17">
        <f t="shared" si="827"/>
        <v>3.7309162489413814</v>
      </c>
      <c r="F2256" s="17">
        <f t="shared" si="828"/>
        <v>71.769230769230774</v>
      </c>
      <c r="G2256" s="17">
        <f t="shared" si="829"/>
        <v>4.3558439739489714</v>
      </c>
      <c r="H2256" s="17">
        <f t="shared" si="830"/>
        <v>52.090909090909086</v>
      </c>
      <c r="I2256" s="17">
        <f t="shared" si="831"/>
        <v>3.5213864306784659</v>
      </c>
      <c r="J2256" s="18">
        <v>13.35</v>
      </c>
      <c r="K2256" s="17">
        <v>0.36</v>
      </c>
      <c r="L2256" s="17">
        <v>4.3647999999999998</v>
      </c>
      <c r="M2256" s="18">
        <v>16.3</v>
      </c>
      <c r="N2256" s="17">
        <v>0.06</v>
      </c>
      <c r="O2256" s="17">
        <v>4.3689</v>
      </c>
      <c r="P2256" s="18">
        <v>18.66</v>
      </c>
      <c r="Q2256" s="17">
        <v>0.13</v>
      </c>
      <c r="R2256" s="17">
        <v>4.2839</v>
      </c>
      <c r="S2256" s="18">
        <v>15.28</v>
      </c>
      <c r="T2256" s="17">
        <v>0.22</v>
      </c>
      <c r="U2256" s="17">
        <v>4.3391999999999999</v>
      </c>
      <c r="V2256" s="21">
        <v>42447</v>
      </c>
      <c r="W2256" s="7">
        <v>600386</v>
      </c>
      <c r="X2256" s="16" t="s">
        <v>41</v>
      </c>
      <c r="Y2256" s="66">
        <v>20620</v>
      </c>
      <c r="Z2256" s="66">
        <v>19554</v>
      </c>
      <c r="AA2256" s="16" t="s">
        <v>37</v>
      </c>
      <c r="AB2256" s="66">
        <v>18537</v>
      </c>
      <c r="AC2256" s="66">
        <v>21751</v>
      </c>
      <c r="AD2256" s="16" t="s">
        <v>43</v>
      </c>
      <c r="AE2256" s="66">
        <v>22215</v>
      </c>
      <c r="AF2256" s="66">
        <v>18150</v>
      </c>
      <c r="AG2256" s="16" t="s">
        <v>43</v>
      </c>
      <c r="AH2256" s="66">
        <v>27257</v>
      </c>
      <c r="AI2256" s="66">
        <v>14793</v>
      </c>
      <c r="AJ2256" s="76"/>
      <c r="AK2256" s="75"/>
      <c r="AL2256" s="7">
        <v>600386</v>
      </c>
    </row>
    <row r="2257" spans="1:38" x14ac:dyDescent="0.15">
      <c r="A2257" s="7">
        <v>600387</v>
      </c>
      <c r="B2257" s="17">
        <f t="shared" si="824"/>
        <v>232.33333333333334</v>
      </c>
      <c r="C2257" s="17">
        <f t="shared" si="825"/>
        <v>3.9893540909481153</v>
      </c>
      <c r="D2257" s="17">
        <f t="shared" si="826"/>
        <v>-32.363636363636367</v>
      </c>
      <c r="E2257" s="17">
        <f t="shared" si="827"/>
        <v>4.7376651029710217</v>
      </c>
      <c r="F2257" s="17">
        <f t="shared" si="828"/>
        <v>-40.40625</v>
      </c>
      <c r="G2257" s="17">
        <f t="shared" si="829"/>
        <v>4.3840911402705727</v>
      </c>
      <c r="H2257" s="17">
        <f t="shared" si="830"/>
        <v>-7450.0000000000009</v>
      </c>
      <c r="I2257" s="17">
        <f t="shared" si="831"/>
        <v>3.966194183802489</v>
      </c>
      <c r="J2257" s="18">
        <v>13.94</v>
      </c>
      <c r="K2257" s="17">
        <v>0.06</v>
      </c>
      <c r="L2257" s="17">
        <v>3.4943</v>
      </c>
      <c r="M2257" s="18">
        <v>14.24</v>
      </c>
      <c r="N2257" s="17">
        <v>-0.11</v>
      </c>
      <c r="O2257" s="17">
        <v>3.0057</v>
      </c>
      <c r="P2257" s="18">
        <v>12.93</v>
      </c>
      <c r="Q2257" s="17">
        <v>-0.16</v>
      </c>
      <c r="R2257" s="17">
        <v>2.9493</v>
      </c>
      <c r="S2257" s="18">
        <v>11.92</v>
      </c>
      <c r="T2257" s="17">
        <v>-1.1999999999999999E-3</v>
      </c>
      <c r="U2257" s="17">
        <v>3.0053999999999998</v>
      </c>
      <c r="V2257" s="21">
        <v>42473</v>
      </c>
      <c r="W2257" s="7">
        <v>600387</v>
      </c>
      <c r="X2257" s="16" t="s">
        <v>43</v>
      </c>
      <c r="Y2257" s="66">
        <v>25327</v>
      </c>
      <c r="Z2257" s="66">
        <v>15244</v>
      </c>
      <c r="AA2257" s="16" t="s">
        <v>41</v>
      </c>
      <c r="AB2257" s="66">
        <v>25145</v>
      </c>
      <c r="AC2257" s="66">
        <v>15354</v>
      </c>
      <c r="AD2257" s="16" t="s">
        <v>41</v>
      </c>
      <c r="AE2257" s="66">
        <v>22899</v>
      </c>
      <c r="AF2257" s="66">
        <v>16860</v>
      </c>
      <c r="AG2257" s="16" t="s">
        <v>41</v>
      </c>
      <c r="AH2257" s="66">
        <v>22692</v>
      </c>
      <c r="AI2257" s="66">
        <v>17015</v>
      </c>
      <c r="AJ2257" s="76"/>
      <c r="AK2257" s="75"/>
      <c r="AL2257" s="7">
        <v>600387</v>
      </c>
    </row>
    <row r="2258" spans="1:38" x14ac:dyDescent="0.15">
      <c r="A2258" s="7">
        <v>600388</v>
      </c>
      <c r="B2258" s="17">
        <f t="shared" si="824"/>
        <v>206.16666666666666</v>
      </c>
      <c r="C2258" s="17">
        <f t="shared" si="825"/>
        <v>3.5400509401024522</v>
      </c>
      <c r="D2258" s="17">
        <f t="shared" si="826"/>
        <v>-29.954545454545453</v>
      </c>
      <c r="E2258" s="17">
        <f t="shared" si="827"/>
        <v>4.3850018298566056</v>
      </c>
      <c r="F2258" s="17">
        <f t="shared" si="828"/>
        <v>34.888888888888893</v>
      </c>
      <c r="G2258" s="17">
        <f t="shared" si="829"/>
        <v>3.7353159851301116</v>
      </c>
      <c r="H2258" s="17">
        <f t="shared" si="830"/>
        <v>23.962499999999999</v>
      </c>
      <c r="I2258" s="17">
        <f t="shared" si="831"/>
        <v>3.614253393665158</v>
      </c>
      <c r="J2258" s="18">
        <v>12.37</v>
      </c>
      <c r="K2258" s="17">
        <v>0.06</v>
      </c>
      <c r="L2258" s="17">
        <v>3.4943</v>
      </c>
      <c r="M2258" s="18">
        <v>13.18</v>
      </c>
      <c r="N2258" s="17">
        <v>-0.11</v>
      </c>
      <c r="O2258" s="17">
        <v>3.0057</v>
      </c>
      <c r="P2258" s="18">
        <v>12.56</v>
      </c>
      <c r="Q2258" s="17">
        <v>0.18</v>
      </c>
      <c r="R2258" s="17">
        <v>3.3624999999999998</v>
      </c>
      <c r="S2258" s="18">
        <v>12.78</v>
      </c>
      <c r="T2258" s="17">
        <v>0.4</v>
      </c>
      <c r="U2258" s="17">
        <v>3.536</v>
      </c>
      <c r="V2258" s="28">
        <v>42489</v>
      </c>
      <c r="W2258" s="7">
        <v>600388</v>
      </c>
      <c r="X2258" s="30"/>
      <c r="Y2258" s="66"/>
      <c r="Z2258" s="66"/>
      <c r="AA2258" s="30"/>
      <c r="AB2258" s="66"/>
      <c r="AC2258" s="66"/>
      <c r="AD2258" s="30"/>
      <c r="AE2258" s="66"/>
      <c r="AF2258" s="66"/>
      <c r="AG2258" s="30"/>
      <c r="AH2258" s="66"/>
      <c r="AI2258" s="66"/>
      <c r="AJ2258" s="76"/>
      <c r="AK2258" s="75"/>
      <c r="AL2258" s="7">
        <v>600388</v>
      </c>
    </row>
    <row r="2259" spans="1:38" x14ac:dyDescent="0.15">
      <c r="A2259" s="7">
        <v>600389</v>
      </c>
      <c r="B2259" s="17">
        <f t="shared" si="824"/>
        <v>369.66292134831457</v>
      </c>
      <c r="C2259" s="17">
        <f t="shared" si="825"/>
        <v>3.0251019094614886</v>
      </c>
      <c r="D2259" s="17">
        <f t="shared" si="826"/>
        <v>182.4380165289256</v>
      </c>
      <c r="E2259" s="17">
        <f t="shared" si="827"/>
        <v>4.0370635658442167</v>
      </c>
      <c r="F2259" s="17">
        <f t="shared" si="828"/>
        <v>492.90780141843976</v>
      </c>
      <c r="G2259" s="17">
        <f t="shared" si="829"/>
        <v>3.1993002969134814</v>
      </c>
      <c r="H2259" s="17">
        <f t="shared" si="830"/>
        <v>495.49632352941177</v>
      </c>
      <c r="I2259" s="17">
        <f t="shared" si="831"/>
        <v>4.0043675906943577</v>
      </c>
      <c r="J2259" s="18">
        <v>19.739999999999998</v>
      </c>
      <c r="K2259" s="17">
        <v>5.3400000000000003E-2</v>
      </c>
      <c r="L2259" s="17">
        <v>6.5254000000000003</v>
      </c>
      <c r="M2259" s="18">
        <v>26.49</v>
      </c>
      <c r="N2259" s="17">
        <v>3.6299999999999999E-2</v>
      </c>
      <c r="O2259" s="17">
        <v>6.5617000000000001</v>
      </c>
      <c r="P2259" s="18">
        <v>13.9</v>
      </c>
      <c r="Q2259" s="17">
        <v>1.41E-2</v>
      </c>
      <c r="R2259" s="17">
        <v>4.3446999999999996</v>
      </c>
      <c r="S2259" s="18">
        <v>17.97</v>
      </c>
      <c r="T2259" s="17">
        <v>2.7199999999999998E-2</v>
      </c>
      <c r="U2259" s="17">
        <v>4.4875999999999996</v>
      </c>
      <c r="V2259" s="21">
        <v>42478</v>
      </c>
      <c r="W2259" s="7">
        <v>600389</v>
      </c>
      <c r="X2259" s="16" t="s">
        <v>39</v>
      </c>
      <c r="Y2259" s="66">
        <v>11205</v>
      </c>
      <c r="Z2259" s="66">
        <v>17670</v>
      </c>
      <c r="AA2259" s="16" t="s">
        <v>37</v>
      </c>
      <c r="AB2259" s="66">
        <v>11199</v>
      </c>
      <c r="AC2259" s="66">
        <v>17680</v>
      </c>
      <c r="AD2259" s="16" t="s">
        <v>37</v>
      </c>
      <c r="AE2259" s="66">
        <v>16401</v>
      </c>
      <c r="AF2259" s="66">
        <v>18108</v>
      </c>
      <c r="AG2259" s="16" t="s">
        <v>37</v>
      </c>
      <c r="AH2259" s="66">
        <v>13084</v>
      </c>
      <c r="AI2259" s="66">
        <v>22699</v>
      </c>
      <c r="AJ2259" s="76"/>
      <c r="AK2259" s="75"/>
      <c r="AL2259" s="7">
        <v>600389</v>
      </c>
    </row>
    <row r="2260" spans="1:38" x14ac:dyDescent="0.15">
      <c r="A2260" s="7">
        <v>600390</v>
      </c>
      <c r="B2260" s="17">
        <f t="shared" si="824"/>
        <v>-16.071829405162738</v>
      </c>
      <c r="C2260" s="17">
        <f t="shared" si="825"/>
        <v>5.5197933932081868</v>
      </c>
      <c r="D2260" s="17">
        <f t="shared" si="826"/>
        <v>33.951271186440678</v>
      </c>
      <c r="E2260" s="17">
        <f t="shared" si="827"/>
        <v>4.7689904024998135</v>
      </c>
      <c r="F2260" s="17">
        <f t="shared" si="828"/>
        <v>40.560916767189383</v>
      </c>
      <c r="G2260" s="17">
        <f t="shared" si="829"/>
        <v>4.8708941440625795</v>
      </c>
      <c r="H2260" s="17">
        <f t="shared" si="830"/>
        <v>52.030162412993036</v>
      </c>
      <c r="I2260" s="17">
        <f t="shared" si="831"/>
        <v>5.3174462030944332</v>
      </c>
      <c r="J2260" s="18">
        <v>14.32</v>
      </c>
      <c r="K2260" s="17">
        <v>-0.89100000000000001</v>
      </c>
      <c r="L2260" s="17">
        <v>2.5943000000000001</v>
      </c>
      <c r="M2260" s="18">
        <v>12.82</v>
      </c>
      <c r="N2260" s="17">
        <v>9.4399999999999998E-2</v>
      </c>
      <c r="O2260" s="17">
        <v>2.6882000000000001</v>
      </c>
      <c r="P2260" s="18">
        <v>13.45</v>
      </c>
      <c r="Q2260" s="17">
        <v>0.1658</v>
      </c>
      <c r="R2260" s="17">
        <v>2.7612999999999999</v>
      </c>
      <c r="S2260" s="18">
        <v>14.95</v>
      </c>
      <c r="T2260" s="17">
        <v>0.2155</v>
      </c>
      <c r="U2260" s="17">
        <v>2.8115000000000001</v>
      </c>
      <c r="V2260" s="28">
        <v>42488</v>
      </c>
      <c r="W2260" s="7">
        <v>600390</v>
      </c>
      <c r="X2260" s="30"/>
      <c r="Y2260" s="66">
        <v>47768</v>
      </c>
      <c r="Z2260" s="66">
        <v>9447</v>
      </c>
      <c r="AA2260" s="16" t="s">
        <v>41</v>
      </c>
      <c r="AB2260" s="66">
        <v>41501</v>
      </c>
      <c r="AC2260" s="66">
        <v>10873</v>
      </c>
      <c r="AD2260" s="16" t="s">
        <v>41</v>
      </c>
      <c r="AE2260" s="66">
        <v>36670</v>
      </c>
      <c r="AF2260" s="66">
        <v>12306</v>
      </c>
      <c r="AG2260" s="16" t="s">
        <v>41</v>
      </c>
      <c r="AH2260" s="66">
        <v>30961</v>
      </c>
      <c r="AI2260" s="66">
        <v>14575</v>
      </c>
      <c r="AJ2260" s="76"/>
      <c r="AK2260" s="75"/>
      <c r="AL2260" s="7">
        <v>600390</v>
      </c>
    </row>
    <row r="2261" spans="1:38" x14ac:dyDescent="0.15">
      <c r="A2261" s="7">
        <v>600391</v>
      </c>
      <c r="B2261" s="17">
        <f t="shared" si="824"/>
        <v>352.5</v>
      </c>
      <c r="C2261" s="17">
        <f t="shared" si="825"/>
        <v>6.8622488708923841</v>
      </c>
      <c r="D2261" s="17">
        <f t="shared" si="826"/>
        <v>536.125</v>
      </c>
      <c r="E2261" s="17">
        <f t="shared" si="827"/>
        <v>8.3124987886892647</v>
      </c>
      <c r="F2261" s="17">
        <f t="shared" si="828"/>
        <v>192.25</v>
      </c>
      <c r="G2261" s="17">
        <f t="shared" si="829"/>
        <v>7.3774895429602063</v>
      </c>
      <c r="H2261" s="17">
        <f t="shared" si="830"/>
        <v>238.49999999999997</v>
      </c>
      <c r="I2261" s="17">
        <f t="shared" si="831"/>
        <v>7.2821648028701196</v>
      </c>
      <c r="J2261" s="18">
        <v>35.25</v>
      </c>
      <c r="K2261" s="17">
        <v>0.1</v>
      </c>
      <c r="L2261" s="17">
        <v>5.1368</v>
      </c>
      <c r="M2261" s="18">
        <v>42.89</v>
      </c>
      <c r="N2261" s="17">
        <v>0.02</v>
      </c>
      <c r="O2261" s="17">
        <v>5.1597</v>
      </c>
      <c r="P2261" s="18">
        <v>38.450000000000003</v>
      </c>
      <c r="Q2261" s="17">
        <v>0.1</v>
      </c>
      <c r="R2261" s="17">
        <v>5.2118000000000002</v>
      </c>
      <c r="S2261" s="18">
        <v>38.159999999999997</v>
      </c>
      <c r="T2261" s="17">
        <v>0.12</v>
      </c>
      <c r="U2261" s="17">
        <v>5.2401999999999997</v>
      </c>
      <c r="V2261" s="28">
        <v>42461</v>
      </c>
      <c r="W2261" s="7">
        <v>600391</v>
      </c>
      <c r="X2261" s="30"/>
      <c r="Y2261" s="66">
        <v>46159</v>
      </c>
      <c r="Z2261" s="66">
        <v>7152</v>
      </c>
      <c r="AA2261" s="16"/>
      <c r="AB2261" s="66">
        <v>52770</v>
      </c>
      <c r="AC2261" s="66">
        <v>6256</v>
      </c>
      <c r="AD2261" s="16"/>
      <c r="AE2261" s="66">
        <v>51880</v>
      </c>
      <c r="AF2261" s="66">
        <v>6363</v>
      </c>
      <c r="AG2261" s="30"/>
      <c r="AH2261" s="66">
        <v>51276</v>
      </c>
      <c r="AI2261" s="66">
        <v>6438</v>
      </c>
      <c r="AJ2261" s="76"/>
      <c r="AK2261" s="75"/>
      <c r="AL2261" s="7">
        <v>600391</v>
      </c>
    </row>
    <row r="2262" spans="1:38" x14ac:dyDescent="0.15">
      <c r="A2262" s="7">
        <v>600392</v>
      </c>
      <c r="B2262" s="17">
        <f t="shared" si="824"/>
        <v>650.2439024390244</v>
      </c>
      <c r="C2262" s="17">
        <f t="shared" si="825"/>
        <v>10.388901878263582</v>
      </c>
      <c r="D2262" s="17">
        <f t="shared" si="826"/>
        <v>-162.73291925465838</v>
      </c>
      <c r="E2262" s="17">
        <f t="shared" si="827"/>
        <v>8.2695494358084112</v>
      </c>
      <c r="F2262" s="17">
        <f t="shared" si="828"/>
        <v>-334.28571428571428</v>
      </c>
      <c r="G2262" s="17">
        <f t="shared" si="829"/>
        <v>13.00929235167977</v>
      </c>
      <c r="H2262" s="17">
        <f t="shared" si="830"/>
        <v>-151.16690240452616</v>
      </c>
      <c r="I2262" s="17">
        <f t="shared" si="831"/>
        <v>11.746764487676201</v>
      </c>
      <c r="J2262" s="18">
        <v>13.33</v>
      </c>
      <c r="K2262" s="17">
        <v>2.0500000000000001E-2</v>
      </c>
      <c r="L2262" s="17">
        <v>1.2830999999999999</v>
      </c>
      <c r="M2262" s="18">
        <v>10.48</v>
      </c>
      <c r="N2262" s="17">
        <v>-1.61E-2</v>
      </c>
      <c r="O2262" s="17">
        <v>1.2673000000000001</v>
      </c>
      <c r="P2262" s="18">
        <v>16.38</v>
      </c>
      <c r="Q2262" s="17">
        <v>-2.4500000000000001E-2</v>
      </c>
      <c r="R2262" s="17">
        <v>1.2591000000000001</v>
      </c>
      <c r="S2262" s="18">
        <v>14.25</v>
      </c>
      <c r="T2262" s="17">
        <v>-7.0699999999999999E-2</v>
      </c>
      <c r="U2262" s="17">
        <v>1.2131000000000001</v>
      </c>
      <c r="V2262" s="21">
        <v>42488</v>
      </c>
      <c r="W2262" s="7">
        <v>600392</v>
      </c>
      <c r="X2262" s="16"/>
      <c r="Y2262" s="66">
        <v>48061</v>
      </c>
      <c r="Z2262" s="66">
        <v>19580</v>
      </c>
      <c r="AA2262" s="16"/>
      <c r="AB2262" s="66">
        <v>47117</v>
      </c>
      <c r="AC2262" s="66">
        <v>19972</v>
      </c>
      <c r="AD2262" s="16"/>
      <c r="AE2262" s="66">
        <v>74753</v>
      </c>
      <c r="AF2262" s="66">
        <v>12589</v>
      </c>
      <c r="AG2262" s="16"/>
      <c r="AH2262" s="66">
        <v>70272</v>
      </c>
      <c r="AI2262" s="66">
        <v>13391</v>
      </c>
      <c r="AJ2262" s="76"/>
      <c r="AK2262" s="75"/>
      <c r="AL2262" s="7">
        <v>600392</v>
      </c>
    </row>
    <row r="2263" spans="1:38" x14ac:dyDescent="0.15">
      <c r="A2263" s="7">
        <v>600393</v>
      </c>
      <c r="B2263" s="17">
        <f t="shared" si="824"/>
        <v>71.36363636363636</v>
      </c>
      <c r="C2263" s="17">
        <f t="shared" si="825"/>
        <v>4.597364568081991</v>
      </c>
      <c r="D2263" s="17">
        <f t="shared" si="826"/>
        <v>-120.83333333333333</v>
      </c>
      <c r="E2263" s="17">
        <f t="shared" si="827"/>
        <v>2.4737996587862541</v>
      </c>
      <c r="F2263" s="17">
        <f t="shared" si="828"/>
        <v>73.9375</v>
      </c>
      <c r="G2263" s="17">
        <f t="shared" si="829"/>
        <v>2.9199782791133928</v>
      </c>
      <c r="H2263" s="17">
        <f t="shared" si="830"/>
        <v>106.5</v>
      </c>
      <c r="I2263" s="17">
        <f t="shared" si="831"/>
        <v>3.0406086255542122</v>
      </c>
      <c r="J2263" s="18">
        <v>15.7</v>
      </c>
      <c r="K2263" s="17">
        <v>0.22</v>
      </c>
      <c r="L2263" s="17">
        <v>3.415</v>
      </c>
      <c r="M2263" s="18">
        <v>10.15</v>
      </c>
      <c r="N2263" s="17">
        <v>-2.1000000000000001E-2</v>
      </c>
      <c r="O2263" s="17">
        <v>4.1029999999999998</v>
      </c>
      <c r="P2263" s="18">
        <v>11.83</v>
      </c>
      <c r="Q2263" s="17">
        <v>0.08</v>
      </c>
      <c r="R2263" s="17">
        <v>4.0514000000000001</v>
      </c>
      <c r="S2263" s="18">
        <v>12.07</v>
      </c>
      <c r="T2263" s="17">
        <v>8.5000000000000006E-2</v>
      </c>
      <c r="U2263" s="17">
        <v>3.9695999999999998</v>
      </c>
      <c r="V2263" s="21">
        <v>42481</v>
      </c>
      <c r="W2263" s="7">
        <v>600393</v>
      </c>
      <c r="X2263" s="16" t="s">
        <v>41</v>
      </c>
      <c r="Y2263" s="66">
        <v>24741</v>
      </c>
      <c r="Z2263" s="66">
        <v>12126</v>
      </c>
      <c r="AA2263" s="16" t="s">
        <v>37</v>
      </c>
      <c r="AB2263" s="66">
        <v>23443</v>
      </c>
      <c r="AC2263" s="66">
        <v>54094</v>
      </c>
      <c r="AD2263" s="16" t="s">
        <v>37</v>
      </c>
      <c r="AE2263" s="66">
        <v>15021</v>
      </c>
      <c r="AF2263" s="66">
        <v>84423</v>
      </c>
      <c r="AG2263" s="84" t="s">
        <v>83</v>
      </c>
      <c r="AH2263" s="66">
        <v>13287</v>
      </c>
      <c r="AI2263" s="66">
        <v>95441</v>
      </c>
      <c r="AJ2263" s="76"/>
      <c r="AK2263" s="75"/>
      <c r="AL2263" s="7">
        <v>600393</v>
      </c>
    </row>
    <row r="2264" spans="1:38" x14ac:dyDescent="0.15">
      <c r="A2264" s="7">
        <v>600395</v>
      </c>
      <c r="B2264" s="17">
        <f t="shared" si="824"/>
        <v>576.42857142857144</v>
      </c>
      <c r="C2264" s="17">
        <f t="shared" si="825"/>
        <v>2.3596491228070176</v>
      </c>
      <c r="D2264" s="17">
        <f t="shared" si="826"/>
        <v>-36.09375</v>
      </c>
      <c r="E2264" s="17">
        <f t="shared" si="827"/>
        <v>2.7435493927966981</v>
      </c>
      <c r="F2264" s="17" t="e">
        <f t="shared" si="828"/>
        <v>#DIV/0!</v>
      </c>
      <c r="G2264" s="17">
        <f t="shared" si="829"/>
        <v>2.4040980266604577</v>
      </c>
      <c r="H2264" s="17">
        <f t="shared" si="830"/>
        <v>138.2608695652174</v>
      </c>
      <c r="I2264" s="17">
        <f t="shared" si="831"/>
        <v>2.4411307501871149</v>
      </c>
      <c r="J2264" s="18">
        <v>8.07</v>
      </c>
      <c r="K2264" s="17">
        <v>1.4E-2</v>
      </c>
      <c r="L2264" s="17">
        <v>3.42</v>
      </c>
      <c r="M2264" s="18">
        <v>9.24</v>
      </c>
      <c r="N2264" s="17">
        <v>-6.4000000000000001E-2</v>
      </c>
      <c r="O2264" s="17">
        <v>3.3679000000000001</v>
      </c>
      <c r="P2264" s="18">
        <v>8.26</v>
      </c>
      <c r="Q2264" s="17">
        <v>0</v>
      </c>
      <c r="R2264" s="17">
        <v>3.4358</v>
      </c>
      <c r="S2264" s="18">
        <v>8.48</v>
      </c>
      <c r="T2264" s="17">
        <v>4.5999999999999999E-2</v>
      </c>
      <c r="U2264" s="17">
        <v>3.4738000000000002</v>
      </c>
      <c r="V2264" s="28">
        <v>42482</v>
      </c>
      <c r="W2264" s="7">
        <v>600395</v>
      </c>
      <c r="X2264" s="30"/>
      <c r="Y2264" s="66">
        <v>61168</v>
      </c>
      <c r="Z2264" s="66">
        <v>27057</v>
      </c>
      <c r="AA2264" s="30" t="s">
        <v>41</v>
      </c>
      <c r="AB2264" s="66">
        <v>52296</v>
      </c>
      <c r="AC2264" s="66">
        <v>31648</v>
      </c>
      <c r="AD2264" s="30" t="s">
        <v>43</v>
      </c>
      <c r="AE2264" s="66">
        <v>53625</v>
      </c>
      <c r="AF2264" s="66">
        <v>30863</v>
      </c>
      <c r="AG2264" s="30" t="s">
        <v>41</v>
      </c>
      <c r="AH2264" s="66">
        <v>51029</v>
      </c>
      <c r="AI2264" s="66">
        <v>32434</v>
      </c>
      <c r="AJ2264" s="76"/>
      <c r="AK2264" s="75"/>
      <c r="AL2264" s="7">
        <v>600395</v>
      </c>
    </row>
    <row r="2265" spans="1:38" x14ac:dyDescent="0.15">
      <c r="A2265" s="7">
        <v>600396</v>
      </c>
      <c r="B2265" s="17">
        <f t="shared" si="824"/>
        <v>24.198792382721784</v>
      </c>
      <c r="C2265" s="17">
        <f t="shared" si="825"/>
        <v>2.1016538926986685</v>
      </c>
      <c r="D2265" s="17">
        <f t="shared" si="826"/>
        <v>13.23076923076923</v>
      </c>
      <c r="E2265" s="17">
        <f t="shared" si="827"/>
        <v>2.0026391368470078</v>
      </c>
      <c r="F2265" s="17">
        <f t="shared" si="828"/>
        <v>21.797004991680534</v>
      </c>
      <c r="G2265" s="17">
        <f t="shared" si="829"/>
        <v>2.0014514342462091</v>
      </c>
      <c r="H2265" s="17">
        <f t="shared" si="830"/>
        <v>33.069883527454245</v>
      </c>
      <c r="I2265" s="17">
        <f t="shared" si="831"/>
        <v>2.0243688170810894</v>
      </c>
      <c r="J2265" s="18">
        <v>5.21</v>
      </c>
      <c r="K2265" s="17">
        <v>0.21529999999999999</v>
      </c>
      <c r="L2265" s="17">
        <v>2.4790000000000001</v>
      </c>
      <c r="M2265" s="18">
        <v>5.16</v>
      </c>
      <c r="N2265" s="17">
        <v>9.7500000000000003E-2</v>
      </c>
      <c r="O2265" s="17">
        <v>2.5766</v>
      </c>
      <c r="P2265" s="18">
        <v>5.24</v>
      </c>
      <c r="Q2265" s="17">
        <v>0.1202</v>
      </c>
      <c r="R2265" s="17">
        <v>2.6181000000000001</v>
      </c>
      <c r="S2265" s="18">
        <v>5.3</v>
      </c>
      <c r="T2265" s="17">
        <v>0.1202</v>
      </c>
      <c r="U2265" s="17">
        <v>2.6181000000000001</v>
      </c>
      <c r="V2265" s="21">
        <v>42460</v>
      </c>
      <c r="W2265" s="7">
        <v>600396</v>
      </c>
      <c r="X2265" s="30"/>
      <c r="Y2265" s="66">
        <v>98474</v>
      </c>
      <c r="Z2265" s="66">
        <v>14955</v>
      </c>
      <c r="AA2265" s="30"/>
      <c r="AB2265" s="66">
        <v>92644</v>
      </c>
      <c r="AC2265" s="66">
        <v>15896</v>
      </c>
      <c r="AD2265" s="30"/>
      <c r="AE2265" s="66">
        <v>93394</v>
      </c>
      <c r="AF2265" s="66">
        <v>15769</v>
      </c>
      <c r="AG2265" s="30"/>
      <c r="AH2265" s="66">
        <v>88264</v>
      </c>
      <c r="AI2265" s="66">
        <v>16685</v>
      </c>
      <c r="AJ2265" s="76"/>
      <c r="AK2265" s="75"/>
      <c r="AL2265" s="7">
        <v>600396</v>
      </c>
    </row>
    <row r="2266" spans="1:38" x14ac:dyDescent="0.15">
      <c r="A2266" s="7">
        <v>600397</v>
      </c>
      <c r="B2266" s="17">
        <f t="shared" si="824"/>
        <v>183.62989323843416</v>
      </c>
      <c r="C2266" s="17">
        <f t="shared" si="825"/>
        <v>1.4499269416657299</v>
      </c>
      <c r="D2266" s="17">
        <f t="shared" si="826"/>
        <v>-8.9646464646464636</v>
      </c>
      <c r="E2266" s="17">
        <f t="shared" si="827"/>
        <v>1.4525368248772503</v>
      </c>
      <c r="F2266" s="17">
        <f t="shared" si="828"/>
        <v>-8.6260733801717411</v>
      </c>
      <c r="G2266" s="17">
        <f t="shared" si="829"/>
        <v>1.3386232169357037</v>
      </c>
      <c r="H2266" s="17">
        <f t="shared" si="830"/>
        <v>-5.1835417507059294</v>
      </c>
      <c r="I2266" s="17">
        <f t="shared" si="831"/>
        <v>1.8173461089700524</v>
      </c>
      <c r="J2266" s="18">
        <v>5.16</v>
      </c>
      <c r="K2266" s="17">
        <v>2.81E-2</v>
      </c>
      <c r="L2266" s="17">
        <v>3.5588000000000002</v>
      </c>
      <c r="M2266" s="18">
        <v>4.97</v>
      </c>
      <c r="N2266" s="17">
        <v>-0.1386</v>
      </c>
      <c r="O2266" s="17">
        <v>3.4216000000000002</v>
      </c>
      <c r="P2266" s="18">
        <v>4.42</v>
      </c>
      <c r="Q2266" s="17">
        <v>-0.25619999999999998</v>
      </c>
      <c r="R2266" s="17">
        <v>3.3018999999999998</v>
      </c>
      <c r="S2266" s="18">
        <v>5.14</v>
      </c>
      <c r="T2266" s="17">
        <v>-0.74370000000000003</v>
      </c>
      <c r="U2266" s="17">
        <v>2.8283</v>
      </c>
      <c r="V2266" s="28">
        <v>42475</v>
      </c>
      <c r="W2266" s="7">
        <v>600397</v>
      </c>
      <c r="X2266" s="16"/>
      <c r="Y2266" s="66">
        <v>87404</v>
      </c>
      <c r="Z2266" s="66">
        <v>11326</v>
      </c>
      <c r="AA2266" s="32"/>
      <c r="AB2266" s="66">
        <v>81029</v>
      </c>
      <c r="AC2266" s="66">
        <v>12217</v>
      </c>
      <c r="AD2266" s="30"/>
      <c r="AE2266" s="66">
        <v>76023</v>
      </c>
      <c r="AF2266" s="66">
        <v>13021</v>
      </c>
      <c r="AG2266" s="30"/>
      <c r="AH2266" s="66">
        <v>75581</v>
      </c>
      <c r="AI2266" s="66">
        <v>13098</v>
      </c>
      <c r="AJ2266" s="76"/>
      <c r="AK2266" s="75"/>
      <c r="AL2266" s="7">
        <v>600397</v>
      </c>
    </row>
    <row r="2267" spans="1:38" x14ac:dyDescent="0.15">
      <c r="A2267" s="7">
        <v>600398</v>
      </c>
      <c r="B2267" s="17">
        <f t="shared" si="824"/>
        <v>15.414285714285715</v>
      </c>
      <c r="C2267" s="17">
        <f t="shared" si="825"/>
        <v>4.8264448022902133</v>
      </c>
      <c r="D2267" s="17">
        <f t="shared" si="826"/>
        <v>13.702380952380953</v>
      </c>
      <c r="E2267" s="17">
        <f t="shared" si="827"/>
        <v>5.5925368057917497</v>
      </c>
      <c r="F2267" s="17">
        <f t="shared" si="828"/>
        <v>14.487179487179487</v>
      </c>
      <c r="G2267" s="17">
        <f t="shared" si="829"/>
        <v>5.9168499319300452</v>
      </c>
      <c r="H2267" s="17">
        <f t="shared" si="830"/>
        <v>14.902777777777777</v>
      </c>
      <c r="I2267" s="17">
        <f t="shared" si="831"/>
        <v>5.1618800211670761</v>
      </c>
      <c r="J2267" s="18">
        <v>10.79</v>
      </c>
      <c r="K2267" s="17">
        <v>0.7</v>
      </c>
      <c r="L2267" s="17">
        <v>2.2355999999999998</v>
      </c>
      <c r="M2267" s="18">
        <v>11.51</v>
      </c>
      <c r="N2267" s="17">
        <v>0.21</v>
      </c>
      <c r="O2267" s="17">
        <v>2.0581</v>
      </c>
      <c r="P2267" s="18">
        <v>11.3</v>
      </c>
      <c r="Q2267" s="17">
        <v>0.39</v>
      </c>
      <c r="R2267" s="17">
        <v>1.9097999999999999</v>
      </c>
      <c r="S2267" s="18">
        <v>10.73</v>
      </c>
      <c r="T2267" s="17">
        <v>0.54</v>
      </c>
      <c r="U2267" s="17">
        <v>2.0787</v>
      </c>
      <c r="V2267" s="28"/>
      <c r="W2267" s="7">
        <v>600398</v>
      </c>
      <c r="X2267" s="38" t="s">
        <v>37</v>
      </c>
      <c r="Y2267" s="66">
        <v>38328</v>
      </c>
      <c r="Z2267" s="66">
        <v>117219</v>
      </c>
      <c r="AA2267" s="38" t="s">
        <v>37</v>
      </c>
      <c r="AB2267" s="66">
        <v>40500</v>
      </c>
      <c r="AC2267" s="66">
        <v>110932</v>
      </c>
      <c r="AD2267" s="38" t="s">
        <v>37</v>
      </c>
      <c r="AE2267" s="66">
        <v>38894</v>
      </c>
      <c r="AF2267" s="66">
        <v>115513</v>
      </c>
      <c r="AG2267" s="38" t="s">
        <v>39</v>
      </c>
      <c r="AH2267" s="66">
        <v>39938</v>
      </c>
      <c r="AI2267" s="66">
        <v>112493</v>
      </c>
      <c r="AJ2267" s="76"/>
      <c r="AK2267" s="75"/>
      <c r="AL2267" s="7">
        <v>600398</v>
      </c>
    </row>
    <row r="2268" spans="1:38" x14ac:dyDescent="0.15">
      <c r="A2268" s="7">
        <v>600399</v>
      </c>
      <c r="B2268" s="17">
        <f t="shared" si="824"/>
        <v>29.510309278350515</v>
      </c>
      <c r="C2268" s="17">
        <f t="shared" si="825"/>
        <v>4.6532105120563534</v>
      </c>
      <c r="D2268" s="17">
        <f t="shared" si="826"/>
        <v>50.795755968169765</v>
      </c>
      <c r="E2268" s="17">
        <f t="shared" si="827"/>
        <v>5.0591110230499972</v>
      </c>
      <c r="F2268" s="17">
        <f t="shared" si="828"/>
        <v>40.4375</v>
      </c>
      <c r="G2268" s="17">
        <f t="shared" si="829"/>
        <v>4.2526620218220055</v>
      </c>
      <c r="H2268" s="17">
        <f t="shared" si="830"/>
        <v>50.713582677165363</v>
      </c>
      <c r="I2268" s="17">
        <f t="shared" si="831"/>
        <v>4.452654092941863</v>
      </c>
      <c r="J2268" s="18">
        <v>6.87</v>
      </c>
      <c r="K2268" s="17">
        <v>0.23280000000000001</v>
      </c>
      <c r="L2268" s="17">
        <v>1.4763999999999999</v>
      </c>
      <c r="M2268" s="18">
        <v>7.66</v>
      </c>
      <c r="N2268" s="17">
        <v>3.7699999999999997E-2</v>
      </c>
      <c r="O2268" s="17">
        <v>1.5141</v>
      </c>
      <c r="P2268" s="18">
        <v>6.47</v>
      </c>
      <c r="Q2268" s="17">
        <v>0.08</v>
      </c>
      <c r="R2268" s="17">
        <v>1.5214000000000001</v>
      </c>
      <c r="S2268" s="18">
        <v>6.87</v>
      </c>
      <c r="T2268" s="17">
        <v>0.1016</v>
      </c>
      <c r="U2268" s="17">
        <v>1.5428999999999999</v>
      </c>
      <c r="V2268" s="28">
        <v>42458</v>
      </c>
      <c r="W2268" s="7">
        <v>600399</v>
      </c>
      <c r="X2268" s="30"/>
      <c r="Y2268" s="66"/>
      <c r="Z2268" s="66"/>
      <c r="AA2268" s="30"/>
      <c r="AB2268" s="66"/>
      <c r="AC2268" s="66"/>
      <c r="AD2268" s="30"/>
      <c r="AE2268" s="66"/>
      <c r="AF2268" s="66"/>
      <c r="AG2268" s="30"/>
      <c r="AH2268" s="66"/>
      <c r="AI2268" s="66"/>
      <c r="AJ2268" s="76"/>
      <c r="AK2268" s="75"/>
      <c r="AL2268" s="7">
        <v>600399</v>
      </c>
    </row>
    <row r="2269" spans="1:38" x14ac:dyDescent="0.15">
      <c r="A2269" s="7">
        <v>600400</v>
      </c>
      <c r="B2269" s="17">
        <f t="shared" si="824"/>
        <v>61.142857142857139</v>
      </c>
      <c r="C2269" s="17">
        <f t="shared" si="825"/>
        <v>2.7882736156351795</v>
      </c>
      <c r="D2269" s="17">
        <f t="shared" si="826"/>
        <v>128.5</v>
      </c>
      <c r="E2269" s="17">
        <f t="shared" si="827"/>
        <v>6.7119352311308429</v>
      </c>
      <c r="F2269" s="17">
        <f t="shared" si="828"/>
        <v>113.5</v>
      </c>
      <c r="G2269" s="17">
        <f t="shared" si="829"/>
        <v>5.8580645161290326</v>
      </c>
      <c r="H2269" s="17">
        <f t="shared" si="830"/>
        <v>96.428571428571431</v>
      </c>
      <c r="I2269" s="17">
        <f t="shared" si="831"/>
        <v>3.6707724936781139</v>
      </c>
      <c r="J2269" s="18">
        <v>8.56</v>
      </c>
      <c r="K2269" s="17">
        <v>0.14000000000000001</v>
      </c>
      <c r="L2269" s="17">
        <v>3.07</v>
      </c>
      <c r="M2269" s="18">
        <v>10.28</v>
      </c>
      <c r="N2269" s="17">
        <v>0.02</v>
      </c>
      <c r="O2269" s="17">
        <v>1.5316000000000001</v>
      </c>
      <c r="P2269" s="18">
        <v>9.08</v>
      </c>
      <c r="Q2269" s="17">
        <v>0.04</v>
      </c>
      <c r="R2269" s="17">
        <v>1.55</v>
      </c>
      <c r="S2269" s="18">
        <v>9</v>
      </c>
      <c r="T2269" s="17">
        <v>7.0000000000000007E-2</v>
      </c>
      <c r="U2269" s="17">
        <v>2.4518</v>
      </c>
      <c r="V2269" s="21">
        <v>42472</v>
      </c>
      <c r="W2269" s="7">
        <v>600400</v>
      </c>
      <c r="X2269" s="30" t="s">
        <v>41</v>
      </c>
      <c r="Y2269" s="66">
        <v>30331</v>
      </c>
      <c r="Z2269" s="66">
        <v>23469</v>
      </c>
      <c r="AA2269" s="30" t="s">
        <v>41</v>
      </c>
      <c r="AB2269" s="66">
        <v>54809</v>
      </c>
      <c r="AC2269" s="66">
        <v>25976</v>
      </c>
      <c r="AD2269" s="30" t="s">
        <v>41</v>
      </c>
      <c r="AE2269" s="66">
        <v>42351</v>
      </c>
      <c r="AF2269" s="66">
        <v>33617</v>
      </c>
      <c r="AG2269" s="30" t="s">
        <v>41</v>
      </c>
      <c r="AH2269" s="66">
        <v>41270</v>
      </c>
      <c r="AI2269" s="66">
        <v>39859</v>
      </c>
      <c r="AJ2269" s="76"/>
      <c r="AK2269" s="75"/>
      <c r="AL2269" s="7">
        <v>600400</v>
      </c>
    </row>
    <row r="2270" spans="1:38" x14ac:dyDescent="0.15">
      <c r="A2270" s="7">
        <v>600401</v>
      </c>
      <c r="B2270" s="17">
        <f t="shared" si="824"/>
        <v>114.28571428571429</v>
      </c>
      <c r="C2270" s="17">
        <f t="shared" si="825"/>
        <v>2.2192462215419932</v>
      </c>
      <c r="D2270" s="17">
        <f t="shared" si="826"/>
        <v>246.15384615384616</v>
      </c>
      <c r="E2270" s="17">
        <f t="shared" si="827"/>
        <v>2.4283817112502373</v>
      </c>
      <c r="F2270" s="17">
        <f t="shared" si="828"/>
        <v>135.55555555555557</v>
      </c>
      <c r="G2270" s="17">
        <f t="shared" si="829"/>
        <v>2.2936642225982324</v>
      </c>
      <c r="H2270" s="17">
        <f t="shared" si="830"/>
        <v>179.6875</v>
      </c>
      <c r="I2270" s="17">
        <f t="shared" si="831"/>
        <v>2.1640948438088068</v>
      </c>
      <c r="J2270" s="18">
        <v>2.3199999999999998</v>
      </c>
      <c r="K2270" s="17">
        <v>2.0299999999999999E-2</v>
      </c>
      <c r="L2270" s="17">
        <v>1.0454000000000001</v>
      </c>
      <c r="M2270" s="18">
        <v>2.56</v>
      </c>
      <c r="N2270" s="17">
        <v>2.5999999999999999E-3</v>
      </c>
      <c r="O2270" s="17">
        <v>1.0542</v>
      </c>
      <c r="P2270" s="18">
        <v>2.44</v>
      </c>
      <c r="Q2270" s="17">
        <v>8.9999999999999993E-3</v>
      </c>
      <c r="R2270" s="17">
        <v>1.0638000000000001</v>
      </c>
      <c r="S2270" s="18">
        <v>2.2999999999999998</v>
      </c>
      <c r="T2270" s="17">
        <v>9.5999999999999992E-3</v>
      </c>
      <c r="U2270" s="17">
        <v>1.0628</v>
      </c>
      <c r="V2270" s="28">
        <v>42485</v>
      </c>
      <c r="W2270" s="7">
        <v>600401</v>
      </c>
      <c r="X2270" s="16"/>
      <c r="Y2270" s="66"/>
      <c r="Z2270" s="66"/>
      <c r="AA2270" s="30"/>
      <c r="AB2270" s="66"/>
      <c r="AC2270" s="66"/>
      <c r="AD2270" s="30"/>
      <c r="AE2270" s="66"/>
      <c r="AF2270" s="66"/>
      <c r="AG2270" s="30"/>
      <c r="AH2270" s="66"/>
      <c r="AI2270" s="66"/>
      <c r="AJ2270" s="76"/>
      <c r="AK2270" s="75"/>
      <c r="AL2270" s="7">
        <v>600401</v>
      </c>
    </row>
    <row r="2271" spans="1:38" x14ac:dyDescent="0.15">
      <c r="A2271" s="7">
        <v>600403</v>
      </c>
      <c r="B2271" s="17">
        <f t="shared" si="824"/>
        <v>-10.555555555555555</v>
      </c>
      <c r="C2271" s="17">
        <f t="shared" si="825"/>
        <v>1.6048652757834279</v>
      </c>
      <c r="D2271" s="17">
        <f t="shared" si="826"/>
        <v>-7.1356275303643724</v>
      </c>
      <c r="E2271" s="17">
        <f t="shared" si="827"/>
        <v>1.6721515609712709</v>
      </c>
      <c r="F2271" s="17">
        <f t="shared" si="828"/>
        <v>-7.4489287493771812</v>
      </c>
      <c r="G2271" s="17">
        <f t="shared" si="829"/>
        <v>1.8776689274051748</v>
      </c>
      <c r="H2271" s="17">
        <f t="shared" si="830"/>
        <v>-7.8778583379810376</v>
      </c>
      <c r="I2271" s="17">
        <f t="shared" si="831"/>
        <v>1.8362040948976277</v>
      </c>
      <c r="J2271" s="18">
        <v>5.7</v>
      </c>
      <c r="K2271" s="17">
        <v>-0.54</v>
      </c>
      <c r="L2271" s="17">
        <v>3.5516999999999999</v>
      </c>
      <c r="M2271" s="18">
        <v>5.64</v>
      </c>
      <c r="N2271" s="17">
        <v>-0.1976</v>
      </c>
      <c r="O2271" s="17">
        <v>3.3729</v>
      </c>
      <c r="P2271" s="18">
        <v>5.98</v>
      </c>
      <c r="Q2271" s="17">
        <v>-0.40139999999999998</v>
      </c>
      <c r="R2271" s="17">
        <v>3.1848000000000001</v>
      </c>
      <c r="S2271" s="18">
        <v>5.65</v>
      </c>
      <c r="T2271" s="17">
        <v>-0.53790000000000004</v>
      </c>
      <c r="U2271" s="17">
        <v>3.077</v>
      </c>
      <c r="V2271" s="21">
        <v>42453</v>
      </c>
      <c r="W2271" s="7">
        <v>600403</v>
      </c>
      <c r="X2271" s="16" t="s">
        <v>39</v>
      </c>
      <c r="Y2271" s="66">
        <v>37584</v>
      </c>
      <c r="Z2271" s="66">
        <v>63613</v>
      </c>
      <c r="AA2271" s="16" t="s">
        <v>37</v>
      </c>
      <c r="AB2271" s="66">
        <v>34742</v>
      </c>
      <c r="AC2271" s="66">
        <v>68816</v>
      </c>
      <c r="AD2271" s="16" t="s">
        <v>39</v>
      </c>
      <c r="AE2271" s="66">
        <v>36614</v>
      </c>
      <c r="AF2271" s="66">
        <v>65298</v>
      </c>
      <c r="AG2271" s="16" t="s">
        <v>37</v>
      </c>
      <c r="AH2271" s="66">
        <v>32481</v>
      </c>
      <c r="AI2271" s="66">
        <v>73606</v>
      </c>
      <c r="AJ2271" s="76"/>
      <c r="AK2271" s="75"/>
      <c r="AL2271" s="7">
        <v>600403</v>
      </c>
    </row>
    <row r="2272" spans="1:38" x14ac:dyDescent="0.15">
      <c r="A2272" s="7">
        <v>600405</v>
      </c>
      <c r="B2272" s="17">
        <f t="shared" si="824"/>
        <v>95.470085470085465</v>
      </c>
      <c r="C2272" s="17">
        <f t="shared" si="825"/>
        <v>6.1145171885263849</v>
      </c>
      <c r="D2272" s="17">
        <f t="shared" si="826"/>
        <v>-56.680327868852459</v>
      </c>
      <c r="E2272" s="17">
        <f t="shared" si="827"/>
        <v>7.8330312641594926</v>
      </c>
      <c r="F2272" s="17">
        <f t="shared" si="828"/>
        <v>-129.23076923076923</v>
      </c>
      <c r="G2272" s="17">
        <f t="shared" si="829"/>
        <v>7.4538295158338421</v>
      </c>
      <c r="H2272" s="17">
        <f t="shared" si="830"/>
        <v>163.72641509433961</v>
      </c>
      <c r="I2272" s="17">
        <f t="shared" si="831"/>
        <v>6.1441240507673518</v>
      </c>
      <c r="J2272" s="18">
        <v>11.17</v>
      </c>
      <c r="K2272" s="17">
        <v>0.11700000000000001</v>
      </c>
      <c r="L2272" s="17">
        <v>1.8268</v>
      </c>
      <c r="M2272" s="18">
        <v>13.83</v>
      </c>
      <c r="N2272" s="17">
        <v>-6.0999999999999999E-2</v>
      </c>
      <c r="O2272" s="17">
        <v>1.7656000000000001</v>
      </c>
      <c r="P2272" s="18">
        <v>13.44</v>
      </c>
      <c r="Q2272" s="17">
        <v>-5.1999999999999998E-2</v>
      </c>
      <c r="R2272" s="17">
        <v>1.8030999999999999</v>
      </c>
      <c r="S2272" s="18">
        <v>11.57</v>
      </c>
      <c r="T2272" s="17">
        <v>5.2999999999999999E-2</v>
      </c>
      <c r="U2272" s="17">
        <v>1.8831</v>
      </c>
      <c r="V2272" s="28">
        <v>42480</v>
      </c>
      <c r="W2272" s="7">
        <v>600405</v>
      </c>
      <c r="X2272" s="30"/>
      <c r="Y2272" s="66"/>
      <c r="Z2272" s="66"/>
      <c r="AA2272" s="30"/>
      <c r="AB2272" s="66"/>
      <c r="AC2272" s="66"/>
      <c r="AD2272" s="30"/>
      <c r="AE2272" s="66"/>
      <c r="AF2272" s="66"/>
      <c r="AG2272" s="30"/>
      <c r="AH2272" s="66"/>
      <c r="AI2272" s="66"/>
      <c r="AJ2272" s="76"/>
      <c r="AK2272" s="75"/>
      <c r="AL2272" s="7">
        <v>600405</v>
      </c>
    </row>
    <row r="2273" spans="1:38" x14ac:dyDescent="0.15">
      <c r="A2273" s="7">
        <v>600406</v>
      </c>
      <c r="B2273" s="17">
        <f t="shared" si="824"/>
        <v>31.377358490566035</v>
      </c>
      <c r="C2273" s="17">
        <f t="shared" si="825"/>
        <v>5.0129619581600044</v>
      </c>
      <c r="D2273" s="17">
        <f t="shared" si="826"/>
        <v>360</v>
      </c>
      <c r="E2273" s="17">
        <f t="shared" si="827"/>
        <v>4.3331728454501688</v>
      </c>
      <c r="F2273" s="17">
        <f t="shared" si="828"/>
        <v>55.708333333333329</v>
      </c>
      <c r="G2273" s="17">
        <f t="shared" si="829"/>
        <v>4.227133327010022</v>
      </c>
      <c r="H2273" s="17">
        <f t="shared" si="830"/>
        <v>38.25</v>
      </c>
      <c r="I2273" s="17">
        <f t="shared" si="831"/>
        <v>4.8520885981864126</v>
      </c>
      <c r="J2273" s="18">
        <v>16.63</v>
      </c>
      <c r="K2273" s="17">
        <v>0.53</v>
      </c>
      <c r="L2273" s="17">
        <v>3.3174000000000001</v>
      </c>
      <c r="M2273" s="18">
        <v>14.4</v>
      </c>
      <c r="N2273" s="17">
        <v>0.01</v>
      </c>
      <c r="O2273" s="17">
        <v>3.3231999999999999</v>
      </c>
      <c r="P2273" s="18">
        <v>13.37</v>
      </c>
      <c r="Q2273" s="17">
        <v>0.12</v>
      </c>
      <c r="R2273" s="17">
        <v>3.1629</v>
      </c>
      <c r="S2273" s="18">
        <v>16.32</v>
      </c>
      <c r="T2273" s="17">
        <v>0.32</v>
      </c>
      <c r="U2273" s="17">
        <v>3.3635000000000002</v>
      </c>
      <c r="V2273" s="21">
        <v>42459</v>
      </c>
      <c r="W2273" s="7">
        <v>600406</v>
      </c>
      <c r="X2273" s="41"/>
      <c r="Y2273" s="66">
        <v>93560</v>
      </c>
      <c r="Z2273" s="66">
        <v>25961</v>
      </c>
      <c r="AA2273" s="41"/>
      <c r="AB2273" s="66">
        <v>83474</v>
      </c>
      <c r="AC2273" s="66">
        <v>29098</v>
      </c>
      <c r="AD2273" s="30"/>
      <c r="AE2273" s="66">
        <v>83518</v>
      </c>
      <c r="AF2273" s="66">
        <v>29082</v>
      </c>
      <c r="AG2273" s="30" t="s">
        <v>41</v>
      </c>
      <c r="AH2273" s="66">
        <v>67309</v>
      </c>
      <c r="AI2273" s="66">
        <v>36087</v>
      </c>
      <c r="AJ2273" s="76"/>
      <c r="AK2273" s="75"/>
      <c r="AL2273" s="7">
        <v>600406</v>
      </c>
    </row>
    <row r="2274" spans="1:38" x14ac:dyDescent="0.15">
      <c r="A2274" s="7">
        <v>600408</v>
      </c>
      <c r="B2274" s="17">
        <f t="shared" si="824"/>
        <v>-9.1551724137931032</v>
      </c>
      <c r="C2274" s="17">
        <f t="shared" si="825"/>
        <v>5.5399061032863841</v>
      </c>
      <c r="D2274" s="17">
        <f t="shared" si="826"/>
        <v>-11.625</v>
      </c>
      <c r="E2274" s="17">
        <f t="shared" si="827"/>
        <v>3.9353974187178222</v>
      </c>
      <c r="F2274" s="17">
        <f t="shared" si="828"/>
        <v>-8.4</v>
      </c>
      <c r="G2274" s="17">
        <f t="shared" si="829"/>
        <v>4.9599325179249263</v>
      </c>
      <c r="H2274" s="17">
        <f t="shared" si="830"/>
        <v>-10.022727272727273</v>
      </c>
      <c r="I2274" s="17">
        <f t="shared" si="831"/>
        <v>5.3586074911145545</v>
      </c>
      <c r="J2274" s="18">
        <v>5.31</v>
      </c>
      <c r="K2274" s="17">
        <v>-0.57999999999999996</v>
      </c>
      <c r="L2274" s="17">
        <v>0.95850000000000002</v>
      </c>
      <c r="M2274" s="18">
        <v>5.58</v>
      </c>
      <c r="N2274" s="17">
        <v>-0.12</v>
      </c>
      <c r="O2274" s="17">
        <v>1.4178999999999999</v>
      </c>
      <c r="P2274" s="18">
        <v>5.88</v>
      </c>
      <c r="Q2274" s="17">
        <v>-0.35</v>
      </c>
      <c r="R2274" s="17">
        <v>1.1855</v>
      </c>
      <c r="S2274" s="18">
        <v>5.88</v>
      </c>
      <c r="T2274" s="17">
        <v>-0.44</v>
      </c>
      <c r="U2274" s="17">
        <v>1.0972999999999999</v>
      </c>
      <c r="V2274" s="21"/>
      <c r="W2274" s="7">
        <v>600408</v>
      </c>
      <c r="X2274" s="30"/>
      <c r="Y2274" s="66">
        <v>77751</v>
      </c>
      <c r="Z2274" s="66">
        <v>12949</v>
      </c>
      <c r="AA2274" s="30"/>
      <c r="AB2274" s="66">
        <v>80496</v>
      </c>
      <c r="AC2274" s="66">
        <v>12508</v>
      </c>
      <c r="AD2274" s="30"/>
      <c r="AE2274" s="66">
        <v>78855</v>
      </c>
      <c r="AF2274" s="66">
        <v>12768</v>
      </c>
      <c r="AG2274" s="30"/>
      <c r="AH2274" s="66">
        <v>78855</v>
      </c>
      <c r="AI2274" s="66">
        <v>12768</v>
      </c>
      <c r="AJ2274" s="76"/>
      <c r="AK2274" s="75"/>
      <c r="AL2274" s="7">
        <v>600408</v>
      </c>
    </row>
    <row r="2275" spans="1:38" x14ac:dyDescent="0.15">
      <c r="A2275" s="7">
        <v>600409</v>
      </c>
      <c r="B2275" s="17">
        <f t="shared" si="824"/>
        <v>42.107623318385649</v>
      </c>
      <c r="C2275" s="17">
        <f t="shared" si="825"/>
        <v>2.7363329059330925</v>
      </c>
      <c r="D2275" s="17">
        <f t="shared" si="826"/>
        <v>25.651230101302463</v>
      </c>
      <c r="E2275" s="17">
        <f t="shared" si="827"/>
        <v>2.0261195096162088</v>
      </c>
      <c r="F2275" s="17">
        <f t="shared" si="828"/>
        <v>21.221662468513856</v>
      </c>
      <c r="G2275" s="17">
        <f t="shared" si="829"/>
        <v>1.9226929111396378</v>
      </c>
      <c r="H2275" s="17">
        <f t="shared" si="830"/>
        <v>21.414665801427645</v>
      </c>
      <c r="I2275" s="17">
        <f t="shared" si="831"/>
        <v>2.4089789214344375</v>
      </c>
      <c r="J2275" s="18">
        <v>9.39</v>
      </c>
      <c r="K2275" s="17">
        <v>0.223</v>
      </c>
      <c r="L2275" s="17">
        <v>3.4316</v>
      </c>
      <c r="M2275" s="18">
        <v>7.09</v>
      </c>
      <c r="N2275" s="17">
        <v>6.9099999999999995E-2</v>
      </c>
      <c r="O2275" s="17">
        <v>3.4992999999999999</v>
      </c>
      <c r="P2275" s="18">
        <v>6.74</v>
      </c>
      <c r="Q2275" s="17">
        <v>0.1588</v>
      </c>
      <c r="R2275" s="17">
        <v>3.5055000000000001</v>
      </c>
      <c r="S2275" s="18">
        <v>8.8000000000000007</v>
      </c>
      <c r="T2275" s="17">
        <v>0.30819999999999997</v>
      </c>
      <c r="U2275" s="17">
        <v>3.653</v>
      </c>
      <c r="V2275" s="21">
        <v>42486</v>
      </c>
      <c r="W2275" s="7">
        <v>600409</v>
      </c>
      <c r="X2275" s="30"/>
      <c r="Y2275" s="66">
        <v>65104</v>
      </c>
      <c r="Z2275" s="66">
        <v>28421</v>
      </c>
      <c r="AA2275" s="30"/>
      <c r="AB2275" s="66">
        <v>62226</v>
      </c>
      <c r="AC2275" s="66">
        <v>29736</v>
      </c>
      <c r="AD2275" s="16"/>
      <c r="AE2275" s="66">
        <v>63575</v>
      </c>
      <c r="AF2275" s="66">
        <v>29105</v>
      </c>
      <c r="AG2275" s="30" t="s">
        <v>41</v>
      </c>
      <c r="AH2275" s="66">
        <v>47286</v>
      </c>
      <c r="AI2275" s="66">
        <v>39132</v>
      </c>
      <c r="AJ2275" s="76"/>
      <c r="AK2275" s="75"/>
      <c r="AL2275" s="7">
        <v>600409</v>
      </c>
    </row>
    <row r="2276" spans="1:38" x14ac:dyDescent="0.15">
      <c r="A2276" s="7">
        <v>600410</v>
      </c>
      <c r="B2276" s="17">
        <f t="shared" si="824"/>
        <v>133.86699507389162</v>
      </c>
      <c r="C2276" s="17">
        <f t="shared" si="825"/>
        <v>2.9591920071869979</v>
      </c>
      <c r="D2276" s="17">
        <f t="shared" si="826"/>
        <v>486.1764705882353</v>
      </c>
      <c r="E2276" s="17">
        <f t="shared" si="827"/>
        <v>4.4877015800619002</v>
      </c>
      <c r="F2276" s="17">
        <f t="shared" si="828"/>
        <v>153.27868852459017</v>
      </c>
      <c r="G2276" s="17">
        <f t="shared" si="829"/>
        <v>4.25</v>
      </c>
      <c r="H2276" s="17">
        <f t="shared" si="830"/>
        <v>320.74468085106383</v>
      </c>
      <c r="I2276" s="17">
        <f t="shared" si="831"/>
        <v>2.2749566135969217</v>
      </c>
      <c r="J2276" s="18">
        <v>10.87</v>
      </c>
      <c r="K2276" s="17">
        <v>8.1199999999999994E-2</v>
      </c>
      <c r="L2276" s="17">
        <v>3.6732999999999998</v>
      </c>
      <c r="M2276" s="18">
        <v>16.53</v>
      </c>
      <c r="N2276" s="17">
        <v>8.5000000000000006E-3</v>
      </c>
      <c r="O2276" s="17">
        <v>3.6833999999999998</v>
      </c>
      <c r="P2276" s="18">
        <v>11.22</v>
      </c>
      <c r="Q2276" s="17">
        <v>3.6600000000000001E-2</v>
      </c>
      <c r="R2276" s="17">
        <v>2.64</v>
      </c>
      <c r="S2276" s="18">
        <v>12.06</v>
      </c>
      <c r="T2276" s="17">
        <v>2.8199999999999999E-2</v>
      </c>
      <c r="U2276" s="17">
        <v>5.3011999999999997</v>
      </c>
      <c r="V2276" s="21">
        <v>42480</v>
      </c>
      <c r="W2276" s="7">
        <v>600410</v>
      </c>
      <c r="X2276" s="30"/>
      <c r="Y2276" s="66"/>
      <c r="Z2276" s="66"/>
      <c r="AA2276" s="30"/>
      <c r="AB2276" s="66"/>
      <c r="AC2276" s="66"/>
      <c r="AD2276" s="30"/>
      <c r="AE2276" s="66"/>
      <c r="AF2276" s="66"/>
      <c r="AG2276" s="30"/>
      <c r="AH2276" s="66">
        <v>83027</v>
      </c>
      <c r="AI2276" s="66">
        <v>10790</v>
      </c>
      <c r="AJ2276" s="76"/>
      <c r="AK2276" s="75"/>
      <c r="AL2276" s="7">
        <v>600410</v>
      </c>
    </row>
    <row r="2277" spans="1:38" x14ac:dyDescent="0.15">
      <c r="A2277" s="7">
        <v>600415</v>
      </c>
      <c r="B2277" s="17">
        <f t="shared" si="824"/>
        <v>66.538461538461533</v>
      </c>
      <c r="C2277" s="17">
        <f t="shared" si="825"/>
        <v>4.9701218110779131</v>
      </c>
      <c r="D2277" s="17">
        <f t="shared" si="826"/>
        <v>47.8125</v>
      </c>
      <c r="E2277" s="17">
        <f t="shared" si="827"/>
        <v>4.3399330572417316</v>
      </c>
      <c r="F2277" s="17">
        <f t="shared" si="828"/>
        <v>30.9</v>
      </c>
      <c r="G2277" s="17">
        <f t="shared" si="829"/>
        <v>3.4850279140585347</v>
      </c>
      <c r="H2277" s="17">
        <f t="shared" si="830"/>
        <v>40.6</v>
      </c>
      <c r="I2277" s="17">
        <f t="shared" si="831"/>
        <v>4.4593332967214012</v>
      </c>
      <c r="J2277" s="18">
        <v>8.65</v>
      </c>
      <c r="K2277" s="17">
        <v>0.13</v>
      </c>
      <c r="L2277" s="17">
        <v>1.7403999999999999</v>
      </c>
      <c r="M2277" s="18">
        <v>7.65</v>
      </c>
      <c r="N2277" s="17">
        <v>0.04</v>
      </c>
      <c r="O2277" s="17">
        <v>1.7626999999999999</v>
      </c>
      <c r="P2277" s="18">
        <v>6.18</v>
      </c>
      <c r="Q2277" s="17">
        <v>0.1</v>
      </c>
      <c r="R2277" s="17">
        <v>1.7733000000000001</v>
      </c>
      <c r="S2277" s="18">
        <v>8.1199999999999992</v>
      </c>
      <c r="T2277" s="17">
        <v>0.15</v>
      </c>
      <c r="U2277" s="17">
        <v>1.8209</v>
      </c>
      <c r="V2277" s="21">
        <v>42459</v>
      </c>
      <c r="W2277" s="7">
        <v>600415</v>
      </c>
      <c r="X2277" s="30"/>
      <c r="Y2277" s="66"/>
      <c r="Z2277" s="66"/>
      <c r="AA2277" s="30"/>
      <c r="AB2277" s="66"/>
      <c r="AC2277" s="66"/>
      <c r="AD2277" s="30"/>
      <c r="AE2277" s="66"/>
      <c r="AF2277" s="66"/>
      <c r="AG2277" s="30"/>
      <c r="AH2277" s="66"/>
      <c r="AI2277" s="66"/>
      <c r="AJ2277" s="76"/>
      <c r="AK2277" s="75"/>
      <c r="AL2277" s="7">
        <v>600415</v>
      </c>
    </row>
    <row r="2278" spans="1:38" x14ac:dyDescent="0.15">
      <c r="A2278" s="7">
        <v>600416</v>
      </c>
      <c r="B2278" s="17">
        <f t="shared" si="824"/>
        <v>163.44444444444446</v>
      </c>
      <c r="C2278" s="17">
        <f t="shared" si="825"/>
        <v>2.8458115689688532</v>
      </c>
      <c r="D2278" s="17">
        <f t="shared" si="826"/>
        <v>319.5</v>
      </c>
      <c r="E2278" s="17">
        <f t="shared" si="827"/>
        <v>2.4664196387216299</v>
      </c>
      <c r="F2278" s="17">
        <f t="shared" si="828"/>
        <v>62.35</v>
      </c>
      <c r="G2278" s="17">
        <f t="shared" si="829"/>
        <v>2.3774570551562411</v>
      </c>
      <c r="H2278" s="17">
        <f t="shared" si="830"/>
        <v>74.653846153846146</v>
      </c>
      <c r="I2278" s="17">
        <f t="shared" si="831"/>
        <v>1.913578421223862</v>
      </c>
      <c r="J2278" s="18">
        <v>14.71</v>
      </c>
      <c r="K2278" s="17">
        <v>0.09</v>
      </c>
      <c r="L2278" s="17">
        <v>5.1689999999999996</v>
      </c>
      <c r="M2278" s="18">
        <v>12.78</v>
      </c>
      <c r="N2278" s="17">
        <v>0.01</v>
      </c>
      <c r="O2278" s="17">
        <v>5.1816000000000004</v>
      </c>
      <c r="P2278" s="18">
        <v>12.47</v>
      </c>
      <c r="Q2278" s="17">
        <v>0.1</v>
      </c>
      <c r="R2278" s="17">
        <v>5.2450999999999999</v>
      </c>
      <c r="S2278" s="18">
        <v>12.94</v>
      </c>
      <c r="T2278" s="17">
        <v>0.13</v>
      </c>
      <c r="U2278" s="17">
        <v>6.7622</v>
      </c>
      <c r="V2278" s="28">
        <v>42459</v>
      </c>
      <c r="W2278" s="7">
        <v>600416</v>
      </c>
      <c r="X2278" s="30" t="s">
        <v>37</v>
      </c>
      <c r="Y2278" s="66">
        <v>24718</v>
      </c>
      <c r="Z2278" s="66">
        <v>30075</v>
      </c>
      <c r="AA2278" s="16" t="s">
        <v>43</v>
      </c>
      <c r="AB2278" s="66">
        <v>27837</v>
      </c>
      <c r="AC2278" s="66">
        <v>26706</v>
      </c>
      <c r="AD2278" s="16" t="s">
        <v>43</v>
      </c>
      <c r="AE2278" s="66">
        <v>30556</v>
      </c>
      <c r="AF2278" s="66">
        <v>24329</v>
      </c>
      <c r="AG2278" s="16" t="s">
        <v>37</v>
      </c>
      <c r="AH2278" s="66">
        <v>26652</v>
      </c>
      <c r="AI2278" s="66">
        <v>35488</v>
      </c>
      <c r="AJ2278" s="76"/>
      <c r="AK2278" s="75"/>
      <c r="AL2278" s="7">
        <v>600416</v>
      </c>
    </row>
    <row r="2279" spans="1:38" x14ac:dyDescent="0.15">
      <c r="A2279" s="7">
        <v>600418</v>
      </c>
      <c r="B2279" s="17">
        <f t="shared" si="824"/>
        <v>19.593220338983052</v>
      </c>
      <c r="C2279" s="17">
        <f t="shared" si="825"/>
        <v>2.0099803522681832</v>
      </c>
      <c r="D2279" s="17">
        <f t="shared" si="826"/>
        <v>14.960526315789473</v>
      </c>
      <c r="E2279" s="17">
        <f t="shared" si="827"/>
        <v>1.920770335332376</v>
      </c>
      <c r="F2279" s="17">
        <f t="shared" si="828"/>
        <v>16.256410256410255</v>
      </c>
      <c r="G2279" s="17">
        <f t="shared" si="829"/>
        <v>2.1324543405872656</v>
      </c>
      <c r="H2279" s="17">
        <f t="shared" si="830"/>
        <v>19.277777777777775</v>
      </c>
      <c r="I2279" s="17">
        <f t="shared" si="831"/>
        <v>1.9542689794998873</v>
      </c>
      <c r="J2279" s="18">
        <v>11.56</v>
      </c>
      <c r="K2279" s="17">
        <v>0.59</v>
      </c>
      <c r="L2279" s="17">
        <v>5.7512999999999996</v>
      </c>
      <c r="M2279" s="18">
        <v>11.37</v>
      </c>
      <c r="N2279" s="17">
        <v>0.19</v>
      </c>
      <c r="O2279" s="17">
        <v>5.9195000000000002</v>
      </c>
      <c r="P2279" s="18">
        <v>12.68</v>
      </c>
      <c r="Q2279" s="17">
        <v>0.39</v>
      </c>
      <c r="R2279" s="17">
        <v>5.9462000000000002</v>
      </c>
      <c r="S2279" s="18">
        <v>13.88</v>
      </c>
      <c r="T2279" s="17">
        <v>0.54</v>
      </c>
      <c r="U2279" s="17">
        <v>7.1024000000000003</v>
      </c>
      <c r="V2279" s="28">
        <v>42451</v>
      </c>
      <c r="W2279" s="7">
        <v>600418</v>
      </c>
      <c r="X2279" s="30"/>
      <c r="Y2279" s="66">
        <v>96539</v>
      </c>
      <c r="Z2279" s="66">
        <v>15157</v>
      </c>
      <c r="AA2279" s="30"/>
      <c r="AB2279" s="66">
        <v>92901</v>
      </c>
      <c r="AC2279" s="66">
        <v>15750</v>
      </c>
      <c r="AD2279" s="30"/>
      <c r="AE2279" s="66">
        <v>86578</v>
      </c>
      <c r="AF2279" s="66">
        <v>16901</v>
      </c>
      <c r="AG2279" s="30"/>
      <c r="AH2279" s="66">
        <v>73579</v>
      </c>
      <c r="AI2279" s="66">
        <v>25732</v>
      </c>
      <c r="AJ2279" s="76"/>
      <c r="AK2279" s="75"/>
      <c r="AL2279" s="7">
        <v>600418</v>
      </c>
    </row>
    <row r="2280" spans="1:38" x14ac:dyDescent="0.15">
      <c r="A2280" s="7">
        <v>600419</v>
      </c>
      <c r="B2280" s="17">
        <f t="shared" si="824"/>
        <v>116.3469387755102</v>
      </c>
      <c r="C2280" s="17">
        <f t="shared" si="825"/>
        <v>8.9497645211930923</v>
      </c>
      <c r="D2280" s="17">
        <f t="shared" si="826"/>
        <v>44.263157894736842</v>
      </c>
      <c r="E2280" s="17">
        <f t="shared" si="827"/>
        <v>5.1313340858476471</v>
      </c>
      <c r="F2280" s="17">
        <f t="shared" si="828"/>
        <v>54.989795918367349</v>
      </c>
      <c r="G2280" s="17">
        <f t="shared" si="829"/>
        <v>7.8522512020982074</v>
      </c>
      <c r="H2280" s="17">
        <f t="shared" si="830"/>
        <v>73.114583333333329</v>
      </c>
      <c r="I2280" s="17">
        <f t="shared" si="831"/>
        <v>9.8987420319286965</v>
      </c>
      <c r="J2280" s="18">
        <v>57.01</v>
      </c>
      <c r="K2280" s="17">
        <v>0.49</v>
      </c>
      <c r="L2280" s="17">
        <v>6.37</v>
      </c>
      <c r="M2280" s="18">
        <v>33.64</v>
      </c>
      <c r="N2280" s="17">
        <v>0.19</v>
      </c>
      <c r="O2280" s="17">
        <v>6.5557999999999996</v>
      </c>
      <c r="P2280" s="18">
        <v>53.89</v>
      </c>
      <c r="Q2280" s="17">
        <v>0.49</v>
      </c>
      <c r="R2280" s="17">
        <v>6.8630000000000004</v>
      </c>
      <c r="S2280" s="18">
        <v>70.19</v>
      </c>
      <c r="T2280" s="17">
        <v>0.72</v>
      </c>
      <c r="U2280" s="17">
        <v>7.0907999999999998</v>
      </c>
      <c r="V2280" s="21">
        <v>42459</v>
      </c>
      <c r="W2280" s="7">
        <v>600419</v>
      </c>
      <c r="X2280" s="16"/>
      <c r="Y2280" s="66">
        <v>10392</v>
      </c>
      <c r="Z2280" s="66">
        <v>9965</v>
      </c>
      <c r="AA2280" s="16" t="s">
        <v>37</v>
      </c>
      <c r="AB2280" s="66">
        <v>7668</v>
      </c>
      <c r="AC2280" s="66">
        <v>13505</v>
      </c>
      <c r="AD2280" s="16" t="s">
        <v>37</v>
      </c>
      <c r="AE2280" s="66">
        <v>7282</v>
      </c>
      <c r="AF2280" s="66">
        <v>14221</v>
      </c>
      <c r="AG2280" s="16" t="s">
        <v>37</v>
      </c>
      <c r="AH2280" s="66">
        <v>6195</v>
      </c>
      <c r="AI2280" s="66">
        <v>16716</v>
      </c>
      <c r="AJ2280" s="76"/>
      <c r="AK2280" s="75"/>
      <c r="AL2280" s="7">
        <v>600419</v>
      </c>
    </row>
    <row r="2281" spans="1:38" x14ac:dyDescent="0.15">
      <c r="A2281" s="7">
        <v>600420</v>
      </c>
      <c r="B2281" s="17">
        <f t="shared" si="824"/>
        <v>43.108160874658331</v>
      </c>
      <c r="C2281" s="17">
        <f t="shared" si="825"/>
        <v>7.1738000346560389</v>
      </c>
      <c r="D2281" s="17">
        <f t="shared" si="826"/>
        <v>60.936315390447312</v>
      </c>
      <c r="E2281" s="17">
        <f t="shared" si="827"/>
        <v>6.7702739697180272</v>
      </c>
      <c r="F2281" s="17">
        <f t="shared" si="828"/>
        <v>48.460291734197732</v>
      </c>
      <c r="G2281" s="17">
        <f t="shared" si="829"/>
        <v>6.1328301267588294</v>
      </c>
      <c r="H2281" s="17">
        <f t="shared" si="830"/>
        <v>57.329842931937172</v>
      </c>
      <c r="I2281" s="17">
        <f t="shared" si="831"/>
        <v>5.9003010770070112</v>
      </c>
      <c r="J2281" s="18">
        <v>33.119999999999997</v>
      </c>
      <c r="K2281" s="17">
        <v>0.76829999999999998</v>
      </c>
      <c r="L2281" s="17">
        <v>4.6167999999999996</v>
      </c>
      <c r="M2281" s="18">
        <v>32.15</v>
      </c>
      <c r="N2281" s="17">
        <v>0.13189999999999999</v>
      </c>
      <c r="O2281" s="17">
        <v>4.7487000000000004</v>
      </c>
      <c r="P2281" s="18">
        <v>29.9</v>
      </c>
      <c r="Q2281" s="17">
        <v>0.3085</v>
      </c>
      <c r="R2281" s="17">
        <v>4.8754</v>
      </c>
      <c r="S2281" s="18">
        <v>29.2</v>
      </c>
      <c r="T2281" s="17">
        <v>0.38200000000000001</v>
      </c>
      <c r="U2281" s="17">
        <v>4.9489000000000001</v>
      </c>
      <c r="V2281" s="28">
        <v>42459</v>
      </c>
      <c r="W2281" s="7">
        <v>600420</v>
      </c>
      <c r="X2281" s="16" t="s">
        <v>37</v>
      </c>
      <c r="Y2281" s="66">
        <v>14377</v>
      </c>
      <c r="Z2281" s="66">
        <v>20013</v>
      </c>
      <c r="AA2281" s="16"/>
      <c r="AB2281" s="66">
        <v>31634</v>
      </c>
      <c r="AC2281" s="66">
        <v>9095</v>
      </c>
      <c r="AD2281" s="16" t="s">
        <v>41</v>
      </c>
      <c r="AE2281" s="66">
        <v>20390</v>
      </c>
      <c r="AF2281" s="66">
        <v>14111</v>
      </c>
      <c r="AG2281" s="16" t="s">
        <v>43</v>
      </c>
      <c r="AH2281" s="66">
        <v>20550</v>
      </c>
      <c r="AI2281" s="66">
        <v>14002</v>
      </c>
      <c r="AJ2281" s="76"/>
      <c r="AK2281" s="75"/>
      <c r="AL2281" s="7">
        <v>600420</v>
      </c>
    </row>
    <row r="2282" spans="1:38" x14ac:dyDescent="0.15">
      <c r="A2282" s="7">
        <v>600421</v>
      </c>
      <c r="B2282" s="17">
        <f t="shared" si="824"/>
        <v>25480</v>
      </c>
      <c r="C2282" s="17">
        <f t="shared" si="825"/>
        <v>881.6608996539793</v>
      </c>
      <c r="D2282" s="17">
        <f t="shared" si="826"/>
        <v>-2670</v>
      </c>
      <c r="E2282" s="17">
        <f t="shared" si="827"/>
        <v>803.00751879699249</v>
      </c>
      <c r="F2282" s="17">
        <f t="shared" si="828"/>
        <v>-2092.4999999999995</v>
      </c>
      <c r="G2282" s="17">
        <f t="shared" si="829"/>
        <v>680.48780487804868</v>
      </c>
      <c r="H2282" s="17">
        <f t="shared" si="830"/>
        <v>-3145.4999999999995</v>
      </c>
      <c r="I2282" s="17">
        <f t="shared" si="831"/>
        <v>881.09243697478985</v>
      </c>
      <c r="J2282" s="18">
        <v>25.48</v>
      </c>
      <c r="K2282" s="17">
        <v>1E-3</v>
      </c>
      <c r="L2282" s="17">
        <v>2.8899999999999999E-2</v>
      </c>
      <c r="M2282" s="18">
        <v>21.36</v>
      </c>
      <c r="N2282" s="17">
        <v>-2E-3</v>
      </c>
      <c r="O2282" s="17">
        <v>2.6599999999999999E-2</v>
      </c>
      <c r="P2282" s="18">
        <v>16.739999999999998</v>
      </c>
      <c r="Q2282" s="17">
        <v>-4.0000000000000001E-3</v>
      </c>
      <c r="R2282" s="17">
        <v>2.46E-2</v>
      </c>
      <c r="S2282" s="18">
        <v>20.97</v>
      </c>
      <c r="T2282" s="17">
        <v>-5.0000000000000001E-3</v>
      </c>
      <c r="U2282" s="17">
        <v>2.3800000000000002E-2</v>
      </c>
      <c r="V2282" s="21">
        <v>42487</v>
      </c>
      <c r="W2282" s="7">
        <v>600421</v>
      </c>
      <c r="X2282" s="16" t="s">
        <v>37</v>
      </c>
      <c r="Y2282" s="66">
        <v>10321</v>
      </c>
      <c r="Z2282" s="66">
        <v>18952</v>
      </c>
      <c r="AA2282" s="16" t="s">
        <v>37</v>
      </c>
      <c r="AB2282" s="66">
        <v>9015</v>
      </c>
      <c r="AC2282" s="66">
        <v>21697</v>
      </c>
      <c r="AD2282" s="16" t="s">
        <v>39</v>
      </c>
      <c r="AE2282" s="66">
        <v>11730</v>
      </c>
      <c r="AF2282" s="66">
        <v>16675</v>
      </c>
      <c r="AG2282" s="16" t="s">
        <v>37</v>
      </c>
      <c r="AH2282" s="66">
        <v>8701</v>
      </c>
      <c r="AI2282" s="66">
        <v>22480</v>
      </c>
      <c r="AJ2282" s="76"/>
      <c r="AK2282" s="75"/>
      <c r="AL2282" s="7">
        <v>600421</v>
      </c>
    </row>
    <row r="2283" spans="1:38" x14ac:dyDescent="0.15">
      <c r="A2283" s="7">
        <v>600422</v>
      </c>
      <c r="B2283" s="17">
        <f t="shared" si="824"/>
        <v>12.65929535232384</v>
      </c>
      <c r="C2283" s="17">
        <f t="shared" si="825"/>
        <v>1.6086972053202511</v>
      </c>
      <c r="D2283" s="17">
        <f t="shared" si="826"/>
        <v>34.53810623556582</v>
      </c>
      <c r="E2283" s="17">
        <f t="shared" si="827"/>
        <v>3.4716096383304702</v>
      </c>
      <c r="F2283" s="17">
        <f t="shared" si="828"/>
        <v>21.657669101302002</v>
      </c>
      <c r="G2283" s="17">
        <f t="shared" si="829"/>
        <v>3.1819348216576859</v>
      </c>
      <c r="H2283" s="17">
        <f t="shared" si="830"/>
        <v>24.868703747911198</v>
      </c>
      <c r="I2283" s="17">
        <f t="shared" si="831"/>
        <v>3.1472334254769567</v>
      </c>
      <c r="J2283" s="18">
        <v>13.51</v>
      </c>
      <c r="K2283" s="17">
        <v>1.0671999999999999</v>
      </c>
      <c r="L2283" s="17">
        <v>8.3980999999999995</v>
      </c>
      <c r="M2283" s="18">
        <v>29.91</v>
      </c>
      <c r="N2283" s="17">
        <v>0.2165</v>
      </c>
      <c r="O2283" s="17">
        <v>8.6156000000000006</v>
      </c>
      <c r="P2283" s="18">
        <v>13.64</v>
      </c>
      <c r="Q2283" s="17">
        <v>0.31490000000000001</v>
      </c>
      <c r="R2283" s="17">
        <v>4.2866999999999997</v>
      </c>
      <c r="S2283" s="18">
        <v>13.89</v>
      </c>
      <c r="T2283" s="17">
        <v>0.41889999999999999</v>
      </c>
      <c r="U2283" s="17">
        <v>4.4134000000000002</v>
      </c>
      <c r="V2283" s="21">
        <v>42454</v>
      </c>
      <c r="W2283" s="7">
        <v>600422</v>
      </c>
      <c r="X2283" s="16" t="s">
        <v>39</v>
      </c>
      <c r="Y2283" s="66">
        <v>18307</v>
      </c>
      <c r="Z2283" s="66">
        <v>21541</v>
      </c>
      <c r="AA2283" s="16" t="s">
        <v>43</v>
      </c>
      <c r="AB2283" s="66">
        <v>24894</v>
      </c>
      <c r="AC2283" s="66">
        <v>15841</v>
      </c>
      <c r="AD2283" s="16" t="s">
        <v>41</v>
      </c>
      <c r="AE2283" s="66">
        <v>28323</v>
      </c>
      <c r="AF2283" s="66">
        <v>27846</v>
      </c>
      <c r="AG2283" s="16" t="s">
        <v>43</v>
      </c>
      <c r="AH2283" s="66">
        <v>34590</v>
      </c>
      <c r="AI2283" s="66">
        <v>22801</v>
      </c>
      <c r="AJ2283" s="76"/>
      <c r="AK2283" s="75"/>
      <c r="AL2283" s="7">
        <v>600422</v>
      </c>
    </row>
    <row r="2284" spans="1:38" x14ac:dyDescent="0.15">
      <c r="A2284" s="7">
        <v>600423</v>
      </c>
      <c r="B2284" s="17">
        <f t="shared" si="824"/>
        <v>-7.6967213114754101</v>
      </c>
      <c r="C2284" s="17">
        <f t="shared" si="825"/>
        <v>4.7640791476407918</v>
      </c>
      <c r="D2284" s="17">
        <f t="shared" si="826"/>
        <v>-10.28409090909091</v>
      </c>
      <c r="E2284" s="17">
        <f t="shared" si="827"/>
        <v>5.1643460397169605</v>
      </c>
      <c r="F2284" s="17">
        <f t="shared" si="828"/>
        <v>-5.5833333333333339</v>
      </c>
      <c r="G2284" s="17">
        <f t="shared" si="829"/>
        <v>4.8695399374954578</v>
      </c>
      <c r="H2284" s="17">
        <f t="shared" si="830"/>
        <v>-6.0069444444444438</v>
      </c>
      <c r="I2284" s="17">
        <f t="shared" si="831"/>
        <v>9.6260850211440019</v>
      </c>
      <c r="J2284" s="18">
        <v>9.39</v>
      </c>
      <c r="K2284" s="17">
        <v>-1.22</v>
      </c>
      <c r="L2284" s="17">
        <v>1.9710000000000001</v>
      </c>
      <c r="M2284" s="18">
        <v>9.0500000000000007</v>
      </c>
      <c r="N2284" s="17">
        <v>-0.22</v>
      </c>
      <c r="O2284" s="17">
        <v>1.7524</v>
      </c>
      <c r="P2284" s="18">
        <v>6.7</v>
      </c>
      <c r="Q2284" s="17">
        <v>-0.6</v>
      </c>
      <c r="R2284" s="17">
        <v>1.3758999999999999</v>
      </c>
      <c r="S2284" s="18">
        <v>8.65</v>
      </c>
      <c r="T2284" s="17">
        <v>-1.08</v>
      </c>
      <c r="U2284" s="17">
        <v>0.89859999999999995</v>
      </c>
      <c r="V2284" s="21">
        <v>42489</v>
      </c>
      <c r="W2284" s="7">
        <v>600423</v>
      </c>
      <c r="X2284" s="16" t="s">
        <v>41</v>
      </c>
      <c r="Y2284" s="66">
        <v>31317</v>
      </c>
      <c r="Z2284" s="66">
        <v>12752</v>
      </c>
      <c r="AA2284" s="16" t="s">
        <v>41</v>
      </c>
      <c r="AB2284" s="66">
        <v>25229</v>
      </c>
      <c r="AC2284" s="66">
        <v>15829</v>
      </c>
      <c r="AD2284" s="16" t="s">
        <v>43</v>
      </c>
      <c r="AE2284" s="66">
        <v>33865</v>
      </c>
      <c r="AF2284" s="66">
        <v>11792</v>
      </c>
      <c r="AG2284" s="16" t="s">
        <v>41</v>
      </c>
      <c r="AH2284" s="66">
        <v>30357</v>
      </c>
      <c r="AI2284" s="66">
        <v>13155</v>
      </c>
      <c r="AJ2284" s="76"/>
      <c r="AK2284" s="75"/>
      <c r="AL2284" s="7">
        <v>600423</v>
      </c>
    </row>
    <row r="2285" spans="1:38" x14ac:dyDescent="0.15">
      <c r="A2285" s="7">
        <v>600425</v>
      </c>
      <c r="B2285" s="17">
        <f t="shared" si="824"/>
        <v>-9.4897959183673475</v>
      </c>
      <c r="C2285" s="17">
        <f t="shared" si="825"/>
        <v>1.4023342079073555</v>
      </c>
      <c r="D2285" s="17">
        <f t="shared" si="826"/>
        <v>-11.438053097345133</v>
      </c>
      <c r="E2285" s="17">
        <f t="shared" si="827"/>
        <v>1.6143133703865609</v>
      </c>
      <c r="F2285" s="17">
        <f t="shared" si="828"/>
        <v>-17.137096774193548</v>
      </c>
      <c r="G2285" s="17">
        <f t="shared" si="829"/>
        <v>1.3311617126569988</v>
      </c>
      <c r="H2285" s="17">
        <f t="shared" si="830"/>
        <v>-24.111111111111107</v>
      </c>
      <c r="I2285" s="17">
        <f t="shared" si="831"/>
        <v>1.3638791992709216</v>
      </c>
      <c r="J2285" s="18">
        <v>4.6500000000000004</v>
      </c>
      <c r="K2285" s="17">
        <v>-0.49</v>
      </c>
      <c r="L2285" s="17">
        <v>3.3159000000000001</v>
      </c>
      <c r="M2285" s="18">
        <v>5.17</v>
      </c>
      <c r="N2285" s="17">
        <v>-0.113</v>
      </c>
      <c r="O2285" s="17">
        <v>3.2025999999999999</v>
      </c>
      <c r="P2285" s="18">
        <v>4.25</v>
      </c>
      <c r="Q2285" s="17">
        <v>-0.124</v>
      </c>
      <c r="R2285" s="17">
        <v>3.1926999999999999</v>
      </c>
      <c r="S2285" s="18">
        <v>4.34</v>
      </c>
      <c r="T2285" s="17">
        <v>-0.13500000000000001</v>
      </c>
      <c r="U2285" s="17">
        <v>3.1821000000000002</v>
      </c>
      <c r="V2285" s="21">
        <v>42468</v>
      </c>
      <c r="W2285" s="7">
        <v>600425</v>
      </c>
      <c r="X2285" s="16"/>
      <c r="Y2285" s="66">
        <v>81483</v>
      </c>
      <c r="Z2285" s="66">
        <v>16921</v>
      </c>
      <c r="AA2285" s="16"/>
      <c r="AB2285" s="66">
        <v>99461</v>
      </c>
      <c r="AC2285" s="66">
        <v>13863</v>
      </c>
      <c r="AD2285" s="30"/>
      <c r="AE2285" s="66">
        <v>89445</v>
      </c>
      <c r="AF2285" s="66">
        <v>15415</v>
      </c>
      <c r="AG2285" s="30"/>
      <c r="AH2285" s="66">
        <v>82199</v>
      </c>
      <c r="AI2285" s="66">
        <v>16774</v>
      </c>
      <c r="AJ2285" s="76"/>
      <c r="AK2285" s="75"/>
      <c r="AL2285" s="7">
        <v>600425</v>
      </c>
    </row>
    <row r="2286" spans="1:38" x14ac:dyDescent="0.15">
      <c r="A2286" s="7">
        <v>600426</v>
      </c>
      <c r="B2286" s="17">
        <f t="shared" si="824"/>
        <v>13.962065331928347</v>
      </c>
      <c r="C2286" s="17">
        <f t="shared" si="825"/>
        <v>1.7228152751953607</v>
      </c>
      <c r="D2286" s="17">
        <f t="shared" si="826"/>
        <v>13.084415584415584</v>
      </c>
      <c r="E2286" s="17">
        <f t="shared" si="827"/>
        <v>1.525436560008075</v>
      </c>
      <c r="F2286" s="17">
        <f t="shared" si="828"/>
        <v>11.208651399491094</v>
      </c>
      <c r="G2286" s="17">
        <f t="shared" si="829"/>
        <v>1.41280990410212</v>
      </c>
      <c r="H2286" s="17">
        <f t="shared" si="830"/>
        <v>16.508704061895553</v>
      </c>
      <c r="I2286" s="17">
        <f t="shared" si="831"/>
        <v>1.7898147274385834</v>
      </c>
      <c r="J2286" s="18">
        <v>13.25</v>
      </c>
      <c r="K2286" s="17">
        <v>0.94899999999999995</v>
      </c>
      <c r="L2286" s="17">
        <v>7.6909000000000001</v>
      </c>
      <c r="M2286" s="18">
        <v>12.09</v>
      </c>
      <c r="N2286" s="17">
        <v>0.23100000000000001</v>
      </c>
      <c r="O2286" s="17">
        <v>7.9256000000000002</v>
      </c>
      <c r="P2286" s="18">
        <v>8.81</v>
      </c>
      <c r="Q2286" s="17">
        <v>0.39300000000000002</v>
      </c>
      <c r="R2286" s="17">
        <v>6.2358000000000002</v>
      </c>
      <c r="S2286" s="18">
        <v>11.38</v>
      </c>
      <c r="T2286" s="17">
        <v>0.51700000000000002</v>
      </c>
      <c r="U2286" s="17">
        <v>6.3582000000000001</v>
      </c>
      <c r="V2286" s="21">
        <v>42459</v>
      </c>
      <c r="W2286" s="7">
        <v>600426</v>
      </c>
      <c r="X2286" s="30"/>
      <c r="Y2286" s="66">
        <v>53124</v>
      </c>
      <c r="Z2286" s="66">
        <v>18050</v>
      </c>
      <c r="AA2286" s="30"/>
      <c r="AB2286" s="66">
        <v>54189</v>
      </c>
      <c r="AC2286" s="66">
        <v>17695</v>
      </c>
      <c r="AD2286" s="30" t="s">
        <v>41</v>
      </c>
      <c r="AE2286" s="66">
        <v>51476</v>
      </c>
      <c r="AF2286" s="66">
        <v>24216</v>
      </c>
      <c r="AG2286" s="30" t="s">
        <v>41</v>
      </c>
      <c r="AH2286" s="66">
        <v>41561</v>
      </c>
      <c r="AI2286" s="66">
        <v>29993</v>
      </c>
      <c r="AJ2286" s="76"/>
      <c r="AK2286" s="75"/>
      <c r="AL2286" s="7">
        <v>600426</v>
      </c>
    </row>
    <row r="2287" spans="1:38" x14ac:dyDescent="0.15">
      <c r="A2287" s="7">
        <v>600428</v>
      </c>
      <c r="B2287" s="17">
        <f t="shared" si="824"/>
        <v>71.162790697674424</v>
      </c>
      <c r="C2287" s="17">
        <f t="shared" si="825"/>
        <v>1.5519208824648156</v>
      </c>
      <c r="D2287" s="17">
        <f t="shared" si="826"/>
        <v>3330</v>
      </c>
      <c r="E2287" s="17">
        <f t="shared" si="827"/>
        <v>1.5658061785865425</v>
      </c>
      <c r="F2287" s="17">
        <f t="shared" si="828"/>
        <v>1402.5</v>
      </c>
      <c r="G2287" s="17">
        <f t="shared" si="829"/>
        <v>1.310962073236277</v>
      </c>
      <c r="H2287" s="17">
        <f t="shared" si="830"/>
        <v>264.375</v>
      </c>
      <c r="I2287" s="17">
        <f t="shared" si="831"/>
        <v>1.3112924600683546</v>
      </c>
      <c r="J2287" s="18">
        <v>6.12</v>
      </c>
      <c r="K2287" s="17">
        <v>8.5999999999999993E-2</v>
      </c>
      <c r="L2287" s="17">
        <v>3.9434999999999998</v>
      </c>
      <c r="M2287" s="18">
        <v>6.66</v>
      </c>
      <c r="N2287" s="17">
        <v>5.0000000000000001E-4</v>
      </c>
      <c r="O2287" s="17">
        <v>4.2534000000000001</v>
      </c>
      <c r="P2287" s="18">
        <v>5.61</v>
      </c>
      <c r="Q2287" s="17">
        <v>2E-3</v>
      </c>
      <c r="R2287" s="17">
        <v>4.2793000000000001</v>
      </c>
      <c r="S2287" s="18">
        <v>5.64</v>
      </c>
      <c r="T2287" s="17">
        <v>1.6E-2</v>
      </c>
      <c r="U2287" s="17">
        <v>4.3010999999999999</v>
      </c>
      <c r="V2287" s="21">
        <v>42460</v>
      </c>
      <c r="W2287" s="7">
        <v>600428</v>
      </c>
      <c r="X2287" s="30"/>
      <c r="Y2287" s="66"/>
      <c r="Z2287" s="66"/>
      <c r="AA2287" s="30"/>
      <c r="AB2287" s="66"/>
      <c r="AC2287" s="66"/>
      <c r="AD2287" s="30"/>
      <c r="AE2287" s="66"/>
      <c r="AF2287" s="66"/>
      <c r="AG2287" s="30"/>
      <c r="AH2287" s="66"/>
      <c r="AI2287" s="66"/>
      <c r="AJ2287" s="76"/>
      <c r="AK2287" s="75"/>
      <c r="AL2287" s="7">
        <v>600428</v>
      </c>
    </row>
    <row r="2288" spans="1:38" x14ac:dyDescent="0.15">
      <c r="A2288" s="7">
        <v>600429</v>
      </c>
      <c r="B2288" s="17">
        <f t="shared" si="824"/>
        <v>139.18439716312056</v>
      </c>
      <c r="C2288" s="17">
        <f t="shared" si="825"/>
        <v>2.0974163037379432</v>
      </c>
      <c r="D2288" s="17">
        <f t="shared" si="826"/>
        <v>161.83035714285714</v>
      </c>
      <c r="E2288" s="17">
        <f t="shared" si="827"/>
        <v>1.931170422460178</v>
      </c>
      <c r="F2288" s="17">
        <f t="shared" si="828"/>
        <v>38.232421875</v>
      </c>
      <c r="G2288" s="17">
        <f t="shared" si="829"/>
        <v>2.0362520479546458</v>
      </c>
      <c r="H2288" s="17">
        <f t="shared" si="830"/>
        <v>52.690288713910753</v>
      </c>
      <c r="I2288" s="17">
        <f t="shared" si="831"/>
        <v>2.0817130709804528</v>
      </c>
      <c r="J2288" s="18">
        <v>7.85</v>
      </c>
      <c r="K2288" s="17">
        <v>5.6399999999999999E-2</v>
      </c>
      <c r="L2288" s="17">
        <v>3.7427000000000001</v>
      </c>
      <c r="M2288" s="18">
        <v>7.25</v>
      </c>
      <c r="N2288" s="17">
        <v>1.12E-2</v>
      </c>
      <c r="O2288" s="17">
        <v>3.7542</v>
      </c>
      <c r="P2288" s="18">
        <v>7.83</v>
      </c>
      <c r="Q2288" s="17">
        <v>0.1024</v>
      </c>
      <c r="R2288" s="17">
        <v>3.8452999999999999</v>
      </c>
      <c r="S2288" s="18">
        <v>8.0299999999999994</v>
      </c>
      <c r="T2288" s="17">
        <v>0.1143</v>
      </c>
      <c r="U2288" s="17">
        <v>3.8574000000000002</v>
      </c>
      <c r="V2288" s="21">
        <v>42488</v>
      </c>
      <c r="W2288" s="7">
        <v>600429</v>
      </c>
      <c r="X2288" s="16" t="s">
        <v>37</v>
      </c>
      <c r="Y2288" s="66">
        <v>29542</v>
      </c>
      <c r="Z2288" s="66">
        <v>50692</v>
      </c>
      <c r="AA2288" s="16" t="s">
        <v>39</v>
      </c>
      <c r="AB2288" s="66">
        <v>30634</v>
      </c>
      <c r="AC2288" s="66">
        <v>48885</v>
      </c>
      <c r="AD2288" s="16" t="s">
        <v>39</v>
      </c>
      <c r="AE2288" s="66">
        <v>33536</v>
      </c>
      <c r="AF2288" s="66">
        <v>44655</v>
      </c>
      <c r="AG2288" s="16" t="s">
        <v>37</v>
      </c>
      <c r="AH2288" s="66">
        <v>30949</v>
      </c>
      <c r="AI2288" s="66">
        <v>48388</v>
      </c>
      <c r="AJ2288" s="76"/>
      <c r="AK2288" s="75"/>
      <c r="AL2288" s="7">
        <v>600429</v>
      </c>
    </row>
    <row r="2289" spans="1:38" x14ac:dyDescent="0.15">
      <c r="A2289" s="7">
        <v>600432</v>
      </c>
      <c r="B2289" s="17">
        <f t="shared" si="824"/>
        <v>-4.016759776536313</v>
      </c>
      <c r="C2289" s="17">
        <f t="shared" si="825"/>
        <v>2.205995152333323</v>
      </c>
      <c r="D2289" s="17">
        <f t="shared" si="826"/>
        <v>-20.458333333333336</v>
      </c>
      <c r="E2289" s="17">
        <f t="shared" si="827"/>
        <v>3.1214240305149397</v>
      </c>
      <c r="F2289" s="17">
        <f t="shared" si="828"/>
        <v>-11.09375</v>
      </c>
      <c r="G2289" s="17">
        <f t="shared" si="829"/>
        <v>2.4091479759763836</v>
      </c>
      <c r="H2289" s="17">
        <f t="shared" si="830"/>
        <v>-13.993421052631577</v>
      </c>
      <c r="I2289" s="17">
        <f t="shared" si="831"/>
        <v>2.4356728159675702</v>
      </c>
      <c r="J2289" s="18">
        <v>7.19</v>
      </c>
      <c r="K2289" s="17">
        <v>-1.79</v>
      </c>
      <c r="L2289" s="17">
        <v>3.2593000000000001</v>
      </c>
      <c r="M2289" s="18">
        <v>9.82</v>
      </c>
      <c r="N2289" s="17">
        <v>-0.12</v>
      </c>
      <c r="O2289" s="17">
        <v>3.1459999999999999</v>
      </c>
      <c r="P2289" s="18">
        <v>7.1</v>
      </c>
      <c r="Q2289" s="17">
        <v>-0.32</v>
      </c>
      <c r="R2289" s="17">
        <v>2.9470999999999998</v>
      </c>
      <c r="S2289" s="18">
        <v>7.09</v>
      </c>
      <c r="T2289" s="17">
        <v>-0.38</v>
      </c>
      <c r="U2289" s="17">
        <v>2.9108999999999998</v>
      </c>
      <c r="V2289" s="21">
        <v>42485</v>
      </c>
      <c r="W2289" s="7">
        <v>600432</v>
      </c>
      <c r="X2289" s="30"/>
      <c r="Y2289" s="66"/>
      <c r="Z2289" s="66"/>
      <c r="AA2289" s="30"/>
      <c r="AB2289" s="66"/>
      <c r="AC2289" s="66"/>
      <c r="AD2289" s="30"/>
      <c r="AE2289" s="66">
        <v>79722</v>
      </c>
      <c r="AF2289" s="66">
        <v>20116</v>
      </c>
      <c r="AG2289" s="30"/>
      <c r="AH2289" s="66">
        <v>73347</v>
      </c>
      <c r="AI2289" s="66">
        <v>21865</v>
      </c>
      <c r="AJ2289" s="76"/>
      <c r="AK2289" s="75"/>
      <c r="AL2289" s="7">
        <v>600432</v>
      </c>
    </row>
    <row r="2290" spans="1:38" x14ac:dyDescent="0.15">
      <c r="A2290" s="7">
        <v>600433</v>
      </c>
      <c r="B2290" s="17">
        <f t="shared" si="824"/>
        <v>267.33333333333331</v>
      </c>
      <c r="C2290" s="17">
        <f t="shared" si="825"/>
        <v>4.1886457408471296</v>
      </c>
      <c r="D2290" s="17">
        <f t="shared" si="826"/>
        <v>257.5</v>
      </c>
      <c r="E2290" s="17">
        <f t="shared" si="827"/>
        <v>5.3553787760619773</v>
      </c>
      <c r="F2290" s="17">
        <f t="shared" si="828"/>
        <v>144.00000000000003</v>
      </c>
      <c r="G2290" s="17">
        <f t="shared" si="829"/>
        <v>4.4600454263886027</v>
      </c>
      <c r="H2290" s="17">
        <f t="shared" si="830"/>
        <v>125.54999999999998</v>
      </c>
      <c r="I2290" s="17">
        <f t="shared" si="831"/>
        <v>4.2859337395667971</v>
      </c>
      <c r="J2290" s="18">
        <v>8.02</v>
      </c>
      <c r="K2290" s="17">
        <v>0.03</v>
      </c>
      <c r="L2290" s="17">
        <v>1.9147000000000001</v>
      </c>
      <c r="M2290" s="18">
        <v>10.3</v>
      </c>
      <c r="N2290" s="17">
        <v>0.01</v>
      </c>
      <c r="O2290" s="17">
        <v>1.9233</v>
      </c>
      <c r="P2290" s="18">
        <v>8.64</v>
      </c>
      <c r="Q2290" s="17">
        <v>0.03</v>
      </c>
      <c r="R2290" s="17">
        <v>1.9372</v>
      </c>
      <c r="S2290" s="18">
        <v>8.3699999999999992</v>
      </c>
      <c r="T2290" s="17">
        <v>0.05</v>
      </c>
      <c r="U2290" s="17">
        <v>1.9529000000000001</v>
      </c>
      <c r="V2290" s="28">
        <v>42450</v>
      </c>
      <c r="W2290" s="7">
        <v>600433</v>
      </c>
      <c r="X2290" s="16"/>
      <c r="Y2290" s="66">
        <v>66697</v>
      </c>
      <c r="Z2290" s="66">
        <v>19061</v>
      </c>
      <c r="AA2290" s="16" t="s">
        <v>41</v>
      </c>
      <c r="AB2290" s="66">
        <v>59283</v>
      </c>
      <c r="AC2290" s="66">
        <v>21445</v>
      </c>
      <c r="AD2290" s="16" t="s">
        <v>43</v>
      </c>
      <c r="AE2290" s="66">
        <v>59500</v>
      </c>
      <c r="AF2290" s="66">
        <v>21367</v>
      </c>
      <c r="AG2290" s="30" t="s">
        <v>41</v>
      </c>
      <c r="AH2290" s="66">
        <v>56268</v>
      </c>
      <c r="AI2290" s="66">
        <v>22594</v>
      </c>
      <c r="AJ2290" s="76"/>
      <c r="AK2290" s="75"/>
      <c r="AL2290" s="7">
        <v>600433</v>
      </c>
    </row>
    <row r="2291" spans="1:38" x14ac:dyDescent="0.15">
      <c r="A2291" s="7">
        <v>600435</v>
      </c>
      <c r="B2291" s="17">
        <f t="shared" si="824"/>
        <v>260.79999999999995</v>
      </c>
      <c r="C2291" s="17">
        <f t="shared" si="825"/>
        <v>4.7157529292637053</v>
      </c>
      <c r="D2291" s="17">
        <f t="shared" si="826"/>
        <v>593</v>
      </c>
      <c r="E2291" s="17">
        <f t="shared" si="827"/>
        <v>8.5397465437788007</v>
      </c>
      <c r="F2291" s="17">
        <f t="shared" si="828"/>
        <v>2464.8148148148148</v>
      </c>
      <c r="G2291" s="17">
        <f t="shared" si="829"/>
        <v>9.776700455413545</v>
      </c>
      <c r="H2291" s="17">
        <f t="shared" si="830"/>
        <v>3642.5</v>
      </c>
      <c r="I2291" s="17">
        <f t="shared" si="831"/>
        <v>10.699860468531982</v>
      </c>
      <c r="J2291" s="18">
        <v>13.04</v>
      </c>
      <c r="K2291" s="17">
        <v>0.05</v>
      </c>
      <c r="L2291" s="17">
        <v>2.7652000000000001</v>
      </c>
      <c r="M2291" s="18">
        <v>23.72</v>
      </c>
      <c r="N2291" s="17">
        <v>0.01</v>
      </c>
      <c r="O2291" s="17">
        <v>2.7776000000000001</v>
      </c>
      <c r="P2291" s="18">
        <v>13.31</v>
      </c>
      <c r="Q2291" s="17">
        <v>2.7000000000000001E-3</v>
      </c>
      <c r="R2291" s="17">
        <v>1.3613999999999999</v>
      </c>
      <c r="S2291" s="18">
        <v>14.57</v>
      </c>
      <c r="T2291" s="17">
        <v>3.0000000000000001E-3</v>
      </c>
      <c r="U2291" s="17">
        <v>1.3616999999999999</v>
      </c>
      <c r="V2291" s="28">
        <v>42459</v>
      </c>
      <c r="W2291" s="7">
        <v>600435</v>
      </c>
      <c r="X2291" s="30"/>
      <c r="Y2291" s="66"/>
      <c r="Z2291" s="66"/>
      <c r="AA2291" s="30"/>
      <c r="AB2291" s="66"/>
      <c r="AC2291" s="66"/>
      <c r="AD2291" s="30"/>
      <c r="AE2291" s="66">
        <v>102104</v>
      </c>
      <c r="AF2291" s="66">
        <v>14586</v>
      </c>
      <c r="AG2291" s="30"/>
      <c r="AH2291" s="66">
        <v>139413</v>
      </c>
      <c r="AI2291" s="66">
        <v>10683</v>
      </c>
      <c r="AJ2291" s="76"/>
      <c r="AK2291" s="75"/>
      <c r="AL2291" s="7">
        <v>600435</v>
      </c>
    </row>
    <row r="2292" spans="1:38" x14ac:dyDescent="0.15">
      <c r="A2292" s="7">
        <v>600436</v>
      </c>
      <c r="B2292" s="17">
        <f t="shared" si="824"/>
        <v>39.474137931034484</v>
      </c>
      <c r="C2292" s="17">
        <f t="shared" si="825"/>
        <v>5.8367643497214816</v>
      </c>
      <c r="D2292" s="17">
        <f t="shared" si="826"/>
        <v>38.222222222222221</v>
      </c>
      <c r="E2292" s="17">
        <f t="shared" si="827"/>
        <v>6.6960266673155067</v>
      </c>
      <c r="F2292" s="17">
        <f t="shared" si="828"/>
        <v>44.127450980392155</v>
      </c>
      <c r="G2292" s="17">
        <f t="shared" si="829"/>
        <v>8.4395859896497409</v>
      </c>
      <c r="H2292" s="17">
        <f t="shared" si="830"/>
        <v>44.8125</v>
      </c>
      <c r="I2292" s="17">
        <f t="shared" si="831"/>
        <v>8.4756281362483801</v>
      </c>
      <c r="J2292" s="18">
        <v>45.79</v>
      </c>
      <c r="K2292" s="17">
        <v>1.1599999999999999</v>
      </c>
      <c r="L2292" s="17">
        <v>7.8451000000000004</v>
      </c>
      <c r="M2292" s="18">
        <v>55.04</v>
      </c>
      <c r="N2292" s="17">
        <v>0.36</v>
      </c>
      <c r="O2292" s="17">
        <v>8.2197999999999993</v>
      </c>
      <c r="P2292" s="18">
        <v>45.01</v>
      </c>
      <c r="Q2292" s="17">
        <v>0.51</v>
      </c>
      <c r="R2292" s="17">
        <v>5.3331999999999997</v>
      </c>
      <c r="S2292" s="18">
        <v>47.8</v>
      </c>
      <c r="T2292" s="17">
        <v>0.8</v>
      </c>
      <c r="U2292" s="17">
        <v>5.6397000000000004</v>
      </c>
      <c r="V2292" s="28">
        <v>42473</v>
      </c>
      <c r="W2292" s="7">
        <v>600436</v>
      </c>
      <c r="X2292" s="30"/>
      <c r="Y2292" s="66">
        <v>51075</v>
      </c>
      <c r="Z2292" s="66">
        <v>7874</v>
      </c>
      <c r="AA2292" s="41"/>
      <c r="AB2292" s="66">
        <v>51851</v>
      </c>
      <c r="AC2292" s="66">
        <v>7757</v>
      </c>
      <c r="AD2292" s="30"/>
      <c r="AE2292" s="66">
        <v>55575</v>
      </c>
      <c r="AF2292" s="66">
        <v>10855</v>
      </c>
      <c r="AG2292" s="30"/>
      <c r="AH2292" s="66"/>
      <c r="AI2292" s="66"/>
      <c r="AJ2292" s="76"/>
      <c r="AK2292" s="75"/>
      <c r="AL2292" s="7">
        <v>600436</v>
      </c>
    </row>
    <row r="2293" spans="1:38" x14ac:dyDescent="0.15">
      <c r="A2293" s="7">
        <v>600438</v>
      </c>
      <c r="B2293" s="17">
        <f t="shared" si="824"/>
        <v>15.716753022452504</v>
      </c>
      <c r="C2293" s="17">
        <f t="shared" si="825"/>
        <v>2.0819714995424237</v>
      </c>
      <c r="D2293" s="17">
        <f t="shared" si="826"/>
        <v>-426.23456790123458</v>
      </c>
      <c r="E2293" s="17">
        <f t="shared" si="827"/>
        <v>3.3082598696818701</v>
      </c>
      <c r="F2293" s="17">
        <f t="shared" si="828"/>
        <v>28.342245989304814</v>
      </c>
      <c r="G2293" s="17">
        <f t="shared" si="829"/>
        <v>2.4114658375673015</v>
      </c>
      <c r="H2293" s="17">
        <f t="shared" si="830"/>
        <v>15.637966804979254</v>
      </c>
      <c r="I2293" s="17">
        <f t="shared" si="831"/>
        <v>2.3848131303144156</v>
      </c>
      <c r="J2293" s="18">
        <v>6.37</v>
      </c>
      <c r="K2293" s="17">
        <v>0.40529999999999999</v>
      </c>
      <c r="L2293" s="17">
        <v>3.0596000000000001</v>
      </c>
      <c r="M2293" s="18">
        <v>13.81</v>
      </c>
      <c r="N2293" s="17">
        <v>-8.0999999999999996E-3</v>
      </c>
      <c r="O2293" s="17">
        <v>4.1744000000000003</v>
      </c>
      <c r="P2293" s="18">
        <v>6.36</v>
      </c>
      <c r="Q2293" s="17">
        <v>0.11219999999999999</v>
      </c>
      <c r="R2293" s="17">
        <v>2.6374</v>
      </c>
      <c r="S2293" s="18">
        <v>6.03</v>
      </c>
      <c r="T2293" s="17">
        <v>0.28920000000000001</v>
      </c>
      <c r="U2293" s="17">
        <v>2.5285000000000002</v>
      </c>
      <c r="V2293" s="21">
        <v>42475</v>
      </c>
      <c r="W2293" s="7">
        <v>600438</v>
      </c>
      <c r="X2293" s="16" t="s">
        <v>43</v>
      </c>
      <c r="Y2293" s="66">
        <v>35392</v>
      </c>
      <c r="Z2293" s="66">
        <v>23087</v>
      </c>
      <c r="AA2293" s="16" t="s">
        <v>41</v>
      </c>
      <c r="AB2293" s="66">
        <v>32502</v>
      </c>
      <c r="AC2293" s="66">
        <v>32473</v>
      </c>
      <c r="AD2293" s="16" t="s">
        <v>37</v>
      </c>
      <c r="AE2293" s="66">
        <v>40531</v>
      </c>
      <c r="AF2293" s="66">
        <v>60722</v>
      </c>
      <c r="AG2293" s="16" t="s">
        <v>39</v>
      </c>
      <c r="AH2293" s="66">
        <v>42263</v>
      </c>
      <c r="AI2293" s="66">
        <v>58234</v>
      </c>
      <c r="AJ2293" s="76"/>
      <c r="AK2293" s="75"/>
      <c r="AL2293" s="7">
        <v>600438</v>
      </c>
    </row>
    <row r="2294" spans="1:38" x14ac:dyDescent="0.15">
      <c r="A2294" s="7">
        <v>600439</v>
      </c>
      <c r="B2294" s="17">
        <f t="shared" si="824"/>
        <v>58.305537024683119</v>
      </c>
      <c r="C2294" s="17">
        <f t="shared" si="825"/>
        <v>3.5202191074593201</v>
      </c>
      <c r="D2294" s="17">
        <f t="shared" si="826"/>
        <v>32.994923857868024</v>
      </c>
      <c r="E2294" s="17">
        <f t="shared" si="827"/>
        <v>2.0589166930630349</v>
      </c>
      <c r="F2294" s="17">
        <f t="shared" si="828"/>
        <v>35.086633663366335</v>
      </c>
      <c r="G2294" s="17">
        <f t="shared" si="829"/>
        <v>2.349577324714073</v>
      </c>
      <c r="H2294" s="17">
        <f t="shared" si="830"/>
        <v>44.497607655502392</v>
      </c>
      <c r="I2294" s="17">
        <f t="shared" si="831"/>
        <v>3.0348766061594947</v>
      </c>
      <c r="J2294" s="18">
        <v>8.74</v>
      </c>
      <c r="K2294" s="17">
        <v>0.14990000000000001</v>
      </c>
      <c r="L2294" s="17">
        <v>2.4828000000000001</v>
      </c>
      <c r="M2294" s="18">
        <v>5.2</v>
      </c>
      <c r="N2294" s="17">
        <v>3.9399999999999998E-2</v>
      </c>
      <c r="O2294" s="17">
        <v>2.5255999999999998</v>
      </c>
      <c r="P2294" s="18">
        <v>5.67</v>
      </c>
      <c r="Q2294" s="17">
        <v>8.0799999999999997E-2</v>
      </c>
      <c r="R2294" s="17">
        <v>2.4131999999999998</v>
      </c>
      <c r="S2294" s="18">
        <v>7.44</v>
      </c>
      <c r="T2294" s="17">
        <v>0.12540000000000001</v>
      </c>
      <c r="U2294" s="17">
        <v>2.4514999999999998</v>
      </c>
      <c r="V2294" s="28">
        <v>42460</v>
      </c>
      <c r="W2294" s="7">
        <v>600439</v>
      </c>
      <c r="X2294" s="30"/>
      <c r="Y2294" s="66">
        <v>91287</v>
      </c>
      <c r="Z2294" s="66">
        <v>10333</v>
      </c>
      <c r="AA2294" s="30"/>
      <c r="AB2294" s="66">
        <v>87326</v>
      </c>
      <c r="AC2294" s="66">
        <v>10802</v>
      </c>
      <c r="AD2294" s="30"/>
      <c r="AE2294" s="66">
        <v>78616</v>
      </c>
      <c r="AF2294" s="66">
        <v>11999</v>
      </c>
      <c r="AG2294" s="30"/>
      <c r="AH2294" s="66">
        <v>66397</v>
      </c>
      <c r="AI2294" s="66">
        <v>14207</v>
      </c>
      <c r="AJ2294" s="76"/>
      <c r="AK2294" s="75"/>
      <c r="AL2294" s="7">
        <v>600439</v>
      </c>
    </row>
    <row r="2295" spans="1:38" x14ac:dyDescent="0.15">
      <c r="A2295" s="7">
        <v>600444</v>
      </c>
      <c r="B2295" s="17">
        <f t="shared" si="824"/>
        <v>107.09523809523809</v>
      </c>
      <c r="C2295" s="17">
        <f t="shared" si="825"/>
        <v>10.06894699140401</v>
      </c>
      <c r="D2295" s="17">
        <f t="shared" si="826"/>
        <v>-101.4</v>
      </c>
      <c r="E2295" s="17">
        <f t="shared" si="827"/>
        <v>9.2912447885646223</v>
      </c>
      <c r="F2295" s="17">
        <f t="shared" si="828"/>
        <v>-113.43023255813955</v>
      </c>
      <c r="G2295" s="17">
        <f t="shared" si="829"/>
        <v>9.0777963893541784</v>
      </c>
      <c r="H2295" s="17">
        <f t="shared" si="830"/>
        <v>514.75</v>
      </c>
      <c r="I2295" s="17">
        <f t="shared" si="831"/>
        <v>9.0772825464003883</v>
      </c>
      <c r="J2295" s="18">
        <v>22.49</v>
      </c>
      <c r="K2295" s="17">
        <v>0.21</v>
      </c>
      <c r="L2295" s="17">
        <v>2.2336</v>
      </c>
      <c r="M2295" s="18">
        <v>20.28</v>
      </c>
      <c r="N2295" s="17">
        <v>-0.05</v>
      </c>
      <c r="O2295" s="17">
        <v>2.1827000000000001</v>
      </c>
      <c r="P2295" s="18">
        <v>19.510000000000002</v>
      </c>
      <c r="Q2295" s="17">
        <v>-8.5999999999999993E-2</v>
      </c>
      <c r="R2295" s="17">
        <v>2.1492</v>
      </c>
      <c r="S2295" s="18">
        <v>20.59</v>
      </c>
      <c r="T2295" s="17">
        <v>0.03</v>
      </c>
      <c r="U2295" s="17">
        <v>2.2683</v>
      </c>
      <c r="V2295" s="28">
        <v>42460</v>
      </c>
      <c r="W2295" s="7">
        <v>600444</v>
      </c>
      <c r="X2295" s="16" t="s">
        <v>39</v>
      </c>
      <c r="Y2295" s="66">
        <v>5810</v>
      </c>
      <c r="Z2295" s="66">
        <v>25201</v>
      </c>
      <c r="AA2295" s="16" t="s">
        <v>37</v>
      </c>
      <c r="AB2295" s="66">
        <v>5236</v>
      </c>
      <c r="AC2295" s="66">
        <v>27964</v>
      </c>
      <c r="AD2295" s="16" t="s">
        <v>39</v>
      </c>
      <c r="AE2295" s="66">
        <v>6421</v>
      </c>
      <c r="AF2295" s="66">
        <v>22803</v>
      </c>
      <c r="AG2295" s="16" t="s">
        <v>39</v>
      </c>
      <c r="AH2295" s="66">
        <v>6808</v>
      </c>
      <c r="AI2295" s="66">
        <v>21507</v>
      </c>
      <c r="AJ2295" s="76"/>
      <c r="AK2295" s="75"/>
      <c r="AL2295" s="7">
        <v>600444</v>
      </c>
    </row>
    <row r="2296" spans="1:38" x14ac:dyDescent="0.15">
      <c r="A2296" s="7">
        <v>600446</v>
      </c>
      <c r="B2296" s="17">
        <f t="shared" si="824"/>
        <v>81.064516129032256</v>
      </c>
      <c r="C2296" s="17">
        <f t="shared" si="825"/>
        <v>16.263266891017345</v>
      </c>
      <c r="D2296" s="17">
        <f t="shared" si="826"/>
        <v>267.41329479768785</v>
      </c>
      <c r="E2296" s="17">
        <f t="shared" si="827"/>
        <v>23.553745306434163</v>
      </c>
      <c r="F2296" s="17">
        <f t="shared" si="828"/>
        <v>398.55875831485588</v>
      </c>
      <c r="G2296" s="17">
        <f t="shared" si="829"/>
        <v>23.589238845144358</v>
      </c>
      <c r="H2296" s="17">
        <f t="shared" si="830"/>
        <v>189.36855670103094</v>
      </c>
      <c r="I2296" s="17">
        <f t="shared" si="831"/>
        <v>18.424022066198596</v>
      </c>
      <c r="J2296" s="18">
        <v>25.13</v>
      </c>
      <c r="K2296" s="17">
        <v>0.31</v>
      </c>
      <c r="L2296" s="17">
        <v>1.5451999999999999</v>
      </c>
      <c r="M2296" s="18">
        <v>37.01</v>
      </c>
      <c r="N2296" s="17">
        <v>3.4599999999999999E-2</v>
      </c>
      <c r="O2296" s="17">
        <v>1.5712999999999999</v>
      </c>
      <c r="P2296" s="18">
        <v>35.950000000000003</v>
      </c>
      <c r="Q2296" s="17">
        <v>4.5100000000000001E-2</v>
      </c>
      <c r="R2296" s="17">
        <v>1.524</v>
      </c>
      <c r="S2296" s="18">
        <v>29.39</v>
      </c>
      <c r="T2296" s="17">
        <v>0.1164</v>
      </c>
      <c r="U2296" s="17">
        <v>1.5952</v>
      </c>
      <c r="V2296" s="28">
        <v>42479</v>
      </c>
      <c r="W2296" s="7">
        <v>600446</v>
      </c>
      <c r="X2296" s="30"/>
      <c r="Y2296" s="66"/>
      <c r="Z2296" s="66"/>
      <c r="AA2296" s="30"/>
      <c r="AB2296" s="66"/>
      <c r="AC2296" s="66"/>
      <c r="AD2296" s="30"/>
      <c r="AE2296" s="66"/>
      <c r="AF2296" s="66"/>
      <c r="AG2296" s="30"/>
      <c r="AH2296" s="66"/>
      <c r="AI2296" s="66"/>
      <c r="AJ2296" s="76"/>
      <c r="AK2296" s="75"/>
      <c r="AL2296" s="7">
        <v>600446</v>
      </c>
    </row>
    <row r="2297" spans="1:38" x14ac:dyDescent="0.15">
      <c r="A2297" s="7">
        <v>600448</v>
      </c>
      <c r="B2297" s="17">
        <f t="shared" si="824"/>
        <v>260.66666666666669</v>
      </c>
      <c r="C2297" s="17">
        <f t="shared" si="825"/>
        <v>3.9421283460200636</v>
      </c>
      <c r="D2297" s="17">
        <f t="shared" si="826"/>
        <v>181.25</v>
      </c>
      <c r="E2297" s="17">
        <f t="shared" si="827"/>
        <v>3.6421179543856126</v>
      </c>
      <c r="F2297" s="17">
        <f t="shared" si="828"/>
        <v>334.5</v>
      </c>
      <c r="G2297" s="17">
        <f t="shared" si="829"/>
        <v>3.3495218545035801</v>
      </c>
      <c r="H2297" s="17">
        <f t="shared" si="830"/>
        <v>188.5</v>
      </c>
      <c r="I2297" s="17">
        <f t="shared" si="831"/>
        <v>3.7499378325956134</v>
      </c>
      <c r="J2297" s="18">
        <v>7.82</v>
      </c>
      <c r="K2297" s="17">
        <v>0.03</v>
      </c>
      <c r="L2297" s="17">
        <v>1.9837</v>
      </c>
      <c r="M2297" s="18">
        <v>7.25</v>
      </c>
      <c r="N2297" s="17">
        <v>0.01</v>
      </c>
      <c r="O2297" s="17">
        <v>1.9905999999999999</v>
      </c>
      <c r="P2297" s="18">
        <v>6.69</v>
      </c>
      <c r="Q2297" s="17">
        <v>0.01</v>
      </c>
      <c r="R2297" s="17">
        <v>1.9973000000000001</v>
      </c>
      <c r="S2297" s="18">
        <v>7.54</v>
      </c>
      <c r="T2297" s="17">
        <v>0.03</v>
      </c>
      <c r="U2297" s="17">
        <v>2.0106999999999999</v>
      </c>
      <c r="V2297" s="28">
        <v>42485</v>
      </c>
      <c r="W2297" s="7">
        <v>600448</v>
      </c>
      <c r="X2297" s="16"/>
      <c r="Y2297" s="66">
        <v>45959</v>
      </c>
      <c r="Z2297" s="66">
        <v>9190</v>
      </c>
      <c r="AA2297" s="16"/>
      <c r="AB2297" s="66">
        <v>43339</v>
      </c>
      <c r="AC2297" s="66">
        <v>9745</v>
      </c>
      <c r="AD2297" s="16" t="s">
        <v>41</v>
      </c>
      <c r="AE2297" s="66">
        <v>39287</v>
      </c>
      <c r="AF2297" s="66">
        <v>10750</v>
      </c>
      <c r="AG2297" s="30" t="s">
        <v>41</v>
      </c>
      <c r="AH2297" s="66">
        <v>37196</v>
      </c>
      <c r="AI2297" s="66">
        <v>11355</v>
      </c>
      <c r="AJ2297" s="76"/>
      <c r="AK2297" s="75"/>
      <c r="AL2297" s="7">
        <v>600448</v>
      </c>
    </row>
    <row r="2298" spans="1:38" x14ac:dyDescent="0.15">
      <c r="A2298" s="7">
        <v>600449</v>
      </c>
      <c r="B2298" s="17">
        <f t="shared" si="824"/>
        <v>292.54807692307696</v>
      </c>
      <c r="C2298" s="17">
        <f t="shared" si="825"/>
        <v>1.3970681085052403</v>
      </c>
      <c r="D2298" s="17">
        <f t="shared" si="826"/>
        <v>-12.618421052631579</v>
      </c>
      <c r="E2298" s="17">
        <f t="shared" si="827"/>
        <v>1.1253094894450899</v>
      </c>
      <c r="F2298" s="17">
        <f t="shared" si="828"/>
        <v>-50.111111111111107</v>
      </c>
      <c r="G2298" s="17">
        <f t="shared" si="829"/>
        <v>1.0476190476190477</v>
      </c>
      <c r="H2298" s="17">
        <f t="shared" si="830"/>
        <v>37.973684210526308</v>
      </c>
      <c r="I2298" s="17">
        <f t="shared" si="831"/>
        <v>1.0805589252819339</v>
      </c>
      <c r="J2298" s="18">
        <v>12.17</v>
      </c>
      <c r="K2298" s="17">
        <v>4.1599999999999998E-2</v>
      </c>
      <c r="L2298" s="17">
        <v>8.7111000000000001</v>
      </c>
      <c r="M2298" s="18">
        <v>9.59</v>
      </c>
      <c r="N2298" s="17">
        <v>-0.19</v>
      </c>
      <c r="O2298" s="17">
        <v>8.5221</v>
      </c>
      <c r="P2298" s="18">
        <v>9.02</v>
      </c>
      <c r="Q2298" s="17">
        <v>-0.09</v>
      </c>
      <c r="R2298" s="17">
        <v>8.61</v>
      </c>
      <c r="S2298" s="18">
        <v>9.6199999999999992</v>
      </c>
      <c r="T2298" s="17">
        <v>0.19</v>
      </c>
      <c r="U2298" s="17">
        <v>8.9027999999999992</v>
      </c>
      <c r="V2298" s="21">
        <v>42445</v>
      </c>
      <c r="W2298" s="7">
        <v>600449</v>
      </c>
      <c r="X2298" s="16" t="s">
        <v>41</v>
      </c>
      <c r="Y2298" s="66">
        <v>28029</v>
      </c>
      <c r="Z2298" s="66">
        <v>17060</v>
      </c>
      <c r="AA2298" s="16" t="s">
        <v>43</v>
      </c>
      <c r="AB2298" s="66">
        <v>29375</v>
      </c>
      <c r="AC2298" s="66">
        <v>16278</v>
      </c>
      <c r="AD2298" s="16" t="s">
        <v>41</v>
      </c>
      <c r="AE2298" s="66">
        <v>26512</v>
      </c>
      <c r="AF2298" s="66">
        <v>18036</v>
      </c>
      <c r="AG2298" s="16" t="s">
        <v>43</v>
      </c>
      <c r="AH2298" s="66">
        <v>28758</v>
      </c>
      <c r="AI2298" s="66">
        <v>16627</v>
      </c>
      <c r="AJ2298" s="76"/>
      <c r="AK2298" s="75"/>
      <c r="AL2298" s="7">
        <v>600449</v>
      </c>
    </row>
    <row r="2299" spans="1:38" x14ac:dyDescent="0.15">
      <c r="A2299" s="7">
        <v>600452</v>
      </c>
      <c r="B2299" s="17">
        <f t="shared" si="824"/>
        <v>35.931034482758626</v>
      </c>
      <c r="C2299" s="17">
        <f t="shared" si="825"/>
        <v>9.6052358675362388</v>
      </c>
      <c r="D2299" s="17">
        <f t="shared" si="826"/>
        <v>51.033333333333339</v>
      </c>
      <c r="E2299" s="17">
        <f t="shared" si="827"/>
        <v>6.8206624640812601</v>
      </c>
      <c r="F2299" s="17">
        <f t="shared" si="828"/>
        <v>36.315217391304344</v>
      </c>
      <c r="G2299" s="17">
        <f t="shared" si="829"/>
        <v>7.5246053016823939</v>
      </c>
      <c r="H2299" s="17">
        <f t="shared" si="830"/>
        <v>33.046296296296291</v>
      </c>
      <c r="I2299" s="17">
        <f t="shared" si="831"/>
        <v>7.0228256591892952</v>
      </c>
      <c r="J2299" s="18">
        <v>41.68</v>
      </c>
      <c r="K2299" s="17">
        <v>1.1599999999999999</v>
      </c>
      <c r="L2299" s="17">
        <v>4.3392999999999997</v>
      </c>
      <c r="M2299" s="18">
        <v>30.62</v>
      </c>
      <c r="N2299" s="17">
        <v>0.15</v>
      </c>
      <c r="O2299" s="17">
        <v>4.4893000000000001</v>
      </c>
      <c r="P2299" s="18">
        <v>33.409999999999997</v>
      </c>
      <c r="Q2299" s="17">
        <v>0.46</v>
      </c>
      <c r="R2299" s="17">
        <v>4.4401000000000002</v>
      </c>
      <c r="S2299" s="18">
        <v>35.69</v>
      </c>
      <c r="T2299" s="17">
        <v>0.81</v>
      </c>
      <c r="U2299" s="17">
        <v>5.0819999999999999</v>
      </c>
      <c r="V2299" s="21">
        <v>42460</v>
      </c>
      <c r="W2299" s="7">
        <v>600452</v>
      </c>
      <c r="X2299" s="16" t="s">
        <v>37</v>
      </c>
      <c r="Y2299" s="66">
        <v>9712</v>
      </c>
      <c r="Z2299" s="66">
        <v>16474</v>
      </c>
      <c r="AA2299" s="16" t="s">
        <v>37</v>
      </c>
      <c r="AB2299" s="66">
        <v>9266</v>
      </c>
      <c r="AC2299" s="66">
        <v>17267</v>
      </c>
      <c r="AD2299" s="30" t="s">
        <v>37</v>
      </c>
      <c r="AE2299" s="66">
        <v>8723</v>
      </c>
      <c r="AF2299" s="66">
        <v>18342</v>
      </c>
      <c r="AG2299" s="16" t="s">
        <v>37</v>
      </c>
      <c r="AH2299" s="66">
        <v>6832</v>
      </c>
      <c r="AI2299" s="66">
        <v>23419</v>
      </c>
      <c r="AJ2299" s="76"/>
      <c r="AK2299" s="75"/>
      <c r="AL2299" s="7">
        <v>600452</v>
      </c>
    </row>
    <row r="2300" spans="1:38" x14ac:dyDescent="0.15">
      <c r="A2300" s="7">
        <v>600455</v>
      </c>
      <c r="B2300" s="17">
        <f t="shared" si="824"/>
        <v>1153.5294117647059</v>
      </c>
      <c r="C2300" s="17">
        <f t="shared" si="825"/>
        <v>27.374249685915036</v>
      </c>
      <c r="D2300" s="17">
        <f t="shared" si="826"/>
        <v>-192.18749999999997</v>
      </c>
      <c r="E2300" s="17">
        <f t="shared" si="827"/>
        <v>20.563649390972053</v>
      </c>
      <c r="F2300" s="17">
        <f t="shared" si="828"/>
        <v>-245.7</v>
      </c>
      <c r="G2300" s="17">
        <f t="shared" si="829"/>
        <v>23.984771573604061</v>
      </c>
      <c r="H2300" s="17">
        <f t="shared" si="830"/>
        <v>-590.38732394366195</v>
      </c>
      <c r="I2300" s="17">
        <f t="shared" si="831"/>
        <v>26.898642795264223</v>
      </c>
      <c r="J2300" s="18">
        <v>58.83</v>
      </c>
      <c r="K2300" s="17">
        <v>5.0999999999999997E-2</v>
      </c>
      <c r="L2300" s="17">
        <v>2.1490999999999998</v>
      </c>
      <c r="M2300" s="18">
        <v>43.05</v>
      </c>
      <c r="N2300" s="17">
        <v>-5.6000000000000001E-2</v>
      </c>
      <c r="O2300" s="17">
        <v>2.0935000000000001</v>
      </c>
      <c r="P2300" s="18">
        <v>49.14</v>
      </c>
      <c r="Q2300" s="17">
        <v>-0.1</v>
      </c>
      <c r="R2300" s="17">
        <v>2.0488</v>
      </c>
      <c r="S2300" s="18">
        <v>55.89</v>
      </c>
      <c r="T2300" s="17">
        <v>-7.0999999999999994E-2</v>
      </c>
      <c r="U2300" s="17">
        <v>2.0777999999999999</v>
      </c>
      <c r="V2300" s="28">
        <v>42454</v>
      </c>
      <c r="W2300" s="7">
        <v>600455</v>
      </c>
      <c r="X2300" s="16" t="s">
        <v>39</v>
      </c>
      <c r="Y2300" s="66">
        <v>5297</v>
      </c>
      <c r="Z2300" s="66">
        <v>11791</v>
      </c>
      <c r="AA2300" s="16" t="s">
        <v>39</v>
      </c>
      <c r="AB2300" s="66">
        <v>5357</v>
      </c>
      <c r="AC2300" s="66">
        <v>11659</v>
      </c>
      <c r="AD2300" s="16" t="s">
        <v>39</v>
      </c>
      <c r="AE2300" s="66">
        <v>5510</v>
      </c>
      <c r="AF2300" s="66">
        <v>11335</v>
      </c>
      <c r="AG2300" s="16" t="s">
        <v>37</v>
      </c>
      <c r="AH2300" s="66">
        <v>4921</v>
      </c>
      <c r="AI2300" s="66">
        <v>12692</v>
      </c>
      <c r="AJ2300" s="76"/>
      <c r="AK2300" s="75"/>
      <c r="AL2300" s="7">
        <v>600455</v>
      </c>
    </row>
    <row r="2301" spans="1:38" x14ac:dyDescent="0.15">
      <c r="A2301" s="7">
        <v>600456</v>
      </c>
      <c r="B2301" s="17">
        <f t="shared" si="824"/>
        <v>-38.078783690393919</v>
      </c>
      <c r="C2301" s="17">
        <f t="shared" si="825"/>
        <v>2.0855938832673044</v>
      </c>
      <c r="D2301" s="17">
        <f t="shared" si="826"/>
        <v>-35.964532871972317</v>
      </c>
      <c r="E2301" s="17">
        <f t="shared" si="827"/>
        <v>2.1290215206565017</v>
      </c>
      <c r="F2301" s="17">
        <f t="shared" si="828"/>
        <v>-47.85918173168411</v>
      </c>
      <c r="G2301" s="17">
        <f t="shared" si="829"/>
        <v>2.6246445250332648</v>
      </c>
      <c r="H2301" s="17">
        <f t="shared" si="830"/>
        <v>-51.412639405204459</v>
      </c>
      <c r="I2301" s="17">
        <f t="shared" si="831"/>
        <v>2.4248162320670112</v>
      </c>
      <c r="J2301" s="18">
        <v>16.53</v>
      </c>
      <c r="K2301" s="17">
        <v>-0.43409999999999999</v>
      </c>
      <c r="L2301" s="17">
        <v>7.9257999999999997</v>
      </c>
      <c r="M2301" s="18">
        <v>16.63</v>
      </c>
      <c r="N2301" s="17">
        <v>-0.11559999999999999</v>
      </c>
      <c r="O2301" s="17">
        <v>7.8110999999999997</v>
      </c>
      <c r="P2301" s="18">
        <v>20.12</v>
      </c>
      <c r="Q2301" s="17">
        <v>-0.2102</v>
      </c>
      <c r="R2301" s="17">
        <v>7.6657999999999999</v>
      </c>
      <c r="S2301" s="18">
        <v>18.440000000000001</v>
      </c>
      <c r="T2301" s="17">
        <v>-0.26900000000000002</v>
      </c>
      <c r="U2301" s="17">
        <v>7.6047000000000002</v>
      </c>
      <c r="V2301" s="21">
        <v>42460</v>
      </c>
      <c r="W2301" s="7">
        <v>600456</v>
      </c>
      <c r="X2301" s="30" t="s">
        <v>43</v>
      </c>
      <c r="Y2301" s="66">
        <v>35680</v>
      </c>
      <c r="Z2301" s="66">
        <v>12059</v>
      </c>
      <c r="AA2301" s="16" t="s">
        <v>41</v>
      </c>
      <c r="AB2301" s="66">
        <v>35332</v>
      </c>
      <c r="AC2301" s="66">
        <v>12178</v>
      </c>
      <c r="AD2301" s="16" t="s">
        <v>41</v>
      </c>
      <c r="AE2301" s="66">
        <v>32294</v>
      </c>
      <c r="AF2301" s="66">
        <v>13323</v>
      </c>
      <c r="AG2301" s="16" t="s">
        <v>43</v>
      </c>
      <c r="AH2301" s="66">
        <v>33767</v>
      </c>
      <c r="AI2301" s="66">
        <v>12742</v>
      </c>
      <c r="AJ2301" s="76"/>
      <c r="AK2301" s="75"/>
      <c r="AL2301" s="7">
        <v>600456</v>
      </c>
    </row>
    <row r="2302" spans="1:38" x14ac:dyDescent="0.15">
      <c r="A2302" s="7">
        <v>600458</v>
      </c>
      <c r="B2302" s="17">
        <f t="shared" si="824"/>
        <v>36.282051282051285</v>
      </c>
      <c r="C2302" s="17">
        <f t="shared" si="825"/>
        <v>2.0046184141555812</v>
      </c>
      <c r="D2302" s="17">
        <f t="shared" si="826"/>
        <v>44.875</v>
      </c>
      <c r="E2302" s="17">
        <f t="shared" si="827"/>
        <v>2.4172235595131886</v>
      </c>
      <c r="F2302" s="17">
        <f t="shared" si="828"/>
        <v>33.869565217391305</v>
      </c>
      <c r="G2302" s="17">
        <f t="shared" si="829"/>
        <v>2.5755046038384606</v>
      </c>
      <c r="H2302" s="17">
        <f t="shared" si="830"/>
        <v>45.87</v>
      </c>
      <c r="I2302" s="17">
        <f t="shared" si="831"/>
        <v>2.5055305202785743</v>
      </c>
      <c r="J2302" s="18">
        <v>14.15</v>
      </c>
      <c r="K2302" s="17">
        <v>0.39</v>
      </c>
      <c r="L2302" s="17">
        <v>7.0587</v>
      </c>
      <c r="M2302" s="18">
        <v>14.36</v>
      </c>
      <c r="N2302" s="17">
        <v>0.08</v>
      </c>
      <c r="O2302" s="17">
        <v>5.9406999999999996</v>
      </c>
      <c r="P2302" s="18">
        <v>15.58</v>
      </c>
      <c r="Q2302" s="17">
        <v>0.23</v>
      </c>
      <c r="R2302" s="17">
        <v>6.0492999999999997</v>
      </c>
      <c r="S2302" s="18">
        <v>15.29</v>
      </c>
      <c r="T2302" s="17">
        <v>0.25</v>
      </c>
      <c r="U2302" s="17">
        <v>6.1025</v>
      </c>
      <c r="V2302" s="28">
        <v>42459</v>
      </c>
      <c r="W2302" s="7">
        <v>600458</v>
      </c>
      <c r="X2302" s="30"/>
      <c r="Y2302" s="66">
        <v>64563</v>
      </c>
      <c r="Z2302" s="66">
        <v>10245</v>
      </c>
      <c r="AA2302" s="30"/>
      <c r="AB2302" s="66">
        <v>64758</v>
      </c>
      <c r="AC2302" s="66">
        <v>12397</v>
      </c>
      <c r="AD2302" s="30"/>
      <c r="AE2302" s="66">
        <v>55817</v>
      </c>
      <c r="AF2302" s="66">
        <v>14383</v>
      </c>
      <c r="AG2302" s="30"/>
      <c r="AH2302" s="66">
        <v>49532</v>
      </c>
      <c r="AI2302" s="66">
        <v>16208</v>
      </c>
      <c r="AJ2302" s="76"/>
      <c r="AK2302" s="75"/>
      <c r="AL2302" s="7">
        <v>600458</v>
      </c>
    </row>
    <row r="2303" spans="1:38" x14ac:dyDescent="0.15">
      <c r="A2303" s="7">
        <v>600459</v>
      </c>
      <c r="B2303" s="17">
        <f t="shared" si="824"/>
        <v>91.6</v>
      </c>
      <c r="C2303" s="17">
        <f t="shared" si="825"/>
        <v>3.3482469222446412</v>
      </c>
      <c r="D2303" s="17">
        <f t="shared" si="826"/>
        <v>73.958333333333343</v>
      </c>
      <c r="E2303" s="17">
        <f t="shared" si="827"/>
        <v>2.5698566671492689</v>
      </c>
      <c r="F2303" s="17">
        <f t="shared" si="828"/>
        <v>93.375</v>
      </c>
      <c r="G2303" s="17">
        <f t="shared" si="829"/>
        <v>4.31287077265051</v>
      </c>
      <c r="H2303" s="17">
        <f t="shared" si="830"/>
        <v>88.568181818181813</v>
      </c>
      <c r="I2303" s="17">
        <f t="shared" si="831"/>
        <v>3.7172699957075404</v>
      </c>
      <c r="J2303" s="18">
        <v>22.9</v>
      </c>
      <c r="K2303" s="17">
        <v>0.25</v>
      </c>
      <c r="L2303" s="17">
        <v>6.8394000000000004</v>
      </c>
      <c r="M2303" s="18">
        <v>17.75</v>
      </c>
      <c r="N2303" s="17">
        <v>0.06</v>
      </c>
      <c r="O2303" s="17">
        <v>6.907</v>
      </c>
      <c r="P2303" s="18">
        <v>29.88</v>
      </c>
      <c r="Q2303" s="17">
        <v>0.16</v>
      </c>
      <c r="R2303" s="17">
        <v>6.9280999999999997</v>
      </c>
      <c r="S2303" s="18">
        <v>25.98</v>
      </c>
      <c r="T2303" s="17">
        <v>0.22</v>
      </c>
      <c r="U2303" s="17">
        <v>6.9889999999999999</v>
      </c>
      <c r="V2303" s="28">
        <v>42474</v>
      </c>
      <c r="W2303" s="7">
        <v>600459</v>
      </c>
      <c r="X2303" s="30"/>
      <c r="Y2303" s="66">
        <v>30335</v>
      </c>
      <c r="Z2303" s="66">
        <v>8603</v>
      </c>
      <c r="AA2303" s="30"/>
      <c r="AB2303" s="66">
        <v>28991</v>
      </c>
      <c r="AC2303" s="66">
        <v>9002</v>
      </c>
      <c r="AD2303" s="30"/>
      <c r="AE2303" s="66">
        <v>35157</v>
      </c>
      <c r="AF2303" s="66">
        <v>7423</v>
      </c>
      <c r="AG2303" s="30"/>
      <c r="AH2303" s="66">
        <v>41527</v>
      </c>
      <c r="AI2303" s="66">
        <v>6285</v>
      </c>
      <c r="AJ2303" s="76"/>
      <c r="AK2303" s="75"/>
      <c r="AL2303" s="7">
        <v>600459</v>
      </c>
    </row>
    <row r="2304" spans="1:38" x14ac:dyDescent="0.15">
      <c r="A2304" s="7">
        <v>600460</v>
      </c>
      <c r="B2304" s="17">
        <f t="shared" si="824"/>
        <v>77.75</v>
      </c>
      <c r="C2304" s="17">
        <f t="shared" si="825"/>
        <v>3.1193580742226681</v>
      </c>
      <c r="D2304" s="17">
        <f t="shared" si="826"/>
        <v>758.75</v>
      </c>
      <c r="E2304" s="17">
        <f t="shared" si="827"/>
        <v>3.1527554147405601</v>
      </c>
      <c r="F2304" s="17">
        <f t="shared" si="828"/>
        <v>198.25</v>
      </c>
      <c r="G2304" s="17">
        <f t="shared" si="829"/>
        <v>4.0973442182494573</v>
      </c>
      <c r="H2304" s="17">
        <f t="shared" si="830"/>
        <v>98.100000000000009</v>
      </c>
      <c r="I2304" s="17">
        <f t="shared" si="831"/>
        <v>3.3270590629292363</v>
      </c>
      <c r="J2304" s="18">
        <v>6.22</v>
      </c>
      <c r="K2304" s="17">
        <v>0.08</v>
      </c>
      <c r="L2304" s="17">
        <v>1.994</v>
      </c>
      <c r="M2304" s="18">
        <v>6.07</v>
      </c>
      <c r="N2304" s="17">
        <v>2E-3</v>
      </c>
      <c r="O2304" s="17">
        <v>1.9253</v>
      </c>
      <c r="P2304" s="18">
        <v>7.93</v>
      </c>
      <c r="Q2304" s="17">
        <v>0.02</v>
      </c>
      <c r="R2304" s="17">
        <v>1.9354</v>
      </c>
      <c r="S2304" s="18">
        <v>6.54</v>
      </c>
      <c r="T2304" s="17">
        <v>0.05</v>
      </c>
      <c r="U2304" s="17">
        <v>1.9657</v>
      </c>
      <c r="V2304" s="21"/>
      <c r="W2304" s="7">
        <v>600460</v>
      </c>
      <c r="X2304" s="30"/>
      <c r="Y2304" s="66">
        <v>84541</v>
      </c>
      <c r="Z2304" s="66">
        <v>14752</v>
      </c>
      <c r="AA2304" s="16"/>
      <c r="AB2304" s="66">
        <v>75604</v>
      </c>
      <c r="AC2304" s="66">
        <v>16496</v>
      </c>
      <c r="AD2304" s="30"/>
      <c r="AE2304" s="66">
        <v>90949</v>
      </c>
      <c r="AF2304" s="66">
        <v>13713</v>
      </c>
      <c r="AG2304" s="30"/>
      <c r="AH2304" s="66">
        <v>83638</v>
      </c>
      <c r="AI2304" s="66">
        <v>14912</v>
      </c>
      <c r="AJ2304" s="76"/>
      <c r="AK2304" s="75"/>
      <c r="AL2304" s="7">
        <v>600460</v>
      </c>
    </row>
    <row r="2305" spans="1:38" x14ac:dyDescent="0.15">
      <c r="A2305" s="7">
        <v>600461</v>
      </c>
      <c r="B2305" s="17">
        <f t="shared" si="824"/>
        <v>13.350877192982457</v>
      </c>
      <c r="C2305" s="17">
        <f t="shared" si="825"/>
        <v>1.235690509052529</v>
      </c>
      <c r="D2305" s="17">
        <f t="shared" si="826"/>
        <v>27.770833333333336</v>
      </c>
      <c r="E2305" s="17">
        <f t="shared" si="827"/>
        <v>2.1211253262045702</v>
      </c>
      <c r="F2305" s="17">
        <f t="shared" si="828"/>
        <v>19.088235294117645</v>
      </c>
      <c r="G2305" s="17">
        <f t="shared" si="829"/>
        <v>1.8680021874910056</v>
      </c>
      <c r="H2305" s="17">
        <f t="shared" si="830"/>
        <v>21.258620689655174</v>
      </c>
      <c r="I2305" s="17">
        <f t="shared" si="831"/>
        <v>2.120852469167656</v>
      </c>
      <c r="J2305" s="18">
        <v>7.61</v>
      </c>
      <c r="K2305" s="17">
        <v>0.56999999999999995</v>
      </c>
      <c r="L2305" s="17">
        <v>6.1585000000000001</v>
      </c>
      <c r="M2305" s="18">
        <v>13.33</v>
      </c>
      <c r="N2305" s="17">
        <v>0.12</v>
      </c>
      <c r="O2305" s="17">
        <v>6.2843999999999998</v>
      </c>
      <c r="P2305" s="18">
        <v>12.98</v>
      </c>
      <c r="Q2305" s="17">
        <v>0.34</v>
      </c>
      <c r="R2305" s="17">
        <v>6.9485999999999999</v>
      </c>
      <c r="S2305" s="18">
        <v>8.2200000000000006</v>
      </c>
      <c r="T2305" s="17">
        <v>0.28999999999999998</v>
      </c>
      <c r="U2305" s="17">
        <v>3.8757999999999999</v>
      </c>
      <c r="V2305" s="74">
        <v>42486</v>
      </c>
      <c r="W2305" s="7">
        <v>600461</v>
      </c>
      <c r="X2305" s="16" t="s">
        <v>41</v>
      </c>
      <c r="Y2305" s="66">
        <v>22346</v>
      </c>
      <c r="Z2305" s="66">
        <v>14768</v>
      </c>
      <c r="AA2305" s="16" t="s">
        <v>41</v>
      </c>
      <c r="AB2305" s="66">
        <v>21038</v>
      </c>
      <c r="AC2305" s="66">
        <v>15686</v>
      </c>
      <c r="AD2305" s="16" t="s">
        <v>37</v>
      </c>
      <c r="AE2305" s="66">
        <v>19799</v>
      </c>
      <c r="AF2305" s="66">
        <v>22156</v>
      </c>
      <c r="AG2305" s="16" t="s">
        <v>37</v>
      </c>
      <c r="AH2305" s="66">
        <v>19939</v>
      </c>
      <c r="AI2305" s="66">
        <v>39600</v>
      </c>
      <c r="AJ2305" s="76"/>
      <c r="AK2305" s="75"/>
      <c r="AL2305" s="7">
        <v>600461</v>
      </c>
    </row>
    <row r="2306" spans="1:38" x14ac:dyDescent="0.15">
      <c r="A2306" s="7">
        <v>600462</v>
      </c>
      <c r="B2306" s="17">
        <f t="shared" si="824"/>
        <v>-129.21013412816691</v>
      </c>
      <c r="C2306" s="17">
        <f t="shared" si="825"/>
        <v>16.251171508903468</v>
      </c>
      <c r="D2306" s="17">
        <f t="shared" si="826"/>
        <v>-880.43478260869563</v>
      </c>
      <c r="E2306" s="17">
        <f t="shared" si="827"/>
        <v>15.251365091319901</v>
      </c>
      <c r="F2306" s="17">
        <f t="shared" si="828"/>
        <v>7330</v>
      </c>
      <c r="G2306" s="17">
        <f t="shared" si="829"/>
        <v>13.731734732109404</v>
      </c>
      <c r="H2306" s="17">
        <f t="shared" si="830"/>
        <v>12090.000000000002</v>
      </c>
      <c r="I2306" s="17">
        <f t="shared" si="831"/>
        <v>15.099288122892469</v>
      </c>
      <c r="J2306" s="18">
        <v>8.67</v>
      </c>
      <c r="K2306" s="17">
        <v>-6.7100000000000007E-2</v>
      </c>
      <c r="L2306" s="17">
        <v>0.53349999999999997</v>
      </c>
      <c r="M2306" s="18">
        <v>8.1</v>
      </c>
      <c r="N2306" s="17">
        <v>-2.3E-3</v>
      </c>
      <c r="O2306" s="17">
        <v>0.53110000000000002</v>
      </c>
      <c r="P2306" s="18">
        <v>7.33</v>
      </c>
      <c r="Q2306" s="17">
        <v>5.0000000000000001E-4</v>
      </c>
      <c r="R2306" s="17">
        <v>0.53380000000000005</v>
      </c>
      <c r="S2306" s="18">
        <v>8.06</v>
      </c>
      <c r="T2306" s="17">
        <v>5.0000000000000001E-4</v>
      </c>
      <c r="U2306" s="17">
        <v>0.53380000000000005</v>
      </c>
      <c r="V2306" s="21">
        <v>42468</v>
      </c>
      <c r="W2306" s="7">
        <v>600462</v>
      </c>
      <c r="X2306" s="16" t="s">
        <v>37</v>
      </c>
      <c r="Y2306" s="66">
        <v>16721</v>
      </c>
      <c r="Z2306" s="66">
        <v>31923</v>
      </c>
      <c r="AA2306" s="16" t="s">
        <v>43</v>
      </c>
      <c r="AB2306" s="66">
        <v>23255</v>
      </c>
      <c r="AC2306" s="66">
        <v>22953</v>
      </c>
      <c r="AD2306" s="16" t="s">
        <v>43</v>
      </c>
      <c r="AE2306" s="66">
        <v>25519</v>
      </c>
      <c r="AF2306" s="66">
        <v>20917</v>
      </c>
      <c r="AG2306" s="16" t="s">
        <v>37</v>
      </c>
      <c r="AH2306" s="66">
        <v>22534</v>
      </c>
      <c r="AI2306" s="66">
        <v>23688</v>
      </c>
      <c r="AJ2306" s="76"/>
      <c r="AK2306" s="75"/>
      <c r="AL2306" s="7">
        <v>600462</v>
      </c>
    </row>
    <row r="2307" spans="1:38" x14ac:dyDescent="0.15">
      <c r="A2307" s="7">
        <v>600463</v>
      </c>
      <c r="B2307" s="17">
        <f t="shared" si="824"/>
        <v>159.1684434968017</v>
      </c>
      <c r="C2307" s="17">
        <f t="shared" si="825"/>
        <v>3.2068217453873742</v>
      </c>
      <c r="D2307" s="17">
        <f t="shared" si="826"/>
        <v>367.25</v>
      </c>
      <c r="E2307" s="17">
        <f t="shared" si="827"/>
        <v>3.1804109203490007</v>
      </c>
      <c r="F2307" s="17">
        <f t="shared" si="828"/>
        <v>93.714285714285694</v>
      </c>
      <c r="G2307" s="17">
        <f t="shared" si="829"/>
        <v>2.8304532608461157</v>
      </c>
      <c r="H2307" s="17">
        <f t="shared" si="830"/>
        <v>136.45334928229667</v>
      </c>
      <c r="I2307" s="17">
        <f t="shared" si="831"/>
        <v>3.2730089733382113</v>
      </c>
      <c r="J2307" s="18">
        <v>14.93</v>
      </c>
      <c r="K2307" s="17">
        <v>9.3799999999999994E-2</v>
      </c>
      <c r="L2307" s="17">
        <v>4.6557000000000004</v>
      </c>
      <c r="M2307" s="18">
        <v>14.69</v>
      </c>
      <c r="N2307" s="17">
        <v>0.01</v>
      </c>
      <c r="O2307" s="17">
        <v>4.6189</v>
      </c>
      <c r="P2307" s="18">
        <v>13.12</v>
      </c>
      <c r="Q2307" s="17">
        <v>7.0000000000000007E-2</v>
      </c>
      <c r="R2307" s="17">
        <v>4.6353</v>
      </c>
      <c r="S2307" s="18">
        <v>15.21</v>
      </c>
      <c r="T2307" s="17">
        <v>8.3599999999999994E-2</v>
      </c>
      <c r="U2307" s="17">
        <v>4.6471</v>
      </c>
      <c r="V2307" s="28"/>
      <c r="W2307" s="7">
        <v>600463</v>
      </c>
      <c r="X2307" s="16" t="s">
        <v>37</v>
      </c>
      <c r="Y2307" s="66">
        <v>12832</v>
      </c>
      <c r="Z2307" s="66">
        <v>23379</v>
      </c>
      <c r="AA2307" s="16" t="s">
        <v>37</v>
      </c>
      <c r="AB2307" s="66">
        <v>12598</v>
      </c>
      <c r="AC2307" s="66">
        <v>23813</v>
      </c>
      <c r="AD2307" s="16" t="s">
        <v>39</v>
      </c>
      <c r="AE2307" s="66">
        <v>14204</v>
      </c>
      <c r="AF2307" s="66">
        <v>21121</v>
      </c>
      <c r="AG2307" s="16" t="s">
        <v>39</v>
      </c>
      <c r="AH2307" s="66">
        <v>14452</v>
      </c>
      <c r="AI2307" s="66">
        <v>20758</v>
      </c>
      <c r="AJ2307" s="76"/>
      <c r="AK2307" s="75"/>
      <c r="AL2307" s="7">
        <v>600463</v>
      </c>
    </row>
    <row r="2308" spans="1:38" x14ac:dyDescent="0.15">
      <c r="A2308" s="7">
        <v>600466</v>
      </c>
      <c r="B2308" s="17">
        <f t="shared" si="824"/>
        <v>24.468623481781378</v>
      </c>
      <c r="C2308" s="17">
        <f t="shared" si="825"/>
        <v>2.3233463876408544</v>
      </c>
      <c r="D2308" s="17">
        <f t="shared" si="826"/>
        <v>-51.055555555555557</v>
      </c>
      <c r="E2308" s="17">
        <f t="shared" si="827"/>
        <v>2.2357377447999025</v>
      </c>
      <c r="F2308" s="17">
        <f t="shared" si="828"/>
        <v>491.95402298850581</v>
      </c>
      <c r="G2308" s="17">
        <f t="shared" si="829"/>
        <v>2.154868593293727</v>
      </c>
      <c r="H2308" s="17">
        <f t="shared" si="830"/>
        <v>60.414534288638691</v>
      </c>
      <c r="I2308" s="17">
        <f t="shared" si="831"/>
        <v>1.7974602594555089</v>
      </c>
      <c r="J2308" s="18">
        <v>9.67</v>
      </c>
      <c r="K2308" s="17">
        <v>0.3952</v>
      </c>
      <c r="L2308" s="17">
        <v>4.1620999999999997</v>
      </c>
      <c r="M2308" s="18">
        <v>9.19</v>
      </c>
      <c r="N2308" s="17">
        <v>-4.4999999999999998E-2</v>
      </c>
      <c r="O2308" s="17">
        <v>4.1105</v>
      </c>
      <c r="P2308" s="18">
        <v>8.56</v>
      </c>
      <c r="Q2308" s="17">
        <v>8.6999999999999994E-3</v>
      </c>
      <c r="R2308" s="17">
        <v>3.9723999999999999</v>
      </c>
      <c r="S2308" s="18">
        <v>7.87</v>
      </c>
      <c r="T2308" s="17">
        <v>9.7699999999999995E-2</v>
      </c>
      <c r="U2308" s="17">
        <v>4.3784000000000001</v>
      </c>
      <c r="V2308" s="21">
        <v>42486</v>
      </c>
      <c r="W2308" s="7">
        <v>600466</v>
      </c>
      <c r="X2308" s="30"/>
      <c r="Y2308" s="66">
        <v>72195</v>
      </c>
      <c r="Z2308" s="66">
        <v>29324</v>
      </c>
      <c r="AA2308" s="16" t="s">
        <v>41</v>
      </c>
      <c r="AB2308" s="66">
        <v>69102</v>
      </c>
      <c r="AC2308" s="66">
        <v>30912</v>
      </c>
      <c r="AD2308" s="16" t="s">
        <v>43</v>
      </c>
      <c r="AE2308" s="66">
        <v>69970</v>
      </c>
      <c r="AF2308" s="66">
        <v>30529</v>
      </c>
      <c r="AG2308" s="16" t="s">
        <v>41</v>
      </c>
      <c r="AH2308" s="66">
        <v>67212</v>
      </c>
      <c r="AI2308" s="66">
        <v>31782</v>
      </c>
      <c r="AJ2308" s="76"/>
      <c r="AK2308" s="75"/>
      <c r="AL2308" s="7">
        <v>600466</v>
      </c>
    </row>
    <row r="2309" spans="1:38" x14ac:dyDescent="0.15">
      <c r="A2309" s="7">
        <v>600467</v>
      </c>
      <c r="B2309" s="17">
        <f t="shared" si="824"/>
        <v>90.199999999999989</v>
      </c>
      <c r="C2309" s="17">
        <f t="shared" si="825"/>
        <v>1.124716327090451</v>
      </c>
      <c r="D2309" s="17">
        <f t="shared" si="826"/>
        <v>172.04545454545456</v>
      </c>
      <c r="E2309" s="17">
        <f t="shared" si="827"/>
        <v>1.8826630853788953</v>
      </c>
      <c r="F2309" s="17">
        <f t="shared" si="828"/>
        <v>74.807692307692307</v>
      </c>
      <c r="G2309" s="17">
        <f t="shared" si="829"/>
        <v>1.9224116629602177</v>
      </c>
      <c r="H2309" s="17">
        <f t="shared" si="830"/>
        <v>109.16666666666669</v>
      </c>
      <c r="I2309" s="17">
        <f t="shared" si="831"/>
        <v>1.9413159454653233</v>
      </c>
      <c r="J2309" s="18">
        <v>4.51</v>
      </c>
      <c r="K2309" s="17">
        <v>0.05</v>
      </c>
      <c r="L2309" s="17">
        <v>4.0099</v>
      </c>
      <c r="M2309" s="18">
        <v>7.57</v>
      </c>
      <c r="N2309" s="17">
        <v>1.0999999999999999E-2</v>
      </c>
      <c r="O2309" s="17">
        <v>4.0209000000000001</v>
      </c>
      <c r="P2309" s="18">
        <v>3.89</v>
      </c>
      <c r="Q2309" s="17">
        <v>2.5999999999999999E-2</v>
      </c>
      <c r="R2309" s="17">
        <v>2.0234999999999999</v>
      </c>
      <c r="S2309" s="18">
        <v>3.93</v>
      </c>
      <c r="T2309" s="17">
        <v>2.7E-2</v>
      </c>
      <c r="U2309" s="17">
        <v>2.0244</v>
      </c>
      <c r="V2309" s="28">
        <v>42486</v>
      </c>
      <c r="W2309" s="7">
        <v>600467</v>
      </c>
      <c r="X2309" s="30"/>
      <c r="Y2309" s="66">
        <v>53442</v>
      </c>
      <c r="Z2309" s="66">
        <v>13669</v>
      </c>
      <c r="AA2309" s="30"/>
      <c r="AB2309" s="66">
        <v>57612</v>
      </c>
      <c r="AC2309" s="66">
        <v>12680</v>
      </c>
      <c r="AD2309" s="30"/>
      <c r="AE2309" s="66">
        <v>73802</v>
      </c>
      <c r="AF2309" s="66">
        <v>19796</v>
      </c>
      <c r="AG2309" s="30"/>
      <c r="AH2309" s="66">
        <v>82567</v>
      </c>
      <c r="AI2309" s="66">
        <v>17695</v>
      </c>
      <c r="AJ2309" s="76"/>
      <c r="AK2309" s="75"/>
      <c r="AL2309" s="7">
        <v>600467</v>
      </c>
    </row>
    <row r="2310" spans="1:38" x14ac:dyDescent="0.15">
      <c r="A2310" s="7">
        <v>600468</v>
      </c>
      <c r="B2310" s="17">
        <f t="shared" si="824"/>
        <v>354.76839237057214</v>
      </c>
      <c r="C2310" s="17">
        <f t="shared" si="825"/>
        <v>9.3239759381266101</v>
      </c>
      <c r="D2310" s="17">
        <f t="shared" si="826"/>
        <v>145.55837563451777</v>
      </c>
      <c r="E2310" s="17">
        <f t="shared" si="827"/>
        <v>3.6145337661109891</v>
      </c>
      <c r="F2310" s="17">
        <f t="shared" si="828"/>
        <v>138.99803536345777</v>
      </c>
      <c r="G2310" s="17">
        <f t="shared" si="829"/>
        <v>4.4349025261706263</v>
      </c>
      <c r="H2310" s="17">
        <f t="shared" si="830"/>
        <v>137.32970027247956</v>
      </c>
      <c r="I2310" s="17">
        <f t="shared" si="831"/>
        <v>4.1776755462994624</v>
      </c>
      <c r="J2310" s="18">
        <v>13.02</v>
      </c>
      <c r="K2310" s="17">
        <v>3.6700000000000003E-2</v>
      </c>
      <c r="L2310" s="17">
        <v>1.3964000000000001</v>
      </c>
      <c r="M2310" s="18">
        <v>11.47</v>
      </c>
      <c r="N2310" s="17">
        <v>1.9699999999999999E-2</v>
      </c>
      <c r="O2310" s="17">
        <v>3.1732999999999998</v>
      </c>
      <c r="P2310" s="18">
        <v>14.15</v>
      </c>
      <c r="Q2310" s="17">
        <v>5.0900000000000001E-2</v>
      </c>
      <c r="R2310" s="17">
        <v>3.1905999999999999</v>
      </c>
      <c r="S2310" s="18">
        <v>13.44</v>
      </c>
      <c r="T2310" s="17">
        <v>7.3400000000000007E-2</v>
      </c>
      <c r="U2310" s="17">
        <v>3.2170999999999998</v>
      </c>
      <c r="V2310" s="28">
        <v>42470</v>
      </c>
      <c r="W2310" s="7">
        <v>600468</v>
      </c>
      <c r="X2310" s="16" t="s">
        <v>39</v>
      </c>
      <c r="Y2310" s="66">
        <v>18293</v>
      </c>
      <c r="Z2310" s="66">
        <v>24938</v>
      </c>
      <c r="AA2310" s="16" t="s">
        <v>37</v>
      </c>
      <c r="AB2310" s="66">
        <v>18858</v>
      </c>
      <c r="AC2310" s="66">
        <v>28674</v>
      </c>
      <c r="AD2310" s="16" t="s">
        <v>43</v>
      </c>
      <c r="AE2310" s="66">
        <v>23518</v>
      </c>
      <c r="AF2310" s="66">
        <v>22993</v>
      </c>
      <c r="AG2310" s="16" t="s">
        <v>37</v>
      </c>
      <c r="AH2310" s="66">
        <v>22414</v>
      </c>
      <c r="AI2310" s="66">
        <v>24125</v>
      </c>
      <c r="AJ2310" s="76"/>
      <c r="AK2310" s="75"/>
      <c r="AL2310" s="7">
        <v>600468</v>
      </c>
    </row>
    <row r="2311" spans="1:38" x14ac:dyDescent="0.15">
      <c r="A2311" s="7">
        <v>600469</v>
      </c>
      <c r="B2311" s="17">
        <f t="shared" ref="B2311:B2374" si="832">J2311/K2311</f>
        <v>18.057663125948405</v>
      </c>
      <c r="C2311" s="17">
        <f t="shared" ref="C2311:C2374" si="833">J2311/L2311</f>
        <v>1.5027719196332732</v>
      </c>
      <c r="D2311" s="17">
        <f t="shared" ref="D2311:D2374" si="834">M2311/(N2311*4)</f>
        <v>25.279411764705884</v>
      </c>
      <c r="E2311" s="17">
        <f t="shared" ref="E2311:E2374" si="835">M2311/O2311</f>
        <v>2.1285553312943448</v>
      </c>
      <c r="F2311" s="17">
        <f t="shared" ref="F2311:F2374" si="836">P2311/(Q2311*2)</f>
        <v>20.78125</v>
      </c>
      <c r="G2311" s="17">
        <f t="shared" ref="G2311:G2374" si="837">P2311/R2311</f>
        <v>2.1893454597831234</v>
      </c>
      <c r="H2311" s="17">
        <f t="shared" ref="H2311:H2374" si="838">S2311/((T2311/3)*4)</f>
        <v>22.59375</v>
      </c>
      <c r="I2311" s="17">
        <f t="shared" ref="I2311:I2374" si="839">S2311/U2311</f>
        <v>1.9569233267696557</v>
      </c>
      <c r="J2311" s="18">
        <v>11.9</v>
      </c>
      <c r="K2311" s="17">
        <v>0.65900000000000003</v>
      </c>
      <c r="L2311" s="17">
        <v>7.9187000000000003</v>
      </c>
      <c r="M2311" s="18">
        <v>17.190000000000001</v>
      </c>
      <c r="N2311" s="17">
        <v>0.17</v>
      </c>
      <c r="O2311" s="17">
        <v>8.0759000000000007</v>
      </c>
      <c r="P2311" s="18">
        <v>10.64</v>
      </c>
      <c r="Q2311" s="17">
        <v>0.25600000000000001</v>
      </c>
      <c r="R2311" s="17">
        <v>4.8598999999999997</v>
      </c>
      <c r="S2311" s="18">
        <v>9.64</v>
      </c>
      <c r="T2311" s="17">
        <v>0.32</v>
      </c>
      <c r="U2311" s="17">
        <v>4.9260999999999999</v>
      </c>
      <c r="V2311" s="28">
        <v>42459</v>
      </c>
      <c r="W2311" s="7">
        <v>600469</v>
      </c>
      <c r="X2311" s="16" t="s">
        <v>43</v>
      </c>
      <c r="Y2311" s="66">
        <v>28399</v>
      </c>
      <c r="Z2311" s="66">
        <v>13203</v>
      </c>
      <c r="AA2311" s="16" t="s">
        <v>47</v>
      </c>
      <c r="AB2311" s="66">
        <v>28399</v>
      </c>
      <c r="AC2311" s="66">
        <v>13203</v>
      </c>
      <c r="AD2311" s="16"/>
      <c r="AE2311" s="66">
        <v>36223</v>
      </c>
      <c r="AF2311" s="66">
        <v>15526</v>
      </c>
      <c r="AG2311" s="16"/>
      <c r="AH2311" s="66">
        <v>31580</v>
      </c>
      <c r="AI2311" s="66">
        <v>17809</v>
      </c>
      <c r="AJ2311" s="76"/>
      <c r="AK2311" s="75"/>
      <c r="AL2311" s="7">
        <v>600469</v>
      </c>
    </row>
    <row r="2312" spans="1:38" x14ac:dyDescent="0.15">
      <c r="A2312" s="7">
        <v>600470</v>
      </c>
      <c r="B2312" s="17">
        <f t="shared" si="832"/>
        <v>29.379310344827587</v>
      </c>
      <c r="C2312" s="17">
        <f t="shared" si="833"/>
        <v>2.0530120481927709</v>
      </c>
      <c r="D2312" s="17">
        <f t="shared" si="834"/>
        <v>-30.821428571428573</v>
      </c>
      <c r="E2312" s="17">
        <f t="shared" si="835"/>
        <v>2.1109534758573458</v>
      </c>
      <c r="F2312" s="17">
        <f t="shared" si="836"/>
        <v>-60.564516129032256</v>
      </c>
      <c r="G2312" s="17">
        <f t="shared" si="837"/>
        <v>1.8701596234778495</v>
      </c>
      <c r="H2312" s="17">
        <f t="shared" si="838"/>
        <v>-47.016806722689083</v>
      </c>
      <c r="I2312" s="17">
        <f t="shared" si="839"/>
        <v>1.8822223343593885</v>
      </c>
      <c r="J2312" s="18">
        <v>8.52</v>
      </c>
      <c r="K2312" s="17">
        <v>0.28999999999999998</v>
      </c>
      <c r="L2312" s="17">
        <v>4.1500000000000004</v>
      </c>
      <c r="M2312" s="18">
        <v>8.6300000000000008</v>
      </c>
      <c r="N2312" s="17">
        <v>-7.0000000000000007E-2</v>
      </c>
      <c r="O2312" s="17">
        <v>4.0881999999999996</v>
      </c>
      <c r="P2312" s="18">
        <v>7.51</v>
      </c>
      <c r="Q2312" s="17">
        <v>-6.2E-2</v>
      </c>
      <c r="R2312" s="17">
        <v>4.0156999999999998</v>
      </c>
      <c r="S2312" s="18">
        <v>7.46</v>
      </c>
      <c r="T2312" s="17">
        <v>-0.11899999999999999</v>
      </c>
      <c r="U2312" s="17">
        <v>3.9634</v>
      </c>
      <c r="V2312" s="21">
        <v>42475</v>
      </c>
      <c r="W2312" s="7">
        <v>600470</v>
      </c>
      <c r="X2312" s="30"/>
      <c r="Y2312" s="66"/>
      <c r="Z2312" s="66"/>
      <c r="AA2312" s="30"/>
      <c r="AB2312" s="66"/>
      <c r="AC2312" s="66"/>
      <c r="AD2312" s="30"/>
      <c r="AE2312" s="66">
        <v>48424</v>
      </c>
      <c r="AF2312" s="66">
        <v>10772</v>
      </c>
      <c r="AG2312" s="30"/>
      <c r="AH2312" s="66">
        <v>51414</v>
      </c>
      <c r="AI2312" s="66">
        <v>10145</v>
      </c>
      <c r="AJ2312" s="76"/>
      <c r="AK2312" s="75"/>
      <c r="AL2312" s="7">
        <v>600470</v>
      </c>
    </row>
    <row r="2313" spans="1:38" x14ac:dyDescent="0.15">
      <c r="A2313" s="7">
        <v>600475</v>
      </c>
      <c r="B2313" s="17">
        <f t="shared" si="832"/>
        <v>45.819935691318328</v>
      </c>
      <c r="C2313" s="17">
        <f t="shared" si="833"/>
        <v>3.5159761019368707</v>
      </c>
      <c r="D2313" s="17">
        <f t="shared" si="834"/>
        <v>36.652131782945737</v>
      </c>
      <c r="E2313" s="17">
        <f t="shared" si="835"/>
        <v>2.6188250770242671</v>
      </c>
      <c r="F2313" s="17">
        <f t="shared" si="836"/>
        <v>36.830357142857139</v>
      </c>
      <c r="G2313" s="17">
        <f t="shared" si="837"/>
        <v>2.5273584423983526</v>
      </c>
      <c r="H2313" s="17">
        <f t="shared" si="838"/>
        <v>54.311289733284617</v>
      </c>
      <c r="I2313" s="17">
        <f t="shared" si="839"/>
        <v>3.4126519508247526</v>
      </c>
      <c r="J2313" s="18">
        <v>19.95</v>
      </c>
      <c r="K2313" s="17">
        <v>0.43540000000000001</v>
      </c>
      <c r="L2313" s="17">
        <v>5.6741000000000001</v>
      </c>
      <c r="M2313" s="18">
        <v>15.13</v>
      </c>
      <c r="N2313" s="17">
        <v>0.1032</v>
      </c>
      <c r="O2313" s="17">
        <v>5.7774000000000001</v>
      </c>
      <c r="P2313" s="18">
        <v>14.85</v>
      </c>
      <c r="Q2313" s="17">
        <v>0.2016</v>
      </c>
      <c r="R2313" s="17">
        <v>5.8757000000000001</v>
      </c>
      <c r="S2313" s="18">
        <v>19.82</v>
      </c>
      <c r="T2313" s="17">
        <v>0.2737</v>
      </c>
      <c r="U2313" s="17">
        <v>5.8078000000000003</v>
      </c>
      <c r="V2313" s="21">
        <v>42485</v>
      </c>
      <c r="W2313" s="7">
        <v>600475</v>
      </c>
      <c r="X2313" s="16" t="s">
        <v>43</v>
      </c>
      <c r="Y2313" s="66">
        <v>16183</v>
      </c>
      <c r="Z2313" s="66">
        <v>15819</v>
      </c>
      <c r="AA2313" s="16" t="s">
        <v>37</v>
      </c>
      <c r="AB2313" s="66">
        <v>15609</v>
      </c>
      <c r="AC2313" s="66">
        <v>16401</v>
      </c>
      <c r="AD2313" s="16" t="s">
        <v>37</v>
      </c>
      <c r="AE2313" s="66">
        <v>15783</v>
      </c>
      <c r="AF2313" s="66">
        <v>16220</v>
      </c>
      <c r="AG2313" s="16" t="s">
        <v>43</v>
      </c>
      <c r="AH2313" s="66">
        <v>19564</v>
      </c>
      <c r="AI2313" s="66">
        <v>13085</v>
      </c>
      <c r="AJ2313" s="76"/>
      <c r="AK2313" s="75"/>
      <c r="AL2313" s="7">
        <v>600475</v>
      </c>
    </row>
    <row r="2314" spans="1:38" x14ac:dyDescent="0.15">
      <c r="A2314" s="7">
        <v>600476</v>
      </c>
      <c r="B2314" s="17">
        <f t="shared" si="832"/>
        <v>-128.89795918367346</v>
      </c>
      <c r="C2314" s="17">
        <f t="shared" si="833"/>
        <v>26.600404312668463</v>
      </c>
      <c r="D2314" s="17">
        <f t="shared" si="834"/>
        <v>-275.98484848484844</v>
      </c>
      <c r="E2314" s="17">
        <f t="shared" si="835"/>
        <v>31.552052658929497</v>
      </c>
      <c r="F2314" s="17">
        <f t="shared" si="836"/>
        <v>-537.97709923664127</v>
      </c>
      <c r="G2314" s="17">
        <f t="shared" si="837"/>
        <v>24.278701231590734</v>
      </c>
      <c r="H2314" s="17">
        <f t="shared" si="838"/>
        <v>-748.70689655172407</v>
      </c>
      <c r="I2314" s="17">
        <f t="shared" si="839"/>
        <v>25.002159081095087</v>
      </c>
      <c r="J2314" s="18">
        <v>31.58</v>
      </c>
      <c r="K2314" s="17">
        <v>-0.245</v>
      </c>
      <c r="L2314" s="17">
        <v>1.1872</v>
      </c>
      <c r="M2314" s="18">
        <v>36.43</v>
      </c>
      <c r="N2314" s="17">
        <v>-3.3000000000000002E-2</v>
      </c>
      <c r="O2314" s="17">
        <v>1.1546000000000001</v>
      </c>
      <c r="P2314" s="18">
        <v>28.19</v>
      </c>
      <c r="Q2314" s="17">
        <v>-2.6200000000000001E-2</v>
      </c>
      <c r="R2314" s="17">
        <v>1.1611</v>
      </c>
      <c r="S2314" s="18">
        <v>28.95</v>
      </c>
      <c r="T2314" s="17">
        <v>-2.9000000000000001E-2</v>
      </c>
      <c r="U2314" s="17">
        <v>1.1578999999999999</v>
      </c>
      <c r="V2314" s="21">
        <v>42457</v>
      </c>
      <c r="W2314" s="7">
        <v>600476</v>
      </c>
      <c r="X2314" s="16" t="s">
        <v>41</v>
      </c>
      <c r="Y2314" s="66">
        <v>15391</v>
      </c>
      <c r="Z2314" s="66">
        <v>10465</v>
      </c>
      <c r="AA2314" s="16" t="s">
        <v>41</v>
      </c>
      <c r="AB2314" s="66">
        <v>12942</v>
      </c>
      <c r="AC2314" s="66">
        <v>12446</v>
      </c>
      <c r="AD2314" s="16"/>
      <c r="AE2314" s="66">
        <v>17178</v>
      </c>
      <c r="AF2314" s="66">
        <v>9377</v>
      </c>
      <c r="AG2314" s="16" t="s">
        <v>41</v>
      </c>
      <c r="AH2314" s="66">
        <v>15810</v>
      </c>
      <c r="AI2314" s="66">
        <v>10188</v>
      </c>
      <c r="AJ2314" s="76"/>
      <c r="AK2314" s="75"/>
      <c r="AL2314" s="7">
        <v>600476</v>
      </c>
    </row>
    <row r="2315" spans="1:38" x14ac:dyDescent="0.15">
      <c r="A2315" s="7">
        <v>600477</v>
      </c>
      <c r="B2315" s="17">
        <f t="shared" si="832"/>
        <v>60.179640718562872</v>
      </c>
      <c r="C2315" s="17">
        <f t="shared" si="833"/>
        <v>4.9089044106872475</v>
      </c>
      <c r="D2315" s="17">
        <f t="shared" si="834"/>
        <v>66.222222222222229</v>
      </c>
      <c r="E2315" s="17">
        <f t="shared" si="835"/>
        <v>5.6327379264719779</v>
      </c>
      <c r="F2315" s="17">
        <f t="shared" si="836"/>
        <v>12.445255474452555</v>
      </c>
      <c r="G2315" s="17">
        <f t="shared" si="837"/>
        <v>3.812185578535495</v>
      </c>
      <c r="H2315" s="17">
        <f t="shared" si="838"/>
        <v>26.83098591549296</v>
      </c>
      <c r="I2315" s="17">
        <f t="shared" si="839"/>
        <v>5.4085706680862389</v>
      </c>
      <c r="J2315" s="18">
        <v>10.050000000000001</v>
      </c>
      <c r="K2315" s="17">
        <v>0.16700000000000001</v>
      </c>
      <c r="L2315" s="17">
        <v>2.0472999999999999</v>
      </c>
      <c r="M2315" s="18">
        <v>11.92</v>
      </c>
      <c r="N2315" s="17">
        <v>4.4999999999999998E-2</v>
      </c>
      <c r="O2315" s="17">
        <v>2.1162000000000001</v>
      </c>
      <c r="P2315" s="18">
        <v>6.82</v>
      </c>
      <c r="Q2315" s="17">
        <v>0.27400000000000002</v>
      </c>
      <c r="R2315" s="17">
        <v>1.7889999999999999</v>
      </c>
      <c r="S2315" s="18">
        <v>10.16</v>
      </c>
      <c r="T2315" s="17">
        <v>0.28399999999999997</v>
      </c>
      <c r="U2315" s="17">
        <v>1.8785000000000001</v>
      </c>
      <c r="V2315" s="21">
        <v>42475</v>
      </c>
      <c r="W2315" s="7">
        <v>600477</v>
      </c>
      <c r="X2315" s="30"/>
      <c r="Y2315" s="66">
        <v>42533</v>
      </c>
      <c r="Z2315" s="66">
        <v>19027</v>
      </c>
      <c r="AA2315" s="30"/>
      <c r="AB2315" s="66">
        <v>47067</v>
      </c>
      <c r="AC2315" s="66">
        <v>17194</v>
      </c>
      <c r="AD2315" s="30"/>
      <c r="AE2315" s="66">
        <v>56884</v>
      </c>
      <c r="AF2315" s="66">
        <v>18492</v>
      </c>
      <c r="AG2315" s="30"/>
      <c r="AH2315" s="66">
        <v>54483</v>
      </c>
      <c r="AI2315" s="66">
        <v>19352</v>
      </c>
      <c r="AJ2315" s="76"/>
      <c r="AK2315" s="75"/>
      <c r="AL2315" s="7">
        <v>600477</v>
      </c>
    </row>
    <row r="2316" spans="1:38" x14ac:dyDescent="0.15">
      <c r="A2316" s="7">
        <v>600478</v>
      </c>
      <c r="B2316" s="17">
        <f t="shared" si="832"/>
        <v>1190.4761904761906</v>
      </c>
      <c r="C2316" s="17">
        <f t="shared" si="833"/>
        <v>6.2192922445425705</v>
      </c>
      <c r="D2316" s="17">
        <f t="shared" si="834"/>
        <v>-113.48684210526316</v>
      </c>
      <c r="E2316" s="17">
        <f t="shared" si="835"/>
        <v>10.941266015476341</v>
      </c>
      <c r="F2316" s="17">
        <f t="shared" si="836"/>
        <v>-131.19565217391306</v>
      </c>
      <c r="G2316" s="17">
        <f t="shared" si="837"/>
        <v>11.59796290958009</v>
      </c>
      <c r="H2316" s="17">
        <f t="shared" si="838"/>
        <v>-91.04651162790698</v>
      </c>
      <c r="I2316" s="17">
        <f t="shared" si="839"/>
        <v>10.438956104389561</v>
      </c>
      <c r="J2316" s="18">
        <v>10</v>
      </c>
      <c r="K2316" s="17">
        <v>8.3999999999999995E-3</v>
      </c>
      <c r="L2316" s="17">
        <v>1.6079000000000001</v>
      </c>
      <c r="M2316" s="18">
        <v>17.25</v>
      </c>
      <c r="N2316" s="17">
        <v>-3.7999999999999999E-2</v>
      </c>
      <c r="O2316" s="17">
        <v>1.5766</v>
      </c>
      <c r="P2316" s="18">
        <v>12.07</v>
      </c>
      <c r="Q2316" s="17">
        <v>-4.5999999999999999E-2</v>
      </c>
      <c r="R2316" s="17">
        <v>1.0407</v>
      </c>
      <c r="S2316" s="18">
        <v>10.44</v>
      </c>
      <c r="T2316" s="17">
        <v>-8.5999999999999993E-2</v>
      </c>
      <c r="U2316" s="17">
        <v>1.0001</v>
      </c>
      <c r="V2316" s="21">
        <v>42444</v>
      </c>
      <c r="W2316" s="7">
        <v>600478</v>
      </c>
      <c r="X2316" s="16" t="s">
        <v>43</v>
      </c>
      <c r="Y2316" s="66">
        <v>41136</v>
      </c>
      <c r="Z2316" s="66">
        <v>22544</v>
      </c>
      <c r="AA2316" s="16" t="s">
        <v>41</v>
      </c>
      <c r="AB2316" s="66">
        <v>37393</v>
      </c>
      <c r="AC2316" s="66">
        <v>24801</v>
      </c>
      <c r="AD2316" s="16" t="s">
        <v>41</v>
      </c>
      <c r="AE2316" s="66">
        <v>51776</v>
      </c>
      <c r="AF2316" s="66">
        <v>26867</v>
      </c>
      <c r="AG2316" s="16" t="s">
        <v>41</v>
      </c>
      <c r="AH2316" s="66">
        <v>50362</v>
      </c>
      <c r="AI2316" s="66">
        <v>27621</v>
      </c>
      <c r="AJ2316" s="76"/>
      <c r="AK2316" s="75"/>
      <c r="AL2316" s="7">
        <v>600478</v>
      </c>
    </row>
    <row r="2317" spans="1:38" x14ac:dyDescent="0.15">
      <c r="A2317" s="7">
        <v>600479</v>
      </c>
      <c r="B2317" s="17">
        <f t="shared" si="832"/>
        <v>36.802800466744458</v>
      </c>
      <c r="C2317" s="17">
        <f t="shared" si="833"/>
        <v>3.1505973548567545</v>
      </c>
      <c r="D2317" s="17">
        <f t="shared" si="834"/>
        <v>59.775374376039927</v>
      </c>
      <c r="E2317" s="17">
        <f t="shared" si="835"/>
        <v>3.003888122413144</v>
      </c>
      <c r="F2317" s="17">
        <f t="shared" si="836"/>
        <v>78.704566635601111</v>
      </c>
      <c r="G2317" s="17">
        <f t="shared" si="837"/>
        <v>3.6061233640070887</v>
      </c>
      <c r="H2317" s="17">
        <f t="shared" si="838"/>
        <v>62.923728813559329</v>
      </c>
      <c r="I2317" s="17">
        <f t="shared" si="839"/>
        <v>3.3234022911333971</v>
      </c>
      <c r="J2317" s="18">
        <v>15.77</v>
      </c>
      <c r="K2317" s="17">
        <v>0.42849999999999999</v>
      </c>
      <c r="L2317" s="17">
        <v>5.0053999999999998</v>
      </c>
      <c r="M2317" s="18">
        <v>14.37</v>
      </c>
      <c r="N2317" s="17">
        <v>6.0100000000000001E-2</v>
      </c>
      <c r="O2317" s="17">
        <v>4.7838000000000003</v>
      </c>
      <c r="P2317" s="18">
        <v>16.89</v>
      </c>
      <c r="Q2317" s="17">
        <v>0.10730000000000001</v>
      </c>
      <c r="R2317" s="17">
        <v>4.6837</v>
      </c>
      <c r="S2317" s="18">
        <v>15.84</v>
      </c>
      <c r="T2317" s="17">
        <v>0.1888</v>
      </c>
      <c r="U2317" s="17">
        <v>4.7662000000000004</v>
      </c>
      <c r="V2317" s="28"/>
      <c r="W2317" s="7">
        <v>600479</v>
      </c>
      <c r="X2317" s="16" t="s">
        <v>41</v>
      </c>
      <c r="Y2317" s="66">
        <v>23960</v>
      </c>
      <c r="Z2317" s="66">
        <v>14556</v>
      </c>
      <c r="AA2317" s="16" t="s">
        <v>43</v>
      </c>
      <c r="AB2317" s="66">
        <v>26193</v>
      </c>
      <c r="AC2317" s="66">
        <v>13315</v>
      </c>
      <c r="AD2317" s="16" t="s">
        <v>41</v>
      </c>
      <c r="AE2317" s="66">
        <v>24702</v>
      </c>
      <c r="AF2317" s="66">
        <v>14119</v>
      </c>
      <c r="AG2317" s="30" t="s">
        <v>43</v>
      </c>
      <c r="AH2317" s="66">
        <v>25498</v>
      </c>
      <c r="AI2317" s="66">
        <v>13678</v>
      </c>
      <c r="AJ2317" s="76"/>
      <c r="AK2317" s="75"/>
      <c r="AL2317" s="7">
        <v>600479</v>
      </c>
    </row>
    <row r="2318" spans="1:38" x14ac:dyDescent="0.15">
      <c r="A2318" s="7">
        <v>600480</v>
      </c>
      <c r="B2318" s="17">
        <f t="shared" si="832"/>
        <v>40.567567567567565</v>
      </c>
      <c r="C2318" s="17">
        <f t="shared" si="833"/>
        <v>2.0447362685265911</v>
      </c>
      <c r="D2318" s="17">
        <f t="shared" si="834"/>
        <v>22.821428571428569</v>
      </c>
      <c r="E2318" s="17">
        <f t="shared" si="835"/>
        <v>1.7065712339925487</v>
      </c>
      <c r="F2318" s="17">
        <f t="shared" si="836"/>
        <v>21.363636363636363</v>
      </c>
      <c r="G2318" s="17">
        <f t="shared" si="837"/>
        <v>1.8319539542920993</v>
      </c>
      <c r="H2318" s="17">
        <f t="shared" si="838"/>
        <v>26.803571428571431</v>
      </c>
      <c r="I2318" s="17">
        <f t="shared" si="839"/>
        <v>1.9521901987306212</v>
      </c>
      <c r="J2318" s="18">
        <v>15.01</v>
      </c>
      <c r="K2318" s="17">
        <v>0.37</v>
      </c>
      <c r="L2318" s="17">
        <v>7.3407999999999998</v>
      </c>
      <c r="M2318" s="18">
        <v>12.78</v>
      </c>
      <c r="N2318" s="17">
        <v>0.14000000000000001</v>
      </c>
      <c r="O2318" s="17">
        <v>7.4886999999999997</v>
      </c>
      <c r="P2318" s="18">
        <v>14.1</v>
      </c>
      <c r="Q2318" s="17">
        <v>0.33</v>
      </c>
      <c r="R2318" s="17">
        <v>7.6966999999999999</v>
      </c>
      <c r="S2318" s="18">
        <v>15.01</v>
      </c>
      <c r="T2318" s="17">
        <v>0.42</v>
      </c>
      <c r="U2318" s="17">
        <v>7.6887999999999996</v>
      </c>
      <c r="V2318" s="21">
        <v>42457</v>
      </c>
      <c r="W2318" s="7">
        <v>600480</v>
      </c>
      <c r="X2318" s="16" t="s">
        <v>41</v>
      </c>
      <c r="Y2318" s="66">
        <v>35906</v>
      </c>
      <c r="Z2318" s="66">
        <v>12559</v>
      </c>
      <c r="AA2318" s="16" t="s">
        <v>43</v>
      </c>
      <c r="AB2318" s="66">
        <v>36726</v>
      </c>
      <c r="AC2318" s="66">
        <v>12278</v>
      </c>
      <c r="AD2318" s="16" t="s">
        <v>43</v>
      </c>
      <c r="AE2318" s="66">
        <v>38448</v>
      </c>
      <c r="AF2318" s="66">
        <v>11728</v>
      </c>
      <c r="AG2318" s="30" t="s">
        <v>43</v>
      </c>
      <c r="AH2318" s="66">
        <v>38719</v>
      </c>
      <c r="AI2318" s="66">
        <v>11646</v>
      </c>
      <c r="AJ2318" s="76"/>
      <c r="AK2318" s="75"/>
      <c r="AL2318" s="7">
        <v>600480</v>
      </c>
    </row>
    <row r="2319" spans="1:38" x14ac:dyDescent="0.15">
      <c r="A2319" s="7">
        <v>600481</v>
      </c>
      <c r="B2319" s="17">
        <f t="shared" si="832"/>
        <v>34.960483496048347</v>
      </c>
      <c r="C2319" s="17">
        <f t="shared" si="833"/>
        <v>5.7536342769701605</v>
      </c>
      <c r="D2319" s="17">
        <f t="shared" si="834"/>
        <v>68.859649122807014</v>
      </c>
      <c r="E2319" s="17">
        <f t="shared" si="835"/>
        <v>4.7250018809720871</v>
      </c>
      <c r="F2319" s="17">
        <f t="shared" si="836"/>
        <v>75.793650793650798</v>
      </c>
      <c r="G2319" s="17">
        <f t="shared" si="837"/>
        <v>4.6083319929226318</v>
      </c>
      <c r="H2319" s="17">
        <f t="shared" si="838"/>
        <v>55.971534653465348</v>
      </c>
      <c r="I2319" s="17">
        <f t="shared" si="839"/>
        <v>4.6878644173209985</v>
      </c>
      <c r="J2319" s="18">
        <v>7.52</v>
      </c>
      <c r="K2319" s="17">
        <v>0.21510000000000001</v>
      </c>
      <c r="L2319" s="17">
        <v>1.3069999999999999</v>
      </c>
      <c r="M2319" s="18">
        <v>6.28</v>
      </c>
      <c r="N2319" s="17">
        <v>2.2800000000000001E-2</v>
      </c>
      <c r="O2319" s="17">
        <v>1.3290999999999999</v>
      </c>
      <c r="P2319" s="18">
        <v>5.73</v>
      </c>
      <c r="Q2319" s="17">
        <v>3.78E-2</v>
      </c>
      <c r="R2319" s="17">
        <v>1.2434000000000001</v>
      </c>
      <c r="S2319" s="18">
        <v>6.03</v>
      </c>
      <c r="T2319" s="17">
        <v>8.0799999999999997E-2</v>
      </c>
      <c r="U2319" s="17">
        <v>1.2863</v>
      </c>
      <c r="V2319" s="21">
        <v>42482</v>
      </c>
      <c r="W2319" s="7">
        <v>600481</v>
      </c>
      <c r="X2319" s="30"/>
      <c r="Y2319" s="66">
        <v>61727</v>
      </c>
      <c r="Z2319" s="66">
        <v>26252</v>
      </c>
      <c r="AA2319" s="30"/>
      <c r="AB2319" s="66">
        <v>63042</v>
      </c>
      <c r="AC2319" s="66">
        <v>25705</v>
      </c>
      <c r="AD2319" s="16"/>
      <c r="AE2319" s="66">
        <v>62293</v>
      </c>
      <c r="AF2319" s="66">
        <v>26014</v>
      </c>
      <c r="AG2319" s="16"/>
      <c r="AH2319" s="66">
        <v>57064</v>
      </c>
      <c r="AI2319" s="66">
        <v>28398</v>
      </c>
      <c r="AJ2319" s="76"/>
      <c r="AK2319" s="75"/>
      <c r="AL2319" s="7">
        <v>600481</v>
      </c>
    </row>
    <row r="2320" spans="1:38" x14ac:dyDescent="0.15">
      <c r="A2320" s="7">
        <v>600482</v>
      </c>
      <c r="B2320" s="17">
        <f t="shared" si="832"/>
        <v>43.014084507042256</v>
      </c>
      <c r="C2320" s="17">
        <f t="shared" si="833"/>
        <v>7.4669926650366749</v>
      </c>
      <c r="D2320" s="17">
        <f t="shared" si="834"/>
        <v>91.388888888888886</v>
      </c>
      <c r="E2320" s="17">
        <f t="shared" si="835"/>
        <v>7.872131696695619</v>
      </c>
      <c r="F2320" s="17">
        <f t="shared" si="836"/>
        <v>45.513888888888893</v>
      </c>
      <c r="G2320" s="17">
        <f t="shared" si="837"/>
        <v>2.3056032420566797</v>
      </c>
      <c r="H2320" s="17">
        <f t="shared" si="838"/>
        <v>44.822727272727263</v>
      </c>
      <c r="I2320" s="17">
        <f t="shared" si="839"/>
        <v>2.2924614494047408</v>
      </c>
      <c r="J2320" s="18">
        <v>30.54</v>
      </c>
      <c r="K2320" s="17">
        <v>0.71</v>
      </c>
      <c r="L2320" s="17">
        <v>4.09</v>
      </c>
      <c r="M2320" s="18">
        <v>32.9</v>
      </c>
      <c r="N2320" s="17">
        <v>0.09</v>
      </c>
      <c r="O2320" s="17">
        <v>4.1792999999999996</v>
      </c>
      <c r="P2320" s="18">
        <v>32.770000000000003</v>
      </c>
      <c r="Q2320" s="17">
        <v>0.36</v>
      </c>
      <c r="R2320" s="17">
        <v>14.213200000000001</v>
      </c>
      <c r="S2320" s="18">
        <v>32.869999999999997</v>
      </c>
      <c r="T2320" s="17">
        <v>0.55000000000000004</v>
      </c>
      <c r="U2320" s="17">
        <v>14.3383</v>
      </c>
      <c r="V2320" s="21"/>
      <c r="W2320" s="7">
        <v>600482</v>
      </c>
      <c r="X2320" s="30" t="s">
        <v>39</v>
      </c>
      <c r="Y2320" s="66">
        <v>32481</v>
      </c>
      <c r="Z2320" s="66">
        <v>53545</v>
      </c>
      <c r="AA2320" s="30"/>
      <c r="AB2320" s="66">
        <v>36931</v>
      </c>
      <c r="AC2320" s="66">
        <v>14527</v>
      </c>
      <c r="AD2320" s="30" t="s">
        <v>37</v>
      </c>
      <c r="AE2320" s="66">
        <v>34676</v>
      </c>
      <c r="AF2320" s="66">
        <v>37108</v>
      </c>
      <c r="AG2320" s="30" t="s">
        <v>37</v>
      </c>
      <c r="AH2320" s="66">
        <v>29905</v>
      </c>
      <c r="AI2320" s="66">
        <v>58157</v>
      </c>
      <c r="AJ2320" s="76"/>
      <c r="AK2320" s="75"/>
      <c r="AL2320" s="7">
        <v>600482</v>
      </c>
    </row>
    <row r="2321" spans="1:38" x14ac:dyDescent="0.15">
      <c r="A2321" s="7">
        <v>600483</v>
      </c>
      <c r="B2321" s="17">
        <f t="shared" si="832"/>
        <v>13.023529411764706</v>
      </c>
      <c r="C2321" s="17">
        <f t="shared" si="833"/>
        <v>2.1074875778171229</v>
      </c>
      <c r="D2321" s="17">
        <f t="shared" si="834"/>
        <v>30.299999999999997</v>
      </c>
      <c r="E2321" s="17">
        <f t="shared" si="835"/>
        <v>1.9966722129783692</v>
      </c>
      <c r="F2321" s="17">
        <f t="shared" si="836"/>
        <v>20.267857142857139</v>
      </c>
      <c r="G2321" s="17">
        <f t="shared" si="837"/>
        <v>1.8773984385338096</v>
      </c>
      <c r="H2321" s="17">
        <f t="shared" si="838"/>
        <v>18.586956521739129</v>
      </c>
      <c r="I2321" s="17">
        <f t="shared" si="839"/>
        <v>1.8307665130321671</v>
      </c>
      <c r="J2321" s="18">
        <v>11.07</v>
      </c>
      <c r="K2321" s="17">
        <v>0.85</v>
      </c>
      <c r="L2321" s="17">
        <v>5.2526999999999999</v>
      </c>
      <c r="M2321" s="18">
        <v>12.12</v>
      </c>
      <c r="N2321" s="17">
        <v>0.1</v>
      </c>
      <c r="O2321" s="17">
        <v>6.0701000000000001</v>
      </c>
      <c r="P2321" s="18">
        <v>11.35</v>
      </c>
      <c r="Q2321" s="17">
        <v>0.28000000000000003</v>
      </c>
      <c r="R2321" s="17">
        <v>6.0456000000000003</v>
      </c>
      <c r="S2321" s="18">
        <v>11.4</v>
      </c>
      <c r="T2321" s="17">
        <v>0.46</v>
      </c>
      <c r="U2321" s="17">
        <v>6.2268999999999997</v>
      </c>
      <c r="V2321" s="21">
        <v>42459</v>
      </c>
      <c r="W2321" s="7">
        <v>600483</v>
      </c>
      <c r="X2321" s="16" t="s">
        <v>43</v>
      </c>
      <c r="Y2321" s="66">
        <v>36633</v>
      </c>
      <c r="Z2321" s="66">
        <v>34350</v>
      </c>
      <c r="AA2321" s="16" t="s">
        <v>37</v>
      </c>
      <c r="AB2321" s="66">
        <v>32649</v>
      </c>
      <c r="AC2321" s="66">
        <v>47530</v>
      </c>
      <c r="AD2321" s="16" t="s">
        <v>37</v>
      </c>
      <c r="AE2321" s="66">
        <v>31828</v>
      </c>
      <c r="AF2321" s="66">
        <v>48756</v>
      </c>
      <c r="AG2321" s="16" t="s">
        <v>37</v>
      </c>
      <c r="AH2321" s="66">
        <v>29669</v>
      </c>
      <c r="AI2321" s="66">
        <v>52305</v>
      </c>
      <c r="AJ2321" s="76"/>
      <c r="AK2321" s="75"/>
      <c r="AL2321" s="7">
        <v>600483</v>
      </c>
    </row>
    <row r="2322" spans="1:38" x14ac:dyDescent="0.15">
      <c r="A2322" s="7">
        <v>600485</v>
      </c>
      <c r="B2322" s="17">
        <f t="shared" si="832"/>
        <v>22.46153846153846</v>
      </c>
      <c r="C2322" s="17">
        <f t="shared" si="833"/>
        <v>3.4938259787498804</v>
      </c>
      <c r="D2322" s="17">
        <f t="shared" si="834"/>
        <v>28.609374999999996</v>
      </c>
      <c r="E2322" s="17">
        <f t="shared" si="835"/>
        <v>4.9747323805901207</v>
      </c>
      <c r="F2322" s="17">
        <f t="shared" si="836"/>
        <v>18.583333333333332</v>
      </c>
      <c r="G2322" s="17">
        <f t="shared" si="837"/>
        <v>4.4618963059300203</v>
      </c>
      <c r="H2322" s="17">
        <f t="shared" si="838"/>
        <v>26.439736733854382</v>
      </c>
      <c r="I2322" s="17">
        <f t="shared" si="839"/>
        <v>4.2825375409139745</v>
      </c>
      <c r="J2322" s="18">
        <v>14.6</v>
      </c>
      <c r="K2322" s="17">
        <v>0.65</v>
      </c>
      <c r="L2322" s="17">
        <v>4.1787999999999998</v>
      </c>
      <c r="M2322" s="18">
        <v>18.309999999999999</v>
      </c>
      <c r="N2322" s="17">
        <v>0.16</v>
      </c>
      <c r="O2322" s="17">
        <v>3.6806000000000001</v>
      </c>
      <c r="P2322" s="18">
        <v>17.84</v>
      </c>
      <c r="Q2322" s="17">
        <v>0.48</v>
      </c>
      <c r="R2322" s="17">
        <v>3.9983</v>
      </c>
      <c r="S2322" s="18">
        <v>17.14</v>
      </c>
      <c r="T2322" s="17">
        <v>0.48620000000000002</v>
      </c>
      <c r="U2322" s="17">
        <v>4.0023</v>
      </c>
      <c r="V2322" s="28">
        <v>42486</v>
      </c>
      <c r="W2322" s="7">
        <v>600485</v>
      </c>
      <c r="X2322" s="16"/>
      <c r="Y2322" s="66">
        <v>83677</v>
      </c>
      <c r="Z2322" s="66">
        <v>34941</v>
      </c>
      <c r="AA2322" s="16"/>
      <c r="AB2322" s="66">
        <v>74926</v>
      </c>
      <c r="AC2322" s="66">
        <v>39022</v>
      </c>
      <c r="AD2322" s="16"/>
      <c r="AE2322" s="66"/>
      <c r="AF2322" s="66"/>
      <c r="AG2322" s="16"/>
      <c r="AH2322" s="66"/>
      <c r="AI2322" s="66"/>
      <c r="AJ2322" s="76"/>
      <c r="AK2322" s="75"/>
      <c r="AL2322" s="7">
        <v>600485</v>
      </c>
    </row>
    <row r="2323" spans="1:38" x14ac:dyDescent="0.15">
      <c r="A2323" s="7">
        <v>600486</v>
      </c>
      <c r="B2323" s="17">
        <f t="shared" si="832"/>
        <v>25.797002724795639</v>
      </c>
      <c r="C2323" s="17">
        <f t="shared" si="833"/>
        <v>3.7416142195172557</v>
      </c>
      <c r="D2323" s="17">
        <f t="shared" si="834"/>
        <v>19.682410423452769</v>
      </c>
      <c r="E2323" s="17">
        <f t="shared" si="835"/>
        <v>2.3149345362947642</v>
      </c>
      <c r="F2323" s="17">
        <f t="shared" si="836"/>
        <v>19.970845481049562</v>
      </c>
      <c r="G2323" s="17">
        <f t="shared" si="837"/>
        <v>2.6383953934001596</v>
      </c>
      <c r="H2323" s="17">
        <f t="shared" si="838"/>
        <v>24.781578947368423</v>
      </c>
      <c r="I2323" s="17">
        <f t="shared" si="839"/>
        <v>2.9464771809938615</v>
      </c>
      <c r="J2323" s="18">
        <v>37.869999999999997</v>
      </c>
      <c r="K2323" s="17">
        <v>1.468</v>
      </c>
      <c r="L2323" s="17">
        <v>10.1213</v>
      </c>
      <c r="M2323" s="18">
        <v>24.17</v>
      </c>
      <c r="N2323" s="17">
        <v>0.307</v>
      </c>
      <c r="O2323" s="17">
        <v>10.440899999999999</v>
      </c>
      <c r="P2323" s="18">
        <v>27.4</v>
      </c>
      <c r="Q2323" s="17">
        <v>0.68600000000000005</v>
      </c>
      <c r="R2323" s="17">
        <v>10.3851</v>
      </c>
      <c r="S2323" s="18">
        <v>31.39</v>
      </c>
      <c r="T2323" s="17">
        <v>0.95</v>
      </c>
      <c r="U2323" s="17">
        <v>10.6534</v>
      </c>
      <c r="V2323" s="21">
        <v>42471</v>
      </c>
      <c r="W2323" s="7">
        <v>600486</v>
      </c>
      <c r="X2323" s="16" t="s">
        <v>43</v>
      </c>
      <c r="Y2323" s="66">
        <v>17915</v>
      </c>
      <c r="Z2323" s="66">
        <v>17298</v>
      </c>
      <c r="AA2323" s="16" t="s">
        <v>43</v>
      </c>
      <c r="AB2323" s="66">
        <v>18896</v>
      </c>
      <c r="AC2323" s="66">
        <v>16400</v>
      </c>
      <c r="AD2323" s="16" t="s">
        <v>37</v>
      </c>
      <c r="AE2323" s="66">
        <v>15718</v>
      </c>
      <c r="AF2323" s="66">
        <v>19716</v>
      </c>
      <c r="AG2323" s="16" t="s">
        <v>37</v>
      </c>
      <c r="AH2323" s="66">
        <v>12624</v>
      </c>
      <c r="AI2323" s="66">
        <v>24548</v>
      </c>
      <c r="AJ2323" s="76"/>
      <c r="AK2323" s="75"/>
      <c r="AL2323" s="7">
        <v>600486</v>
      </c>
    </row>
    <row r="2324" spans="1:38" x14ac:dyDescent="0.15">
      <c r="A2324" s="7">
        <v>600487</v>
      </c>
      <c r="B2324" s="17">
        <f t="shared" si="832"/>
        <v>40.433369447453956</v>
      </c>
      <c r="C2324" s="17">
        <f t="shared" si="833"/>
        <v>5.0173429055416632</v>
      </c>
      <c r="D2324" s="17">
        <f t="shared" si="834"/>
        <v>31.567567567567568</v>
      </c>
      <c r="E2324" s="17">
        <f t="shared" si="835"/>
        <v>3.0357374918778426</v>
      </c>
      <c r="F2324" s="17">
        <f t="shared" si="836"/>
        <v>20.422077922077921</v>
      </c>
      <c r="G2324" s="17">
        <f t="shared" si="837"/>
        <v>3.1795779097687351</v>
      </c>
      <c r="H2324" s="17">
        <f t="shared" si="838"/>
        <v>17.523696682464454</v>
      </c>
      <c r="I2324" s="17">
        <f t="shared" si="839"/>
        <v>4.3186895011169018</v>
      </c>
      <c r="J2324" s="18">
        <v>18.66</v>
      </c>
      <c r="K2324" s="17">
        <v>0.46150000000000002</v>
      </c>
      <c r="L2324" s="17">
        <v>3.7191000000000001</v>
      </c>
      <c r="M2324" s="18">
        <v>11.68</v>
      </c>
      <c r="N2324" s="17">
        <v>9.2499999999999999E-2</v>
      </c>
      <c r="O2324" s="17">
        <v>3.8475000000000001</v>
      </c>
      <c r="P2324" s="18">
        <v>12.58</v>
      </c>
      <c r="Q2324" s="17">
        <v>0.308</v>
      </c>
      <c r="R2324" s="17">
        <v>3.9565000000000001</v>
      </c>
      <c r="S2324" s="18">
        <v>19.72</v>
      </c>
      <c r="T2324" s="17">
        <v>0.84399999999999997</v>
      </c>
      <c r="U2324" s="17">
        <v>4.5662000000000003</v>
      </c>
      <c r="V2324" s="21">
        <v>42484</v>
      </c>
      <c r="W2324" s="7">
        <v>600487</v>
      </c>
      <c r="X2324" s="16"/>
      <c r="Y2324" s="66">
        <v>82346</v>
      </c>
      <c r="Z2324" s="66">
        <v>15074</v>
      </c>
      <c r="AA2324" s="16"/>
      <c r="AB2324" s="66">
        <v>72382</v>
      </c>
      <c r="AC2324" s="66">
        <v>17149</v>
      </c>
      <c r="AD2324" s="16"/>
      <c r="AE2324" s="66">
        <v>68736</v>
      </c>
      <c r="AF2324" s="66">
        <v>18059</v>
      </c>
      <c r="AG2324" s="16"/>
      <c r="AH2324" s="66">
        <v>73973</v>
      </c>
      <c r="AI2324" s="66">
        <v>16780</v>
      </c>
      <c r="AJ2324" s="76"/>
      <c r="AK2324" s="75"/>
      <c r="AL2324" s="7">
        <v>600487</v>
      </c>
    </row>
    <row r="2325" spans="1:38" x14ac:dyDescent="0.15">
      <c r="A2325" s="7">
        <v>600488</v>
      </c>
      <c r="B2325" s="17">
        <f t="shared" si="832"/>
        <v>75.731707317073173</v>
      </c>
      <c r="C2325" s="17">
        <f t="shared" si="833"/>
        <v>2.457556690015434</v>
      </c>
      <c r="D2325" s="17">
        <f t="shared" si="834"/>
        <v>84.411764705882348</v>
      </c>
      <c r="E2325" s="17">
        <f t="shared" si="835"/>
        <v>2.2568215774160572</v>
      </c>
      <c r="F2325" s="17">
        <f t="shared" si="836"/>
        <v>72.073170731707322</v>
      </c>
      <c r="G2325" s="17">
        <f t="shared" si="837"/>
        <v>2.323387191885836</v>
      </c>
      <c r="H2325" s="17">
        <f t="shared" si="838"/>
        <v>90.432692307692307</v>
      </c>
      <c r="I2325" s="17">
        <f t="shared" si="839"/>
        <v>2.4539156980157331</v>
      </c>
      <c r="J2325" s="18">
        <v>6.21</v>
      </c>
      <c r="K2325" s="17">
        <v>8.2000000000000003E-2</v>
      </c>
      <c r="L2325" s="17">
        <v>2.5268999999999999</v>
      </c>
      <c r="M2325" s="18">
        <v>5.74</v>
      </c>
      <c r="N2325" s="17">
        <v>1.7000000000000001E-2</v>
      </c>
      <c r="O2325" s="17">
        <v>2.5434000000000001</v>
      </c>
      <c r="P2325" s="18">
        <v>5.91</v>
      </c>
      <c r="Q2325" s="17">
        <v>4.1000000000000002E-2</v>
      </c>
      <c r="R2325" s="17">
        <v>2.5436999999999999</v>
      </c>
      <c r="S2325" s="18">
        <v>6.27</v>
      </c>
      <c r="T2325" s="17">
        <v>5.1999999999999998E-2</v>
      </c>
      <c r="U2325" s="17">
        <v>2.5550999999999999</v>
      </c>
      <c r="V2325" s="28">
        <v>42452</v>
      </c>
      <c r="W2325" s="7">
        <v>600488</v>
      </c>
      <c r="X2325" s="30"/>
      <c r="Y2325" s="66">
        <v>76661</v>
      </c>
      <c r="Z2325" s="66">
        <v>12534</v>
      </c>
      <c r="AA2325" s="30"/>
      <c r="AB2325" s="66">
        <v>74608</v>
      </c>
      <c r="AC2325" s="66">
        <v>12879</v>
      </c>
      <c r="AD2325" s="30"/>
      <c r="AE2325" s="66">
        <v>77163</v>
      </c>
      <c r="AF2325" s="66">
        <v>12452</v>
      </c>
      <c r="AG2325" s="30"/>
      <c r="AH2325" s="66">
        <v>76210</v>
      </c>
      <c r="AI2325" s="66">
        <v>12608</v>
      </c>
      <c r="AJ2325" s="76"/>
      <c r="AK2325" s="75"/>
      <c r="AL2325" s="7">
        <v>600488</v>
      </c>
    </row>
    <row r="2326" spans="1:38" x14ac:dyDescent="0.15">
      <c r="A2326" s="7">
        <v>600489</v>
      </c>
      <c r="B2326" s="17">
        <f t="shared" si="832"/>
        <v>403</v>
      </c>
      <c r="C2326" s="17">
        <f t="shared" si="833"/>
        <v>3.6047586391961599</v>
      </c>
      <c r="D2326" s="17">
        <f t="shared" si="834"/>
        <v>134</v>
      </c>
      <c r="E2326" s="17">
        <f t="shared" si="835"/>
        <v>3.1774260477799516</v>
      </c>
      <c r="F2326" s="17">
        <f t="shared" si="836"/>
        <v>93.666666666666671</v>
      </c>
      <c r="G2326" s="17">
        <f t="shared" si="837"/>
        <v>2.9450296075040612</v>
      </c>
      <c r="H2326" s="17">
        <f t="shared" si="838"/>
        <v>75.8125</v>
      </c>
      <c r="I2326" s="17">
        <f t="shared" si="839"/>
        <v>3.1268527827185317</v>
      </c>
      <c r="J2326" s="18">
        <v>12.09</v>
      </c>
      <c r="K2326" s="17">
        <v>0.03</v>
      </c>
      <c r="L2326" s="17">
        <v>3.3538999999999999</v>
      </c>
      <c r="M2326" s="18">
        <v>10.72</v>
      </c>
      <c r="N2326" s="17">
        <v>0.02</v>
      </c>
      <c r="O2326" s="17">
        <v>3.3738000000000001</v>
      </c>
      <c r="P2326" s="18">
        <v>11.24</v>
      </c>
      <c r="Q2326" s="17">
        <v>0.06</v>
      </c>
      <c r="R2326" s="17">
        <v>3.8166000000000002</v>
      </c>
      <c r="S2326" s="18">
        <v>12.13</v>
      </c>
      <c r="T2326" s="17">
        <v>0.12</v>
      </c>
      <c r="U2326" s="17">
        <v>3.8793000000000002</v>
      </c>
      <c r="V2326" s="28">
        <v>42487</v>
      </c>
      <c r="W2326" s="7">
        <v>600489</v>
      </c>
      <c r="X2326" s="30"/>
      <c r="Y2326" s="66"/>
      <c r="Z2326" s="66"/>
      <c r="AA2326" s="30"/>
      <c r="AB2326" s="66"/>
      <c r="AC2326" s="66"/>
      <c r="AD2326" s="30"/>
      <c r="AE2326" s="66"/>
      <c r="AF2326" s="66"/>
      <c r="AG2326" s="30"/>
      <c r="AH2326" s="66"/>
      <c r="AI2326" s="66"/>
      <c r="AJ2326" s="76"/>
      <c r="AK2326" s="75"/>
      <c r="AL2326" s="7">
        <v>600489</v>
      </c>
    </row>
    <row r="2327" spans="1:38" x14ac:dyDescent="0.15">
      <c r="A2327" s="7">
        <v>600490</v>
      </c>
      <c r="B2327" s="17">
        <f t="shared" si="832"/>
        <v>780</v>
      </c>
      <c r="C2327" s="17">
        <f t="shared" si="833"/>
        <v>6.5889508362899143</v>
      </c>
      <c r="D2327" s="17">
        <f t="shared" si="834"/>
        <v>109.34343434343434</v>
      </c>
      <c r="E2327" s="17">
        <f t="shared" si="835"/>
        <v>7.2426193861336454</v>
      </c>
      <c r="F2327" s="17">
        <f t="shared" si="836"/>
        <v>347.39130434782612</v>
      </c>
      <c r="G2327" s="17">
        <f t="shared" si="837"/>
        <v>6.5347182465036404</v>
      </c>
      <c r="H2327" s="17">
        <f t="shared" si="838"/>
        <v>216.45220588235296</v>
      </c>
      <c r="I2327" s="17">
        <f t="shared" si="839"/>
        <v>6.2699680511182105</v>
      </c>
      <c r="J2327" s="18">
        <v>7.8</v>
      </c>
      <c r="K2327" s="17">
        <v>0.01</v>
      </c>
      <c r="L2327" s="17">
        <v>1.1838</v>
      </c>
      <c r="M2327" s="18">
        <v>8.66</v>
      </c>
      <c r="N2327" s="17">
        <v>1.9800000000000002E-2</v>
      </c>
      <c r="O2327" s="17">
        <v>1.1957</v>
      </c>
      <c r="P2327" s="18">
        <v>7.99</v>
      </c>
      <c r="Q2327" s="17">
        <v>1.15E-2</v>
      </c>
      <c r="R2327" s="17">
        <v>1.2226999999999999</v>
      </c>
      <c r="S2327" s="18">
        <v>7.85</v>
      </c>
      <c r="T2327" s="17">
        <v>2.7199999999999998E-2</v>
      </c>
      <c r="U2327" s="17">
        <v>1.252</v>
      </c>
      <c r="V2327" s="21">
        <v>42478</v>
      </c>
      <c r="W2327" s="7">
        <v>600490</v>
      </c>
      <c r="X2327" s="16"/>
      <c r="Y2327" s="66">
        <v>111426</v>
      </c>
      <c r="Z2327" s="66">
        <v>13273</v>
      </c>
      <c r="AA2327" s="16"/>
      <c r="AB2327" s="66">
        <v>134221</v>
      </c>
      <c r="AC2327" s="66">
        <v>11019</v>
      </c>
      <c r="AD2327" s="30"/>
      <c r="AE2327" s="66">
        <v>131707</v>
      </c>
      <c r="AF2327" s="66">
        <v>11229</v>
      </c>
      <c r="AG2327" s="30"/>
      <c r="AH2327" s="66">
        <v>117600</v>
      </c>
      <c r="AI2327" s="66">
        <v>12577</v>
      </c>
      <c r="AJ2327" s="76"/>
      <c r="AK2327" s="75"/>
      <c r="AL2327" s="7">
        <v>600490</v>
      </c>
    </row>
    <row r="2328" spans="1:38" x14ac:dyDescent="0.15">
      <c r="A2328" s="7">
        <v>600491</v>
      </c>
      <c r="B2328" s="17">
        <f t="shared" si="832"/>
        <v>52.454545454545453</v>
      </c>
      <c r="C2328" s="17">
        <f t="shared" si="833"/>
        <v>3.0680881610081618</v>
      </c>
      <c r="D2328" s="17">
        <f t="shared" si="834"/>
        <v>30.54029304029304</v>
      </c>
      <c r="E2328" s="17">
        <f t="shared" si="835"/>
        <v>1.6859612759718923</v>
      </c>
      <c r="F2328" s="17">
        <f t="shared" si="836"/>
        <v>41.449275362318843</v>
      </c>
      <c r="G2328" s="17">
        <f t="shared" si="837"/>
        <v>2.1413596885294996</v>
      </c>
      <c r="H2328" s="17">
        <f t="shared" si="838"/>
        <v>59.296875</v>
      </c>
      <c r="I2328" s="17">
        <f t="shared" si="839"/>
        <v>3.0961646719044471</v>
      </c>
      <c r="J2328" s="18">
        <v>11.54</v>
      </c>
      <c r="K2328" s="17">
        <v>0.22</v>
      </c>
      <c r="L2328" s="17">
        <v>3.7612999999999999</v>
      </c>
      <c r="M2328" s="18">
        <v>6.67</v>
      </c>
      <c r="N2328" s="17">
        <v>5.4600000000000003E-2</v>
      </c>
      <c r="O2328" s="17">
        <v>3.9561999999999999</v>
      </c>
      <c r="P2328" s="18">
        <v>8.58</v>
      </c>
      <c r="Q2328" s="17">
        <v>0.10349999999999999</v>
      </c>
      <c r="R2328" s="17">
        <v>4.0068000000000001</v>
      </c>
      <c r="S2328" s="18">
        <v>12.65</v>
      </c>
      <c r="T2328" s="17">
        <v>0.16</v>
      </c>
      <c r="U2328" s="17">
        <v>4.0857000000000001</v>
      </c>
      <c r="V2328" s="21">
        <v>42485</v>
      </c>
      <c r="W2328" s="7">
        <v>600491</v>
      </c>
      <c r="X2328" s="30"/>
      <c r="Y2328" s="66">
        <v>64138</v>
      </c>
      <c r="Z2328" s="66">
        <v>14774</v>
      </c>
      <c r="AA2328" s="16" t="s">
        <v>41</v>
      </c>
      <c r="AB2328" s="66">
        <v>60511</v>
      </c>
      <c r="AC2328" s="66">
        <v>20857</v>
      </c>
      <c r="AD2328" s="30" t="s">
        <v>41</v>
      </c>
      <c r="AE2328" s="66">
        <v>51639</v>
      </c>
      <c r="AF2328" s="66">
        <v>24441</v>
      </c>
      <c r="AG2328" s="30" t="s">
        <v>41</v>
      </c>
      <c r="AH2328" s="66">
        <v>48622</v>
      </c>
      <c r="AI2328" s="66">
        <v>25957</v>
      </c>
      <c r="AJ2328" s="76"/>
      <c r="AK2328" s="75"/>
      <c r="AL2328" s="7">
        <v>600491</v>
      </c>
    </row>
    <row r="2329" spans="1:38" x14ac:dyDescent="0.15">
      <c r="A2329" s="7">
        <v>600493</v>
      </c>
      <c r="B2329" s="17">
        <f t="shared" si="832"/>
        <v>353.13807531380752</v>
      </c>
      <c r="C2329" s="17">
        <f t="shared" si="833"/>
        <v>7.1750403808552239</v>
      </c>
      <c r="D2329" s="17">
        <f t="shared" si="834"/>
        <v>344.10377358490564</v>
      </c>
      <c r="E2329" s="17">
        <f t="shared" si="835"/>
        <v>6.1740933519529424</v>
      </c>
      <c r="F2329" s="17">
        <f t="shared" si="836"/>
        <v>362.36559139784953</v>
      </c>
      <c r="G2329" s="17">
        <f t="shared" si="837"/>
        <v>5.7332425995236473</v>
      </c>
      <c r="H2329" s="17">
        <f t="shared" si="838"/>
        <v>203.55113636363635</v>
      </c>
      <c r="I2329" s="17">
        <f t="shared" si="839"/>
        <v>6.0073782174897286</v>
      </c>
      <c r="J2329" s="18">
        <v>16.88</v>
      </c>
      <c r="K2329" s="17">
        <v>4.7800000000000002E-2</v>
      </c>
      <c r="L2329" s="17">
        <v>2.3525999999999998</v>
      </c>
      <c r="M2329" s="18">
        <v>14.59</v>
      </c>
      <c r="N2329" s="17">
        <v>1.06E-2</v>
      </c>
      <c r="O2329" s="17">
        <v>2.3631000000000002</v>
      </c>
      <c r="P2329" s="18">
        <v>13.48</v>
      </c>
      <c r="Q2329" s="17">
        <v>1.8599999999999998E-2</v>
      </c>
      <c r="R2329" s="17">
        <v>2.3512</v>
      </c>
      <c r="S2329" s="18">
        <v>14.33</v>
      </c>
      <c r="T2329" s="17">
        <v>5.28E-2</v>
      </c>
      <c r="U2329" s="17">
        <v>2.3854000000000002</v>
      </c>
      <c r="V2329" s="28">
        <v>42460</v>
      </c>
      <c r="W2329" s="7">
        <v>600493</v>
      </c>
      <c r="X2329" s="16"/>
      <c r="Y2329" s="66">
        <v>29566</v>
      </c>
      <c r="Z2329" s="66">
        <v>9200</v>
      </c>
      <c r="AA2329" s="16"/>
      <c r="AB2329" s="66">
        <v>27277</v>
      </c>
      <c r="AC2329" s="66">
        <v>9972</v>
      </c>
      <c r="AD2329" s="30" t="s">
        <v>41</v>
      </c>
      <c r="AE2329" s="66">
        <v>25797</v>
      </c>
      <c r="AF2329" s="66">
        <v>10544</v>
      </c>
      <c r="AG2329" s="30" t="s">
        <v>41</v>
      </c>
      <c r="AH2329" s="66">
        <v>24289</v>
      </c>
      <c r="AI2329" s="66">
        <v>11198</v>
      </c>
      <c r="AJ2329" s="76"/>
      <c r="AK2329" s="75"/>
      <c r="AL2329" s="7">
        <v>600493</v>
      </c>
    </row>
    <row r="2330" spans="1:38" x14ac:dyDescent="0.15">
      <c r="A2330" s="7">
        <v>600495</v>
      </c>
      <c r="B2330" s="17">
        <f t="shared" si="832"/>
        <v>363</v>
      </c>
      <c r="C2330" s="17">
        <f t="shared" si="833"/>
        <v>2.8255623881061727</v>
      </c>
      <c r="D2330" s="17">
        <f t="shared" si="834"/>
        <v>632.5</v>
      </c>
      <c r="E2330" s="17">
        <f t="shared" si="835"/>
        <v>2.9457424512924009</v>
      </c>
      <c r="F2330" s="17">
        <f t="shared" si="836"/>
        <v>366.5</v>
      </c>
      <c r="G2330" s="17">
        <f t="shared" si="837"/>
        <v>2.864288226329569</v>
      </c>
      <c r="H2330" s="17">
        <f t="shared" si="838"/>
        <v>1060.5</v>
      </c>
      <c r="I2330" s="17">
        <f t="shared" si="839"/>
        <v>2.7697249862884905</v>
      </c>
      <c r="J2330" s="18">
        <v>7.26</v>
      </c>
      <c r="K2330" s="17">
        <v>0.02</v>
      </c>
      <c r="L2330" s="17">
        <v>2.5693999999999999</v>
      </c>
      <c r="M2330" s="18">
        <v>7.59</v>
      </c>
      <c r="N2330" s="17">
        <v>3.0000000000000001E-3</v>
      </c>
      <c r="O2330" s="17">
        <v>2.5766</v>
      </c>
      <c r="P2330" s="18">
        <v>7.33</v>
      </c>
      <c r="Q2330" s="17">
        <v>0.01</v>
      </c>
      <c r="R2330" s="17">
        <v>2.5590999999999999</v>
      </c>
      <c r="S2330" s="18">
        <v>7.07</v>
      </c>
      <c r="T2330" s="17">
        <v>5.0000000000000001E-3</v>
      </c>
      <c r="U2330" s="17">
        <v>2.5526</v>
      </c>
      <c r="V2330" s="28"/>
      <c r="W2330" s="7">
        <v>600495</v>
      </c>
      <c r="X2330" s="30"/>
      <c r="Y2330" s="66"/>
      <c r="Z2330" s="66"/>
      <c r="AA2330" s="30"/>
      <c r="AB2330" s="66"/>
      <c r="AC2330" s="66"/>
      <c r="AD2330" s="30"/>
      <c r="AE2330" s="66"/>
      <c r="AF2330" s="66"/>
      <c r="AG2330" s="30"/>
      <c r="AH2330" s="66"/>
      <c r="AI2330" s="66"/>
      <c r="AJ2330" s="76"/>
      <c r="AK2330" s="75"/>
      <c r="AL2330" s="7">
        <v>600495</v>
      </c>
    </row>
    <row r="2331" spans="1:38" x14ac:dyDescent="0.15">
      <c r="A2331" s="7">
        <v>600496</v>
      </c>
      <c r="B2331" s="17">
        <f t="shared" si="832"/>
        <v>33.753943217665615</v>
      </c>
      <c r="C2331" s="17">
        <f t="shared" si="833"/>
        <v>1.8302330553773789</v>
      </c>
      <c r="D2331" s="17">
        <f t="shared" si="834"/>
        <v>56.165919282511204</v>
      </c>
      <c r="E2331" s="17">
        <f t="shared" si="835"/>
        <v>2.1191100583706963</v>
      </c>
      <c r="F2331" s="17">
        <f t="shared" si="836"/>
        <v>33.9712918660287</v>
      </c>
      <c r="G2331" s="17">
        <f t="shared" si="837"/>
        <v>1.7792256609447439</v>
      </c>
      <c r="H2331" s="17">
        <f t="shared" si="838"/>
        <v>37.00110864745011</v>
      </c>
      <c r="I2331" s="17">
        <f t="shared" si="839"/>
        <v>1.8370211360634081</v>
      </c>
      <c r="J2331" s="18">
        <v>4.28</v>
      </c>
      <c r="K2331" s="17">
        <v>0.1268</v>
      </c>
      <c r="L2331" s="17">
        <v>2.3384999999999998</v>
      </c>
      <c r="M2331" s="18">
        <v>5.01</v>
      </c>
      <c r="N2331" s="17">
        <v>2.23E-2</v>
      </c>
      <c r="O2331" s="17">
        <v>2.3641999999999999</v>
      </c>
      <c r="P2331" s="18">
        <v>4.26</v>
      </c>
      <c r="Q2331" s="17">
        <v>6.2700000000000006E-2</v>
      </c>
      <c r="R2331" s="17">
        <v>2.3942999999999999</v>
      </c>
      <c r="S2331" s="18">
        <v>4.45</v>
      </c>
      <c r="T2331" s="17">
        <v>9.0200000000000002E-2</v>
      </c>
      <c r="U2331" s="17">
        <v>2.4224000000000001</v>
      </c>
      <c r="V2331" s="28">
        <v>42478</v>
      </c>
      <c r="W2331" s="7">
        <v>600496</v>
      </c>
      <c r="X2331" s="41"/>
      <c r="Y2331" s="66"/>
      <c r="Z2331" s="66"/>
      <c r="AA2331" s="30"/>
      <c r="AB2331" s="66"/>
      <c r="AC2331" s="66"/>
      <c r="AD2331" s="30"/>
      <c r="AE2331" s="66"/>
      <c r="AF2331" s="66"/>
      <c r="AG2331" s="30"/>
      <c r="AH2331" s="66"/>
      <c r="AI2331" s="66"/>
      <c r="AJ2331" s="76"/>
      <c r="AK2331" s="75"/>
      <c r="AL2331" s="7">
        <v>600496</v>
      </c>
    </row>
    <row r="2332" spans="1:38" x14ac:dyDescent="0.15">
      <c r="A2332" s="7">
        <v>600497</v>
      </c>
      <c r="B2332" s="17">
        <f t="shared" si="832"/>
        <v>236.70033670033669</v>
      </c>
      <c r="C2332" s="17">
        <f t="shared" si="833"/>
        <v>1.7037054988730826</v>
      </c>
      <c r="D2332" s="17">
        <f t="shared" si="834"/>
        <v>-84.62121212121211</v>
      </c>
      <c r="E2332" s="17">
        <f t="shared" si="835"/>
        <v>2.5993670296937541</v>
      </c>
      <c r="F2332" s="17">
        <f t="shared" si="836"/>
        <v>553.88888888888891</v>
      </c>
      <c r="G2332" s="17">
        <f t="shared" si="837"/>
        <v>2.00611694635599</v>
      </c>
      <c r="H2332" s="17">
        <f t="shared" si="838"/>
        <v>96.104651162790702</v>
      </c>
      <c r="I2332" s="17">
        <f t="shared" si="839"/>
        <v>2.2500816726559947</v>
      </c>
      <c r="J2332" s="18">
        <v>7.03</v>
      </c>
      <c r="K2332" s="17">
        <v>2.9700000000000001E-2</v>
      </c>
      <c r="L2332" s="17">
        <v>4.1262999999999996</v>
      </c>
      <c r="M2332" s="18">
        <v>11.17</v>
      </c>
      <c r="N2332" s="17">
        <v>-3.3000000000000002E-2</v>
      </c>
      <c r="O2332" s="17">
        <v>4.2972000000000001</v>
      </c>
      <c r="P2332" s="18">
        <v>9.9700000000000006</v>
      </c>
      <c r="Q2332" s="17">
        <v>8.9999999999999993E-3</v>
      </c>
      <c r="R2332" s="17">
        <v>4.9698000000000002</v>
      </c>
      <c r="S2332" s="18">
        <v>5.51</v>
      </c>
      <c r="T2332" s="17">
        <v>4.2999999999999997E-2</v>
      </c>
      <c r="U2332" s="17">
        <v>2.4487999999999999</v>
      </c>
      <c r="V2332" s="28">
        <v>42485</v>
      </c>
      <c r="W2332" s="7">
        <v>600497</v>
      </c>
      <c r="X2332" s="30"/>
      <c r="Y2332" s="66"/>
      <c r="Z2332" s="66"/>
      <c r="AA2332" s="30"/>
      <c r="AB2332" s="66"/>
      <c r="AC2332" s="66"/>
      <c r="AD2332" s="30"/>
      <c r="AE2332" s="66"/>
      <c r="AF2332" s="66"/>
      <c r="AG2332" s="30"/>
      <c r="AH2332" s="66">
        <v>137746</v>
      </c>
      <c r="AI2332" s="66">
        <v>31289</v>
      </c>
      <c r="AJ2332" s="76"/>
      <c r="AK2332" s="75"/>
      <c r="AL2332" s="7">
        <v>600497</v>
      </c>
    </row>
    <row r="2333" spans="1:38" x14ac:dyDescent="0.15">
      <c r="A2333" s="7">
        <v>600498</v>
      </c>
      <c r="B2333" s="17">
        <f t="shared" si="832"/>
        <v>39.390625</v>
      </c>
      <c r="C2333" s="17">
        <f t="shared" si="833"/>
        <v>3.848208697775946</v>
      </c>
      <c r="D2333" s="17">
        <f t="shared" si="834"/>
        <v>57.18181818181818</v>
      </c>
      <c r="E2333" s="17">
        <f t="shared" si="835"/>
        <v>3.772227053284956</v>
      </c>
      <c r="F2333" s="17">
        <f t="shared" si="836"/>
        <v>32.810810810810814</v>
      </c>
      <c r="G2333" s="17">
        <f t="shared" si="837"/>
        <v>3.6955297484056562</v>
      </c>
      <c r="H2333" s="17">
        <f t="shared" si="838"/>
        <v>41.941176470588232</v>
      </c>
      <c r="I2333" s="17">
        <f t="shared" si="839"/>
        <v>4.2521469465648849</v>
      </c>
      <c r="J2333" s="18">
        <v>25.21</v>
      </c>
      <c r="K2333" s="17">
        <v>0.64</v>
      </c>
      <c r="L2333" s="17">
        <v>6.5510999999999999</v>
      </c>
      <c r="M2333" s="18">
        <v>25.16</v>
      </c>
      <c r="N2333" s="17">
        <v>0.11</v>
      </c>
      <c r="O2333" s="17">
        <v>6.6698000000000004</v>
      </c>
      <c r="P2333" s="18">
        <v>24.28</v>
      </c>
      <c r="Q2333" s="17">
        <v>0.37</v>
      </c>
      <c r="R2333" s="17">
        <v>6.5701000000000001</v>
      </c>
      <c r="S2333" s="18">
        <v>28.52</v>
      </c>
      <c r="T2333" s="17">
        <v>0.51</v>
      </c>
      <c r="U2333" s="17">
        <v>6.7072000000000003</v>
      </c>
      <c r="V2333" s="28">
        <v>42468</v>
      </c>
      <c r="W2333" s="7">
        <v>600498</v>
      </c>
      <c r="X2333" s="30" t="s">
        <v>41</v>
      </c>
      <c r="Y2333" s="66">
        <v>46914</v>
      </c>
      <c r="Z2333" s="66">
        <v>22316</v>
      </c>
      <c r="AA2333" s="16" t="s">
        <v>41</v>
      </c>
      <c r="AB2333" s="66">
        <v>39295</v>
      </c>
      <c r="AC2333" s="66">
        <v>26637</v>
      </c>
      <c r="AD2333" s="16" t="s">
        <v>41</v>
      </c>
      <c r="AE2333" s="66">
        <v>38508</v>
      </c>
      <c r="AF2333" s="66">
        <v>27181</v>
      </c>
      <c r="AG2333" s="16" t="s">
        <v>41</v>
      </c>
      <c r="AH2333" s="66">
        <v>33637</v>
      </c>
      <c r="AI2333" s="66">
        <v>31117</v>
      </c>
      <c r="AJ2333" s="76"/>
      <c r="AK2333" s="75"/>
      <c r="AL2333" s="7">
        <v>600498</v>
      </c>
    </row>
    <row r="2334" spans="1:38" x14ac:dyDescent="0.15">
      <c r="A2334" s="7">
        <v>600499</v>
      </c>
      <c r="B2334" s="17">
        <f t="shared" si="832"/>
        <v>9.8054474708171195</v>
      </c>
      <c r="C2334" s="17">
        <f t="shared" si="833"/>
        <v>1.2986789892292099</v>
      </c>
      <c r="D2334" s="17">
        <f t="shared" si="834"/>
        <v>20.442708333333332</v>
      </c>
      <c r="E2334" s="17">
        <f t="shared" si="835"/>
        <v>2.6054631750141057</v>
      </c>
      <c r="F2334" s="17">
        <f t="shared" si="836"/>
        <v>22.133507853403142</v>
      </c>
      <c r="G2334" s="17">
        <f t="shared" si="837"/>
        <v>28183.333333333336</v>
      </c>
      <c r="H2334" s="17">
        <f t="shared" si="838"/>
        <v>23.294117647058822</v>
      </c>
      <c r="I2334" s="17">
        <f t="shared" si="839"/>
        <v>2.7238959966983081</v>
      </c>
      <c r="J2334" s="18">
        <v>7.56</v>
      </c>
      <c r="K2334" s="17">
        <v>0.77100000000000002</v>
      </c>
      <c r="L2334" s="17">
        <v>5.8212999999999999</v>
      </c>
      <c r="M2334" s="18">
        <v>15.7</v>
      </c>
      <c r="N2334" s="17">
        <v>0.192</v>
      </c>
      <c r="O2334" s="17">
        <v>6.0258000000000003</v>
      </c>
      <c r="P2334" s="18">
        <v>16.91</v>
      </c>
      <c r="Q2334" s="17">
        <v>0.38200000000000001</v>
      </c>
      <c r="R2334" s="17">
        <v>5.9999999999999995E-4</v>
      </c>
      <c r="S2334" s="18">
        <v>7.92</v>
      </c>
      <c r="T2334" s="17">
        <v>0.255</v>
      </c>
      <c r="U2334" s="17">
        <v>2.9076</v>
      </c>
      <c r="V2334" s="21">
        <v>42482</v>
      </c>
      <c r="W2334" s="7">
        <v>600499</v>
      </c>
      <c r="X2334" s="30"/>
      <c r="Y2334" s="66">
        <v>37351</v>
      </c>
      <c r="Z2334" s="66">
        <v>18894</v>
      </c>
      <c r="AA2334" s="16"/>
      <c r="AB2334" s="66">
        <v>44161</v>
      </c>
      <c r="AC2334" s="66">
        <v>15980</v>
      </c>
      <c r="AD2334" s="16"/>
      <c r="AE2334" s="66">
        <v>40433</v>
      </c>
      <c r="AF2334" s="66">
        <v>17454</v>
      </c>
      <c r="AG2334" s="16" t="s">
        <v>41</v>
      </c>
      <c r="AH2334" s="66">
        <v>51269</v>
      </c>
      <c r="AI2334" s="66">
        <v>27531</v>
      </c>
      <c r="AJ2334" s="76"/>
      <c r="AK2334" s="75"/>
      <c r="AL2334" s="7">
        <v>600499</v>
      </c>
    </row>
    <row r="2335" spans="1:38" x14ac:dyDescent="0.15">
      <c r="A2335" s="7">
        <v>600500</v>
      </c>
      <c r="B2335" s="17">
        <f t="shared" si="832"/>
        <v>50.695652173913039</v>
      </c>
      <c r="C2335" s="17">
        <f t="shared" si="833"/>
        <v>2.1482791657454494</v>
      </c>
      <c r="D2335" s="17">
        <f t="shared" si="834"/>
        <v>88.083333333333343</v>
      </c>
      <c r="E2335" s="17">
        <f t="shared" si="835"/>
        <v>1.9331004590427769</v>
      </c>
      <c r="F2335" s="17">
        <f t="shared" si="836"/>
        <v>56.499999999999993</v>
      </c>
      <c r="G2335" s="17">
        <f t="shared" si="837"/>
        <v>1.6666359396028831</v>
      </c>
      <c r="H2335" s="17">
        <f t="shared" si="838"/>
        <v>65.454545454545453</v>
      </c>
      <c r="I2335" s="17">
        <f t="shared" si="839"/>
        <v>1.7651926082559528</v>
      </c>
      <c r="J2335" s="18">
        <v>11.66</v>
      </c>
      <c r="K2335" s="17">
        <v>0.23</v>
      </c>
      <c r="L2335" s="17">
        <v>5.4276</v>
      </c>
      <c r="M2335" s="18">
        <v>10.57</v>
      </c>
      <c r="N2335" s="17">
        <v>0.03</v>
      </c>
      <c r="O2335" s="17">
        <v>5.4679000000000002</v>
      </c>
      <c r="P2335" s="18">
        <v>9.0399999999999991</v>
      </c>
      <c r="Q2335" s="17">
        <v>0.08</v>
      </c>
      <c r="R2335" s="17">
        <v>5.4241000000000001</v>
      </c>
      <c r="S2335" s="18">
        <v>9.6</v>
      </c>
      <c r="T2335" s="17">
        <v>0.11</v>
      </c>
      <c r="U2335" s="17">
        <v>5.4385000000000003</v>
      </c>
      <c r="V2335" s="21">
        <v>42489</v>
      </c>
      <c r="W2335" s="7">
        <v>600500</v>
      </c>
      <c r="X2335" s="30"/>
      <c r="Y2335" s="66">
        <v>70573</v>
      </c>
      <c r="Z2335" s="66">
        <v>29516</v>
      </c>
      <c r="AA2335" s="30" t="s">
        <v>41</v>
      </c>
      <c r="AB2335" s="66">
        <v>67160</v>
      </c>
      <c r="AC2335" s="66">
        <v>31016</v>
      </c>
      <c r="AD2335" s="30" t="s">
        <v>41</v>
      </c>
      <c r="AE2335" s="66">
        <v>65252</v>
      </c>
      <c r="AF2335" s="66">
        <v>31923</v>
      </c>
      <c r="AG2335" s="30" t="s">
        <v>41</v>
      </c>
      <c r="AH2335" s="66">
        <v>64768</v>
      </c>
      <c r="AI2335" s="66">
        <v>32161</v>
      </c>
      <c r="AJ2335" s="76"/>
      <c r="AK2335" s="75"/>
      <c r="AL2335" s="7">
        <v>600500</v>
      </c>
    </row>
    <row r="2336" spans="1:38" x14ac:dyDescent="0.15">
      <c r="A2336" s="7">
        <v>600501</v>
      </c>
      <c r="B2336" s="17">
        <f t="shared" si="832"/>
        <v>364.79999999999995</v>
      </c>
      <c r="C2336" s="17">
        <f t="shared" si="833"/>
        <v>3.5834266517357221</v>
      </c>
      <c r="D2336" s="17">
        <f t="shared" si="834"/>
        <v>-130.5625</v>
      </c>
      <c r="E2336" s="17">
        <f t="shared" si="835"/>
        <v>4.1381906063667522</v>
      </c>
      <c r="F2336" s="17">
        <f t="shared" si="836"/>
        <v>-919.99999999999989</v>
      </c>
      <c r="G2336" s="17">
        <f t="shared" si="837"/>
        <v>3.6234024536736178</v>
      </c>
      <c r="H2336" s="17">
        <f t="shared" si="838"/>
        <v>-641.25</v>
      </c>
      <c r="I2336" s="17">
        <f t="shared" si="839"/>
        <v>3.380315100717576</v>
      </c>
      <c r="J2336" s="18">
        <v>18.239999999999998</v>
      </c>
      <c r="K2336" s="17">
        <v>0.05</v>
      </c>
      <c r="L2336" s="17">
        <v>5.0900999999999996</v>
      </c>
      <c r="M2336" s="18">
        <v>20.89</v>
      </c>
      <c r="N2336" s="17">
        <v>-0.04</v>
      </c>
      <c r="O2336" s="17">
        <v>5.0480999999999998</v>
      </c>
      <c r="P2336" s="18">
        <v>18.399999999999999</v>
      </c>
      <c r="Q2336" s="17">
        <v>-0.01</v>
      </c>
      <c r="R2336" s="17">
        <v>5.0781000000000001</v>
      </c>
      <c r="S2336" s="18">
        <v>17.100000000000001</v>
      </c>
      <c r="T2336" s="17">
        <v>-0.02</v>
      </c>
      <c r="U2336" s="17">
        <v>5.0587</v>
      </c>
      <c r="V2336" s="21">
        <v>42487</v>
      </c>
      <c r="W2336" s="7">
        <v>600501</v>
      </c>
      <c r="X2336" s="30"/>
      <c r="Y2336" s="66">
        <v>46869</v>
      </c>
      <c r="Z2336" s="66">
        <v>9300</v>
      </c>
      <c r="AA2336" s="30"/>
      <c r="AB2336" s="66">
        <v>45297</v>
      </c>
      <c r="AC2336" s="66">
        <v>9300</v>
      </c>
      <c r="AD2336" s="16"/>
      <c r="AE2336" s="66">
        <v>46064</v>
      </c>
      <c r="AF2336" s="66">
        <v>9146</v>
      </c>
      <c r="AG2336" s="30"/>
      <c r="AH2336" s="66">
        <v>43766</v>
      </c>
      <c r="AI2336" s="66">
        <v>9626</v>
      </c>
      <c r="AJ2336" s="76"/>
      <c r="AK2336" s="75"/>
      <c r="AL2336" s="7">
        <v>600501</v>
      </c>
    </row>
    <row r="2337" spans="1:38" x14ac:dyDescent="0.15">
      <c r="A2337" s="7">
        <v>600502</v>
      </c>
      <c r="B2337" s="17">
        <f t="shared" si="832"/>
        <v>29.352941176470587</v>
      </c>
      <c r="C2337" s="17">
        <f t="shared" si="833"/>
        <v>2.4541989425796142</v>
      </c>
      <c r="D2337" s="17">
        <f t="shared" si="834"/>
        <v>37.972222222222221</v>
      </c>
      <c r="E2337" s="17">
        <f t="shared" si="835"/>
        <v>2.7333439974406142</v>
      </c>
      <c r="F2337" s="17">
        <f t="shared" si="836"/>
        <v>40.94444444444445</v>
      </c>
      <c r="G2337" s="17">
        <f t="shared" si="837"/>
        <v>2.5044175615060484</v>
      </c>
      <c r="H2337" s="17">
        <f t="shared" si="838"/>
        <v>36.35526315789474</v>
      </c>
      <c r="I2337" s="17">
        <f t="shared" si="839"/>
        <v>2.8219505469252693</v>
      </c>
      <c r="J2337" s="18">
        <v>9.98</v>
      </c>
      <c r="K2337" s="17">
        <v>0.34</v>
      </c>
      <c r="L2337" s="17">
        <v>4.0664999999999996</v>
      </c>
      <c r="M2337" s="18">
        <v>13.67</v>
      </c>
      <c r="N2337" s="17">
        <v>0.09</v>
      </c>
      <c r="O2337" s="17">
        <v>5.0011999999999999</v>
      </c>
      <c r="P2337" s="18">
        <v>7.37</v>
      </c>
      <c r="Q2337" s="17">
        <v>0.09</v>
      </c>
      <c r="R2337" s="17">
        <v>2.9428000000000001</v>
      </c>
      <c r="S2337" s="18">
        <v>9.2100000000000009</v>
      </c>
      <c r="T2337" s="17">
        <v>0.19</v>
      </c>
      <c r="U2337" s="17">
        <v>3.2637</v>
      </c>
      <c r="V2337" s="28"/>
      <c r="W2337" s="7">
        <v>600502</v>
      </c>
      <c r="X2337" s="30"/>
      <c r="Y2337" s="66">
        <v>59495</v>
      </c>
      <c r="Z2337" s="66">
        <v>15199</v>
      </c>
      <c r="AA2337" s="30"/>
      <c r="AB2337" s="66">
        <v>47651</v>
      </c>
      <c r="AC2337" s="66">
        <v>11163</v>
      </c>
      <c r="AD2337" s="30"/>
      <c r="AE2337" s="66">
        <v>54405</v>
      </c>
      <c r="AF2337" s="66">
        <v>16621</v>
      </c>
      <c r="AG2337" s="30"/>
      <c r="AH2337" s="66">
        <v>60546</v>
      </c>
      <c r="AI2337" s="66">
        <v>14935</v>
      </c>
      <c r="AJ2337" s="76"/>
      <c r="AK2337" s="75"/>
      <c r="AL2337" s="7">
        <v>600502</v>
      </c>
    </row>
    <row r="2338" spans="1:38" x14ac:dyDescent="0.15">
      <c r="A2338" s="7">
        <v>600503</v>
      </c>
      <c r="B2338" s="17">
        <f t="shared" si="832"/>
        <v>623.30827067669168</v>
      </c>
      <c r="C2338" s="17">
        <f t="shared" si="833"/>
        <v>3.6619842742291722</v>
      </c>
      <c r="D2338" s="17">
        <f t="shared" si="834"/>
        <v>333</v>
      </c>
      <c r="E2338" s="17">
        <f t="shared" si="835"/>
        <v>4.4010749372219049</v>
      </c>
      <c r="F2338" s="17">
        <f t="shared" si="836"/>
        <v>84.750462107208875</v>
      </c>
      <c r="G2338" s="17">
        <f t="shared" si="837"/>
        <v>3.9631774569971472</v>
      </c>
      <c r="H2338" s="17">
        <f t="shared" si="838"/>
        <v>94.277493606138108</v>
      </c>
      <c r="I2338" s="17">
        <f t="shared" si="839"/>
        <v>4.2044482463644135</v>
      </c>
      <c r="J2338" s="18">
        <v>8.2899999999999991</v>
      </c>
      <c r="K2338" s="17">
        <v>1.3299999999999999E-2</v>
      </c>
      <c r="L2338" s="17">
        <v>2.2637999999999998</v>
      </c>
      <c r="M2338" s="18">
        <v>9.99</v>
      </c>
      <c r="N2338" s="17">
        <v>7.4999999999999997E-3</v>
      </c>
      <c r="O2338" s="17">
        <v>2.2698999999999998</v>
      </c>
      <c r="P2338" s="18">
        <v>9.17</v>
      </c>
      <c r="Q2338" s="17">
        <v>5.4100000000000002E-2</v>
      </c>
      <c r="R2338" s="17">
        <v>2.3138000000000001</v>
      </c>
      <c r="S2338" s="18">
        <v>9.83</v>
      </c>
      <c r="T2338" s="17">
        <v>7.8200000000000006E-2</v>
      </c>
      <c r="U2338" s="17">
        <v>2.3380000000000001</v>
      </c>
      <c r="V2338" s="21">
        <v>42489</v>
      </c>
      <c r="W2338" s="7">
        <v>600503</v>
      </c>
      <c r="X2338" s="30"/>
      <c r="Y2338" s="66"/>
      <c r="Z2338" s="66"/>
      <c r="AA2338" s="30"/>
      <c r="AB2338" s="66"/>
      <c r="AC2338" s="66"/>
      <c r="AD2338" s="30"/>
      <c r="AE2338" s="66"/>
      <c r="AF2338" s="66"/>
      <c r="AG2338" s="30"/>
      <c r="AH2338" s="66"/>
      <c r="AI2338" s="66"/>
      <c r="AJ2338" s="76"/>
      <c r="AK2338" s="75"/>
      <c r="AL2338" s="7">
        <v>600503</v>
      </c>
    </row>
    <row r="2339" spans="1:38" x14ac:dyDescent="0.15">
      <c r="A2339" s="7">
        <v>600505</v>
      </c>
      <c r="B2339" s="17">
        <f t="shared" si="832"/>
        <v>56.735606484069315</v>
      </c>
      <c r="C2339" s="17">
        <f t="shared" si="833"/>
        <v>3.7561986529494487</v>
      </c>
      <c r="D2339" s="17">
        <f t="shared" si="834"/>
        <v>156.83453237410075</v>
      </c>
      <c r="E2339" s="17">
        <f t="shared" si="835"/>
        <v>3.2101310558091591</v>
      </c>
      <c r="F2339" s="17">
        <f t="shared" si="836"/>
        <v>655.88235294117646</v>
      </c>
      <c r="G2339" s="17">
        <f t="shared" si="837"/>
        <v>3.3288550529929837</v>
      </c>
      <c r="H2339" s="17">
        <f t="shared" si="838"/>
        <v>61.498761354252679</v>
      </c>
      <c r="I2339" s="17">
        <f t="shared" si="839"/>
        <v>3.5536628135847979</v>
      </c>
      <c r="J2339" s="18">
        <v>10.15</v>
      </c>
      <c r="K2339" s="17">
        <v>0.1789</v>
      </c>
      <c r="L2339" s="17">
        <v>2.7021999999999999</v>
      </c>
      <c r="M2339" s="18">
        <v>8.7200000000000006</v>
      </c>
      <c r="N2339" s="17">
        <v>1.3899999999999999E-2</v>
      </c>
      <c r="O2339" s="17">
        <v>2.7164000000000001</v>
      </c>
      <c r="P2339" s="18">
        <v>8.92</v>
      </c>
      <c r="Q2339" s="17">
        <v>6.7999999999999996E-3</v>
      </c>
      <c r="R2339" s="17">
        <v>2.6796000000000002</v>
      </c>
      <c r="S2339" s="18">
        <v>9.93</v>
      </c>
      <c r="T2339" s="17">
        <v>0.1211</v>
      </c>
      <c r="U2339" s="17">
        <v>2.7942999999999998</v>
      </c>
      <c r="V2339" s="28">
        <v>42459</v>
      </c>
      <c r="W2339" s="7">
        <v>600505</v>
      </c>
      <c r="X2339" s="16" t="s">
        <v>41</v>
      </c>
      <c r="Y2339" s="66">
        <v>22638</v>
      </c>
      <c r="Z2339" s="66">
        <v>16104</v>
      </c>
      <c r="AA2339" s="16" t="s">
        <v>41</v>
      </c>
      <c r="AB2339" s="66">
        <v>22114</v>
      </c>
      <c r="AC2339" s="66">
        <v>16485</v>
      </c>
      <c r="AD2339" s="16" t="s">
        <v>41</v>
      </c>
      <c r="AE2339" s="66">
        <v>20807</v>
      </c>
      <c r="AF2339" s="66">
        <v>17521</v>
      </c>
      <c r="AG2339" s="16" t="s">
        <v>41</v>
      </c>
      <c r="AH2339" s="66">
        <v>19412</v>
      </c>
      <c r="AI2339" s="66">
        <v>18781</v>
      </c>
      <c r="AJ2339" s="76"/>
      <c r="AK2339" s="75"/>
      <c r="AL2339" s="7">
        <v>600505</v>
      </c>
    </row>
    <row r="2340" spans="1:38" x14ac:dyDescent="0.15">
      <c r="A2340" s="7">
        <v>600506</v>
      </c>
      <c r="B2340" s="17">
        <f t="shared" si="832"/>
        <v>-602.41379310344826</v>
      </c>
      <c r="C2340" s="17">
        <f t="shared" si="833"/>
        <v>19.291077738515902</v>
      </c>
      <c r="D2340" s="17">
        <f t="shared" si="834"/>
        <v>-698.4375</v>
      </c>
      <c r="E2340" s="17">
        <f t="shared" si="835"/>
        <v>12.094155844155845</v>
      </c>
      <c r="F2340" s="17">
        <f t="shared" si="836"/>
        <v>-457.70833333333331</v>
      </c>
      <c r="G2340" s="17">
        <f t="shared" si="837"/>
        <v>11.99301271903488</v>
      </c>
      <c r="H2340" s="17">
        <f t="shared" si="838"/>
        <v>-847.8125</v>
      </c>
      <c r="I2340" s="17">
        <f t="shared" si="839"/>
        <v>14.809760358098147</v>
      </c>
      <c r="J2340" s="18">
        <v>34.94</v>
      </c>
      <c r="K2340" s="17">
        <v>-5.8000000000000003E-2</v>
      </c>
      <c r="L2340" s="17">
        <v>1.8111999999999999</v>
      </c>
      <c r="M2340" s="18">
        <v>22.35</v>
      </c>
      <c r="N2340" s="17">
        <v>-8.0000000000000002E-3</v>
      </c>
      <c r="O2340" s="17">
        <v>1.8480000000000001</v>
      </c>
      <c r="P2340" s="18">
        <v>21.97</v>
      </c>
      <c r="Q2340" s="17">
        <v>-2.4E-2</v>
      </c>
      <c r="R2340" s="17">
        <v>1.8319000000000001</v>
      </c>
      <c r="S2340" s="18">
        <v>27.13</v>
      </c>
      <c r="T2340" s="17">
        <v>-2.4E-2</v>
      </c>
      <c r="U2340" s="17">
        <v>1.8319000000000001</v>
      </c>
      <c r="V2340" s="28"/>
      <c r="W2340" s="7">
        <v>600506</v>
      </c>
      <c r="X2340" s="30"/>
      <c r="Y2340" s="66">
        <v>18889</v>
      </c>
      <c r="Z2340" s="66">
        <v>7820</v>
      </c>
      <c r="AA2340" s="38" t="s">
        <v>37</v>
      </c>
      <c r="AB2340" s="66">
        <v>9986</v>
      </c>
      <c r="AC2340" s="66">
        <v>14791</v>
      </c>
      <c r="AD2340" s="38" t="s">
        <v>37</v>
      </c>
      <c r="AE2340" s="66">
        <v>9347</v>
      </c>
      <c r="AF2340" s="66">
        <v>15802</v>
      </c>
      <c r="AG2340" s="38" t="s">
        <v>43</v>
      </c>
      <c r="AH2340" s="66">
        <v>11854</v>
      </c>
      <c r="AI2340" s="66">
        <v>12461</v>
      </c>
      <c r="AJ2340" s="76"/>
      <c r="AK2340" s="75"/>
      <c r="AL2340" s="7">
        <v>600506</v>
      </c>
    </row>
    <row r="2341" spans="1:38" x14ac:dyDescent="0.15">
      <c r="A2341" s="7">
        <v>600507</v>
      </c>
      <c r="B2341" s="17">
        <f t="shared" si="832"/>
        <v>84.625</v>
      </c>
      <c r="C2341" s="17">
        <f t="shared" si="833"/>
        <v>4.4527755853722706</v>
      </c>
      <c r="D2341" s="17">
        <f t="shared" si="834"/>
        <v>25.15</v>
      </c>
      <c r="E2341" s="17">
        <f t="shared" si="835"/>
        <v>3.2099553286534781</v>
      </c>
      <c r="F2341" s="17">
        <f t="shared" si="836"/>
        <v>11.999999999999998</v>
      </c>
      <c r="G2341" s="17">
        <f t="shared" si="837"/>
        <v>2.8377180017735735</v>
      </c>
      <c r="H2341" s="17">
        <f t="shared" si="838"/>
        <v>13.216332378223496</v>
      </c>
      <c r="I2341" s="17">
        <f t="shared" si="839"/>
        <v>3.3326108160832342</v>
      </c>
      <c r="J2341" s="18">
        <v>6.77</v>
      </c>
      <c r="K2341" s="17">
        <v>0.08</v>
      </c>
      <c r="L2341" s="17">
        <v>1.5204</v>
      </c>
      <c r="M2341" s="18">
        <v>5.03</v>
      </c>
      <c r="N2341" s="17">
        <v>0.05</v>
      </c>
      <c r="O2341" s="17">
        <v>1.5669999999999999</v>
      </c>
      <c r="P2341" s="18">
        <v>4.8</v>
      </c>
      <c r="Q2341" s="17">
        <v>0.2</v>
      </c>
      <c r="R2341" s="17">
        <v>1.6915</v>
      </c>
      <c r="S2341" s="18">
        <v>6.15</v>
      </c>
      <c r="T2341" s="17">
        <v>0.34899999999999998</v>
      </c>
      <c r="U2341" s="17">
        <v>1.8453999999999999</v>
      </c>
      <c r="V2341" s="28">
        <v>42447</v>
      </c>
      <c r="W2341" s="7">
        <v>600507</v>
      </c>
      <c r="X2341" s="41" t="s">
        <v>41</v>
      </c>
      <c r="Y2341" s="66">
        <v>60550</v>
      </c>
      <c r="Z2341" s="66">
        <v>21900</v>
      </c>
      <c r="AA2341" s="51" t="s">
        <v>41</v>
      </c>
      <c r="AB2341" s="66">
        <v>58395</v>
      </c>
      <c r="AC2341" s="66">
        <v>22709</v>
      </c>
      <c r="AD2341" s="30" t="s">
        <v>41</v>
      </c>
      <c r="AE2341" s="66">
        <v>57098</v>
      </c>
      <c r="AF2341" s="66">
        <v>23224</v>
      </c>
      <c r="AG2341" s="30" t="s">
        <v>41</v>
      </c>
      <c r="AH2341" s="66">
        <v>47422</v>
      </c>
      <c r="AI2341" s="66">
        <v>27964</v>
      </c>
      <c r="AJ2341" s="76"/>
      <c r="AK2341" s="75"/>
      <c r="AL2341" s="7">
        <v>600507</v>
      </c>
    </row>
    <row r="2342" spans="1:38" x14ac:dyDescent="0.15">
      <c r="A2342" s="7">
        <v>600508</v>
      </c>
      <c r="B2342" s="17">
        <f t="shared" si="832"/>
        <v>543</v>
      </c>
      <c r="C2342" s="17">
        <f t="shared" si="833"/>
        <v>0.98325033952014484</v>
      </c>
      <c r="D2342" s="17">
        <f t="shared" si="834"/>
        <v>231.74999999999997</v>
      </c>
      <c r="E2342" s="17">
        <f t="shared" si="835"/>
        <v>0.83571486526689687</v>
      </c>
      <c r="F2342" s="17">
        <f t="shared" si="836"/>
        <v>11.587499999999999</v>
      </c>
      <c r="G2342" s="17">
        <f t="shared" si="837"/>
        <v>0.80441517194699708</v>
      </c>
      <c r="H2342" s="17">
        <f t="shared" si="838"/>
        <v>19.280487804878049</v>
      </c>
      <c r="I2342" s="17">
        <f t="shared" si="839"/>
        <v>0.9097971514889942</v>
      </c>
      <c r="J2342" s="18">
        <v>10.86</v>
      </c>
      <c r="K2342" s="17">
        <v>0.02</v>
      </c>
      <c r="L2342" s="17">
        <v>11.045</v>
      </c>
      <c r="M2342" s="18">
        <v>9.27</v>
      </c>
      <c r="N2342" s="17">
        <v>0.01</v>
      </c>
      <c r="O2342" s="17">
        <v>11.0923</v>
      </c>
      <c r="P2342" s="18">
        <v>9.27</v>
      </c>
      <c r="Q2342" s="17">
        <v>0.4</v>
      </c>
      <c r="R2342" s="17">
        <v>11.523899999999999</v>
      </c>
      <c r="S2342" s="18">
        <v>10.54</v>
      </c>
      <c r="T2342" s="17">
        <v>0.41</v>
      </c>
      <c r="U2342" s="17">
        <v>11.585000000000001</v>
      </c>
      <c r="V2342" s="21">
        <v>42452</v>
      </c>
      <c r="W2342" s="7">
        <v>600508</v>
      </c>
      <c r="X2342" s="30"/>
      <c r="Y2342" s="66">
        <v>58315</v>
      </c>
      <c r="Z2342" s="66">
        <v>12393</v>
      </c>
      <c r="AA2342" s="30"/>
      <c r="AB2342" s="66">
        <v>55013</v>
      </c>
      <c r="AC2342" s="66">
        <v>13137</v>
      </c>
      <c r="AD2342" s="30"/>
      <c r="AE2342" s="66">
        <v>54981</v>
      </c>
      <c r="AF2342" s="66">
        <v>13145</v>
      </c>
      <c r="AG2342" s="30"/>
      <c r="AH2342" s="66">
        <v>51847</v>
      </c>
      <c r="AI2342" s="66">
        <v>13939</v>
      </c>
      <c r="AJ2342" s="76"/>
      <c r="AK2342" s="75"/>
      <c r="AL2342" s="7">
        <v>600508</v>
      </c>
    </row>
    <row r="2343" spans="1:38" x14ac:dyDescent="0.15">
      <c r="A2343" s="7">
        <v>600509</v>
      </c>
      <c r="B2343" s="17">
        <f t="shared" si="832"/>
        <v>21.342857142857145</v>
      </c>
      <c r="C2343" s="17">
        <f t="shared" si="833"/>
        <v>1.4640456264821748</v>
      </c>
      <c r="D2343" s="17">
        <f t="shared" si="834"/>
        <v>21.25</v>
      </c>
      <c r="E2343" s="17">
        <f t="shared" si="835"/>
        <v>1.4741304557279122</v>
      </c>
      <c r="F2343" s="17">
        <f t="shared" si="836"/>
        <v>26.249999999999996</v>
      </c>
      <c r="G2343" s="17">
        <f t="shared" si="837"/>
        <v>1.40106747998475</v>
      </c>
      <c r="H2343" s="17">
        <f t="shared" si="838"/>
        <v>18.203642384105962</v>
      </c>
      <c r="I2343" s="17">
        <f t="shared" si="839"/>
        <v>1.4084236415340867</v>
      </c>
      <c r="J2343" s="18">
        <v>7.47</v>
      </c>
      <c r="K2343" s="17">
        <v>0.35</v>
      </c>
      <c r="L2343" s="17">
        <v>5.1022999999999996</v>
      </c>
      <c r="M2343" s="18">
        <v>7.65</v>
      </c>
      <c r="N2343" s="17">
        <v>0.09</v>
      </c>
      <c r="O2343" s="17">
        <v>5.1894999999999998</v>
      </c>
      <c r="P2343" s="18">
        <v>7.35</v>
      </c>
      <c r="Q2343" s="17">
        <v>0.14000000000000001</v>
      </c>
      <c r="R2343" s="17">
        <v>5.2460000000000004</v>
      </c>
      <c r="S2343" s="18">
        <v>7.33</v>
      </c>
      <c r="T2343" s="17">
        <v>0.30199999999999999</v>
      </c>
      <c r="U2343" s="17">
        <v>5.2043999999999997</v>
      </c>
      <c r="V2343" s="28">
        <v>42487</v>
      </c>
      <c r="W2343" s="7">
        <v>600509</v>
      </c>
      <c r="X2343" s="30"/>
      <c r="Y2343" s="66">
        <v>61895</v>
      </c>
      <c r="Z2343" s="66">
        <v>14633</v>
      </c>
      <c r="AA2343" s="30"/>
      <c r="AB2343" s="66">
        <v>56910</v>
      </c>
      <c r="AC2343" s="66">
        <v>15915</v>
      </c>
      <c r="AD2343" s="30"/>
      <c r="AE2343" s="66">
        <v>54522</v>
      </c>
      <c r="AF2343" s="66">
        <v>16612</v>
      </c>
      <c r="AG2343" s="30"/>
      <c r="AH2343" s="66">
        <v>53744</v>
      </c>
      <c r="AI2343" s="66">
        <v>16852</v>
      </c>
      <c r="AJ2343" s="76"/>
      <c r="AK2343" s="75"/>
      <c r="AL2343" s="7">
        <v>600509</v>
      </c>
    </row>
    <row r="2344" spans="1:38" x14ac:dyDescent="0.15">
      <c r="A2344" s="7">
        <v>600510</v>
      </c>
      <c r="B2344" s="17">
        <f t="shared" si="832"/>
        <v>25.382352941176471</v>
      </c>
      <c r="C2344" s="17">
        <f t="shared" si="833"/>
        <v>1.3643621646404123</v>
      </c>
      <c r="D2344" s="17">
        <f t="shared" si="834"/>
        <v>34.875</v>
      </c>
      <c r="E2344" s="17">
        <f t="shared" si="835"/>
        <v>1.3111107630132051</v>
      </c>
      <c r="F2344" s="17">
        <f t="shared" si="836"/>
        <v>25.647058823529413</v>
      </c>
      <c r="G2344" s="17">
        <f t="shared" si="837"/>
        <v>1.3625212893951471</v>
      </c>
      <c r="H2344" s="17">
        <f t="shared" si="838"/>
        <v>29.04</v>
      </c>
      <c r="I2344" s="17">
        <f t="shared" si="839"/>
        <v>1.3479453580827983</v>
      </c>
      <c r="J2344" s="18">
        <v>8.6300000000000008</v>
      </c>
      <c r="K2344" s="17">
        <v>0.34</v>
      </c>
      <c r="L2344" s="17">
        <v>6.3253000000000004</v>
      </c>
      <c r="M2344" s="18">
        <v>8.3699999999999992</v>
      </c>
      <c r="N2344" s="17">
        <v>0.06</v>
      </c>
      <c r="O2344" s="17">
        <v>6.3838999999999997</v>
      </c>
      <c r="P2344" s="18">
        <v>8.7200000000000006</v>
      </c>
      <c r="Q2344" s="17">
        <v>0.17</v>
      </c>
      <c r="R2344" s="17">
        <v>6.3998999999999997</v>
      </c>
      <c r="S2344" s="18">
        <v>9.68</v>
      </c>
      <c r="T2344" s="17">
        <v>0.25</v>
      </c>
      <c r="U2344" s="17">
        <v>7.1813000000000002</v>
      </c>
      <c r="V2344" s="28">
        <v>42478</v>
      </c>
      <c r="W2344" s="7">
        <v>600510</v>
      </c>
      <c r="X2344" s="16" t="s">
        <v>41</v>
      </c>
      <c r="Y2344" s="66">
        <v>35016</v>
      </c>
      <c r="Z2344" s="66">
        <v>29903</v>
      </c>
      <c r="AA2344" s="16" t="s">
        <v>37</v>
      </c>
      <c r="AB2344" s="66">
        <v>34232</v>
      </c>
      <c r="AC2344" s="66">
        <v>30588</v>
      </c>
      <c r="AD2344" s="16" t="s">
        <v>41</v>
      </c>
      <c r="AE2344" s="66">
        <v>33918</v>
      </c>
      <c r="AF2344" s="66">
        <v>30871</v>
      </c>
      <c r="AG2344" s="16" t="s">
        <v>43</v>
      </c>
      <c r="AH2344" s="66">
        <v>35918</v>
      </c>
      <c r="AI2344" s="66">
        <v>29152</v>
      </c>
      <c r="AJ2344" s="76"/>
      <c r="AK2344" s="75"/>
      <c r="AL2344" s="7">
        <v>600510</v>
      </c>
    </row>
    <row r="2345" spans="1:38" x14ac:dyDescent="0.15">
      <c r="A2345" s="7">
        <v>600511</v>
      </c>
      <c r="B2345" s="17">
        <f t="shared" si="832"/>
        <v>28.10195126505462</v>
      </c>
      <c r="C2345" s="17">
        <f t="shared" si="833"/>
        <v>4.7567875090868865</v>
      </c>
      <c r="D2345" s="17">
        <f t="shared" si="834"/>
        <v>26.833073322932915</v>
      </c>
      <c r="E2345" s="17">
        <f t="shared" si="835"/>
        <v>4.1791951404707666</v>
      </c>
      <c r="F2345" s="17">
        <f t="shared" si="836"/>
        <v>22.479094933595672</v>
      </c>
      <c r="G2345" s="17">
        <f t="shared" si="837"/>
        <v>4.0290941150540007</v>
      </c>
      <c r="H2345" s="17">
        <f t="shared" si="838"/>
        <v>25.594059405940595</v>
      </c>
      <c r="I2345" s="17">
        <f t="shared" si="839"/>
        <v>4.3622556602446911</v>
      </c>
      <c r="J2345" s="18">
        <v>30.1</v>
      </c>
      <c r="K2345" s="17">
        <v>1.0710999999999999</v>
      </c>
      <c r="L2345" s="17">
        <v>6.3277999999999999</v>
      </c>
      <c r="M2345" s="18">
        <v>27.52</v>
      </c>
      <c r="N2345" s="17">
        <v>0.25640000000000002</v>
      </c>
      <c r="O2345" s="17">
        <v>6.585</v>
      </c>
      <c r="P2345" s="18">
        <v>27.42</v>
      </c>
      <c r="Q2345" s="17">
        <v>0.6099</v>
      </c>
      <c r="R2345" s="17">
        <v>6.8055000000000003</v>
      </c>
      <c r="S2345" s="18">
        <v>31.02</v>
      </c>
      <c r="T2345" s="17">
        <v>0.90900000000000003</v>
      </c>
      <c r="U2345" s="17">
        <v>7.1109999999999998</v>
      </c>
      <c r="V2345" s="21">
        <v>42453</v>
      </c>
      <c r="W2345" s="7">
        <v>600511</v>
      </c>
      <c r="X2345" s="38" t="s">
        <v>41</v>
      </c>
      <c r="Y2345" s="66">
        <v>24683</v>
      </c>
      <c r="Z2345" s="66">
        <v>19397</v>
      </c>
      <c r="AA2345" s="38" t="s">
        <v>41</v>
      </c>
      <c r="AB2345" s="66">
        <v>23046</v>
      </c>
      <c r="AC2345" s="66">
        <v>20775</v>
      </c>
      <c r="AD2345" s="38" t="s">
        <v>41</v>
      </c>
      <c r="AE2345" s="66">
        <v>23039</v>
      </c>
      <c r="AF2345" s="66">
        <v>20782</v>
      </c>
      <c r="AG2345" s="38" t="s">
        <v>37</v>
      </c>
      <c r="AH2345" s="66">
        <v>21321</v>
      </c>
      <c r="AI2345" s="66">
        <v>22457</v>
      </c>
      <c r="AJ2345" s="76"/>
      <c r="AK2345" s="75"/>
      <c r="AL2345" s="7">
        <v>600511</v>
      </c>
    </row>
    <row r="2346" spans="1:38" x14ac:dyDescent="0.15">
      <c r="A2346" s="7">
        <v>600512</v>
      </c>
      <c r="B2346" s="17">
        <f t="shared" si="832"/>
        <v>-176.66666666666666</v>
      </c>
      <c r="C2346" s="17">
        <f t="shared" si="833"/>
        <v>2.6744714134329111</v>
      </c>
      <c r="D2346" s="17">
        <f t="shared" si="834"/>
        <v>1040</v>
      </c>
      <c r="E2346" s="17">
        <f t="shared" si="835"/>
        <v>2.0977257828652109</v>
      </c>
      <c r="F2346" s="17">
        <f t="shared" si="836"/>
        <v>51.249999999999993</v>
      </c>
      <c r="G2346" s="17">
        <f t="shared" si="837"/>
        <v>2.0227934283881788</v>
      </c>
      <c r="H2346" s="17">
        <f t="shared" si="838"/>
        <v>78.3</v>
      </c>
      <c r="I2346" s="17">
        <f t="shared" si="839"/>
        <v>1.814137763258497</v>
      </c>
      <c r="J2346" s="18">
        <v>5.3</v>
      </c>
      <c r="K2346" s="17">
        <v>-0.03</v>
      </c>
      <c r="L2346" s="17">
        <v>1.9817</v>
      </c>
      <c r="M2346" s="18">
        <v>4.16</v>
      </c>
      <c r="N2346" s="17">
        <v>1E-3</v>
      </c>
      <c r="O2346" s="17">
        <v>1.9831000000000001</v>
      </c>
      <c r="P2346" s="18">
        <v>4.0999999999999996</v>
      </c>
      <c r="Q2346" s="17">
        <v>0.04</v>
      </c>
      <c r="R2346" s="17">
        <v>2.0268999999999999</v>
      </c>
      <c r="S2346" s="18">
        <v>5.22</v>
      </c>
      <c r="T2346" s="17">
        <v>0.05</v>
      </c>
      <c r="U2346" s="17">
        <v>2.8774000000000002</v>
      </c>
      <c r="V2346" s="21">
        <v>42454</v>
      </c>
      <c r="W2346" s="7">
        <v>600512</v>
      </c>
      <c r="X2346" s="30"/>
      <c r="Y2346" s="66">
        <v>86256</v>
      </c>
      <c r="Z2346" s="66">
        <v>11803</v>
      </c>
      <c r="AA2346" s="30"/>
      <c r="AB2346" s="66">
        <v>82210</v>
      </c>
      <c r="AC2346" s="66">
        <v>12383</v>
      </c>
      <c r="AD2346" s="30"/>
      <c r="AE2346" s="66">
        <v>77198</v>
      </c>
      <c r="AF2346" s="66">
        <v>13187</v>
      </c>
      <c r="AG2346" s="30"/>
      <c r="AH2346" s="66"/>
      <c r="AI2346" s="66"/>
      <c r="AJ2346" s="76"/>
      <c r="AK2346" s="75"/>
      <c r="AL2346" s="7">
        <v>600512</v>
      </c>
    </row>
    <row r="2347" spans="1:38" x14ac:dyDescent="0.15">
      <c r="A2347" s="7">
        <v>600513</v>
      </c>
      <c r="B2347" s="17">
        <f t="shared" si="832"/>
        <v>58.2</v>
      </c>
      <c r="C2347" s="17">
        <f t="shared" si="833"/>
        <v>3.8095653691743765</v>
      </c>
      <c r="D2347" s="17">
        <f t="shared" si="834"/>
        <v>71.607142857142847</v>
      </c>
      <c r="E2347" s="17">
        <f t="shared" si="835"/>
        <v>4.3051618998539904</v>
      </c>
      <c r="F2347" s="17">
        <f t="shared" si="836"/>
        <v>56.617647058823522</v>
      </c>
      <c r="G2347" s="17">
        <f t="shared" si="837"/>
        <v>4.0982734027378598</v>
      </c>
      <c r="H2347" s="17">
        <f t="shared" si="838"/>
        <v>56.571428571428577</v>
      </c>
      <c r="I2347" s="17">
        <f t="shared" si="839"/>
        <v>4.2954767328343637</v>
      </c>
      <c r="J2347" s="18">
        <v>17.46</v>
      </c>
      <c r="K2347" s="17">
        <v>0.3</v>
      </c>
      <c r="L2347" s="17">
        <v>4.5831999999999997</v>
      </c>
      <c r="M2347" s="18">
        <v>20.05</v>
      </c>
      <c r="N2347" s="17">
        <v>7.0000000000000007E-2</v>
      </c>
      <c r="O2347" s="17">
        <v>4.6571999999999996</v>
      </c>
      <c r="P2347" s="18">
        <v>19.25</v>
      </c>
      <c r="Q2347" s="17">
        <v>0.17</v>
      </c>
      <c r="R2347" s="17">
        <v>4.6970999999999998</v>
      </c>
      <c r="S2347" s="18">
        <v>15.84</v>
      </c>
      <c r="T2347" s="17">
        <v>0.21</v>
      </c>
      <c r="U2347" s="17">
        <v>3.6876000000000002</v>
      </c>
      <c r="V2347" s="21">
        <v>42446</v>
      </c>
      <c r="W2347" s="7">
        <v>600513</v>
      </c>
      <c r="X2347" s="30"/>
      <c r="Y2347" s="66">
        <v>19225</v>
      </c>
      <c r="Z2347" s="66">
        <v>8786</v>
      </c>
      <c r="AA2347" s="30"/>
      <c r="AB2347" s="66">
        <v>19063</v>
      </c>
      <c r="AC2347" s="66">
        <v>8861</v>
      </c>
      <c r="AD2347" s="30"/>
      <c r="AE2347" s="66">
        <v>19999</v>
      </c>
      <c r="AF2347" s="66">
        <v>8446</v>
      </c>
      <c r="AG2347" s="30" t="s">
        <v>41</v>
      </c>
      <c r="AH2347" s="66">
        <v>21226</v>
      </c>
      <c r="AI2347" s="66">
        <v>10345</v>
      </c>
      <c r="AJ2347" s="76"/>
      <c r="AK2347" s="75"/>
      <c r="AL2347" s="7">
        <v>600513</v>
      </c>
    </row>
    <row r="2348" spans="1:38" x14ac:dyDescent="0.15">
      <c r="A2348" s="7">
        <v>600515</v>
      </c>
      <c r="B2348" s="17">
        <f t="shared" si="832"/>
        <v>76.719576719576722</v>
      </c>
      <c r="C2348" s="17">
        <f t="shared" si="833"/>
        <v>5.5699606261404018</v>
      </c>
      <c r="D2348" s="17">
        <f t="shared" si="834"/>
        <v>150.32608695652175</v>
      </c>
      <c r="E2348" s="17">
        <f t="shared" si="835"/>
        <v>6.5681990881458967</v>
      </c>
      <c r="F2348" s="17">
        <f t="shared" si="836"/>
        <v>307.14285714285711</v>
      </c>
      <c r="G2348" s="17">
        <f t="shared" si="837"/>
        <v>6.1323445521962352</v>
      </c>
      <c r="H2348" s="17">
        <f t="shared" si="838"/>
        <v>37.53</v>
      </c>
      <c r="I2348" s="17">
        <f t="shared" si="839"/>
        <v>2.0758661887694148</v>
      </c>
      <c r="J2348" s="18">
        <v>11.6</v>
      </c>
      <c r="K2348" s="17">
        <v>0.1512</v>
      </c>
      <c r="L2348" s="17">
        <v>2.0825999999999998</v>
      </c>
      <c r="M2348" s="18">
        <v>13.83</v>
      </c>
      <c r="N2348" s="17">
        <v>2.3E-2</v>
      </c>
      <c r="O2348" s="17">
        <v>2.1055999999999999</v>
      </c>
      <c r="P2348" s="18">
        <v>12.9</v>
      </c>
      <c r="Q2348" s="17">
        <v>2.1000000000000001E-2</v>
      </c>
      <c r="R2348" s="17">
        <v>2.1036000000000001</v>
      </c>
      <c r="S2348" s="18">
        <v>12.51</v>
      </c>
      <c r="T2348" s="17">
        <v>0.25</v>
      </c>
      <c r="U2348" s="17">
        <v>6.0263999999999998</v>
      </c>
      <c r="V2348" s="28">
        <v>42460</v>
      </c>
      <c r="W2348" s="7">
        <v>600515</v>
      </c>
      <c r="X2348" s="16" t="s">
        <v>43</v>
      </c>
      <c r="Y2348" s="66">
        <v>40579</v>
      </c>
      <c r="Z2348" s="66">
        <v>10418</v>
      </c>
      <c r="AA2348" s="16" t="s">
        <v>41</v>
      </c>
      <c r="AB2348" s="66">
        <v>36463</v>
      </c>
      <c r="AC2348" s="66">
        <v>11594</v>
      </c>
      <c r="AD2348" s="16" t="s">
        <v>41</v>
      </c>
      <c r="AE2348" s="66">
        <v>34402</v>
      </c>
      <c r="AF2348" s="66">
        <v>12289</v>
      </c>
      <c r="AG2348" s="16" t="s">
        <v>37</v>
      </c>
      <c r="AH2348" s="66">
        <v>30593</v>
      </c>
      <c r="AI2348" s="66">
        <v>87343</v>
      </c>
      <c r="AJ2348" s="76"/>
      <c r="AK2348" s="75"/>
      <c r="AL2348" s="7">
        <v>600515</v>
      </c>
    </row>
    <row r="2349" spans="1:38" x14ac:dyDescent="0.15">
      <c r="A2349" s="7">
        <v>600516</v>
      </c>
      <c r="B2349" s="17">
        <f t="shared" si="832"/>
        <v>514.44444444444446</v>
      </c>
      <c r="C2349" s="17">
        <f t="shared" si="833"/>
        <v>2.7581687665683732</v>
      </c>
      <c r="D2349" s="17">
        <f t="shared" si="834"/>
        <v>399.21875</v>
      </c>
      <c r="E2349" s="17">
        <f t="shared" si="835"/>
        <v>3.037508173334126</v>
      </c>
      <c r="F2349" s="17">
        <f t="shared" si="836"/>
        <v>525.28735632183918</v>
      </c>
      <c r="G2349" s="17">
        <f t="shared" si="837"/>
        <v>2.7143408665696551</v>
      </c>
      <c r="H2349" s="17">
        <f t="shared" si="838"/>
        <v>173.08951965065503</v>
      </c>
      <c r="I2349" s="17">
        <f t="shared" si="839"/>
        <v>3.1046231569053635</v>
      </c>
      <c r="J2349" s="18">
        <v>9.26</v>
      </c>
      <c r="K2349" s="17">
        <v>1.7999999999999999E-2</v>
      </c>
      <c r="L2349" s="17">
        <v>3.3573</v>
      </c>
      <c r="M2349" s="18">
        <v>10.220000000000001</v>
      </c>
      <c r="N2349" s="17">
        <v>6.4000000000000003E-3</v>
      </c>
      <c r="O2349" s="17">
        <v>3.3645999999999998</v>
      </c>
      <c r="P2349" s="18">
        <v>9.14</v>
      </c>
      <c r="Q2349" s="17">
        <v>8.6999999999999994E-3</v>
      </c>
      <c r="R2349" s="17">
        <v>3.3673000000000002</v>
      </c>
      <c r="S2349" s="18">
        <v>10.57</v>
      </c>
      <c r="T2349" s="17">
        <v>4.58E-2</v>
      </c>
      <c r="U2349" s="17">
        <v>3.4045999999999998</v>
      </c>
      <c r="V2349" s="28">
        <v>42478</v>
      </c>
      <c r="W2349" s="7">
        <v>600516</v>
      </c>
      <c r="X2349" s="30"/>
      <c r="Y2349" s="66"/>
      <c r="Z2349" s="66"/>
      <c r="AA2349" s="30"/>
      <c r="AB2349" s="66"/>
      <c r="AC2349" s="66"/>
      <c r="AD2349" s="30"/>
      <c r="AE2349" s="66"/>
      <c r="AF2349" s="66"/>
      <c r="AG2349" s="30"/>
      <c r="AH2349" s="66"/>
      <c r="AI2349" s="66"/>
      <c r="AJ2349" s="76"/>
      <c r="AK2349" s="75"/>
      <c r="AL2349" s="7">
        <v>600516</v>
      </c>
    </row>
    <row r="2350" spans="1:38" x14ac:dyDescent="0.15">
      <c r="A2350" s="7">
        <v>600517</v>
      </c>
      <c r="B2350" s="17">
        <f t="shared" si="832"/>
        <v>29.484848484848484</v>
      </c>
      <c r="C2350" s="17">
        <f t="shared" si="833"/>
        <v>4.1441287959453126</v>
      </c>
      <c r="D2350" s="17">
        <f t="shared" si="834"/>
        <v>39.291666666666664</v>
      </c>
      <c r="E2350" s="17">
        <f t="shared" si="835"/>
        <v>3.921324018629408</v>
      </c>
      <c r="F2350" s="17">
        <f t="shared" si="836"/>
        <v>31.7</v>
      </c>
      <c r="G2350" s="17">
        <f t="shared" si="837"/>
        <v>3.9699436443331244</v>
      </c>
      <c r="H2350" s="17">
        <f t="shared" si="838"/>
        <v>40.387499999999996</v>
      </c>
      <c r="I2350" s="17">
        <f t="shared" si="839"/>
        <v>4.3957389494306351</v>
      </c>
      <c r="J2350" s="18">
        <v>9.73</v>
      </c>
      <c r="K2350" s="17">
        <v>0.33</v>
      </c>
      <c r="L2350" s="17">
        <v>2.3479000000000001</v>
      </c>
      <c r="M2350" s="18">
        <v>9.43</v>
      </c>
      <c r="N2350" s="17">
        <v>0.06</v>
      </c>
      <c r="O2350" s="17">
        <v>2.4047999999999998</v>
      </c>
      <c r="P2350" s="18">
        <v>9.51</v>
      </c>
      <c r="Q2350" s="17">
        <v>0.15</v>
      </c>
      <c r="R2350" s="17">
        <v>2.3955000000000002</v>
      </c>
      <c r="S2350" s="18">
        <v>10.77</v>
      </c>
      <c r="T2350" s="17">
        <v>0.2</v>
      </c>
      <c r="U2350" s="17">
        <v>2.4500999999999999</v>
      </c>
      <c r="V2350" s="21">
        <v>42488</v>
      </c>
      <c r="W2350" s="7">
        <v>600517</v>
      </c>
      <c r="X2350" s="41" t="s">
        <v>41</v>
      </c>
      <c r="Y2350" s="66">
        <v>62301</v>
      </c>
      <c r="Z2350" s="66">
        <v>21767</v>
      </c>
      <c r="AA2350" s="41" t="s">
        <v>41</v>
      </c>
      <c r="AB2350" s="66">
        <v>59831</v>
      </c>
      <c r="AC2350" s="66">
        <v>22666</v>
      </c>
      <c r="AD2350" s="41" t="s">
        <v>41</v>
      </c>
      <c r="AE2350" s="66">
        <v>57384</v>
      </c>
      <c r="AF2350" s="66">
        <v>23633</v>
      </c>
      <c r="AG2350" s="30" t="s">
        <v>41</v>
      </c>
      <c r="AH2350" s="66">
        <v>51408</v>
      </c>
      <c r="AI2350" s="66">
        <v>26380</v>
      </c>
      <c r="AJ2350" s="76"/>
      <c r="AK2350" s="75"/>
      <c r="AL2350" s="7">
        <v>600517</v>
      </c>
    </row>
    <row r="2351" spans="1:38" x14ac:dyDescent="0.15">
      <c r="A2351" s="7">
        <v>600518</v>
      </c>
      <c r="B2351" s="17">
        <f t="shared" si="832"/>
        <v>28.651685393258429</v>
      </c>
      <c r="C2351" s="17">
        <f t="shared" si="833"/>
        <v>4.182972839969068</v>
      </c>
      <c r="D2351" s="17">
        <f t="shared" si="834"/>
        <v>17.322222222222223</v>
      </c>
      <c r="E2351" s="17">
        <f t="shared" si="835"/>
        <v>3.4739398801167636</v>
      </c>
      <c r="F2351" s="17">
        <f t="shared" si="836"/>
        <v>18.94014962593516</v>
      </c>
      <c r="G2351" s="17">
        <f t="shared" si="837"/>
        <v>2.7163805436337625</v>
      </c>
      <c r="H2351" s="17">
        <f t="shared" si="838"/>
        <v>21.530973451327434</v>
      </c>
      <c r="I2351" s="17">
        <f t="shared" si="839"/>
        <v>2.8151902249375174</v>
      </c>
      <c r="J2351" s="18">
        <v>17.850000000000001</v>
      </c>
      <c r="K2351" s="17">
        <v>0.623</v>
      </c>
      <c r="L2351" s="17">
        <v>4.2672999999999996</v>
      </c>
      <c r="M2351" s="18">
        <v>15.59</v>
      </c>
      <c r="N2351" s="17">
        <v>0.22500000000000001</v>
      </c>
      <c r="O2351" s="17">
        <v>4.4877000000000002</v>
      </c>
      <c r="P2351" s="18">
        <v>15.19</v>
      </c>
      <c r="Q2351" s="17">
        <v>0.40100000000000002</v>
      </c>
      <c r="R2351" s="17">
        <v>5.5919999999999996</v>
      </c>
      <c r="S2351" s="18">
        <v>16.22</v>
      </c>
      <c r="T2351" s="17">
        <v>0.56499999999999995</v>
      </c>
      <c r="U2351" s="17">
        <v>5.7615999999999996</v>
      </c>
      <c r="V2351" s="21">
        <v>42480</v>
      </c>
      <c r="W2351" s="7">
        <v>600518</v>
      </c>
      <c r="X2351" s="30"/>
      <c r="Y2351" s="66"/>
      <c r="Z2351" s="66"/>
      <c r="AA2351" s="30"/>
      <c r="AB2351" s="66"/>
      <c r="AC2351" s="66"/>
      <c r="AD2351" s="30"/>
      <c r="AE2351" s="66"/>
      <c r="AF2351" s="66"/>
      <c r="AG2351" s="30"/>
      <c r="AH2351" s="66"/>
      <c r="AI2351" s="66"/>
      <c r="AJ2351" s="76"/>
      <c r="AK2351" s="75"/>
      <c r="AL2351" s="7">
        <v>600518</v>
      </c>
    </row>
    <row r="2352" spans="1:38" x14ac:dyDescent="0.15">
      <c r="A2352" s="7">
        <v>600519</v>
      </c>
      <c r="B2352" s="17">
        <f t="shared" si="832"/>
        <v>27.078606158833061</v>
      </c>
      <c r="C2352" s="17">
        <f t="shared" si="833"/>
        <v>6.5663165548208333</v>
      </c>
      <c r="D2352" s="17">
        <f t="shared" si="834"/>
        <v>15.915167095115679</v>
      </c>
      <c r="E2352" s="17">
        <f t="shared" si="835"/>
        <v>4.5203474045057446</v>
      </c>
      <c r="F2352" s="17">
        <f t="shared" si="836"/>
        <v>20.821683309557777</v>
      </c>
      <c r="G2352" s="17">
        <f t="shared" si="837"/>
        <v>5.6435071249470781</v>
      </c>
      <c r="H2352" s="17">
        <f t="shared" si="838"/>
        <v>22.523437500000004</v>
      </c>
      <c r="I2352" s="17">
        <f t="shared" si="839"/>
        <v>5.4519035270563823</v>
      </c>
      <c r="J2352" s="18">
        <v>334.15</v>
      </c>
      <c r="K2352" s="17">
        <v>12.34</v>
      </c>
      <c r="L2352" s="17">
        <v>50.888500000000001</v>
      </c>
      <c r="M2352" s="18">
        <v>247.64</v>
      </c>
      <c r="N2352" s="17">
        <v>3.89</v>
      </c>
      <c r="O2352" s="17">
        <v>54.7834</v>
      </c>
      <c r="P2352" s="18">
        <v>291.92</v>
      </c>
      <c r="Q2352" s="17">
        <v>7.01</v>
      </c>
      <c r="R2352" s="17">
        <v>51.726700000000001</v>
      </c>
      <c r="S2352" s="18">
        <v>297.91000000000003</v>
      </c>
      <c r="T2352" s="17">
        <v>9.92</v>
      </c>
      <c r="U2352" s="17">
        <v>54.643300000000004</v>
      </c>
      <c r="V2352" s="21">
        <v>42475</v>
      </c>
      <c r="W2352" s="7">
        <v>600519</v>
      </c>
      <c r="X2352" s="41" t="s">
        <v>41</v>
      </c>
      <c r="Y2352" s="66">
        <v>39909</v>
      </c>
      <c r="Z2352" s="66">
        <v>31477</v>
      </c>
      <c r="AA2352" s="41" t="s">
        <v>41</v>
      </c>
      <c r="AB2352" s="66">
        <v>39756</v>
      </c>
      <c r="AC2352" s="66">
        <v>31598</v>
      </c>
      <c r="AD2352" s="41" t="s">
        <v>43</v>
      </c>
      <c r="AE2352" s="66">
        <v>42194</v>
      </c>
      <c r="AF2352" s="66">
        <v>29772</v>
      </c>
      <c r="AG2352" s="41" t="s">
        <v>43</v>
      </c>
      <c r="AH2352" s="66">
        <v>53437</v>
      </c>
      <c r="AI2352" s="66">
        <v>23508</v>
      </c>
      <c r="AJ2352" s="76"/>
      <c r="AK2352" s="75"/>
      <c r="AL2352" s="7">
        <v>600519</v>
      </c>
    </row>
    <row r="2353" spans="1:38" x14ac:dyDescent="0.15">
      <c r="A2353" s="7">
        <v>600520</v>
      </c>
      <c r="B2353" s="17">
        <f t="shared" si="832"/>
        <v>-74.972222222222214</v>
      </c>
      <c r="C2353" s="17">
        <f t="shared" si="833"/>
        <v>10.257287272450879</v>
      </c>
      <c r="D2353" s="17">
        <f t="shared" si="834"/>
        <v>-84.75</v>
      </c>
      <c r="E2353" s="17">
        <f t="shared" si="835"/>
        <v>7.9085500991484903</v>
      </c>
      <c r="F2353" s="17">
        <f t="shared" si="836"/>
        <v>-235.1758793969849</v>
      </c>
      <c r="G2353" s="17">
        <f t="shared" si="837"/>
        <v>7.2236156666023534</v>
      </c>
      <c r="H2353" s="17">
        <f t="shared" si="838"/>
        <v>-615.70512820512818</v>
      </c>
      <c r="I2353" s="17">
        <f t="shared" si="839"/>
        <v>7.3660799877295915</v>
      </c>
      <c r="J2353" s="18">
        <v>26.99</v>
      </c>
      <c r="K2353" s="17">
        <v>-0.36</v>
      </c>
      <c r="L2353" s="17">
        <v>2.6313</v>
      </c>
      <c r="M2353" s="18">
        <v>20.34</v>
      </c>
      <c r="N2353" s="17">
        <v>-0.06</v>
      </c>
      <c r="O2353" s="17">
        <v>2.5718999999999999</v>
      </c>
      <c r="P2353" s="18">
        <v>18.72</v>
      </c>
      <c r="Q2353" s="17">
        <v>-3.9800000000000002E-2</v>
      </c>
      <c r="R2353" s="17">
        <v>2.5914999999999999</v>
      </c>
      <c r="S2353" s="18">
        <v>19.21</v>
      </c>
      <c r="T2353" s="17">
        <v>-2.3400000000000001E-2</v>
      </c>
      <c r="U2353" s="17">
        <v>2.6078999999999999</v>
      </c>
      <c r="V2353" s="28">
        <v>42479</v>
      </c>
      <c r="W2353" s="7">
        <v>600520</v>
      </c>
      <c r="X2353" s="16" t="s">
        <v>41</v>
      </c>
      <c r="Y2353" s="66">
        <v>14018</v>
      </c>
      <c r="Z2353" s="66">
        <v>11302</v>
      </c>
      <c r="AA2353" s="16" t="s">
        <v>43</v>
      </c>
      <c r="AB2353" s="66">
        <v>15585</v>
      </c>
      <c r="AC2353" s="66">
        <v>10166</v>
      </c>
      <c r="AD2353" s="16" t="s">
        <v>41</v>
      </c>
      <c r="AE2353" s="66">
        <v>13079</v>
      </c>
      <c r="AF2353" s="66">
        <v>12113</v>
      </c>
      <c r="AG2353" s="30" t="s">
        <v>37</v>
      </c>
      <c r="AH2353" s="66">
        <v>11781</v>
      </c>
      <c r="AI2353" s="66">
        <v>13448</v>
      </c>
      <c r="AJ2353" s="76"/>
      <c r="AK2353" s="75"/>
      <c r="AL2353" s="7">
        <v>600520</v>
      </c>
    </row>
    <row r="2354" spans="1:38" x14ac:dyDescent="0.15">
      <c r="A2354" s="7">
        <v>600521</v>
      </c>
      <c r="B2354" s="17">
        <f t="shared" si="832"/>
        <v>39.339285714285715</v>
      </c>
      <c r="C2354" s="17">
        <f t="shared" si="833"/>
        <v>4.8656050533383395</v>
      </c>
      <c r="D2354" s="17">
        <f t="shared" si="834"/>
        <v>43.43333333333333</v>
      </c>
      <c r="E2354" s="17">
        <f t="shared" si="835"/>
        <v>5.5470412941677303</v>
      </c>
      <c r="F2354" s="17">
        <f t="shared" si="836"/>
        <v>48.64</v>
      </c>
      <c r="G2354" s="17">
        <f t="shared" si="837"/>
        <v>6.4338624338624344</v>
      </c>
      <c r="H2354" s="17">
        <f t="shared" si="838"/>
        <v>51.157894736842103</v>
      </c>
      <c r="I2354" s="17">
        <f t="shared" si="839"/>
        <v>6.6196751455715601</v>
      </c>
      <c r="J2354" s="18">
        <v>22.03</v>
      </c>
      <c r="K2354" s="17">
        <v>0.56000000000000005</v>
      </c>
      <c r="L2354" s="17">
        <v>4.5277000000000003</v>
      </c>
      <c r="M2354" s="18">
        <v>26.06</v>
      </c>
      <c r="N2354" s="17">
        <v>0.15</v>
      </c>
      <c r="O2354" s="17">
        <v>4.6980000000000004</v>
      </c>
      <c r="P2354" s="18">
        <v>24.32</v>
      </c>
      <c r="Q2354" s="17">
        <v>0.25</v>
      </c>
      <c r="R2354" s="17">
        <v>3.78</v>
      </c>
      <c r="S2354" s="18">
        <v>25.92</v>
      </c>
      <c r="T2354" s="17">
        <v>0.38</v>
      </c>
      <c r="U2354" s="17">
        <v>3.9156</v>
      </c>
      <c r="V2354" s="21">
        <v>42485</v>
      </c>
      <c r="W2354" s="7">
        <v>600521</v>
      </c>
      <c r="X2354" s="41" t="s">
        <v>39</v>
      </c>
      <c r="Y2354" s="66">
        <v>20757</v>
      </c>
      <c r="Z2354" s="66">
        <v>38211</v>
      </c>
      <c r="AA2354" s="41" t="s">
        <v>37</v>
      </c>
      <c r="AB2354" s="66">
        <v>18869</v>
      </c>
      <c r="AC2354" s="66">
        <v>42034</v>
      </c>
      <c r="AD2354" s="41" t="s">
        <v>37</v>
      </c>
      <c r="AE2354" s="66">
        <v>15978</v>
      </c>
      <c r="AF2354" s="66">
        <v>64531</v>
      </c>
      <c r="AG2354" s="41" t="s">
        <v>37</v>
      </c>
      <c r="AH2354" s="66">
        <v>14711</v>
      </c>
      <c r="AI2354" s="66">
        <v>70089</v>
      </c>
      <c r="AJ2354" s="76"/>
      <c r="AK2354" s="75"/>
      <c r="AL2354" s="7">
        <v>600521</v>
      </c>
    </row>
    <row r="2355" spans="1:38" x14ac:dyDescent="0.15">
      <c r="A2355" s="7">
        <v>600522</v>
      </c>
      <c r="B2355" s="17">
        <f t="shared" si="832"/>
        <v>10.657894736842104</v>
      </c>
      <c r="C2355" s="17">
        <f t="shared" si="833"/>
        <v>1.0730882113158324</v>
      </c>
      <c r="D2355" s="17">
        <f t="shared" si="834"/>
        <v>15.389072847682119</v>
      </c>
      <c r="E2355" s="17">
        <f t="shared" si="835"/>
        <v>1.8466275951127447</v>
      </c>
      <c r="F2355" s="17">
        <f t="shared" si="836"/>
        <v>17.581628991747401</v>
      </c>
      <c r="G2355" s="17">
        <f t="shared" si="837"/>
        <v>2.3640091665661562</v>
      </c>
      <c r="H2355" s="17">
        <f t="shared" si="838"/>
        <v>18.707250341997263</v>
      </c>
      <c r="I2355" s="17">
        <f t="shared" si="839"/>
        <v>2.4681887916253045</v>
      </c>
      <c r="J2355" s="18">
        <v>10.53</v>
      </c>
      <c r="K2355" s="17">
        <v>0.98799999999999999</v>
      </c>
      <c r="L2355" s="17">
        <v>9.8127999999999993</v>
      </c>
      <c r="M2355" s="18">
        <v>18.59</v>
      </c>
      <c r="N2355" s="17">
        <v>0.30199999999999999</v>
      </c>
      <c r="O2355" s="17">
        <v>10.067</v>
      </c>
      <c r="P2355" s="18">
        <v>9.8000000000000007</v>
      </c>
      <c r="Q2355" s="17">
        <v>0.2787</v>
      </c>
      <c r="R2355" s="17">
        <v>4.1455000000000002</v>
      </c>
      <c r="S2355" s="18">
        <v>10.94</v>
      </c>
      <c r="T2355" s="17">
        <v>0.43859999999999999</v>
      </c>
      <c r="U2355" s="17">
        <v>4.4324000000000003</v>
      </c>
      <c r="V2355" s="28">
        <v>42486</v>
      </c>
      <c r="W2355" s="7">
        <v>600522</v>
      </c>
      <c r="X2355" s="30"/>
      <c r="Y2355" s="66">
        <v>77822</v>
      </c>
      <c r="Z2355" s="66">
        <v>13419</v>
      </c>
      <c r="AA2355" s="30"/>
      <c r="AB2355" s="66">
        <v>69169</v>
      </c>
      <c r="AC2355" s="66">
        <v>15098</v>
      </c>
      <c r="AD2355" s="30"/>
      <c r="AE2355" s="66"/>
      <c r="AF2355" s="66"/>
      <c r="AG2355" s="30"/>
      <c r="AH2355" s="66"/>
      <c r="AI2355" s="66"/>
      <c r="AJ2355" s="76"/>
      <c r="AK2355" s="75"/>
      <c r="AL2355" s="7">
        <v>600522</v>
      </c>
    </row>
    <row r="2356" spans="1:38" x14ac:dyDescent="0.15">
      <c r="A2356" s="7">
        <v>600523</v>
      </c>
      <c r="B2356" s="17">
        <f t="shared" si="832"/>
        <v>40.245614035087726</v>
      </c>
      <c r="C2356" s="17">
        <f t="shared" si="833"/>
        <v>3.363981640344317</v>
      </c>
      <c r="D2356" s="17">
        <f t="shared" si="834"/>
        <v>73.166666666666657</v>
      </c>
      <c r="E2356" s="17">
        <f t="shared" si="835"/>
        <v>2.5518804859617505</v>
      </c>
      <c r="F2356" s="17">
        <f t="shared" si="836"/>
        <v>35.730769230769226</v>
      </c>
      <c r="G2356" s="17">
        <f t="shared" si="837"/>
        <v>2.6884287595317673</v>
      </c>
      <c r="H2356" s="17">
        <f t="shared" si="838"/>
        <v>38.592857142857149</v>
      </c>
      <c r="I2356" s="17">
        <f t="shared" si="839"/>
        <v>2.4086556464986897</v>
      </c>
      <c r="J2356" s="18">
        <v>22.94</v>
      </c>
      <c r="K2356" s="17">
        <v>0.56999999999999995</v>
      </c>
      <c r="L2356" s="17">
        <v>6.8193000000000001</v>
      </c>
      <c r="M2356" s="18">
        <v>17.559999999999999</v>
      </c>
      <c r="N2356" s="17">
        <v>0.06</v>
      </c>
      <c r="O2356" s="17">
        <v>6.8811999999999998</v>
      </c>
      <c r="P2356" s="18">
        <v>18.579999999999998</v>
      </c>
      <c r="Q2356" s="17">
        <v>0.26</v>
      </c>
      <c r="R2356" s="17">
        <v>6.9111000000000002</v>
      </c>
      <c r="S2356" s="18">
        <v>18.010000000000002</v>
      </c>
      <c r="T2356" s="17">
        <v>0.35</v>
      </c>
      <c r="U2356" s="17">
        <v>7.4771999999999998</v>
      </c>
      <c r="V2356" s="28">
        <v>42444</v>
      </c>
      <c r="W2356" s="7">
        <v>600523</v>
      </c>
      <c r="X2356" s="16" t="s">
        <v>41</v>
      </c>
      <c r="Y2356" s="66">
        <v>24849</v>
      </c>
      <c r="Z2356" s="66">
        <v>11622</v>
      </c>
      <c r="AA2356" s="16" t="s">
        <v>41</v>
      </c>
      <c r="AB2356" s="66">
        <v>24668</v>
      </c>
      <c r="AC2356" s="66">
        <v>11707</v>
      </c>
      <c r="AD2356" s="16" t="s">
        <v>41</v>
      </c>
      <c r="AE2356" s="66">
        <v>22548</v>
      </c>
      <c r="AF2356" s="66">
        <v>12808</v>
      </c>
      <c r="AG2356" s="16" t="s">
        <v>41</v>
      </c>
      <c r="AH2356" s="66">
        <v>22521</v>
      </c>
      <c r="AI2356" s="66">
        <v>12823</v>
      </c>
      <c r="AJ2356" s="76"/>
      <c r="AK2356" s="75"/>
      <c r="AL2356" s="7">
        <v>600523</v>
      </c>
    </row>
    <row r="2357" spans="1:38" x14ac:dyDescent="0.15">
      <c r="A2357" s="7">
        <v>600525</v>
      </c>
      <c r="B2357" s="17">
        <f t="shared" si="832"/>
        <v>27.352941176470587</v>
      </c>
      <c r="C2357" s="17">
        <f t="shared" si="833"/>
        <v>2.8549209012954586</v>
      </c>
      <c r="D2357" s="17">
        <f t="shared" si="834"/>
        <v>39.738219895287955</v>
      </c>
      <c r="E2357" s="17">
        <f t="shared" si="835"/>
        <v>3.0527903469079938</v>
      </c>
      <c r="F2357" s="17">
        <f t="shared" si="836"/>
        <v>27.945924132364812</v>
      </c>
      <c r="G2357" s="17">
        <f t="shared" si="837"/>
        <v>3.3241329653186127</v>
      </c>
      <c r="H2357" s="17">
        <f t="shared" si="838"/>
        <v>26.820169796758428</v>
      </c>
      <c r="I2357" s="17">
        <f t="shared" si="839"/>
        <v>2.7456790123456791</v>
      </c>
      <c r="J2357" s="18">
        <v>13.95</v>
      </c>
      <c r="K2357" s="17">
        <v>0.51</v>
      </c>
      <c r="L2357" s="17">
        <v>4.8863000000000003</v>
      </c>
      <c r="M2357" s="18">
        <v>15.18</v>
      </c>
      <c r="N2357" s="17">
        <v>9.5500000000000002E-2</v>
      </c>
      <c r="O2357" s="17">
        <v>4.9725000000000001</v>
      </c>
      <c r="P2357" s="18">
        <v>13.85</v>
      </c>
      <c r="Q2357" s="17">
        <v>0.24779999999999999</v>
      </c>
      <c r="R2357" s="17">
        <v>4.1665000000000001</v>
      </c>
      <c r="S2357" s="18">
        <v>13.9</v>
      </c>
      <c r="T2357" s="17">
        <v>0.38869999999999999</v>
      </c>
      <c r="U2357" s="17">
        <v>5.0625</v>
      </c>
      <c r="V2357" s="28">
        <v>42443</v>
      </c>
      <c r="W2357" s="7">
        <v>600525</v>
      </c>
      <c r="X2357" s="41" t="s">
        <v>43</v>
      </c>
      <c r="Y2357" s="66">
        <v>46868</v>
      </c>
      <c r="Z2357" s="66">
        <v>23293</v>
      </c>
      <c r="AA2357" s="41" t="s">
        <v>41</v>
      </c>
      <c r="AB2357" s="66">
        <v>43425</v>
      </c>
      <c r="AC2357" s="66">
        <v>25292</v>
      </c>
      <c r="AD2357" s="41" t="s">
        <v>41</v>
      </c>
      <c r="AE2357" s="66">
        <v>44802</v>
      </c>
      <c r="AF2357" s="66">
        <v>29418</v>
      </c>
      <c r="AG2357" s="41" t="s">
        <v>41</v>
      </c>
      <c r="AH2357" s="66">
        <v>39247</v>
      </c>
      <c r="AI2357" s="66">
        <v>33583</v>
      </c>
      <c r="AJ2357" s="76"/>
      <c r="AK2357" s="75"/>
      <c r="AL2357" s="7">
        <v>600525</v>
      </c>
    </row>
    <row r="2358" spans="1:38" x14ac:dyDescent="0.15">
      <c r="A2358" s="7">
        <v>600526</v>
      </c>
      <c r="B2358" s="17">
        <f t="shared" si="832"/>
        <v>72.294117647058812</v>
      </c>
      <c r="C2358" s="17">
        <f t="shared" si="833"/>
        <v>2.6437498655538105</v>
      </c>
      <c r="D2358" s="17">
        <f t="shared" si="834"/>
        <v>88.8125</v>
      </c>
      <c r="E2358" s="17">
        <f t="shared" si="835"/>
        <v>3.0334080478172698</v>
      </c>
      <c r="F2358" s="17">
        <f t="shared" si="836"/>
        <v>161</v>
      </c>
      <c r="G2358" s="17">
        <f t="shared" si="837"/>
        <v>2.7447470485445171</v>
      </c>
      <c r="H2358" s="17">
        <f t="shared" si="838"/>
        <v>96.600000000000009</v>
      </c>
      <c r="I2358" s="17">
        <f t="shared" si="839"/>
        <v>2.7756227911386953</v>
      </c>
      <c r="J2358" s="18">
        <v>12.29</v>
      </c>
      <c r="K2358" s="17">
        <v>0.17</v>
      </c>
      <c r="L2358" s="17">
        <v>4.6486999999999998</v>
      </c>
      <c r="M2358" s="18">
        <v>14.21</v>
      </c>
      <c r="N2358" s="17">
        <v>0.04</v>
      </c>
      <c r="O2358" s="17">
        <v>4.6844999999999999</v>
      </c>
      <c r="P2358" s="18">
        <v>12.88</v>
      </c>
      <c r="Q2358" s="17">
        <v>0.04</v>
      </c>
      <c r="R2358" s="17">
        <v>4.6925999999999997</v>
      </c>
      <c r="S2358" s="18">
        <v>12.88</v>
      </c>
      <c r="T2358" s="17">
        <v>0.1</v>
      </c>
      <c r="U2358" s="17">
        <v>4.6403999999999996</v>
      </c>
      <c r="V2358" s="21">
        <v>42479</v>
      </c>
      <c r="W2358" s="7">
        <v>600526</v>
      </c>
      <c r="X2358" s="30"/>
      <c r="Y2358" s="66"/>
      <c r="Z2358" s="66"/>
      <c r="AA2358" s="30"/>
      <c r="AB2358" s="66"/>
      <c r="AC2358" s="66"/>
      <c r="AD2358" s="30"/>
      <c r="AE2358" s="66"/>
      <c r="AF2358" s="66"/>
      <c r="AG2358" s="30"/>
      <c r="AH2358" s="66"/>
      <c r="AI2358" s="66"/>
      <c r="AJ2358" s="76"/>
      <c r="AK2358" s="75"/>
      <c r="AL2358" s="7">
        <v>600526</v>
      </c>
    </row>
    <row r="2359" spans="1:38" x14ac:dyDescent="0.15">
      <c r="A2359" s="7">
        <v>600527</v>
      </c>
      <c r="B2359" s="17">
        <f t="shared" si="832"/>
        <v>-354</v>
      </c>
      <c r="C2359" s="17">
        <f t="shared" si="833"/>
        <v>3.3997599039615847</v>
      </c>
      <c r="D2359" s="17">
        <f t="shared" si="834"/>
        <v>540</v>
      </c>
      <c r="E2359" s="17">
        <f t="shared" si="835"/>
        <v>3.107168544713498</v>
      </c>
      <c r="F2359" s="17">
        <f t="shared" si="836"/>
        <v>387.5</v>
      </c>
      <c r="G2359" s="17">
        <f t="shared" si="837"/>
        <v>3.4082958520739632</v>
      </c>
      <c r="H2359" s="17">
        <f t="shared" si="838"/>
        <v>319.68085106382978</v>
      </c>
      <c r="I2359" s="17">
        <f t="shared" si="839"/>
        <v>2.9957132888047049</v>
      </c>
      <c r="J2359" s="18">
        <v>7.08</v>
      </c>
      <c r="K2359" s="17">
        <v>-0.02</v>
      </c>
      <c r="L2359" s="17">
        <v>2.0825</v>
      </c>
      <c r="M2359" s="18">
        <v>6.48</v>
      </c>
      <c r="N2359" s="17">
        <v>3.0000000000000001E-3</v>
      </c>
      <c r="O2359" s="17">
        <v>2.0855000000000001</v>
      </c>
      <c r="P2359" s="18">
        <v>6.82</v>
      </c>
      <c r="Q2359" s="17">
        <v>8.8000000000000005E-3</v>
      </c>
      <c r="R2359" s="17">
        <v>2.0009999999999999</v>
      </c>
      <c r="S2359" s="18">
        <v>6.01</v>
      </c>
      <c r="T2359" s="17">
        <v>1.41E-2</v>
      </c>
      <c r="U2359" s="17">
        <v>2.0062000000000002</v>
      </c>
      <c r="V2359" s="21">
        <v>42488</v>
      </c>
      <c r="W2359" s="7">
        <v>600527</v>
      </c>
      <c r="X2359" s="30"/>
      <c r="Y2359" s="66"/>
      <c r="Z2359" s="66"/>
      <c r="AA2359" s="30"/>
      <c r="AB2359" s="66">
        <v>72224</v>
      </c>
      <c r="AC2359" s="66">
        <v>11106</v>
      </c>
      <c r="AD2359" s="30"/>
      <c r="AE2359" s="66">
        <v>62865</v>
      </c>
      <c r="AF2359" s="66">
        <v>12759</v>
      </c>
      <c r="AG2359" s="30"/>
      <c r="AH2359" s="66">
        <v>72430</v>
      </c>
      <c r="AI2359" s="66">
        <v>11074</v>
      </c>
      <c r="AJ2359" s="76"/>
      <c r="AK2359" s="75"/>
      <c r="AL2359" s="7">
        <v>600527</v>
      </c>
    </row>
    <row r="2360" spans="1:38" x14ac:dyDescent="0.15">
      <c r="A2360" s="7">
        <v>600528</v>
      </c>
      <c r="B2360" s="17">
        <f t="shared" si="832"/>
        <v>119.54821894005214</v>
      </c>
      <c r="C2360" s="17">
        <f t="shared" si="833"/>
        <v>3.2581928395529451</v>
      </c>
      <c r="D2360" s="17">
        <f t="shared" si="834"/>
        <v>79.593023255813961</v>
      </c>
      <c r="E2360" s="17">
        <f t="shared" si="835"/>
        <v>3.2089447283296608</v>
      </c>
      <c r="F2360" s="17">
        <f t="shared" si="836"/>
        <v>110.57142857142857</v>
      </c>
      <c r="G2360" s="17">
        <f t="shared" si="837"/>
        <v>2.7539910335175652</v>
      </c>
      <c r="H2360" s="17">
        <f t="shared" si="838"/>
        <v>103.74365482233505</v>
      </c>
      <c r="I2360" s="17">
        <f t="shared" si="839"/>
        <v>2.5695426685525695</v>
      </c>
      <c r="J2360" s="18">
        <v>13.76</v>
      </c>
      <c r="K2360" s="17">
        <v>0.11509999999999999</v>
      </c>
      <c r="L2360" s="17">
        <v>4.2232000000000003</v>
      </c>
      <c r="M2360" s="18">
        <v>13.69</v>
      </c>
      <c r="N2360" s="17">
        <v>4.2999999999999997E-2</v>
      </c>
      <c r="O2360" s="17">
        <v>4.2662000000000004</v>
      </c>
      <c r="P2360" s="18">
        <v>11.61</v>
      </c>
      <c r="Q2360" s="17">
        <v>5.2499999999999998E-2</v>
      </c>
      <c r="R2360" s="17">
        <v>4.2157</v>
      </c>
      <c r="S2360" s="18">
        <v>10.9</v>
      </c>
      <c r="T2360" s="17">
        <v>7.8799999999999995E-2</v>
      </c>
      <c r="U2360" s="17">
        <v>4.242</v>
      </c>
      <c r="V2360" s="28">
        <v>42454</v>
      </c>
      <c r="W2360" s="7">
        <v>600528</v>
      </c>
      <c r="X2360" s="30"/>
      <c r="Y2360" s="66"/>
      <c r="Z2360" s="66"/>
      <c r="AA2360" s="30"/>
      <c r="AB2360" s="66"/>
      <c r="AC2360" s="66"/>
      <c r="AD2360" s="30"/>
      <c r="AE2360" s="66"/>
      <c r="AF2360" s="66"/>
      <c r="AG2360" s="30"/>
      <c r="AH2360" s="66"/>
      <c r="AI2360" s="66"/>
      <c r="AJ2360" s="76"/>
      <c r="AK2360" s="75"/>
      <c r="AL2360" s="7">
        <v>600528</v>
      </c>
    </row>
    <row r="2361" spans="1:38" x14ac:dyDescent="0.15">
      <c r="A2361" s="7">
        <v>600529</v>
      </c>
      <c r="B2361" s="17">
        <f t="shared" si="832"/>
        <v>37.964285714285715</v>
      </c>
      <c r="C2361" s="17">
        <f t="shared" si="833"/>
        <v>2.4549653579676676</v>
      </c>
      <c r="D2361" s="17">
        <f t="shared" si="834"/>
        <v>25.866666666666667</v>
      </c>
      <c r="E2361" s="17">
        <f t="shared" si="835"/>
        <v>1.7958805831983338</v>
      </c>
      <c r="F2361" s="17">
        <f t="shared" si="836"/>
        <v>26.299283154121863</v>
      </c>
      <c r="G2361" s="17">
        <f t="shared" si="837"/>
        <v>1.9939310219887227</v>
      </c>
      <c r="H2361" s="17">
        <f t="shared" si="838"/>
        <v>32.582210776545168</v>
      </c>
      <c r="I2361" s="17">
        <f t="shared" si="839"/>
        <v>2.435151461312961</v>
      </c>
      <c r="J2361" s="18">
        <v>21.26</v>
      </c>
      <c r="K2361" s="17">
        <v>0.56000000000000005</v>
      </c>
      <c r="L2361" s="17">
        <v>8.66</v>
      </c>
      <c r="M2361" s="18">
        <v>15.52</v>
      </c>
      <c r="N2361" s="17">
        <v>0.15</v>
      </c>
      <c r="O2361" s="17">
        <v>8.6419999999999995</v>
      </c>
      <c r="P2361" s="18">
        <v>17.61</v>
      </c>
      <c r="Q2361" s="17">
        <v>0.33479999999999999</v>
      </c>
      <c r="R2361" s="17">
        <v>8.8317999999999994</v>
      </c>
      <c r="S2361" s="18">
        <v>21.93</v>
      </c>
      <c r="T2361" s="17">
        <v>0.50480000000000003</v>
      </c>
      <c r="U2361" s="17">
        <v>9.0055999999999994</v>
      </c>
      <c r="V2361" s="28">
        <v>42485</v>
      </c>
      <c r="W2361" s="7">
        <v>600529</v>
      </c>
      <c r="X2361" s="16" t="s">
        <v>41</v>
      </c>
      <c r="Y2361" s="66">
        <v>20281</v>
      </c>
      <c r="Z2361" s="66">
        <v>12691</v>
      </c>
      <c r="AA2361" s="16" t="s">
        <v>43</v>
      </c>
      <c r="AB2361" s="66">
        <v>20513</v>
      </c>
      <c r="AC2361" s="66">
        <v>12547</v>
      </c>
      <c r="AD2361" s="16" t="s">
        <v>41</v>
      </c>
      <c r="AE2361" s="66">
        <v>20329</v>
      </c>
      <c r="AF2361" s="66">
        <v>12661</v>
      </c>
      <c r="AG2361" s="16" t="s">
        <v>43</v>
      </c>
      <c r="AH2361" s="66">
        <v>21578</v>
      </c>
      <c r="AI2361" s="66">
        <v>11928</v>
      </c>
      <c r="AJ2361" s="76"/>
      <c r="AK2361" s="75"/>
      <c r="AL2361" s="7">
        <v>600529</v>
      </c>
    </row>
    <row r="2362" spans="1:38" x14ac:dyDescent="0.15">
      <c r="A2362" s="7">
        <v>600530</v>
      </c>
      <c r="B2362" s="17">
        <f t="shared" si="832"/>
        <v>23.584905660377359</v>
      </c>
      <c r="C2362" s="17">
        <f t="shared" si="833"/>
        <v>1.2758790806865929</v>
      </c>
      <c r="D2362" s="17">
        <f t="shared" si="834"/>
        <v>57.424242424242415</v>
      </c>
      <c r="E2362" s="17">
        <f t="shared" si="835"/>
        <v>4.2278659874316737</v>
      </c>
      <c r="F2362" s="17">
        <f t="shared" si="836"/>
        <v>54.863013698630141</v>
      </c>
      <c r="G2362" s="17">
        <f t="shared" si="837"/>
        <v>4.045454545454545</v>
      </c>
      <c r="H2362" s="17">
        <f t="shared" si="838"/>
        <v>36.077586206896548</v>
      </c>
      <c r="I2362" s="17">
        <f t="shared" si="839"/>
        <v>3.9914163090128754</v>
      </c>
      <c r="J2362" s="18">
        <v>7.5</v>
      </c>
      <c r="K2362" s="17">
        <v>0.318</v>
      </c>
      <c r="L2362" s="17">
        <v>5.8783000000000003</v>
      </c>
      <c r="M2362" s="18">
        <v>22.74</v>
      </c>
      <c r="N2362" s="17">
        <v>9.9000000000000005E-2</v>
      </c>
      <c r="O2362" s="17">
        <v>5.3785999999999996</v>
      </c>
      <c r="P2362" s="18">
        <v>8.01</v>
      </c>
      <c r="Q2362" s="17">
        <v>7.2999999999999995E-2</v>
      </c>
      <c r="R2362" s="17">
        <v>1.98</v>
      </c>
      <c r="S2362" s="18">
        <v>8.3699999999999992</v>
      </c>
      <c r="T2362" s="17">
        <v>0.17399999999999999</v>
      </c>
      <c r="U2362" s="17">
        <v>2.097</v>
      </c>
      <c r="V2362" s="21">
        <v>42482</v>
      </c>
      <c r="W2362" s="7">
        <v>600530</v>
      </c>
      <c r="X2362" s="41" t="s">
        <v>41</v>
      </c>
      <c r="Y2362" s="66">
        <v>20858</v>
      </c>
      <c r="Z2362" s="66">
        <v>14958</v>
      </c>
      <c r="AA2362" s="41"/>
      <c r="AB2362" s="66">
        <v>37458</v>
      </c>
      <c r="AC2362" s="66">
        <v>8329</v>
      </c>
      <c r="AD2362" s="41" t="s">
        <v>41</v>
      </c>
      <c r="AE2362" s="66">
        <v>38424</v>
      </c>
      <c r="AF2362" s="66">
        <v>20300</v>
      </c>
      <c r="AG2362" s="41"/>
      <c r="AH2362" s="66">
        <v>45678</v>
      </c>
      <c r="AI2362" s="66">
        <v>17076</v>
      </c>
      <c r="AJ2362" s="76"/>
      <c r="AK2362" s="75"/>
      <c r="AL2362" s="7">
        <v>600530</v>
      </c>
    </row>
    <row r="2363" spans="1:38" x14ac:dyDescent="0.15">
      <c r="A2363" s="7">
        <v>600531</v>
      </c>
      <c r="B2363" s="17">
        <f t="shared" si="832"/>
        <v>214.5</v>
      </c>
      <c r="C2363" s="17">
        <f t="shared" si="833"/>
        <v>1.8541329011345218</v>
      </c>
      <c r="D2363" s="17">
        <f t="shared" si="834"/>
        <v>71.893063583815021</v>
      </c>
      <c r="E2363" s="17">
        <f t="shared" si="835"/>
        <v>6.3130512023348766</v>
      </c>
      <c r="F2363" s="17">
        <f t="shared" si="836"/>
        <v>103.08641975308642</v>
      </c>
      <c r="G2363" s="17">
        <f t="shared" si="837"/>
        <v>5.2871525359336413</v>
      </c>
      <c r="H2363" s="17">
        <f t="shared" si="838"/>
        <v>99.451754385964918</v>
      </c>
      <c r="I2363" s="17">
        <f t="shared" si="839"/>
        <v>5.6380928700192703</v>
      </c>
      <c r="J2363" s="18">
        <v>8.58</v>
      </c>
      <c r="K2363" s="17">
        <v>0.04</v>
      </c>
      <c r="L2363" s="17">
        <v>4.6275000000000004</v>
      </c>
      <c r="M2363" s="18">
        <v>9.9499999999999993</v>
      </c>
      <c r="N2363" s="17">
        <v>3.4599999999999999E-2</v>
      </c>
      <c r="O2363" s="17">
        <v>1.5761000000000001</v>
      </c>
      <c r="P2363" s="18">
        <v>8.35</v>
      </c>
      <c r="Q2363" s="17">
        <v>4.0500000000000001E-2</v>
      </c>
      <c r="R2363" s="17">
        <v>1.5792999999999999</v>
      </c>
      <c r="S2363" s="18">
        <v>9.07</v>
      </c>
      <c r="T2363" s="17">
        <v>6.8400000000000002E-2</v>
      </c>
      <c r="U2363" s="17">
        <v>1.6087</v>
      </c>
      <c r="V2363" s="21">
        <v>42472</v>
      </c>
      <c r="W2363" s="7">
        <v>600531</v>
      </c>
      <c r="X2363" s="30"/>
      <c r="Y2363" s="66">
        <v>49255</v>
      </c>
      <c r="Z2363" s="66">
        <v>5994</v>
      </c>
      <c r="AA2363" s="30"/>
      <c r="AB2363" s="66"/>
      <c r="AC2363" s="66"/>
      <c r="AD2363" s="30"/>
      <c r="AE2363" s="66"/>
      <c r="AF2363" s="66"/>
      <c r="AG2363" s="30"/>
      <c r="AH2363" s="66"/>
      <c r="AI2363" s="66"/>
      <c r="AJ2363" s="76"/>
      <c r="AK2363" s="75"/>
      <c r="AL2363" s="7">
        <v>600531</v>
      </c>
    </row>
    <row r="2364" spans="1:38" x14ac:dyDescent="0.15">
      <c r="A2364" s="7">
        <v>600532</v>
      </c>
      <c r="B2364" s="17">
        <f t="shared" si="832"/>
        <v>-21.234567901234566</v>
      </c>
      <c r="C2364" s="17">
        <f t="shared" si="833"/>
        <v>4.9499251755496712</v>
      </c>
      <c r="D2364" s="17">
        <f t="shared" si="834"/>
        <v>-70.583333333333343</v>
      </c>
      <c r="E2364" s="17">
        <f t="shared" si="835"/>
        <v>4.9566947565543069</v>
      </c>
      <c r="F2364" s="17">
        <f t="shared" si="836"/>
        <v>-59.749999999999993</v>
      </c>
      <c r="G2364" s="17">
        <f t="shared" si="837"/>
        <v>5.011833078697463</v>
      </c>
      <c r="H2364" s="17">
        <f t="shared" si="838"/>
        <v>-94.446428571428555</v>
      </c>
      <c r="I2364" s="17">
        <f t="shared" si="839"/>
        <v>5.2831884926580752</v>
      </c>
      <c r="J2364" s="18">
        <v>17.2</v>
      </c>
      <c r="K2364" s="17">
        <v>-0.81</v>
      </c>
      <c r="L2364" s="17">
        <v>3.4748000000000001</v>
      </c>
      <c r="M2364" s="18">
        <v>16.940000000000001</v>
      </c>
      <c r="N2364" s="17">
        <v>-0.06</v>
      </c>
      <c r="O2364" s="17">
        <v>3.4176000000000002</v>
      </c>
      <c r="P2364" s="18">
        <v>16.73</v>
      </c>
      <c r="Q2364" s="17">
        <v>-0.14000000000000001</v>
      </c>
      <c r="R2364" s="17">
        <v>3.3380999999999998</v>
      </c>
      <c r="S2364" s="18">
        <v>17.63</v>
      </c>
      <c r="T2364" s="17">
        <v>-0.14000000000000001</v>
      </c>
      <c r="U2364" s="17">
        <v>3.3370000000000002</v>
      </c>
      <c r="V2364" s="28">
        <v>42475</v>
      </c>
      <c r="W2364" s="7">
        <v>600532</v>
      </c>
      <c r="X2364" s="16" t="s">
        <v>39</v>
      </c>
      <c r="Y2364" s="66">
        <v>16017</v>
      </c>
      <c r="Z2364" s="66">
        <v>32220</v>
      </c>
      <c r="AA2364" s="16" t="s">
        <v>39</v>
      </c>
      <c r="AB2364" s="66">
        <v>16060</v>
      </c>
      <c r="AC2364" s="66">
        <v>32134</v>
      </c>
      <c r="AD2364" s="16" t="s">
        <v>37</v>
      </c>
      <c r="AE2364" s="66">
        <v>15723</v>
      </c>
      <c r="AF2364" s="66">
        <v>32822</v>
      </c>
      <c r="AG2364" s="16" t="s">
        <v>37</v>
      </c>
      <c r="AH2364" s="66">
        <v>13113</v>
      </c>
      <c r="AI2364" s="66">
        <v>39355</v>
      </c>
      <c r="AJ2364" s="76"/>
      <c r="AK2364" s="75"/>
      <c r="AL2364" s="7">
        <v>600532</v>
      </c>
    </row>
    <row r="2365" spans="1:38" x14ac:dyDescent="0.15">
      <c r="A2365" s="7">
        <v>600533</v>
      </c>
      <c r="B2365" s="17">
        <f t="shared" si="832"/>
        <v>31.712832108535899</v>
      </c>
      <c r="C2365" s="17">
        <f t="shared" si="833"/>
        <v>1.4763546409116031</v>
      </c>
      <c r="D2365" s="17">
        <f t="shared" si="834"/>
        <v>164.13043478260869</v>
      </c>
      <c r="E2365" s="17">
        <f t="shared" si="835"/>
        <v>1.5204148416654082</v>
      </c>
      <c r="F2365" s="17">
        <f t="shared" si="836"/>
        <v>111.50442477876106</v>
      </c>
      <c r="G2365" s="17">
        <f t="shared" si="837"/>
        <v>1.326769684365704</v>
      </c>
      <c r="H2365" s="17">
        <f t="shared" si="838"/>
        <v>91.891891891891888</v>
      </c>
      <c r="I2365" s="17">
        <f t="shared" si="839"/>
        <v>1.4460009037505648</v>
      </c>
      <c r="J2365" s="18">
        <v>5.61</v>
      </c>
      <c r="K2365" s="17">
        <v>0.1769</v>
      </c>
      <c r="L2365" s="17">
        <v>3.7999000000000001</v>
      </c>
      <c r="M2365" s="18">
        <v>6.04</v>
      </c>
      <c r="N2365" s="17">
        <v>9.1999999999999998E-3</v>
      </c>
      <c r="O2365" s="17">
        <v>3.9725999999999999</v>
      </c>
      <c r="P2365" s="18">
        <v>5.04</v>
      </c>
      <c r="Q2365" s="17">
        <v>2.2599999999999999E-2</v>
      </c>
      <c r="R2365" s="17">
        <v>3.7987000000000002</v>
      </c>
      <c r="S2365" s="18">
        <v>5.44</v>
      </c>
      <c r="T2365" s="17">
        <v>4.4400000000000002E-2</v>
      </c>
      <c r="U2365" s="17">
        <v>3.7621000000000002</v>
      </c>
      <c r="V2365" s="28">
        <v>42482</v>
      </c>
      <c r="W2365" s="7">
        <v>600533</v>
      </c>
      <c r="X2365" s="30"/>
      <c r="Y2365" s="66">
        <v>83817</v>
      </c>
      <c r="Z2365" s="66">
        <v>12527</v>
      </c>
      <c r="AA2365" s="30"/>
      <c r="AB2365" s="66">
        <v>89627</v>
      </c>
      <c r="AC2365" s="66">
        <v>11715</v>
      </c>
      <c r="AD2365" s="30"/>
      <c r="AE2365" s="66">
        <v>77919</v>
      </c>
      <c r="AF2365" s="66">
        <v>13476</v>
      </c>
      <c r="AG2365" s="30"/>
      <c r="AH2365" s="66">
        <v>70958</v>
      </c>
      <c r="AI2365" s="66">
        <v>14797</v>
      </c>
      <c r="AJ2365" s="76"/>
      <c r="AK2365" s="75"/>
      <c r="AL2365" s="7">
        <v>600533</v>
      </c>
    </row>
    <row r="2366" spans="1:38" x14ac:dyDescent="0.15">
      <c r="A2366" s="7">
        <v>600535</v>
      </c>
      <c r="B2366" s="17">
        <f t="shared" si="832"/>
        <v>30.065217391304351</v>
      </c>
      <c r="C2366" s="17">
        <f t="shared" si="833"/>
        <v>6.0016490431210316</v>
      </c>
      <c r="D2366" s="17">
        <f t="shared" si="834"/>
        <v>37.86076443057722</v>
      </c>
      <c r="E2366" s="17">
        <f t="shared" si="835"/>
        <v>5.4159227850926133</v>
      </c>
      <c r="F2366" s="17">
        <f t="shared" si="836"/>
        <v>28.38095238095238</v>
      </c>
      <c r="G2366" s="17">
        <f t="shared" si="837"/>
        <v>5.0396008906677192</v>
      </c>
      <c r="H2366" s="17">
        <f t="shared" si="838"/>
        <v>34.016129032258064</v>
      </c>
      <c r="I2366" s="17">
        <f t="shared" si="839"/>
        <v>5.7074814283587951</v>
      </c>
      <c r="J2366" s="18">
        <v>41.49</v>
      </c>
      <c r="K2366" s="17">
        <v>1.38</v>
      </c>
      <c r="L2366" s="17">
        <v>6.9131</v>
      </c>
      <c r="M2366" s="18">
        <v>38.83</v>
      </c>
      <c r="N2366" s="17">
        <v>0.25640000000000002</v>
      </c>
      <c r="O2366" s="17">
        <v>7.1696</v>
      </c>
      <c r="P2366" s="18">
        <v>35.76</v>
      </c>
      <c r="Q2366" s="17">
        <v>0.63</v>
      </c>
      <c r="R2366" s="17">
        <v>7.0957999999999997</v>
      </c>
      <c r="S2366" s="18">
        <v>42.18</v>
      </c>
      <c r="T2366" s="17">
        <v>0.93</v>
      </c>
      <c r="U2366" s="17">
        <v>7.3902999999999999</v>
      </c>
      <c r="V2366" s="21">
        <v>42457</v>
      </c>
      <c r="W2366" s="7">
        <v>600535</v>
      </c>
      <c r="X2366" s="16" t="s">
        <v>43</v>
      </c>
      <c r="Y2366" s="66">
        <v>34664</v>
      </c>
      <c r="Z2366" s="66">
        <v>31169</v>
      </c>
      <c r="AA2366" s="16" t="s">
        <v>37</v>
      </c>
      <c r="AB2366" s="66">
        <v>31273</v>
      </c>
      <c r="AC2366" s="66">
        <v>34549</v>
      </c>
      <c r="AD2366" s="16" t="s">
        <v>37</v>
      </c>
      <c r="AE2366" s="66">
        <v>29598</v>
      </c>
      <c r="AF2366" s="66">
        <v>36505</v>
      </c>
      <c r="AG2366" s="16" t="s">
        <v>37</v>
      </c>
      <c r="AH2366" s="66">
        <v>24732</v>
      </c>
      <c r="AI2366" s="66">
        <v>43687</v>
      </c>
      <c r="AJ2366" s="76"/>
      <c r="AK2366" s="75"/>
      <c r="AL2366" s="7">
        <v>600535</v>
      </c>
    </row>
    <row r="2367" spans="1:38" x14ac:dyDescent="0.15">
      <c r="A2367" s="7">
        <v>600536</v>
      </c>
      <c r="B2367" s="17">
        <f t="shared" si="832"/>
        <v>200.5</v>
      </c>
      <c r="C2367" s="17">
        <f t="shared" si="833"/>
        <v>6.0189122929904437</v>
      </c>
      <c r="D2367" s="17">
        <f t="shared" si="834"/>
        <v>-70.083333333333343</v>
      </c>
      <c r="E2367" s="17">
        <f t="shared" si="835"/>
        <v>6.4548315296645944</v>
      </c>
      <c r="F2367" s="17">
        <f t="shared" si="836"/>
        <v>-113.27272727272728</v>
      </c>
      <c r="G2367" s="17">
        <f t="shared" si="837"/>
        <v>6.4656738103886671</v>
      </c>
      <c r="H2367" s="17">
        <f t="shared" si="838"/>
        <v>-69.982758620689651</v>
      </c>
      <c r="I2367" s="17">
        <f t="shared" si="839"/>
        <v>7.3558594068556822</v>
      </c>
      <c r="J2367" s="18">
        <v>24.06</v>
      </c>
      <c r="K2367" s="17">
        <v>0.12</v>
      </c>
      <c r="L2367" s="17">
        <v>3.9973999999999998</v>
      </c>
      <c r="M2367" s="18">
        <v>25.23</v>
      </c>
      <c r="N2367" s="17">
        <v>-0.09</v>
      </c>
      <c r="O2367" s="17">
        <v>3.9087000000000001</v>
      </c>
      <c r="P2367" s="18">
        <v>24.92</v>
      </c>
      <c r="Q2367" s="17">
        <v>-0.11</v>
      </c>
      <c r="R2367" s="17">
        <v>3.8542000000000001</v>
      </c>
      <c r="S2367" s="18">
        <v>27.06</v>
      </c>
      <c r="T2367" s="17">
        <v>-0.28999999999999998</v>
      </c>
      <c r="U2367" s="17">
        <v>3.6787000000000001</v>
      </c>
      <c r="V2367" s="28">
        <v>42460</v>
      </c>
      <c r="W2367" s="7">
        <v>600536</v>
      </c>
      <c r="X2367" s="16" t="s">
        <v>41</v>
      </c>
      <c r="Y2367" s="66">
        <v>40279</v>
      </c>
      <c r="Z2367" s="66">
        <v>12278</v>
      </c>
      <c r="AA2367" s="16" t="s">
        <v>43</v>
      </c>
      <c r="AB2367" s="66">
        <v>45765</v>
      </c>
      <c r="AC2367" s="66">
        <v>10807</v>
      </c>
      <c r="AD2367" s="16" t="s">
        <v>41</v>
      </c>
      <c r="AE2367" s="66">
        <v>42832</v>
      </c>
      <c r="AF2367" s="66">
        <v>11547</v>
      </c>
      <c r="AG2367" s="16" t="s">
        <v>41</v>
      </c>
      <c r="AH2367" s="66">
        <v>39387</v>
      </c>
      <c r="AI2367" s="66">
        <v>12556</v>
      </c>
      <c r="AJ2367" s="76"/>
      <c r="AK2367" s="75"/>
      <c r="AL2367" s="7">
        <v>600536</v>
      </c>
    </row>
    <row r="2368" spans="1:38" x14ac:dyDescent="0.15">
      <c r="A2368" s="7">
        <v>600537</v>
      </c>
      <c r="B2368" s="17">
        <f t="shared" si="832"/>
        <v>18.574999999999999</v>
      </c>
      <c r="C2368" s="17">
        <f t="shared" si="833"/>
        <v>1.5886251870857389</v>
      </c>
      <c r="D2368" s="17">
        <f t="shared" si="834"/>
        <v>22.34375</v>
      </c>
      <c r="E2368" s="17">
        <f t="shared" si="835"/>
        <v>2.9570503939287418</v>
      </c>
      <c r="F2368" s="17">
        <f t="shared" si="836"/>
        <v>16.0625</v>
      </c>
      <c r="G2368" s="17">
        <f t="shared" si="837"/>
        <v>3.0724475970351479</v>
      </c>
      <c r="H2368" s="17">
        <f t="shared" si="838"/>
        <v>17.454545454545453</v>
      </c>
      <c r="I2368" s="17">
        <f t="shared" si="839"/>
        <v>2.9525969782015298</v>
      </c>
      <c r="J2368" s="18">
        <v>7.43</v>
      </c>
      <c r="K2368" s="17">
        <v>0.4</v>
      </c>
      <c r="L2368" s="17">
        <v>4.6769999999999996</v>
      </c>
      <c r="M2368" s="18">
        <v>14.3</v>
      </c>
      <c r="N2368" s="17">
        <v>0.16</v>
      </c>
      <c r="O2368" s="17">
        <v>4.8358999999999996</v>
      </c>
      <c r="P2368" s="18">
        <v>7.71</v>
      </c>
      <c r="Q2368" s="17">
        <v>0.24</v>
      </c>
      <c r="R2368" s="17">
        <v>2.5093999999999999</v>
      </c>
      <c r="S2368" s="18">
        <v>7.68</v>
      </c>
      <c r="T2368" s="17">
        <v>0.33</v>
      </c>
      <c r="U2368" s="17">
        <v>2.6011000000000002</v>
      </c>
      <c r="V2368" s="21">
        <v>42485</v>
      </c>
      <c r="W2368" s="7">
        <v>600537</v>
      </c>
      <c r="X2368" s="16"/>
      <c r="Y2368" s="66">
        <v>39785</v>
      </c>
      <c r="Z2368" s="66">
        <v>14784</v>
      </c>
      <c r="AA2368" s="30"/>
      <c r="AB2368" s="66">
        <v>53835</v>
      </c>
      <c r="AC2368" s="66">
        <v>10926</v>
      </c>
      <c r="AD2368" s="30"/>
      <c r="AE2368" s="66">
        <v>60115</v>
      </c>
      <c r="AF2368" s="66">
        <v>19568</v>
      </c>
      <c r="AG2368" s="30"/>
      <c r="AH2368" s="66">
        <v>74256</v>
      </c>
      <c r="AI2368" s="66">
        <v>15842</v>
      </c>
      <c r="AJ2368" s="76"/>
      <c r="AK2368" s="75"/>
      <c r="AL2368" s="7">
        <v>600537</v>
      </c>
    </row>
    <row r="2369" spans="1:38" x14ac:dyDescent="0.15">
      <c r="A2369" s="7">
        <v>600538</v>
      </c>
      <c r="B2369" s="17">
        <f t="shared" si="832"/>
        <v>1364</v>
      </c>
      <c r="C2369" s="17">
        <f t="shared" si="833"/>
        <v>9.2852280462899923</v>
      </c>
      <c r="D2369" s="17">
        <f t="shared" si="834"/>
        <v>-371.5</v>
      </c>
      <c r="E2369" s="17">
        <f t="shared" si="835"/>
        <v>10.209549982823772</v>
      </c>
      <c r="F2369" s="17">
        <f t="shared" si="836"/>
        <v>-218.66666666666666</v>
      </c>
      <c r="G2369" s="17">
        <f t="shared" si="837"/>
        <v>9.0953206239168107</v>
      </c>
      <c r="H2369" s="17">
        <f t="shared" si="838"/>
        <v>-249.375</v>
      </c>
      <c r="I2369" s="17">
        <f t="shared" si="839"/>
        <v>9.3248264740938112</v>
      </c>
      <c r="J2369" s="18">
        <v>13.64</v>
      </c>
      <c r="K2369" s="17">
        <v>0.01</v>
      </c>
      <c r="L2369" s="17">
        <v>1.4690000000000001</v>
      </c>
      <c r="M2369" s="18">
        <v>14.86</v>
      </c>
      <c r="N2369" s="17">
        <v>-0.01</v>
      </c>
      <c r="O2369" s="17">
        <v>1.4555</v>
      </c>
      <c r="P2369" s="18">
        <v>13.12</v>
      </c>
      <c r="Q2369" s="17">
        <v>-0.03</v>
      </c>
      <c r="R2369" s="17">
        <v>1.4424999999999999</v>
      </c>
      <c r="S2369" s="18">
        <v>13.3</v>
      </c>
      <c r="T2369" s="17">
        <v>-0.04</v>
      </c>
      <c r="U2369" s="17">
        <v>1.4262999999999999</v>
      </c>
      <c r="V2369" s="21">
        <v>42485</v>
      </c>
      <c r="W2369" s="7">
        <v>600538</v>
      </c>
      <c r="X2369" s="16" t="s">
        <v>37</v>
      </c>
      <c r="Y2369" s="66">
        <v>20544</v>
      </c>
      <c r="Z2369" s="66">
        <v>22605</v>
      </c>
      <c r="AA2369" s="16" t="s">
        <v>43</v>
      </c>
      <c r="AB2369" s="66">
        <v>22975</v>
      </c>
      <c r="AC2369" s="66">
        <v>20213</v>
      </c>
      <c r="AD2369" s="16" t="s">
        <v>41</v>
      </c>
      <c r="AE2369" s="66">
        <v>22782</v>
      </c>
      <c r="AF2369" s="66">
        <v>20385</v>
      </c>
      <c r="AG2369" s="16" t="s">
        <v>37</v>
      </c>
      <c r="AH2369" s="66">
        <v>17529</v>
      </c>
      <c r="AI2369" s="66">
        <v>26493</v>
      </c>
      <c r="AJ2369" s="76"/>
      <c r="AK2369" s="75"/>
      <c r="AL2369" s="7">
        <v>600538</v>
      </c>
    </row>
    <row r="2370" spans="1:38" x14ac:dyDescent="0.15">
      <c r="A2370" s="7">
        <v>600539</v>
      </c>
      <c r="B2370" s="17">
        <f t="shared" si="832"/>
        <v>283.66666666666669</v>
      </c>
      <c r="C2370" s="17">
        <f t="shared" si="833"/>
        <v>8.1369221207630158</v>
      </c>
      <c r="D2370" s="17">
        <f t="shared" si="834"/>
        <v>-106.8</v>
      </c>
      <c r="E2370" s="17">
        <f t="shared" si="835"/>
        <v>5.1985981308411215</v>
      </c>
      <c r="F2370" s="17">
        <f t="shared" si="836"/>
        <v>-45.602049530315966</v>
      </c>
      <c r="G2370" s="17">
        <f t="shared" si="837"/>
        <v>5.4086903676694016</v>
      </c>
      <c r="H2370" s="17">
        <f t="shared" si="838"/>
        <v>-71.267985611510781</v>
      </c>
      <c r="I2370" s="17">
        <f t="shared" si="839"/>
        <v>8.2341939841030705</v>
      </c>
      <c r="J2370" s="18">
        <v>17.02</v>
      </c>
      <c r="K2370" s="17">
        <v>0.06</v>
      </c>
      <c r="L2370" s="17">
        <v>2.0916999999999999</v>
      </c>
      <c r="M2370" s="18">
        <v>10.68</v>
      </c>
      <c r="N2370" s="17">
        <v>-2.5000000000000001E-2</v>
      </c>
      <c r="O2370" s="17">
        <v>2.0543999999999998</v>
      </c>
      <c r="P2370" s="18">
        <v>10.68</v>
      </c>
      <c r="Q2370" s="17">
        <v>-0.1171</v>
      </c>
      <c r="R2370" s="17">
        <v>1.9745999999999999</v>
      </c>
      <c r="S2370" s="18">
        <v>15.85</v>
      </c>
      <c r="T2370" s="17">
        <v>-0.1668</v>
      </c>
      <c r="U2370" s="17">
        <v>1.9249000000000001</v>
      </c>
      <c r="V2370" s="21">
        <v>42486</v>
      </c>
      <c r="W2370" s="7">
        <v>600539</v>
      </c>
      <c r="X2370" s="41" t="s">
        <v>39</v>
      </c>
      <c r="Y2370" s="66">
        <v>12715</v>
      </c>
      <c r="Z2370" s="66">
        <v>18088</v>
      </c>
      <c r="AA2370" s="41" t="s">
        <v>37</v>
      </c>
      <c r="AB2370" s="66">
        <v>12419</v>
      </c>
      <c r="AC2370" s="66">
        <v>18520</v>
      </c>
      <c r="AD2370" s="41" t="s">
        <v>39</v>
      </c>
      <c r="AE2370" s="66">
        <v>12516</v>
      </c>
      <c r="AF2370" s="66">
        <v>18376</v>
      </c>
      <c r="AG2370" s="41" t="s">
        <v>37</v>
      </c>
      <c r="AH2370" s="66">
        <v>9532</v>
      </c>
      <c r="AI2370" s="66">
        <v>24129</v>
      </c>
      <c r="AJ2370" s="76"/>
      <c r="AK2370" s="75"/>
      <c r="AL2370" s="7">
        <v>600539</v>
      </c>
    </row>
    <row r="2371" spans="1:38" x14ac:dyDescent="0.15">
      <c r="A2371" s="7">
        <v>600540</v>
      </c>
      <c r="B2371" s="17">
        <f t="shared" si="832"/>
        <v>-33.948497854077253</v>
      </c>
      <c r="C2371" s="17">
        <f t="shared" si="833"/>
        <v>3.4242424242424243</v>
      </c>
      <c r="D2371" s="17">
        <f t="shared" si="834"/>
        <v>-120.35714285714286</v>
      </c>
      <c r="E2371" s="17">
        <f t="shared" si="835"/>
        <v>2.9355400696864113</v>
      </c>
      <c r="F2371" s="17">
        <f t="shared" si="836"/>
        <v>-249.35897435897436</v>
      </c>
      <c r="G2371" s="17">
        <f t="shared" si="837"/>
        <v>3.3908647140864714</v>
      </c>
      <c r="H2371" s="17">
        <f t="shared" si="838"/>
        <v>-457.99180327868845</v>
      </c>
      <c r="I2371" s="17">
        <f t="shared" si="839"/>
        <v>3.2422316998868483</v>
      </c>
      <c r="J2371" s="18">
        <v>7.91</v>
      </c>
      <c r="K2371" s="17">
        <v>-0.23300000000000001</v>
      </c>
      <c r="L2371" s="17">
        <v>2.31</v>
      </c>
      <c r="M2371" s="18">
        <v>6.74</v>
      </c>
      <c r="N2371" s="17">
        <v>-1.4E-2</v>
      </c>
      <c r="O2371" s="17">
        <v>2.2959999999999998</v>
      </c>
      <c r="P2371" s="18">
        <v>7.78</v>
      </c>
      <c r="Q2371" s="17">
        <v>-1.5599999999999999E-2</v>
      </c>
      <c r="R2371" s="17">
        <v>2.2944</v>
      </c>
      <c r="S2371" s="18">
        <v>7.45</v>
      </c>
      <c r="T2371" s="17">
        <v>-1.2200000000000001E-2</v>
      </c>
      <c r="U2371" s="17">
        <v>2.2978000000000001</v>
      </c>
      <c r="V2371" s="28">
        <v>42488</v>
      </c>
      <c r="W2371" s="7">
        <v>600540</v>
      </c>
      <c r="X2371" s="16" t="s">
        <v>41</v>
      </c>
      <c r="Y2371" s="66">
        <v>31514</v>
      </c>
      <c r="Z2371" s="66">
        <v>14943</v>
      </c>
      <c r="AA2371" s="16" t="s">
        <v>43</v>
      </c>
      <c r="AB2371" s="66">
        <v>34948</v>
      </c>
      <c r="AC2371" s="66">
        <v>13475</v>
      </c>
      <c r="AD2371" s="16" t="s">
        <v>41</v>
      </c>
      <c r="AE2371" s="66">
        <v>34345</v>
      </c>
      <c r="AF2371" s="66">
        <v>13712</v>
      </c>
      <c r="AG2371" s="16" t="s">
        <v>43</v>
      </c>
      <c r="AH2371" s="66">
        <v>35548</v>
      </c>
      <c r="AI2371" s="66">
        <v>13248</v>
      </c>
      <c r="AJ2371" s="76"/>
      <c r="AK2371" s="75"/>
      <c r="AL2371" s="7">
        <v>600540</v>
      </c>
    </row>
    <row r="2372" spans="1:38" x14ac:dyDescent="0.15">
      <c r="A2372" s="7">
        <v>600543</v>
      </c>
      <c r="B2372" s="17">
        <f t="shared" si="832"/>
        <v>248.16666666666669</v>
      </c>
      <c r="C2372" s="17">
        <f t="shared" si="833"/>
        <v>4.4010285815623797</v>
      </c>
      <c r="D2372" s="17">
        <f t="shared" si="834"/>
        <v>57.35</v>
      </c>
      <c r="E2372" s="17">
        <f t="shared" si="835"/>
        <v>3.3403226745879202</v>
      </c>
      <c r="F2372" s="17">
        <f t="shared" si="836"/>
        <v>170.75</v>
      </c>
      <c r="G2372" s="17">
        <f t="shared" si="837"/>
        <v>4.014813073124853</v>
      </c>
      <c r="H2372" s="17">
        <f t="shared" si="838"/>
        <v>151.28571428571428</v>
      </c>
      <c r="I2372" s="17">
        <f t="shared" si="839"/>
        <v>4.0919233778653608</v>
      </c>
      <c r="J2372" s="18">
        <v>14.89</v>
      </c>
      <c r="K2372" s="17">
        <v>0.06</v>
      </c>
      <c r="L2372" s="17">
        <v>3.3833000000000002</v>
      </c>
      <c r="M2372" s="18">
        <v>11.47</v>
      </c>
      <c r="N2372" s="17">
        <v>0.05</v>
      </c>
      <c r="O2372" s="17">
        <v>3.4338000000000002</v>
      </c>
      <c r="P2372" s="18">
        <v>13.66</v>
      </c>
      <c r="Q2372" s="17">
        <v>0.04</v>
      </c>
      <c r="R2372" s="17">
        <v>3.4024000000000001</v>
      </c>
      <c r="S2372" s="18">
        <v>14.12</v>
      </c>
      <c r="T2372" s="17">
        <v>7.0000000000000007E-2</v>
      </c>
      <c r="U2372" s="17">
        <v>3.4506999999999999</v>
      </c>
      <c r="V2372" s="28">
        <v>42489</v>
      </c>
      <c r="W2372" s="7">
        <v>600543</v>
      </c>
      <c r="X2372" s="41" t="s">
        <v>41</v>
      </c>
      <c r="Y2372" s="66">
        <v>22718</v>
      </c>
      <c r="Z2372" s="66">
        <v>14135</v>
      </c>
      <c r="AA2372" s="41" t="s">
        <v>41</v>
      </c>
      <c r="AB2372" s="66">
        <v>20190</v>
      </c>
      <c r="AC2372" s="66">
        <v>15904</v>
      </c>
      <c r="AD2372" s="41" t="s">
        <v>43</v>
      </c>
      <c r="AE2372" s="66">
        <v>21924</v>
      </c>
      <c r="AF2372" s="66">
        <v>14646</v>
      </c>
      <c r="AG2372" s="41" t="s">
        <v>41</v>
      </c>
      <c r="AH2372" s="66">
        <v>21909</v>
      </c>
      <c r="AI2372" s="66">
        <v>14657</v>
      </c>
      <c r="AJ2372" s="76"/>
      <c r="AK2372" s="75"/>
      <c r="AL2372" s="7">
        <v>600543</v>
      </c>
    </row>
    <row r="2373" spans="1:38" x14ac:dyDescent="0.15">
      <c r="A2373" s="7">
        <v>600545</v>
      </c>
      <c r="B2373" s="17">
        <f t="shared" si="832"/>
        <v>263.20346320346323</v>
      </c>
      <c r="C2373" s="17">
        <f t="shared" si="833"/>
        <v>3.9306956296870963</v>
      </c>
      <c r="D2373" s="17">
        <f t="shared" si="834"/>
        <v>-26.273885350318473</v>
      </c>
      <c r="E2373" s="17">
        <f t="shared" si="835"/>
        <v>2.7544070512820511</v>
      </c>
      <c r="F2373" s="17">
        <f t="shared" si="836"/>
        <v>-27.706495589414594</v>
      </c>
      <c r="G2373" s="17">
        <f t="shared" si="837"/>
        <v>2.3274613493212972</v>
      </c>
      <c r="H2373" s="17">
        <f t="shared" si="838"/>
        <v>-41.259021651964716</v>
      </c>
      <c r="I2373" s="17">
        <f t="shared" si="839"/>
        <v>2.3106200949846745</v>
      </c>
      <c r="J2373" s="18">
        <v>12.16</v>
      </c>
      <c r="K2373" s="17">
        <v>4.6199999999999998E-2</v>
      </c>
      <c r="L2373" s="17">
        <v>3.0935999999999999</v>
      </c>
      <c r="M2373" s="18">
        <v>8.25</v>
      </c>
      <c r="N2373" s="17">
        <v>-7.85E-2</v>
      </c>
      <c r="O2373" s="17">
        <v>2.9952000000000001</v>
      </c>
      <c r="P2373" s="18">
        <v>6.91</v>
      </c>
      <c r="Q2373" s="17">
        <v>-0.12470000000000001</v>
      </c>
      <c r="R2373" s="17">
        <v>2.9689000000000001</v>
      </c>
      <c r="S2373" s="18">
        <v>6.86</v>
      </c>
      <c r="T2373" s="17">
        <v>-0.12470000000000001</v>
      </c>
      <c r="U2373" s="17">
        <v>2.9689000000000001</v>
      </c>
      <c r="V2373" s="21">
        <v>42488</v>
      </c>
      <c r="W2373" s="7">
        <v>600545</v>
      </c>
      <c r="X2373" s="30"/>
      <c r="Y2373" s="66"/>
      <c r="Z2373" s="66"/>
      <c r="AA2373" s="30"/>
      <c r="AB2373" s="66"/>
      <c r="AC2373" s="66"/>
      <c r="AD2373" s="30"/>
      <c r="AE2373" s="66"/>
      <c r="AF2373" s="66"/>
      <c r="AG2373" s="30"/>
      <c r="AH2373" s="66"/>
      <c r="AI2373" s="66"/>
      <c r="AJ2373" s="76"/>
      <c r="AK2373" s="75"/>
      <c r="AL2373" s="7">
        <v>600545</v>
      </c>
    </row>
    <row r="2374" spans="1:38" x14ac:dyDescent="0.15">
      <c r="A2374" s="7">
        <v>600546</v>
      </c>
      <c r="B2374" s="17">
        <f t="shared" si="832"/>
        <v>-3.3916666666666671</v>
      </c>
      <c r="C2374" s="17">
        <f t="shared" si="833"/>
        <v>2.1585786263590561</v>
      </c>
      <c r="D2374" s="17">
        <f t="shared" si="834"/>
        <v>-34.083333333333336</v>
      </c>
      <c r="E2374" s="17">
        <f t="shared" si="835"/>
        <v>2.1691858923362504</v>
      </c>
      <c r="F2374" s="17">
        <f t="shared" si="836"/>
        <v>-6.9772727272727266</v>
      </c>
      <c r="G2374" s="17">
        <f t="shared" si="837"/>
        <v>1.8020662127259919</v>
      </c>
      <c r="H2374" s="17">
        <f t="shared" si="838"/>
        <v>-11.160000000000002</v>
      </c>
      <c r="I2374" s="17">
        <f t="shared" si="839"/>
        <v>2.2158684774839172</v>
      </c>
      <c r="J2374" s="18">
        <v>4.07</v>
      </c>
      <c r="K2374" s="17">
        <v>-1.2</v>
      </c>
      <c r="L2374" s="17">
        <v>1.8855</v>
      </c>
      <c r="M2374" s="18">
        <v>4.09</v>
      </c>
      <c r="N2374" s="17">
        <v>-0.03</v>
      </c>
      <c r="O2374" s="17">
        <v>1.8855</v>
      </c>
      <c r="P2374" s="18">
        <v>3.07</v>
      </c>
      <c r="Q2374" s="17">
        <v>-0.22</v>
      </c>
      <c r="R2374" s="17">
        <v>1.7036</v>
      </c>
      <c r="S2374" s="18">
        <v>3.72</v>
      </c>
      <c r="T2374" s="17">
        <v>-0.25</v>
      </c>
      <c r="U2374" s="17">
        <v>1.6788000000000001</v>
      </c>
      <c r="V2374" s="21">
        <v>42460</v>
      </c>
      <c r="W2374" s="7">
        <v>600546</v>
      </c>
      <c r="X2374" s="30"/>
      <c r="Y2374" s="66">
        <v>89316</v>
      </c>
      <c r="Z2374" s="66">
        <v>22196</v>
      </c>
      <c r="AA2374" s="30"/>
      <c r="AB2374" s="66">
        <v>89953</v>
      </c>
      <c r="AC2374" s="66">
        <v>22039</v>
      </c>
      <c r="AD2374" s="30"/>
      <c r="AE2374" s="66">
        <v>79806</v>
      </c>
      <c r="AF2374" s="66">
        <v>24841</v>
      </c>
      <c r="AG2374" s="30"/>
      <c r="AH2374" s="66">
        <v>71842</v>
      </c>
      <c r="AI2374" s="66">
        <v>27595</v>
      </c>
      <c r="AJ2374" s="76"/>
      <c r="AK2374" s="75"/>
      <c r="AL2374" s="7">
        <v>600546</v>
      </c>
    </row>
    <row r="2375" spans="1:38" x14ac:dyDescent="0.15">
      <c r="A2375" s="7">
        <v>600547</v>
      </c>
      <c r="B2375" s="17">
        <f t="shared" ref="B2375:B2438" si="840">J2375/K2375</f>
        <v>89.048780487804876</v>
      </c>
      <c r="C2375" s="17">
        <f t="shared" ref="C2375:C2438" si="841">J2375/L2375</f>
        <v>5.3812254042183145</v>
      </c>
      <c r="D2375" s="17">
        <f t="shared" ref="D2375:D2438" si="842">M2375/(N2375*4)</f>
        <v>41.078125</v>
      </c>
      <c r="E2375" s="17">
        <f t="shared" ref="E2375:E2438" si="843">M2375/O2375</f>
        <v>3.7876386687797146</v>
      </c>
      <c r="F2375" s="17">
        <f t="shared" ref="F2375:F2438" si="844">P2375/(Q2375*2)</f>
        <v>49.88461538461538</v>
      </c>
      <c r="G2375" s="17">
        <f t="shared" ref="G2375:G2438" si="845">P2375/R2375</f>
        <v>5.4987139990390315</v>
      </c>
      <c r="H2375" s="17">
        <f t="shared" ref="H2375:H2438" si="846">S2375/((T2375/3)*4)</f>
        <v>56.161764705882348</v>
      </c>
      <c r="I2375" s="17">
        <f t="shared" ref="I2375:I2438" si="847">S2375/U2375</f>
        <v>5.3068938204355014</v>
      </c>
      <c r="J2375" s="18">
        <v>36.51</v>
      </c>
      <c r="K2375" s="17">
        <v>0.41</v>
      </c>
      <c r="L2375" s="17">
        <v>6.7847</v>
      </c>
      <c r="M2375" s="18">
        <v>26.29</v>
      </c>
      <c r="N2375" s="17">
        <v>0.16</v>
      </c>
      <c r="O2375" s="17">
        <v>6.9409999999999998</v>
      </c>
      <c r="P2375" s="18">
        <v>38.909999999999997</v>
      </c>
      <c r="Q2375" s="17">
        <v>0.39</v>
      </c>
      <c r="R2375" s="17">
        <v>7.0762</v>
      </c>
      <c r="S2375" s="18">
        <v>38.19</v>
      </c>
      <c r="T2375" s="17">
        <v>0.51</v>
      </c>
      <c r="U2375" s="17">
        <v>7.1962999999999999</v>
      </c>
      <c r="V2375" s="28">
        <v>42457</v>
      </c>
      <c r="W2375" s="7">
        <v>600547</v>
      </c>
      <c r="X2375" s="30"/>
      <c r="Y2375" s="66"/>
      <c r="Z2375" s="66"/>
      <c r="AA2375" s="30"/>
      <c r="AB2375" s="66"/>
      <c r="AC2375" s="66"/>
      <c r="AD2375" s="30"/>
      <c r="AE2375" s="66">
        <v>134875</v>
      </c>
      <c r="AF2375" s="66">
        <v>10551</v>
      </c>
      <c r="AG2375" s="30"/>
      <c r="AH2375" s="66"/>
      <c r="AI2375" s="66"/>
      <c r="AJ2375" s="76"/>
      <c r="AK2375" s="75"/>
      <c r="AL2375" s="7">
        <v>600547</v>
      </c>
    </row>
    <row r="2376" spans="1:38" x14ac:dyDescent="0.15">
      <c r="A2376" s="7">
        <v>600548</v>
      </c>
      <c r="B2376" s="17">
        <f t="shared" si="840"/>
        <v>11.938202247191011</v>
      </c>
      <c r="C2376" s="17">
        <f t="shared" si="841"/>
        <v>1.4986424062907719</v>
      </c>
      <c r="D2376" s="17">
        <f t="shared" si="842"/>
        <v>19.304347826086957</v>
      </c>
      <c r="E2376" s="17">
        <f t="shared" si="843"/>
        <v>1.5344207907105336</v>
      </c>
      <c r="F2376" s="17">
        <f t="shared" si="844"/>
        <v>13.812056737588653</v>
      </c>
      <c r="G2376" s="17">
        <f t="shared" si="845"/>
        <v>1.3876271397780509</v>
      </c>
      <c r="H2376" s="17">
        <f t="shared" si="846"/>
        <v>14.844470046082948</v>
      </c>
      <c r="I2376" s="17">
        <f t="shared" si="847"/>
        <v>1.4897417665319714</v>
      </c>
      <c r="J2376" s="18">
        <v>8.5</v>
      </c>
      <c r="K2376" s="17">
        <v>0.71199999999999997</v>
      </c>
      <c r="L2376" s="17">
        <v>5.6718000000000002</v>
      </c>
      <c r="M2376" s="18">
        <v>8.8800000000000008</v>
      </c>
      <c r="N2376" s="17">
        <v>0.115</v>
      </c>
      <c r="O2376" s="17">
        <v>5.7872000000000003</v>
      </c>
      <c r="P2376" s="18">
        <v>7.79</v>
      </c>
      <c r="Q2376" s="17">
        <v>0.28199999999999997</v>
      </c>
      <c r="R2376" s="17">
        <v>5.6139000000000001</v>
      </c>
      <c r="S2376" s="18">
        <v>8.59</v>
      </c>
      <c r="T2376" s="17">
        <v>0.434</v>
      </c>
      <c r="U2376" s="17">
        <v>5.7660999999999998</v>
      </c>
      <c r="V2376" s="21">
        <v>42447</v>
      </c>
      <c r="W2376" s="7">
        <v>600548</v>
      </c>
      <c r="X2376" s="16" t="s">
        <v>37</v>
      </c>
      <c r="Y2376" s="66">
        <v>30674</v>
      </c>
      <c r="Z2376" s="66">
        <v>71095</v>
      </c>
      <c r="AA2376" s="16" t="s">
        <v>37</v>
      </c>
      <c r="AB2376" s="66">
        <v>28496</v>
      </c>
      <c r="AC2376" s="66">
        <v>76529</v>
      </c>
      <c r="AD2376" s="16" t="s">
        <v>37</v>
      </c>
      <c r="AE2376" s="66">
        <v>27724</v>
      </c>
      <c r="AF2376" s="66">
        <v>78660</v>
      </c>
      <c r="AG2376" s="16" t="s">
        <v>37</v>
      </c>
      <c r="AH2376" s="66">
        <v>24848</v>
      </c>
      <c r="AI2376" s="66">
        <v>87764</v>
      </c>
      <c r="AJ2376" s="76"/>
      <c r="AK2376" s="75"/>
      <c r="AL2376" s="7">
        <v>600548</v>
      </c>
    </row>
    <row r="2377" spans="1:38" x14ac:dyDescent="0.15">
      <c r="A2377" s="7">
        <v>600549</v>
      </c>
      <c r="B2377" s="17">
        <f t="shared" si="840"/>
        <v>-35.951020408163259</v>
      </c>
      <c r="C2377" s="17">
        <f t="shared" si="841"/>
        <v>3.5891835503903762</v>
      </c>
      <c r="D2377" s="17">
        <f t="shared" si="842"/>
        <v>250.00000000000003</v>
      </c>
      <c r="E2377" s="17">
        <f t="shared" si="843"/>
        <v>3.1030169122544797</v>
      </c>
      <c r="F2377" s="17">
        <f t="shared" si="844"/>
        <v>234.67614533965246</v>
      </c>
      <c r="G2377" s="17">
        <f t="shared" si="845"/>
        <v>4.9477084998667733</v>
      </c>
      <c r="H2377" s="17">
        <f t="shared" si="846"/>
        <v>134.62897526501769</v>
      </c>
      <c r="I2377" s="17">
        <f t="shared" si="847"/>
        <v>4.1731701306169393</v>
      </c>
      <c r="J2377" s="18">
        <v>22.02</v>
      </c>
      <c r="K2377" s="17">
        <v>-0.61250000000000004</v>
      </c>
      <c r="L2377" s="17">
        <v>6.1351000000000004</v>
      </c>
      <c r="M2377" s="18">
        <v>19.100000000000001</v>
      </c>
      <c r="N2377" s="17">
        <v>1.9099999999999999E-2</v>
      </c>
      <c r="O2377" s="17">
        <v>6.1553000000000004</v>
      </c>
      <c r="P2377" s="18">
        <v>29.71</v>
      </c>
      <c r="Q2377" s="17">
        <v>6.3299999999999995E-2</v>
      </c>
      <c r="R2377" s="17">
        <v>6.0048000000000004</v>
      </c>
      <c r="S2377" s="18">
        <v>25.4</v>
      </c>
      <c r="T2377" s="17">
        <v>0.14149999999999999</v>
      </c>
      <c r="U2377" s="17">
        <v>6.0865</v>
      </c>
      <c r="V2377" s="28">
        <v>42487</v>
      </c>
      <c r="W2377" s="7">
        <v>600549</v>
      </c>
      <c r="X2377" s="30"/>
      <c r="Y2377" s="66">
        <v>72379</v>
      </c>
      <c r="Z2377" s="66">
        <v>14943</v>
      </c>
      <c r="AA2377" s="30"/>
      <c r="AB2377" s="66">
        <v>65530</v>
      </c>
      <c r="AC2377" s="66">
        <v>16505</v>
      </c>
      <c r="AD2377" s="30"/>
      <c r="AE2377" s="66">
        <v>63422</v>
      </c>
      <c r="AF2377" s="66">
        <v>17053</v>
      </c>
      <c r="AG2377" s="30"/>
      <c r="AH2377" s="66">
        <v>71343</v>
      </c>
      <c r="AI2377" s="66">
        <v>15160</v>
      </c>
      <c r="AJ2377" s="76"/>
      <c r="AK2377" s="75"/>
      <c r="AL2377" s="7">
        <v>600549</v>
      </c>
    </row>
    <row r="2378" spans="1:38" x14ac:dyDescent="0.15">
      <c r="A2378" s="7">
        <v>600550</v>
      </c>
      <c r="B2378" s="17">
        <f t="shared" si="840"/>
        <v>103.55932203389831</v>
      </c>
      <c r="C2378" s="17">
        <f t="shared" si="841"/>
        <v>31.221257026060297</v>
      </c>
      <c r="D2378" s="17">
        <f t="shared" si="842"/>
        <v>159.75</v>
      </c>
      <c r="E2378" s="17">
        <f t="shared" si="843"/>
        <v>31.15553388590931</v>
      </c>
      <c r="F2378" s="17">
        <f t="shared" si="844"/>
        <v>73.625</v>
      </c>
      <c r="G2378" s="17">
        <f t="shared" si="845"/>
        <v>24.541666666666668</v>
      </c>
      <c r="H2378" s="17">
        <f t="shared" si="846"/>
        <v>472.49999999999994</v>
      </c>
      <c r="I2378" s="17">
        <f t="shared" si="847"/>
        <v>30.346820809248552</v>
      </c>
      <c r="J2378" s="18">
        <v>6.11</v>
      </c>
      <c r="K2378" s="17">
        <v>5.8999999999999997E-2</v>
      </c>
      <c r="L2378" s="17">
        <v>0.19570000000000001</v>
      </c>
      <c r="M2378" s="18">
        <v>6.39</v>
      </c>
      <c r="N2378" s="17">
        <v>0.01</v>
      </c>
      <c r="O2378" s="17">
        <v>0.2051</v>
      </c>
      <c r="P2378" s="18">
        <v>5.89</v>
      </c>
      <c r="Q2378" s="17">
        <v>0.04</v>
      </c>
      <c r="R2378" s="17">
        <v>0.24</v>
      </c>
      <c r="S2378" s="18">
        <v>6.3</v>
      </c>
      <c r="T2378" s="17">
        <v>0.01</v>
      </c>
      <c r="U2378" s="17">
        <v>0.20760000000000001</v>
      </c>
      <c r="V2378" s="28">
        <v>42478</v>
      </c>
      <c r="W2378" s="7">
        <v>600550</v>
      </c>
      <c r="X2378" s="30"/>
      <c r="Y2378" s="66"/>
      <c r="Z2378" s="66"/>
      <c r="AA2378" s="30"/>
      <c r="AB2378" s="66"/>
      <c r="AC2378" s="66"/>
      <c r="AD2378" s="30"/>
      <c r="AE2378" s="66"/>
      <c r="AF2378" s="66"/>
      <c r="AG2378" s="30"/>
      <c r="AH2378" s="66"/>
      <c r="AI2378" s="66"/>
      <c r="AJ2378" s="76"/>
      <c r="AK2378" s="75"/>
      <c r="AL2378" s="7">
        <v>600550</v>
      </c>
    </row>
    <row r="2379" spans="1:38" x14ac:dyDescent="0.15">
      <c r="A2379" s="7">
        <v>600551</v>
      </c>
      <c r="B2379" s="17">
        <f t="shared" si="840"/>
        <v>25.530845583616031</v>
      </c>
      <c r="C2379" s="17">
        <f t="shared" si="841"/>
        <v>2.0154731204126164</v>
      </c>
      <c r="D2379" s="17">
        <f t="shared" si="842"/>
        <v>20.383236216943075</v>
      </c>
      <c r="E2379" s="17">
        <f t="shared" si="843"/>
        <v>2.1420412392986261</v>
      </c>
      <c r="F2379" s="17">
        <f t="shared" si="844"/>
        <v>21.503986209868565</v>
      </c>
      <c r="G2379" s="17">
        <f t="shared" si="845"/>
        <v>2.3936871896961125</v>
      </c>
      <c r="H2379" s="17">
        <f t="shared" si="846"/>
        <v>24.516827724091975</v>
      </c>
      <c r="I2379" s="17">
        <f t="shared" si="847"/>
        <v>2.3155087156125713</v>
      </c>
      <c r="J2379" s="18">
        <v>20.32</v>
      </c>
      <c r="K2379" s="17">
        <v>0.79590000000000005</v>
      </c>
      <c r="L2379" s="17">
        <v>10.082000000000001</v>
      </c>
      <c r="M2379" s="18">
        <v>18.190000000000001</v>
      </c>
      <c r="N2379" s="17">
        <v>0.22309999999999999</v>
      </c>
      <c r="O2379" s="17">
        <v>8.4918999999999993</v>
      </c>
      <c r="P2379" s="18">
        <v>19.96</v>
      </c>
      <c r="Q2379" s="17">
        <v>0.46410000000000001</v>
      </c>
      <c r="R2379" s="17">
        <v>8.3385999999999996</v>
      </c>
      <c r="S2379" s="18">
        <v>19.62</v>
      </c>
      <c r="T2379" s="17">
        <v>0.60019999999999996</v>
      </c>
      <c r="U2379" s="17">
        <v>8.4733000000000001</v>
      </c>
      <c r="V2379" s="21"/>
      <c r="W2379" s="7">
        <v>600551</v>
      </c>
      <c r="X2379" s="16" t="s">
        <v>39</v>
      </c>
      <c r="Y2379" s="66">
        <v>17580</v>
      </c>
      <c r="Z2379" s="66">
        <v>28773</v>
      </c>
      <c r="AA2379" s="16" t="s">
        <v>37</v>
      </c>
      <c r="AB2379" s="66">
        <v>18758</v>
      </c>
      <c r="AC2379" s="66">
        <v>26966</v>
      </c>
      <c r="AD2379" s="16" t="s">
        <v>37</v>
      </c>
      <c r="AE2379" s="66">
        <v>17395</v>
      </c>
      <c r="AF2379" s="66">
        <v>29079</v>
      </c>
      <c r="AG2379" s="16" t="s">
        <v>37</v>
      </c>
      <c r="AH2379" s="66">
        <v>15517</v>
      </c>
      <c r="AI2379" s="66">
        <v>32598</v>
      </c>
      <c r="AJ2379" s="76"/>
      <c r="AK2379" s="75"/>
      <c r="AL2379" s="7">
        <v>600551</v>
      </c>
    </row>
    <row r="2380" spans="1:38" x14ac:dyDescent="0.15">
      <c r="A2380" s="7">
        <v>600552</v>
      </c>
      <c r="B2380" s="17">
        <f t="shared" si="840"/>
        <v>63.551724137931039</v>
      </c>
      <c r="C2380" s="17">
        <f t="shared" si="841"/>
        <v>3.1249470132424504</v>
      </c>
      <c r="D2380" s="17">
        <f t="shared" si="842"/>
        <v>151.0185185185185</v>
      </c>
      <c r="E2380" s="17">
        <f t="shared" si="843"/>
        <v>2.7529284677446575</v>
      </c>
      <c r="F2380" s="17">
        <f t="shared" si="844"/>
        <v>139.58620689655172</v>
      </c>
      <c r="G2380" s="17">
        <f t="shared" si="845"/>
        <v>3.3902279693807471</v>
      </c>
      <c r="H2380" s="17">
        <f t="shared" si="846"/>
        <v>83.925318761384332</v>
      </c>
      <c r="I2380" s="17">
        <f t="shared" si="847"/>
        <v>3.0404513659759798</v>
      </c>
      <c r="J2380" s="18">
        <v>18.43</v>
      </c>
      <c r="K2380" s="17">
        <v>0.28999999999999998</v>
      </c>
      <c r="L2380" s="17">
        <v>5.8977000000000004</v>
      </c>
      <c r="M2380" s="18">
        <v>16.309999999999999</v>
      </c>
      <c r="N2380" s="17">
        <v>2.7E-2</v>
      </c>
      <c r="O2380" s="17">
        <v>5.9245999999999999</v>
      </c>
      <c r="P2380" s="18">
        <v>20.239999999999998</v>
      </c>
      <c r="Q2380" s="17">
        <v>7.2499999999999995E-2</v>
      </c>
      <c r="R2380" s="17">
        <v>5.9701000000000004</v>
      </c>
      <c r="S2380" s="18">
        <v>18.43</v>
      </c>
      <c r="T2380" s="17">
        <v>0.16470000000000001</v>
      </c>
      <c r="U2380" s="17">
        <v>6.0616000000000003</v>
      </c>
      <c r="V2380" s="28">
        <v>42460</v>
      </c>
      <c r="W2380" s="7">
        <v>600552</v>
      </c>
      <c r="X2380" s="16" t="s">
        <v>41</v>
      </c>
      <c r="Y2380" s="66">
        <v>23036</v>
      </c>
      <c r="Z2380" s="66">
        <v>16649</v>
      </c>
      <c r="AA2380" s="16" t="s">
        <v>43</v>
      </c>
      <c r="AB2380" s="66">
        <v>23911</v>
      </c>
      <c r="AC2380" s="66">
        <v>16040</v>
      </c>
      <c r="AD2380" s="16" t="s">
        <v>41</v>
      </c>
      <c r="AE2380" s="66">
        <v>23388</v>
      </c>
      <c r="AF2380" s="66">
        <v>16398</v>
      </c>
      <c r="AG2380" s="16" t="s">
        <v>41</v>
      </c>
      <c r="AH2380" s="66">
        <v>23047</v>
      </c>
      <c r="AI2380" s="66">
        <v>16641</v>
      </c>
      <c r="AJ2380" s="76"/>
      <c r="AK2380" s="75"/>
      <c r="AL2380" s="7">
        <v>600552</v>
      </c>
    </row>
    <row r="2381" spans="1:38" x14ac:dyDescent="0.15">
      <c r="A2381" s="7">
        <v>600555</v>
      </c>
      <c r="B2381" s="17">
        <f t="shared" si="840"/>
        <v>312.5</v>
      </c>
      <c r="C2381" s="17">
        <f t="shared" si="841"/>
        <v>4.6347793845012975</v>
      </c>
      <c r="D2381" s="17">
        <f t="shared" si="842"/>
        <v>-53.5</v>
      </c>
      <c r="E2381" s="17">
        <f t="shared" si="843"/>
        <v>4.8851012022523204</v>
      </c>
      <c r="F2381" s="17">
        <f t="shared" si="844"/>
        <v>-286.5</v>
      </c>
      <c r="G2381" s="17">
        <f t="shared" si="845"/>
        <v>4.3215928803077155</v>
      </c>
      <c r="H2381" s="17">
        <f t="shared" si="846"/>
        <v>-251.25</v>
      </c>
      <c r="I2381" s="17">
        <f t="shared" si="847"/>
        <v>5.0769114192619531</v>
      </c>
      <c r="J2381" s="18">
        <v>6.25</v>
      </c>
      <c r="K2381" s="17">
        <v>0.02</v>
      </c>
      <c r="L2381" s="17">
        <v>1.3485</v>
      </c>
      <c r="M2381" s="18">
        <v>6.42</v>
      </c>
      <c r="N2381" s="17">
        <v>-0.03</v>
      </c>
      <c r="O2381" s="17">
        <v>1.3142</v>
      </c>
      <c r="P2381" s="18">
        <v>5.73</v>
      </c>
      <c r="Q2381" s="17">
        <v>-0.01</v>
      </c>
      <c r="R2381" s="17">
        <v>1.3259000000000001</v>
      </c>
      <c r="S2381" s="18">
        <v>6.7</v>
      </c>
      <c r="T2381" s="17">
        <v>-0.02</v>
      </c>
      <c r="U2381" s="17">
        <v>1.3197000000000001</v>
      </c>
      <c r="V2381" s="21">
        <v>42488</v>
      </c>
      <c r="W2381" s="7">
        <v>600555</v>
      </c>
      <c r="X2381" s="16"/>
      <c r="Y2381" s="66"/>
      <c r="Z2381" s="66"/>
      <c r="AA2381" s="30"/>
      <c r="AB2381" s="66">
        <v>125915</v>
      </c>
      <c r="AC2381" s="66">
        <v>10352</v>
      </c>
      <c r="AD2381" s="30"/>
      <c r="AE2381" s="66">
        <v>116563</v>
      </c>
      <c r="AF2381" s="66">
        <v>11183</v>
      </c>
      <c r="AG2381" s="30"/>
      <c r="AH2381" s="66">
        <v>104112</v>
      </c>
      <c r="AI2381" s="66">
        <v>12520</v>
      </c>
      <c r="AJ2381" s="76"/>
      <c r="AK2381" s="75"/>
      <c r="AL2381" s="7">
        <v>600555</v>
      </c>
    </row>
    <row r="2382" spans="1:38" x14ac:dyDescent="0.15">
      <c r="A2382" s="7">
        <v>600556</v>
      </c>
      <c r="B2382" s="17">
        <f t="shared" si="840"/>
        <v>917.69230769230774</v>
      </c>
      <c r="C2382" s="17">
        <f t="shared" si="841"/>
        <v>142.87425149700599</v>
      </c>
      <c r="D2382" s="17">
        <f t="shared" si="842"/>
        <v>-598.4848484848485</v>
      </c>
      <c r="E2382" s="17">
        <f t="shared" si="843"/>
        <v>205.46163849154749</v>
      </c>
      <c r="F2382" s="17">
        <f t="shared" si="844"/>
        <v>-248.42767295597483</v>
      </c>
      <c r="G2382" s="17">
        <f t="shared" si="845"/>
        <v>305.60928433268856</v>
      </c>
      <c r="H2382" s="17">
        <f t="shared" si="846"/>
        <v>-203.38427947598254</v>
      </c>
      <c r="I2382" s="17">
        <f t="shared" si="847"/>
        <v>330.31914893617022</v>
      </c>
      <c r="J2382" s="18">
        <v>11.93</v>
      </c>
      <c r="K2382" s="17">
        <v>1.2999999999999999E-2</v>
      </c>
      <c r="L2382" s="17">
        <v>8.3500000000000005E-2</v>
      </c>
      <c r="M2382" s="18">
        <v>15.8</v>
      </c>
      <c r="N2382" s="17">
        <v>-6.6E-3</v>
      </c>
      <c r="O2382" s="17">
        <v>7.6899999999999996E-2</v>
      </c>
      <c r="P2382" s="18">
        <v>15.8</v>
      </c>
      <c r="Q2382" s="17">
        <v>-3.1800000000000002E-2</v>
      </c>
      <c r="R2382" s="17">
        <v>5.1700000000000003E-2</v>
      </c>
      <c r="S2382" s="18">
        <v>12.42</v>
      </c>
      <c r="T2382" s="17">
        <v>-4.58E-2</v>
      </c>
      <c r="U2382" s="17">
        <v>3.7600000000000001E-2</v>
      </c>
      <c r="V2382" s="28">
        <v>42488</v>
      </c>
      <c r="W2382" s="7">
        <v>600556</v>
      </c>
      <c r="X2382" s="16" t="s">
        <v>41</v>
      </c>
      <c r="Y2382" s="66">
        <v>32415</v>
      </c>
      <c r="Z2382" s="66">
        <v>12179</v>
      </c>
      <c r="AA2382" s="16" t="s">
        <v>43</v>
      </c>
      <c r="AB2382" s="66">
        <v>37315</v>
      </c>
      <c r="AC2382" s="66">
        <v>10580</v>
      </c>
      <c r="AD2382" s="16" t="s">
        <v>41</v>
      </c>
      <c r="AE2382" s="66">
        <v>36459</v>
      </c>
      <c r="AF2382" s="66">
        <v>10828</v>
      </c>
      <c r="AG2382" s="16"/>
      <c r="AH2382" s="66">
        <v>72461</v>
      </c>
      <c r="AI2382" s="66">
        <v>5448</v>
      </c>
      <c r="AJ2382" s="76"/>
      <c r="AK2382" s="75"/>
      <c r="AL2382" s="7">
        <v>600556</v>
      </c>
    </row>
    <row r="2383" spans="1:38" x14ac:dyDescent="0.15">
      <c r="A2383" s="7">
        <v>600557</v>
      </c>
      <c r="B2383" s="17">
        <f t="shared" si="840"/>
        <v>23.845070422535212</v>
      </c>
      <c r="C2383" s="17">
        <f t="shared" si="841"/>
        <v>3.0943285873558386</v>
      </c>
      <c r="D2383" s="17">
        <f t="shared" si="842"/>
        <v>28.90625</v>
      </c>
      <c r="E2383" s="17">
        <f t="shared" si="843"/>
        <v>3.2850344484693519</v>
      </c>
      <c r="F2383" s="17">
        <f t="shared" si="844"/>
        <v>26.338709677419352</v>
      </c>
      <c r="G2383" s="17">
        <f t="shared" si="845"/>
        <v>3.4003123373243098</v>
      </c>
      <c r="H2383" s="17">
        <f t="shared" si="846"/>
        <v>27.703125</v>
      </c>
      <c r="I2383" s="17">
        <f t="shared" si="847"/>
        <v>3.568840579710145</v>
      </c>
      <c r="J2383" s="18">
        <v>16.93</v>
      </c>
      <c r="K2383" s="17">
        <v>0.71</v>
      </c>
      <c r="L2383" s="17">
        <v>5.4713000000000003</v>
      </c>
      <c r="M2383" s="18">
        <v>18.5</v>
      </c>
      <c r="N2383" s="17">
        <v>0.16</v>
      </c>
      <c r="O2383" s="17">
        <v>5.6315999999999997</v>
      </c>
      <c r="P2383" s="18">
        <v>16.329999999999998</v>
      </c>
      <c r="Q2383" s="17">
        <v>0.31</v>
      </c>
      <c r="R2383" s="17">
        <v>4.8025000000000002</v>
      </c>
      <c r="S2383" s="18">
        <v>17.73</v>
      </c>
      <c r="T2383" s="17">
        <v>0.48</v>
      </c>
      <c r="U2383" s="17">
        <v>4.968</v>
      </c>
      <c r="V2383" s="21">
        <v>42460</v>
      </c>
      <c r="W2383" s="7">
        <v>600557</v>
      </c>
      <c r="X2383" s="30"/>
      <c r="Y2383" s="66">
        <v>29624</v>
      </c>
      <c r="Z2383" s="66">
        <v>17341</v>
      </c>
      <c r="AA2383" s="30"/>
      <c r="AB2383" s="66">
        <v>28343</v>
      </c>
      <c r="AC2383" s="66">
        <v>18125</v>
      </c>
      <c r="AD2383" s="30" t="s">
        <v>41</v>
      </c>
      <c r="AE2383" s="66">
        <v>28715</v>
      </c>
      <c r="AF2383" s="66">
        <v>21468</v>
      </c>
      <c r="AG2383" s="30" t="s">
        <v>41</v>
      </c>
      <c r="AH2383" s="66">
        <v>27748</v>
      </c>
      <c r="AI2383" s="66">
        <v>22216</v>
      </c>
      <c r="AJ2383" s="76"/>
      <c r="AK2383" s="75"/>
      <c r="AL2383" s="7">
        <v>600557</v>
      </c>
    </row>
    <row r="2384" spans="1:38" x14ac:dyDescent="0.15">
      <c r="A2384" s="7">
        <v>600558</v>
      </c>
      <c r="B2384" s="17">
        <f t="shared" si="840"/>
        <v>51.989150090415912</v>
      </c>
      <c r="C2384" s="17">
        <f t="shared" si="841"/>
        <v>1.8801294837000948</v>
      </c>
      <c r="D2384" s="17">
        <f t="shared" si="842"/>
        <v>87.625</v>
      </c>
      <c r="E2384" s="17">
        <f t="shared" si="843"/>
        <v>2.2773049184588396</v>
      </c>
      <c r="F2384" s="17">
        <f t="shared" si="844"/>
        <v>71.09375</v>
      </c>
      <c r="G2384" s="17">
        <f t="shared" si="845"/>
        <v>2.2258096076704823</v>
      </c>
      <c r="H2384" s="17">
        <f t="shared" si="846"/>
        <v>85.46511627906979</v>
      </c>
      <c r="I2384" s="17">
        <f t="shared" si="847"/>
        <v>2.3839641918847914</v>
      </c>
      <c r="J2384" s="18">
        <v>5.75</v>
      </c>
      <c r="K2384" s="17">
        <v>0.1106</v>
      </c>
      <c r="L2384" s="17">
        <v>3.0583</v>
      </c>
      <c r="M2384" s="18">
        <v>7.01</v>
      </c>
      <c r="N2384" s="17">
        <v>0.02</v>
      </c>
      <c r="O2384" s="17">
        <v>3.0781999999999998</v>
      </c>
      <c r="P2384" s="18">
        <v>4.55</v>
      </c>
      <c r="Q2384" s="17">
        <v>3.2000000000000001E-2</v>
      </c>
      <c r="R2384" s="17">
        <v>2.0442</v>
      </c>
      <c r="S2384" s="18">
        <v>4.9000000000000004</v>
      </c>
      <c r="T2384" s="17">
        <v>4.2999999999999997E-2</v>
      </c>
      <c r="U2384" s="17">
        <v>2.0554000000000001</v>
      </c>
      <c r="V2384" s="21">
        <v>42453</v>
      </c>
      <c r="W2384" s="7">
        <v>600558</v>
      </c>
      <c r="X2384" s="41"/>
      <c r="Y2384" s="66">
        <v>53915</v>
      </c>
      <c r="Z2384" s="66">
        <v>11099</v>
      </c>
      <c r="AA2384" s="41"/>
      <c r="AB2384" s="66">
        <v>57719</v>
      </c>
      <c r="AC2384" s="66">
        <v>10368</v>
      </c>
      <c r="AD2384" s="41"/>
      <c r="AE2384" s="66">
        <v>54371</v>
      </c>
      <c r="AF2384" s="66">
        <v>16509</v>
      </c>
      <c r="AG2384" s="30"/>
      <c r="AH2384" s="66">
        <v>50630</v>
      </c>
      <c r="AI2384" s="66">
        <v>17729</v>
      </c>
      <c r="AJ2384" s="76"/>
      <c r="AK2384" s="75"/>
      <c r="AL2384" s="7">
        <v>600558</v>
      </c>
    </row>
    <row r="2385" spans="1:38" x14ac:dyDescent="0.15">
      <c r="A2385" s="7">
        <v>600559</v>
      </c>
      <c r="B2385" s="17">
        <f t="shared" si="840"/>
        <v>43.24074074074074</v>
      </c>
      <c r="C2385" s="17">
        <f t="shared" si="841"/>
        <v>2.65196256587316</v>
      </c>
      <c r="D2385" s="17">
        <f t="shared" si="842"/>
        <v>75.955882352941174</v>
      </c>
      <c r="E2385" s="17">
        <f t="shared" si="843"/>
        <v>5.7477659941465147</v>
      </c>
      <c r="F2385" s="17">
        <f t="shared" si="844"/>
        <v>199.66666666666669</v>
      </c>
      <c r="G2385" s="17">
        <f t="shared" si="845"/>
        <v>6.9156612595970683</v>
      </c>
      <c r="H2385" s="17">
        <f t="shared" si="846"/>
        <v>89.249999999999986</v>
      </c>
      <c r="I2385" s="17">
        <f t="shared" si="847"/>
        <v>6.2798577935784907</v>
      </c>
      <c r="J2385" s="18">
        <v>23.35</v>
      </c>
      <c r="K2385" s="17">
        <v>0.54</v>
      </c>
      <c r="L2385" s="17">
        <v>8.8048000000000002</v>
      </c>
      <c r="M2385" s="18">
        <v>51.65</v>
      </c>
      <c r="N2385" s="17">
        <v>0.17</v>
      </c>
      <c r="O2385" s="17">
        <v>8.9861000000000004</v>
      </c>
      <c r="P2385" s="18">
        <v>23.96</v>
      </c>
      <c r="Q2385" s="17">
        <v>0.06</v>
      </c>
      <c r="R2385" s="17">
        <v>3.4645999999999999</v>
      </c>
      <c r="S2385" s="18">
        <v>22.61</v>
      </c>
      <c r="T2385" s="17">
        <v>0.19</v>
      </c>
      <c r="U2385" s="17">
        <v>3.6004</v>
      </c>
      <c r="V2385" s="28">
        <v>42487</v>
      </c>
      <c r="W2385" s="7">
        <v>600559</v>
      </c>
      <c r="X2385" s="16" t="s">
        <v>39</v>
      </c>
      <c r="Y2385" s="66">
        <v>10568</v>
      </c>
      <c r="Z2385" s="66">
        <v>16581</v>
      </c>
      <c r="AA2385" s="16" t="s">
        <v>37</v>
      </c>
      <c r="AB2385" s="66">
        <v>10496</v>
      </c>
      <c r="AC2385" s="66">
        <v>16694</v>
      </c>
      <c r="AD2385" s="16" t="s">
        <v>37</v>
      </c>
      <c r="AE2385" s="66">
        <v>16312</v>
      </c>
      <c r="AF2385" s="66">
        <v>26855</v>
      </c>
      <c r="AG2385" s="16" t="s">
        <v>43</v>
      </c>
      <c r="AH2385" s="66">
        <v>30212</v>
      </c>
      <c r="AI2385" s="66">
        <v>14500</v>
      </c>
      <c r="AJ2385" s="76"/>
      <c r="AK2385" s="75"/>
      <c r="AL2385" s="7">
        <v>600559</v>
      </c>
    </row>
    <row r="2386" spans="1:38" x14ac:dyDescent="0.15">
      <c r="A2386" s="7">
        <v>600560</v>
      </c>
      <c r="B2386" s="17">
        <f t="shared" si="840"/>
        <v>204.625</v>
      </c>
      <c r="C2386" s="17">
        <f t="shared" si="841"/>
        <v>5.1170641742990215</v>
      </c>
      <c r="D2386" s="17">
        <f t="shared" si="842"/>
        <v>105.375</v>
      </c>
      <c r="E2386" s="17">
        <f t="shared" si="843"/>
        <v>5.2101359703337451</v>
      </c>
      <c r="F2386" s="17">
        <f t="shared" si="844"/>
        <v>117.64285714285712</v>
      </c>
      <c r="G2386" s="17">
        <f t="shared" si="845"/>
        <v>5.0888305268036458</v>
      </c>
      <c r="H2386" s="17">
        <f t="shared" si="846"/>
        <v>171.42857142857142</v>
      </c>
      <c r="I2386" s="17">
        <f t="shared" si="847"/>
        <v>4.9416270306998582</v>
      </c>
      <c r="J2386" s="18">
        <v>16.37</v>
      </c>
      <c r="K2386" s="17">
        <v>0.08</v>
      </c>
      <c r="L2386" s="17">
        <v>3.1991000000000001</v>
      </c>
      <c r="M2386" s="18">
        <v>16.86</v>
      </c>
      <c r="N2386" s="17">
        <v>0.04</v>
      </c>
      <c r="O2386" s="17">
        <v>3.2360000000000002</v>
      </c>
      <c r="P2386" s="18">
        <v>16.47</v>
      </c>
      <c r="Q2386" s="17">
        <v>7.0000000000000007E-2</v>
      </c>
      <c r="R2386" s="17">
        <v>3.2364999999999999</v>
      </c>
      <c r="S2386" s="18">
        <v>16</v>
      </c>
      <c r="T2386" s="17">
        <v>7.0000000000000007E-2</v>
      </c>
      <c r="U2386" s="17">
        <v>3.2378</v>
      </c>
      <c r="V2386" s="21">
        <v>42454</v>
      </c>
      <c r="W2386" s="7">
        <v>600560</v>
      </c>
      <c r="X2386" s="16"/>
      <c r="Y2386" s="66">
        <v>26285</v>
      </c>
      <c r="Z2386" s="66">
        <v>8508</v>
      </c>
      <c r="AA2386" s="16"/>
      <c r="AB2386" s="66">
        <v>23782</v>
      </c>
      <c r="AC2386" s="66">
        <v>9404</v>
      </c>
      <c r="AD2386" s="16"/>
      <c r="AE2386" s="66">
        <v>25787</v>
      </c>
      <c r="AF2386" s="66">
        <v>8673</v>
      </c>
      <c r="AG2386" s="16"/>
      <c r="AH2386" s="66">
        <v>22818</v>
      </c>
      <c r="AI2386" s="66">
        <v>9801</v>
      </c>
      <c r="AJ2386" s="76"/>
      <c r="AK2386" s="75"/>
      <c r="AL2386" s="7">
        <v>600560</v>
      </c>
    </row>
    <row r="2387" spans="1:38" x14ac:dyDescent="0.15">
      <c r="A2387" s="7">
        <v>600561</v>
      </c>
      <c r="B2387" s="17">
        <f t="shared" si="840"/>
        <v>42.060606060606062</v>
      </c>
      <c r="C2387" s="17">
        <f t="shared" si="841"/>
        <v>2.1692584199421741</v>
      </c>
      <c r="D2387" s="17">
        <f t="shared" si="842"/>
        <v>51.791666666666664</v>
      </c>
      <c r="E2387" s="17">
        <f t="shared" si="843"/>
        <v>1.9242677565174313</v>
      </c>
      <c r="F2387" s="17">
        <f t="shared" si="844"/>
        <v>30550</v>
      </c>
      <c r="G2387" s="17">
        <f t="shared" si="845"/>
        <v>1.9067532143302959</v>
      </c>
      <c r="H2387" s="17">
        <f t="shared" si="846"/>
        <v>102975</v>
      </c>
      <c r="I2387" s="17">
        <f t="shared" si="847"/>
        <v>2.1730872716913043</v>
      </c>
      <c r="J2387" s="18">
        <v>13.88</v>
      </c>
      <c r="K2387" s="17">
        <v>0.33</v>
      </c>
      <c r="L2387" s="17">
        <v>6.3985000000000003</v>
      </c>
      <c r="M2387" s="18">
        <v>12.43</v>
      </c>
      <c r="N2387" s="17">
        <v>0.06</v>
      </c>
      <c r="O2387" s="17">
        <v>6.4596</v>
      </c>
      <c r="P2387" s="18">
        <v>12.22</v>
      </c>
      <c r="Q2387" s="17">
        <v>2.0000000000000001E-4</v>
      </c>
      <c r="R2387" s="17">
        <v>6.4088000000000003</v>
      </c>
      <c r="S2387" s="18">
        <v>13.73</v>
      </c>
      <c r="T2387" s="17">
        <v>1E-4</v>
      </c>
      <c r="U2387" s="17">
        <v>6.3182</v>
      </c>
      <c r="V2387" s="21">
        <v>42460</v>
      </c>
      <c r="W2387" s="7">
        <v>600561</v>
      </c>
      <c r="X2387" s="16" t="s">
        <v>37</v>
      </c>
      <c r="Y2387" s="66">
        <v>14650</v>
      </c>
      <c r="Z2387" s="66">
        <v>16182</v>
      </c>
      <c r="AA2387" s="16" t="s">
        <v>37</v>
      </c>
      <c r="AB2387" s="66">
        <v>14185</v>
      </c>
      <c r="AC2387" s="66">
        <v>16712</v>
      </c>
      <c r="AD2387" s="51" t="s">
        <v>39</v>
      </c>
      <c r="AE2387" s="66">
        <v>14414</v>
      </c>
      <c r="AF2387" s="66">
        <v>16447</v>
      </c>
      <c r="AG2387" s="16" t="s">
        <v>37</v>
      </c>
      <c r="AH2387" s="66">
        <v>12763</v>
      </c>
      <c r="AI2387" s="66">
        <v>18574</v>
      </c>
      <c r="AJ2387" s="76"/>
      <c r="AK2387" s="75"/>
      <c r="AL2387" s="7">
        <v>600561</v>
      </c>
    </row>
    <row r="2388" spans="1:38" x14ac:dyDescent="0.15">
      <c r="A2388" s="7">
        <v>600562</v>
      </c>
      <c r="B2388" s="17">
        <f t="shared" si="840"/>
        <v>41.671232876712331</v>
      </c>
      <c r="C2388" s="17">
        <f t="shared" si="841"/>
        <v>7.6244423279362383</v>
      </c>
      <c r="D2388" s="17">
        <f t="shared" si="842"/>
        <v>168.15</v>
      </c>
      <c r="E2388" s="17">
        <f t="shared" si="843"/>
        <v>15.668825420491078</v>
      </c>
      <c r="F2388" s="17">
        <f t="shared" si="844"/>
        <v>95.25</v>
      </c>
      <c r="G2388" s="17">
        <f t="shared" si="845"/>
        <v>10.640146461041983</v>
      </c>
      <c r="H2388" s="17">
        <f t="shared" si="846"/>
        <v>92.089285714285722</v>
      </c>
      <c r="I2388" s="17">
        <f t="shared" si="847"/>
        <v>10.333633904418395</v>
      </c>
      <c r="J2388" s="18">
        <v>30.42</v>
      </c>
      <c r="K2388" s="17">
        <v>0.73</v>
      </c>
      <c r="L2388" s="17">
        <v>3.9897999999999998</v>
      </c>
      <c r="M2388" s="18">
        <v>33.630000000000003</v>
      </c>
      <c r="N2388" s="17">
        <v>0.05</v>
      </c>
      <c r="O2388" s="17">
        <v>2.1463000000000001</v>
      </c>
      <c r="P2388" s="18">
        <v>34.29</v>
      </c>
      <c r="Q2388" s="17">
        <v>0.18</v>
      </c>
      <c r="R2388" s="17">
        <v>3.2227000000000001</v>
      </c>
      <c r="S2388" s="18">
        <v>34.380000000000003</v>
      </c>
      <c r="T2388" s="17">
        <v>0.28000000000000003</v>
      </c>
      <c r="U2388" s="17">
        <v>3.327</v>
      </c>
      <c r="V2388" s="21">
        <v>42447</v>
      </c>
      <c r="W2388" s="7">
        <v>600562</v>
      </c>
      <c r="X2388" s="16" t="s">
        <v>37</v>
      </c>
      <c r="Y2388" s="66">
        <v>11172</v>
      </c>
      <c r="Z2388" s="66">
        <v>23009</v>
      </c>
      <c r="AA2388" s="16" t="s">
        <v>39</v>
      </c>
      <c r="AB2388" s="66">
        <v>20952</v>
      </c>
      <c r="AC2388" s="66">
        <v>22084</v>
      </c>
      <c r="AD2388" s="16" t="s">
        <v>37</v>
      </c>
      <c r="AE2388" s="66">
        <v>20171</v>
      </c>
      <c r="AF2388" s="66">
        <v>23734</v>
      </c>
      <c r="AG2388" s="16" t="s">
        <v>43</v>
      </c>
      <c r="AH2388" s="66">
        <v>24164</v>
      </c>
      <c r="AI2388" s="66">
        <v>19812</v>
      </c>
      <c r="AJ2388" s="76"/>
      <c r="AK2388" s="75"/>
      <c r="AL2388" s="7">
        <v>600562</v>
      </c>
    </row>
    <row r="2389" spans="1:38" x14ac:dyDescent="0.15">
      <c r="A2389" s="7">
        <v>600563</v>
      </c>
      <c r="B2389" s="17">
        <f t="shared" si="840"/>
        <v>25.116438356164384</v>
      </c>
      <c r="C2389" s="17">
        <f t="shared" si="841"/>
        <v>4.2672283380268574</v>
      </c>
      <c r="D2389" s="17">
        <f t="shared" si="842"/>
        <v>23.017241379310345</v>
      </c>
      <c r="E2389" s="17">
        <f t="shared" si="843"/>
        <v>3.8692632681953469</v>
      </c>
      <c r="F2389" s="17">
        <f t="shared" si="844"/>
        <v>28.737373737373737</v>
      </c>
      <c r="G2389" s="17">
        <f t="shared" si="845"/>
        <v>5.4286123169393701</v>
      </c>
      <c r="H2389" s="17">
        <f t="shared" si="846"/>
        <v>23.886606409202955</v>
      </c>
      <c r="I2389" s="17">
        <f t="shared" si="847"/>
        <v>4.3992962941944276</v>
      </c>
      <c r="J2389" s="18">
        <v>36.67</v>
      </c>
      <c r="K2389" s="17">
        <v>1.46</v>
      </c>
      <c r="L2389" s="17">
        <v>8.5934000000000008</v>
      </c>
      <c r="M2389" s="18">
        <v>34.71</v>
      </c>
      <c r="N2389" s="17">
        <v>0.377</v>
      </c>
      <c r="O2389" s="17">
        <v>8.9707000000000008</v>
      </c>
      <c r="P2389" s="18">
        <v>45.52</v>
      </c>
      <c r="Q2389" s="17">
        <v>0.79200000000000004</v>
      </c>
      <c r="R2389" s="17">
        <v>8.3851999999999993</v>
      </c>
      <c r="S2389" s="18">
        <v>38.76</v>
      </c>
      <c r="T2389" s="17">
        <v>1.2170000000000001</v>
      </c>
      <c r="U2389" s="17">
        <v>8.8104999999999993</v>
      </c>
      <c r="V2389" s="21">
        <v>42475</v>
      </c>
      <c r="W2389" s="7">
        <v>600563</v>
      </c>
      <c r="X2389" s="16" t="s">
        <v>39</v>
      </c>
      <c r="Y2389" s="66">
        <v>12256</v>
      </c>
      <c r="Z2389" s="66">
        <v>18358</v>
      </c>
      <c r="AA2389" s="16" t="s">
        <v>39</v>
      </c>
      <c r="AB2389" s="66">
        <v>14465</v>
      </c>
      <c r="AC2389" s="66">
        <v>15555</v>
      </c>
      <c r="AD2389" s="16" t="s">
        <v>37</v>
      </c>
      <c r="AE2389" s="66">
        <v>13318</v>
      </c>
      <c r="AF2389" s="66">
        <v>16894</v>
      </c>
      <c r="AG2389" s="16" t="s">
        <v>43</v>
      </c>
      <c r="AH2389" s="66">
        <v>15996</v>
      </c>
      <c r="AI2389" s="66">
        <v>14066</v>
      </c>
      <c r="AJ2389" s="76"/>
      <c r="AK2389" s="75"/>
      <c r="AL2389" s="7">
        <v>600563</v>
      </c>
    </row>
    <row r="2390" spans="1:38" x14ac:dyDescent="0.15">
      <c r="A2390" s="7">
        <v>600565</v>
      </c>
      <c r="B2390" s="17">
        <f t="shared" si="840"/>
        <v>37.099999999999994</v>
      </c>
      <c r="C2390" s="17">
        <f t="shared" si="841"/>
        <v>2.832601641534644</v>
      </c>
      <c r="D2390" s="17">
        <f t="shared" si="842"/>
        <v>61.416666666666671</v>
      </c>
      <c r="E2390" s="17">
        <f t="shared" si="843"/>
        <v>2.7798732649366329</v>
      </c>
      <c r="F2390" s="17">
        <f t="shared" si="844"/>
        <v>64.599999999999994</v>
      </c>
      <c r="G2390" s="17">
        <f t="shared" si="845"/>
        <v>2.4709302325581395</v>
      </c>
      <c r="H2390" s="17">
        <f t="shared" si="846"/>
        <v>100.8</v>
      </c>
      <c r="I2390" s="17">
        <f t="shared" si="847"/>
        <v>2.5692001835142988</v>
      </c>
      <c r="J2390" s="18">
        <v>7.42</v>
      </c>
      <c r="K2390" s="17">
        <v>0.2</v>
      </c>
      <c r="L2390" s="17">
        <v>2.6194999999999999</v>
      </c>
      <c r="M2390" s="18">
        <v>7.37</v>
      </c>
      <c r="N2390" s="17">
        <v>0.03</v>
      </c>
      <c r="O2390" s="17">
        <v>2.6511999999999998</v>
      </c>
      <c r="P2390" s="18">
        <v>6.46</v>
      </c>
      <c r="Q2390" s="17">
        <v>0.05</v>
      </c>
      <c r="R2390" s="17">
        <v>2.6143999999999998</v>
      </c>
      <c r="S2390" s="18">
        <v>6.72</v>
      </c>
      <c r="T2390" s="17">
        <v>0.05</v>
      </c>
      <c r="U2390" s="17">
        <v>2.6156000000000001</v>
      </c>
      <c r="V2390" s="28">
        <v>42445</v>
      </c>
      <c r="W2390" s="7">
        <v>600565</v>
      </c>
      <c r="X2390" s="16"/>
      <c r="Y2390" s="66">
        <v>104040</v>
      </c>
      <c r="Z2390" s="66">
        <v>22548</v>
      </c>
      <c r="AA2390" s="16"/>
      <c r="AB2390" s="66"/>
      <c r="AC2390" s="66"/>
      <c r="AD2390" s="16"/>
      <c r="AE2390" s="66"/>
      <c r="AF2390" s="66"/>
      <c r="AG2390" s="30"/>
      <c r="AH2390" s="66">
        <v>108958</v>
      </c>
      <c r="AI2390" s="66">
        <v>21530</v>
      </c>
      <c r="AJ2390" s="76"/>
      <c r="AK2390" s="75"/>
      <c r="AL2390" s="7">
        <v>600565</v>
      </c>
    </row>
    <row r="2391" spans="1:38" x14ac:dyDescent="0.15">
      <c r="A2391" s="7">
        <v>600566</v>
      </c>
      <c r="B2391" s="17">
        <f t="shared" si="840"/>
        <v>35.522727272727273</v>
      </c>
      <c r="C2391" s="17">
        <f t="shared" si="841"/>
        <v>9.1561465686418089</v>
      </c>
      <c r="D2391" s="17">
        <f t="shared" si="842"/>
        <v>22.369402985074625</v>
      </c>
      <c r="E2391" s="17">
        <f t="shared" si="843"/>
        <v>6.5132954884971612</v>
      </c>
      <c r="F2391" s="17">
        <f t="shared" si="844"/>
        <v>22.982142857142854</v>
      </c>
      <c r="G2391" s="17">
        <f t="shared" si="845"/>
        <v>6.5876692345097627</v>
      </c>
      <c r="H2391" s="17">
        <f t="shared" si="846"/>
        <v>26.311619718309863</v>
      </c>
      <c r="I2391" s="17">
        <f t="shared" si="847"/>
        <v>7.1192092413957369</v>
      </c>
      <c r="J2391" s="18">
        <v>31.26</v>
      </c>
      <c r="K2391" s="17">
        <v>0.88</v>
      </c>
      <c r="L2391" s="17">
        <v>3.4140999999999999</v>
      </c>
      <c r="M2391" s="18">
        <v>23.98</v>
      </c>
      <c r="N2391" s="17">
        <v>0.26800000000000002</v>
      </c>
      <c r="O2391" s="17">
        <v>3.6817000000000002</v>
      </c>
      <c r="P2391" s="18">
        <v>25.74</v>
      </c>
      <c r="Q2391" s="17">
        <v>0.56000000000000005</v>
      </c>
      <c r="R2391" s="17">
        <v>3.9073000000000002</v>
      </c>
      <c r="S2391" s="18">
        <v>29.89</v>
      </c>
      <c r="T2391" s="17">
        <v>0.85199999999999998</v>
      </c>
      <c r="U2391" s="17">
        <v>4.1985000000000001</v>
      </c>
      <c r="V2391" s="21">
        <v>42489</v>
      </c>
      <c r="W2391" s="7">
        <v>600566</v>
      </c>
      <c r="X2391" s="16" t="s">
        <v>37</v>
      </c>
      <c r="Y2391" s="66">
        <v>10254</v>
      </c>
      <c r="Z2391" s="66">
        <v>76209</v>
      </c>
      <c r="AA2391" s="16" t="s">
        <v>39</v>
      </c>
      <c r="AB2391" s="66">
        <v>12346</v>
      </c>
      <c r="AC2391" s="66">
        <v>63296</v>
      </c>
      <c r="AD2391" s="16" t="s">
        <v>37</v>
      </c>
      <c r="AE2391" s="66">
        <v>10309</v>
      </c>
      <c r="AF2391" s="66">
        <v>78535</v>
      </c>
      <c r="AG2391" s="16" t="s">
        <v>37</v>
      </c>
      <c r="AH2391" s="66">
        <v>8864</v>
      </c>
      <c r="AI2391" s="66">
        <v>91338</v>
      </c>
      <c r="AJ2391" s="76"/>
      <c r="AK2391" s="75"/>
      <c r="AL2391" s="7">
        <v>600566</v>
      </c>
    </row>
    <row r="2392" spans="1:38" x14ac:dyDescent="0.15">
      <c r="A2392" s="7">
        <v>600567</v>
      </c>
      <c r="B2392" s="17">
        <f t="shared" si="840"/>
        <v>60.333333333333336</v>
      </c>
      <c r="C2392" s="17">
        <f t="shared" si="841"/>
        <v>2.2283779624499847</v>
      </c>
      <c r="D2392" s="17">
        <f t="shared" si="842"/>
        <v>47.656249999999993</v>
      </c>
      <c r="E2392" s="17">
        <f t="shared" si="843"/>
        <v>1.2118563254926891</v>
      </c>
      <c r="F2392" s="17">
        <f t="shared" si="844"/>
        <v>35.678391959798994</v>
      </c>
      <c r="G2392" s="17">
        <f t="shared" si="845"/>
        <v>1.7280194706419227</v>
      </c>
      <c r="H2392" s="17">
        <f t="shared" si="846"/>
        <v>42.169811320754718</v>
      </c>
      <c r="I2392" s="17">
        <f t="shared" si="847"/>
        <v>1.6495073618952729</v>
      </c>
      <c r="J2392" s="18">
        <v>3.62</v>
      </c>
      <c r="K2392" s="17">
        <v>0.06</v>
      </c>
      <c r="L2392" s="17">
        <v>1.6245000000000001</v>
      </c>
      <c r="M2392" s="18">
        <v>3.05</v>
      </c>
      <c r="N2392" s="17">
        <v>1.6E-2</v>
      </c>
      <c r="O2392" s="17">
        <v>2.5167999999999999</v>
      </c>
      <c r="P2392" s="18">
        <v>2.84</v>
      </c>
      <c r="Q2392" s="17">
        <v>3.9800000000000002E-2</v>
      </c>
      <c r="R2392" s="17">
        <v>1.6435</v>
      </c>
      <c r="S2392" s="18">
        <v>2.98</v>
      </c>
      <c r="T2392" s="17">
        <v>5.2999999999999999E-2</v>
      </c>
      <c r="U2392" s="17">
        <v>1.8066</v>
      </c>
      <c r="V2392" s="21">
        <v>42460</v>
      </c>
      <c r="W2392" s="7">
        <v>600567</v>
      </c>
      <c r="X2392" s="30"/>
      <c r="Y2392" s="66"/>
      <c r="Z2392" s="66"/>
      <c r="AA2392" s="30"/>
      <c r="AB2392" s="66"/>
      <c r="AC2392" s="66"/>
      <c r="AD2392" s="30"/>
      <c r="AE2392" s="66"/>
      <c r="AF2392" s="66"/>
      <c r="AG2392" s="30"/>
      <c r="AH2392" s="66"/>
      <c r="AI2392" s="66"/>
      <c r="AJ2392" s="76"/>
      <c r="AK2392" s="75"/>
      <c r="AL2392" s="7">
        <v>600567</v>
      </c>
    </row>
    <row r="2393" spans="1:38" x14ac:dyDescent="0.15">
      <c r="A2393" s="7">
        <v>600568</v>
      </c>
      <c r="B2393" s="17">
        <f t="shared" si="840"/>
        <v>172.53278122843341</v>
      </c>
      <c r="C2393" s="17">
        <f t="shared" si="841"/>
        <v>5.195884859191521</v>
      </c>
      <c r="D2393" s="17">
        <f t="shared" si="842"/>
        <v>71.972477064220186</v>
      </c>
      <c r="E2393" s="17">
        <f t="shared" si="843"/>
        <v>2.289708715194676</v>
      </c>
      <c r="F2393" s="17">
        <f t="shared" si="844"/>
        <v>42.110358180058078</v>
      </c>
      <c r="G2393" s="17">
        <f t="shared" si="845"/>
        <v>2.4939085566862547</v>
      </c>
      <c r="H2393" s="17">
        <f t="shared" si="846"/>
        <v>67.678837555886716</v>
      </c>
      <c r="I2393" s="17">
        <f t="shared" si="847"/>
        <v>2.9935605077434584</v>
      </c>
      <c r="J2393" s="18">
        <v>25</v>
      </c>
      <c r="K2393" s="17">
        <v>0.1449</v>
      </c>
      <c r="L2393" s="17">
        <v>4.8114999999999997</v>
      </c>
      <c r="M2393" s="18">
        <v>15.69</v>
      </c>
      <c r="N2393" s="17">
        <v>5.45E-2</v>
      </c>
      <c r="O2393" s="17">
        <v>6.8524000000000003</v>
      </c>
      <c r="P2393" s="18">
        <v>17.399999999999999</v>
      </c>
      <c r="Q2393" s="17">
        <v>0.20660000000000001</v>
      </c>
      <c r="R2393" s="17">
        <v>6.9770000000000003</v>
      </c>
      <c r="S2393" s="18">
        <v>24.22</v>
      </c>
      <c r="T2393" s="17">
        <v>0.26840000000000003</v>
      </c>
      <c r="U2393" s="17">
        <v>8.0907</v>
      </c>
      <c r="V2393" s="21">
        <v>42489</v>
      </c>
      <c r="W2393" s="7">
        <v>600568</v>
      </c>
      <c r="X2393" s="16" t="s">
        <v>39</v>
      </c>
      <c r="Y2393" s="66">
        <v>15304</v>
      </c>
      <c r="Z2393" s="66">
        <v>33103</v>
      </c>
      <c r="AA2393" s="16" t="s">
        <v>37</v>
      </c>
      <c r="AB2393" s="66">
        <v>17711</v>
      </c>
      <c r="AC2393" s="66">
        <v>35987</v>
      </c>
      <c r="AD2393" s="16" t="s">
        <v>37</v>
      </c>
      <c r="AE2393" s="66">
        <v>15147</v>
      </c>
      <c r="AF2393" s="66">
        <v>42079</v>
      </c>
      <c r="AG2393" s="16" t="s">
        <v>37</v>
      </c>
      <c r="AH2393" s="66">
        <v>12598</v>
      </c>
      <c r="AI2393" s="66">
        <v>56496</v>
      </c>
      <c r="AJ2393" s="76"/>
      <c r="AK2393" s="75"/>
      <c r="AL2393" s="7">
        <v>600568</v>
      </c>
    </row>
    <row r="2394" spans="1:38" x14ac:dyDescent="0.15">
      <c r="A2394" s="7">
        <v>600569</v>
      </c>
      <c r="B2394" s="17">
        <f t="shared" si="840"/>
        <v>-2.8048780487804876</v>
      </c>
      <c r="C2394" s="17">
        <f t="shared" si="841"/>
        <v>1.5211640211640212</v>
      </c>
      <c r="D2394" s="17">
        <f t="shared" si="842"/>
        <v>-9.3150684931506866</v>
      </c>
      <c r="E2394" s="17">
        <f t="shared" si="843"/>
        <v>1.4355077052987124</v>
      </c>
      <c r="F2394" s="17">
        <f t="shared" si="844"/>
        <v>33.07692307692308</v>
      </c>
      <c r="G2394" s="17">
        <f t="shared" si="845"/>
        <v>1.2847325963549447</v>
      </c>
      <c r="H2394" s="17">
        <f t="shared" si="846"/>
        <v>36.54173764906303</v>
      </c>
      <c r="I2394" s="17">
        <f t="shared" si="847"/>
        <v>1.4106041923551171</v>
      </c>
      <c r="J2394" s="18">
        <v>2.99</v>
      </c>
      <c r="K2394" s="17">
        <v>-1.0660000000000001</v>
      </c>
      <c r="L2394" s="17">
        <v>1.9656</v>
      </c>
      <c r="M2394" s="18">
        <v>2.72</v>
      </c>
      <c r="N2394" s="17">
        <v>-7.2999999999999995E-2</v>
      </c>
      <c r="O2394" s="17">
        <v>1.8948</v>
      </c>
      <c r="P2394" s="18">
        <v>2.58</v>
      </c>
      <c r="Q2394" s="17">
        <v>3.9E-2</v>
      </c>
      <c r="R2394" s="17">
        <v>2.0082</v>
      </c>
      <c r="S2394" s="18">
        <v>2.86</v>
      </c>
      <c r="T2394" s="17">
        <v>5.8700000000000002E-2</v>
      </c>
      <c r="U2394" s="17">
        <v>2.0274999999999999</v>
      </c>
      <c r="V2394" s="28">
        <v>42444</v>
      </c>
      <c r="W2394" s="7">
        <v>600569</v>
      </c>
      <c r="X2394" s="30"/>
      <c r="Y2394" s="66"/>
      <c r="Z2394" s="66"/>
      <c r="AA2394" s="30"/>
      <c r="AB2394" s="66"/>
      <c r="AC2394" s="66"/>
      <c r="AD2394" s="30"/>
      <c r="AE2394" s="66"/>
      <c r="AF2394" s="66"/>
      <c r="AG2394" s="30"/>
      <c r="AH2394" s="66"/>
      <c r="AI2394" s="66"/>
      <c r="AJ2394" s="76"/>
      <c r="AK2394" s="75"/>
      <c r="AL2394" s="7">
        <v>600569</v>
      </c>
    </row>
    <row r="2395" spans="1:38" x14ac:dyDescent="0.15">
      <c r="A2395" s="7">
        <v>600570</v>
      </c>
      <c r="B2395" s="17">
        <f t="shared" si="840"/>
        <v>64.575342465753423</v>
      </c>
      <c r="C2395" s="17">
        <f t="shared" si="841"/>
        <v>11.974800589341056</v>
      </c>
      <c r="D2395" s="17">
        <f t="shared" si="842"/>
        <v>121.54166666666667</v>
      </c>
      <c r="E2395" s="17">
        <f t="shared" si="843"/>
        <v>14.610934408575222</v>
      </c>
      <c r="F2395" s="17">
        <f t="shared" si="844"/>
        <v>123.64814814814814</v>
      </c>
      <c r="G2395" s="17">
        <f t="shared" si="845"/>
        <v>17.120512820512818</v>
      </c>
      <c r="H2395" s="17">
        <f t="shared" si="846"/>
        <v>127.13636363636363</v>
      </c>
      <c r="I2395" s="17">
        <f t="shared" si="847"/>
        <v>14.090325180725927</v>
      </c>
      <c r="J2395" s="18">
        <v>47.14</v>
      </c>
      <c r="K2395" s="17">
        <v>0.73</v>
      </c>
      <c r="L2395" s="17">
        <v>3.9365999999999999</v>
      </c>
      <c r="M2395" s="18">
        <v>58.34</v>
      </c>
      <c r="N2395" s="17">
        <v>0.12</v>
      </c>
      <c r="O2395" s="17">
        <v>3.9929000000000001</v>
      </c>
      <c r="P2395" s="18">
        <v>66.77</v>
      </c>
      <c r="Q2395" s="17">
        <v>0.27</v>
      </c>
      <c r="R2395" s="17">
        <v>3.9</v>
      </c>
      <c r="S2395" s="18">
        <v>55.94</v>
      </c>
      <c r="T2395" s="17">
        <v>0.33</v>
      </c>
      <c r="U2395" s="17">
        <v>3.9701</v>
      </c>
      <c r="V2395" s="21">
        <v>42457</v>
      </c>
      <c r="W2395" s="7">
        <v>600570</v>
      </c>
      <c r="X2395" s="41"/>
      <c r="Y2395" s="66"/>
      <c r="Z2395" s="66"/>
      <c r="AA2395" s="41"/>
      <c r="AB2395" s="66"/>
      <c r="AC2395" s="66"/>
      <c r="AD2395" s="30"/>
      <c r="AE2395" s="66"/>
      <c r="AF2395" s="66"/>
      <c r="AG2395" s="30"/>
      <c r="AH2395" s="66"/>
      <c r="AI2395" s="66"/>
      <c r="AJ2395" s="76"/>
      <c r="AK2395" s="75"/>
      <c r="AL2395" s="7">
        <v>600570</v>
      </c>
    </row>
    <row r="2396" spans="1:38" x14ac:dyDescent="0.15">
      <c r="A2396" s="7">
        <v>600571</v>
      </c>
      <c r="B2396" s="17">
        <f t="shared" si="840"/>
        <v>32.50847457627119</v>
      </c>
      <c r="C2396" s="17">
        <f t="shared" si="841"/>
        <v>3.9734824943028797</v>
      </c>
      <c r="D2396" s="17">
        <f t="shared" si="842"/>
        <v>177.80769230769229</v>
      </c>
      <c r="E2396" s="17">
        <f t="shared" si="843"/>
        <v>9.449543159659056</v>
      </c>
      <c r="F2396" s="17">
        <f t="shared" si="844"/>
        <v>95.034482758620697</v>
      </c>
      <c r="G2396" s="17">
        <f t="shared" si="845"/>
        <v>11.131980208017771</v>
      </c>
      <c r="H2396" s="17">
        <f t="shared" si="846"/>
        <v>79.846153846153854</v>
      </c>
      <c r="I2396" s="17">
        <f t="shared" si="847"/>
        <v>8.2142998456851188</v>
      </c>
      <c r="J2396" s="18">
        <v>19.18</v>
      </c>
      <c r="K2396" s="17">
        <v>0.59</v>
      </c>
      <c r="L2396" s="17">
        <v>4.827</v>
      </c>
      <c r="M2396" s="18">
        <v>46.23</v>
      </c>
      <c r="N2396" s="17">
        <v>6.5000000000000002E-2</v>
      </c>
      <c r="O2396" s="17">
        <v>4.8922999999999996</v>
      </c>
      <c r="P2396" s="18">
        <v>55.12</v>
      </c>
      <c r="Q2396" s="17">
        <v>0.28999999999999998</v>
      </c>
      <c r="R2396" s="17">
        <v>4.9515000000000002</v>
      </c>
      <c r="S2396" s="18">
        <v>20.76</v>
      </c>
      <c r="T2396" s="17">
        <v>0.19500000000000001</v>
      </c>
      <c r="U2396" s="17">
        <v>2.5272999999999999</v>
      </c>
      <c r="V2396" s="28">
        <v>42447</v>
      </c>
      <c r="W2396" s="7">
        <v>600571</v>
      </c>
      <c r="X2396" s="16"/>
      <c r="Y2396" s="66"/>
      <c r="Z2396" s="66"/>
      <c r="AA2396" s="16"/>
      <c r="AB2396" s="66"/>
      <c r="AC2396" s="66"/>
      <c r="AD2396" s="16"/>
      <c r="AE2396" s="66"/>
      <c r="AF2396" s="66"/>
      <c r="AG2396" s="30"/>
      <c r="AH2396" s="66">
        <v>55862</v>
      </c>
      <c r="AI2396" s="66">
        <v>7871</v>
      </c>
      <c r="AJ2396" s="76"/>
      <c r="AK2396" s="75"/>
      <c r="AL2396" s="7">
        <v>600571</v>
      </c>
    </row>
    <row r="2397" spans="1:38" x14ac:dyDescent="0.15">
      <c r="A2397" s="7">
        <v>600572</v>
      </c>
      <c r="B2397" s="17">
        <f t="shared" si="840"/>
        <v>26.107142857142854</v>
      </c>
      <c r="C2397" s="17">
        <f t="shared" si="841"/>
        <v>2.9543709331932262</v>
      </c>
      <c r="D2397" s="17">
        <f t="shared" si="842"/>
        <v>29.666666666666668</v>
      </c>
      <c r="E2397" s="17">
        <f t="shared" si="843"/>
        <v>4.1624444617663112</v>
      </c>
      <c r="F2397" s="17">
        <f t="shared" si="844"/>
        <v>26.557377049180332</v>
      </c>
      <c r="G2397" s="17">
        <f t="shared" si="845"/>
        <v>3.8023706137777262</v>
      </c>
      <c r="H2397" s="17">
        <f t="shared" si="846"/>
        <v>28.833333333333336</v>
      </c>
      <c r="I2397" s="17">
        <f t="shared" si="847"/>
        <v>3.9697108765488753</v>
      </c>
      <c r="J2397" s="18">
        <v>7.31</v>
      </c>
      <c r="K2397" s="17">
        <v>0.28000000000000003</v>
      </c>
      <c r="L2397" s="17">
        <v>2.4742999999999999</v>
      </c>
      <c r="M2397" s="18">
        <v>10.68</v>
      </c>
      <c r="N2397" s="17">
        <v>0.09</v>
      </c>
      <c r="O2397" s="17">
        <v>2.5657999999999999</v>
      </c>
      <c r="P2397" s="18">
        <v>6.48</v>
      </c>
      <c r="Q2397" s="17">
        <v>0.122</v>
      </c>
      <c r="R2397" s="17">
        <v>1.7041999999999999</v>
      </c>
      <c r="S2397" s="18">
        <v>6.92</v>
      </c>
      <c r="T2397" s="17">
        <v>0.18</v>
      </c>
      <c r="U2397" s="17">
        <v>1.7432000000000001</v>
      </c>
      <c r="V2397" s="28">
        <v>42480</v>
      </c>
      <c r="W2397" s="7">
        <v>600572</v>
      </c>
      <c r="X2397" s="30"/>
      <c r="Y2397" s="66"/>
      <c r="Z2397" s="66"/>
      <c r="AA2397" s="16"/>
      <c r="AB2397" s="66">
        <v>80774</v>
      </c>
      <c r="AC2397" s="66">
        <v>20722</v>
      </c>
      <c r="AD2397" s="30"/>
      <c r="AE2397" s="66">
        <v>82528</v>
      </c>
      <c r="AF2397" s="66">
        <v>30423</v>
      </c>
      <c r="AG2397" s="30"/>
      <c r="AH2397" s="66">
        <v>82702</v>
      </c>
      <c r="AI2397" s="66">
        <v>30359</v>
      </c>
      <c r="AJ2397" s="76"/>
      <c r="AK2397" s="75"/>
      <c r="AL2397" s="7">
        <v>600572</v>
      </c>
    </row>
    <row r="2398" spans="1:38" x14ac:dyDescent="0.15">
      <c r="A2398" s="7">
        <v>600573</v>
      </c>
      <c r="B2398" s="17">
        <f t="shared" si="840"/>
        <v>172.7777777777778</v>
      </c>
      <c r="C2398" s="17">
        <f t="shared" si="841"/>
        <v>3.5393194491862978</v>
      </c>
      <c r="D2398" s="17">
        <f t="shared" si="842"/>
        <v>-51.857142857142854</v>
      </c>
      <c r="E2398" s="17">
        <f t="shared" si="843"/>
        <v>3.3601777284087753</v>
      </c>
      <c r="F2398" s="17">
        <f t="shared" si="844"/>
        <v>-94.857142857142847</v>
      </c>
      <c r="G2398" s="17">
        <f t="shared" si="845"/>
        <v>3.0897373257951188</v>
      </c>
      <c r="H2398" s="17">
        <f t="shared" si="846"/>
        <v>3557.5</v>
      </c>
      <c r="I2398" s="17">
        <f t="shared" si="847"/>
        <v>3.2592015757770092</v>
      </c>
      <c r="J2398" s="18">
        <v>15.55</v>
      </c>
      <c r="K2398" s="17">
        <v>0.09</v>
      </c>
      <c r="L2398" s="17">
        <v>4.3935000000000004</v>
      </c>
      <c r="M2398" s="18">
        <v>14.52</v>
      </c>
      <c r="N2398" s="17">
        <v>-7.0000000000000007E-2</v>
      </c>
      <c r="O2398" s="17">
        <v>4.3212000000000002</v>
      </c>
      <c r="P2398" s="18">
        <v>13.28</v>
      </c>
      <c r="Q2398" s="17">
        <v>-7.0000000000000007E-2</v>
      </c>
      <c r="R2398" s="17">
        <v>4.2980999999999998</v>
      </c>
      <c r="S2398" s="18">
        <v>14.23</v>
      </c>
      <c r="T2398" s="17">
        <v>3.0000000000000001E-3</v>
      </c>
      <c r="U2398" s="17">
        <v>4.3661000000000003</v>
      </c>
      <c r="V2398" s="21">
        <v>42484</v>
      </c>
      <c r="W2398" s="7">
        <v>600573</v>
      </c>
      <c r="X2398" s="16" t="s">
        <v>37</v>
      </c>
      <c r="Y2398" s="66">
        <v>10990</v>
      </c>
      <c r="Z2398" s="66">
        <v>22747</v>
      </c>
      <c r="AA2398" s="16" t="s">
        <v>39</v>
      </c>
      <c r="AB2398" s="66">
        <v>12250</v>
      </c>
      <c r="AC2398" s="66">
        <v>20408</v>
      </c>
      <c r="AD2398" s="16" t="s">
        <v>39</v>
      </c>
      <c r="AE2398" s="66">
        <v>15366</v>
      </c>
      <c r="AF2398" s="66">
        <v>16269</v>
      </c>
      <c r="AG2398" s="16" t="s">
        <v>37</v>
      </c>
      <c r="AH2398" s="66">
        <v>12777</v>
      </c>
      <c r="AI2398" s="66">
        <v>19566</v>
      </c>
      <c r="AJ2398" s="76"/>
      <c r="AK2398" s="75"/>
      <c r="AL2398" s="7">
        <v>600573</v>
      </c>
    </row>
    <row r="2399" spans="1:38" x14ac:dyDescent="0.15">
      <c r="A2399" s="7">
        <v>600575</v>
      </c>
      <c r="B2399" s="17">
        <f t="shared" si="840"/>
        <v>82.142857142857139</v>
      </c>
      <c r="C2399" s="17">
        <f t="shared" si="841"/>
        <v>4.3145494109702112</v>
      </c>
      <c r="D2399" s="17">
        <f t="shared" si="842"/>
        <v>40.500000000000007</v>
      </c>
      <c r="E2399" s="17">
        <f t="shared" si="843"/>
        <v>3.5730039700044109</v>
      </c>
      <c r="F2399" s="17">
        <f t="shared" si="844"/>
        <v>36.083333333333336</v>
      </c>
      <c r="G2399" s="17">
        <f t="shared" si="845"/>
        <v>2.1719502407704656</v>
      </c>
      <c r="H2399" s="17">
        <f t="shared" si="846"/>
        <v>29.318181818181817</v>
      </c>
      <c r="I2399" s="17">
        <f t="shared" si="847"/>
        <v>2.105469323801596</v>
      </c>
      <c r="J2399" s="18">
        <v>5.75</v>
      </c>
      <c r="K2399" s="17">
        <v>7.0000000000000007E-2</v>
      </c>
      <c r="L2399" s="17">
        <v>1.3327</v>
      </c>
      <c r="M2399" s="18">
        <v>4.8600000000000003</v>
      </c>
      <c r="N2399" s="17">
        <v>0.03</v>
      </c>
      <c r="O2399" s="17">
        <v>1.3602000000000001</v>
      </c>
      <c r="P2399" s="18">
        <v>4.33</v>
      </c>
      <c r="Q2399" s="17">
        <v>0.06</v>
      </c>
      <c r="R2399" s="17">
        <v>1.9936</v>
      </c>
      <c r="S2399" s="18">
        <v>4.3</v>
      </c>
      <c r="T2399" s="17">
        <v>0.11</v>
      </c>
      <c r="U2399" s="17">
        <v>2.0423</v>
      </c>
      <c r="V2399" s="21">
        <v>42444</v>
      </c>
      <c r="W2399" s="7">
        <v>600575</v>
      </c>
      <c r="X2399" s="16" t="s">
        <v>37</v>
      </c>
      <c r="Y2399" s="66">
        <v>49187</v>
      </c>
      <c r="Z2399" s="66">
        <v>58634</v>
      </c>
      <c r="AA2399" s="16" t="s">
        <v>39</v>
      </c>
      <c r="AB2399" s="66">
        <v>50504</v>
      </c>
      <c r="AC2399" s="66">
        <v>57105</v>
      </c>
      <c r="AD2399" s="16" t="s">
        <v>37</v>
      </c>
      <c r="AE2399" s="66">
        <v>41129</v>
      </c>
      <c r="AF2399" s="66">
        <v>95021</v>
      </c>
      <c r="AG2399" s="16" t="s">
        <v>37</v>
      </c>
      <c r="AH2399" s="66">
        <v>39189</v>
      </c>
      <c r="AI2399" s="66">
        <v>99725</v>
      </c>
      <c r="AJ2399" s="76"/>
      <c r="AK2399" s="75"/>
      <c r="AL2399" s="7">
        <v>600575</v>
      </c>
    </row>
    <row r="2400" spans="1:38" x14ac:dyDescent="0.15">
      <c r="A2400" s="7">
        <v>600576</v>
      </c>
      <c r="B2400" s="17">
        <f t="shared" si="840"/>
        <v>367.59999999999997</v>
      </c>
      <c r="C2400" s="17">
        <f t="shared" si="841"/>
        <v>6.794322046429099</v>
      </c>
      <c r="D2400" s="17">
        <f t="shared" si="842"/>
        <v>281.84210526315792</v>
      </c>
      <c r="E2400" s="17">
        <f t="shared" si="843"/>
        <v>7.8619930262433479</v>
      </c>
      <c r="F2400" s="17">
        <f t="shared" si="844"/>
        <v>186.25000000000003</v>
      </c>
      <c r="G2400" s="17">
        <f t="shared" si="845"/>
        <v>8.0896192268712905</v>
      </c>
      <c r="H2400" s="17">
        <f t="shared" si="846"/>
        <v>126.40909090909091</v>
      </c>
      <c r="I2400" s="17">
        <f t="shared" si="847"/>
        <v>6.586847621416136</v>
      </c>
      <c r="J2400" s="18">
        <v>18.38</v>
      </c>
      <c r="K2400" s="17">
        <v>0.05</v>
      </c>
      <c r="L2400" s="17">
        <v>2.7052</v>
      </c>
      <c r="M2400" s="18">
        <v>21.42</v>
      </c>
      <c r="N2400" s="17">
        <v>1.9E-2</v>
      </c>
      <c r="O2400" s="17">
        <v>2.7244999999999999</v>
      </c>
      <c r="P2400" s="18">
        <v>22.35</v>
      </c>
      <c r="Q2400" s="17">
        <v>0.06</v>
      </c>
      <c r="R2400" s="17">
        <v>2.7627999999999999</v>
      </c>
      <c r="S2400" s="18">
        <v>18.54</v>
      </c>
      <c r="T2400" s="17">
        <v>0.11</v>
      </c>
      <c r="U2400" s="17">
        <v>2.8147000000000002</v>
      </c>
      <c r="V2400" s="21">
        <v>42489</v>
      </c>
      <c r="W2400" s="7">
        <v>600576</v>
      </c>
      <c r="X2400" s="16"/>
      <c r="Y2400" s="66">
        <v>35683</v>
      </c>
      <c r="Z2400" s="66">
        <v>17795</v>
      </c>
      <c r="AA2400" s="16"/>
      <c r="AB2400" s="66">
        <v>35817</v>
      </c>
      <c r="AC2400" s="66">
        <v>17728</v>
      </c>
      <c r="AD2400" s="16"/>
      <c r="AE2400" s="66">
        <v>36431</v>
      </c>
      <c r="AF2400" s="66">
        <v>17429</v>
      </c>
      <c r="AG2400" s="16"/>
      <c r="AH2400" s="66">
        <v>52968</v>
      </c>
      <c r="AI2400" s="66">
        <v>11990</v>
      </c>
      <c r="AJ2400" s="76"/>
      <c r="AK2400" s="75"/>
      <c r="AL2400" s="7">
        <v>600576</v>
      </c>
    </row>
    <row r="2401" spans="1:38" x14ac:dyDescent="0.15">
      <c r="A2401" s="7">
        <v>600577</v>
      </c>
      <c r="B2401" s="17">
        <f t="shared" si="840"/>
        <v>38</v>
      </c>
      <c r="C2401" s="17">
        <f t="shared" si="841"/>
        <v>2.7993570854540581</v>
      </c>
      <c r="D2401" s="17">
        <f t="shared" si="842"/>
        <v>56.75</v>
      </c>
      <c r="E2401" s="17">
        <f t="shared" si="843"/>
        <v>3.157162726008345</v>
      </c>
      <c r="F2401" s="17">
        <f t="shared" si="844"/>
        <v>36.034482758620683</v>
      </c>
      <c r="G2401" s="17">
        <f t="shared" si="845"/>
        <v>2.9507270930396721</v>
      </c>
      <c r="H2401" s="17">
        <f t="shared" si="846"/>
        <v>35.625</v>
      </c>
      <c r="I2401" s="17">
        <f t="shared" si="847"/>
        <v>2.888735314443676</v>
      </c>
      <c r="J2401" s="18">
        <v>4.18</v>
      </c>
      <c r="K2401" s="17">
        <v>0.11</v>
      </c>
      <c r="L2401" s="17">
        <v>1.4932000000000001</v>
      </c>
      <c r="M2401" s="18">
        <v>4.54</v>
      </c>
      <c r="N2401" s="17">
        <v>0.02</v>
      </c>
      <c r="O2401" s="17">
        <v>1.4379999999999999</v>
      </c>
      <c r="P2401" s="18">
        <v>4.18</v>
      </c>
      <c r="Q2401" s="17">
        <v>5.8000000000000003E-2</v>
      </c>
      <c r="R2401" s="17">
        <v>1.4166000000000001</v>
      </c>
      <c r="S2401" s="18">
        <v>4.18</v>
      </c>
      <c r="T2401" s="17">
        <v>8.7999999999999995E-2</v>
      </c>
      <c r="U2401" s="17">
        <v>1.4470000000000001</v>
      </c>
      <c r="V2401" s="21"/>
      <c r="W2401" s="7">
        <v>600577</v>
      </c>
      <c r="X2401" s="16"/>
      <c r="Y2401" s="66"/>
      <c r="Z2401" s="66"/>
      <c r="AA2401" s="30"/>
      <c r="AB2401" s="66"/>
      <c r="AC2401" s="66"/>
      <c r="AD2401" s="30"/>
      <c r="AE2401" s="66"/>
      <c r="AF2401" s="66"/>
      <c r="AG2401" s="30"/>
      <c r="AH2401" s="66"/>
      <c r="AI2401" s="66"/>
      <c r="AJ2401" s="76"/>
      <c r="AK2401" s="75"/>
      <c r="AL2401" s="7">
        <v>600577</v>
      </c>
    </row>
    <row r="2402" spans="1:38" x14ac:dyDescent="0.15">
      <c r="A2402" s="7">
        <v>600578</v>
      </c>
      <c r="B2402" s="17">
        <f t="shared" si="840"/>
        <v>7.3684210526315796</v>
      </c>
      <c r="C2402" s="17">
        <f t="shared" si="841"/>
        <v>1.2126811803430155</v>
      </c>
      <c r="D2402" s="17">
        <f t="shared" si="842"/>
        <v>17.5</v>
      </c>
      <c r="E2402" s="17">
        <f t="shared" si="843"/>
        <v>1.385785797109647</v>
      </c>
      <c r="F2402" s="17">
        <f t="shared" si="844"/>
        <v>14.266666666666667</v>
      </c>
      <c r="G2402" s="17">
        <f t="shared" si="845"/>
        <v>1.1854642144914691</v>
      </c>
      <c r="H2402" s="17">
        <f t="shared" si="846"/>
        <v>13.15625</v>
      </c>
      <c r="I2402" s="17">
        <f t="shared" si="847"/>
        <v>1.2012440437127285</v>
      </c>
      <c r="J2402" s="18">
        <v>4.2</v>
      </c>
      <c r="K2402" s="17">
        <v>0.56999999999999995</v>
      </c>
      <c r="L2402" s="17">
        <v>3.4634</v>
      </c>
      <c r="M2402" s="18">
        <v>4.9000000000000004</v>
      </c>
      <c r="N2402" s="17">
        <v>7.0000000000000007E-2</v>
      </c>
      <c r="O2402" s="17">
        <v>3.5358999999999998</v>
      </c>
      <c r="P2402" s="18">
        <v>4.28</v>
      </c>
      <c r="Q2402" s="17">
        <v>0.15</v>
      </c>
      <c r="R2402" s="17">
        <v>3.6103999999999998</v>
      </c>
      <c r="S2402" s="18">
        <v>4.21</v>
      </c>
      <c r="T2402" s="17">
        <v>0.24</v>
      </c>
      <c r="U2402" s="17">
        <v>3.5047000000000001</v>
      </c>
      <c r="V2402" s="28">
        <v>42488</v>
      </c>
      <c r="W2402" s="7">
        <v>600578</v>
      </c>
      <c r="X2402" s="16" t="s">
        <v>41</v>
      </c>
      <c r="Y2402" s="66">
        <v>91325</v>
      </c>
      <c r="Z2402" s="66">
        <v>50559</v>
      </c>
      <c r="AA2402" s="16"/>
      <c r="AB2402" s="66">
        <v>94137</v>
      </c>
      <c r="AC2402" s="66">
        <v>49049</v>
      </c>
      <c r="AD2402" s="30" t="s">
        <v>41</v>
      </c>
      <c r="AE2402" s="66">
        <v>88197</v>
      </c>
      <c r="AF2402" s="66">
        <v>52352</v>
      </c>
      <c r="AG2402" s="30" t="s">
        <v>43</v>
      </c>
      <c r="AH2402" s="66">
        <v>88639</v>
      </c>
      <c r="AI2402" s="66">
        <v>52091</v>
      </c>
      <c r="AJ2402" s="76"/>
      <c r="AK2402" s="75"/>
      <c r="AL2402" s="7">
        <v>600578</v>
      </c>
    </row>
    <row r="2403" spans="1:38" x14ac:dyDescent="0.15">
      <c r="A2403" s="7">
        <v>600579</v>
      </c>
      <c r="B2403" s="17">
        <f t="shared" si="840"/>
        <v>159.33333333333334</v>
      </c>
      <c r="C2403" s="17">
        <f t="shared" si="841"/>
        <v>7.8283655420897471</v>
      </c>
      <c r="D2403" s="17">
        <f t="shared" si="842"/>
        <v>-193.66666666666666</v>
      </c>
      <c r="E2403" s="17">
        <f t="shared" si="843"/>
        <v>6.4046739789450475</v>
      </c>
      <c r="F2403" s="17">
        <f t="shared" si="844"/>
        <v>2196.7741935483868</v>
      </c>
      <c r="G2403" s="17">
        <f t="shared" si="845"/>
        <v>7.4227478336694093</v>
      </c>
      <c r="H2403" s="17">
        <f t="shared" si="846"/>
        <v>2010.7758620689658</v>
      </c>
      <c r="I2403" s="17">
        <f t="shared" si="847"/>
        <v>5.3220617427613117</v>
      </c>
      <c r="J2403" s="18">
        <v>14.34</v>
      </c>
      <c r="K2403" s="17">
        <v>0.09</v>
      </c>
      <c r="L2403" s="17">
        <v>1.8318000000000001</v>
      </c>
      <c r="M2403" s="18">
        <v>11.62</v>
      </c>
      <c r="N2403" s="17">
        <v>-1.4999999999999999E-2</v>
      </c>
      <c r="O2403" s="17">
        <v>1.8143</v>
      </c>
      <c r="P2403" s="18">
        <v>13.62</v>
      </c>
      <c r="Q2403" s="17">
        <v>3.0999999999999999E-3</v>
      </c>
      <c r="R2403" s="17">
        <v>1.8349</v>
      </c>
      <c r="S2403" s="18">
        <v>15.55</v>
      </c>
      <c r="T2403" s="17">
        <v>5.7999999999999996E-3</v>
      </c>
      <c r="U2403" s="17">
        <v>2.9218000000000002</v>
      </c>
      <c r="V2403" s="21">
        <v>42488</v>
      </c>
      <c r="W2403" s="7">
        <v>600579</v>
      </c>
      <c r="X2403" s="16" t="s">
        <v>37</v>
      </c>
      <c r="Y2403" s="66">
        <v>14547</v>
      </c>
      <c r="Z2403" s="66">
        <v>26951</v>
      </c>
      <c r="AA2403" s="16" t="s">
        <v>37</v>
      </c>
      <c r="AB2403" s="66">
        <v>14162</v>
      </c>
      <c r="AC2403" s="66">
        <v>27684</v>
      </c>
      <c r="AD2403" s="16" t="s">
        <v>37</v>
      </c>
      <c r="AE2403" s="66">
        <v>13900</v>
      </c>
      <c r="AF2403" s="66">
        <v>28206</v>
      </c>
      <c r="AG2403" s="16" t="s">
        <v>37</v>
      </c>
      <c r="AH2403" s="66">
        <v>12720</v>
      </c>
      <c r="AI2403" s="66">
        <v>32283</v>
      </c>
      <c r="AJ2403" s="76"/>
      <c r="AK2403" s="75"/>
      <c r="AL2403" s="7">
        <v>600579</v>
      </c>
    </row>
    <row r="2404" spans="1:38" x14ac:dyDescent="0.15">
      <c r="A2404" s="7">
        <v>600580</v>
      </c>
      <c r="B2404" s="17">
        <f t="shared" si="840"/>
        <v>28.051787916152893</v>
      </c>
      <c r="C2404" s="17">
        <f t="shared" si="841"/>
        <v>2.6132154036125548</v>
      </c>
      <c r="D2404" s="17">
        <f t="shared" si="842"/>
        <v>50.345423143350608</v>
      </c>
      <c r="E2404" s="17">
        <f t="shared" si="843"/>
        <v>2.729209091121878</v>
      </c>
      <c r="F2404" s="17">
        <f t="shared" si="844"/>
        <v>49.296394019349172</v>
      </c>
      <c r="G2404" s="17">
        <f t="shared" si="845"/>
        <v>2.866567790108935</v>
      </c>
      <c r="H2404" s="17">
        <f t="shared" si="846"/>
        <v>61.920808761583828</v>
      </c>
      <c r="I2404" s="17">
        <f t="shared" si="847"/>
        <v>2.5008931761343338</v>
      </c>
      <c r="J2404" s="18">
        <v>9.1</v>
      </c>
      <c r="K2404" s="17">
        <v>0.32440000000000002</v>
      </c>
      <c r="L2404" s="17">
        <v>3.4823</v>
      </c>
      <c r="M2404" s="18">
        <v>11.66</v>
      </c>
      <c r="N2404" s="17">
        <v>5.79E-2</v>
      </c>
      <c r="O2404" s="17">
        <v>4.2723000000000004</v>
      </c>
      <c r="P2404" s="18">
        <v>11.21</v>
      </c>
      <c r="Q2404" s="17">
        <v>0.1137</v>
      </c>
      <c r="R2404" s="17">
        <v>3.9106000000000001</v>
      </c>
      <c r="S2404" s="18">
        <v>9.8000000000000007</v>
      </c>
      <c r="T2404" s="17">
        <v>0.1187</v>
      </c>
      <c r="U2404" s="17">
        <v>3.9186000000000001</v>
      </c>
      <c r="V2404" s="21">
        <v>42487</v>
      </c>
      <c r="W2404" s="7">
        <v>600580</v>
      </c>
      <c r="X2404" s="16" t="s">
        <v>43</v>
      </c>
      <c r="Y2404" s="66">
        <v>52293</v>
      </c>
      <c r="Z2404" s="66">
        <v>21237</v>
      </c>
      <c r="AA2404" s="16" t="s">
        <v>41</v>
      </c>
      <c r="AB2404" s="66">
        <v>48487</v>
      </c>
      <c r="AC2404" s="66">
        <v>26582</v>
      </c>
      <c r="AD2404" s="16" t="s">
        <v>43</v>
      </c>
      <c r="AE2404" s="66">
        <v>51524</v>
      </c>
      <c r="AF2404" s="66">
        <v>25016</v>
      </c>
      <c r="AG2404" s="16" t="s">
        <v>43</v>
      </c>
      <c r="AH2404" s="66">
        <v>56878</v>
      </c>
      <c r="AI2404" s="66">
        <v>22661</v>
      </c>
      <c r="AJ2404" s="76"/>
      <c r="AK2404" s="75"/>
      <c r="AL2404" s="7">
        <v>600580</v>
      </c>
    </row>
    <row r="2405" spans="1:38" x14ac:dyDescent="0.15">
      <c r="A2405" s="7">
        <v>600581</v>
      </c>
      <c r="B2405" s="17">
        <f t="shared" si="840"/>
        <v>-2.0366972477064222</v>
      </c>
      <c r="C2405" s="17">
        <f t="shared" si="841"/>
        <v>-5.6373793803961405</v>
      </c>
      <c r="D2405" s="17">
        <f t="shared" si="842"/>
        <v>-2.6120689655172415</v>
      </c>
      <c r="E2405" s="17">
        <f t="shared" si="843"/>
        <v>-3.4353741496598635</v>
      </c>
      <c r="F2405" s="17">
        <f t="shared" si="844"/>
        <v>-7.3902439024390247</v>
      </c>
      <c r="G2405" s="17">
        <f t="shared" si="845"/>
        <v>-3.8211740967274097</v>
      </c>
      <c r="H2405" s="17">
        <f t="shared" si="846"/>
        <v>-5.46875</v>
      </c>
      <c r="I2405" s="17">
        <f t="shared" si="847"/>
        <v>-2.7746947835738069</v>
      </c>
      <c r="J2405" s="18">
        <v>6.66</v>
      </c>
      <c r="K2405" s="17">
        <v>-3.27</v>
      </c>
      <c r="L2405" s="17">
        <v>-1.1814</v>
      </c>
      <c r="M2405" s="18">
        <v>6.06</v>
      </c>
      <c r="N2405" s="17">
        <v>-0.57999999999999996</v>
      </c>
      <c r="O2405" s="17">
        <v>-1.764</v>
      </c>
      <c r="P2405" s="18">
        <v>6.06</v>
      </c>
      <c r="Q2405" s="17">
        <v>-0.41</v>
      </c>
      <c r="R2405" s="17">
        <v>-1.5859000000000001</v>
      </c>
      <c r="S2405" s="18">
        <v>5.25</v>
      </c>
      <c r="T2405" s="17">
        <v>-0.72</v>
      </c>
      <c r="U2405" s="17">
        <v>-1.8920999999999999</v>
      </c>
      <c r="V2405" s="21">
        <v>42464</v>
      </c>
      <c r="W2405" s="7">
        <v>600581</v>
      </c>
      <c r="X2405" s="30"/>
      <c r="Y2405" s="66">
        <v>62237</v>
      </c>
      <c r="Z2405" s="66">
        <v>12315</v>
      </c>
      <c r="AA2405" s="30"/>
      <c r="AB2405" s="66">
        <v>71009</v>
      </c>
      <c r="AC2405" s="66">
        <v>10794</v>
      </c>
      <c r="AD2405" s="30"/>
      <c r="AE2405" s="66">
        <v>71008</v>
      </c>
      <c r="AF2405" s="66">
        <v>10794</v>
      </c>
      <c r="AG2405" s="30"/>
      <c r="AH2405" s="66">
        <v>61157</v>
      </c>
      <c r="AI2405" s="66">
        <v>12532</v>
      </c>
      <c r="AJ2405" s="76"/>
      <c r="AK2405" s="75"/>
      <c r="AL2405" s="7">
        <v>600581</v>
      </c>
    </row>
    <row r="2406" spans="1:38" x14ac:dyDescent="0.15">
      <c r="A2406" s="7">
        <v>600582</v>
      </c>
      <c r="B2406" s="17">
        <f t="shared" si="840"/>
        <v>16.677852348993287</v>
      </c>
      <c r="C2406" s="17">
        <f t="shared" si="841"/>
        <v>1.5468891033023124</v>
      </c>
      <c r="D2406" s="17">
        <f t="shared" si="842"/>
        <v>283.5</v>
      </c>
      <c r="E2406" s="17">
        <f t="shared" si="843"/>
        <v>1.7611430346327068</v>
      </c>
      <c r="F2406" s="17">
        <f t="shared" si="844"/>
        <v>32.142857142857139</v>
      </c>
      <c r="G2406" s="17">
        <f t="shared" si="845"/>
        <v>1.383806390110397</v>
      </c>
      <c r="H2406" s="17">
        <f t="shared" si="846"/>
        <v>38.778409090909093</v>
      </c>
      <c r="I2406" s="17">
        <f t="shared" si="847"/>
        <v>1.390969398673229</v>
      </c>
      <c r="J2406" s="18">
        <v>4.97</v>
      </c>
      <c r="K2406" s="17">
        <v>0.29799999999999999</v>
      </c>
      <c r="L2406" s="17">
        <v>3.2128999999999999</v>
      </c>
      <c r="M2406" s="18">
        <v>5.67</v>
      </c>
      <c r="N2406" s="17">
        <v>5.0000000000000001E-3</v>
      </c>
      <c r="O2406" s="17">
        <v>3.2195</v>
      </c>
      <c r="P2406" s="18">
        <v>4.5</v>
      </c>
      <c r="Q2406" s="17">
        <v>7.0000000000000007E-2</v>
      </c>
      <c r="R2406" s="17">
        <v>3.2519</v>
      </c>
      <c r="S2406" s="18">
        <v>4.55</v>
      </c>
      <c r="T2406" s="17">
        <v>8.7999999999999995E-2</v>
      </c>
      <c r="U2406" s="17">
        <v>3.2711000000000001</v>
      </c>
      <c r="V2406" s="28">
        <v>42458</v>
      </c>
      <c r="W2406" s="7">
        <v>600582</v>
      </c>
      <c r="X2406" s="16" t="s">
        <v>43</v>
      </c>
      <c r="Y2406" s="66">
        <v>74671</v>
      </c>
      <c r="Z2406" s="66">
        <v>55424</v>
      </c>
      <c r="AA2406" s="16" t="s">
        <v>43</v>
      </c>
      <c r="AB2406" s="66">
        <v>81952</v>
      </c>
      <c r="AC2406" s="66">
        <v>50500</v>
      </c>
      <c r="AD2406" s="16"/>
      <c r="AE2406" s="66">
        <v>84958</v>
      </c>
      <c r="AF2406" s="66">
        <v>48713</v>
      </c>
      <c r="AG2406" s="16" t="s">
        <v>41</v>
      </c>
      <c r="AH2406" s="66">
        <v>77451</v>
      </c>
      <c r="AI2406" s="66">
        <v>53435</v>
      </c>
      <c r="AJ2406" s="76"/>
      <c r="AK2406" s="75"/>
      <c r="AL2406" s="7">
        <v>600582</v>
      </c>
    </row>
    <row r="2407" spans="1:38" x14ac:dyDescent="0.15">
      <c r="A2407" s="7">
        <v>600583</v>
      </c>
      <c r="B2407" s="17">
        <f t="shared" si="840"/>
        <v>9.5844155844155843</v>
      </c>
      <c r="C2407" s="17">
        <f t="shared" si="841"/>
        <v>1.4201320068505012</v>
      </c>
      <c r="D2407" s="17">
        <f t="shared" si="842"/>
        <v>7.17</v>
      </c>
      <c r="E2407" s="17">
        <f t="shared" si="843"/>
        <v>1.318329747917701</v>
      </c>
      <c r="F2407" s="17">
        <f t="shared" si="844"/>
        <v>17.274999999999999</v>
      </c>
      <c r="G2407" s="17">
        <f t="shared" si="845"/>
        <v>1.3433909442619127</v>
      </c>
      <c r="H2407" s="17">
        <f t="shared" si="846"/>
        <v>20.52</v>
      </c>
      <c r="I2407" s="17">
        <f t="shared" si="847"/>
        <v>1.315662928696455</v>
      </c>
      <c r="J2407" s="18">
        <v>7.38</v>
      </c>
      <c r="K2407" s="17">
        <v>0.77</v>
      </c>
      <c r="L2407" s="17">
        <v>5.1966999999999999</v>
      </c>
      <c r="M2407" s="18">
        <v>7.17</v>
      </c>
      <c r="N2407" s="17">
        <v>0.25</v>
      </c>
      <c r="O2407" s="17">
        <v>5.4386999999999999</v>
      </c>
      <c r="P2407" s="18">
        <v>6.91</v>
      </c>
      <c r="Q2407" s="17">
        <v>0.2</v>
      </c>
      <c r="R2407" s="17">
        <v>5.1436999999999999</v>
      </c>
      <c r="S2407" s="18">
        <v>6.84</v>
      </c>
      <c r="T2407" s="17">
        <v>0.25</v>
      </c>
      <c r="U2407" s="17">
        <v>5.1989000000000001</v>
      </c>
      <c r="V2407" s="21">
        <v>42450</v>
      </c>
      <c r="W2407" s="7">
        <v>600583</v>
      </c>
      <c r="X2407" s="30"/>
      <c r="Y2407" s="66"/>
      <c r="Z2407" s="66"/>
      <c r="AA2407" s="30"/>
      <c r="AB2407" s="66"/>
      <c r="AC2407" s="66"/>
      <c r="AD2407" s="30"/>
      <c r="AE2407" s="66"/>
      <c r="AF2407" s="66"/>
      <c r="AG2407" s="30"/>
      <c r="AH2407" s="66">
        <v>145122</v>
      </c>
      <c r="AI2407" s="66">
        <v>30466</v>
      </c>
      <c r="AJ2407" s="76"/>
      <c r="AK2407" s="75"/>
      <c r="AL2407" s="7">
        <v>600583</v>
      </c>
    </row>
    <row r="2408" spans="1:38" x14ac:dyDescent="0.15">
      <c r="A2408" s="7">
        <v>600584</v>
      </c>
      <c r="B2408" s="17">
        <f t="shared" si="840"/>
        <v>352.99999999999994</v>
      </c>
      <c r="C2408" s="17">
        <f t="shared" si="841"/>
        <v>4.2439106494505756</v>
      </c>
      <c r="D2408" s="17">
        <f t="shared" si="842"/>
        <v>202.38970588235296</v>
      </c>
      <c r="E2408" s="17">
        <f t="shared" si="843"/>
        <v>5.353626218667185</v>
      </c>
      <c r="F2408" s="17">
        <f t="shared" si="844"/>
        <v>1014.4999999999999</v>
      </c>
      <c r="G2408" s="17">
        <f t="shared" si="845"/>
        <v>4.816845903663082</v>
      </c>
      <c r="H2408" s="17">
        <f t="shared" si="846"/>
        <v>242.625</v>
      </c>
      <c r="I2408" s="17">
        <f t="shared" si="847"/>
        <v>4.52690253515871</v>
      </c>
      <c r="J2408" s="18">
        <v>17.649999999999999</v>
      </c>
      <c r="K2408" s="17">
        <v>0.05</v>
      </c>
      <c r="L2408" s="17">
        <v>4.1589</v>
      </c>
      <c r="M2408" s="18">
        <v>22.02</v>
      </c>
      <c r="N2408" s="17">
        <v>2.7199999999999998E-2</v>
      </c>
      <c r="O2408" s="17">
        <v>4.1131000000000002</v>
      </c>
      <c r="P2408" s="18">
        <v>20.29</v>
      </c>
      <c r="Q2408" s="17">
        <v>0.01</v>
      </c>
      <c r="R2408" s="17">
        <v>4.2122999999999999</v>
      </c>
      <c r="S2408" s="18">
        <v>19.41</v>
      </c>
      <c r="T2408" s="17">
        <v>0.06</v>
      </c>
      <c r="U2408" s="17">
        <v>4.2877000000000001</v>
      </c>
      <c r="V2408" s="28">
        <v>42480</v>
      </c>
      <c r="W2408" s="7">
        <v>600584</v>
      </c>
      <c r="X2408" s="30"/>
      <c r="Y2408" s="66">
        <v>81224</v>
      </c>
      <c r="Z2408" s="66">
        <v>12754</v>
      </c>
      <c r="AA2408" s="30"/>
      <c r="AB2408" s="66">
        <v>81180</v>
      </c>
      <c r="AC2408" s="66">
        <v>12761</v>
      </c>
      <c r="AD2408" s="30"/>
      <c r="AE2408" s="66">
        <v>96345</v>
      </c>
      <c r="AF2408" s="66">
        <v>10752</v>
      </c>
      <c r="AG2408" s="30"/>
      <c r="AH2408" s="66">
        <v>75360</v>
      </c>
      <c r="AI2408" s="66">
        <v>13748</v>
      </c>
      <c r="AJ2408" s="76"/>
      <c r="AK2408" s="75"/>
      <c r="AL2408" s="7">
        <v>600584</v>
      </c>
    </row>
    <row r="2409" spans="1:38" x14ac:dyDescent="0.15">
      <c r="A2409" s="7">
        <v>600585</v>
      </c>
      <c r="B2409" s="17">
        <f t="shared" si="840"/>
        <v>11.943661971830988</v>
      </c>
      <c r="C2409" s="17">
        <f t="shared" si="841"/>
        <v>1.2751879699248121</v>
      </c>
      <c r="D2409" s="17">
        <f t="shared" si="842"/>
        <v>19.369266055045873</v>
      </c>
      <c r="E2409" s="17">
        <f t="shared" si="843"/>
        <v>1.2510091770300198</v>
      </c>
      <c r="F2409" s="17">
        <f t="shared" si="844"/>
        <v>11.53968253968254</v>
      </c>
      <c r="G2409" s="17">
        <f t="shared" si="845"/>
        <v>1.077037037037037</v>
      </c>
      <c r="H2409" s="17">
        <f t="shared" si="846"/>
        <v>11.220367575246383</v>
      </c>
      <c r="I2409" s="17">
        <f t="shared" si="847"/>
        <v>1.208396382699493</v>
      </c>
      <c r="J2409" s="18">
        <v>16.96</v>
      </c>
      <c r="K2409" s="17">
        <v>1.42</v>
      </c>
      <c r="L2409" s="17">
        <v>13.3</v>
      </c>
      <c r="M2409" s="18">
        <v>16.89</v>
      </c>
      <c r="N2409" s="17">
        <v>0.218</v>
      </c>
      <c r="O2409" s="17">
        <v>13.501099999999999</v>
      </c>
      <c r="P2409" s="18">
        <v>14.54</v>
      </c>
      <c r="Q2409" s="17">
        <v>0.63</v>
      </c>
      <c r="R2409" s="17">
        <v>13.5</v>
      </c>
      <c r="S2409" s="18">
        <v>16.850000000000001</v>
      </c>
      <c r="T2409" s="17">
        <v>1.1263000000000001</v>
      </c>
      <c r="U2409" s="17">
        <v>13.944100000000001</v>
      </c>
      <c r="V2409" s="21">
        <v>42453</v>
      </c>
      <c r="W2409" s="7">
        <v>600585</v>
      </c>
      <c r="X2409" s="30" t="s">
        <v>41</v>
      </c>
      <c r="Y2409" s="66">
        <v>102318</v>
      </c>
      <c r="Z2409" s="66">
        <v>51792</v>
      </c>
      <c r="AA2409" s="30" t="s">
        <v>41</v>
      </c>
      <c r="AB2409" s="66">
        <v>91482</v>
      </c>
      <c r="AC2409" s="66">
        <v>57927</v>
      </c>
      <c r="AD2409" s="30" t="s">
        <v>43</v>
      </c>
      <c r="AE2409" s="66">
        <v>96643</v>
      </c>
      <c r="AF2409" s="66">
        <v>54834</v>
      </c>
      <c r="AG2409" s="30"/>
      <c r="AH2409" s="66">
        <v>77377</v>
      </c>
      <c r="AI2409" s="66">
        <v>68487</v>
      </c>
      <c r="AJ2409" s="76"/>
      <c r="AK2409" s="75"/>
      <c r="AL2409" s="7">
        <v>600585</v>
      </c>
    </row>
    <row r="2410" spans="1:38" x14ac:dyDescent="0.15">
      <c r="A2410" s="7">
        <v>600586</v>
      </c>
      <c r="B2410" s="17">
        <f t="shared" si="840"/>
        <v>231.5</v>
      </c>
      <c r="C2410" s="17">
        <f t="shared" si="841"/>
        <v>1.7050894895779629</v>
      </c>
      <c r="D2410" s="17">
        <f t="shared" si="842"/>
        <v>111.00000000000001</v>
      </c>
      <c r="E2410" s="17">
        <f t="shared" si="843"/>
        <v>1.6332536325179328</v>
      </c>
      <c r="F2410" s="17">
        <f t="shared" si="844"/>
        <v>215</v>
      </c>
      <c r="G2410" s="17">
        <f t="shared" si="845"/>
        <v>1.5764774893679425</v>
      </c>
      <c r="H2410" s="17">
        <f t="shared" si="846"/>
        <v>114.99999999999999</v>
      </c>
      <c r="I2410" s="17">
        <f t="shared" si="847"/>
        <v>1.6754689491895829</v>
      </c>
      <c r="J2410" s="18">
        <v>4.63</v>
      </c>
      <c r="K2410" s="17">
        <v>0.02</v>
      </c>
      <c r="L2410" s="17">
        <v>2.7153999999999998</v>
      </c>
      <c r="M2410" s="18">
        <v>4.4400000000000004</v>
      </c>
      <c r="N2410" s="17">
        <v>0.01</v>
      </c>
      <c r="O2410" s="17">
        <v>2.7185000000000001</v>
      </c>
      <c r="P2410" s="18">
        <v>4.3</v>
      </c>
      <c r="Q2410" s="17">
        <v>0.01</v>
      </c>
      <c r="R2410" s="17">
        <v>2.7275999999999998</v>
      </c>
      <c r="S2410" s="18">
        <v>4.5999999999999996</v>
      </c>
      <c r="T2410" s="17">
        <v>0.03</v>
      </c>
      <c r="U2410" s="17">
        <v>2.7454999999999998</v>
      </c>
      <c r="V2410" s="21">
        <v>42488</v>
      </c>
      <c r="W2410" s="7">
        <v>600586</v>
      </c>
      <c r="X2410" s="30"/>
      <c r="Y2410" s="66">
        <v>121547</v>
      </c>
      <c r="Z2410" s="66">
        <v>12003</v>
      </c>
      <c r="AA2410" s="30"/>
      <c r="AB2410" s="66">
        <v>123389</v>
      </c>
      <c r="AC2410" s="66">
        <v>11824</v>
      </c>
      <c r="AD2410" s="30"/>
      <c r="AE2410" s="66">
        <v>119297</v>
      </c>
      <c r="AF2410" s="66">
        <v>12229</v>
      </c>
      <c r="AG2410" s="30"/>
      <c r="AH2410" s="66">
        <v>114540</v>
      </c>
      <c r="AI2410" s="66">
        <v>12737</v>
      </c>
      <c r="AJ2410" s="76"/>
      <c r="AK2410" s="75"/>
      <c r="AL2410" s="7">
        <v>600586</v>
      </c>
    </row>
    <row r="2411" spans="1:38" x14ac:dyDescent="0.15">
      <c r="A2411" s="7">
        <v>600587</v>
      </c>
      <c r="B2411" s="17">
        <f t="shared" si="840"/>
        <v>36.391304347826086</v>
      </c>
      <c r="C2411" s="17">
        <f t="shared" si="841"/>
        <v>3.1526611171795547</v>
      </c>
      <c r="D2411" s="17">
        <f t="shared" si="842"/>
        <v>58.659090909090907</v>
      </c>
      <c r="E2411" s="17">
        <f t="shared" si="843"/>
        <v>3.1992562751781835</v>
      </c>
      <c r="F2411" s="17">
        <f t="shared" si="844"/>
        <v>50.195652173913039</v>
      </c>
      <c r="G2411" s="17">
        <f t="shared" si="845"/>
        <v>2.8147552174761068</v>
      </c>
      <c r="H2411" s="17">
        <f t="shared" si="846"/>
        <v>49.375</v>
      </c>
      <c r="I2411" s="17">
        <f t="shared" si="847"/>
        <v>2.8695620588199682</v>
      </c>
      <c r="J2411" s="18">
        <v>25.11</v>
      </c>
      <c r="K2411" s="17">
        <v>0.69</v>
      </c>
      <c r="L2411" s="17">
        <v>7.9646999999999997</v>
      </c>
      <c r="M2411" s="18">
        <v>25.81</v>
      </c>
      <c r="N2411" s="17">
        <v>0.11</v>
      </c>
      <c r="O2411" s="17">
        <v>8.0675000000000008</v>
      </c>
      <c r="P2411" s="18">
        <v>23.09</v>
      </c>
      <c r="Q2411" s="17">
        <v>0.23</v>
      </c>
      <c r="R2411" s="17">
        <v>8.2032000000000007</v>
      </c>
      <c r="S2411" s="18">
        <v>23.7</v>
      </c>
      <c r="T2411" s="17">
        <v>0.36</v>
      </c>
      <c r="U2411" s="17">
        <v>8.2591000000000001</v>
      </c>
      <c r="V2411" s="21">
        <v>42489</v>
      </c>
      <c r="W2411" s="7">
        <v>600587</v>
      </c>
      <c r="X2411" s="16" t="s">
        <v>37</v>
      </c>
      <c r="Y2411" s="66">
        <v>19083</v>
      </c>
      <c r="Z2411" s="66">
        <v>21298</v>
      </c>
      <c r="AA2411" s="16" t="s">
        <v>39</v>
      </c>
      <c r="AB2411" s="66">
        <v>19983</v>
      </c>
      <c r="AC2411" s="66">
        <v>20339</v>
      </c>
      <c r="AD2411" s="16" t="s">
        <v>43</v>
      </c>
      <c r="AE2411" s="66">
        <v>23745</v>
      </c>
      <c r="AF2411" s="66">
        <v>17116</v>
      </c>
      <c r="AG2411" s="16" t="s">
        <v>41</v>
      </c>
      <c r="AH2411" s="66">
        <v>21222</v>
      </c>
      <c r="AI2411" s="66">
        <v>19151</v>
      </c>
      <c r="AJ2411" s="76"/>
      <c r="AK2411" s="75"/>
      <c r="AL2411" s="7">
        <v>600587</v>
      </c>
    </row>
    <row r="2412" spans="1:38" x14ac:dyDescent="0.15">
      <c r="A2412" s="7">
        <v>600588</v>
      </c>
      <c r="B2412" s="17">
        <f t="shared" si="840"/>
        <v>90.521739130434781</v>
      </c>
      <c r="C2412" s="17">
        <f t="shared" si="841"/>
        <v>5.5063341355690145</v>
      </c>
      <c r="D2412" s="17">
        <f t="shared" si="842"/>
        <v>-34.783333333333339</v>
      </c>
      <c r="E2412" s="17">
        <f t="shared" si="843"/>
        <v>5.7168684599791817</v>
      </c>
      <c r="F2412" s="17">
        <f t="shared" si="844"/>
        <v>-81.583333333333329</v>
      </c>
      <c r="G2412" s="17">
        <f t="shared" si="845"/>
        <v>5.4999999999999991</v>
      </c>
      <c r="H2412" s="17">
        <f t="shared" si="846"/>
        <v>-70.6875</v>
      </c>
      <c r="I2412" s="17">
        <f t="shared" si="847"/>
        <v>6.3668092771898221</v>
      </c>
      <c r="J2412" s="18">
        <v>20.82</v>
      </c>
      <c r="K2412" s="17">
        <v>0.23</v>
      </c>
      <c r="L2412" s="17">
        <v>3.7810999999999999</v>
      </c>
      <c r="M2412" s="18">
        <v>20.87</v>
      </c>
      <c r="N2412" s="17">
        <v>-0.15</v>
      </c>
      <c r="O2412" s="17">
        <v>3.6505999999999998</v>
      </c>
      <c r="P2412" s="18">
        <v>19.579999999999998</v>
      </c>
      <c r="Q2412" s="17">
        <v>-0.12</v>
      </c>
      <c r="R2412" s="17">
        <v>3.56</v>
      </c>
      <c r="S2412" s="18">
        <v>22.62</v>
      </c>
      <c r="T2412" s="17">
        <v>-0.24</v>
      </c>
      <c r="U2412" s="17">
        <v>3.5528</v>
      </c>
      <c r="V2412" s="28">
        <v>42447</v>
      </c>
      <c r="W2412" s="7">
        <v>600588</v>
      </c>
      <c r="X2412" s="16"/>
      <c r="Y2412" s="66">
        <v>95408</v>
      </c>
      <c r="Z2412" s="66">
        <v>15352</v>
      </c>
      <c r="AA2412" s="30"/>
      <c r="AB2412" s="66">
        <v>106929</v>
      </c>
      <c r="AC2412" s="66">
        <v>13694</v>
      </c>
      <c r="AD2412" s="16"/>
      <c r="AE2412" s="66">
        <v>95714</v>
      </c>
      <c r="AF2412" s="66">
        <v>15299</v>
      </c>
      <c r="AG2412" s="30"/>
      <c r="AH2412" s="66">
        <v>87104</v>
      </c>
      <c r="AI2412" s="66">
        <v>16811</v>
      </c>
      <c r="AJ2412" s="76"/>
      <c r="AK2412" s="75"/>
      <c r="AL2412" s="7">
        <v>600588</v>
      </c>
    </row>
    <row r="2413" spans="1:38" x14ac:dyDescent="0.15">
      <c r="A2413" s="7">
        <v>600589</v>
      </c>
      <c r="B2413" s="17">
        <f t="shared" si="840"/>
        <v>249.99999999999997</v>
      </c>
      <c r="C2413" s="17">
        <f t="shared" si="841"/>
        <v>2.5824921787379731</v>
      </c>
      <c r="D2413" s="17">
        <f t="shared" si="842"/>
        <v>61.28378378378379</v>
      </c>
      <c r="E2413" s="17">
        <f t="shared" si="843"/>
        <v>2.2103082734251247</v>
      </c>
      <c r="F2413" s="17">
        <f t="shared" si="844"/>
        <v>71.478873239436624</v>
      </c>
      <c r="G2413" s="17">
        <f t="shared" si="845"/>
        <v>2.4496198865693253</v>
      </c>
      <c r="H2413" s="17">
        <f t="shared" si="846"/>
        <v>64.017857142857139</v>
      </c>
      <c r="I2413" s="17">
        <f t="shared" si="847"/>
        <v>2.2843488649940267</v>
      </c>
      <c r="J2413" s="18">
        <v>8.75</v>
      </c>
      <c r="K2413" s="17">
        <v>3.5000000000000003E-2</v>
      </c>
      <c r="L2413" s="17">
        <v>3.3881999999999999</v>
      </c>
      <c r="M2413" s="18">
        <v>9.07</v>
      </c>
      <c r="N2413" s="17">
        <v>3.6999999999999998E-2</v>
      </c>
      <c r="O2413" s="17">
        <v>4.1035000000000004</v>
      </c>
      <c r="P2413" s="18">
        <v>10.15</v>
      </c>
      <c r="Q2413" s="17">
        <v>7.0999999999999994E-2</v>
      </c>
      <c r="R2413" s="17">
        <v>4.1435000000000004</v>
      </c>
      <c r="S2413" s="18">
        <v>9.56</v>
      </c>
      <c r="T2413" s="17">
        <v>0.112</v>
      </c>
      <c r="U2413" s="17">
        <v>4.1849999999999996</v>
      </c>
      <c r="V2413" s="28">
        <v>42485</v>
      </c>
      <c r="W2413" s="7">
        <v>600589</v>
      </c>
      <c r="X2413" s="30"/>
      <c r="Y2413" s="66">
        <v>30177</v>
      </c>
      <c r="Z2413" s="66">
        <v>19940</v>
      </c>
      <c r="AA2413" s="30"/>
      <c r="AB2413" s="66">
        <v>40202</v>
      </c>
      <c r="AC2413" s="66">
        <v>17544</v>
      </c>
      <c r="AD2413" s="30"/>
      <c r="AE2413" s="66">
        <v>44349</v>
      </c>
      <c r="AF2413" s="66">
        <v>15903</v>
      </c>
      <c r="AG2413" s="30"/>
      <c r="AH2413" s="66">
        <v>48072</v>
      </c>
      <c r="AI2413" s="66">
        <v>14672</v>
      </c>
      <c r="AJ2413" s="76"/>
      <c r="AK2413" s="75"/>
      <c r="AL2413" s="7">
        <v>600589</v>
      </c>
    </row>
    <row r="2414" spans="1:38" x14ac:dyDescent="0.15">
      <c r="A2414" s="7">
        <v>600590</v>
      </c>
      <c r="B2414" s="17">
        <f t="shared" si="840"/>
        <v>116.99999999999999</v>
      </c>
      <c r="C2414" s="17">
        <f t="shared" si="841"/>
        <v>3.7345888361329447</v>
      </c>
      <c r="D2414" s="17">
        <f t="shared" si="842"/>
        <v>125.64814814814815</v>
      </c>
      <c r="E2414" s="17">
        <f t="shared" si="843"/>
        <v>2.41635356754928</v>
      </c>
      <c r="F2414" s="17">
        <f t="shared" si="844"/>
        <v>134.6</v>
      </c>
      <c r="G2414" s="17">
        <f t="shared" si="845"/>
        <v>2.4188186245440004</v>
      </c>
      <c r="H2414" s="17">
        <f t="shared" si="846"/>
        <v>139.19999999999999</v>
      </c>
      <c r="I2414" s="17">
        <f t="shared" si="847"/>
        <v>3.3082009874694758</v>
      </c>
      <c r="J2414" s="18">
        <v>18.72</v>
      </c>
      <c r="K2414" s="17">
        <v>0.16</v>
      </c>
      <c r="L2414" s="17">
        <v>5.0125999999999999</v>
      </c>
      <c r="M2414" s="18">
        <v>13.57</v>
      </c>
      <c r="N2414" s="17">
        <v>2.7E-2</v>
      </c>
      <c r="O2414" s="17">
        <v>5.6158999999999999</v>
      </c>
      <c r="P2414" s="18">
        <v>13.46</v>
      </c>
      <c r="Q2414" s="17">
        <v>0.05</v>
      </c>
      <c r="R2414" s="17">
        <v>5.5647000000000002</v>
      </c>
      <c r="S2414" s="18">
        <v>18.559999999999999</v>
      </c>
      <c r="T2414" s="17">
        <v>0.1</v>
      </c>
      <c r="U2414" s="17">
        <v>5.6102999999999996</v>
      </c>
      <c r="V2414" s="21">
        <v>42475</v>
      </c>
      <c r="W2414" s="7">
        <v>600590</v>
      </c>
      <c r="X2414" s="30"/>
      <c r="Y2414" s="66">
        <v>61160</v>
      </c>
      <c r="Z2414" s="66">
        <v>10125</v>
      </c>
      <c r="AA2414" s="30"/>
      <c r="AB2414" s="66">
        <v>50989</v>
      </c>
      <c r="AC2414" s="66">
        <v>13080</v>
      </c>
      <c r="AD2414" s="30"/>
      <c r="AE2414" s="66">
        <v>47003</v>
      </c>
      <c r="AF2414" s="66">
        <v>14190</v>
      </c>
      <c r="AG2414" s="30" t="s">
        <v>41</v>
      </c>
      <c r="AH2414" s="66">
        <v>28750</v>
      </c>
      <c r="AI2414" s="66">
        <v>23199</v>
      </c>
      <c r="AJ2414" s="76"/>
      <c r="AK2414" s="75"/>
      <c r="AL2414" s="7">
        <v>600590</v>
      </c>
    </row>
    <row r="2415" spans="1:38" x14ac:dyDescent="0.15">
      <c r="A2415" s="7">
        <v>600592</v>
      </c>
      <c r="B2415" s="17">
        <f t="shared" si="840"/>
        <v>95.496183206106863</v>
      </c>
      <c r="C2415" s="17">
        <f t="shared" si="841"/>
        <v>2.417111059587294</v>
      </c>
      <c r="D2415" s="17">
        <f t="shared" si="842"/>
        <v>379.05405405405406</v>
      </c>
      <c r="E2415" s="17">
        <f t="shared" si="843"/>
        <v>2.246471118230053</v>
      </c>
      <c r="F2415" s="17">
        <f t="shared" si="844"/>
        <v>4736.363636363636</v>
      </c>
      <c r="G2415" s="17">
        <f t="shared" si="845"/>
        <v>2.2078610022248117</v>
      </c>
      <c r="H2415" s="17">
        <f t="shared" si="846"/>
        <v>-707.6388888888888</v>
      </c>
      <c r="I2415" s="17">
        <f t="shared" si="847"/>
        <v>2.1544251342551481</v>
      </c>
      <c r="J2415" s="18">
        <v>12.51</v>
      </c>
      <c r="K2415" s="17">
        <v>0.13100000000000001</v>
      </c>
      <c r="L2415" s="17">
        <v>5.1756000000000002</v>
      </c>
      <c r="M2415" s="18">
        <v>11.22</v>
      </c>
      <c r="N2415" s="17">
        <v>7.4000000000000003E-3</v>
      </c>
      <c r="O2415" s="17">
        <v>4.9945000000000004</v>
      </c>
      <c r="P2415" s="18">
        <v>10.42</v>
      </c>
      <c r="Q2415" s="17">
        <v>1.1000000000000001E-3</v>
      </c>
      <c r="R2415" s="17">
        <v>4.7195</v>
      </c>
      <c r="S2415" s="18">
        <v>10.19</v>
      </c>
      <c r="T2415" s="17">
        <v>-1.0800000000000001E-2</v>
      </c>
      <c r="U2415" s="17">
        <v>4.7298</v>
      </c>
      <c r="V2415" s="28">
        <v>42488</v>
      </c>
      <c r="W2415" s="7">
        <v>600592</v>
      </c>
      <c r="X2415" s="16" t="s">
        <v>41</v>
      </c>
      <c r="Y2415" s="66">
        <v>25477</v>
      </c>
      <c r="Z2415" s="66">
        <v>15683</v>
      </c>
      <c r="AA2415" s="16" t="s">
        <v>43</v>
      </c>
      <c r="AB2415" s="66">
        <v>26610</v>
      </c>
      <c r="AC2415" s="66">
        <v>15015</v>
      </c>
      <c r="AD2415" s="16" t="s">
        <v>43</v>
      </c>
      <c r="AE2415" s="66">
        <v>26680</v>
      </c>
      <c r="AF2415" s="66">
        <v>14976</v>
      </c>
      <c r="AG2415" s="16" t="s">
        <v>41</v>
      </c>
      <c r="AH2415" s="66">
        <v>24556</v>
      </c>
      <c r="AI2415" s="66">
        <v>16271</v>
      </c>
      <c r="AJ2415" s="76"/>
      <c r="AK2415" s="75"/>
      <c r="AL2415" s="7">
        <v>600592</v>
      </c>
    </row>
    <row r="2416" spans="1:38" x14ac:dyDescent="0.15">
      <c r="A2416" s="7">
        <v>600593</v>
      </c>
      <c r="B2416" s="17">
        <f t="shared" si="840"/>
        <v>84.913331906698048</v>
      </c>
      <c r="C2416" s="17">
        <f t="shared" si="841"/>
        <v>9.4496439713271894</v>
      </c>
      <c r="D2416" s="17">
        <f t="shared" si="842"/>
        <v>-86.283396946564892</v>
      </c>
      <c r="E2416" s="17">
        <f t="shared" si="843"/>
        <v>8.8342329580148018</v>
      </c>
      <c r="F2416" s="17">
        <f t="shared" si="844"/>
        <v>576.02230483271376</v>
      </c>
      <c r="G2416" s="17">
        <f t="shared" si="845"/>
        <v>7.6974664679582716</v>
      </c>
      <c r="H2416" s="17">
        <f t="shared" si="846"/>
        <v>40.011294180175391</v>
      </c>
      <c r="I2416" s="17">
        <f t="shared" si="847"/>
        <v>8.449607508891555</v>
      </c>
      <c r="J2416" s="18">
        <v>39.68</v>
      </c>
      <c r="K2416" s="17">
        <v>0.46729999999999999</v>
      </c>
      <c r="L2416" s="17">
        <v>4.1990999999999996</v>
      </c>
      <c r="M2416" s="18">
        <v>36.17</v>
      </c>
      <c r="N2416" s="17">
        <v>-0.1048</v>
      </c>
      <c r="O2416" s="17">
        <v>4.0942999999999996</v>
      </c>
      <c r="P2416" s="18">
        <v>30.99</v>
      </c>
      <c r="Q2416" s="17">
        <v>2.69E-2</v>
      </c>
      <c r="R2416" s="17">
        <v>4.0259999999999998</v>
      </c>
      <c r="S2416" s="18">
        <v>40.15</v>
      </c>
      <c r="T2416" s="17">
        <v>0.75260000000000005</v>
      </c>
      <c r="U2416" s="17">
        <v>4.7516999999999996</v>
      </c>
      <c r="V2416" s="21">
        <v>42468</v>
      </c>
      <c r="W2416" s="7">
        <v>600593</v>
      </c>
      <c r="X2416" s="41" t="s">
        <v>37</v>
      </c>
      <c r="Y2416" s="66">
        <v>6020</v>
      </c>
      <c r="Z2416" s="66">
        <v>15282</v>
      </c>
      <c r="AA2416" s="41"/>
      <c r="AB2416" s="66">
        <v>9532</v>
      </c>
      <c r="AC2416" s="66">
        <v>9652</v>
      </c>
      <c r="AD2416" s="41"/>
      <c r="AE2416" s="66">
        <v>9278</v>
      </c>
      <c r="AF2416" s="66">
        <v>9916</v>
      </c>
      <c r="AG2416" s="41" t="s">
        <v>37</v>
      </c>
      <c r="AH2416" s="66">
        <v>5567</v>
      </c>
      <c r="AI2416" s="66">
        <v>16526</v>
      </c>
      <c r="AJ2416" s="76"/>
      <c r="AK2416" s="75"/>
      <c r="AL2416" s="7">
        <v>600593</v>
      </c>
    </row>
    <row r="2417" spans="1:38" x14ac:dyDescent="0.15">
      <c r="A2417" s="7">
        <v>600594</v>
      </c>
      <c r="B2417" s="17">
        <f t="shared" si="840"/>
        <v>69.636135508155576</v>
      </c>
      <c r="C2417" s="17">
        <f t="shared" si="841"/>
        <v>3.6912230917595936</v>
      </c>
      <c r="D2417" s="17">
        <f t="shared" si="842"/>
        <v>39.024975984630167</v>
      </c>
      <c r="E2417" s="17">
        <f t="shared" si="843"/>
        <v>3.5212793620525269</v>
      </c>
      <c r="F2417" s="17">
        <f t="shared" si="844"/>
        <v>36.651376146788991</v>
      </c>
      <c r="G2417" s="17">
        <f t="shared" si="845"/>
        <v>3.3796501914007151</v>
      </c>
      <c r="H2417" s="17">
        <f t="shared" si="846"/>
        <v>34.180327868852459</v>
      </c>
      <c r="I2417" s="17">
        <f t="shared" si="847"/>
        <v>3.4270921082369381</v>
      </c>
      <c r="J2417" s="18">
        <v>16.649999999999999</v>
      </c>
      <c r="K2417" s="17">
        <v>0.23910000000000001</v>
      </c>
      <c r="L2417" s="17">
        <v>4.5106999999999999</v>
      </c>
      <c r="M2417" s="18">
        <v>16.25</v>
      </c>
      <c r="N2417" s="17">
        <v>0.1041</v>
      </c>
      <c r="O2417" s="17">
        <v>4.6147999999999998</v>
      </c>
      <c r="P2417" s="18">
        <v>15.98</v>
      </c>
      <c r="Q2417" s="17">
        <v>0.218</v>
      </c>
      <c r="R2417" s="17">
        <v>4.7282999999999999</v>
      </c>
      <c r="S2417" s="18">
        <v>16.68</v>
      </c>
      <c r="T2417" s="17">
        <v>0.36599999999999999</v>
      </c>
      <c r="U2417" s="17">
        <v>4.8670999999999998</v>
      </c>
      <c r="V2417" s="21">
        <v>42489</v>
      </c>
      <c r="W2417" s="7">
        <v>600594</v>
      </c>
      <c r="X2417" s="41" t="s">
        <v>43</v>
      </c>
      <c r="Y2417" s="66">
        <v>33570</v>
      </c>
      <c r="Z2417" s="66">
        <v>23590</v>
      </c>
      <c r="AA2417" s="41" t="s">
        <v>43</v>
      </c>
      <c r="AB2417" s="66">
        <v>35582</v>
      </c>
      <c r="AC2417" s="66">
        <v>22256</v>
      </c>
      <c r="AD2417" s="41" t="s">
        <v>41</v>
      </c>
      <c r="AE2417" s="66">
        <v>35545</v>
      </c>
      <c r="AF2417" s="66">
        <v>22280</v>
      </c>
      <c r="AG2417" s="41" t="s">
        <v>41</v>
      </c>
      <c r="AH2417" s="66">
        <v>35326</v>
      </c>
      <c r="AI2417" s="66">
        <v>22418</v>
      </c>
      <c r="AJ2417" s="76"/>
      <c r="AK2417" s="75"/>
      <c r="AL2417" s="7">
        <v>600594</v>
      </c>
    </row>
    <row r="2418" spans="1:38" x14ac:dyDescent="0.15">
      <c r="A2418" s="7">
        <v>600595</v>
      </c>
      <c r="B2418" s="17">
        <f t="shared" si="840"/>
        <v>-22.48</v>
      </c>
      <c r="C2418" s="17">
        <f t="shared" si="841"/>
        <v>2.0549197411239897</v>
      </c>
      <c r="D2418" s="17">
        <f t="shared" si="842"/>
        <v>22.375</v>
      </c>
      <c r="E2418" s="17">
        <f t="shared" si="843"/>
        <v>1.9181311615945136</v>
      </c>
      <c r="F2418" s="17">
        <f t="shared" si="844"/>
        <v>35.25</v>
      </c>
      <c r="G2418" s="17">
        <f t="shared" si="845"/>
        <v>2.0010643959552956</v>
      </c>
      <c r="H2418" s="17">
        <f t="shared" si="846"/>
        <v>40.875</v>
      </c>
      <c r="I2418" s="17">
        <f t="shared" si="847"/>
        <v>1.9223985890652557</v>
      </c>
      <c r="J2418" s="18">
        <v>5.62</v>
      </c>
      <c r="K2418" s="17">
        <v>-0.25</v>
      </c>
      <c r="L2418" s="17">
        <v>2.7349000000000001</v>
      </c>
      <c r="M2418" s="18">
        <v>5.37</v>
      </c>
      <c r="N2418" s="17">
        <v>0.06</v>
      </c>
      <c r="O2418" s="17">
        <v>2.7995999999999999</v>
      </c>
      <c r="P2418" s="18">
        <v>5.64</v>
      </c>
      <c r="Q2418" s="17">
        <v>0.08</v>
      </c>
      <c r="R2418" s="17">
        <v>2.8184999999999998</v>
      </c>
      <c r="S2418" s="18">
        <v>5.45</v>
      </c>
      <c r="T2418" s="17">
        <v>0.1</v>
      </c>
      <c r="U2418" s="17">
        <v>2.835</v>
      </c>
      <c r="V2418" s="21">
        <v>42454</v>
      </c>
      <c r="W2418" s="7">
        <v>600595</v>
      </c>
      <c r="X2418" s="30"/>
      <c r="Y2418" s="66"/>
      <c r="Z2418" s="66"/>
      <c r="AA2418" s="30"/>
      <c r="AB2418" s="66"/>
      <c r="AC2418" s="66"/>
      <c r="AD2418" s="30"/>
      <c r="AE2418" s="66"/>
      <c r="AF2418" s="66"/>
      <c r="AG2418" s="30"/>
      <c r="AH2418" s="66"/>
      <c r="AI2418" s="66"/>
      <c r="AJ2418" s="76"/>
      <c r="AK2418" s="75"/>
      <c r="AL2418" s="7">
        <v>600595</v>
      </c>
    </row>
    <row r="2419" spans="1:38" x14ac:dyDescent="0.15">
      <c r="A2419" s="7">
        <v>600596</v>
      </c>
      <c r="B2419" s="17">
        <f t="shared" si="840"/>
        <v>-26.069246435845216</v>
      </c>
      <c r="C2419" s="17">
        <f t="shared" si="841"/>
        <v>1.7534246575342467</v>
      </c>
      <c r="D2419" s="17">
        <f t="shared" si="842"/>
        <v>-28.376436781609197</v>
      </c>
      <c r="E2419" s="17">
        <f t="shared" si="843"/>
        <v>1.3664746683271929</v>
      </c>
      <c r="F2419" s="17">
        <f t="shared" si="844"/>
        <v>-142.3828125</v>
      </c>
      <c r="G2419" s="17">
        <f t="shared" si="845"/>
        <v>1.2615294097288319</v>
      </c>
      <c r="H2419" s="17">
        <f t="shared" si="846"/>
        <v>-335.88709677419354</v>
      </c>
      <c r="I2419" s="17">
        <f t="shared" si="847"/>
        <v>1.4408274812329194</v>
      </c>
      <c r="J2419" s="18">
        <v>10.24</v>
      </c>
      <c r="K2419" s="17">
        <v>-0.39279999999999998</v>
      </c>
      <c r="L2419" s="17">
        <v>5.84</v>
      </c>
      <c r="M2419" s="18">
        <v>7.9</v>
      </c>
      <c r="N2419" s="17">
        <v>-6.9599999999999995E-2</v>
      </c>
      <c r="O2419" s="17">
        <v>5.7812999999999999</v>
      </c>
      <c r="P2419" s="18">
        <v>7.29</v>
      </c>
      <c r="Q2419" s="17">
        <v>-2.5600000000000001E-2</v>
      </c>
      <c r="R2419" s="17">
        <v>5.7786999999999997</v>
      </c>
      <c r="S2419" s="18">
        <v>8.33</v>
      </c>
      <c r="T2419" s="17">
        <v>-1.8599999999999998E-2</v>
      </c>
      <c r="U2419" s="17">
        <v>5.7813999999999997</v>
      </c>
      <c r="V2419" s="21">
        <v>42464</v>
      </c>
      <c r="W2419" s="7">
        <v>600596</v>
      </c>
      <c r="X2419" s="30"/>
      <c r="Y2419" s="66">
        <v>60366</v>
      </c>
      <c r="Z2419" s="66">
        <v>11251</v>
      </c>
      <c r="AA2419" s="30"/>
      <c r="AB2419" s="66">
        <v>58031</v>
      </c>
      <c r="AC2419" s="66">
        <v>11704</v>
      </c>
      <c r="AD2419" s="30"/>
      <c r="AE2419" s="66">
        <v>55435</v>
      </c>
      <c r="AF2419" s="66">
        <v>12252</v>
      </c>
      <c r="AG2419" s="30"/>
      <c r="AH2419" s="66">
        <v>58783</v>
      </c>
      <c r="AI2419" s="66">
        <v>11554</v>
      </c>
      <c r="AJ2419" s="76"/>
      <c r="AK2419" s="75"/>
      <c r="AL2419" s="7">
        <v>600596</v>
      </c>
    </row>
    <row r="2420" spans="1:38" x14ac:dyDescent="0.15">
      <c r="A2420" s="7">
        <v>600597</v>
      </c>
      <c r="B2420" s="17">
        <f t="shared" si="840"/>
        <v>38.411764705882355</v>
      </c>
      <c r="C2420" s="17">
        <f t="shared" si="841"/>
        <v>3.5412147505422995</v>
      </c>
      <c r="D2420" s="17">
        <f t="shared" si="842"/>
        <v>31.25</v>
      </c>
      <c r="E2420" s="17">
        <f t="shared" si="843"/>
        <v>3.1541595479037983</v>
      </c>
      <c r="F2420" s="17">
        <f t="shared" si="844"/>
        <v>32.248219735503561</v>
      </c>
      <c r="G2420" s="17">
        <f t="shared" si="845"/>
        <v>3.3196324318663768</v>
      </c>
      <c r="H2420" s="17">
        <f t="shared" si="846"/>
        <v>30.323741007194247</v>
      </c>
      <c r="I2420" s="17">
        <f t="shared" si="847"/>
        <v>3.5248369292523831</v>
      </c>
      <c r="J2420" s="18">
        <v>13.06</v>
      </c>
      <c r="K2420" s="17">
        <v>0.34</v>
      </c>
      <c r="L2420" s="17">
        <v>3.6880000000000002</v>
      </c>
      <c r="M2420" s="18">
        <v>12</v>
      </c>
      <c r="N2420" s="17">
        <v>9.6000000000000002E-2</v>
      </c>
      <c r="O2420" s="17">
        <v>3.8045</v>
      </c>
      <c r="P2420" s="18">
        <v>12.68</v>
      </c>
      <c r="Q2420" s="17">
        <v>0.1966</v>
      </c>
      <c r="R2420" s="17">
        <v>3.8197000000000001</v>
      </c>
      <c r="S2420" s="18">
        <v>14.05</v>
      </c>
      <c r="T2420" s="17">
        <v>0.34749999999999998</v>
      </c>
      <c r="U2420" s="17">
        <v>3.9860000000000002</v>
      </c>
      <c r="V2420" s="28">
        <v>42457</v>
      </c>
      <c r="W2420" s="7">
        <v>600597</v>
      </c>
      <c r="X2420" s="16" t="s">
        <v>43</v>
      </c>
      <c r="Y2420" s="66">
        <v>51677</v>
      </c>
      <c r="Z2420" s="66">
        <v>23814</v>
      </c>
      <c r="AA2420" s="16" t="s">
        <v>41</v>
      </c>
      <c r="AB2420" s="66">
        <v>48667</v>
      </c>
      <c r="AC2420" s="66">
        <v>25287</v>
      </c>
      <c r="AD2420" s="16" t="s">
        <v>41</v>
      </c>
      <c r="AE2420" s="66">
        <v>45967</v>
      </c>
      <c r="AF2420" s="66">
        <v>26772</v>
      </c>
      <c r="AG2420" s="16" t="s">
        <v>43</v>
      </c>
      <c r="AH2420" s="66">
        <v>46235</v>
      </c>
      <c r="AI2420" s="66">
        <v>26617</v>
      </c>
      <c r="AJ2420" s="76"/>
      <c r="AK2420" s="75"/>
      <c r="AL2420" s="7">
        <v>600597</v>
      </c>
    </row>
    <row r="2421" spans="1:38" x14ac:dyDescent="0.15">
      <c r="A2421" s="7">
        <v>600598</v>
      </c>
      <c r="B2421" s="17">
        <f t="shared" si="840"/>
        <v>32.884097035040426</v>
      </c>
      <c r="C2421" s="17">
        <f t="shared" si="841"/>
        <v>3.8517395971459236</v>
      </c>
      <c r="D2421" s="17">
        <f t="shared" si="842"/>
        <v>57.96875</v>
      </c>
      <c r="E2421" s="17">
        <f t="shared" si="843"/>
        <v>3.4606056837261363</v>
      </c>
      <c r="F2421" s="17">
        <f t="shared" si="844"/>
        <v>15.810810810810809</v>
      </c>
      <c r="G2421" s="17">
        <f t="shared" si="845"/>
        <v>3.2842617428731833</v>
      </c>
      <c r="H2421" s="17">
        <f t="shared" si="846"/>
        <v>17.377232142857142</v>
      </c>
      <c r="I2421" s="17">
        <f t="shared" si="847"/>
        <v>3.1251881736617091</v>
      </c>
      <c r="J2421" s="18">
        <v>12.2</v>
      </c>
      <c r="K2421" s="17">
        <v>0.371</v>
      </c>
      <c r="L2421" s="17">
        <v>3.1674000000000002</v>
      </c>
      <c r="M2421" s="18">
        <v>11.13</v>
      </c>
      <c r="N2421" s="17">
        <v>4.8000000000000001E-2</v>
      </c>
      <c r="O2421" s="17">
        <v>3.2162000000000002</v>
      </c>
      <c r="P2421" s="18">
        <v>10.53</v>
      </c>
      <c r="Q2421" s="17">
        <v>0.33300000000000002</v>
      </c>
      <c r="R2421" s="17">
        <v>3.2061999999999999</v>
      </c>
      <c r="S2421" s="18">
        <v>10.38</v>
      </c>
      <c r="T2421" s="17">
        <v>0.44800000000000001</v>
      </c>
      <c r="U2421" s="17">
        <v>3.3214000000000001</v>
      </c>
      <c r="V2421" s="28">
        <v>42457</v>
      </c>
      <c r="W2421" s="7">
        <v>600598</v>
      </c>
      <c r="X2421" s="30"/>
      <c r="Y2421" s="66"/>
      <c r="Z2421" s="66"/>
      <c r="AA2421" s="30"/>
      <c r="AB2421" s="66"/>
      <c r="AC2421" s="66"/>
      <c r="AD2421" s="30"/>
      <c r="AE2421" s="66"/>
      <c r="AF2421" s="66"/>
      <c r="AG2421" s="30"/>
      <c r="AH2421" s="66"/>
      <c r="AI2421" s="66"/>
      <c r="AJ2421" s="76"/>
      <c r="AK2421" s="75"/>
      <c r="AL2421" s="7">
        <v>600598</v>
      </c>
    </row>
    <row r="2422" spans="1:38" x14ac:dyDescent="0.15">
      <c r="A2422" s="7">
        <v>600599</v>
      </c>
      <c r="B2422" s="17">
        <f t="shared" si="840"/>
        <v>236.58333333333334</v>
      </c>
      <c r="C2422" s="17">
        <f t="shared" si="841"/>
        <v>6.709204773720904</v>
      </c>
      <c r="D2422" s="17">
        <f t="shared" si="842"/>
        <v>1613.125</v>
      </c>
      <c r="E2422" s="17">
        <f t="shared" si="843"/>
        <v>6.0930122757318221</v>
      </c>
      <c r="F2422" s="17">
        <f t="shared" si="844"/>
        <v>-178.26666666666665</v>
      </c>
      <c r="G2422" s="17">
        <f t="shared" si="845"/>
        <v>6.5090917942601196</v>
      </c>
      <c r="H2422" s="17">
        <f t="shared" si="846"/>
        <v>-1324.2857142857142</v>
      </c>
      <c r="I2422" s="17">
        <f t="shared" si="847"/>
        <v>5.9430219978362775</v>
      </c>
      <c r="J2422" s="18">
        <v>28.39</v>
      </c>
      <c r="K2422" s="17">
        <v>0.12</v>
      </c>
      <c r="L2422" s="17">
        <v>4.2314999999999996</v>
      </c>
      <c r="M2422" s="18">
        <v>25.81</v>
      </c>
      <c r="N2422" s="17">
        <v>4.0000000000000001E-3</v>
      </c>
      <c r="O2422" s="17">
        <v>4.2359999999999998</v>
      </c>
      <c r="P2422" s="18">
        <v>26.74</v>
      </c>
      <c r="Q2422" s="17">
        <v>-7.4999999999999997E-2</v>
      </c>
      <c r="R2422" s="17">
        <v>4.1081000000000003</v>
      </c>
      <c r="S2422" s="18">
        <v>24.72</v>
      </c>
      <c r="T2422" s="17">
        <v>-1.4E-2</v>
      </c>
      <c r="U2422" s="17">
        <v>4.1595000000000004</v>
      </c>
      <c r="V2422" s="21">
        <v>42479</v>
      </c>
      <c r="W2422" s="7">
        <v>600599</v>
      </c>
      <c r="X2422" s="30"/>
      <c r="Y2422" s="66">
        <v>30177</v>
      </c>
      <c r="Z2422" s="66">
        <v>5501</v>
      </c>
      <c r="AA2422" s="30"/>
      <c r="AB2422" s="66">
        <v>31002</v>
      </c>
      <c r="AC2422" s="66">
        <v>5354</v>
      </c>
      <c r="AD2422" s="30"/>
      <c r="AE2422" s="66">
        <v>27145</v>
      </c>
      <c r="AF2422" s="66">
        <v>6115</v>
      </c>
      <c r="AG2422" s="30"/>
      <c r="AH2422" s="66">
        <v>23912</v>
      </c>
      <c r="AI2422" s="66">
        <v>6942</v>
      </c>
      <c r="AJ2422" s="76"/>
      <c r="AK2422" s="75"/>
      <c r="AL2422" s="7">
        <v>600599</v>
      </c>
    </row>
    <row r="2423" spans="1:38" x14ac:dyDescent="0.15">
      <c r="A2423" s="7">
        <v>600600</v>
      </c>
      <c r="B2423" s="17">
        <f t="shared" si="840"/>
        <v>23.217665615141957</v>
      </c>
      <c r="C2423" s="17">
        <f t="shared" si="841"/>
        <v>2.4166208351460727</v>
      </c>
      <c r="D2423" s="17">
        <f t="shared" si="842"/>
        <v>18.164556962025316</v>
      </c>
      <c r="E2423" s="17">
        <f t="shared" si="843"/>
        <v>2.2817255251148811</v>
      </c>
      <c r="F2423" s="17">
        <f t="shared" si="844"/>
        <v>18.375474083438686</v>
      </c>
      <c r="G2423" s="17">
        <f t="shared" si="845"/>
        <v>2.3106271361576982</v>
      </c>
      <c r="H2423" s="17">
        <f t="shared" si="846"/>
        <v>17.516519823788546</v>
      </c>
      <c r="I2423" s="17">
        <f t="shared" si="847"/>
        <v>2.5079432657662983</v>
      </c>
      <c r="J2423" s="18">
        <v>29.44</v>
      </c>
      <c r="K2423" s="17">
        <v>1.268</v>
      </c>
      <c r="L2423" s="17">
        <v>12.1823</v>
      </c>
      <c r="M2423" s="18">
        <v>28.7</v>
      </c>
      <c r="N2423" s="17">
        <v>0.39500000000000002</v>
      </c>
      <c r="O2423" s="17">
        <v>12.578200000000001</v>
      </c>
      <c r="P2423" s="18">
        <v>29.07</v>
      </c>
      <c r="Q2423" s="17">
        <v>0.79100000000000004</v>
      </c>
      <c r="R2423" s="17">
        <v>12.581</v>
      </c>
      <c r="S2423" s="18">
        <v>31.81</v>
      </c>
      <c r="T2423" s="17">
        <v>1.3620000000000001</v>
      </c>
      <c r="U2423" s="17">
        <v>12.6837</v>
      </c>
      <c r="V2423" s="28">
        <v>42460</v>
      </c>
      <c r="W2423" s="7">
        <v>600600</v>
      </c>
      <c r="X2423" s="16" t="s">
        <v>39</v>
      </c>
      <c r="Y2423" s="66">
        <v>34749</v>
      </c>
      <c r="Z2423" s="66">
        <v>38878</v>
      </c>
      <c r="AA2423" s="16" t="s">
        <v>39</v>
      </c>
      <c r="AB2423" s="66">
        <v>35643</v>
      </c>
      <c r="AC2423" s="66">
        <v>37903</v>
      </c>
      <c r="AD2423" s="16" t="s">
        <v>43</v>
      </c>
      <c r="AE2423" s="66">
        <v>40121</v>
      </c>
      <c r="AF2423" s="66">
        <v>33673</v>
      </c>
      <c r="AG2423" s="16" t="s">
        <v>37</v>
      </c>
      <c r="AH2423" s="66">
        <v>27471</v>
      </c>
      <c r="AI2423" s="66">
        <v>49179</v>
      </c>
      <c r="AJ2423" s="76"/>
      <c r="AK2423" s="75"/>
      <c r="AL2423" s="7">
        <v>600600</v>
      </c>
    </row>
    <row r="2424" spans="1:38" x14ac:dyDescent="0.15">
      <c r="A2424" s="7">
        <v>600601</v>
      </c>
      <c r="B2424" s="17">
        <f t="shared" si="840"/>
        <v>91.816367265469054</v>
      </c>
      <c r="C2424" s="17">
        <f t="shared" si="841"/>
        <v>2.7652539825668767</v>
      </c>
      <c r="D2424" s="17">
        <f t="shared" si="842"/>
        <v>-47.410358565737049</v>
      </c>
      <c r="E2424" s="17">
        <f t="shared" si="843"/>
        <v>2.9106029106029103</v>
      </c>
      <c r="F2424" s="17">
        <f t="shared" si="844"/>
        <v>-47.991071428571431</v>
      </c>
      <c r="G2424" s="17">
        <f t="shared" si="845"/>
        <v>2.6622090143635462</v>
      </c>
      <c r="H2424" s="17">
        <f t="shared" si="846"/>
        <v>-76.147227533460807</v>
      </c>
      <c r="I2424" s="17">
        <f t="shared" si="847"/>
        <v>3.3304064224786751</v>
      </c>
      <c r="J2424" s="18">
        <v>4.5999999999999996</v>
      </c>
      <c r="K2424" s="17">
        <v>5.0099999999999999E-2</v>
      </c>
      <c r="L2424" s="17">
        <v>1.6635</v>
      </c>
      <c r="M2424" s="18">
        <v>4.76</v>
      </c>
      <c r="N2424" s="17">
        <v>-2.5100000000000001E-2</v>
      </c>
      <c r="O2424" s="17">
        <v>1.6354</v>
      </c>
      <c r="P2424" s="18">
        <v>4.3</v>
      </c>
      <c r="Q2424" s="17">
        <v>-4.48E-2</v>
      </c>
      <c r="R2424" s="17">
        <v>1.6152</v>
      </c>
      <c r="S2424" s="18">
        <v>5.31</v>
      </c>
      <c r="T2424" s="17">
        <v>-5.2299999999999999E-2</v>
      </c>
      <c r="U2424" s="17">
        <v>1.5944</v>
      </c>
      <c r="V2424" s="21">
        <v>42485</v>
      </c>
      <c r="W2424" s="7">
        <v>600601</v>
      </c>
      <c r="X2424" s="30"/>
      <c r="Y2424" s="66"/>
      <c r="Z2424" s="66"/>
      <c r="AA2424" s="30"/>
      <c r="AB2424" s="66"/>
      <c r="AC2424" s="66"/>
      <c r="AD2424" s="30"/>
      <c r="AE2424" s="66"/>
      <c r="AF2424" s="66"/>
      <c r="AG2424" s="30"/>
      <c r="AH2424" s="66"/>
      <c r="AI2424" s="66"/>
      <c r="AJ2424" s="76"/>
      <c r="AK2424" s="75"/>
      <c r="AL2424" s="7">
        <v>600601</v>
      </c>
    </row>
    <row r="2425" spans="1:38" x14ac:dyDescent="0.15">
      <c r="A2425" s="7">
        <v>600602</v>
      </c>
      <c r="B2425" s="17">
        <f t="shared" si="840"/>
        <v>76.239999999999995</v>
      </c>
      <c r="C2425" s="17">
        <f t="shared" si="841"/>
        <v>3.8401096022887535</v>
      </c>
      <c r="D2425" s="17">
        <f t="shared" si="842"/>
        <v>122.06521739130436</v>
      </c>
      <c r="E2425" s="17">
        <f t="shared" si="843"/>
        <v>4.4835708867329416</v>
      </c>
      <c r="F2425" s="17">
        <f t="shared" si="844"/>
        <v>99.061913696060046</v>
      </c>
      <c r="G2425" s="17">
        <f t="shared" si="845"/>
        <v>4.2098548875777393</v>
      </c>
      <c r="H2425" s="17">
        <f t="shared" si="846"/>
        <v>46.271929824561404</v>
      </c>
      <c r="I2425" s="17">
        <f t="shared" si="847"/>
        <v>4.0007584376185061</v>
      </c>
      <c r="J2425" s="18">
        <v>9.5299999999999994</v>
      </c>
      <c r="K2425" s="17">
        <v>0.125</v>
      </c>
      <c r="L2425" s="17">
        <v>2.4817</v>
      </c>
      <c r="M2425" s="18">
        <v>11.23</v>
      </c>
      <c r="N2425" s="17">
        <v>2.3E-2</v>
      </c>
      <c r="O2425" s="17">
        <v>2.5047000000000001</v>
      </c>
      <c r="P2425" s="18">
        <v>10.56</v>
      </c>
      <c r="Q2425" s="17">
        <v>5.33E-2</v>
      </c>
      <c r="R2425" s="17">
        <v>2.5084</v>
      </c>
      <c r="S2425" s="18">
        <v>10.55</v>
      </c>
      <c r="T2425" s="17">
        <v>0.17100000000000001</v>
      </c>
      <c r="U2425" s="17">
        <v>2.637</v>
      </c>
      <c r="V2425" s="21">
        <v>42447</v>
      </c>
      <c r="W2425" s="7">
        <v>600602</v>
      </c>
      <c r="X2425" s="30"/>
      <c r="Y2425" s="66">
        <v>114825</v>
      </c>
      <c r="Z2425" s="66">
        <v>11555</v>
      </c>
      <c r="AA2425" s="30"/>
      <c r="AB2425" s="66">
        <v>116530</v>
      </c>
      <c r="AC2425" s="66">
        <v>11386</v>
      </c>
      <c r="AD2425" s="30"/>
      <c r="AE2425" s="66">
        <v>119524</v>
      </c>
      <c r="AF2425" s="66">
        <v>11100</v>
      </c>
      <c r="AG2425" s="30"/>
      <c r="AH2425" s="66">
        <v>114487</v>
      </c>
      <c r="AI2425" s="66">
        <v>11589</v>
      </c>
      <c r="AJ2425" s="76"/>
      <c r="AK2425" s="75"/>
      <c r="AL2425" s="7">
        <v>600602</v>
      </c>
    </row>
    <row r="2426" spans="1:38" x14ac:dyDescent="0.15">
      <c r="A2426" s="7">
        <v>600603</v>
      </c>
      <c r="B2426" s="17">
        <f t="shared" si="840"/>
        <v>-15.1</v>
      </c>
      <c r="C2426" s="17">
        <f t="shared" si="841"/>
        <v>-19.356492757338803</v>
      </c>
      <c r="D2426" s="17">
        <f t="shared" si="842"/>
        <v>-55.401785714285715</v>
      </c>
      <c r="E2426" s="17">
        <f t="shared" si="843"/>
        <v>-14.84982649276056</v>
      </c>
      <c r="F2426" s="17">
        <f t="shared" si="844"/>
        <v>-51.58084914182475</v>
      </c>
      <c r="G2426" s="17">
        <f t="shared" si="845"/>
        <v>-12.819937135159407</v>
      </c>
      <c r="H2426" s="17">
        <f t="shared" si="846"/>
        <v>-62.647058823529406</v>
      </c>
      <c r="I2426" s="17">
        <f t="shared" si="847"/>
        <v>-14.915966386554622</v>
      </c>
      <c r="J2426" s="18">
        <v>15.1</v>
      </c>
      <c r="K2426" s="17">
        <v>-1</v>
      </c>
      <c r="L2426" s="17">
        <v>-0.78010000000000002</v>
      </c>
      <c r="M2426" s="18">
        <v>12.41</v>
      </c>
      <c r="N2426" s="17">
        <v>-5.6000000000000001E-2</v>
      </c>
      <c r="O2426" s="17">
        <v>-0.8357</v>
      </c>
      <c r="P2426" s="18">
        <v>11.42</v>
      </c>
      <c r="Q2426" s="17">
        <v>-0.11070000000000001</v>
      </c>
      <c r="R2426" s="17">
        <v>-0.89080000000000004</v>
      </c>
      <c r="S2426" s="18">
        <v>14.2</v>
      </c>
      <c r="T2426" s="17">
        <v>-0.17</v>
      </c>
      <c r="U2426" s="17">
        <v>-0.95199999999999996</v>
      </c>
      <c r="V2426" s="21">
        <v>42447</v>
      </c>
      <c r="W2426" s="7">
        <v>600603</v>
      </c>
      <c r="X2426" s="30"/>
      <c r="Y2426" s="66">
        <v>26758</v>
      </c>
      <c r="Z2426" s="66">
        <v>7274</v>
      </c>
      <c r="AA2426" s="30"/>
      <c r="AB2426" s="66">
        <v>22283</v>
      </c>
      <c r="AC2426" s="66">
        <v>8735</v>
      </c>
      <c r="AD2426" s="30"/>
      <c r="AE2426" s="66">
        <v>21036</v>
      </c>
      <c r="AF2426" s="66">
        <v>9253</v>
      </c>
      <c r="AG2426" s="30" t="s">
        <v>41</v>
      </c>
      <c r="AH2426" s="66">
        <v>18024</v>
      </c>
      <c r="AI2426" s="66">
        <v>10799</v>
      </c>
      <c r="AJ2426" s="76"/>
      <c r="AK2426" s="75"/>
      <c r="AL2426" s="7">
        <v>600603</v>
      </c>
    </row>
    <row r="2427" spans="1:38" x14ac:dyDescent="0.15">
      <c r="A2427" s="7">
        <v>600604</v>
      </c>
      <c r="B2427" s="17">
        <f t="shared" si="840"/>
        <v>103.35000000000001</v>
      </c>
      <c r="C2427" s="17">
        <f t="shared" si="841"/>
        <v>5.444775175829097</v>
      </c>
      <c r="D2427" s="17">
        <f t="shared" si="842"/>
        <v>252.43288590604027</v>
      </c>
      <c r="E2427" s="17">
        <f t="shared" si="843"/>
        <v>7.864405007710201</v>
      </c>
      <c r="F2427" s="17">
        <f t="shared" si="844"/>
        <v>120</v>
      </c>
      <c r="G2427" s="17">
        <f t="shared" si="845"/>
        <v>6.1964267272539502</v>
      </c>
      <c r="H2427" s="17">
        <f t="shared" si="846"/>
        <v>71.754636233951501</v>
      </c>
      <c r="I2427" s="17">
        <f t="shared" si="847"/>
        <v>3.2997129971299715</v>
      </c>
      <c r="J2427" s="18">
        <v>20.67</v>
      </c>
      <c r="K2427" s="17">
        <v>0.2</v>
      </c>
      <c r="L2427" s="17">
        <v>3.7963</v>
      </c>
      <c r="M2427" s="18">
        <v>30.09</v>
      </c>
      <c r="N2427" s="17">
        <v>2.98E-2</v>
      </c>
      <c r="O2427" s="17">
        <v>3.8260999999999998</v>
      </c>
      <c r="P2427" s="18">
        <v>24</v>
      </c>
      <c r="Q2427" s="17">
        <v>0.1</v>
      </c>
      <c r="R2427" s="17">
        <v>3.8732000000000002</v>
      </c>
      <c r="S2427" s="18">
        <v>20.12</v>
      </c>
      <c r="T2427" s="17">
        <v>0.21029999999999999</v>
      </c>
      <c r="U2427" s="17">
        <v>6.0975000000000001</v>
      </c>
      <c r="V2427" s="21">
        <v>42458</v>
      </c>
      <c r="W2427" s="7">
        <v>600604</v>
      </c>
      <c r="X2427" s="30"/>
      <c r="Y2427" s="66">
        <v>68187</v>
      </c>
      <c r="Z2427" s="66">
        <v>11150</v>
      </c>
      <c r="AA2427" s="30"/>
      <c r="AB2427" s="66">
        <v>74397</v>
      </c>
      <c r="AC2427" s="66">
        <v>10219</v>
      </c>
      <c r="AD2427" s="30"/>
      <c r="AE2427" s="66">
        <v>73344</v>
      </c>
      <c r="AF2427" s="66">
        <v>10366</v>
      </c>
      <c r="AG2427" s="30"/>
      <c r="AH2427" s="66">
        <v>71080</v>
      </c>
      <c r="AI2427" s="66">
        <v>13177</v>
      </c>
      <c r="AJ2427" s="76"/>
      <c r="AK2427" s="75"/>
      <c r="AL2427" s="7">
        <v>600604</v>
      </c>
    </row>
    <row r="2428" spans="1:38" x14ac:dyDescent="0.15">
      <c r="A2428" s="7">
        <v>600605</v>
      </c>
      <c r="B2428" s="17">
        <f t="shared" si="840"/>
        <v>337.5714285714285</v>
      </c>
      <c r="C2428" s="17">
        <f t="shared" si="841"/>
        <v>6.269068527312764</v>
      </c>
      <c r="D2428" s="17">
        <f t="shared" si="842"/>
        <v>231.52173913043478</v>
      </c>
      <c r="E2428" s="17">
        <f t="shared" si="843"/>
        <v>5.6172367414752502</v>
      </c>
      <c r="F2428" s="17">
        <f t="shared" si="844"/>
        <v>99.432989690721641</v>
      </c>
      <c r="G2428" s="17">
        <f t="shared" si="845"/>
        <v>5.0161223216143123</v>
      </c>
      <c r="H2428" s="17">
        <f t="shared" si="846"/>
        <v>106.67763157894737</v>
      </c>
      <c r="I2428" s="17">
        <f t="shared" si="847"/>
        <v>5.5424528301886795</v>
      </c>
      <c r="J2428" s="18">
        <v>23.63</v>
      </c>
      <c r="K2428" s="17">
        <v>7.0000000000000007E-2</v>
      </c>
      <c r="L2428" s="17">
        <v>3.7692999999999999</v>
      </c>
      <c r="M2428" s="18">
        <v>21.3</v>
      </c>
      <c r="N2428" s="17">
        <v>2.3E-2</v>
      </c>
      <c r="O2428" s="17">
        <v>3.7919</v>
      </c>
      <c r="P2428" s="18">
        <v>19.29</v>
      </c>
      <c r="Q2428" s="17">
        <v>9.7000000000000003E-2</v>
      </c>
      <c r="R2428" s="17">
        <v>3.8456000000000001</v>
      </c>
      <c r="S2428" s="18">
        <v>21.62</v>
      </c>
      <c r="T2428" s="17">
        <v>0.152</v>
      </c>
      <c r="U2428" s="17">
        <v>3.9007999999999998</v>
      </c>
      <c r="V2428" s="28">
        <v>42454</v>
      </c>
      <c r="W2428" s="7">
        <v>600605</v>
      </c>
      <c r="X2428" s="16" t="s">
        <v>37</v>
      </c>
      <c r="Y2428" s="66">
        <v>10064</v>
      </c>
      <c r="Z2428" s="66">
        <v>14641</v>
      </c>
      <c r="AA2428" s="16" t="s">
        <v>37</v>
      </c>
      <c r="AB2428" s="66">
        <v>9634</v>
      </c>
      <c r="AC2428" s="66">
        <v>15294</v>
      </c>
      <c r="AD2428" s="16" t="s">
        <v>39</v>
      </c>
      <c r="AE2428" s="66">
        <v>10454</v>
      </c>
      <c r="AF2428" s="66">
        <v>14095</v>
      </c>
      <c r="AG2428" s="16" t="s">
        <v>37</v>
      </c>
      <c r="AH2428" s="66">
        <v>10421</v>
      </c>
      <c r="AI2428" s="66">
        <v>14139</v>
      </c>
      <c r="AJ2428" s="76"/>
      <c r="AK2428" s="75"/>
      <c r="AL2428" s="7">
        <v>600605</v>
      </c>
    </row>
    <row r="2429" spans="1:38" x14ac:dyDescent="0.15">
      <c r="A2429" s="7">
        <v>600606</v>
      </c>
      <c r="B2429" s="17">
        <f t="shared" si="840"/>
        <v>15.017241379310347</v>
      </c>
      <c r="C2429" s="17">
        <f t="shared" si="841"/>
        <v>1.9968362410875995</v>
      </c>
      <c r="D2429" s="17">
        <f t="shared" si="842"/>
        <v>17.434210526315788</v>
      </c>
      <c r="E2429" s="17">
        <f t="shared" si="843"/>
        <v>2.9456226935218535</v>
      </c>
      <c r="F2429" s="17">
        <f t="shared" si="844"/>
        <v>14.236842105263158</v>
      </c>
      <c r="G2429" s="17">
        <f t="shared" si="845"/>
        <v>2.4245955272710975</v>
      </c>
      <c r="H2429" s="17">
        <f t="shared" si="846"/>
        <v>14.709183673469386</v>
      </c>
      <c r="I2429" s="17">
        <f t="shared" si="847"/>
        <v>2.0711206896551726</v>
      </c>
      <c r="J2429" s="18">
        <v>8.7100000000000009</v>
      </c>
      <c r="K2429" s="17">
        <v>0.57999999999999996</v>
      </c>
      <c r="L2429" s="17">
        <v>4.3619000000000003</v>
      </c>
      <c r="M2429" s="18">
        <v>13.25</v>
      </c>
      <c r="N2429" s="17">
        <v>0.19</v>
      </c>
      <c r="O2429" s="17">
        <v>4.4981999999999998</v>
      </c>
      <c r="P2429" s="18">
        <v>10.82</v>
      </c>
      <c r="Q2429" s="17">
        <v>0.38</v>
      </c>
      <c r="R2429" s="17">
        <v>4.4626000000000001</v>
      </c>
      <c r="S2429" s="18">
        <v>9.61</v>
      </c>
      <c r="T2429" s="17">
        <v>0.49</v>
      </c>
      <c r="U2429" s="17">
        <v>4.6399999999999997</v>
      </c>
      <c r="V2429" s="28">
        <v>42485</v>
      </c>
      <c r="W2429" s="7">
        <v>600606</v>
      </c>
      <c r="X2429" s="30" t="s">
        <v>39</v>
      </c>
      <c r="Y2429" s="66">
        <v>53304</v>
      </c>
      <c r="Z2429" s="66">
        <v>228278</v>
      </c>
      <c r="AA2429" s="30" t="s">
        <v>37</v>
      </c>
      <c r="AB2429" s="66">
        <v>48565</v>
      </c>
      <c r="AC2429" s="66">
        <v>250554</v>
      </c>
      <c r="AD2429" s="16" t="s">
        <v>39</v>
      </c>
      <c r="AE2429" s="66">
        <v>51319</v>
      </c>
      <c r="AF2429" s="66">
        <v>237108</v>
      </c>
      <c r="AG2429" s="16" t="s">
        <v>43</v>
      </c>
      <c r="AH2429" s="66">
        <v>150906</v>
      </c>
      <c r="AI2429" s="66">
        <v>80634</v>
      </c>
      <c r="AJ2429" s="76"/>
      <c r="AK2429" s="75"/>
      <c r="AL2429" s="7">
        <v>600606</v>
      </c>
    </row>
    <row r="2430" spans="1:38" x14ac:dyDescent="0.15">
      <c r="A2430" s="7">
        <v>600608</v>
      </c>
      <c r="B2430" s="17">
        <f t="shared" si="840"/>
        <v>74.921909861668894</v>
      </c>
      <c r="C2430" s="17">
        <f t="shared" si="841"/>
        <v>4.7410628564974306</v>
      </c>
      <c r="D2430" s="17">
        <f t="shared" si="842"/>
        <v>60.175879396984925</v>
      </c>
      <c r="E2430" s="17">
        <f t="shared" si="843"/>
        <v>2.7075149082892915</v>
      </c>
      <c r="F2430" s="17">
        <f t="shared" si="844"/>
        <v>-97.399999999999991</v>
      </c>
      <c r="G2430" s="17">
        <f t="shared" si="845"/>
        <v>-671.72413793103442</v>
      </c>
      <c r="H2430" s="17">
        <f t="shared" si="846"/>
        <v>-130.60714285714283</v>
      </c>
      <c r="I2430" s="17">
        <f t="shared" si="847"/>
        <v>-370.51671732522794</v>
      </c>
      <c r="J2430" s="18">
        <v>16.79</v>
      </c>
      <c r="K2430" s="17">
        <v>0.22409999999999999</v>
      </c>
      <c r="L2430" s="17">
        <v>3.5413999999999999</v>
      </c>
      <c r="M2430" s="18">
        <v>9.58</v>
      </c>
      <c r="N2430" s="17">
        <v>3.9800000000000002E-2</v>
      </c>
      <c r="O2430" s="17">
        <v>3.5383</v>
      </c>
      <c r="P2430" s="18">
        <v>9.74</v>
      </c>
      <c r="Q2430" s="17">
        <v>-0.05</v>
      </c>
      <c r="R2430" s="17">
        <v>-1.4500000000000001E-2</v>
      </c>
      <c r="S2430" s="18">
        <v>12.19</v>
      </c>
      <c r="T2430" s="17">
        <v>-7.0000000000000007E-2</v>
      </c>
      <c r="U2430" s="17">
        <v>-3.2899999999999999E-2</v>
      </c>
      <c r="V2430" s="28">
        <v>42485</v>
      </c>
      <c r="W2430" s="7">
        <v>600608</v>
      </c>
      <c r="X2430" s="30" t="s">
        <v>41</v>
      </c>
      <c r="Y2430" s="66">
        <v>24622</v>
      </c>
      <c r="Z2430" s="66">
        <v>13356</v>
      </c>
      <c r="AA2430" s="30" t="s">
        <v>41</v>
      </c>
      <c r="AB2430" s="66">
        <v>22069</v>
      </c>
      <c r="AC2430" s="66">
        <v>14902</v>
      </c>
      <c r="AD2430" s="16" t="s">
        <v>41</v>
      </c>
      <c r="AE2430" s="66">
        <v>20486</v>
      </c>
      <c r="AF2430" s="66">
        <v>16053</v>
      </c>
      <c r="AG2430" s="16" t="s">
        <v>41</v>
      </c>
      <c r="AH2430" s="66">
        <v>18850</v>
      </c>
      <c r="AI2430" s="66">
        <v>17446</v>
      </c>
      <c r="AJ2430" s="76"/>
      <c r="AK2430" s="75"/>
      <c r="AL2430" s="7">
        <v>600608</v>
      </c>
    </row>
    <row r="2431" spans="1:38" x14ac:dyDescent="0.15">
      <c r="A2431" s="7">
        <v>600609</v>
      </c>
      <c r="B2431" s="17">
        <f t="shared" si="840"/>
        <v>241.21212121212119</v>
      </c>
      <c r="C2431" s="17">
        <f t="shared" si="841"/>
        <v>33.083956774729842</v>
      </c>
      <c r="D2431" s="17">
        <f t="shared" si="842"/>
        <v>-116.11111111111111</v>
      </c>
      <c r="E2431" s="17">
        <f t="shared" si="843"/>
        <v>17.322834645669293</v>
      </c>
      <c r="F2431" s="17">
        <f t="shared" si="844"/>
        <v>-61.375</v>
      </c>
      <c r="G2431" s="17">
        <f t="shared" si="845"/>
        <v>22.933208780943485</v>
      </c>
      <c r="H2431" s="17">
        <f t="shared" si="846"/>
        <v>-69.375</v>
      </c>
      <c r="I2431" s="17">
        <f t="shared" si="847"/>
        <v>31.092436974789912</v>
      </c>
      <c r="J2431" s="18">
        <v>7.96</v>
      </c>
      <c r="K2431" s="17">
        <v>3.3000000000000002E-2</v>
      </c>
      <c r="L2431" s="17">
        <v>0.24060000000000001</v>
      </c>
      <c r="M2431" s="18">
        <v>4.18</v>
      </c>
      <c r="N2431" s="17">
        <v>-8.9999999999999993E-3</v>
      </c>
      <c r="O2431" s="17">
        <v>0.24129999999999999</v>
      </c>
      <c r="P2431" s="18">
        <v>4.91</v>
      </c>
      <c r="Q2431" s="17">
        <v>-0.04</v>
      </c>
      <c r="R2431" s="17">
        <v>0.21410000000000001</v>
      </c>
      <c r="S2431" s="18">
        <v>5.92</v>
      </c>
      <c r="T2431" s="17">
        <v>-6.4000000000000001E-2</v>
      </c>
      <c r="U2431" s="17">
        <v>0.19040000000000001</v>
      </c>
      <c r="V2431" s="21">
        <v>42459</v>
      </c>
      <c r="W2431" s="7">
        <v>600609</v>
      </c>
      <c r="X2431" s="30"/>
      <c r="Y2431" s="66">
        <v>89415</v>
      </c>
      <c r="Z2431" s="66">
        <v>12220</v>
      </c>
      <c r="AA2431" s="30"/>
      <c r="AB2431" s="66">
        <v>86498</v>
      </c>
      <c r="AC2431" s="66">
        <v>12632</v>
      </c>
      <c r="AD2431" s="30"/>
      <c r="AE2431" s="66">
        <v>78035</v>
      </c>
      <c r="AF2431" s="66">
        <v>14002</v>
      </c>
      <c r="AG2431" s="30"/>
      <c r="AH2431" s="66">
        <v>69144</v>
      </c>
      <c r="AI2431" s="66">
        <v>15803</v>
      </c>
      <c r="AJ2431" s="76"/>
      <c r="AK2431" s="75"/>
      <c r="AL2431" s="7">
        <v>600609</v>
      </c>
    </row>
    <row r="2432" spans="1:38" x14ac:dyDescent="0.15">
      <c r="A2432" s="7">
        <v>600610</v>
      </c>
      <c r="B2432" s="17">
        <f t="shared" si="840"/>
        <v>-1038</v>
      </c>
      <c r="C2432" s="17">
        <f t="shared" si="841"/>
        <v>9.5951192457016088</v>
      </c>
      <c r="D2432" s="17">
        <f t="shared" si="842"/>
        <v>-726.66666666666674</v>
      </c>
      <c r="E2432" s="17">
        <f t="shared" si="843"/>
        <v>16.211191671314371</v>
      </c>
      <c r="F2432" s="17">
        <f t="shared" si="844"/>
        <v>-566.15384615384619</v>
      </c>
      <c r="G2432" s="17">
        <f t="shared" si="845"/>
        <v>13.78793555638816</v>
      </c>
      <c r="H2432" s="17">
        <f t="shared" si="846"/>
        <v>-915.75</v>
      </c>
      <c r="I2432" s="17">
        <f t="shared" si="847"/>
        <v>11.456183148808407</v>
      </c>
      <c r="J2432" s="18">
        <v>10.38</v>
      </c>
      <c r="K2432" s="17">
        <v>-0.01</v>
      </c>
      <c r="L2432" s="17">
        <v>1.0818000000000001</v>
      </c>
      <c r="M2432" s="18">
        <v>17.440000000000001</v>
      </c>
      <c r="N2432" s="17">
        <v>-6.0000000000000001E-3</v>
      </c>
      <c r="O2432" s="17">
        <v>1.0758000000000001</v>
      </c>
      <c r="P2432" s="18">
        <v>14.72</v>
      </c>
      <c r="Q2432" s="17">
        <v>-1.2999999999999999E-2</v>
      </c>
      <c r="R2432" s="17">
        <v>1.0676000000000001</v>
      </c>
      <c r="S2432" s="18">
        <v>12.21</v>
      </c>
      <c r="T2432" s="17">
        <v>-0.01</v>
      </c>
      <c r="U2432" s="17">
        <v>1.0658000000000001</v>
      </c>
      <c r="V2432" s="28">
        <v>42478</v>
      </c>
      <c r="W2432" s="7">
        <v>600610</v>
      </c>
      <c r="X2432" s="16"/>
      <c r="Y2432" s="66">
        <v>60728</v>
      </c>
      <c r="Z2432" s="66">
        <v>17641</v>
      </c>
      <c r="AA2432" s="16"/>
      <c r="AB2432" s="66"/>
      <c r="AC2432" s="66"/>
      <c r="AD2432" s="16"/>
      <c r="AE2432" s="66"/>
      <c r="AF2432" s="66"/>
      <c r="AG2432" s="16"/>
      <c r="AH2432" s="66"/>
      <c r="AI2432" s="66"/>
      <c r="AJ2432" s="76"/>
      <c r="AK2432" s="75"/>
      <c r="AL2432" s="7">
        <v>600610</v>
      </c>
    </row>
    <row r="2433" spans="1:38" x14ac:dyDescent="0.15">
      <c r="A2433" s="7">
        <v>600611</v>
      </c>
      <c r="B2433" s="17">
        <f t="shared" si="840"/>
        <v>20.53125</v>
      </c>
      <c r="C2433" s="17">
        <f t="shared" si="841"/>
        <v>1.2078982203265187</v>
      </c>
      <c r="D2433" s="17">
        <f t="shared" si="842"/>
        <v>53.389830508474574</v>
      </c>
      <c r="E2433" s="17">
        <f t="shared" si="843"/>
        <v>2.2358264572797442</v>
      </c>
      <c r="F2433" s="17">
        <f t="shared" si="844"/>
        <v>30.954545454545453</v>
      </c>
      <c r="G2433" s="17">
        <f t="shared" si="845"/>
        <v>1.7729296295332067</v>
      </c>
      <c r="H2433" s="17">
        <f t="shared" si="846"/>
        <v>28.125</v>
      </c>
      <c r="I2433" s="17">
        <f t="shared" si="847"/>
        <v>1.7445917655268668</v>
      </c>
      <c r="J2433" s="18">
        <v>6.57</v>
      </c>
      <c r="K2433" s="17">
        <v>0.32</v>
      </c>
      <c r="L2433" s="17">
        <v>5.4391999999999996</v>
      </c>
      <c r="M2433" s="18">
        <v>12.6</v>
      </c>
      <c r="N2433" s="17">
        <v>5.8999999999999997E-2</v>
      </c>
      <c r="O2433" s="17">
        <v>5.6355000000000004</v>
      </c>
      <c r="P2433" s="18">
        <v>6.81</v>
      </c>
      <c r="Q2433" s="17">
        <v>0.11</v>
      </c>
      <c r="R2433" s="17">
        <v>3.8411</v>
      </c>
      <c r="S2433" s="18">
        <v>6.75</v>
      </c>
      <c r="T2433" s="17">
        <v>0.18</v>
      </c>
      <c r="U2433" s="17">
        <v>3.8691</v>
      </c>
      <c r="V2433" s="28">
        <v>42460</v>
      </c>
      <c r="W2433" s="7">
        <v>600611</v>
      </c>
      <c r="X2433" s="30"/>
      <c r="Y2433" s="66"/>
      <c r="Z2433" s="66"/>
      <c r="AA2433" s="30"/>
      <c r="AB2433" s="66"/>
      <c r="AC2433" s="66"/>
      <c r="AD2433" s="30"/>
      <c r="AE2433" s="66"/>
      <c r="AF2433" s="66"/>
      <c r="AG2433" s="30"/>
      <c r="AH2433" s="66"/>
      <c r="AI2433" s="66"/>
      <c r="AJ2433" s="76"/>
      <c r="AK2433" s="75"/>
      <c r="AL2433" s="7">
        <v>600611</v>
      </c>
    </row>
    <row r="2434" spans="1:38" x14ac:dyDescent="0.15">
      <c r="A2434" s="7">
        <v>600612</v>
      </c>
      <c r="B2434" s="17">
        <f t="shared" si="840"/>
        <v>17.430591319818344</v>
      </c>
      <c r="C2434" s="17">
        <f t="shared" si="841"/>
        <v>4.287540451210945</v>
      </c>
      <c r="D2434" s="17">
        <f t="shared" si="842"/>
        <v>22.036194191590813</v>
      </c>
      <c r="E2434" s="17">
        <f t="shared" si="843"/>
        <v>4.4706554836156585</v>
      </c>
      <c r="F2434" s="17">
        <f t="shared" si="844"/>
        <v>20.433173269307723</v>
      </c>
      <c r="G2434" s="17">
        <f t="shared" si="845"/>
        <v>4.2529046766334906</v>
      </c>
      <c r="H2434" s="17">
        <f t="shared" si="846"/>
        <v>20.029630112008334</v>
      </c>
      <c r="I2434" s="17">
        <f t="shared" si="847"/>
        <v>4.4638678146531552</v>
      </c>
      <c r="J2434" s="18">
        <v>37.229999999999997</v>
      </c>
      <c r="K2434" s="17">
        <v>2.1358999999999999</v>
      </c>
      <c r="L2434" s="17">
        <v>8.6832999999999991</v>
      </c>
      <c r="M2434" s="18">
        <v>40.67</v>
      </c>
      <c r="N2434" s="17">
        <v>0.46139999999999998</v>
      </c>
      <c r="O2434" s="17">
        <v>9.0970999999999993</v>
      </c>
      <c r="P2434" s="18">
        <v>40.85</v>
      </c>
      <c r="Q2434" s="17">
        <v>0.99960000000000004</v>
      </c>
      <c r="R2434" s="17">
        <v>9.6052</v>
      </c>
      <c r="S2434" s="18">
        <v>41.01</v>
      </c>
      <c r="T2434" s="17">
        <v>1.5356000000000001</v>
      </c>
      <c r="U2434" s="17">
        <v>9.1870999999999992</v>
      </c>
      <c r="V2434" s="21">
        <v>42488</v>
      </c>
      <c r="W2434" s="7">
        <v>600612</v>
      </c>
      <c r="X2434" s="30"/>
      <c r="Y2434" s="66">
        <v>33196</v>
      </c>
      <c r="Z2434" s="66">
        <v>15758</v>
      </c>
      <c r="AA2434" s="30"/>
      <c r="AB2434" s="66">
        <v>34269</v>
      </c>
      <c r="AC2434" s="66">
        <v>15265</v>
      </c>
      <c r="AD2434" s="30"/>
      <c r="AE2434" s="66">
        <v>35361</v>
      </c>
      <c r="AF2434" s="66">
        <v>14794</v>
      </c>
      <c r="AG2434" s="30"/>
      <c r="AH2434" s="66">
        <v>35668</v>
      </c>
      <c r="AI2434" s="66">
        <v>14666</v>
      </c>
      <c r="AJ2434" s="76"/>
      <c r="AK2434" s="75"/>
      <c r="AL2434" s="7">
        <v>600612</v>
      </c>
    </row>
    <row r="2435" spans="1:38" x14ac:dyDescent="0.15">
      <c r="A2435" s="7">
        <v>600613</v>
      </c>
      <c r="B2435" s="17">
        <f t="shared" si="840"/>
        <v>31.886363636363633</v>
      </c>
      <c r="C2435" s="17">
        <f t="shared" si="841"/>
        <v>3.3600766375284392</v>
      </c>
      <c r="D2435" s="17">
        <f t="shared" si="842"/>
        <v>53.214285714285708</v>
      </c>
      <c r="E2435" s="17">
        <f t="shared" si="843"/>
        <v>3.5531179205913914</v>
      </c>
      <c r="F2435" s="17">
        <f t="shared" si="844"/>
        <v>55</v>
      </c>
      <c r="G2435" s="17">
        <f t="shared" si="845"/>
        <v>3.3726415094339623</v>
      </c>
      <c r="H2435" s="17">
        <f t="shared" si="846"/>
        <v>63.833333333333336</v>
      </c>
      <c r="I2435" s="17">
        <f t="shared" si="847"/>
        <v>3.6208934058142286</v>
      </c>
      <c r="J2435" s="18">
        <v>14.03</v>
      </c>
      <c r="K2435" s="17">
        <v>0.44</v>
      </c>
      <c r="L2435" s="17">
        <v>4.1755000000000004</v>
      </c>
      <c r="M2435" s="18">
        <v>14.9</v>
      </c>
      <c r="N2435" s="17">
        <v>7.0000000000000007E-2</v>
      </c>
      <c r="O2435" s="17">
        <v>4.1935000000000002</v>
      </c>
      <c r="P2435" s="18">
        <v>14.3</v>
      </c>
      <c r="Q2435" s="17">
        <v>0.13</v>
      </c>
      <c r="R2435" s="17">
        <v>4.24</v>
      </c>
      <c r="S2435" s="18">
        <v>15.32</v>
      </c>
      <c r="T2435" s="17">
        <v>0.18</v>
      </c>
      <c r="U2435" s="17">
        <v>4.2309999999999999</v>
      </c>
      <c r="V2435" s="28">
        <v>42489</v>
      </c>
      <c r="W2435" s="7">
        <v>600613</v>
      </c>
      <c r="X2435" s="16"/>
      <c r="Y2435" s="66">
        <v>37817</v>
      </c>
      <c r="Z2435" s="66">
        <v>14123</v>
      </c>
      <c r="AA2435" s="16"/>
      <c r="AB2435" s="66">
        <v>36724</v>
      </c>
      <c r="AC2435" s="66">
        <v>14543</v>
      </c>
      <c r="AD2435" s="16"/>
      <c r="AE2435" s="66">
        <v>36390</v>
      </c>
      <c r="AF2435" s="66">
        <v>14676</v>
      </c>
      <c r="AG2435" s="30"/>
      <c r="AH2435" s="66">
        <v>35638</v>
      </c>
      <c r="AI2435" s="66">
        <v>14986</v>
      </c>
      <c r="AJ2435" s="76"/>
      <c r="AK2435" s="75"/>
      <c r="AL2435" s="7">
        <v>600613</v>
      </c>
    </row>
    <row r="2436" spans="1:38" x14ac:dyDescent="0.15">
      <c r="A2436" s="7">
        <v>600614</v>
      </c>
      <c r="B2436" s="17">
        <f t="shared" si="840"/>
        <v>233.99999999999997</v>
      </c>
      <c r="C2436" s="17">
        <f t="shared" si="841"/>
        <v>4.5231375884331388</v>
      </c>
      <c r="D2436" s="17">
        <f t="shared" si="842"/>
        <v>67.232142857142861</v>
      </c>
      <c r="E2436" s="17">
        <f t="shared" si="843"/>
        <v>2.8800917957544465</v>
      </c>
      <c r="F2436" s="17">
        <f t="shared" si="844"/>
        <v>58.142857142857139</v>
      </c>
      <c r="G2436" s="17">
        <f t="shared" si="845"/>
        <v>3.0721618357487928</v>
      </c>
      <c r="H2436" s="17">
        <f t="shared" si="846"/>
        <v>54.508928571428569</v>
      </c>
      <c r="I2436" s="17">
        <f t="shared" si="847"/>
        <v>3.0259098174789041</v>
      </c>
      <c r="J2436" s="18">
        <v>11.7</v>
      </c>
      <c r="K2436" s="17">
        <v>0.05</v>
      </c>
      <c r="L2436" s="17">
        <v>2.5867</v>
      </c>
      <c r="M2436" s="18">
        <v>7.53</v>
      </c>
      <c r="N2436" s="17">
        <v>2.8000000000000001E-2</v>
      </c>
      <c r="O2436" s="17">
        <v>2.6145</v>
      </c>
      <c r="P2436" s="18">
        <v>8.14</v>
      </c>
      <c r="Q2436" s="17">
        <v>7.0000000000000007E-2</v>
      </c>
      <c r="R2436" s="17">
        <v>2.6496</v>
      </c>
      <c r="S2436" s="18">
        <v>8.14</v>
      </c>
      <c r="T2436" s="17">
        <v>0.112</v>
      </c>
      <c r="U2436" s="17">
        <v>2.6901000000000002</v>
      </c>
      <c r="V2436" s="21">
        <v>42447</v>
      </c>
      <c r="W2436" s="7">
        <v>600614</v>
      </c>
      <c r="X2436" s="30" t="s">
        <v>43</v>
      </c>
      <c r="Y2436" s="66">
        <v>56898</v>
      </c>
      <c r="Z2436" s="66">
        <v>30806</v>
      </c>
      <c r="AA2436" s="16"/>
      <c r="AB2436" s="66">
        <v>65893</v>
      </c>
      <c r="AC2436" s="66">
        <v>26600</v>
      </c>
      <c r="AD2436" s="16"/>
      <c r="AE2436" s="66">
        <v>77630</v>
      </c>
      <c r="AF2436" s="66">
        <v>22579</v>
      </c>
      <c r="AG2436" s="16"/>
      <c r="AH2436" s="66">
        <v>64302</v>
      </c>
      <c r="AI2436" s="66">
        <v>27258</v>
      </c>
      <c r="AJ2436" s="76"/>
      <c r="AK2436" s="75"/>
      <c r="AL2436" s="7">
        <v>600614</v>
      </c>
    </row>
    <row r="2437" spans="1:38" x14ac:dyDescent="0.15">
      <c r="A2437" s="7">
        <v>600615</v>
      </c>
      <c r="B2437" s="17">
        <f t="shared" si="840"/>
        <v>1107.3684210526317</v>
      </c>
      <c r="C2437" s="17">
        <f t="shared" si="841"/>
        <v>8.2945675313411655</v>
      </c>
      <c r="D2437" s="17">
        <f t="shared" si="842"/>
        <v>636.25</v>
      </c>
      <c r="E2437" s="17">
        <f t="shared" si="843"/>
        <v>8.0119628521958131</v>
      </c>
      <c r="F2437" s="17">
        <f t="shared" si="844"/>
        <v>218.17073170731706</v>
      </c>
      <c r="G2437" s="17">
        <f t="shared" si="845"/>
        <v>6.9548652956498085</v>
      </c>
      <c r="H2437" s="17">
        <f t="shared" si="846"/>
        <v>337.84090909090912</v>
      </c>
      <c r="I2437" s="17">
        <f t="shared" si="847"/>
        <v>7.6964895930413171</v>
      </c>
      <c r="J2437" s="18">
        <v>21.04</v>
      </c>
      <c r="K2437" s="17">
        <v>1.9E-2</v>
      </c>
      <c r="L2437" s="17">
        <v>2.5366</v>
      </c>
      <c r="M2437" s="18">
        <v>20.36</v>
      </c>
      <c r="N2437" s="17">
        <v>8.0000000000000002E-3</v>
      </c>
      <c r="O2437" s="17">
        <v>2.5411999999999999</v>
      </c>
      <c r="P2437" s="18">
        <v>17.89</v>
      </c>
      <c r="Q2437" s="17">
        <v>4.1000000000000002E-2</v>
      </c>
      <c r="R2437" s="17">
        <v>2.5722999999999998</v>
      </c>
      <c r="S2437" s="18">
        <v>19.82</v>
      </c>
      <c r="T2437" s="17">
        <v>4.3999999999999997E-2</v>
      </c>
      <c r="U2437" s="17">
        <v>2.5752000000000002</v>
      </c>
      <c r="V2437" s="28">
        <v>42454</v>
      </c>
      <c r="W2437" s="7">
        <v>600615</v>
      </c>
      <c r="X2437" s="16" t="s">
        <v>39</v>
      </c>
      <c r="Y2437" s="66">
        <v>12532</v>
      </c>
      <c r="Z2437" s="66">
        <v>15003</v>
      </c>
      <c r="AA2437" s="16" t="s">
        <v>37</v>
      </c>
      <c r="AB2437" s="66">
        <v>12358</v>
      </c>
      <c r="AC2437" s="66">
        <v>15214</v>
      </c>
      <c r="AD2437" s="16" t="s">
        <v>37</v>
      </c>
      <c r="AE2437" s="66">
        <v>11760</v>
      </c>
      <c r="AF2437" s="66">
        <v>15988</v>
      </c>
      <c r="AG2437" s="16" t="s">
        <v>43</v>
      </c>
      <c r="AH2437" s="66">
        <v>13944</v>
      </c>
      <c r="AI2437" s="66">
        <v>13484</v>
      </c>
      <c r="AJ2437" s="76"/>
      <c r="AK2437" s="75"/>
      <c r="AL2437" s="7">
        <v>600615</v>
      </c>
    </row>
    <row r="2438" spans="1:38" x14ac:dyDescent="0.15">
      <c r="A2438" s="7">
        <v>600616</v>
      </c>
      <c r="B2438" s="17">
        <f t="shared" si="840"/>
        <v>82.000000000000014</v>
      </c>
      <c r="C2438" s="17">
        <f t="shared" si="841"/>
        <v>3.2340336023979175</v>
      </c>
      <c r="D2438" s="17">
        <f t="shared" si="842"/>
        <v>20.8125</v>
      </c>
      <c r="E2438" s="17">
        <f t="shared" si="843"/>
        <v>2.5454823421495187</v>
      </c>
      <c r="F2438" s="17">
        <f t="shared" si="844"/>
        <v>73</v>
      </c>
      <c r="G2438" s="17">
        <f t="shared" si="845"/>
        <v>2.6744825059534714</v>
      </c>
      <c r="H2438" s="17">
        <f t="shared" si="846"/>
        <v>69.954545454545453</v>
      </c>
      <c r="I2438" s="17">
        <f t="shared" si="847"/>
        <v>2.6578245214102529</v>
      </c>
      <c r="J2438" s="18">
        <v>12.3</v>
      </c>
      <c r="K2438" s="17">
        <v>0.15</v>
      </c>
      <c r="L2438" s="17">
        <v>3.8033000000000001</v>
      </c>
      <c r="M2438" s="18">
        <v>9.99</v>
      </c>
      <c r="N2438" s="17">
        <v>0.12</v>
      </c>
      <c r="O2438" s="17">
        <v>3.9245999999999999</v>
      </c>
      <c r="P2438" s="18">
        <v>10.220000000000001</v>
      </c>
      <c r="Q2438" s="17">
        <v>7.0000000000000007E-2</v>
      </c>
      <c r="R2438" s="17">
        <v>3.8212999999999999</v>
      </c>
      <c r="S2438" s="18">
        <v>10.26</v>
      </c>
      <c r="T2438" s="17">
        <v>0.11</v>
      </c>
      <c r="U2438" s="17">
        <v>3.8603000000000001</v>
      </c>
      <c r="V2438" s="28">
        <v>42482</v>
      </c>
      <c r="W2438" s="7">
        <v>600616</v>
      </c>
      <c r="X2438" s="30"/>
      <c r="Y2438" s="66">
        <v>42107</v>
      </c>
      <c r="Z2438" s="66">
        <v>12222</v>
      </c>
      <c r="AA2438" s="30"/>
      <c r="AB2438" s="66">
        <v>43622</v>
      </c>
      <c r="AC2438" s="66">
        <v>11797</v>
      </c>
      <c r="AD2438" s="30"/>
      <c r="AE2438" s="66">
        <v>41924</v>
      </c>
      <c r="AF2438" s="66">
        <v>12275</v>
      </c>
      <c r="AG2438" s="30"/>
      <c r="AH2438" s="66">
        <v>40764</v>
      </c>
      <c r="AI2438" s="66">
        <v>12624</v>
      </c>
      <c r="AJ2438" s="76"/>
      <c r="AK2438" s="75"/>
      <c r="AL2438" s="7">
        <v>600616</v>
      </c>
    </row>
    <row r="2439" spans="1:38" x14ac:dyDescent="0.15">
      <c r="A2439" s="7">
        <v>600617</v>
      </c>
      <c r="B2439" s="17">
        <f t="shared" ref="B2439:B2502" si="848">J2439/K2439</f>
        <v>19.648203592814372</v>
      </c>
      <c r="C2439" s="17">
        <f t="shared" ref="C2439:C2502" si="849">J2439/L2439</f>
        <v>3.2361462121679097</v>
      </c>
      <c r="D2439" s="17">
        <f t="shared" ref="D2439:D2502" si="850">M2439/(N2439*4)</f>
        <v>20.636520737327189</v>
      </c>
      <c r="E2439" s="17">
        <f t="shared" ref="E2439:E2502" si="851">M2439/O2439</f>
        <v>4.190548602175693</v>
      </c>
      <c r="F2439" s="17">
        <f t="shared" ref="F2439:F2502" si="852">P2439/(Q2439*2)</f>
        <v>21.301115241635689</v>
      </c>
      <c r="G2439" s="17">
        <f t="shared" ref="G2439:G2502" si="853">P2439/R2439</f>
        <v>3.4048368887040228</v>
      </c>
      <c r="H2439" s="17">
        <f t="shared" ref="H2439:H2502" si="854">S2439/((T2439/3)*4)</f>
        <v>25.036764705882351</v>
      </c>
      <c r="I2439" s="17">
        <f t="shared" ref="I2439:I2502" si="855">S2439/U2439</f>
        <v>3.3009539320614238</v>
      </c>
      <c r="J2439" s="18">
        <v>10.5</v>
      </c>
      <c r="K2439" s="17">
        <v>0.53439999999999999</v>
      </c>
      <c r="L2439" s="17">
        <v>3.2446000000000002</v>
      </c>
      <c r="M2439" s="18">
        <v>14.33</v>
      </c>
      <c r="N2439" s="17">
        <v>0.1736</v>
      </c>
      <c r="O2439" s="17">
        <v>3.4196</v>
      </c>
      <c r="P2439" s="18">
        <v>11.46</v>
      </c>
      <c r="Q2439" s="17">
        <v>0.26900000000000002</v>
      </c>
      <c r="R2439" s="17">
        <v>3.3658000000000001</v>
      </c>
      <c r="S2439" s="18">
        <v>11.35</v>
      </c>
      <c r="T2439" s="17">
        <v>0.34</v>
      </c>
      <c r="U2439" s="17">
        <v>3.4384000000000001</v>
      </c>
      <c r="V2439" s="21">
        <v>42488</v>
      </c>
      <c r="W2439" s="7">
        <v>600617</v>
      </c>
      <c r="X2439" s="16" t="s">
        <v>43</v>
      </c>
      <c r="Y2439" s="66">
        <v>39843</v>
      </c>
      <c r="Z2439" s="66">
        <v>27223</v>
      </c>
      <c r="AA2439" s="16" t="s">
        <v>41</v>
      </c>
      <c r="AB2439" s="66">
        <v>39808</v>
      </c>
      <c r="AC2439" s="66">
        <v>27247</v>
      </c>
      <c r="AD2439" s="16" t="s">
        <v>41</v>
      </c>
      <c r="AE2439" s="66">
        <v>38643</v>
      </c>
      <c r="AF2439" s="66">
        <v>28069</v>
      </c>
      <c r="AG2439" s="16" t="s">
        <v>41</v>
      </c>
      <c r="AH2439" s="66">
        <v>38043</v>
      </c>
      <c r="AI2439" s="66">
        <v>28512</v>
      </c>
      <c r="AJ2439" s="76"/>
      <c r="AK2439" s="75"/>
      <c r="AL2439" s="7">
        <v>600617</v>
      </c>
    </row>
    <row r="2440" spans="1:38" x14ac:dyDescent="0.15">
      <c r="A2440" s="7">
        <v>600618</v>
      </c>
      <c r="B2440" s="17">
        <f t="shared" si="848"/>
        <v>176.42079806529625</v>
      </c>
      <c r="C2440" s="17">
        <f t="shared" si="849"/>
        <v>7.460244413764892</v>
      </c>
      <c r="D2440" s="17">
        <f t="shared" si="850"/>
        <v>435.97560975609753</v>
      </c>
      <c r="E2440" s="17">
        <f t="shared" si="851"/>
        <v>7.2555685219950279</v>
      </c>
      <c r="F2440" s="17">
        <f t="shared" si="852"/>
        <v>613.55140186915889</v>
      </c>
      <c r="G2440" s="17">
        <f t="shared" si="853"/>
        <v>6.6420477539457714</v>
      </c>
      <c r="H2440" s="17">
        <f t="shared" si="854"/>
        <v>-245.76059850374068</v>
      </c>
      <c r="I2440" s="17">
        <f t="shared" si="855"/>
        <v>6.8373399937558546</v>
      </c>
      <c r="J2440" s="18">
        <v>14.59</v>
      </c>
      <c r="K2440" s="17">
        <v>8.2699999999999996E-2</v>
      </c>
      <c r="L2440" s="17">
        <v>1.9557</v>
      </c>
      <c r="M2440" s="18">
        <v>14.3</v>
      </c>
      <c r="N2440" s="17">
        <v>8.2000000000000007E-3</v>
      </c>
      <c r="O2440" s="17">
        <v>1.9709000000000001</v>
      </c>
      <c r="P2440" s="18">
        <v>13.13</v>
      </c>
      <c r="Q2440" s="17">
        <v>1.0699999999999999E-2</v>
      </c>
      <c r="R2440" s="17">
        <v>1.9767999999999999</v>
      </c>
      <c r="S2440" s="18">
        <v>13.14</v>
      </c>
      <c r="T2440" s="17">
        <v>-4.0099999999999997E-2</v>
      </c>
      <c r="U2440" s="17">
        <v>1.9218</v>
      </c>
      <c r="V2440" s="21">
        <v>42459</v>
      </c>
      <c r="W2440" s="7">
        <v>600618</v>
      </c>
      <c r="X2440" s="30"/>
      <c r="Y2440" s="66">
        <v>80974</v>
      </c>
      <c r="Z2440" s="66">
        <v>14281</v>
      </c>
      <c r="AA2440" s="30"/>
      <c r="AB2440" s="66">
        <v>81686</v>
      </c>
      <c r="AC2440" s="66">
        <v>14157</v>
      </c>
      <c r="AD2440" s="30"/>
      <c r="AE2440" s="66">
        <v>81245</v>
      </c>
      <c r="AF2440" s="66">
        <v>14233</v>
      </c>
      <c r="AG2440" s="30"/>
      <c r="AH2440" s="66">
        <v>84216</v>
      </c>
      <c r="AI2440" s="66">
        <v>13731</v>
      </c>
      <c r="AJ2440" s="76"/>
      <c r="AK2440" s="75"/>
      <c r="AL2440" s="7">
        <v>600618</v>
      </c>
    </row>
    <row r="2441" spans="1:38" x14ac:dyDescent="0.15">
      <c r="A2441" s="7">
        <v>600619</v>
      </c>
      <c r="B2441" s="17">
        <f t="shared" si="848"/>
        <v>160.55555555555554</v>
      </c>
      <c r="C2441" s="17">
        <f t="shared" si="849"/>
        <v>3.2156845291080649</v>
      </c>
      <c r="D2441" s="17">
        <f t="shared" si="850"/>
        <v>161.875</v>
      </c>
      <c r="E2441" s="17">
        <f t="shared" si="851"/>
        <v>2.8759882739628675</v>
      </c>
      <c r="F2441" s="17">
        <f t="shared" si="852"/>
        <v>150.625</v>
      </c>
      <c r="G2441" s="17">
        <f t="shared" si="853"/>
        <v>2.7144530546044336</v>
      </c>
      <c r="H2441" s="17">
        <f t="shared" si="854"/>
        <v>166.375</v>
      </c>
      <c r="I2441" s="17">
        <f t="shared" si="855"/>
        <v>2.9808962845177045</v>
      </c>
      <c r="J2441" s="18">
        <v>14.45</v>
      </c>
      <c r="K2441" s="17">
        <v>0.09</v>
      </c>
      <c r="L2441" s="17">
        <v>4.4935999999999998</v>
      </c>
      <c r="M2441" s="18">
        <v>12.95</v>
      </c>
      <c r="N2441" s="17">
        <v>0.02</v>
      </c>
      <c r="O2441" s="17">
        <v>4.5027999999999997</v>
      </c>
      <c r="P2441" s="18">
        <v>12.05</v>
      </c>
      <c r="Q2441" s="17">
        <v>0.04</v>
      </c>
      <c r="R2441" s="17">
        <v>4.4391999999999996</v>
      </c>
      <c r="S2441" s="18">
        <v>13.31</v>
      </c>
      <c r="T2441" s="17">
        <v>0.06</v>
      </c>
      <c r="U2441" s="17">
        <v>4.4650999999999996</v>
      </c>
      <c r="V2441" s="21">
        <v>42487</v>
      </c>
      <c r="W2441" s="7">
        <v>600619</v>
      </c>
      <c r="X2441" s="30"/>
      <c r="Y2441" s="66">
        <v>45660</v>
      </c>
      <c r="Z2441" s="66">
        <v>18973</v>
      </c>
      <c r="AA2441" s="30"/>
      <c r="AB2441" s="66">
        <v>48326</v>
      </c>
      <c r="AC2441" s="66">
        <v>17926</v>
      </c>
      <c r="AD2441" s="30"/>
      <c r="AE2441" s="66">
        <v>47539</v>
      </c>
      <c r="AF2441" s="66">
        <v>18223</v>
      </c>
      <c r="AG2441" s="30"/>
      <c r="AH2441" s="66">
        <v>53628</v>
      </c>
      <c r="AI2441" s="66">
        <v>16154</v>
      </c>
      <c r="AJ2441" s="76"/>
      <c r="AK2441" s="75"/>
      <c r="AL2441" s="7">
        <v>600619</v>
      </c>
    </row>
    <row r="2442" spans="1:38" x14ac:dyDescent="0.15">
      <c r="A2442" s="7">
        <v>600620</v>
      </c>
      <c r="B2442" s="17">
        <f t="shared" si="848"/>
        <v>147.18181818181819</v>
      </c>
      <c r="C2442" s="17">
        <f t="shared" si="849"/>
        <v>1.7486822777153721</v>
      </c>
      <c r="D2442" s="17">
        <f t="shared" si="850"/>
        <v>-361.34259259259255</v>
      </c>
      <c r="E2442" s="17">
        <f t="shared" si="851"/>
        <v>1.9903605855051765</v>
      </c>
      <c r="F2442" s="17">
        <f t="shared" si="852"/>
        <v>67.203608247422679</v>
      </c>
      <c r="G2442" s="17">
        <f t="shared" si="853"/>
        <v>2.290948228523733</v>
      </c>
      <c r="H2442" s="17">
        <f t="shared" si="854"/>
        <v>148.02371541501978</v>
      </c>
      <c r="I2442" s="17">
        <f t="shared" si="855"/>
        <v>3.5811618455653838</v>
      </c>
      <c r="J2442" s="18">
        <v>16.190000000000001</v>
      </c>
      <c r="K2442" s="17">
        <v>0.11</v>
      </c>
      <c r="L2442" s="17">
        <v>9.2584</v>
      </c>
      <c r="M2442" s="18">
        <v>15.61</v>
      </c>
      <c r="N2442" s="17">
        <v>-1.0800000000000001E-2</v>
      </c>
      <c r="O2442" s="17">
        <v>7.8428000000000004</v>
      </c>
      <c r="P2442" s="18">
        <v>10.43</v>
      </c>
      <c r="Q2442" s="17">
        <v>7.7600000000000002E-2</v>
      </c>
      <c r="R2442" s="17">
        <v>4.5526999999999997</v>
      </c>
      <c r="S2442" s="18">
        <v>14.98</v>
      </c>
      <c r="T2442" s="17">
        <v>7.5899999999999995E-2</v>
      </c>
      <c r="U2442" s="17">
        <v>4.1829999999999998</v>
      </c>
      <c r="V2442" s="21">
        <v>42450</v>
      </c>
      <c r="W2442" s="7">
        <v>600620</v>
      </c>
      <c r="X2442" s="16" t="s">
        <v>41</v>
      </c>
      <c r="Y2442" s="66">
        <v>32740</v>
      </c>
      <c r="Z2442" s="66">
        <v>13982</v>
      </c>
      <c r="AA2442" s="16" t="s">
        <v>41</v>
      </c>
      <c r="AB2442" s="66">
        <v>30948</v>
      </c>
      <c r="AC2442" s="66">
        <v>14792</v>
      </c>
      <c r="AD2442" s="16" t="s">
        <v>41</v>
      </c>
      <c r="AE2442" s="66">
        <v>28722</v>
      </c>
      <c r="AF2442" s="66">
        <v>23908</v>
      </c>
      <c r="AG2442" s="16" t="s">
        <v>37</v>
      </c>
      <c r="AH2442" s="66">
        <v>25971</v>
      </c>
      <c r="AI2442" s="66">
        <v>26440</v>
      </c>
      <c r="AJ2442" s="76"/>
      <c r="AK2442" s="75"/>
      <c r="AL2442" s="7">
        <v>600620</v>
      </c>
    </row>
    <row r="2443" spans="1:38" x14ac:dyDescent="0.15">
      <c r="A2443" s="7">
        <v>600621</v>
      </c>
      <c r="B2443" s="17">
        <f t="shared" si="848"/>
        <v>59.0032154340836</v>
      </c>
      <c r="C2443" s="17">
        <f t="shared" si="849"/>
        <v>4.1575802203404235</v>
      </c>
      <c r="D2443" s="17">
        <f t="shared" si="850"/>
        <v>11.253280839895012</v>
      </c>
      <c r="E2443" s="17">
        <f t="shared" si="851"/>
        <v>2.7249616016100839</v>
      </c>
      <c r="F2443" s="17">
        <f t="shared" si="852"/>
        <v>18.555555555555554</v>
      </c>
      <c r="G2443" s="17">
        <f t="shared" si="853"/>
        <v>2.6870474658085275</v>
      </c>
      <c r="H2443" s="17">
        <f t="shared" si="854"/>
        <v>32.750732064421669</v>
      </c>
      <c r="I2443" s="17">
        <f t="shared" si="855"/>
        <v>3.2051798715778723</v>
      </c>
      <c r="J2443" s="18">
        <v>14.68</v>
      </c>
      <c r="K2443" s="17">
        <v>0.24879999999999999</v>
      </c>
      <c r="L2443" s="17">
        <v>3.5308999999999999</v>
      </c>
      <c r="M2443" s="18">
        <v>10.29</v>
      </c>
      <c r="N2443" s="17">
        <v>0.2286</v>
      </c>
      <c r="O2443" s="17">
        <v>3.7761999999999998</v>
      </c>
      <c r="P2443" s="18">
        <v>10.02</v>
      </c>
      <c r="Q2443" s="17">
        <v>0.27</v>
      </c>
      <c r="R2443" s="17">
        <v>3.7290000000000001</v>
      </c>
      <c r="S2443" s="18">
        <v>11.93</v>
      </c>
      <c r="T2443" s="17">
        <v>0.2732</v>
      </c>
      <c r="U2443" s="17">
        <v>3.7221000000000002</v>
      </c>
      <c r="V2443" s="28">
        <v>42449</v>
      </c>
      <c r="W2443" s="7">
        <v>600621</v>
      </c>
      <c r="X2443" s="30"/>
      <c r="Y2443" s="66">
        <v>51326</v>
      </c>
      <c r="Z2443" s="66">
        <v>10210</v>
      </c>
      <c r="AA2443" s="30"/>
      <c r="AB2443" s="66">
        <v>46097</v>
      </c>
      <c r="AC2443" s="66">
        <v>11369</v>
      </c>
      <c r="AD2443" s="30"/>
      <c r="AE2443" s="66">
        <v>44316</v>
      </c>
      <c r="AF2443" s="66">
        <v>11826</v>
      </c>
      <c r="AG2443" s="30"/>
      <c r="AH2443" s="66">
        <v>45661</v>
      </c>
      <c r="AI2443" s="66">
        <v>11478</v>
      </c>
      <c r="AJ2443" s="76"/>
      <c r="AK2443" s="75"/>
      <c r="AL2443" s="7">
        <v>600621</v>
      </c>
    </row>
    <row r="2444" spans="1:38" x14ac:dyDescent="0.15">
      <c r="A2444" s="7">
        <v>600622</v>
      </c>
      <c r="B2444" s="17">
        <f t="shared" si="848"/>
        <v>26.985018726591758</v>
      </c>
      <c r="C2444" s="17">
        <f t="shared" si="849"/>
        <v>2.3530756544032396</v>
      </c>
      <c r="D2444" s="17">
        <f t="shared" si="850"/>
        <v>19.653614457831324</v>
      </c>
      <c r="E2444" s="17">
        <f t="shared" si="851"/>
        <v>1.7695155188544929</v>
      </c>
      <c r="F2444" s="17">
        <f t="shared" si="852"/>
        <v>33.700980392156865</v>
      </c>
      <c r="G2444" s="17">
        <f t="shared" si="853"/>
        <v>1.9125645055846883</v>
      </c>
      <c r="H2444" s="17">
        <f t="shared" si="854"/>
        <v>46.38461538461538</v>
      </c>
      <c r="I2444" s="17">
        <f t="shared" si="855"/>
        <v>2.2172276381285934</v>
      </c>
      <c r="J2444" s="18">
        <v>14.41</v>
      </c>
      <c r="K2444" s="17">
        <v>0.53400000000000003</v>
      </c>
      <c r="L2444" s="17">
        <v>6.1238999999999999</v>
      </c>
      <c r="M2444" s="18">
        <v>13.05</v>
      </c>
      <c r="N2444" s="17">
        <v>0.16600000000000001</v>
      </c>
      <c r="O2444" s="17">
        <v>7.3749000000000002</v>
      </c>
      <c r="P2444" s="18">
        <v>13.75</v>
      </c>
      <c r="Q2444" s="17">
        <v>0.20399999999999999</v>
      </c>
      <c r="R2444" s="17">
        <v>7.1893000000000002</v>
      </c>
      <c r="S2444" s="18">
        <v>16.079999999999998</v>
      </c>
      <c r="T2444" s="17">
        <v>0.26</v>
      </c>
      <c r="U2444" s="17">
        <v>7.2523</v>
      </c>
      <c r="V2444" s="28">
        <v>42482</v>
      </c>
      <c r="W2444" s="7">
        <v>600622</v>
      </c>
      <c r="X2444" s="30"/>
      <c r="Y2444" s="66">
        <v>38588</v>
      </c>
      <c r="Z2444" s="66">
        <v>13328</v>
      </c>
      <c r="AA2444" s="30"/>
      <c r="AB2444" s="66">
        <v>44288</v>
      </c>
      <c r="AC2444" s="66">
        <v>15413</v>
      </c>
      <c r="AD2444" s="30"/>
      <c r="AE2444" s="66">
        <v>36384</v>
      </c>
      <c r="AF2444" s="66">
        <v>18761</v>
      </c>
      <c r="AG2444" s="30" t="s">
        <v>41</v>
      </c>
      <c r="AH2444" s="66">
        <v>31290</v>
      </c>
      <c r="AI2444" s="66">
        <v>21815</v>
      </c>
      <c r="AJ2444" s="76"/>
      <c r="AK2444" s="75"/>
      <c r="AL2444" s="7">
        <v>600622</v>
      </c>
    </row>
    <row r="2445" spans="1:38" x14ac:dyDescent="0.15">
      <c r="A2445" s="7">
        <v>600623</v>
      </c>
      <c r="B2445" s="17">
        <f t="shared" si="848"/>
        <v>35.368421052631575</v>
      </c>
      <c r="C2445" s="17">
        <f t="shared" si="849"/>
        <v>1.7700280517838565</v>
      </c>
      <c r="D2445" s="17">
        <f t="shared" si="850"/>
        <v>87.048611111111114</v>
      </c>
      <c r="E2445" s="17">
        <f t="shared" si="851"/>
        <v>3.2805548285789059</v>
      </c>
      <c r="F2445" s="17">
        <f t="shared" si="852"/>
        <v>99.049999999999983</v>
      </c>
      <c r="G2445" s="17">
        <f t="shared" si="853"/>
        <v>2.6285062229652625</v>
      </c>
      <c r="H2445" s="17">
        <f t="shared" si="854"/>
        <v>108.75</v>
      </c>
      <c r="I2445" s="17">
        <f t="shared" si="855"/>
        <v>2.4912113763116857</v>
      </c>
      <c r="J2445" s="18">
        <v>13.44</v>
      </c>
      <c r="K2445" s="17">
        <v>0.38</v>
      </c>
      <c r="L2445" s="17">
        <v>7.5930999999999997</v>
      </c>
      <c r="M2445" s="18">
        <v>25.07</v>
      </c>
      <c r="N2445" s="17">
        <v>7.1999999999999995E-2</v>
      </c>
      <c r="O2445" s="17">
        <v>7.6420000000000003</v>
      </c>
      <c r="P2445" s="18">
        <v>19.809999999999999</v>
      </c>
      <c r="Q2445" s="17">
        <v>0.1</v>
      </c>
      <c r="R2445" s="17">
        <v>7.5366</v>
      </c>
      <c r="S2445" s="18">
        <v>18.850000000000001</v>
      </c>
      <c r="T2445" s="17">
        <v>0.13</v>
      </c>
      <c r="U2445" s="17">
        <v>7.5666000000000002</v>
      </c>
      <c r="V2445" s="28">
        <v>42478</v>
      </c>
      <c r="W2445" s="7">
        <v>600623</v>
      </c>
      <c r="X2445" s="30" t="s">
        <v>41</v>
      </c>
      <c r="Y2445" s="66">
        <v>50596</v>
      </c>
      <c r="Z2445" s="66">
        <v>41850</v>
      </c>
      <c r="AA2445" s="30" t="s">
        <v>43</v>
      </c>
      <c r="AB2445" s="66">
        <v>55927</v>
      </c>
      <c r="AC2445" s="66">
        <v>37861</v>
      </c>
      <c r="AD2445" s="30" t="s">
        <v>41</v>
      </c>
      <c r="AE2445" s="66">
        <v>54082</v>
      </c>
      <c r="AF2445" s="66">
        <v>39152</v>
      </c>
      <c r="AG2445" s="16" t="s">
        <v>43</v>
      </c>
      <c r="AH2445" s="66">
        <v>55446</v>
      </c>
      <c r="AI2445" s="66">
        <v>38189</v>
      </c>
      <c r="AJ2445" s="76"/>
      <c r="AK2445" s="75"/>
      <c r="AL2445" s="7">
        <v>600623</v>
      </c>
    </row>
    <row r="2446" spans="1:38" x14ac:dyDescent="0.15">
      <c r="A2446" s="7">
        <v>600624</v>
      </c>
      <c r="B2446" s="17">
        <f t="shared" si="848"/>
        <v>86.868686868686865</v>
      </c>
      <c r="C2446" s="17">
        <f t="shared" si="849"/>
        <v>4.2567935455130419</v>
      </c>
      <c r="D2446" s="17">
        <f t="shared" si="850"/>
        <v>259.85401459854012</v>
      </c>
      <c r="E2446" s="17">
        <f t="shared" si="851"/>
        <v>6.9838155958803334</v>
      </c>
      <c r="F2446" s="17">
        <f t="shared" si="852"/>
        <v>142.85714285714286</v>
      </c>
      <c r="G2446" s="17">
        <f t="shared" si="853"/>
        <v>6.174957118353344</v>
      </c>
      <c r="H2446" s="17">
        <f t="shared" si="854"/>
        <v>115.72580645161288</v>
      </c>
      <c r="I2446" s="17">
        <f t="shared" si="855"/>
        <v>5.4093107997738263</v>
      </c>
      <c r="J2446" s="18">
        <v>8.6</v>
      </c>
      <c r="K2446" s="17">
        <v>9.9000000000000005E-2</v>
      </c>
      <c r="L2446" s="17">
        <v>2.0203000000000002</v>
      </c>
      <c r="M2446" s="18">
        <v>14.24</v>
      </c>
      <c r="N2446" s="17">
        <v>1.37E-2</v>
      </c>
      <c r="O2446" s="17">
        <v>2.0390000000000001</v>
      </c>
      <c r="P2446" s="18">
        <v>12.6</v>
      </c>
      <c r="Q2446" s="17">
        <v>4.41E-2</v>
      </c>
      <c r="R2446" s="17">
        <v>2.0405000000000002</v>
      </c>
      <c r="S2446" s="18">
        <v>8.61</v>
      </c>
      <c r="T2446" s="17">
        <v>5.5800000000000002E-2</v>
      </c>
      <c r="U2446" s="17">
        <v>1.5916999999999999</v>
      </c>
      <c r="V2446" s="21">
        <v>42475</v>
      </c>
      <c r="W2446" s="7">
        <v>600624</v>
      </c>
      <c r="X2446" s="30"/>
      <c r="Y2446" s="66"/>
      <c r="Z2446" s="66"/>
      <c r="AA2446" s="30"/>
      <c r="AB2446" s="66"/>
      <c r="AC2446" s="66"/>
      <c r="AD2446" s="30"/>
      <c r="AE2446" s="66"/>
      <c r="AF2446" s="66"/>
      <c r="AG2446" s="30"/>
      <c r="AH2446" s="66"/>
      <c r="AI2446" s="66"/>
      <c r="AJ2446" s="76"/>
      <c r="AK2446" s="75"/>
      <c r="AL2446" s="7">
        <v>600624</v>
      </c>
    </row>
    <row r="2447" spans="1:38" x14ac:dyDescent="0.15">
      <c r="A2447" s="7">
        <v>600626</v>
      </c>
      <c r="B2447" s="17">
        <f t="shared" si="848"/>
        <v>57.208524864187204</v>
      </c>
      <c r="C2447" s="17">
        <f t="shared" si="849"/>
        <v>4.1277211602243256</v>
      </c>
      <c r="D2447" s="17">
        <f t="shared" si="850"/>
        <v>37.723214285714285</v>
      </c>
      <c r="E2447" s="17">
        <f t="shared" si="851"/>
        <v>3.5023832785623354</v>
      </c>
      <c r="F2447" s="17">
        <f t="shared" si="852"/>
        <v>45.70416297608503</v>
      </c>
      <c r="G2447" s="17">
        <f t="shared" si="853"/>
        <v>3.1250946310147474</v>
      </c>
      <c r="H2447" s="17">
        <f t="shared" si="854"/>
        <v>40.893271461716935</v>
      </c>
      <c r="I2447" s="17">
        <f t="shared" si="855"/>
        <v>3.4537491549337176</v>
      </c>
      <c r="J2447" s="18">
        <v>13.69</v>
      </c>
      <c r="K2447" s="17">
        <v>0.23930000000000001</v>
      </c>
      <c r="L2447" s="17">
        <v>3.3166000000000002</v>
      </c>
      <c r="M2447" s="18">
        <v>11.83</v>
      </c>
      <c r="N2447" s="17">
        <v>7.8399999999999997E-2</v>
      </c>
      <c r="O2447" s="17">
        <v>3.3776999999999999</v>
      </c>
      <c r="P2447" s="18">
        <v>10.32</v>
      </c>
      <c r="Q2447" s="17">
        <v>0.1129</v>
      </c>
      <c r="R2447" s="17">
        <v>3.3022999999999998</v>
      </c>
      <c r="S2447" s="18">
        <v>11.75</v>
      </c>
      <c r="T2447" s="17">
        <v>0.2155</v>
      </c>
      <c r="U2447" s="17">
        <v>3.4020999999999999</v>
      </c>
      <c r="V2447" s="21">
        <v>42468</v>
      </c>
      <c r="W2447" s="7">
        <v>600626</v>
      </c>
      <c r="X2447" s="30"/>
      <c r="Y2447" s="66">
        <v>69380</v>
      </c>
      <c r="Z2447" s="66">
        <v>10237</v>
      </c>
      <c r="AA2447" s="30"/>
      <c r="AB2447" s="66">
        <v>67257</v>
      </c>
      <c r="AC2447" s="66">
        <v>10560</v>
      </c>
      <c r="AD2447" s="30"/>
      <c r="AE2447" s="66">
        <v>64079</v>
      </c>
      <c r="AF2447" s="66">
        <v>11084</v>
      </c>
      <c r="AG2447" s="30"/>
      <c r="AH2447" s="66">
        <v>65186</v>
      </c>
      <c r="AI2447" s="66">
        <v>10896</v>
      </c>
      <c r="AJ2447" s="76"/>
      <c r="AK2447" s="75"/>
      <c r="AL2447" s="7">
        <v>600626</v>
      </c>
    </row>
    <row r="2448" spans="1:38" x14ac:dyDescent="0.15">
      <c r="A2448" s="7">
        <v>600628</v>
      </c>
      <c r="B2448" s="17">
        <f t="shared" si="848"/>
        <v>141.30000000000001</v>
      </c>
      <c r="C2448" s="17">
        <f t="shared" si="849"/>
        <v>2.9625125796712517</v>
      </c>
      <c r="D2448" s="17">
        <f t="shared" si="850"/>
        <v>109.08333333333334</v>
      </c>
      <c r="E2448" s="17">
        <f t="shared" si="851"/>
        <v>2.820573595638777</v>
      </c>
      <c r="F2448" s="17">
        <f t="shared" si="852"/>
        <v>98.333333333333343</v>
      </c>
      <c r="G2448" s="17">
        <f t="shared" si="853"/>
        <v>2.5569905521366043</v>
      </c>
      <c r="H2448" s="17">
        <f t="shared" si="854"/>
        <v>123.46874999999999</v>
      </c>
      <c r="I2448" s="17">
        <f t="shared" si="855"/>
        <v>2.2274464702499746</v>
      </c>
      <c r="J2448" s="18">
        <v>14.13</v>
      </c>
      <c r="K2448" s="17">
        <v>0.1</v>
      </c>
      <c r="L2448" s="17">
        <v>4.7695999999999996</v>
      </c>
      <c r="M2448" s="18">
        <v>13.09</v>
      </c>
      <c r="N2448" s="17">
        <v>0.03</v>
      </c>
      <c r="O2448" s="17">
        <v>4.6409000000000002</v>
      </c>
      <c r="P2448" s="18">
        <v>11.8</v>
      </c>
      <c r="Q2448" s="17">
        <v>0.06</v>
      </c>
      <c r="R2448" s="17">
        <v>4.6147999999999998</v>
      </c>
      <c r="S2448" s="18">
        <v>13.17</v>
      </c>
      <c r="T2448" s="17">
        <v>0.08</v>
      </c>
      <c r="U2448" s="17">
        <v>5.9126000000000003</v>
      </c>
      <c r="V2448" s="28">
        <v>42472</v>
      </c>
      <c r="W2448" s="7">
        <v>600628</v>
      </c>
      <c r="X2448" s="30"/>
      <c r="Y2448" s="66"/>
      <c r="Z2448" s="66"/>
      <c r="AA2448" s="30"/>
      <c r="AB2448" s="66"/>
      <c r="AC2448" s="66"/>
      <c r="AD2448" s="30"/>
      <c r="AE2448" s="66"/>
      <c r="AF2448" s="66"/>
      <c r="AG2448" s="30"/>
      <c r="AH2448" s="66">
        <v>55959</v>
      </c>
      <c r="AI2448" s="66">
        <v>11560</v>
      </c>
      <c r="AJ2448" s="76"/>
      <c r="AK2448" s="75"/>
      <c r="AL2448" s="7">
        <v>600628</v>
      </c>
    </row>
    <row r="2449" spans="1:38" x14ac:dyDescent="0.15">
      <c r="A2449" s="7">
        <v>600629</v>
      </c>
      <c r="B2449" s="17">
        <f t="shared" si="848"/>
        <v>49.940205692418076</v>
      </c>
      <c r="C2449" s="17">
        <f t="shared" si="849"/>
        <v>10.160583941605838</v>
      </c>
      <c r="D2449" s="17">
        <f t="shared" si="850"/>
        <v>57.393397524071531</v>
      </c>
      <c r="E2449" s="17">
        <f t="shared" si="851"/>
        <v>7.86299820974277</v>
      </c>
      <c r="F2449" s="17">
        <f t="shared" si="852"/>
        <v>36.282343987823445</v>
      </c>
      <c r="G2449" s="17">
        <f t="shared" si="853"/>
        <v>8.1474835512261823</v>
      </c>
      <c r="H2449" s="17">
        <f t="shared" si="854"/>
        <v>39.419525065963064</v>
      </c>
      <c r="I2449" s="17">
        <f t="shared" si="855"/>
        <v>8.0860564237872961</v>
      </c>
      <c r="J2449" s="18">
        <v>20.88</v>
      </c>
      <c r="K2449" s="17">
        <v>0.41810000000000003</v>
      </c>
      <c r="L2449" s="17">
        <v>2.0550000000000002</v>
      </c>
      <c r="M2449" s="18">
        <v>16.690000000000001</v>
      </c>
      <c r="N2449" s="17">
        <v>7.2700000000000001E-2</v>
      </c>
      <c r="O2449" s="17">
        <v>2.1225999999999998</v>
      </c>
      <c r="P2449" s="18">
        <v>19.07</v>
      </c>
      <c r="Q2449" s="17">
        <v>0.26279999999999998</v>
      </c>
      <c r="R2449" s="17">
        <v>2.3405999999999998</v>
      </c>
      <c r="S2449" s="18">
        <v>19.920000000000002</v>
      </c>
      <c r="T2449" s="17">
        <v>0.379</v>
      </c>
      <c r="U2449" s="17">
        <v>2.4634999999999998</v>
      </c>
      <c r="V2449" s="21">
        <v>42488</v>
      </c>
      <c r="W2449" s="7">
        <v>600629</v>
      </c>
      <c r="X2449" s="16" t="s">
        <v>39</v>
      </c>
      <c r="Y2449" s="66">
        <v>16981</v>
      </c>
      <c r="Z2449" s="66">
        <v>21145</v>
      </c>
      <c r="AA2449" s="16" t="s">
        <v>37</v>
      </c>
      <c r="AB2449" s="66">
        <v>15146</v>
      </c>
      <c r="AC2449" s="66">
        <v>23707</v>
      </c>
      <c r="AD2449" s="16" t="s">
        <v>37</v>
      </c>
      <c r="AE2449" s="66">
        <v>14581</v>
      </c>
      <c r="AF2449" s="66">
        <v>24625</v>
      </c>
      <c r="AG2449" s="16" t="s">
        <v>37</v>
      </c>
      <c r="AH2449" s="66">
        <v>14430</v>
      </c>
      <c r="AI2449" s="66">
        <v>24883</v>
      </c>
      <c r="AJ2449" s="76"/>
      <c r="AK2449" s="75"/>
      <c r="AL2449" s="7">
        <v>600629</v>
      </c>
    </row>
    <row r="2450" spans="1:38" x14ac:dyDescent="0.15">
      <c r="A2450" s="7">
        <v>600630</v>
      </c>
      <c r="B2450" s="17">
        <f t="shared" si="848"/>
        <v>81.263157894736835</v>
      </c>
      <c r="C2450" s="17">
        <f t="shared" si="849"/>
        <v>3.8708383473726435</v>
      </c>
      <c r="D2450" s="17">
        <f t="shared" si="850"/>
        <v>104.14999999999999</v>
      </c>
      <c r="E2450" s="17">
        <f t="shared" si="851"/>
        <v>5.1538994457640532</v>
      </c>
      <c r="F2450" s="17">
        <f t="shared" si="852"/>
        <v>68.375</v>
      </c>
      <c r="G2450" s="17">
        <f t="shared" si="853"/>
        <v>4.0527524635104095</v>
      </c>
      <c r="H2450" s="17">
        <f t="shared" si="854"/>
        <v>69.17647058823529</v>
      </c>
      <c r="I2450" s="17">
        <f t="shared" si="855"/>
        <v>3.828125</v>
      </c>
      <c r="J2450" s="18">
        <v>15.44</v>
      </c>
      <c r="K2450" s="17">
        <v>0.19</v>
      </c>
      <c r="L2450" s="17">
        <v>3.9887999999999999</v>
      </c>
      <c r="M2450" s="18">
        <v>20.83</v>
      </c>
      <c r="N2450" s="17">
        <v>0.05</v>
      </c>
      <c r="O2450" s="17">
        <v>4.0415999999999999</v>
      </c>
      <c r="P2450" s="18">
        <v>16.41</v>
      </c>
      <c r="Q2450" s="17">
        <v>0.12</v>
      </c>
      <c r="R2450" s="17">
        <v>4.0491000000000001</v>
      </c>
      <c r="S2450" s="18">
        <v>15.68</v>
      </c>
      <c r="T2450" s="17">
        <v>0.17</v>
      </c>
      <c r="U2450" s="17">
        <v>4.0960000000000001</v>
      </c>
      <c r="V2450" s="21">
        <v>42460</v>
      </c>
      <c r="W2450" s="7">
        <v>600630</v>
      </c>
      <c r="X2450" s="30"/>
      <c r="Y2450" s="66"/>
      <c r="Z2450" s="66"/>
      <c r="AA2450" s="30"/>
      <c r="AB2450" s="66"/>
      <c r="AC2450" s="66"/>
      <c r="AD2450" s="30"/>
      <c r="AE2450" s="66"/>
      <c r="AF2450" s="66"/>
      <c r="AG2450" s="30"/>
      <c r="AH2450" s="66"/>
      <c r="AI2450" s="66"/>
      <c r="AJ2450" s="76"/>
      <c r="AK2450" s="75"/>
      <c r="AL2450" s="7">
        <v>600630</v>
      </c>
    </row>
    <row r="2451" spans="1:38" x14ac:dyDescent="0.15">
      <c r="A2451" s="7">
        <v>600633</v>
      </c>
      <c r="B2451" s="17">
        <f t="shared" si="848"/>
        <v>34.384735202492216</v>
      </c>
      <c r="C2451" s="17">
        <f t="shared" si="849"/>
        <v>4.9659749170462852</v>
      </c>
      <c r="D2451" s="17">
        <f t="shared" si="850"/>
        <v>29.708130646282143</v>
      </c>
      <c r="E2451" s="17">
        <f t="shared" si="851"/>
        <v>4.6213718177395817</v>
      </c>
      <c r="F2451" s="17">
        <f t="shared" si="852"/>
        <v>29.294896766653682</v>
      </c>
      <c r="G2451" s="17">
        <f t="shared" si="853"/>
        <v>4.117840324170408</v>
      </c>
      <c r="H2451" s="17">
        <f t="shared" si="854"/>
        <v>32.296329453894359</v>
      </c>
      <c r="I2451" s="17">
        <f t="shared" si="855"/>
        <v>3.8694626193285422</v>
      </c>
      <c r="J2451" s="18">
        <v>17.66</v>
      </c>
      <c r="K2451" s="17">
        <v>0.51359999999999995</v>
      </c>
      <c r="L2451" s="17">
        <v>3.5562</v>
      </c>
      <c r="M2451" s="18">
        <v>17.100000000000001</v>
      </c>
      <c r="N2451" s="17">
        <v>0.1439</v>
      </c>
      <c r="O2451" s="17">
        <v>3.7002000000000002</v>
      </c>
      <c r="P2451" s="18">
        <v>15.04</v>
      </c>
      <c r="Q2451" s="17">
        <v>0.25669999999999998</v>
      </c>
      <c r="R2451" s="17">
        <v>3.6524000000000001</v>
      </c>
      <c r="S2451" s="18">
        <v>14.43</v>
      </c>
      <c r="T2451" s="17">
        <v>0.33510000000000001</v>
      </c>
      <c r="U2451" s="17">
        <v>3.7292000000000001</v>
      </c>
      <c r="V2451" s="21">
        <v>42445</v>
      </c>
      <c r="W2451" s="7">
        <v>600633</v>
      </c>
      <c r="X2451" s="30"/>
      <c r="Y2451" s="66">
        <v>67801</v>
      </c>
      <c r="Z2451" s="66">
        <v>17526</v>
      </c>
      <c r="AA2451" s="16"/>
      <c r="AB2451" s="66">
        <v>66401</v>
      </c>
      <c r="AC2451" s="66">
        <v>17896</v>
      </c>
      <c r="AD2451" s="16"/>
      <c r="AE2451" s="66">
        <v>73093</v>
      </c>
      <c r="AF2451" s="66">
        <v>16257</v>
      </c>
      <c r="AG2451" s="16"/>
      <c r="AH2451" s="66">
        <v>64398</v>
      </c>
      <c r="AI2451" s="66">
        <v>18452</v>
      </c>
      <c r="AJ2451" s="76"/>
      <c r="AK2451" s="75"/>
      <c r="AL2451" s="7">
        <v>600633</v>
      </c>
    </row>
    <row r="2452" spans="1:38" x14ac:dyDescent="0.15">
      <c r="A2452" s="7">
        <v>600634</v>
      </c>
      <c r="B2452" s="17">
        <f t="shared" si="848"/>
        <v>84.476190476190467</v>
      </c>
      <c r="C2452" s="17">
        <f t="shared" si="849"/>
        <v>4.0943500738552432</v>
      </c>
      <c r="D2452" s="17">
        <f t="shared" si="850"/>
        <v>3632.4999999999995</v>
      </c>
      <c r="E2452" s="17">
        <f t="shared" si="851"/>
        <v>3.3524064417885651</v>
      </c>
      <c r="F2452" s="17">
        <f t="shared" si="852"/>
        <v>120.08333333333334</v>
      </c>
      <c r="G2452" s="17">
        <f t="shared" si="853"/>
        <v>3.2246514646317719</v>
      </c>
      <c r="H2452" s="17">
        <f t="shared" si="854"/>
        <v>166.07142857142856</v>
      </c>
      <c r="I2452" s="17">
        <f t="shared" si="855"/>
        <v>3.451500846174401</v>
      </c>
      <c r="J2452" s="18">
        <v>17.739999999999998</v>
      </c>
      <c r="K2452" s="17">
        <v>0.21</v>
      </c>
      <c r="L2452" s="17">
        <v>4.3327999999999998</v>
      </c>
      <c r="M2452" s="18">
        <v>14.53</v>
      </c>
      <c r="N2452" s="17">
        <v>1E-3</v>
      </c>
      <c r="O2452" s="17">
        <v>4.3342000000000001</v>
      </c>
      <c r="P2452" s="18">
        <v>14.41</v>
      </c>
      <c r="Q2452" s="17">
        <v>0.06</v>
      </c>
      <c r="R2452" s="17">
        <v>4.4687000000000001</v>
      </c>
      <c r="S2452" s="18">
        <v>15.5</v>
      </c>
      <c r="T2452" s="17">
        <v>7.0000000000000007E-2</v>
      </c>
      <c r="U2452" s="17">
        <v>4.4908000000000001</v>
      </c>
      <c r="V2452" s="28">
        <v>42460</v>
      </c>
      <c r="W2452" s="7">
        <v>600634</v>
      </c>
      <c r="X2452" s="16"/>
      <c r="Y2452" s="66"/>
      <c r="Z2452" s="66"/>
      <c r="AA2452" s="30"/>
      <c r="AB2452" s="66"/>
      <c r="AC2452" s="66"/>
      <c r="AD2452" s="30"/>
      <c r="AE2452" s="66"/>
      <c r="AF2452" s="66"/>
      <c r="AG2452" s="30"/>
      <c r="AH2452" s="66">
        <v>39213</v>
      </c>
      <c r="AI2452" s="66">
        <v>14682</v>
      </c>
      <c r="AJ2452" s="76"/>
      <c r="AK2452" s="75"/>
      <c r="AL2452" s="7">
        <v>600634</v>
      </c>
    </row>
    <row r="2453" spans="1:38" x14ac:dyDescent="0.15">
      <c r="A2453" s="7">
        <v>600635</v>
      </c>
      <c r="B2453" s="17">
        <f t="shared" si="848"/>
        <v>31.631578947368421</v>
      </c>
      <c r="C2453" s="17">
        <f t="shared" si="849"/>
        <v>2.568046831602786</v>
      </c>
      <c r="D2453" s="17">
        <f t="shared" si="850"/>
        <v>30.078125</v>
      </c>
      <c r="E2453" s="17">
        <f t="shared" si="851"/>
        <v>3.0057251908396942</v>
      </c>
      <c r="F2453" s="17">
        <f t="shared" si="852"/>
        <v>23.192307692307693</v>
      </c>
      <c r="G2453" s="17">
        <f t="shared" si="853"/>
        <v>2.5419441868307904</v>
      </c>
      <c r="H2453" s="17">
        <f t="shared" si="854"/>
        <v>25.847457627118644</v>
      </c>
      <c r="I2453" s="17">
        <f t="shared" si="855"/>
        <v>2.5785179862197234</v>
      </c>
      <c r="J2453" s="18">
        <v>6.01</v>
      </c>
      <c r="K2453" s="17">
        <v>0.19</v>
      </c>
      <c r="L2453" s="17">
        <v>2.3403</v>
      </c>
      <c r="M2453" s="18">
        <v>6.93</v>
      </c>
      <c r="N2453" s="17">
        <v>5.7599999999999998E-2</v>
      </c>
      <c r="O2453" s="17">
        <v>2.3056000000000001</v>
      </c>
      <c r="P2453" s="18">
        <v>6.03</v>
      </c>
      <c r="Q2453" s="17">
        <v>0.13</v>
      </c>
      <c r="R2453" s="17">
        <v>2.3721999999999999</v>
      </c>
      <c r="S2453" s="18">
        <v>6.1</v>
      </c>
      <c r="T2453" s="17">
        <v>0.17699999999999999</v>
      </c>
      <c r="U2453" s="17">
        <v>2.3656999999999999</v>
      </c>
      <c r="V2453" s="28">
        <v>42460</v>
      </c>
      <c r="W2453" s="7">
        <v>600635</v>
      </c>
      <c r="X2453" s="30"/>
      <c r="Y2453" s="66"/>
      <c r="Z2453" s="66"/>
      <c r="AA2453" s="30"/>
      <c r="AB2453" s="66"/>
      <c r="AC2453" s="66"/>
      <c r="AD2453" s="30"/>
      <c r="AE2453" s="66"/>
      <c r="AF2453" s="66"/>
      <c r="AG2453" s="30"/>
      <c r="AH2453" s="66"/>
      <c r="AI2453" s="66"/>
      <c r="AJ2453" s="76"/>
      <c r="AK2453" s="75"/>
      <c r="AL2453" s="7">
        <v>600635</v>
      </c>
    </row>
    <row r="2454" spans="1:38" x14ac:dyDescent="0.15">
      <c r="A2454" s="7">
        <v>600636</v>
      </c>
      <c r="B2454" s="17">
        <f t="shared" si="848"/>
        <v>-19.913793103448278</v>
      </c>
      <c r="C2454" s="17">
        <f t="shared" si="849"/>
        <v>2.2227924431471915</v>
      </c>
      <c r="D2454" s="17">
        <f t="shared" si="850"/>
        <v>179.31937172774869</v>
      </c>
      <c r="E2454" s="17">
        <f t="shared" si="851"/>
        <v>2.1903878745243501</v>
      </c>
      <c r="F2454" s="17">
        <f t="shared" si="852"/>
        <v>70.570264765784117</v>
      </c>
      <c r="G2454" s="17">
        <f t="shared" si="853"/>
        <v>2.1883289124668437</v>
      </c>
      <c r="H2454" s="17">
        <f t="shared" si="854"/>
        <v>-24.814991644783959</v>
      </c>
      <c r="I2454" s="17">
        <f t="shared" si="855"/>
        <v>2.3830811554332874</v>
      </c>
      <c r="J2454" s="18">
        <v>13.86</v>
      </c>
      <c r="K2454" s="17">
        <v>-0.69599999999999995</v>
      </c>
      <c r="L2454" s="17">
        <v>6.2354000000000003</v>
      </c>
      <c r="M2454" s="18">
        <v>13.7</v>
      </c>
      <c r="N2454" s="17">
        <v>1.9099999999999999E-2</v>
      </c>
      <c r="O2454" s="17">
        <v>6.2545999999999999</v>
      </c>
      <c r="P2454" s="18">
        <v>13.86</v>
      </c>
      <c r="Q2454" s="17">
        <v>9.8199999999999996E-2</v>
      </c>
      <c r="R2454" s="17">
        <v>6.3335999999999997</v>
      </c>
      <c r="S2454" s="18">
        <v>13.86</v>
      </c>
      <c r="T2454" s="17">
        <v>-0.41889999999999999</v>
      </c>
      <c r="U2454" s="17">
        <v>5.8159999999999998</v>
      </c>
      <c r="V2454" s="21">
        <v>42458</v>
      </c>
      <c r="W2454" s="7">
        <v>600636</v>
      </c>
      <c r="X2454" s="30"/>
      <c r="Y2454" s="66">
        <v>48559</v>
      </c>
      <c r="Z2454" s="66">
        <v>9204</v>
      </c>
      <c r="AA2454" s="30"/>
      <c r="AB2454" s="66">
        <v>46815</v>
      </c>
      <c r="AC2454" s="66">
        <v>9547</v>
      </c>
      <c r="AD2454" s="30"/>
      <c r="AE2454" s="66">
        <v>45999</v>
      </c>
      <c r="AF2454" s="66">
        <v>9716</v>
      </c>
      <c r="AG2454" s="30" t="s">
        <v>41</v>
      </c>
      <c r="AH2454" s="66">
        <v>43075</v>
      </c>
      <c r="AI2454" s="66">
        <v>10376</v>
      </c>
      <c r="AJ2454" s="76"/>
      <c r="AK2454" s="75"/>
      <c r="AL2454" s="7">
        <v>600636</v>
      </c>
    </row>
    <row r="2455" spans="1:38" x14ac:dyDescent="0.15">
      <c r="A2455" s="7">
        <v>600637</v>
      </c>
      <c r="B2455" s="17">
        <f t="shared" si="848"/>
        <v>15.196973649882599</v>
      </c>
      <c r="C2455" s="17">
        <f t="shared" si="849"/>
        <v>2.4476846793848224</v>
      </c>
      <c r="D2455" s="17">
        <f t="shared" si="850"/>
        <v>54.592225609756092</v>
      </c>
      <c r="E2455" s="17">
        <f t="shared" si="851"/>
        <v>2.9856501214060169</v>
      </c>
      <c r="F2455" s="17">
        <f t="shared" si="852"/>
        <v>24.928101889893178</v>
      </c>
      <c r="G2455" s="17">
        <f t="shared" si="853"/>
        <v>2.5240759614784616</v>
      </c>
      <c r="H2455" s="17">
        <f t="shared" si="854"/>
        <v>25.217805608494416</v>
      </c>
      <c r="I2455" s="17">
        <f t="shared" si="855"/>
        <v>2.5051980323545817</v>
      </c>
      <c r="J2455" s="18">
        <v>23.3</v>
      </c>
      <c r="K2455" s="17">
        <v>1.5331999999999999</v>
      </c>
      <c r="L2455" s="17">
        <v>9.5191999999999997</v>
      </c>
      <c r="M2455" s="18">
        <v>28.65</v>
      </c>
      <c r="N2455" s="17">
        <v>0.13120000000000001</v>
      </c>
      <c r="O2455" s="17">
        <v>9.5959000000000003</v>
      </c>
      <c r="P2455" s="18">
        <v>24.27</v>
      </c>
      <c r="Q2455" s="17">
        <v>0.48680000000000001</v>
      </c>
      <c r="R2455" s="17">
        <v>9.6153999999999993</v>
      </c>
      <c r="S2455" s="18">
        <v>24.7</v>
      </c>
      <c r="T2455" s="17">
        <v>0.73460000000000003</v>
      </c>
      <c r="U2455" s="17">
        <v>9.8595000000000006</v>
      </c>
      <c r="V2455" s="28">
        <v>42489</v>
      </c>
      <c r="W2455" s="7">
        <v>600637</v>
      </c>
      <c r="X2455" s="30"/>
      <c r="Y2455" s="66"/>
      <c r="Z2455" s="66"/>
      <c r="AA2455" s="30"/>
      <c r="AB2455" s="66"/>
      <c r="AC2455" s="66"/>
      <c r="AD2455" s="30"/>
      <c r="AE2455" s="66"/>
      <c r="AF2455" s="66"/>
      <c r="AG2455" s="30"/>
      <c r="AH2455" s="66"/>
      <c r="AI2455" s="66"/>
      <c r="AJ2455" s="76"/>
      <c r="AK2455" s="75"/>
      <c r="AL2455" s="7">
        <v>600637</v>
      </c>
    </row>
    <row r="2456" spans="1:38" x14ac:dyDescent="0.15">
      <c r="A2456" s="7">
        <v>600638</v>
      </c>
      <c r="B2456" s="17">
        <f t="shared" si="848"/>
        <v>43.787128712871286</v>
      </c>
      <c r="C2456" s="17">
        <f t="shared" si="849"/>
        <v>2.7440821518319738</v>
      </c>
      <c r="D2456" s="17">
        <f t="shared" si="850"/>
        <v>63.594040968342647</v>
      </c>
      <c r="E2456" s="17">
        <f t="shared" si="851"/>
        <v>2.107894574408987</v>
      </c>
      <c r="F2456" s="17">
        <f t="shared" si="852"/>
        <v>49.478804725503821</v>
      </c>
      <c r="G2456" s="17">
        <f t="shared" si="853"/>
        <v>2.2054609940062262</v>
      </c>
      <c r="H2456" s="17">
        <f t="shared" si="854"/>
        <v>46.78125</v>
      </c>
      <c r="I2456" s="17">
        <f t="shared" si="855"/>
        <v>2.2875916870415649</v>
      </c>
      <c r="J2456" s="18">
        <v>17.690000000000001</v>
      </c>
      <c r="K2456" s="17">
        <v>0.40400000000000003</v>
      </c>
      <c r="L2456" s="17">
        <v>6.4466000000000001</v>
      </c>
      <c r="M2456" s="18">
        <v>13.66</v>
      </c>
      <c r="N2456" s="17">
        <v>5.3699999999999998E-2</v>
      </c>
      <c r="O2456" s="17">
        <v>6.4804000000000004</v>
      </c>
      <c r="P2456" s="18">
        <v>14.24</v>
      </c>
      <c r="Q2456" s="17">
        <v>0.1439</v>
      </c>
      <c r="R2456" s="17">
        <v>6.4566999999999997</v>
      </c>
      <c r="S2456" s="18">
        <v>14.97</v>
      </c>
      <c r="T2456" s="17">
        <v>0.24</v>
      </c>
      <c r="U2456" s="17">
        <v>6.5439999999999996</v>
      </c>
      <c r="V2456" s="21">
        <v>42488</v>
      </c>
      <c r="W2456" s="7">
        <v>600638</v>
      </c>
      <c r="X2456" s="30"/>
      <c r="Y2456" s="66">
        <v>51933</v>
      </c>
      <c r="Z2456" s="66">
        <v>10806</v>
      </c>
      <c r="AA2456" s="30"/>
      <c r="AB2456" s="66">
        <v>48405</v>
      </c>
      <c r="AC2456" s="66">
        <v>11593</v>
      </c>
      <c r="AD2456" s="30"/>
      <c r="AE2456" s="66">
        <v>49018</v>
      </c>
      <c r="AF2456" s="66">
        <v>11448</v>
      </c>
      <c r="AG2456" s="30"/>
      <c r="AH2456" s="66">
        <v>41081</v>
      </c>
      <c r="AI2456" s="66">
        <v>13660</v>
      </c>
      <c r="AJ2456" s="76"/>
      <c r="AK2456" s="75"/>
      <c r="AL2456" s="7">
        <v>600638</v>
      </c>
    </row>
    <row r="2457" spans="1:38" x14ac:dyDescent="0.15">
      <c r="A2457" s="7">
        <v>600639</v>
      </c>
      <c r="B2457" s="17">
        <f t="shared" si="848"/>
        <v>39.439014024649381</v>
      </c>
      <c r="C2457" s="17">
        <f t="shared" si="849"/>
        <v>2.2896337326211125</v>
      </c>
      <c r="D2457" s="17">
        <f t="shared" si="850"/>
        <v>51.472253680634196</v>
      </c>
      <c r="E2457" s="17">
        <f t="shared" si="851"/>
        <v>2.2960633501307162</v>
      </c>
      <c r="F2457" s="17">
        <f t="shared" si="852"/>
        <v>40.342377260981912</v>
      </c>
      <c r="G2457" s="17">
        <f t="shared" si="853"/>
        <v>3.2870151060582136</v>
      </c>
      <c r="H2457" s="17">
        <f t="shared" si="854"/>
        <v>35.647268408551071</v>
      </c>
      <c r="I2457" s="17">
        <f t="shared" si="855"/>
        <v>2.6323405598821301</v>
      </c>
      <c r="J2457" s="18">
        <v>18.559999999999999</v>
      </c>
      <c r="K2457" s="17">
        <v>0.47060000000000002</v>
      </c>
      <c r="L2457" s="17">
        <v>8.1060999999999996</v>
      </c>
      <c r="M2457" s="18">
        <v>18.18</v>
      </c>
      <c r="N2457" s="17">
        <v>8.8300000000000003E-2</v>
      </c>
      <c r="O2457" s="17">
        <v>7.9179000000000004</v>
      </c>
      <c r="P2457" s="18">
        <v>24.98</v>
      </c>
      <c r="Q2457" s="17">
        <v>0.30959999999999999</v>
      </c>
      <c r="R2457" s="17">
        <v>7.5995999999999997</v>
      </c>
      <c r="S2457" s="18">
        <v>20.010000000000002</v>
      </c>
      <c r="T2457" s="17">
        <v>0.42099999999999999</v>
      </c>
      <c r="U2457" s="17">
        <v>7.6016000000000004</v>
      </c>
      <c r="V2457" s="21">
        <v>42460</v>
      </c>
      <c r="W2457" s="7">
        <v>600639</v>
      </c>
      <c r="X2457" s="30"/>
      <c r="Y2457" s="66">
        <v>86579</v>
      </c>
      <c r="Z2457" s="66">
        <v>12964</v>
      </c>
      <c r="AA2457" s="30"/>
      <c r="AB2457" s="66">
        <v>83935</v>
      </c>
      <c r="AC2457" s="66">
        <v>13372</v>
      </c>
      <c r="AD2457" s="30"/>
      <c r="AE2457" s="66">
        <v>89587</v>
      </c>
      <c r="AF2457" s="66">
        <v>12529</v>
      </c>
      <c r="AG2457" s="30"/>
      <c r="AH2457" s="66">
        <v>90081</v>
      </c>
      <c r="AI2457" s="66">
        <v>12460</v>
      </c>
      <c r="AJ2457" s="76"/>
      <c r="AK2457" s="75"/>
      <c r="AL2457" s="7">
        <v>600639</v>
      </c>
    </row>
    <row r="2458" spans="1:38" x14ac:dyDescent="0.15">
      <c r="A2458" s="7">
        <v>600640</v>
      </c>
      <c r="B2458" s="17">
        <f t="shared" si="848"/>
        <v>231.25</v>
      </c>
      <c r="C2458" s="17">
        <f t="shared" si="849"/>
        <v>4.2002144253610547</v>
      </c>
      <c r="D2458" s="17">
        <f t="shared" si="850"/>
        <v>366.51376146788994</v>
      </c>
      <c r="E2458" s="17">
        <f t="shared" si="851"/>
        <v>3.3516506564872688</v>
      </c>
      <c r="F2458" s="17">
        <f t="shared" si="852"/>
        <v>331.81818181818181</v>
      </c>
      <c r="G2458" s="17">
        <f t="shared" si="853"/>
        <v>3.5301290946553974</v>
      </c>
      <c r="H2458" s="17">
        <f t="shared" si="854"/>
        <v>353.17887931034488</v>
      </c>
      <c r="I2458" s="17">
        <f t="shared" si="855"/>
        <v>4.5737131852720152</v>
      </c>
      <c r="J2458" s="18">
        <v>19.98</v>
      </c>
      <c r="K2458" s="17">
        <v>8.6400000000000005E-2</v>
      </c>
      <c r="L2458" s="17">
        <v>4.7568999999999999</v>
      </c>
      <c r="M2458" s="18">
        <v>15.98</v>
      </c>
      <c r="N2458" s="17">
        <v>1.09E-2</v>
      </c>
      <c r="O2458" s="17">
        <v>4.7678000000000003</v>
      </c>
      <c r="P2458" s="18">
        <v>16.79</v>
      </c>
      <c r="Q2458" s="17">
        <v>2.53E-2</v>
      </c>
      <c r="R2458" s="17">
        <v>4.7561999999999998</v>
      </c>
      <c r="S2458" s="18">
        <v>21.85</v>
      </c>
      <c r="T2458" s="17">
        <v>4.6399999999999997E-2</v>
      </c>
      <c r="U2458" s="17">
        <v>4.7773000000000003</v>
      </c>
      <c r="V2458" s="21">
        <v>42482</v>
      </c>
      <c r="W2458" s="7">
        <v>600640</v>
      </c>
      <c r="X2458" s="30"/>
      <c r="Y2458" s="66">
        <v>28781</v>
      </c>
      <c r="Z2458" s="66">
        <v>18601</v>
      </c>
      <c r="AA2458" s="30"/>
      <c r="AB2458" s="66">
        <v>30501</v>
      </c>
      <c r="AC2458" s="66">
        <v>17552</v>
      </c>
      <c r="AD2458" s="16"/>
      <c r="AE2458" s="66">
        <v>29183</v>
      </c>
      <c r="AF2458" s="66">
        <v>18345</v>
      </c>
      <c r="AG2458" s="30"/>
      <c r="AH2458" s="66">
        <v>29618</v>
      </c>
      <c r="AI2458" s="66">
        <v>18076</v>
      </c>
      <c r="AJ2458" s="76"/>
      <c r="AK2458" s="75"/>
      <c r="AL2458" s="7">
        <v>600640</v>
      </c>
    </row>
    <row r="2459" spans="1:38" x14ac:dyDescent="0.15">
      <c r="A2459" s="7">
        <v>600641</v>
      </c>
      <c r="B2459" s="17">
        <f t="shared" si="848"/>
        <v>13.868940754039496</v>
      </c>
      <c r="C2459" s="17">
        <f t="shared" si="849"/>
        <v>2.2838559470795836</v>
      </c>
      <c r="D2459" s="17">
        <f t="shared" si="850"/>
        <v>40.307328605200951</v>
      </c>
      <c r="E2459" s="17">
        <f t="shared" si="851"/>
        <v>2.9143430976646796</v>
      </c>
      <c r="F2459" s="17">
        <f t="shared" si="852"/>
        <v>83.677419354838719</v>
      </c>
      <c r="G2459" s="17">
        <f t="shared" si="853"/>
        <v>2.8210370628153822</v>
      </c>
      <c r="H2459" s="17">
        <f t="shared" si="854"/>
        <v>36.664810690423167</v>
      </c>
      <c r="I2459" s="17">
        <f t="shared" si="855"/>
        <v>2.7488468201456868</v>
      </c>
      <c r="J2459" s="18">
        <v>12.36</v>
      </c>
      <c r="K2459" s="17">
        <v>0.89119999999999999</v>
      </c>
      <c r="L2459" s="17">
        <v>5.4119000000000002</v>
      </c>
      <c r="M2459" s="18">
        <v>13.64</v>
      </c>
      <c r="N2459" s="17">
        <v>8.4599999999999995E-2</v>
      </c>
      <c r="O2459" s="17">
        <v>4.6802999999999999</v>
      </c>
      <c r="P2459" s="18">
        <v>12.97</v>
      </c>
      <c r="Q2459" s="17">
        <v>7.7499999999999999E-2</v>
      </c>
      <c r="R2459" s="17">
        <v>4.5975999999999999</v>
      </c>
      <c r="S2459" s="18">
        <v>13.17</v>
      </c>
      <c r="T2459" s="17">
        <v>0.26939999999999997</v>
      </c>
      <c r="U2459" s="17">
        <v>4.7911000000000001</v>
      </c>
      <c r="V2459" s="21"/>
      <c r="W2459" s="7">
        <v>600641</v>
      </c>
      <c r="X2459" s="30" t="s">
        <v>43</v>
      </c>
      <c r="Y2459" s="66">
        <v>36712</v>
      </c>
      <c r="Z2459" s="66">
        <v>21959</v>
      </c>
      <c r="AA2459" s="30"/>
      <c r="AB2459" s="66">
        <v>41395</v>
      </c>
      <c r="AC2459" s="66">
        <v>19475</v>
      </c>
      <c r="AD2459" s="30" t="s">
        <v>41</v>
      </c>
      <c r="AE2459" s="66">
        <v>36837</v>
      </c>
      <c r="AF2459" s="66">
        <v>21884</v>
      </c>
      <c r="AG2459" s="30" t="s">
        <v>41</v>
      </c>
      <c r="AH2459" s="66">
        <v>36283</v>
      </c>
      <c r="AI2459" s="66">
        <v>22219</v>
      </c>
      <c r="AJ2459" s="76"/>
      <c r="AK2459" s="75"/>
      <c r="AL2459" s="7">
        <v>600641</v>
      </c>
    </row>
    <row r="2460" spans="1:38" x14ac:dyDescent="0.15">
      <c r="A2460" s="7">
        <v>600642</v>
      </c>
      <c r="B2460" s="17">
        <f t="shared" si="848"/>
        <v>12.542735042735043</v>
      </c>
      <c r="C2460" s="17">
        <f t="shared" si="849"/>
        <v>1.1191184320902923</v>
      </c>
      <c r="D2460" s="17">
        <f t="shared" si="850"/>
        <v>11.85546875</v>
      </c>
      <c r="E2460" s="17">
        <f t="shared" si="851"/>
        <v>1.1396920766053324</v>
      </c>
      <c r="F2460" s="17">
        <f t="shared" si="852"/>
        <v>11.299212598425196</v>
      </c>
      <c r="G2460" s="17">
        <f t="shared" si="853"/>
        <v>1.0903219678981859</v>
      </c>
      <c r="H2460" s="17">
        <f t="shared" si="854"/>
        <v>10.856250000000001</v>
      </c>
      <c r="I2460" s="17">
        <f t="shared" si="855"/>
        <v>1.0642208579936037</v>
      </c>
      <c r="J2460" s="18">
        <v>5.87</v>
      </c>
      <c r="K2460" s="17">
        <v>0.46800000000000003</v>
      </c>
      <c r="L2460" s="17">
        <v>5.2451999999999996</v>
      </c>
      <c r="M2460" s="18">
        <v>6.07</v>
      </c>
      <c r="N2460" s="17">
        <v>0.128</v>
      </c>
      <c r="O2460" s="17">
        <v>5.3259999999999996</v>
      </c>
      <c r="P2460" s="18">
        <v>5.74</v>
      </c>
      <c r="Q2460" s="17">
        <v>0.254</v>
      </c>
      <c r="R2460" s="17">
        <v>5.2645</v>
      </c>
      <c r="S2460" s="18">
        <v>5.79</v>
      </c>
      <c r="T2460" s="17">
        <v>0.4</v>
      </c>
      <c r="U2460" s="17">
        <v>5.4405999999999999</v>
      </c>
      <c r="V2460" s="28">
        <v>42489</v>
      </c>
      <c r="W2460" s="7">
        <v>600642</v>
      </c>
      <c r="X2460" s="30"/>
      <c r="Y2460" s="66"/>
      <c r="Z2460" s="66"/>
      <c r="AA2460" s="30"/>
      <c r="AB2460" s="66"/>
      <c r="AC2460" s="66"/>
      <c r="AD2460" s="30"/>
      <c r="AE2460" s="66"/>
      <c r="AF2460" s="66"/>
      <c r="AG2460" s="30"/>
      <c r="AH2460" s="66"/>
      <c r="AI2460" s="66"/>
      <c r="AJ2460" s="76"/>
      <c r="AK2460" s="75"/>
      <c r="AL2460" s="7">
        <v>600642</v>
      </c>
    </row>
    <row r="2461" spans="1:38" x14ac:dyDescent="0.15">
      <c r="A2461" s="7">
        <v>600643</v>
      </c>
      <c r="B2461" s="17">
        <f t="shared" si="848"/>
        <v>32.15025906735751</v>
      </c>
      <c r="C2461" s="17">
        <f t="shared" si="849"/>
        <v>3.1038191231273293</v>
      </c>
      <c r="D2461" s="17">
        <f t="shared" si="850"/>
        <v>31.062499999999996</v>
      </c>
      <c r="E2461" s="17">
        <f t="shared" si="851"/>
        <v>2.4405814181889607</v>
      </c>
      <c r="F2461" s="17">
        <f t="shared" si="852"/>
        <v>22.511520737327189</v>
      </c>
      <c r="G2461" s="17">
        <f t="shared" si="853"/>
        <v>2.3219335979276088</v>
      </c>
      <c r="H2461" s="17">
        <f t="shared" si="854"/>
        <v>28.765527950310556</v>
      </c>
      <c r="I2461" s="17">
        <f t="shared" si="855"/>
        <v>2.8628387306149885</v>
      </c>
      <c r="J2461" s="18">
        <v>12.41</v>
      </c>
      <c r="K2461" s="17">
        <v>0.38600000000000001</v>
      </c>
      <c r="L2461" s="17">
        <v>3.9983</v>
      </c>
      <c r="M2461" s="18">
        <v>9.94</v>
      </c>
      <c r="N2461" s="17">
        <v>0.08</v>
      </c>
      <c r="O2461" s="17">
        <v>4.0728</v>
      </c>
      <c r="P2461" s="18">
        <v>9.77</v>
      </c>
      <c r="Q2461" s="17">
        <v>0.217</v>
      </c>
      <c r="R2461" s="17">
        <v>4.2077</v>
      </c>
      <c r="S2461" s="18">
        <v>12.35</v>
      </c>
      <c r="T2461" s="17">
        <v>0.32200000000000001</v>
      </c>
      <c r="U2461" s="17">
        <v>4.3139000000000003</v>
      </c>
      <c r="V2461" s="21">
        <v>42451</v>
      </c>
      <c r="W2461" s="7">
        <v>600643</v>
      </c>
      <c r="X2461" s="30"/>
      <c r="Y2461" s="66">
        <v>135458</v>
      </c>
      <c r="Z2461" s="66">
        <v>10609</v>
      </c>
      <c r="AA2461" s="30"/>
      <c r="AB2461" s="66">
        <v>120427</v>
      </c>
      <c r="AC2461" s="66">
        <v>11934</v>
      </c>
      <c r="AD2461" s="30"/>
      <c r="AE2461" s="66">
        <v>114925</v>
      </c>
      <c r="AF2461" s="66">
        <v>12505</v>
      </c>
      <c r="AG2461" s="30"/>
      <c r="AH2461" s="66">
        <v>96177</v>
      </c>
      <c r="AI2461" s="66">
        <v>14943</v>
      </c>
      <c r="AJ2461" s="76"/>
      <c r="AK2461" s="75"/>
      <c r="AL2461" s="7">
        <v>600643</v>
      </c>
    </row>
    <row r="2462" spans="1:38" x14ac:dyDescent="0.15">
      <c r="A2462" s="7">
        <v>600644</v>
      </c>
      <c r="B2462" s="17">
        <f t="shared" si="848"/>
        <v>23.319755600814666</v>
      </c>
      <c r="C2462" s="17">
        <f t="shared" si="849"/>
        <v>4.0377325222604243</v>
      </c>
      <c r="D2462" s="17">
        <f t="shared" si="850"/>
        <v>31.991525423728813</v>
      </c>
      <c r="E2462" s="17">
        <f t="shared" si="851"/>
        <v>3.9003977889135713</v>
      </c>
      <c r="F2462" s="17">
        <f t="shared" si="852"/>
        <v>13.326816552623004</v>
      </c>
      <c r="G2462" s="17">
        <f t="shared" si="853"/>
        <v>3.7469653245385</v>
      </c>
      <c r="H2462" s="17">
        <f t="shared" si="854"/>
        <v>14.68886462882096</v>
      </c>
      <c r="I2462" s="17">
        <f t="shared" si="855"/>
        <v>3.8435170108835375</v>
      </c>
      <c r="J2462" s="18">
        <v>9.16</v>
      </c>
      <c r="K2462" s="17">
        <v>0.39279999999999998</v>
      </c>
      <c r="L2462" s="17">
        <v>2.2686000000000002</v>
      </c>
      <c r="M2462" s="18">
        <v>7.55</v>
      </c>
      <c r="N2462" s="17">
        <v>5.8999999999999997E-2</v>
      </c>
      <c r="O2462" s="17">
        <v>1.9357</v>
      </c>
      <c r="P2462" s="18">
        <v>8.18</v>
      </c>
      <c r="Q2462" s="17">
        <v>0.30690000000000001</v>
      </c>
      <c r="R2462" s="17">
        <v>2.1831</v>
      </c>
      <c r="S2462" s="18">
        <v>8.9700000000000006</v>
      </c>
      <c r="T2462" s="17">
        <v>0.45800000000000002</v>
      </c>
      <c r="U2462" s="17">
        <v>2.3338000000000001</v>
      </c>
      <c r="V2462" s="21"/>
      <c r="W2462" s="7">
        <v>600644</v>
      </c>
      <c r="X2462" s="30"/>
      <c r="Y2462" s="66">
        <v>28519</v>
      </c>
      <c r="Z2462" s="66">
        <v>18879</v>
      </c>
      <c r="AA2462" s="30"/>
      <c r="AB2462" s="66">
        <v>27188</v>
      </c>
      <c r="AC2462" s="66">
        <v>19803</v>
      </c>
      <c r="AD2462" s="16" t="s">
        <v>41</v>
      </c>
      <c r="AE2462" s="66">
        <v>24227</v>
      </c>
      <c r="AF2462" s="66">
        <v>22223</v>
      </c>
      <c r="AG2462" s="16" t="s">
        <v>43</v>
      </c>
      <c r="AH2462" s="66">
        <v>26770</v>
      </c>
      <c r="AI2462" s="66">
        <v>20112</v>
      </c>
      <c r="AJ2462" s="76"/>
      <c r="AK2462" s="75"/>
      <c r="AL2462" s="7">
        <v>600644</v>
      </c>
    </row>
    <row r="2463" spans="1:38" x14ac:dyDescent="0.15">
      <c r="A2463" s="7">
        <v>600645</v>
      </c>
      <c r="B2463" s="17">
        <f t="shared" si="848"/>
        <v>49.629629629629626</v>
      </c>
      <c r="C2463" s="17">
        <f t="shared" si="849"/>
        <v>6.663517243094061</v>
      </c>
      <c r="D2463" s="17">
        <f t="shared" si="850"/>
        <v>-491.75000000000006</v>
      </c>
      <c r="E2463" s="17">
        <f t="shared" si="851"/>
        <v>10.054952076677317</v>
      </c>
      <c r="F2463" s="17">
        <f t="shared" si="852"/>
        <v>439.25</v>
      </c>
      <c r="G2463" s="17">
        <f t="shared" si="853"/>
        <v>8.726965678239706</v>
      </c>
      <c r="H2463" s="17">
        <f t="shared" si="854"/>
        <v>2448.7499999999995</v>
      </c>
      <c r="I2463" s="17">
        <f t="shared" si="855"/>
        <v>8.1639286875203165</v>
      </c>
      <c r="J2463" s="18">
        <v>26.8</v>
      </c>
      <c r="K2463" s="17">
        <v>0.54</v>
      </c>
      <c r="L2463" s="17">
        <v>4.0218999999999996</v>
      </c>
      <c r="M2463" s="18">
        <v>39.340000000000003</v>
      </c>
      <c r="N2463" s="17">
        <v>-0.02</v>
      </c>
      <c r="O2463" s="17">
        <v>3.9125000000000001</v>
      </c>
      <c r="P2463" s="18">
        <v>35.14</v>
      </c>
      <c r="Q2463" s="17">
        <v>0.04</v>
      </c>
      <c r="R2463" s="17">
        <v>4.0266000000000002</v>
      </c>
      <c r="S2463" s="18">
        <v>32.65</v>
      </c>
      <c r="T2463" s="17">
        <v>0.01</v>
      </c>
      <c r="U2463" s="17">
        <v>3.9992999999999999</v>
      </c>
      <c r="V2463" s="28">
        <v>42473</v>
      </c>
      <c r="W2463" s="7">
        <v>600645</v>
      </c>
      <c r="X2463" s="16" t="s">
        <v>43</v>
      </c>
      <c r="Y2463" s="66">
        <v>33149</v>
      </c>
      <c r="Z2463" s="66">
        <v>11652</v>
      </c>
      <c r="AA2463" s="16"/>
      <c r="AB2463" s="66">
        <v>50605</v>
      </c>
      <c r="AC2463" s="66">
        <v>7630</v>
      </c>
      <c r="AD2463" s="16"/>
      <c r="AE2463" s="66">
        <v>50995</v>
      </c>
      <c r="AF2463" s="66">
        <v>7571</v>
      </c>
      <c r="AG2463" s="16"/>
      <c r="AH2463" s="66">
        <v>46146</v>
      </c>
      <c r="AI2463" s="66">
        <v>8367</v>
      </c>
      <c r="AJ2463" s="76"/>
      <c r="AK2463" s="75"/>
      <c r="AL2463" s="7">
        <v>600645</v>
      </c>
    </row>
    <row r="2464" spans="1:38" x14ac:dyDescent="0.15">
      <c r="A2464" s="7">
        <v>600647</v>
      </c>
      <c r="B2464" s="17">
        <f t="shared" si="848"/>
        <v>92.811925668776809</v>
      </c>
      <c r="C2464" s="17">
        <f t="shared" si="849"/>
        <v>23.078094851223725</v>
      </c>
      <c r="D2464" s="17">
        <f t="shared" si="850"/>
        <v>1554.7619047619048</v>
      </c>
      <c r="E2464" s="17">
        <f t="shared" si="851"/>
        <v>13.377035747208851</v>
      </c>
      <c r="F2464" s="17">
        <f t="shared" si="852"/>
        <v>22.503230570426435</v>
      </c>
      <c r="G2464" s="17">
        <f t="shared" si="853"/>
        <v>9.7789900124343188</v>
      </c>
      <c r="H2464" s="17">
        <f t="shared" si="854"/>
        <v>38.688035780842341</v>
      </c>
      <c r="I2464" s="17">
        <f t="shared" si="855"/>
        <v>10.686433480040153</v>
      </c>
      <c r="J2464" s="18">
        <v>45.45</v>
      </c>
      <c r="K2464" s="17">
        <v>0.48970000000000002</v>
      </c>
      <c r="L2464" s="17">
        <v>1.9694</v>
      </c>
      <c r="M2464" s="18">
        <v>26.12</v>
      </c>
      <c r="N2464" s="17">
        <v>4.1999999999999997E-3</v>
      </c>
      <c r="O2464" s="17">
        <v>1.9525999999999999</v>
      </c>
      <c r="P2464" s="18">
        <v>24.38</v>
      </c>
      <c r="Q2464" s="17">
        <v>0.54169999999999996</v>
      </c>
      <c r="R2464" s="17">
        <v>2.4931000000000001</v>
      </c>
      <c r="S2464" s="18">
        <v>27.68</v>
      </c>
      <c r="T2464" s="17">
        <v>0.53659999999999997</v>
      </c>
      <c r="U2464" s="17">
        <v>2.5901999999999998</v>
      </c>
      <c r="V2464" s="21">
        <v>42489</v>
      </c>
      <c r="W2464" s="7">
        <v>600647</v>
      </c>
      <c r="X2464" s="41" t="s">
        <v>39</v>
      </c>
      <c r="Y2464" s="66">
        <v>11667</v>
      </c>
      <c r="Z2464" s="66">
        <v>11926</v>
      </c>
      <c r="AA2464" s="41" t="s">
        <v>37</v>
      </c>
      <c r="AB2464" s="66">
        <v>10489</v>
      </c>
      <c r="AC2464" s="66">
        <v>13265</v>
      </c>
      <c r="AD2464" s="41" t="s">
        <v>37</v>
      </c>
      <c r="AE2464" s="66">
        <v>10396</v>
      </c>
      <c r="AF2464" s="66">
        <v>13384</v>
      </c>
      <c r="AG2464" s="41" t="s">
        <v>37</v>
      </c>
      <c r="AH2464" s="66">
        <v>10358</v>
      </c>
      <c r="AI2464" s="66">
        <v>13433</v>
      </c>
      <c r="AJ2464" s="76"/>
      <c r="AK2464" s="75"/>
      <c r="AL2464" s="7">
        <v>600647</v>
      </c>
    </row>
    <row r="2465" spans="1:38" x14ac:dyDescent="0.15">
      <c r="A2465" s="7">
        <v>600648</v>
      </c>
      <c r="B2465" s="17">
        <f t="shared" si="848"/>
        <v>41.125</v>
      </c>
      <c r="C2465" s="17">
        <f t="shared" si="849"/>
        <v>2.4856139113791755</v>
      </c>
      <c r="D2465" s="17">
        <f t="shared" si="850"/>
        <v>161.5</v>
      </c>
      <c r="E2465" s="17">
        <f t="shared" si="851"/>
        <v>2.4486701623602247</v>
      </c>
      <c r="F2465" s="17">
        <f t="shared" si="852"/>
        <v>30.796875</v>
      </c>
      <c r="G2465" s="17">
        <f t="shared" si="853"/>
        <v>2.4812739976081071</v>
      </c>
      <c r="H2465" s="17">
        <f t="shared" si="854"/>
        <v>27.313636363636363</v>
      </c>
      <c r="I2465" s="17">
        <f t="shared" si="855"/>
        <v>2.4406887055698396</v>
      </c>
      <c r="J2465" s="18">
        <v>19.739999999999998</v>
      </c>
      <c r="K2465" s="17">
        <v>0.48</v>
      </c>
      <c r="L2465" s="17">
        <v>7.9417</v>
      </c>
      <c r="M2465" s="18">
        <v>19.38</v>
      </c>
      <c r="N2465" s="17">
        <v>0.03</v>
      </c>
      <c r="O2465" s="17">
        <v>7.9145000000000003</v>
      </c>
      <c r="P2465" s="18">
        <v>19.71</v>
      </c>
      <c r="Q2465" s="17">
        <v>0.32</v>
      </c>
      <c r="R2465" s="17">
        <v>7.9435000000000002</v>
      </c>
      <c r="S2465" s="18">
        <v>20.03</v>
      </c>
      <c r="T2465" s="17">
        <v>0.55000000000000004</v>
      </c>
      <c r="U2465" s="17">
        <v>8.2066999999999997</v>
      </c>
      <c r="V2465" s="21">
        <v>42488</v>
      </c>
      <c r="W2465" s="7">
        <v>600648</v>
      </c>
      <c r="X2465" s="30"/>
      <c r="Y2465" s="66">
        <v>86533</v>
      </c>
      <c r="Z2465" s="66">
        <v>13120</v>
      </c>
      <c r="AA2465" s="30"/>
      <c r="AB2465" s="66">
        <v>84763</v>
      </c>
      <c r="AC2465" s="66">
        <v>13394</v>
      </c>
      <c r="AD2465" s="30"/>
      <c r="AE2465" s="66">
        <v>75266</v>
      </c>
      <c r="AF2465" s="66">
        <v>15084</v>
      </c>
      <c r="AG2465" s="30"/>
      <c r="AH2465" s="66">
        <v>73142</v>
      </c>
      <c r="AI2465" s="66">
        <v>15523</v>
      </c>
      <c r="AJ2465" s="76"/>
      <c r="AK2465" s="75"/>
      <c r="AL2465" s="7">
        <v>600648</v>
      </c>
    </row>
    <row r="2466" spans="1:38" x14ac:dyDescent="0.15">
      <c r="A2466" s="7">
        <v>600649</v>
      </c>
      <c r="B2466" s="17">
        <f t="shared" si="848"/>
        <v>31.292307692307691</v>
      </c>
      <c r="C2466" s="17">
        <f t="shared" si="849"/>
        <v>2.9140401146131802</v>
      </c>
      <c r="D2466" s="17">
        <f t="shared" si="850"/>
        <v>15.958333333333334</v>
      </c>
      <c r="E2466" s="17">
        <f t="shared" si="851"/>
        <v>2.2423559374130941</v>
      </c>
      <c r="F2466" s="17">
        <f t="shared" si="852"/>
        <v>14.36</v>
      </c>
      <c r="G2466" s="17">
        <f t="shared" si="853"/>
        <v>2.032641159567993</v>
      </c>
      <c r="H2466" s="17">
        <f t="shared" si="854"/>
        <v>16.828125</v>
      </c>
      <c r="I2466" s="17">
        <f t="shared" si="855"/>
        <v>2.0033761631719189</v>
      </c>
      <c r="J2466" s="18">
        <v>20.34</v>
      </c>
      <c r="K2466" s="17">
        <v>0.65</v>
      </c>
      <c r="L2466" s="17">
        <v>6.98</v>
      </c>
      <c r="M2466" s="18">
        <v>15.32</v>
      </c>
      <c r="N2466" s="17">
        <v>0.24</v>
      </c>
      <c r="O2466" s="17">
        <v>6.8320999999999996</v>
      </c>
      <c r="P2466" s="18">
        <v>14.36</v>
      </c>
      <c r="Q2466" s="17">
        <v>0.5</v>
      </c>
      <c r="R2466" s="17">
        <v>7.0647000000000002</v>
      </c>
      <c r="S2466" s="18">
        <v>14.36</v>
      </c>
      <c r="T2466" s="17">
        <v>0.64</v>
      </c>
      <c r="U2466" s="17">
        <v>7.1679000000000004</v>
      </c>
      <c r="V2466" s="21"/>
      <c r="W2466" s="7">
        <v>600649</v>
      </c>
      <c r="X2466" s="30"/>
      <c r="Y2466" s="66">
        <v>104926</v>
      </c>
      <c r="Z2466" s="66">
        <v>30804</v>
      </c>
      <c r="AA2466" s="30"/>
      <c r="AB2466" s="66"/>
      <c r="AC2466" s="66"/>
      <c r="AD2466" s="30"/>
      <c r="AE2466" s="66"/>
      <c r="AF2466" s="66"/>
      <c r="AG2466" s="30"/>
      <c r="AH2466" s="66"/>
      <c r="AI2466" s="66"/>
      <c r="AJ2466" s="76"/>
      <c r="AK2466" s="75"/>
      <c r="AL2466" s="7">
        <v>600649</v>
      </c>
    </row>
    <row r="2467" spans="1:38" x14ac:dyDescent="0.15">
      <c r="A2467" s="7">
        <v>600650</v>
      </c>
      <c r="B2467" s="17">
        <f t="shared" si="848"/>
        <v>57.512437810945272</v>
      </c>
      <c r="C2467" s="17">
        <f t="shared" si="849"/>
        <v>3.6781901777049493</v>
      </c>
      <c r="D2467" s="17">
        <f t="shared" si="850"/>
        <v>107.24719101123596</v>
      </c>
      <c r="E2467" s="17">
        <f t="shared" si="851"/>
        <v>6.3631212292923562</v>
      </c>
      <c r="F2467" s="17">
        <f t="shared" si="852"/>
        <v>65.193965517241381</v>
      </c>
      <c r="G2467" s="17">
        <f t="shared" si="853"/>
        <v>5.2850428918357011</v>
      </c>
      <c r="H2467" s="17">
        <f t="shared" si="854"/>
        <v>58.570312499999993</v>
      </c>
      <c r="I2467" s="17">
        <f t="shared" si="855"/>
        <v>4.3793701698123124</v>
      </c>
      <c r="J2467" s="18">
        <v>23.12</v>
      </c>
      <c r="K2467" s="17">
        <v>0.40200000000000002</v>
      </c>
      <c r="L2467" s="17">
        <v>6.2857000000000003</v>
      </c>
      <c r="M2467" s="18">
        <v>38.18</v>
      </c>
      <c r="N2467" s="17">
        <v>8.8999999999999996E-2</v>
      </c>
      <c r="O2467" s="17">
        <v>6.0002000000000004</v>
      </c>
      <c r="P2467" s="18">
        <v>30.25</v>
      </c>
      <c r="Q2467" s="17">
        <v>0.23200000000000001</v>
      </c>
      <c r="R2467" s="17">
        <v>5.7237</v>
      </c>
      <c r="S2467" s="18">
        <v>24.99</v>
      </c>
      <c r="T2467" s="17">
        <v>0.32</v>
      </c>
      <c r="U2467" s="17">
        <v>5.7062999999999997</v>
      </c>
      <c r="V2467" s="21">
        <v>42454</v>
      </c>
      <c r="W2467" s="7">
        <v>600650</v>
      </c>
      <c r="X2467" s="30"/>
      <c r="Y2467" s="66"/>
      <c r="Z2467" s="66"/>
      <c r="AA2467" s="30"/>
      <c r="AB2467" s="66"/>
      <c r="AC2467" s="66"/>
      <c r="AD2467" s="30"/>
      <c r="AE2467" s="66"/>
      <c r="AF2467" s="66"/>
      <c r="AG2467" s="30"/>
      <c r="AH2467" s="66"/>
      <c r="AI2467" s="66"/>
      <c r="AJ2467" s="76"/>
      <c r="AK2467" s="75"/>
      <c r="AL2467" s="7">
        <v>600650</v>
      </c>
    </row>
    <row r="2468" spans="1:38" x14ac:dyDescent="0.15">
      <c r="A2468" s="7">
        <v>600651</v>
      </c>
      <c r="B2468" s="17">
        <f t="shared" si="848"/>
        <v>27.565445026178008</v>
      </c>
      <c r="C2468" s="17">
        <f t="shared" si="849"/>
        <v>3.1838659934085203</v>
      </c>
      <c r="D2468" s="17">
        <f t="shared" si="850"/>
        <v>171.78571428571428</v>
      </c>
      <c r="E2468" s="17">
        <f t="shared" si="851"/>
        <v>4.3435073144301963</v>
      </c>
      <c r="F2468" s="17">
        <f t="shared" si="852"/>
        <v>113.03571428571428</v>
      </c>
      <c r="G2468" s="17">
        <f t="shared" si="853"/>
        <v>3.9518042202522166</v>
      </c>
      <c r="H2468" s="17">
        <f t="shared" si="854"/>
        <v>77.162162162162161</v>
      </c>
      <c r="I2468" s="17">
        <f t="shared" si="855"/>
        <v>3.4827691369319917</v>
      </c>
      <c r="J2468" s="18">
        <v>10.53</v>
      </c>
      <c r="K2468" s="17">
        <v>0.38200000000000001</v>
      </c>
      <c r="L2468" s="17">
        <v>3.3073000000000001</v>
      </c>
      <c r="M2468" s="18">
        <v>14.43</v>
      </c>
      <c r="N2468" s="17">
        <v>2.1000000000000001E-2</v>
      </c>
      <c r="O2468" s="17">
        <v>3.3222</v>
      </c>
      <c r="P2468" s="18">
        <v>12.66</v>
      </c>
      <c r="Q2468" s="17">
        <v>5.6000000000000001E-2</v>
      </c>
      <c r="R2468" s="17">
        <v>3.2035999999999998</v>
      </c>
      <c r="S2468" s="18">
        <v>11.42</v>
      </c>
      <c r="T2468" s="17">
        <v>0.111</v>
      </c>
      <c r="U2468" s="17">
        <v>3.2789999999999999</v>
      </c>
      <c r="V2468" s="21">
        <v>42461</v>
      </c>
      <c r="W2468" s="7">
        <v>600651</v>
      </c>
      <c r="X2468" s="30"/>
      <c r="Y2468" s="66">
        <v>65152</v>
      </c>
      <c r="Z2468" s="66">
        <v>15121</v>
      </c>
      <c r="AA2468" s="30"/>
      <c r="AB2468" s="66">
        <v>83443</v>
      </c>
      <c r="AC2468" s="66">
        <v>11807</v>
      </c>
      <c r="AD2468" s="30"/>
      <c r="AE2468" s="66">
        <v>71124</v>
      </c>
      <c r="AF2468" s="66">
        <v>13852</v>
      </c>
      <c r="AG2468" s="30"/>
      <c r="AH2468" s="66">
        <v>65977</v>
      </c>
      <c r="AI2468" s="66">
        <v>15035</v>
      </c>
      <c r="AJ2468" s="76"/>
      <c r="AK2468" s="75"/>
      <c r="AL2468" s="7">
        <v>600651</v>
      </c>
    </row>
    <row r="2469" spans="1:38" x14ac:dyDescent="0.15">
      <c r="A2469" s="7">
        <v>600652</v>
      </c>
      <c r="B2469" s="17">
        <f t="shared" si="848"/>
        <v>142.77777777777777</v>
      </c>
      <c r="C2469" s="17">
        <f t="shared" si="849"/>
        <v>5.1577426346632409</v>
      </c>
      <c r="D2469" s="17">
        <f t="shared" si="850"/>
        <v>439.49999999999994</v>
      </c>
      <c r="E2469" s="17">
        <f t="shared" si="851"/>
        <v>7.0367850138093901</v>
      </c>
      <c r="F2469" s="17">
        <f t="shared" si="852"/>
        <v>260.21505376344084</v>
      </c>
      <c r="G2469" s="17">
        <f t="shared" si="853"/>
        <v>5.7719828271585305</v>
      </c>
      <c r="H2469" s="17">
        <f t="shared" si="854"/>
        <v>335.5</v>
      </c>
      <c r="I2469" s="17">
        <f t="shared" si="855"/>
        <v>5.3791887125220459</v>
      </c>
      <c r="J2469" s="18">
        <v>12.85</v>
      </c>
      <c r="K2469" s="17">
        <v>0.09</v>
      </c>
      <c r="L2469" s="17">
        <v>2.4914000000000001</v>
      </c>
      <c r="M2469" s="18">
        <v>17.579999999999998</v>
      </c>
      <c r="N2469" s="17">
        <v>0.01</v>
      </c>
      <c r="O2469" s="17">
        <v>2.4983</v>
      </c>
      <c r="P2469" s="18">
        <v>14.52</v>
      </c>
      <c r="Q2469" s="17">
        <v>2.7900000000000001E-2</v>
      </c>
      <c r="R2469" s="17">
        <v>2.5156000000000001</v>
      </c>
      <c r="S2469" s="18">
        <v>13.42</v>
      </c>
      <c r="T2469" s="17">
        <v>0.03</v>
      </c>
      <c r="U2469" s="17">
        <v>2.4948000000000001</v>
      </c>
      <c r="V2469" s="28">
        <v>42460</v>
      </c>
      <c r="W2469" s="7">
        <v>600652</v>
      </c>
      <c r="X2469" s="30"/>
      <c r="Y2469" s="66"/>
      <c r="Z2469" s="66"/>
      <c r="AA2469" s="30"/>
      <c r="AB2469" s="66"/>
      <c r="AC2469" s="66"/>
      <c r="AD2469" s="30"/>
      <c r="AE2469" s="66"/>
      <c r="AF2469" s="66"/>
      <c r="AG2469" s="30"/>
      <c r="AH2469" s="66"/>
      <c r="AI2469" s="66"/>
      <c r="AJ2469" s="76"/>
      <c r="AK2469" s="75"/>
      <c r="AL2469" s="7">
        <v>600652</v>
      </c>
    </row>
    <row r="2470" spans="1:38" x14ac:dyDescent="0.15">
      <c r="A2470" s="7">
        <v>600653</v>
      </c>
      <c r="B2470" s="17">
        <f t="shared" si="848"/>
        <v>131.02310231023102</v>
      </c>
      <c r="C2470" s="17">
        <f t="shared" si="849"/>
        <v>3.8283510125361624</v>
      </c>
      <c r="D2470" s="17">
        <f t="shared" si="850"/>
        <v>-21.06625258799172</v>
      </c>
      <c r="E2470" s="17">
        <f t="shared" si="851"/>
        <v>3.5555167292740455</v>
      </c>
      <c r="F2470" s="17">
        <f t="shared" si="852"/>
        <v>-44.557823129251702</v>
      </c>
      <c r="G2470" s="17">
        <f t="shared" si="853"/>
        <v>3.4242397839156578</v>
      </c>
      <c r="H2470" s="17">
        <f t="shared" si="854"/>
        <v>-37.332962138084625</v>
      </c>
      <c r="I2470" s="17">
        <f t="shared" si="855"/>
        <v>4.0503805726712576</v>
      </c>
      <c r="J2470" s="18">
        <v>3.97</v>
      </c>
      <c r="K2470" s="17">
        <v>3.0300000000000001E-2</v>
      </c>
      <c r="L2470" s="17">
        <v>1.0369999999999999</v>
      </c>
      <c r="M2470" s="18">
        <v>4.07</v>
      </c>
      <c r="N2470" s="17">
        <v>-4.8300000000000003E-2</v>
      </c>
      <c r="O2470" s="17">
        <v>1.1447000000000001</v>
      </c>
      <c r="P2470" s="18">
        <v>3.93</v>
      </c>
      <c r="Q2470" s="17">
        <v>-4.41E-2</v>
      </c>
      <c r="R2470" s="17">
        <v>1.1476999999999999</v>
      </c>
      <c r="S2470" s="18">
        <v>4.47</v>
      </c>
      <c r="T2470" s="17">
        <v>-8.9800000000000005E-2</v>
      </c>
      <c r="U2470" s="17">
        <v>1.1035999999999999</v>
      </c>
      <c r="V2470" s="21">
        <v>42475</v>
      </c>
      <c r="W2470" s="7">
        <v>600653</v>
      </c>
      <c r="X2470" s="30"/>
      <c r="Y2470" s="66"/>
      <c r="Z2470" s="66"/>
      <c r="AA2470" s="30"/>
      <c r="AB2470" s="66"/>
      <c r="AC2470" s="66"/>
      <c r="AD2470" s="30"/>
      <c r="AE2470" s="66"/>
      <c r="AF2470" s="66"/>
      <c r="AG2470" s="30"/>
      <c r="AH2470" s="66"/>
      <c r="AI2470" s="66"/>
      <c r="AJ2470" s="76"/>
      <c r="AK2470" s="75"/>
      <c r="AL2470" s="7">
        <v>600653</v>
      </c>
    </row>
    <row r="2471" spans="1:38" x14ac:dyDescent="0.15">
      <c r="A2471" s="7">
        <v>600654</v>
      </c>
      <c r="B2471" s="17">
        <f t="shared" si="848"/>
        <v>79.22727272727272</v>
      </c>
      <c r="C2471" s="17">
        <f t="shared" si="849"/>
        <v>7.692986714922541</v>
      </c>
      <c r="D2471" s="17">
        <f t="shared" si="850"/>
        <v>180.25</v>
      </c>
      <c r="E2471" s="17">
        <f t="shared" si="851"/>
        <v>12.500541805730137</v>
      </c>
      <c r="F2471" s="17">
        <f t="shared" si="852"/>
        <v>48.78947368421052</v>
      </c>
      <c r="G2471" s="17">
        <f t="shared" si="853"/>
        <v>8.1937508286560288</v>
      </c>
      <c r="H2471" s="17">
        <f t="shared" si="854"/>
        <v>81.321428571428584</v>
      </c>
      <c r="I2471" s="17">
        <f t="shared" si="855"/>
        <v>9.7969193701058437</v>
      </c>
      <c r="J2471" s="18">
        <v>17.43</v>
      </c>
      <c r="K2471" s="17">
        <v>0.22</v>
      </c>
      <c r="L2471" s="17">
        <v>2.2656999999999998</v>
      </c>
      <c r="M2471" s="18">
        <v>28.84</v>
      </c>
      <c r="N2471" s="17">
        <v>0.04</v>
      </c>
      <c r="O2471" s="17">
        <v>2.3071000000000002</v>
      </c>
      <c r="P2471" s="18">
        <v>18.54</v>
      </c>
      <c r="Q2471" s="17">
        <v>0.19</v>
      </c>
      <c r="R2471" s="17">
        <v>2.2627000000000002</v>
      </c>
      <c r="S2471" s="18">
        <v>22.77</v>
      </c>
      <c r="T2471" s="17">
        <v>0.21</v>
      </c>
      <c r="U2471" s="17">
        <v>2.3241999999999998</v>
      </c>
      <c r="V2471" s="21">
        <v>42460</v>
      </c>
      <c r="W2471" s="7">
        <v>600654</v>
      </c>
      <c r="X2471" s="16"/>
      <c r="Y2471" s="66">
        <v>77673</v>
      </c>
      <c r="Z2471" s="66">
        <v>16518</v>
      </c>
      <c r="AA2471" s="16"/>
      <c r="AB2471" s="66">
        <v>77677</v>
      </c>
      <c r="AC2471" s="66">
        <v>16517</v>
      </c>
      <c r="AD2471" s="16"/>
      <c r="AE2471" s="66">
        <v>106353</v>
      </c>
      <c r="AF2471" s="66">
        <v>12064</v>
      </c>
      <c r="AG2471" s="16"/>
      <c r="AH2471" s="66">
        <v>127273</v>
      </c>
      <c r="AI2471" s="66">
        <v>10081</v>
      </c>
      <c r="AJ2471" s="76"/>
      <c r="AK2471" s="75"/>
      <c r="AL2471" s="7">
        <v>600654</v>
      </c>
    </row>
    <row r="2472" spans="1:38" x14ac:dyDescent="0.15">
      <c r="A2472" s="7">
        <v>600655</v>
      </c>
      <c r="B2472" s="17">
        <f t="shared" si="848"/>
        <v>20.320284697508896</v>
      </c>
      <c r="C2472" s="17">
        <f t="shared" si="849"/>
        <v>2.06431554021077</v>
      </c>
      <c r="D2472" s="17">
        <f t="shared" si="850"/>
        <v>139.67391304347825</v>
      </c>
      <c r="E2472" s="17">
        <f t="shared" si="851"/>
        <v>2.350896450786681</v>
      </c>
      <c r="F2472" s="17">
        <f t="shared" si="852"/>
        <v>54.747474747474747</v>
      </c>
      <c r="G2472" s="17">
        <f t="shared" si="853"/>
        <v>1.634228339690341</v>
      </c>
      <c r="H2472" s="17">
        <f t="shared" si="854"/>
        <v>27.882653061224492</v>
      </c>
      <c r="I2472" s="17">
        <f t="shared" si="855"/>
        <v>1.5973693825356228</v>
      </c>
      <c r="J2472" s="18">
        <v>11.42</v>
      </c>
      <c r="K2472" s="17">
        <v>0.56200000000000006</v>
      </c>
      <c r="L2472" s="17">
        <v>5.5320999999999998</v>
      </c>
      <c r="M2472" s="18">
        <v>12.85</v>
      </c>
      <c r="N2472" s="17">
        <v>2.3E-2</v>
      </c>
      <c r="O2472" s="17">
        <v>5.4660000000000002</v>
      </c>
      <c r="P2472" s="18">
        <v>10.84</v>
      </c>
      <c r="Q2472" s="17">
        <v>9.9000000000000005E-2</v>
      </c>
      <c r="R2472" s="17">
        <v>6.6330999999999998</v>
      </c>
      <c r="S2472" s="18">
        <v>10.93</v>
      </c>
      <c r="T2472" s="17">
        <v>0.29399999999999998</v>
      </c>
      <c r="U2472" s="17">
        <v>6.8425000000000002</v>
      </c>
      <c r="V2472" s="28">
        <v>42457</v>
      </c>
      <c r="W2472" s="7">
        <v>600655</v>
      </c>
      <c r="X2472" s="30"/>
      <c r="Y2472" s="66">
        <v>124214</v>
      </c>
      <c r="Z2472" s="66">
        <v>11571</v>
      </c>
      <c r="AA2472" s="30"/>
      <c r="AB2472" s="66">
        <v>130316</v>
      </c>
      <c r="AC2472" s="66">
        <v>11030</v>
      </c>
      <c r="AD2472" s="30"/>
      <c r="AE2472" s="66">
        <v>125680</v>
      </c>
      <c r="AF2472" s="66">
        <v>11436</v>
      </c>
      <c r="AG2472" s="30"/>
      <c r="AH2472" s="66">
        <v>112001</v>
      </c>
      <c r="AI2472" s="66">
        <v>12833</v>
      </c>
      <c r="AJ2472" s="76"/>
      <c r="AK2472" s="75"/>
      <c r="AL2472" s="7">
        <v>600655</v>
      </c>
    </row>
    <row r="2473" spans="1:38" x14ac:dyDescent="0.15">
      <c r="A2473" s="7">
        <v>600657</v>
      </c>
      <c r="B2473" s="17">
        <f t="shared" si="848"/>
        <v>10.892857142857141</v>
      </c>
      <c r="C2473" s="17">
        <f t="shared" si="849"/>
        <v>1.1010234102846415</v>
      </c>
      <c r="D2473" s="17">
        <f t="shared" si="850"/>
        <v>-14.274999999999999</v>
      </c>
      <c r="E2473" s="17">
        <f t="shared" si="851"/>
        <v>1.0510234133411869</v>
      </c>
      <c r="F2473" s="17">
        <f t="shared" si="852"/>
        <v>27.666666666666671</v>
      </c>
      <c r="G2473" s="17">
        <f t="shared" si="853"/>
        <v>0.91776934134385035</v>
      </c>
      <c r="H2473" s="17">
        <f t="shared" si="854"/>
        <v>38.386363636363633</v>
      </c>
      <c r="I2473" s="17">
        <f t="shared" si="855"/>
        <v>1.0320049858855447</v>
      </c>
      <c r="J2473" s="18">
        <v>6.1</v>
      </c>
      <c r="K2473" s="17">
        <v>0.56000000000000005</v>
      </c>
      <c r="L2473" s="17">
        <v>5.5403000000000002</v>
      </c>
      <c r="M2473" s="18">
        <v>5.71</v>
      </c>
      <c r="N2473" s="17">
        <v>-0.1</v>
      </c>
      <c r="O2473" s="17">
        <v>5.4328000000000003</v>
      </c>
      <c r="P2473" s="18">
        <v>4.9800000000000004</v>
      </c>
      <c r="Q2473" s="17">
        <v>0.09</v>
      </c>
      <c r="R2473" s="17">
        <v>5.4261999999999997</v>
      </c>
      <c r="S2473" s="18">
        <v>5.63</v>
      </c>
      <c r="T2473" s="17">
        <v>0.11</v>
      </c>
      <c r="U2473" s="17">
        <v>5.4554</v>
      </c>
      <c r="V2473" s="21">
        <v>42460</v>
      </c>
      <c r="W2473" s="7">
        <v>600657</v>
      </c>
      <c r="X2473" s="16" t="s">
        <v>41</v>
      </c>
      <c r="Y2473" s="66">
        <v>41535</v>
      </c>
      <c r="Z2473" s="66">
        <v>36698</v>
      </c>
      <c r="AA2473" s="30" t="s">
        <v>43</v>
      </c>
      <c r="AB2473" s="66">
        <v>43460</v>
      </c>
      <c r="AC2473" s="66">
        <v>35073</v>
      </c>
      <c r="AD2473" s="30" t="s">
        <v>41</v>
      </c>
      <c r="AE2473" s="66">
        <v>41832</v>
      </c>
      <c r="AF2473" s="66">
        <v>36438</v>
      </c>
      <c r="AG2473" s="16" t="s">
        <v>41</v>
      </c>
      <c r="AH2473" s="66">
        <v>39591</v>
      </c>
      <c r="AI2473" s="66">
        <v>38500</v>
      </c>
      <c r="AJ2473" s="76"/>
      <c r="AK2473" s="75"/>
      <c r="AL2473" s="7">
        <v>600657</v>
      </c>
    </row>
    <row r="2474" spans="1:38" x14ac:dyDescent="0.15">
      <c r="A2474" s="7">
        <v>600658</v>
      </c>
      <c r="B2474" s="17">
        <f t="shared" si="848"/>
        <v>14.677777777777779</v>
      </c>
      <c r="C2474" s="17">
        <f t="shared" si="849"/>
        <v>2.2593941881745256</v>
      </c>
      <c r="D2474" s="17">
        <f t="shared" si="850"/>
        <v>285</v>
      </c>
      <c r="E2474" s="17">
        <f t="shared" si="851"/>
        <v>1.9445960698689957</v>
      </c>
      <c r="F2474" s="17">
        <f t="shared" si="852"/>
        <v>30.382352941176467</v>
      </c>
      <c r="G2474" s="17">
        <f t="shared" si="853"/>
        <v>1.7956161240417876</v>
      </c>
      <c r="H2474" s="17">
        <f t="shared" si="854"/>
        <v>43.785714285714292</v>
      </c>
      <c r="I2474" s="17">
        <f t="shared" si="855"/>
        <v>1.7115972580937888</v>
      </c>
      <c r="J2474" s="18">
        <v>13.21</v>
      </c>
      <c r="K2474" s="17">
        <v>0.9</v>
      </c>
      <c r="L2474" s="17">
        <v>5.8467000000000002</v>
      </c>
      <c r="M2474" s="18">
        <v>11.4</v>
      </c>
      <c r="N2474" s="17">
        <v>0.01</v>
      </c>
      <c r="O2474" s="17">
        <v>5.8624000000000001</v>
      </c>
      <c r="P2474" s="18">
        <v>10.33</v>
      </c>
      <c r="Q2474" s="17">
        <v>0.17</v>
      </c>
      <c r="R2474" s="17">
        <v>5.7529000000000003</v>
      </c>
      <c r="S2474" s="18">
        <v>12.26</v>
      </c>
      <c r="T2474" s="17">
        <v>0.21</v>
      </c>
      <c r="U2474" s="17">
        <v>7.1628999999999996</v>
      </c>
      <c r="V2474" s="28">
        <v>42460</v>
      </c>
      <c r="W2474" s="7">
        <v>600658</v>
      </c>
      <c r="X2474" s="16" t="s">
        <v>43</v>
      </c>
      <c r="Y2474" s="66">
        <v>24481</v>
      </c>
      <c r="Z2474" s="66">
        <v>23696</v>
      </c>
      <c r="AA2474" s="16" t="s">
        <v>37</v>
      </c>
      <c r="AB2474" s="66">
        <v>21198</v>
      </c>
      <c r="AC2474" s="66">
        <v>27366</v>
      </c>
      <c r="AD2474" s="16" t="s">
        <v>37</v>
      </c>
      <c r="AE2474" s="66">
        <v>19182</v>
      </c>
      <c r="AF2474" s="66">
        <v>30242</v>
      </c>
      <c r="AG2474" s="16" t="s">
        <v>37</v>
      </c>
      <c r="AH2474" s="66">
        <v>16832</v>
      </c>
      <c r="AI2474" s="66">
        <v>47468</v>
      </c>
      <c r="AJ2474" s="76"/>
      <c r="AK2474" s="75"/>
      <c r="AL2474" s="7">
        <v>600658</v>
      </c>
    </row>
    <row r="2475" spans="1:38" x14ac:dyDescent="0.15">
      <c r="A2475" s="7">
        <v>600660</v>
      </c>
      <c r="B2475" s="17">
        <f t="shared" si="848"/>
        <v>14.904</v>
      </c>
      <c r="C2475" s="17">
        <f t="shared" si="849"/>
        <v>2.591567320934244</v>
      </c>
      <c r="D2475" s="17">
        <f t="shared" si="850"/>
        <v>16.184782608695652</v>
      </c>
      <c r="E2475" s="17">
        <f t="shared" si="851"/>
        <v>2.1963595598430539</v>
      </c>
      <c r="F2475" s="17">
        <f t="shared" si="852"/>
        <v>12.068965517241381</v>
      </c>
      <c r="G2475" s="17">
        <f t="shared" si="853"/>
        <v>2.1842577424136045</v>
      </c>
      <c r="H2475" s="17">
        <f t="shared" si="854"/>
        <v>14.560344827586208</v>
      </c>
      <c r="I2475" s="17">
        <f t="shared" si="855"/>
        <v>2.5119350377013339</v>
      </c>
      <c r="J2475" s="18">
        <v>18.63</v>
      </c>
      <c r="K2475" s="17">
        <v>1.25</v>
      </c>
      <c r="L2475" s="17">
        <v>7.1886999999999999</v>
      </c>
      <c r="M2475" s="18">
        <v>14.89</v>
      </c>
      <c r="N2475" s="17">
        <v>0.23</v>
      </c>
      <c r="O2475" s="17">
        <v>6.7793999999999999</v>
      </c>
      <c r="P2475" s="18">
        <v>14</v>
      </c>
      <c r="Q2475" s="17">
        <v>0.57999999999999996</v>
      </c>
      <c r="R2475" s="17">
        <v>6.4095000000000004</v>
      </c>
      <c r="S2475" s="18">
        <v>16.89</v>
      </c>
      <c r="T2475" s="17">
        <v>0.87</v>
      </c>
      <c r="U2475" s="17">
        <v>6.7239000000000004</v>
      </c>
      <c r="V2475" s="21"/>
      <c r="W2475" s="7">
        <v>600660</v>
      </c>
      <c r="X2475" s="30"/>
      <c r="Y2475" s="66">
        <v>60181</v>
      </c>
      <c r="Z2475" s="66">
        <v>41685</v>
      </c>
      <c r="AA2475" s="30"/>
      <c r="AB2475" s="66">
        <v>66432</v>
      </c>
      <c r="AC2475" s="66">
        <v>37762</v>
      </c>
      <c r="AD2475" s="30"/>
      <c r="AE2475" s="66">
        <v>67606</v>
      </c>
      <c r="AF2475" s="66">
        <v>37106</v>
      </c>
      <c r="AG2475" s="30"/>
      <c r="AH2475" s="66">
        <v>52314</v>
      </c>
      <c r="AI2475" s="66">
        <v>47953</v>
      </c>
      <c r="AJ2475" s="76"/>
      <c r="AK2475" s="75"/>
      <c r="AL2475" s="7">
        <v>600660</v>
      </c>
    </row>
    <row r="2476" spans="1:38" x14ac:dyDescent="0.15">
      <c r="A2476" s="7">
        <v>600661</v>
      </c>
      <c r="B2476" s="17">
        <f t="shared" si="848"/>
        <v>122.54310344827586</v>
      </c>
      <c r="C2476" s="17">
        <f t="shared" si="849"/>
        <v>8.7994057383391624</v>
      </c>
      <c r="D2476" s="17">
        <f t="shared" si="850"/>
        <v>149.01685393258424</v>
      </c>
      <c r="E2476" s="17">
        <f t="shared" si="851"/>
        <v>10.091946734305644</v>
      </c>
      <c r="F2476" s="17">
        <f t="shared" si="852"/>
        <v>94.733288318703572</v>
      </c>
      <c r="G2476" s="17">
        <f t="shared" si="853"/>
        <v>9.1109812325475676</v>
      </c>
      <c r="H2476" s="17">
        <f t="shared" si="854"/>
        <v>43.044776119402989</v>
      </c>
      <c r="I2476" s="17">
        <f t="shared" si="855"/>
        <v>8.41405064768351</v>
      </c>
      <c r="J2476" s="18">
        <v>28.43</v>
      </c>
      <c r="K2476" s="17">
        <v>0.23200000000000001</v>
      </c>
      <c r="L2476" s="17">
        <v>3.2309000000000001</v>
      </c>
      <c r="M2476" s="18">
        <v>31.83</v>
      </c>
      <c r="N2476" s="17">
        <v>5.3400000000000003E-2</v>
      </c>
      <c r="O2476" s="17">
        <v>3.1539999999999999</v>
      </c>
      <c r="P2476" s="18">
        <v>28.06</v>
      </c>
      <c r="Q2476" s="17">
        <v>0.14810000000000001</v>
      </c>
      <c r="R2476" s="17">
        <v>3.0798000000000001</v>
      </c>
      <c r="S2476" s="18">
        <v>28.84</v>
      </c>
      <c r="T2476" s="17">
        <v>0.50249999999999995</v>
      </c>
      <c r="U2476" s="17">
        <v>3.4276</v>
      </c>
      <c r="V2476" s="21">
        <v>42489</v>
      </c>
      <c r="W2476" s="7">
        <v>600661</v>
      </c>
      <c r="X2476" s="16" t="s">
        <v>43</v>
      </c>
      <c r="Y2476" s="66">
        <v>21074</v>
      </c>
      <c r="Z2476" s="66">
        <v>12294</v>
      </c>
      <c r="AA2476" s="16" t="s">
        <v>41</v>
      </c>
      <c r="AB2476" s="66">
        <v>20688</v>
      </c>
      <c r="AC2476" s="66">
        <v>12523</v>
      </c>
      <c r="AD2476" s="16" t="s">
        <v>41</v>
      </c>
      <c r="AE2476" s="66">
        <v>20034</v>
      </c>
      <c r="AF2476" s="66">
        <v>12932</v>
      </c>
      <c r="AG2476" s="16" t="s">
        <v>41</v>
      </c>
      <c r="AH2476" s="66">
        <v>19249</v>
      </c>
      <c r="AI2476" s="66">
        <v>13459</v>
      </c>
      <c r="AJ2476" s="76"/>
      <c r="AK2476" s="75"/>
      <c r="AL2476" s="7">
        <v>600661</v>
      </c>
    </row>
    <row r="2477" spans="1:38" x14ac:dyDescent="0.15">
      <c r="A2477" s="7">
        <v>600662</v>
      </c>
      <c r="B2477" s="17">
        <f t="shared" si="848"/>
        <v>64.853801169590639</v>
      </c>
      <c r="C2477" s="17">
        <f t="shared" si="849"/>
        <v>3.6752278376139187</v>
      </c>
      <c r="D2477" s="17">
        <f t="shared" si="850"/>
        <v>98.623188405797094</v>
      </c>
      <c r="E2477" s="17">
        <f t="shared" si="851"/>
        <v>4.4595170221829026</v>
      </c>
      <c r="F2477" s="17">
        <f t="shared" si="852"/>
        <v>58.820224719101127</v>
      </c>
      <c r="G2477" s="17">
        <f t="shared" si="853"/>
        <v>3.3701355135674511</v>
      </c>
      <c r="H2477" s="17">
        <f t="shared" si="854"/>
        <v>70.669607056936641</v>
      </c>
      <c r="I2477" s="17">
        <f t="shared" si="855"/>
        <v>3.8619556285949055</v>
      </c>
      <c r="J2477" s="18">
        <v>11.09</v>
      </c>
      <c r="K2477" s="17">
        <v>0.17100000000000001</v>
      </c>
      <c r="L2477" s="17">
        <v>3.0175000000000001</v>
      </c>
      <c r="M2477" s="18">
        <v>13.61</v>
      </c>
      <c r="N2477" s="17">
        <v>3.4500000000000003E-2</v>
      </c>
      <c r="O2477" s="17">
        <v>3.0518999999999998</v>
      </c>
      <c r="P2477" s="18">
        <v>10.47</v>
      </c>
      <c r="Q2477" s="17">
        <v>8.8999999999999996E-2</v>
      </c>
      <c r="R2477" s="17">
        <v>3.1067</v>
      </c>
      <c r="S2477" s="18">
        <v>11.75</v>
      </c>
      <c r="T2477" s="17">
        <v>0.12470000000000001</v>
      </c>
      <c r="U2477" s="17">
        <v>3.0425</v>
      </c>
      <c r="V2477" s="21">
        <v>42482</v>
      </c>
      <c r="W2477" s="7">
        <v>600662</v>
      </c>
      <c r="X2477" s="30"/>
      <c r="Y2477" s="66"/>
      <c r="Z2477" s="66"/>
      <c r="AA2477" s="30"/>
      <c r="AB2477" s="66"/>
      <c r="AC2477" s="66"/>
      <c r="AD2477" s="30"/>
      <c r="AE2477" s="66"/>
      <c r="AF2477" s="66"/>
      <c r="AG2477" s="30"/>
      <c r="AH2477" s="66"/>
      <c r="AI2477" s="66"/>
      <c r="AJ2477" s="76"/>
      <c r="AK2477" s="75"/>
      <c r="AL2477" s="7">
        <v>600662</v>
      </c>
    </row>
    <row r="2478" spans="1:38" x14ac:dyDescent="0.15">
      <c r="A2478" s="7">
        <v>600663</v>
      </c>
      <c r="B2478" s="17">
        <f t="shared" si="848"/>
        <v>21.753661653396243</v>
      </c>
      <c r="C2478" s="17">
        <f t="shared" si="849"/>
        <v>3.1800546055467738</v>
      </c>
      <c r="D2478" s="17">
        <f t="shared" si="850"/>
        <v>52.007004310344833</v>
      </c>
      <c r="E2478" s="17">
        <f t="shared" si="851"/>
        <v>5.4399436421275098</v>
      </c>
      <c r="F2478" s="17">
        <f t="shared" si="852"/>
        <v>43.38291380625477</v>
      </c>
      <c r="G2478" s="17">
        <f t="shared" si="853"/>
        <v>5.9653355009570763</v>
      </c>
      <c r="H2478" s="17">
        <f t="shared" si="854"/>
        <v>45.909995027349581</v>
      </c>
      <c r="I2478" s="17">
        <f t="shared" si="855"/>
        <v>5.8677725344392009</v>
      </c>
      <c r="J2478" s="18">
        <v>22.13</v>
      </c>
      <c r="K2478" s="17">
        <v>1.0173000000000001</v>
      </c>
      <c r="L2478" s="17">
        <v>6.9589999999999996</v>
      </c>
      <c r="M2478" s="18">
        <v>38.61</v>
      </c>
      <c r="N2478" s="17">
        <v>0.18559999999999999</v>
      </c>
      <c r="O2478" s="17">
        <v>7.0975000000000001</v>
      </c>
      <c r="P2478" s="18">
        <v>22.75</v>
      </c>
      <c r="Q2478" s="17">
        <v>0.26219999999999999</v>
      </c>
      <c r="R2478" s="17">
        <v>3.8136999999999999</v>
      </c>
      <c r="S2478" s="18">
        <v>24.62</v>
      </c>
      <c r="T2478" s="17">
        <v>0.4022</v>
      </c>
      <c r="U2478" s="17">
        <v>4.1958000000000002</v>
      </c>
      <c r="V2478" s="21">
        <v>42451</v>
      </c>
      <c r="W2478" s="7">
        <v>600663</v>
      </c>
      <c r="X2478" s="30"/>
      <c r="Y2478" s="66"/>
      <c r="Z2478" s="66"/>
      <c r="AA2478" s="30"/>
      <c r="AB2478" s="66"/>
      <c r="AC2478" s="66"/>
      <c r="AD2478" s="30"/>
      <c r="AE2478" s="66"/>
      <c r="AF2478" s="66"/>
      <c r="AG2478" s="30"/>
      <c r="AH2478" s="66"/>
      <c r="AI2478" s="66"/>
      <c r="AJ2478" s="76"/>
      <c r="AK2478" s="75"/>
      <c r="AL2478" s="7">
        <v>600663</v>
      </c>
    </row>
    <row r="2479" spans="1:38" x14ac:dyDescent="0.15">
      <c r="A2479" s="7">
        <v>600664</v>
      </c>
      <c r="B2479" s="17">
        <f t="shared" si="848"/>
        <v>26.8125</v>
      </c>
      <c r="C2479" s="17">
        <f t="shared" si="849"/>
        <v>2.7766990291262137</v>
      </c>
      <c r="D2479" s="17">
        <f t="shared" si="850"/>
        <v>64.1875</v>
      </c>
      <c r="E2479" s="17">
        <f t="shared" si="851"/>
        <v>2.7566769561132736</v>
      </c>
      <c r="F2479" s="17">
        <f t="shared" si="852"/>
        <v>27.633333333333333</v>
      </c>
      <c r="G2479" s="17">
        <f t="shared" si="853"/>
        <v>2.7806661523496459</v>
      </c>
      <c r="H2479" s="17">
        <f t="shared" si="854"/>
        <v>28.109706362153339</v>
      </c>
      <c r="I2479" s="17">
        <f t="shared" si="855"/>
        <v>2.9891039193364772</v>
      </c>
      <c r="J2479" s="18">
        <v>8.58</v>
      </c>
      <c r="K2479" s="17">
        <v>0.32</v>
      </c>
      <c r="L2479" s="17">
        <v>3.09</v>
      </c>
      <c r="M2479" s="18">
        <v>10.27</v>
      </c>
      <c r="N2479" s="17">
        <v>0.04</v>
      </c>
      <c r="O2479" s="17">
        <v>3.7254999999999998</v>
      </c>
      <c r="P2479" s="18">
        <v>8.2899999999999991</v>
      </c>
      <c r="Q2479" s="17">
        <v>0.15</v>
      </c>
      <c r="R2479" s="17">
        <v>2.9813000000000001</v>
      </c>
      <c r="S2479" s="18">
        <v>9.19</v>
      </c>
      <c r="T2479" s="17">
        <v>0.2452</v>
      </c>
      <c r="U2479" s="17">
        <v>3.0745</v>
      </c>
      <c r="V2479" s="28"/>
      <c r="W2479" s="7">
        <v>600664</v>
      </c>
      <c r="X2479" s="30" t="s">
        <v>37</v>
      </c>
      <c r="Y2479" s="66">
        <v>48701</v>
      </c>
      <c r="Z2479" s="66">
        <v>52181</v>
      </c>
      <c r="AA2479" s="30" t="s">
        <v>41</v>
      </c>
      <c r="AB2479" s="66">
        <v>57682</v>
      </c>
      <c r="AC2479" s="66">
        <v>33242</v>
      </c>
      <c r="AD2479" s="30" t="s">
        <v>41</v>
      </c>
      <c r="AE2479" s="66">
        <v>54603</v>
      </c>
      <c r="AF2479" s="66">
        <v>45652</v>
      </c>
      <c r="AG2479" s="30" t="s">
        <v>37</v>
      </c>
      <c r="AH2479" s="66">
        <v>48766</v>
      </c>
      <c r="AI2479" s="66">
        <v>51116</v>
      </c>
      <c r="AJ2479" s="76"/>
      <c r="AK2479" s="75"/>
      <c r="AL2479" s="7">
        <v>600664</v>
      </c>
    </row>
    <row r="2480" spans="1:38" x14ac:dyDescent="0.15">
      <c r="A2480" s="7">
        <v>600665</v>
      </c>
      <c r="B2480" s="17">
        <f t="shared" si="848"/>
        <v>19.924953095684799</v>
      </c>
      <c r="C2480" s="17">
        <f t="shared" si="849"/>
        <v>1.6040357660705653</v>
      </c>
      <c r="D2480" s="17">
        <f t="shared" si="850"/>
        <v>-84.355828220858896</v>
      </c>
      <c r="E2480" s="17">
        <f t="shared" si="851"/>
        <v>1.7699115044247788</v>
      </c>
      <c r="F2480" s="17">
        <f t="shared" si="852"/>
        <v>-35.925925925925924</v>
      </c>
      <c r="G2480" s="17">
        <f t="shared" si="853"/>
        <v>1.6295400329267882</v>
      </c>
      <c r="H2480" s="17">
        <f t="shared" si="854"/>
        <v>-20.738203957382041</v>
      </c>
      <c r="I2480" s="17">
        <f t="shared" si="855"/>
        <v>1.9144974883198091</v>
      </c>
      <c r="J2480" s="18">
        <v>5.31</v>
      </c>
      <c r="K2480" s="17">
        <v>0.26650000000000001</v>
      </c>
      <c r="L2480" s="17">
        <v>3.3104</v>
      </c>
      <c r="M2480" s="18">
        <v>5.5</v>
      </c>
      <c r="N2480" s="17">
        <v>-1.6299999999999999E-2</v>
      </c>
      <c r="O2480" s="17">
        <v>3.1074999999999999</v>
      </c>
      <c r="P2480" s="18">
        <v>4.8499999999999996</v>
      </c>
      <c r="Q2480" s="17">
        <v>-6.7500000000000004E-2</v>
      </c>
      <c r="R2480" s="17">
        <v>2.9763000000000002</v>
      </c>
      <c r="S2480" s="18">
        <v>5.45</v>
      </c>
      <c r="T2480" s="17">
        <v>-0.1971</v>
      </c>
      <c r="U2480" s="17">
        <v>2.8466999999999998</v>
      </c>
      <c r="V2480" s="21"/>
      <c r="W2480" s="7">
        <v>600665</v>
      </c>
      <c r="X2480" s="30"/>
      <c r="Y2480" s="66">
        <v>50013</v>
      </c>
      <c r="Z2480" s="66">
        <v>17278</v>
      </c>
      <c r="AA2480" s="30"/>
      <c r="AB2480" s="66">
        <v>61150</v>
      </c>
      <c r="AC2480" s="66">
        <v>14131</v>
      </c>
      <c r="AD2480" s="30"/>
      <c r="AE2480" s="66">
        <v>56502</v>
      </c>
      <c r="AF2480" s="66">
        <v>15294</v>
      </c>
      <c r="AG2480" s="30"/>
      <c r="AH2480" s="66">
        <v>52997</v>
      </c>
      <c r="AI2480" s="66">
        <v>16305</v>
      </c>
      <c r="AJ2480" s="76"/>
      <c r="AK2480" s="75"/>
      <c r="AL2480" s="7">
        <v>600665</v>
      </c>
    </row>
    <row r="2481" spans="1:38" x14ac:dyDescent="0.15">
      <c r="A2481" s="7">
        <v>600666</v>
      </c>
      <c r="B2481" s="17">
        <f t="shared" si="848"/>
        <v>44.180327868852459</v>
      </c>
      <c r="C2481" s="17">
        <f t="shared" si="849"/>
        <v>8.0136782634552475</v>
      </c>
      <c r="D2481" s="17">
        <f t="shared" si="850"/>
        <v>192.5625</v>
      </c>
      <c r="E2481" s="17">
        <f t="shared" si="851"/>
        <v>11.015373614587057</v>
      </c>
      <c r="F2481" s="17">
        <f t="shared" si="852"/>
        <v>193.11111111111111</v>
      </c>
      <c r="G2481" s="17">
        <f t="shared" si="853"/>
        <v>12.223941482627655</v>
      </c>
      <c r="H2481" s="17">
        <f t="shared" si="854"/>
        <v>155.89285714285714</v>
      </c>
      <c r="I2481" s="17">
        <f t="shared" si="855"/>
        <v>10.046261133743011</v>
      </c>
      <c r="J2481" s="18">
        <v>26.95</v>
      </c>
      <c r="K2481" s="17">
        <v>0.61</v>
      </c>
      <c r="L2481" s="17">
        <v>3.363</v>
      </c>
      <c r="M2481" s="18">
        <v>30.81</v>
      </c>
      <c r="N2481" s="17">
        <v>0.04</v>
      </c>
      <c r="O2481" s="17">
        <v>2.7970000000000002</v>
      </c>
      <c r="P2481" s="18">
        <v>34.76</v>
      </c>
      <c r="Q2481" s="17">
        <v>0.09</v>
      </c>
      <c r="R2481" s="17">
        <v>2.8435999999999999</v>
      </c>
      <c r="S2481" s="18">
        <v>29.1</v>
      </c>
      <c r="T2481" s="17">
        <v>0.14000000000000001</v>
      </c>
      <c r="U2481" s="17">
        <v>2.8965999999999998</v>
      </c>
      <c r="V2481" s="28"/>
      <c r="W2481" s="7">
        <v>600666</v>
      </c>
      <c r="X2481" s="30"/>
      <c r="Y2481" s="66">
        <v>55057</v>
      </c>
      <c r="Z2481" s="66">
        <v>13932</v>
      </c>
      <c r="AA2481" s="16" t="s">
        <v>39</v>
      </c>
      <c r="AB2481" s="66">
        <v>19938</v>
      </c>
      <c r="AC2481" s="66">
        <v>38473</v>
      </c>
      <c r="AD2481" s="16" t="s">
        <v>37</v>
      </c>
      <c r="AE2481" s="66">
        <v>16748</v>
      </c>
      <c r="AF2481" s="66">
        <v>45801</v>
      </c>
      <c r="AG2481" s="16" t="s">
        <v>39</v>
      </c>
      <c r="AH2481" s="66">
        <v>27140</v>
      </c>
      <c r="AI2481" s="66">
        <v>28264</v>
      </c>
      <c r="AJ2481" s="76"/>
      <c r="AK2481" s="75"/>
      <c r="AL2481" s="7">
        <v>600666</v>
      </c>
    </row>
    <row r="2482" spans="1:38" x14ac:dyDescent="0.15">
      <c r="A2482" s="7">
        <v>600667</v>
      </c>
      <c r="B2482" s="17">
        <f t="shared" si="848"/>
        <v>385.5</v>
      </c>
      <c r="C2482" s="17">
        <f t="shared" si="849"/>
        <v>5.6504213997801394</v>
      </c>
      <c r="D2482" s="17">
        <f t="shared" si="850"/>
        <v>87.375</v>
      </c>
      <c r="E2482" s="17">
        <f t="shared" si="851"/>
        <v>5.0531338104532644</v>
      </c>
      <c r="F2482" s="17">
        <f t="shared" si="852"/>
        <v>227.04545454545456</v>
      </c>
      <c r="G2482" s="17">
        <f t="shared" si="853"/>
        <v>7.1793029105282073</v>
      </c>
      <c r="H2482" s="17">
        <f t="shared" si="854"/>
        <v>189.92647058823528</v>
      </c>
      <c r="I2482" s="17">
        <f t="shared" si="855"/>
        <v>6.117663777177774</v>
      </c>
      <c r="J2482" s="18">
        <v>7.71</v>
      </c>
      <c r="K2482" s="17">
        <v>0.02</v>
      </c>
      <c r="L2482" s="17">
        <v>1.3645</v>
      </c>
      <c r="M2482" s="18">
        <v>6.99</v>
      </c>
      <c r="N2482" s="17">
        <v>0.02</v>
      </c>
      <c r="O2482" s="17">
        <v>1.3833</v>
      </c>
      <c r="P2482" s="18">
        <v>9.99</v>
      </c>
      <c r="Q2482" s="17">
        <v>2.1999999999999999E-2</v>
      </c>
      <c r="R2482" s="17">
        <v>1.3915</v>
      </c>
      <c r="S2482" s="18">
        <v>8.61</v>
      </c>
      <c r="T2482" s="17">
        <v>3.4000000000000002E-2</v>
      </c>
      <c r="U2482" s="17">
        <v>1.4074</v>
      </c>
      <c r="V2482" s="21">
        <v>42489</v>
      </c>
      <c r="W2482" s="7">
        <v>600667</v>
      </c>
      <c r="X2482" s="16" t="s">
        <v>41</v>
      </c>
      <c r="Y2482" s="66">
        <v>51162</v>
      </c>
      <c r="Z2482" s="66">
        <v>23284</v>
      </c>
      <c r="AA2482" s="16"/>
      <c r="AB2482" s="66">
        <v>70416</v>
      </c>
      <c r="AC2482" s="66">
        <v>16918</v>
      </c>
      <c r="AD2482" s="16" t="s">
        <v>41</v>
      </c>
      <c r="AE2482" s="66">
        <v>52149</v>
      </c>
      <c r="AF2482" s="66">
        <v>22844</v>
      </c>
      <c r="AG2482" s="30" t="s">
        <v>43</v>
      </c>
      <c r="AH2482" s="66">
        <v>59147</v>
      </c>
      <c r="AI2482" s="66">
        <v>20141</v>
      </c>
      <c r="AJ2482" s="76"/>
      <c r="AK2482" s="75"/>
      <c r="AL2482" s="7">
        <v>600667</v>
      </c>
    </row>
    <row r="2483" spans="1:38" x14ac:dyDescent="0.15">
      <c r="A2483" s="7">
        <v>600668</v>
      </c>
      <c r="B2483" s="17">
        <f t="shared" si="848"/>
        <v>28.862068965517242</v>
      </c>
      <c r="C2483" s="17">
        <f t="shared" si="849"/>
        <v>2.6589154674544933</v>
      </c>
      <c r="D2483" s="17">
        <f t="shared" si="850"/>
        <v>45.540540540540547</v>
      </c>
      <c r="E2483" s="17">
        <f t="shared" si="851"/>
        <v>2.1071718877008694</v>
      </c>
      <c r="F2483" s="17">
        <f t="shared" si="852"/>
        <v>24.867197875166003</v>
      </c>
      <c r="G2483" s="17">
        <f t="shared" si="853"/>
        <v>2.3419789565842755</v>
      </c>
      <c r="H2483" s="17">
        <f t="shared" si="854"/>
        <v>24.229591836734695</v>
      </c>
      <c r="I2483" s="17">
        <f t="shared" si="855"/>
        <v>2.3826725669044824</v>
      </c>
      <c r="J2483" s="18">
        <v>16.739999999999998</v>
      </c>
      <c r="K2483" s="17">
        <v>0.57999999999999996</v>
      </c>
      <c r="L2483" s="17">
        <v>6.2957999999999998</v>
      </c>
      <c r="M2483" s="18">
        <v>13.48</v>
      </c>
      <c r="N2483" s="17">
        <v>7.3999999999999996E-2</v>
      </c>
      <c r="O2483" s="17">
        <v>6.3971999999999998</v>
      </c>
      <c r="P2483" s="18">
        <v>14.98</v>
      </c>
      <c r="Q2483" s="17">
        <v>0.30120000000000002</v>
      </c>
      <c r="R2483" s="17">
        <v>6.3963000000000001</v>
      </c>
      <c r="S2483" s="18">
        <v>15.83</v>
      </c>
      <c r="T2483" s="17">
        <v>0.49</v>
      </c>
      <c r="U2483" s="17">
        <v>6.6437999999999997</v>
      </c>
      <c r="V2483" s="28">
        <v>42478</v>
      </c>
      <c r="W2483" s="7">
        <v>600668</v>
      </c>
      <c r="X2483" s="16" t="s">
        <v>41</v>
      </c>
      <c r="Y2483" s="66">
        <v>26674</v>
      </c>
      <c r="Z2483" s="66">
        <v>12900</v>
      </c>
      <c r="AA2483" s="16" t="s">
        <v>41</v>
      </c>
      <c r="AB2483" s="66">
        <v>23895</v>
      </c>
      <c r="AC2483" s="66">
        <v>14400</v>
      </c>
      <c r="AD2483" s="16" t="s">
        <v>41</v>
      </c>
      <c r="AE2483" s="66">
        <v>23227</v>
      </c>
      <c r="AF2483" s="66">
        <v>14814</v>
      </c>
      <c r="AG2483" s="16" t="s">
        <v>43</v>
      </c>
      <c r="AH2483" s="66">
        <v>23849</v>
      </c>
      <c r="AI2483" s="66">
        <v>14428</v>
      </c>
      <c r="AJ2483" s="76"/>
      <c r="AK2483" s="75"/>
      <c r="AL2483" s="7">
        <v>600668</v>
      </c>
    </row>
    <row r="2484" spans="1:38" x14ac:dyDescent="0.15">
      <c r="A2484" s="7">
        <v>600671</v>
      </c>
      <c r="B2484" s="17">
        <f t="shared" si="848"/>
        <v>-171.16666666666666</v>
      </c>
      <c r="C2484" s="17">
        <f t="shared" si="849"/>
        <v>65.60902896081771</v>
      </c>
      <c r="D2484" s="17">
        <f t="shared" si="850"/>
        <v>-167.48768472906406</v>
      </c>
      <c r="E2484" s="17">
        <f t="shared" si="851"/>
        <v>63.403263403263402</v>
      </c>
      <c r="F2484" s="17">
        <f t="shared" si="852"/>
        <v>-226.62241887905606</v>
      </c>
      <c r="G2484" s="17">
        <f t="shared" si="853"/>
        <v>76.46180641950734</v>
      </c>
      <c r="H2484" s="17">
        <f t="shared" si="854"/>
        <v>-5769.2307692307695</v>
      </c>
      <c r="I2484" s="17">
        <f t="shared" si="855"/>
        <v>64.419153961777965</v>
      </c>
      <c r="J2484" s="18">
        <v>30.81</v>
      </c>
      <c r="K2484" s="17">
        <v>-0.18</v>
      </c>
      <c r="L2484" s="17">
        <v>0.46960000000000002</v>
      </c>
      <c r="M2484" s="18">
        <v>27.2</v>
      </c>
      <c r="N2484" s="17">
        <v>-4.0599999999999997E-2</v>
      </c>
      <c r="O2484" s="17">
        <v>0.42899999999999999</v>
      </c>
      <c r="P2484" s="18">
        <v>30.73</v>
      </c>
      <c r="Q2484" s="17">
        <v>-6.7799999999999999E-2</v>
      </c>
      <c r="R2484" s="17">
        <v>0.40189999999999998</v>
      </c>
      <c r="S2484" s="18">
        <v>30</v>
      </c>
      <c r="T2484" s="17">
        <v>-3.8999999999999998E-3</v>
      </c>
      <c r="U2484" s="17">
        <v>0.4657</v>
      </c>
      <c r="V2484" s="21">
        <v>42445</v>
      </c>
      <c r="W2484" s="7">
        <v>600671</v>
      </c>
      <c r="X2484" s="16" t="s">
        <v>37</v>
      </c>
      <c r="Y2484" s="66">
        <v>7589</v>
      </c>
      <c r="Z2484" s="66">
        <v>16047</v>
      </c>
      <c r="AA2484" s="16" t="s">
        <v>39</v>
      </c>
      <c r="AB2484" s="66">
        <v>8719</v>
      </c>
      <c r="AC2484" s="66">
        <v>13967</v>
      </c>
      <c r="AD2484" s="16" t="s">
        <v>39</v>
      </c>
      <c r="AE2484" s="66">
        <v>9401</v>
      </c>
      <c r="AF2484" s="66">
        <v>12954</v>
      </c>
      <c r="AG2484" s="16" t="s">
        <v>39</v>
      </c>
      <c r="AH2484" s="66">
        <v>9843</v>
      </c>
      <c r="AI2484" s="66">
        <v>12372</v>
      </c>
      <c r="AJ2484" s="76"/>
      <c r="AK2484" s="75"/>
      <c r="AL2484" s="7">
        <v>600671</v>
      </c>
    </row>
    <row r="2485" spans="1:38" x14ac:dyDescent="0.15">
      <c r="A2485" s="7">
        <v>600673</v>
      </c>
      <c r="B2485" s="17">
        <f t="shared" si="848"/>
        <v>182.25</v>
      </c>
      <c r="C2485" s="17">
        <f t="shared" si="849"/>
        <v>5.0037751389937535</v>
      </c>
      <c r="D2485" s="17">
        <f t="shared" si="850"/>
        <v>428</v>
      </c>
      <c r="E2485" s="17">
        <f t="shared" si="851"/>
        <v>5.8513910725271723</v>
      </c>
      <c r="F2485" s="17">
        <f t="shared" si="852"/>
        <v>223.21428571428572</v>
      </c>
      <c r="G2485" s="17">
        <f t="shared" si="853"/>
        <v>4.3285546090449483</v>
      </c>
      <c r="H2485" s="17">
        <f t="shared" si="854"/>
        <v>156.4655172413793</v>
      </c>
      <c r="I2485" s="17">
        <f t="shared" si="855"/>
        <v>4.1435518115197585</v>
      </c>
      <c r="J2485" s="18">
        <v>7.29</v>
      </c>
      <c r="K2485" s="17">
        <v>0.04</v>
      </c>
      <c r="L2485" s="17">
        <v>1.4569000000000001</v>
      </c>
      <c r="M2485" s="18">
        <v>8.56</v>
      </c>
      <c r="N2485" s="17">
        <v>5.0000000000000001E-3</v>
      </c>
      <c r="O2485" s="17">
        <v>1.4629000000000001</v>
      </c>
      <c r="P2485" s="18">
        <v>6.25</v>
      </c>
      <c r="Q2485" s="17">
        <v>1.4E-2</v>
      </c>
      <c r="R2485" s="17">
        <v>1.4439</v>
      </c>
      <c r="S2485" s="18">
        <v>6.05</v>
      </c>
      <c r="T2485" s="17">
        <v>2.9000000000000001E-2</v>
      </c>
      <c r="U2485" s="17">
        <v>1.4601</v>
      </c>
      <c r="V2485" s="28">
        <v>42457</v>
      </c>
      <c r="W2485" s="7">
        <v>600673</v>
      </c>
      <c r="X2485" s="30"/>
      <c r="Y2485" s="66">
        <v>104550</v>
      </c>
      <c r="Z2485" s="66">
        <v>23614</v>
      </c>
      <c r="AA2485" s="30"/>
      <c r="AB2485" s="66">
        <v>100262</v>
      </c>
      <c r="AC2485" s="66">
        <v>24624</v>
      </c>
      <c r="AD2485" s="30"/>
      <c r="AE2485" s="66">
        <v>116671</v>
      </c>
      <c r="AF2485" s="66">
        <v>21160</v>
      </c>
      <c r="AG2485" s="30"/>
      <c r="AH2485" s="66">
        <v>112710</v>
      </c>
      <c r="AI2485" s="66">
        <v>21905</v>
      </c>
      <c r="AJ2485" s="76"/>
      <c r="AK2485" s="75"/>
      <c r="AL2485" s="7">
        <v>600673</v>
      </c>
    </row>
    <row r="2486" spans="1:38" x14ac:dyDescent="0.15">
      <c r="A2486" s="7">
        <v>600674</v>
      </c>
      <c r="B2486" s="17">
        <f t="shared" si="848"/>
        <v>9.8886110479654459</v>
      </c>
      <c r="C2486" s="17">
        <f t="shared" si="849"/>
        <v>2.1038885664538594</v>
      </c>
      <c r="D2486" s="17">
        <f t="shared" si="850"/>
        <v>10.222381635581062</v>
      </c>
      <c r="E2486" s="17">
        <f t="shared" si="851"/>
        <v>1.9681867360327803</v>
      </c>
      <c r="F2486" s="17">
        <f t="shared" si="852"/>
        <v>13.016073116924046</v>
      </c>
      <c r="G2486" s="17">
        <f t="shared" si="853"/>
        <v>1.9749426166794184</v>
      </c>
      <c r="H2486" s="17">
        <f t="shared" si="854"/>
        <v>10.21923620933522</v>
      </c>
      <c r="I2486" s="17">
        <f t="shared" si="855"/>
        <v>1.9260674456835649</v>
      </c>
      <c r="J2486" s="18">
        <v>8.6999999999999993</v>
      </c>
      <c r="K2486" s="17">
        <v>0.87980000000000003</v>
      </c>
      <c r="L2486" s="17">
        <v>4.1352000000000002</v>
      </c>
      <c r="M2486" s="18">
        <v>8.5500000000000007</v>
      </c>
      <c r="N2486" s="17">
        <v>0.20910000000000001</v>
      </c>
      <c r="O2486" s="17">
        <v>4.3441000000000001</v>
      </c>
      <c r="P2486" s="18">
        <v>8.26</v>
      </c>
      <c r="Q2486" s="17">
        <v>0.31730000000000003</v>
      </c>
      <c r="R2486" s="17">
        <v>4.1824000000000003</v>
      </c>
      <c r="S2486" s="18">
        <v>8.67</v>
      </c>
      <c r="T2486" s="17">
        <v>0.63629999999999998</v>
      </c>
      <c r="U2486" s="17">
        <v>4.5014000000000003</v>
      </c>
      <c r="V2486" s="21">
        <v>42486</v>
      </c>
      <c r="W2486" s="7">
        <v>600674</v>
      </c>
      <c r="X2486" s="41"/>
      <c r="Y2486" s="66">
        <v>112114</v>
      </c>
      <c r="Z2486" s="66">
        <v>39364</v>
      </c>
      <c r="AA2486" s="41"/>
      <c r="AB2486" s="66">
        <v>100237</v>
      </c>
      <c r="AC2486" s="66">
        <v>43917</v>
      </c>
      <c r="AD2486" s="41"/>
      <c r="AE2486" s="66">
        <v>97292</v>
      </c>
      <c r="AF2486" s="66">
        <v>45246</v>
      </c>
      <c r="AG2486" s="30" t="s">
        <v>41</v>
      </c>
      <c r="AH2486" s="66">
        <v>86701</v>
      </c>
      <c r="AI2486" s="66">
        <v>50774</v>
      </c>
      <c r="AJ2486" s="76"/>
      <c r="AK2486" s="75"/>
      <c r="AL2486" s="7">
        <v>600674</v>
      </c>
    </row>
    <row r="2487" spans="1:38" x14ac:dyDescent="0.15">
      <c r="A2487" s="7">
        <v>600675</v>
      </c>
      <c r="B2487" s="17">
        <f t="shared" si="848"/>
        <v>-4.7972972972972965</v>
      </c>
      <c r="C2487" s="17">
        <f t="shared" si="849"/>
        <v>4.3875308981049166</v>
      </c>
      <c r="D2487" s="17">
        <f t="shared" si="850"/>
        <v>-30.500000000000004</v>
      </c>
      <c r="E2487" s="17">
        <f t="shared" si="851"/>
        <v>4.0412219359587782</v>
      </c>
      <c r="F2487" s="17">
        <f t="shared" si="852"/>
        <v>-76.515151515151516</v>
      </c>
      <c r="G2487" s="17">
        <f t="shared" si="853"/>
        <v>3.6504264854705797</v>
      </c>
      <c r="H2487" s="17">
        <f t="shared" si="854"/>
        <v>23.671874999999996</v>
      </c>
      <c r="I2487" s="17">
        <f t="shared" si="855"/>
        <v>3.2434168272318562</v>
      </c>
      <c r="J2487" s="18">
        <v>6.39</v>
      </c>
      <c r="K2487" s="17">
        <v>-1.3320000000000001</v>
      </c>
      <c r="L2487" s="17">
        <v>1.4563999999999999</v>
      </c>
      <c r="M2487" s="18">
        <v>5.49</v>
      </c>
      <c r="N2487" s="17">
        <v>-4.4999999999999998E-2</v>
      </c>
      <c r="O2487" s="17">
        <v>1.3585</v>
      </c>
      <c r="P2487" s="18">
        <v>5.05</v>
      </c>
      <c r="Q2487" s="17">
        <v>-3.3000000000000002E-2</v>
      </c>
      <c r="R2487" s="17">
        <v>1.3834</v>
      </c>
      <c r="S2487" s="18">
        <v>5.05</v>
      </c>
      <c r="T2487" s="17">
        <v>0.16</v>
      </c>
      <c r="U2487" s="17">
        <v>1.5569999999999999</v>
      </c>
      <c r="V2487" s="21">
        <v>42449</v>
      </c>
      <c r="W2487" s="7">
        <v>600675</v>
      </c>
      <c r="X2487" s="30"/>
      <c r="Y2487" s="66"/>
      <c r="Z2487" s="66"/>
      <c r="AA2487" s="30"/>
      <c r="AB2487" s="66"/>
      <c r="AC2487" s="66"/>
      <c r="AD2487" s="30"/>
      <c r="AE2487" s="66"/>
      <c r="AF2487" s="66"/>
      <c r="AG2487" s="30"/>
      <c r="AH2487" s="66"/>
      <c r="AI2487" s="66"/>
      <c r="AJ2487" s="76"/>
      <c r="AK2487" s="75"/>
      <c r="AL2487" s="7">
        <v>600675</v>
      </c>
    </row>
    <row r="2488" spans="1:38" x14ac:dyDescent="0.15">
      <c r="A2488" s="7">
        <v>600676</v>
      </c>
      <c r="B2488" s="17">
        <f t="shared" si="848"/>
        <v>22.425000000000001</v>
      </c>
      <c r="C2488" s="17">
        <f t="shared" si="849"/>
        <v>2.0843015150106887</v>
      </c>
      <c r="D2488" s="17">
        <f t="shared" si="850"/>
        <v>29.738015607580824</v>
      </c>
      <c r="E2488" s="17">
        <f t="shared" si="851"/>
        <v>2.4287535281799144</v>
      </c>
      <c r="F2488" s="17">
        <f t="shared" si="852"/>
        <v>25.499714448886348</v>
      </c>
      <c r="G2488" s="17">
        <f t="shared" si="853"/>
        <v>2.0489170337738623</v>
      </c>
      <c r="H2488" s="17">
        <f t="shared" si="854"/>
        <v>28.435430463576161</v>
      </c>
      <c r="I2488" s="17">
        <f t="shared" si="855"/>
        <v>2.0702904282969827</v>
      </c>
      <c r="J2488" s="18">
        <v>8.9700000000000006</v>
      </c>
      <c r="K2488" s="17">
        <v>0.4</v>
      </c>
      <c r="L2488" s="17">
        <v>4.3036000000000003</v>
      </c>
      <c r="M2488" s="18">
        <v>10.67</v>
      </c>
      <c r="N2488" s="17">
        <v>8.9700000000000002E-2</v>
      </c>
      <c r="O2488" s="17">
        <v>4.3932000000000002</v>
      </c>
      <c r="P2488" s="18">
        <v>8.93</v>
      </c>
      <c r="Q2488" s="17">
        <v>0.17510000000000001</v>
      </c>
      <c r="R2488" s="17">
        <v>4.3583999999999996</v>
      </c>
      <c r="S2488" s="18">
        <v>9.16</v>
      </c>
      <c r="T2488" s="17">
        <v>0.24160000000000001</v>
      </c>
      <c r="U2488" s="17">
        <v>4.4245000000000001</v>
      </c>
      <c r="V2488" s="28">
        <v>42457</v>
      </c>
      <c r="W2488" s="7">
        <v>600676</v>
      </c>
      <c r="X2488" s="30"/>
      <c r="Y2488" s="66">
        <v>67057</v>
      </c>
      <c r="Z2488" s="66">
        <v>12860</v>
      </c>
      <c r="AA2488" s="30"/>
      <c r="AB2488" s="66">
        <v>67075</v>
      </c>
      <c r="AC2488" s="66">
        <v>12857</v>
      </c>
      <c r="AD2488" s="30"/>
      <c r="AE2488" s="66">
        <v>64306</v>
      </c>
      <c r="AF2488" s="66">
        <v>13410</v>
      </c>
      <c r="AG2488" s="30"/>
      <c r="AH2488" s="66">
        <v>66103</v>
      </c>
      <c r="AI2488" s="66">
        <v>13046</v>
      </c>
      <c r="AJ2488" s="76"/>
      <c r="AK2488" s="75"/>
      <c r="AL2488" s="7">
        <v>600676</v>
      </c>
    </row>
    <row r="2489" spans="1:38" x14ac:dyDescent="0.15">
      <c r="A2489" s="7">
        <v>600677</v>
      </c>
      <c r="B2489" s="17">
        <f t="shared" si="848"/>
        <v>572.66666666666663</v>
      </c>
      <c r="C2489" s="17">
        <f t="shared" si="849"/>
        <v>2.886715730752428</v>
      </c>
      <c r="D2489" s="17">
        <f t="shared" si="850"/>
        <v>160.94276094276094</v>
      </c>
      <c r="E2489" s="17">
        <f t="shared" si="851"/>
        <v>3.1967363862834599</v>
      </c>
      <c r="F2489" s="17">
        <f t="shared" si="852"/>
        <v>320.3125</v>
      </c>
      <c r="G2489" s="17">
        <f t="shared" si="853"/>
        <v>3.0955337069225863</v>
      </c>
      <c r="H2489" s="17">
        <f t="shared" si="854"/>
        <v>364.84375</v>
      </c>
      <c r="I2489" s="17">
        <f t="shared" si="855"/>
        <v>3.1290306370290959</v>
      </c>
      <c r="J2489" s="18">
        <v>17.18</v>
      </c>
      <c r="K2489" s="17">
        <v>0.03</v>
      </c>
      <c r="L2489" s="17">
        <v>5.9513999999999996</v>
      </c>
      <c r="M2489" s="18">
        <v>19.12</v>
      </c>
      <c r="N2489" s="17">
        <v>2.9700000000000001E-2</v>
      </c>
      <c r="O2489" s="17">
        <v>5.9810999999999996</v>
      </c>
      <c r="P2489" s="18">
        <v>18.45</v>
      </c>
      <c r="Q2489" s="17">
        <v>2.8799999999999999E-2</v>
      </c>
      <c r="R2489" s="17">
        <v>5.9602000000000004</v>
      </c>
      <c r="S2489" s="18">
        <v>18.68</v>
      </c>
      <c r="T2489" s="17">
        <v>3.8399999999999997E-2</v>
      </c>
      <c r="U2489" s="17">
        <v>5.9699</v>
      </c>
      <c r="V2489" s="21">
        <v>42460</v>
      </c>
      <c r="W2489" s="7">
        <v>600677</v>
      </c>
      <c r="X2489" s="30"/>
      <c r="Y2489" s="66"/>
      <c r="Z2489" s="66"/>
      <c r="AA2489" s="30"/>
      <c r="AB2489" s="66"/>
      <c r="AC2489" s="66"/>
      <c r="AD2489" s="30"/>
      <c r="AE2489" s="66"/>
      <c r="AF2489" s="66"/>
      <c r="AG2489" s="30"/>
      <c r="AH2489" s="66"/>
      <c r="AI2489" s="66"/>
      <c r="AJ2489" s="76"/>
      <c r="AK2489" s="75"/>
      <c r="AL2489" s="7">
        <v>600677</v>
      </c>
    </row>
    <row r="2490" spans="1:38" x14ac:dyDescent="0.15">
      <c r="A2490" s="7">
        <v>600678</v>
      </c>
      <c r="B2490" s="17">
        <f t="shared" si="848"/>
        <v>-189.24598269468481</v>
      </c>
      <c r="C2490" s="17">
        <f t="shared" si="849"/>
        <v>2014.4736842105265</v>
      </c>
      <c r="D2490" s="17">
        <f t="shared" si="850"/>
        <v>-140.7520325203252</v>
      </c>
      <c r="E2490" s="17">
        <f t="shared" si="851"/>
        <v>247.76386404293382</v>
      </c>
      <c r="F2490" s="17">
        <f t="shared" si="852"/>
        <v>-124.69008264462811</v>
      </c>
      <c r="G2490" s="17">
        <f t="shared" si="853"/>
        <v>379.55974842767296</v>
      </c>
      <c r="H2490" s="17">
        <f t="shared" si="854"/>
        <v>-165.29235382308846</v>
      </c>
      <c r="I2490" s="17">
        <f t="shared" si="855"/>
        <v>859.64912280701742</v>
      </c>
      <c r="J2490" s="18">
        <v>15.31</v>
      </c>
      <c r="K2490" s="17">
        <v>-8.09E-2</v>
      </c>
      <c r="L2490" s="17">
        <v>7.6E-3</v>
      </c>
      <c r="M2490" s="18">
        <v>13.85</v>
      </c>
      <c r="N2490" s="17">
        <v>-2.46E-2</v>
      </c>
      <c r="O2490" s="17">
        <v>5.5899999999999998E-2</v>
      </c>
      <c r="P2490" s="18">
        <v>12.07</v>
      </c>
      <c r="Q2490" s="17">
        <v>-4.8399999999999999E-2</v>
      </c>
      <c r="R2490" s="17">
        <v>3.1800000000000002E-2</v>
      </c>
      <c r="S2490" s="18">
        <v>14.7</v>
      </c>
      <c r="T2490" s="17">
        <v>-6.6699999999999995E-2</v>
      </c>
      <c r="U2490" s="17">
        <v>1.7100000000000001E-2</v>
      </c>
      <c r="V2490" s="28"/>
      <c r="W2490" s="7">
        <v>600678</v>
      </c>
      <c r="X2490" s="16"/>
      <c r="Y2490" s="66">
        <v>51049</v>
      </c>
      <c r="Z2490" s="66">
        <v>6836</v>
      </c>
      <c r="AA2490" s="16"/>
      <c r="AB2490" s="66">
        <v>55792</v>
      </c>
      <c r="AC2490" s="66">
        <v>6255</v>
      </c>
      <c r="AD2490" s="16"/>
      <c r="AE2490" s="66">
        <v>58006</v>
      </c>
      <c r="AF2490" s="66">
        <v>6016</v>
      </c>
      <c r="AG2490" s="30"/>
      <c r="AH2490" s="66">
        <v>54766</v>
      </c>
      <c r="AI2490" s="66">
        <v>6372</v>
      </c>
      <c r="AJ2490" s="76"/>
      <c r="AK2490" s="75"/>
      <c r="AL2490" s="7">
        <v>600678</v>
      </c>
    </row>
    <row r="2491" spans="1:38" x14ac:dyDescent="0.15">
      <c r="A2491" s="7">
        <v>600679</v>
      </c>
      <c r="B2491" s="17">
        <f t="shared" si="848"/>
        <v>3459.2233009708739</v>
      </c>
      <c r="C2491" s="17">
        <f t="shared" si="849"/>
        <v>11.759852135454487</v>
      </c>
      <c r="D2491" s="17">
        <f t="shared" si="850"/>
        <v>289.71631205673759</v>
      </c>
      <c r="E2491" s="17">
        <f t="shared" si="851"/>
        <v>5.3849195887160555</v>
      </c>
      <c r="F2491" s="17">
        <f t="shared" si="852"/>
        <v>176.24113475177307</v>
      </c>
      <c r="G2491" s="17">
        <f t="shared" si="853"/>
        <v>4.9224166391548367</v>
      </c>
      <c r="H2491" s="17">
        <f t="shared" si="854"/>
        <v>160.88992974238874</v>
      </c>
      <c r="I2491" s="17">
        <f t="shared" si="855"/>
        <v>5.9773565206042605</v>
      </c>
      <c r="J2491" s="18">
        <v>35.630000000000003</v>
      </c>
      <c r="K2491" s="17">
        <v>1.03E-2</v>
      </c>
      <c r="L2491" s="17">
        <v>3.0297999999999998</v>
      </c>
      <c r="M2491" s="18">
        <v>16.34</v>
      </c>
      <c r="N2491" s="17">
        <v>1.41E-2</v>
      </c>
      <c r="O2491" s="17">
        <v>3.0344000000000002</v>
      </c>
      <c r="P2491" s="18">
        <v>14.91</v>
      </c>
      <c r="Q2491" s="17">
        <v>4.2299999999999997E-2</v>
      </c>
      <c r="R2491" s="17">
        <v>3.0289999999999999</v>
      </c>
      <c r="S2491" s="18">
        <v>18.32</v>
      </c>
      <c r="T2491" s="17">
        <v>8.5400000000000004E-2</v>
      </c>
      <c r="U2491" s="17">
        <v>3.0649000000000002</v>
      </c>
      <c r="V2491" s="21">
        <v>42482</v>
      </c>
      <c r="W2491" s="7">
        <v>600679</v>
      </c>
      <c r="X2491" s="30" t="s">
        <v>41</v>
      </c>
      <c r="Y2491" s="66">
        <v>34290</v>
      </c>
      <c r="Z2491" s="66">
        <v>11729</v>
      </c>
      <c r="AA2491" s="30" t="s">
        <v>43</v>
      </c>
      <c r="AB2491" s="66">
        <v>36497</v>
      </c>
      <c r="AC2491" s="66">
        <v>11020</v>
      </c>
      <c r="AD2491" s="30" t="s">
        <v>41</v>
      </c>
      <c r="AE2491" s="66">
        <v>35671</v>
      </c>
      <c r="AF2491" s="66">
        <v>11275</v>
      </c>
      <c r="AG2491" s="30" t="s">
        <v>43</v>
      </c>
      <c r="AH2491" s="66">
        <v>36411</v>
      </c>
      <c r="AI2491" s="66">
        <v>11046</v>
      </c>
      <c r="AJ2491" s="76"/>
      <c r="AK2491" s="75"/>
      <c r="AL2491" s="7">
        <v>600679</v>
      </c>
    </row>
    <row r="2492" spans="1:38" x14ac:dyDescent="0.15">
      <c r="A2492" s="7">
        <v>600680</v>
      </c>
      <c r="B2492" s="17">
        <f t="shared" si="848"/>
        <v>-122.81124497991968</v>
      </c>
      <c r="C2492" s="17">
        <f t="shared" si="849"/>
        <v>9.1881497506159491</v>
      </c>
      <c r="D2492" s="17">
        <f t="shared" si="850"/>
        <v>-1180.2272727272727</v>
      </c>
      <c r="E2492" s="17">
        <f t="shared" si="851"/>
        <v>15.652409801971245</v>
      </c>
      <c r="F2492" s="17">
        <f t="shared" si="852"/>
        <v>5388.75</v>
      </c>
      <c r="G2492" s="17">
        <f t="shared" si="853"/>
        <v>12.936622254231185</v>
      </c>
      <c r="H2492" s="17">
        <f t="shared" si="854"/>
        <v>-260.92500000000001</v>
      </c>
      <c r="I2492" s="17">
        <f t="shared" si="855"/>
        <v>10.780242935052058</v>
      </c>
      <c r="J2492" s="18">
        <v>30.58</v>
      </c>
      <c r="K2492" s="17">
        <v>-0.249</v>
      </c>
      <c r="L2492" s="17">
        <v>3.3281999999999998</v>
      </c>
      <c r="M2492" s="18">
        <v>51.93</v>
      </c>
      <c r="N2492" s="17">
        <v>-1.0999999999999999E-2</v>
      </c>
      <c r="O2492" s="17">
        <v>3.3176999999999999</v>
      </c>
      <c r="P2492" s="18">
        <v>43.11</v>
      </c>
      <c r="Q2492" s="17">
        <v>4.0000000000000001E-3</v>
      </c>
      <c r="R2492" s="17">
        <v>3.3323999999999998</v>
      </c>
      <c r="S2492" s="18">
        <v>34.79</v>
      </c>
      <c r="T2492" s="17">
        <v>-0.1</v>
      </c>
      <c r="U2492" s="17">
        <v>3.2271999999999998</v>
      </c>
      <c r="V2492" s="21">
        <v>42454</v>
      </c>
      <c r="W2492" s="7">
        <v>600680</v>
      </c>
      <c r="X2492" s="16"/>
      <c r="Y2492" s="66">
        <v>62110</v>
      </c>
      <c r="Z2492" s="66">
        <v>6154</v>
      </c>
      <c r="AA2492" s="16"/>
      <c r="AB2492" s="66">
        <v>56915</v>
      </c>
      <c r="AC2492" s="66">
        <v>6716</v>
      </c>
      <c r="AD2492" s="16"/>
      <c r="AE2492" s="66">
        <v>57816</v>
      </c>
      <c r="AF2492" s="66">
        <v>6611</v>
      </c>
      <c r="AG2492" s="30"/>
      <c r="AH2492" s="66">
        <v>55708</v>
      </c>
      <c r="AI2492" s="66">
        <v>6861</v>
      </c>
      <c r="AJ2492" s="76"/>
      <c r="AK2492" s="75"/>
      <c r="AL2492" s="7">
        <v>600680</v>
      </c>
    </row>
    <row r="2493" spans="1:38" x14ac:dyDescent="0.15">
      <c r="A2493" s="7">
        <v>600681</v>
      </c>
      <c r="B2493" s="17">
        <f t="shared" si="848"/>
        <v>-792</v>
      </c>
      <c r="C2493" s="17">
        <f t="shared" si="849"/>
        <v>167.61904761904762</v>
      </c>
      <c r="D2493" s="17">
        <f t="shared" si="850"/>
        <v>27.824999999999999</v>
      </c>
      <c r="E2493" s="17">
        <f t="shared" si="851"/>
        <v>6.6356644607404762</v>
      </c>
      <c r="F2493" s="17">
        <f t="shared" si="852"/>
        <v>31.882352941176467</v>
      </c>
      <c r="G2493" s="17">
        <f t="shared" si="853"/>
        <v>3.9210012298343337</v>
      </c>
      <c r="H2493" s="17">
        <f t="shared" si="854"/>
        <v>28.588235294117649</v>
      </c>
      <c r="I2493" s="17">
        <f t="shared" si="855"/>
        <v>6.7619743295418973</v>
      </c>
      <c r="J2493" s="18">
        <v>15.84</v>
      </c>
      <c r="K2493" s="17">
        <v>-0.02</v>
      </c>
      <c r="L2493" s="17">
        <v>9.4500000000000001E-2</v>
      </c>
      <c r="M2493" s="18">
        <v>11.13</v>
      </c>
      <c r="N2493" s="17">
        <v>0.1</v>
      </c>
      <c r="O2493" s="17">
        <v>1.6773</v>
      </c>
      <c r="P2493" s="18">
        <v>10.84</v>
      </c>
      <c r="Q2493" s="17">
        <v>0.17</v>
      </c>
      <c r="R2493" s="17">
        <v>2.7646000000000002</v>
      </c>
      <c r="S2493" s="18">
        <v>12.96</v>
      </c>
      <c r="T2493" s="17">
        <v>0.34</v>
      </c>
      <c r="U2493" s="17">
        <v>1.9166000000000001</v>
      </c>
      <c r="V2493" s="21">
        <v>42444</v>
      </c>
      <c r="W2493" s="7">
        <v>600681</v>
      </c>
      <c r="X2493" s="16" t="s">
        <v>43</v>
      </c>
      <c r="Y2493" s="66">
        <v>21163</v>
      </c>
      <c r="Z2493" s="66">
        <v>11882</v>
      </c>
      <c r="AA2493" s="16" t="s">
        <v>37</v>
      </c>
      <c r="AB2493" s="66">
        <v>20754</v>
      </c>
      <c r="AC2493" s="66">
        <v>46456</v>
      </c>
      <c r="AD2493" s="16" t="s">
        <v>37</v>
      </c>
      <c r="AE2493" s="66">
        <v>18936</v>
      </c>
      <c r="AF2493" s="66">
        <v>50916</v>
      </c>
      <c r="AG2493" s="16" t="s">
        <v>37</v>
      </c>
      <c r="AH2493" s="66">
        <v>15731</v>
      </c>
      <c r="AI2493" s="66">
        <v>61290</v>
      </c>
      <c r="AJ2493" s="76"/>
      <c r="AK2493" s="75"/>
      <c r="AL2493" s="7">
        <v>600681</v>
      </c>
    </row>
    <row r="2494" spans="1:38" x14ac:dyDescent="0.15">
      <c r="A2494" s="7">
        <v>600682</v>
      </c>
      <c r="B2494" s="17">
        <f t="shared" si="848"/>
        <v>82.822222222222223</v>
      </c>
      <c r="C2494" s="17">
        <f t="shared" si="849"/>
        <v>12.969793986636972</v>
      </c>
      <c r="D2494" s="17">
        <f t="shared" si="850"/>
        <v>-32.785714285714285</v>
      </c>
      <c r="E2494" s="17">
        <f t="shared" si="851"/>
        <v>10.628690517540813</v>
      </c>
      <c r="F2494" s="17">
        <f t="shared" si="852"/>
        <v>-44.484375</v>
      </c>
      <c r="G2494" s="17">
        <f t="shared" si="853"/>
        <v>11.628476902340399</v>
      </c>
      <c r="H2494" s="17">
        <f t="shared" si="854"/>
        <v>-38.722222222222214</v>
      </c>
      <c r="I2494" s="17">
        <f t="shared" si="855"/>
        <v>14.046755340588472</v>
      </c>
      <c r="J2494" s="18">
        <v>37.270000000000003</v>
      </c>
      <c r="K2494" s="17">
        <v>0.45</v>
      </c>
      <c r="L2494" s="17">
        <v>2.8736000000000002</v>
      </c>
      <c r="M2494" s="18">
        <v>27.54</v>
      </c>
      <c r="N2494" s="17">
        <v>-0.21</v>
      </c>
      <c r="O2494" s="17">
        <v>2.5911</v>
      </c>
      <c r="P2494" s="18">
        <v>28.47</v>
      </c>
      <c r="Q2494" s="17">
        <v>-0.32</v>
      </c>
      <c r="R2494" s="17">
        <v>2.4483000000000001</v>
      </c>
      <c r="S2494" s="18">
        <v>27.88</v>
      </c>
      <c r="T2494" s="17">
        <v>-0.54</v>
      </c>
      <c r="U2494" s="17">
        <v>1.9847999999999999</v>
      </c>
      <c r="V2494" s="21">
        <v>42460</v>
      </c>
      <c r="W2494" s="7">
        <v>600682</v>
      </c>
      <c r="X2494" s="16" t="s">
        <v>37</v>
      </c>
      <c r="Y2494" s="66">
        <v>16287</v>
      </c>
      <c r="Z2494" s="66">
        <v>50839</v>
      </c>
      <c r="AA2494" s="16" t="s">
        <v>43</v>
      </c>
      <c r="AB2494" s="66">
        <v>30020</v>
      </c>
      <c r="AC2494" s="66">
        <v>27582</v>
      </c>
      <c r="AD2494" s="16" t="s">
        <v>37</v>
      </c>
      <c r="AE2494" s="66">
        <v>21495</v>
      </c>
      <c r="AF2494" s="66">
        <v>38521</v>
      </c>
      <c r="AG2494" s="16" t="s">
        <v>37</v>
      </c>
      <c r="AH2494" s="66">
        <v>18612</v>
      </c>
      <c r="AI2494" s="66">
        <v>44488</v>
      </c>
      <c r="AJ2494" s="76"/>
      <c r="AK2494" s="75"/>
      <c r="AL2494" s="7">
        <v>600682</v>
      </c>
    </row>
    <row r="2495" spans="1:38" x14ac:dyDescent="0.15">
      <c r="A2495" s="7">
        <v>600683</v>
      </c>
      <c r="B2495" s="17">
        <f t="shared" si="848"/>
        <v>55.3125</v>
      </c>
      <c r="C2495" s="17">
        <f t="shared" si="849"/>
        <v>3.3049518261259241</v>
      </c>
      <c r="D2495" s="17">
        <f t="shared" si="850"/>
        <v>46.5</v>
      </c>
      <c r="E2495" s="17">
        <f t="shared" si="851"/>
        <v>3.411091549295775</v>
      </c>
      <c r="F2495" s="17">
        <f t="shared" si="852"/>
        <v>92.399999999999991</v>
      </c>
      <c r="G2495" s="17">
        <f t="shared" si="853"/>
        <v>3.5522066738428419</v>
      </c>
      <c r="H2495" s="17">
        <f t="shared" si="854"/>
        <v>53.063909774436091</v>
      </c>
      <c r="I2495" s="17">
        <f t="shared" si="855"/>
        <v>3.5105390785301251</v>
      </c>
      <c r="J2495" s="18">
        <v>8.85</v>
      </c>
      <c r="K2495" s="17">
        <v>0.16</v>
      </c>
      <c r="L2495" s="17">
        <v>2.6778</v>
      </c>
      <c r="M2495" s="18">
        <v>9.3000000000000007</v>
      </c>
      <c r="N2495" s="17">
        <v>0.05</v>
      </c>
      <c r="O2495" s="17">
        <v>2.7263999999999999</v>
      </c>
      <c r="P2495" s="18">
        <v>9.24</v>
      </c>
      <c r="Q2495" s="17">
        <v>0.05</v>
      </c>
      <c r="R2495" s="17">
        <v>2.6012</v>
      </c>
      <c r="S2495" s="18">
        <v>9.41</v>
      </c>
      <c r="T2495" s="17">
        <v>0.13300000000000001</v>
      </c>
      <c r="U2495" s="17">
        <v>2.6804999999999999</v>
      </c>
      <c r="V2495" s="28">
        <v>42481</v>
      </c>
      <c r="W2495" s="7">
        <v>600683</v>
      </c>
      <c r="X2495" s="16" t="s">
        <v>43</v>
      </c>
      <c r="Y2495" s="66">
        <v>30106</v>
      </c>
      <c r="Z2495" s="66">
        <v>24606</v>
      </c>
      <c r="AA2495" s="16" t="s">
        <v>37</v>
      </c>
      <c r="AB2495" s="66">
        <v>23430</v>
      </c>
      <c r="AC2495" s="66">
        <v>31617</v>
      </c>
      <c r="AD2495" s="16" t="s">
        <v>37</v>
      </c>
      <c r="AE2495" s="66">
        <v>21134</v>
      </c>
      <c r="AF2495" s="66">
        <v>35051</v>
      </c>
      <c r="AG2495" s="16" t="s">
        <v>39</v>
      </c>
      <c r="AH2495" s="66">
        <v>24247</v>
      </c>
      <c r="AI2495" s="66">
        <v>30551</v>
      </c>
      <c r="AJ2495" s="76"/>
      <c r="AK2495" s="75"/>
      <c r="AL2495" s="7">
        <v>600683</v>
      </c>
    </row>
    <row r="2496" spans="1:38" x14ac:dyDescent="0.15">
      <c r="A2496" s="7">
        <v>600684</v>
      </c>
      <c r="B2496" s="17">
        <f t="shared" si="848"/>
        <v>19.649999999999999</v>
      </c>
      <c r="C2496" s="17">
        <f t="shared" si="849"/>
        <v>2.4288495411143045</v>
      </c>
      <c r="D2496" s="17">
        <f t="shared" si="850"/>
        <v>39.35</v>
      </c>
      <c r="E2496" s="17">
        <f t="shared" si="851"/>
        <v>2.3929700802724398</v>
      </c>
      <c r="F2496" s="17">
        <f t="shared" si="852"/>
        <v>17.068181818181817</v>
      </c>
      <c r="G2496" s="17">
        <f t="shared" si="853"/>
        <v>2.2225510506066883</v>
      </c>
      <c r="H2496" s="17">
        <f t="shared" si="854"/>
        <v>17.5625</v>
      </c>
      <c r="I2496" s="17">
        <f t="shared" si="855"/>
        <v>2.3968610502971197</v>
      </c>
      <c r="J2496" s="18">
        <v>7.86</v>
      </c>
      <c r="K2496" s="17">
        <v>0.4</v>
      </c>
      <c r="L2496" s="17">
        <v>3.2361</v>
      </c>
      <c r="M2496" s="18">
        <v>7.87</v>
      </c>
      <c r="N2496" s="17">
        <v>0.05</v>
      </c>
      <c r="O2496" s="17">
        <v>3.2888000000000002</v>
      </c>
      <c r="P2496" s="18">
        <v>7.51</v>
      </c>
      <c r="Q2496" s="17">
        <v>0.22</v>
      </c>
      <c r="R2496" s="17">
        <v>3.379</v>
      </c>
      <c r="S2496" s="18">
        <v>8.43</v>
      </c>
      <c r="T2496" s="17">
        <v>0.36</v>
      </c>
      <c r="U2496" s="17">
        <v>3.5171000000000001</v>
      </c>
      <c r="V2496" s="21">
        <v>42460</v>
      </c>
      <c r="W2496" s="7">
        <v>600684</v>
      </c>
      <c r="X2496" s="30"/>
      <c r="Y2496" s="66">
        <v>50023</v>
      </c>
      <c r="Z2496" s="66">
        <v>14217</v>
      </c>
      <c r="AA2496" s="41"/>
      <c r="AB2496" s="66">
        <v>51124</v>
      </c>
      <c r="AC2496" s="66">
        <v>13911</v>
      </c>
      <c r="AD2496" s="30"/>
      <c r="AE2496" s="66">
        <v>47803</v>
      </c>
      <c r="AF2496" s="66">
        <v>14878</v>
      </c>
      <c r="AG2496" s="30"/>
      <c r="AH2496" s="66">
        <v>44850</v>
      </c>
      <c r="AI2496" s="66">
        <v>15858</v>
      </c>
      <c r="AJ2496" s="76"/>
      <c r="AK2496" s="75"/>
      <c r="AL2496" s="7">
        <v>600684</v>
      </c>
    </row>
    <row r="2497" spans="1:38" x14ac:dyDescent="0.15">
      <c r="A2497" s="7">
        <v>600685</v>
      </c>
      <c r="B2497" s="17">
        <f t="shared" si="848"/>
        <v>418.89985895627643</v>
      </c>
      <c r="C2497" s="17">
        <f t="shared" si="849"/>
        <v>4.06871609403255</v>
      </c>
      <c r="D2497" s="17">
        <f t="shared" si="850"/>
        <v>10503.571428571429</v>
      </c>
      <c r="E2497" s="17">
        <f t="shared" si="851"/>
        <v>4.0285463810202184</v>
      </c>
      <c r="F2497" s="17">
        <f t="shared" si="852"/>
        <v>483.96946564885491</v>
      </c>
      <c r="G2497" s="17">
        <f t="shared" si="853"/>
        <v>3.4756390050023982</v>
      </c>
      <c r="H2497" s="17">
        <f t="shared" si="854"/>
        <v>4271.8085106382978</v>
      </c>
      <c r="I2497" s="17">
        <f t="shared" si="855"/>
        <v>3.6805851539191288</v>
      </c>
      <c r="J2497" s="18">
        <v>29.7</v>
      </c>
      <c r="K2497" s="17">
        <v>7.0900000000000005E-2</v>
      </c>
      <c r="L2497" s="17">
        <v>7.2995999999999999</v>
      </c>
      <c r="M2497" s="18">
        <v>29.41</v>
      </c>
      <c r="N2497" s="17">
        <v>6.9999999999999999E-4</v>
      </c>
      <c r="O2497" s="17">
        <v>7.3003999999999998</v>
      </c>
      <c r="P2497" s="18">
        <v>25.36</v>
      </c>
      <c r="Q2497" s="17">
        <v>2.6200000000000001E-2</v>
      </c>
      <c r="R2497" s="17">
        <v>7.2965</v>
      </c>
      <c r="S2497" s="18">
        <v>26.77</v>
      </c>
      <c r="T2497" s="17">
        <v>4.7000000000000002E-3</v>
      </c>
      <c r="U2497" s="17">
        <v>7.2732999999999999</v>
      </c>
      <c r="V2497" s="28">
        <v>42454</v>
      </c>
      <c r="W2497" s="7">
        <v>600685</v>
      </c>
      <c r="X2497" s="16" t="s">
        <v>41</v>
      </c>
      <c r="Y2497" s="66">
        <v>45520</v>
      </c>
      <c r="Z2497" s="66">
        <v>31052</v>
      </c>
      <c r="AA2497" s="30" t="s">
        <v>43</v>
      </c>
      <c r="AB2497" s="66">
        <v>46856</v>
      </c>
      <c r="AC2497" s="66">
        <v>30167</v>
      </c>
      <c r="AD2497" s="16" t="s">
        <v>43</v>
      </c>
      <c r="AE2497" s="66">
        <v>47019</v>
      </c>
      <c r="AF2497" s="66">
        <v>30062</v>
      </c>
      <c r="AG2497" s="16" t="s">
        <v>43</v>
      </c>
      <c r="AH2497" s="66">
        <v>50359</v>
      </c>
      <c r="AI2497" s="66">
        <v>28069</v>
      </c>
      <c r="AJ2497" s="76"/>
      <c r="AK2497" s="75"/>
      <c r="AL2497" s="7">
        <v>600685</v>
      </c>
    </row>
    <row r="2498" spans="1:38" x14ac:dyDescent="0.15">
      <c r="A2498" s="7">
        <v>600686</v>
      </c>
      <c r="B2498" s="17">
        <f t="shared" si="848"/>
        <v>14.649484536082475</v>
      </c>
      <c r="C2498" s="17">
        <f t="shared" si="849"/>
        <v>2.2226393255439287</v>
      </c>
      <c r="D2498" s="17">
        <f t="shared" si="850"/>
        <v>41.027777777777779</v>
      </c>
      <c r="E2498" s="17">
        <f t="shared" si="851"/>
        <v>2.2749676544883246</v>
      </c>
      <c r="F2498" s="17">
        <f t="shared" si="852"/>
        <v>27.277777777777775</v>
      </c>
      <c r="G2498" s="17">
        <f t="shared" si="853"/>
        <v>2.2634377208887799</v>
      </c>
      <c r="H2498" s="17">
        <f t="shared" si="854"/>
        <v>-51.441176470588232</v>
      </c>
      <c r="I2498" s="17">
        <f t="shared" si="855"/>
        <v>1.9203531078098752</v>
      </c>
      <c r="J2498" s="18">
        <v>14.21</v>
      </c>
      <c r="K2498" s="17">
        <v>0.97</v>
      </c>
      <c r="L2498" s="17">
        <v>6.3933</v>
      </c>
      <c r="M2498" s="18">
        <v>14.77</v>
      </c>
      <c r="N2498" s="17">
        <v>0.09</v>
      </c>
      <c r="O2498" s="17">
        <v>6.4923999999999999</v>
      </c>
      <c r="P2498" s="18">
        <v>14.73</v>
      </c>
      <c r="Q2498" s="17">
        <v>0.27</v>
      </c>
      <c r="R2498" s="17">
        <v>6.5077999999999996</v>
      </c>
      <c r="S2498" s="18">
        <v>11.66</v>
      </c>
      <c r="T2498" s="17">
        <v>-0.17</v>
      </c>
      <c r="U2498" s="17">
        <v>6.0717999999999996</v>
      </c>
      <c r="V2498" s="21">
        <v>42489</v>
      </c>
      <c r="W2498" s="7">
        <v>600686</v>
      </c>
      <c r="X2498" s="16" t="s">
        <v>39</v>
      </c>
      <c r="Y2498" s="66">
        <v>19207</v>
      </c>
      <c r="Z2498" s="66">
        <v>31589</v>
      </c>
      <c r="AA2498" s="16" t="s">
        <v>39</v>
      </c>
      <c r="AB2498" s="66">
        <v>21242</v>
      </c>
      <c r="AC2498" s="66">
        <v>28563</v>
      </c>
      <c r="AD2498" s="16" t="s">
        <v>43</v>
      </c>
      <c r="AE2498" s="66">
        <v>28514</v>
      </c>
      <c r="AF2498" s="66">
        <v>21279</v>
      </c>
      <c r="AG2498" s="16"/>
      <c r="AH2498" s="66">
        <v>40528</v>
      </c>
      <c r="AI2498" s="66">
        <v>14971</v>
      </c>
      <c r="AJ2498" s="76"/>
      <c r="AK2498" s="75"/>
      <c r="AL2498" s="7">
        <v>600686</v>
      </c>
    </row>
    <row r="2499" spans="1:38" x14ac:dyDescent="0.15">
      <c r="A2499" s="7">
        <v>600687</v>
      </c>
      <c r="B2499" s="17">
        <f t="shared" si="848"/>
        <v>50.993788819875782</v>
      </c>
      <c r="C2499" s="17">
        <f t="shared" si="849"/>
        <v>3.418127315874933</v>
      </c>
      <c r="D2499" s="17">
        <f t="shared" si="850"/>
        <v>32.846715328467148</v>
      </c>
      <c r="E2499" s="17">
        <f t="shared" si="851"/>
        <v>4.976224704191087</v>
      </c>
      <c r="F2499" s="17">
        <f t="shared" si="852"/>
        <v>48.975903614457835</v>
      </c>
      <c r="G2499" s="17">
        <f t="shared" si="853"/>
        <v>4.4969301399413686</v>
      </c>
      <c r="H2499" s="17">
        <f t="shared" si="854"/>
        <v>55.224215246636774</v>
      </c>
      <c r="I2499" s="17">
        <f t="shared" si="855"/>
        <v>4.4693649799940118</v>
      </c>
      <c r="J2499" s="18">
        <v>16.420000000000002</v>
      </c>
      <c r="K2499" s="17">
        <v>0.32200000000000001</v>
      </c>
      <c r="L2499" s="17">
        <v>4.8037999999999998</v>
      </c>
      <c r="M2499" s="18">
        <v>18</v>
      </c>
      <c r="N2499" s="17">
        <v>0.13700000000000001</v>
      </c>
      <c r="O2499" s="17">
        <v>3.6172</v>
      </c>
      <c r="P2499" s="18">
        <v>16.260000000000002</v>
      </c>
      <c r="Q2499" s="17">
        <v>0.16600000000000001</v>
      </c>
      <c r="R2499" s="17">
        <v>3.6158000000000001</v>
      </c>
      <c r="S2499" s="18">
        <v>16.420000000000002</v>
      </c>
      <c r="T2499" s="17">
        <v>0.223</v>
      </c>
      <c r="U2499" s="17">
        <v>3.6739000000000002</v>
      </c>
      <c r="V2499" s="21">
        <v>42454</v>
      </c>
      <c r="W2499" s="7">
        <v>600687</v>
      </c>
      <c r="X2499" s="16" t="s">
        <v>37</v>
      </c>
      <c r="Y2499" s="66">
        <v>24054</v>
      </c>
      <c r="Z2499" s="66">
        <v>61891</v>
      </c>
      <c r="AA2499" s="16" t="s">
        <v>39</v>
      </c>
      <c r="AB2499" s="66">
        <v>25914</v>
      </c>
      <c r="AC2499" s="66">
        <v>57448</v>
      </c>
      <c r="AD2499" s="16" t="s">
        <v>39</v>
      </c>
      <c r="AE2499" s="66">
        <v>31667</v>
      </c>
      <c r="AF2499" s="66">
        <v>47012</v>
      </c>
      <c r="AG2499" s="16" t="s">
        <v>39</v>
      </c>
      <c r="AH2499" s="66">
        <v>38229</v>
      </c>
      <c r="AI2499" s="66">
        <v>38942</v>
      </c>
      <c r="AJ2499" s="76"/>
      <c r="AK2499" s="75"/>
      <c r="AL2499" s="7">
        <v>600687</v>
      </c>
    </row>
    <row r="2500" spans="1:38" x14ac:dyDescent="0.15">
      <c r="A2500" s="7">
        <v>600688</v>
      </c>
      <c r="B2500" s="17">
        <f t="shared" si="848"/>
        <v>21.395348837209305</v>
      </c>
      <c r="C2500" s="17">
        <f t="shared" si="849"/>
        <v>3.5057158410451827</v>
      </c>
      <c r="D2500" s="17">
        <f t="shared" si="850"/>
        <v>16.084905660377359</v>
      </c>
      <c r="E2500" s="17">
        <f t="shared" si="851"/>
        <v>3.5044447870099176</v>
      </c>
      <c r="F2500" s="17">
        <f t="shared" si="852"/>
        <v>10.627177700348433</v>
      </c>
      <c r="G2500" s="17">
        <f t="shared" si="853"/>
        <v>3.0072963912443305</v>
      </c>
      <c r="H2500" s="17">
        <f t="shared" si="854"/>
        <v>11.56413612565445</v>
      </c>
      <c r="I2500" s="17">
        <f t="shared" si="855"/>
        <v>2.7717647058823527</v>
      </c>
      <c r="J2500" s="18">
        <v>6.44</v>
      </c>
      <c r="K2500" s="17">
        <v>0.30099999999999999</v>
      </c>
      <c r="L2500" s="17">
        <v>1.837</v>
      </c>
      <c r="M2500" s="18">
        <v>6.82</v>
      </c>
      <c r="N2500" s="17">
        <v>0.106</v>
      </c>
      <c r="O2500" s="17">
        <v>1.9460999999999999</v>
      </c>
      <c r="P2500" s="18">
        <v>6.1</v>
      </c>
      <c r="Q2500" s="17">
        <v>0.28699999999999998</v>
      </c>
      <c r="R2500" s="17">
        <v>2.0284</v>
      </c>
      <c r="S2500" s="18">
        <v>5.89</v>
      </c>
      <c r="T2500" s="17">
        <v>0.38200000000000001</v>
      </c>
      <c r="U2500" s="17">
        <v>2.125</v>
      </c>
      <c r="V2500" s="21">
        <v>42445</v>
      </c>
      <c r="W2500" s="7">
        <v>600688</v>
      </c>
      <c r="X2500" s="41" t="s">
        <v>41</v>
      </c>
      <c r="Y2500" s="66">
        <v>152258</v>
      </c>
      <c r="Z2500" s="66">
        <v>70932</v>
      </c>
      <c r="AA2500" s="41" t="s">
        <v>41</v>
      </c>
      <c r="AB2500" s="66">
        <v>127111</v>
      </c>
      <c r="AC2500" s="66">
        <v>84965</v>
      </c>
      <c r="AD2500" s="30" t="s">
        <v>43</v>
      </c>
      <c r="AE2500" s="66">
        <v>144417</v>
      </c>
      <c r="AF2500" s="66">
        <v>74783</v>
      </c>
      <c r="AG2500" s="41" t="s">
        <v>41</v>
      </c>
      <c r="AH2500" s="66">
        <v>126843</v>
      </c>
      <c r="AI2500" s="66">
        <v>85145</v>
      </c>
      <c r="AJ2500" s="76"/>
      <c r="AK2500" s="75"/>
      <c r="AL2500" s="7">
        <v>600688</v>
      </c>
    </row>
    <row r="2501" spans="1:38" x14ac:dyDescent="0.15">
      <c r="A2501" s="7">
        <v>600689</v>
      </c>
      <c r="B2501" s="17">
        <f t="shared" si="848"/>
        <v>-105.15789473684211</v>
      </c>
      <c r="C2501" s="17">
        <f t="shared" si="849"/>
        <v>12.182926829268293</v>
      </c>
      <c r="D2501" s="17">
        <f t="shared" si="850"/>
        <v>-119.4375</v>
      </c>
      <c r="E2501" s="17">
        <f t="shared" si="851"/>
        <v>11.902092675635277</v>
      </c>
      <c r="F2501" s="17">
        <f t="shared" si="852"/>
        <v>-88.54651162790698</v>
      </c>
      <c r="G2501" s="17">
        <f t="shared" si="853"/>
        <v>9.7986231744193528</v>
      </c>
      <c r="H2501" s="17">
        <f t="shared" si="854"/>
        <v>-600</v>
      </c>
      <c r="I2501" s="17">
        <f t="shared" si="855"/>
        <v>11.408730158730158</v>
      </c>
      <c r="J2501" s="18">
        <v>19.98</v>
      </c>
      <c r="K2501" s="17">
        <v>-0.19</v>
      </c>
      <c r="L2501" s="17">
        <v>1.64</v>
      </c>
      <c r="M2501" s="18">
        <v>19.11</v>
      </c>
      <c r="N2501" s="17">
        <v>-0.04</v>
      </c>
      <c r="O2501" s="17">
        <v>1.6055999999999999</v>
      </c>
      <c r="P2501" s="18">
        <v>15.23</v>
      </c>
      <c r="Q2501" s="17">
        <v>-8.5999999999999993E-2</v>
      </c>
      <c r="R2501" s="17">
        <v>1.5543</v>
      </c>
      <c r="S2501" s="18">
        <v>18.399999999999999</v>
      </c>
      <c r="T2501" s="17">
        <v>-2.3E-2</v>
      </c>
      <c r="U2501" s="17">
        <v>1.6128</v>
      </c>
      <c r="V2501" s="21">
        <v>42454</v>
      </c>
      <c r="W2501" s="7">
        <v>600689</v>
      </c>
      <c r="X2501" s="30"/>
      <c r="Y2501" s="66"/>
      <c r="Z2501" s="66"/>
      <c r="AA2501" s="30"/>
      <c r="AB2501" s="66"/>
      <c r="AC2501" s="66"/>
      <c r="AD2501" s="30"/>
      <c r="AE2501" s="66"/>
      <c r="AF2501" s="66"/>
      <c r="AG2501" s="30"/>
      <c r="AH2501" s="66">
        <v>33925</v>
      </c>
      <c r="AI2501" s="66">
        <v>5925</v>
      </c>
      <c r="AJ2501" s="76"/>
      <c r="AK2501" s="75"/>
      <c r="AL2501" s="7">
        <v>600689</v>
      </c>
    </row>
    <row r="2502" spans="1:38" x14ac:dyDescent="0.15">
      <c r="A2502" s="7">
        <v>600690</v>
      </c>
      <c r="B2502" s="17">
        <f t="shared" si="848"/>
        <v>14.014184397163122</v>
      </c>
      <c r="C2502" s="17">
        <f t="shared" si="849"/>
        <v>2.6657313223430377</v>
      </c>
      <c r="D2502" s="17">
        <f t="shared" si="850"/>
        <v>8.0820610687022896</v>
      </c>
      <c r="E2502" s="17">
        <f t="shared" si="851"/>
        <v>2.1718505602707761</v>
      </c>
      <c r="F2502" s="17">
        <f t="shared" si="852"/>
        <v>8.1767955801104968</v>
      </c>
      <c r="G2502" s="17">
        <f t="shared" si="853"/>
        <v>2.1246560593372417</v>
      </c>
      <c r="H2502" s="17">
        <f t="shared" si="854"/>
        <v>12.129186602870815</v>
      </c>
      <c r="I2502" s="17">
        <f t="shared" si="855"/>
        <v>2.467033234392487</v>
      </c>
      <c r="J2502" s="18">
        <v>9.8800000000000008</v>
      </c>
      <c r="K2502" s="17">
        <v>0.70499999999999996</v>
      </c>
      <c r="L2502" s="17">
        <v>3.7063000000000001</v>
      </c>
      <c r="M2502" s="18">
        <v>8.4700000000000006</v>
      </c>
      <c r="N2502" s="17">
        <v>0.26200000000000001</v>
      </c>
      <c r="O2502" s="17">
        <v>3.8999000000000001</v>
      </c>
      <c r="P2502" s="18">
        <v>8.8800000000000008</v>
      </c>
      <c r="Q2502" s="17">
        <v>0.54300000000000004</v>
      </c>
      <c r="R2502" s="17">
        <v>4.1795</v>
      </c>
      <c r="S2502" s="18">
        <v>10.14</v>
      </c>
      <c r="T2502" s="17">
        <v>0.627</v>
      </c>
      <c r="U2502" s="17">
        <v>4.1101999999999999</v>
      </c>
      <c r="V2502" s="21">
        <v>42489</v>
      </c>
      <c r="W2502" s="7">
        <v>600690</v>
      </c>
      <c r="X2502" s="30"/>
      <c r="Y2502" s="66"/>
      <c r="Z2502" s="66"/>
      <c r="AA2502" s="30"/>
      <c r="AB2502" s="66"/>
      <c r="AC2502" s="66"/>
      <c r="AD2502" s="30"/>
      <c r="AE2502" s="66">
        <v>202077</v>
      </c>
      <c r="AF2502" s="66">
        <v>30212</v>
      </c>
      <c r="AG2502" s="30"/>
      <c r="AH2502" s="66">
        <v>184106</v>
      </c>
      <c r="AI2502" s="66">
        <v>33120</v>
      </c>
      <c r="AJ2502" s="76"/>
      <c r="AK2502" s="75"/>
      <c r="AL2502" s="7">
        <v>600690</v>
      </c>
    </row>
    <row r="2503" spans="1:38" x14ac:dyDescent="0.15">
      <c r="A2503" s="7">
        <v>600691</v>
      </c>
      <c r="B2503" s="17">
        <f t="shared" ref="B2503:B2566" si="856">J2503/K2503</f>
        <v>155.4655870445344</v>
      </c>
      <c r="C2503" s="17">
        <f t="shared" ref="C2503:C2566" si="857">J2503/L2503</f>
        <v>1.4682827973846213</v>
      </c>
      <c r="D2503" s="17">
        <f t="shared" ref="D2503:D2566" si="858">M2503/(N2503*4)</f>
        <v>136.02941176470588</v>
      </c>
      <c r="E2503" s="17">
        <f t="shared" ref="E2503:E2566" si="859">M2503/O2503</f>
        <v>1.4111365369946607</v>
      </c>
      <c r="F2503" s="17">
        <f t="shared" ref="F2503:F2566" si="860">P2503/(Q2503*2)</f>
        <v>-8.1401339515713556</v>
      </c>
      <c r="G2503" s="17">
        <f t="shared" ref="G2503:G2566" si="861">P2503/R2503</f>
        <v>1.3035228116492039</v>
      </c>
      <c r="H2503" s="17">
        <f t="shared" ref="H2503:H2566" si="862">S2503/((T2503/3)*4)</f>
        <v>-5.4233729881035693</v>
      </c>
      <c r="I2503" s="17">
        <f t="shared" ref="I2503:I2566" si="863">S2503/U2503</f>
        <v>1.4144271570014144</v>
      </c>
      <c r="J2503" s="18">
        <v>3.84</v>
      </c>
      <c r="K2503" s="17">
        <v>2.47E-2</v>
      </c>
      <c r="L2503" s="17">
        <v>2.6153</v>
      </c>
      <c r="M2503" s="18">
        <v>3.7</v>
      </c>
      <c r="N2503" s="17">
        <v>6.7999999999999996E-3</v>
      </c>
      <c r="O2503" s="17">
        <v>2.6219999999999999</v>
      </c>
      <c r="P2503" s="18">
        <v>3.16</v>
      </c>
      <c r="Q2503" s="17">
        <v>-0.19409999999999999</v>
      </c>
      <c r="R2503" s="17">
        <v>2.4241999999999999</v>
      </c>
      <c r="S2503" s="18">
        <v>3.1</v>
      </c>
      <c r="T2503" s="17">
        <v>-0.42870000000000003</v>
      </c>
      <c r="U2503" s="17">
        <v>2.1917</v>
      </c>
      <c r="V2503" s="28">
        <v>42472</v>
      </c>
      <c r="W2503" s="7">
        <v>600691</v>
      </c>
      <c r="X2503" s="16"/>
      <c r="Y2503" s="66">
        <v>60787</v>
      </c>
      <c r="Z2503" s="66">
        <v>28901</v>
      </c>
      <c r="AA2503" s="16" t="s">
        <v>41</v>
      </c>
      <c r="AB2503" s="66">
        <v>55527</v>
      </c>
      <c r="AC2503" s="66">
        <v>31638</v>
      </c>
      <c r="AD2503" s="16" t="s">
        <v>41</v>
      </c>
      <c r="AE2503" s="66">
        <v>55125</v>
      </c>
      <c r="AF2503" s="66">
        <v>31869</v>
      </c>
      <c r="AG2503" s="16" t="s">
        <v>41</v>
      </c>
      <c r="AH2503" s="66">
        <v>52948</v>
      </c>
      <c r="AI2503" s="66">
        <v>33179</v>
      </c>
      <c r="AJ2503" s="76"/>
      <c r="AK2503" s="75"/>
      <c r="AL2503" s="7">
        <v>600691</v>
      </c>
    </row>
    <row r="2504" spans="1:38" x14ac:dyDescent="0.15">
      <c r="A2504" s="7">
        <v>600692</v>
      </c>
      <c r="B2504" s="17">
        <f t="shared" si="856"/>
        <v>138.13993174061434</v>
      </c>
      <c r="C2504" s="17">
        <f t="shared" si="857"/>
        <v>9.7033263410248729</v>
      </c>
      <c r="D2504" s="17">
        <f t="shared" si="858"/>
        <v>164.88636363636365</v>
      </c>
      <c r="E2504" s="17">
        <f t="shared" si="859"/>
        <v>8.581736456115447</v>
      </c>
      <c r="F2504" s="17">
        <f t="shared" si="860"/>
        <v>245.32258064516131</v>
      </c>
      <c r="G2504" s="17">
        <f t="shared" si="861"/>
        <v>8.9481115425344164</v>
      </c>
      <c r="H2504" s="17">
        <f t="shared" si="862"/>
        <v>125.60840707964603</v>
      </c>
      <c r="I2504" s="17">
        <f t="shared" si="863"/>
        <v>8.6061846293769886</v>
      </c>
      <c r="J2504" s="18">
        <v>16.190000000000001</v>
      </c>
      <c r="K2504" s="17">
        <v>0.1172</v>
      </c>
      <c r="L2504" s="17">
        <v>1.6685000000000001</v>
      </c>
      <c r="M2504" s="18">
        <v>14.51</v>
      </c>
      <c r="N2504" s="17">
        <v>2.1999999999999999E-2</v>
      </c>
      <c r="O2504" s="17">
        <v>1.6908000000000001</v>
      </c>
      <c r="P2504" s="18">
        <v>15.21</v>
      </c>
      <c r="Q2504" s="17">
        <v>3.1E-2</v>
      </c>
      <c r="R2504" s="17">
        <v>1.6998</v>
      </c>
      <c r="S2504" s="18">
        <v>15.14</v>
      </c>
      <c r="T2504" s="17">
        <v>9.0399999999999994E-2</v>
      </c>
      <c r="U2504" s="17">
        <v>1.7592000000000001</v>
      </c>
      <c r="V2504" s="28">
        <v>42457</v>
      </c>
      <c r="W2504" s="7">
        <v>600692</v>
      </c>
      <c r="X2504" s="30" t="s">
        <v>41</v>
      </c>
      <c r="Y2504" s="66">
        <v>33823</v>
      </c>
      <c r="Z2504" s="66">
        <v>10400</v>
      </c>
      <c r="AA2504" s="16" t="s">
        <v>41</v>
      </c>
      <c r="AB2504" s="66">
        <v>33388</v>
      </c>
      <c r="AC2504" s="66">
        <v>10536</v>
      </c>
      <c r="AD2504" s="16" t="s">
        <v>41</v>
      </c>
      <c r="AE2504" s="66">
        <v>30015</v>
      </c>
      <c r="AF2504" s="66">
        <v>11720</v>
      </c>
      <c r="AG2504" s="30" t="s">
        <v>43</v>
      </c>
      <c r="AH2504" s="66">
        <v>32594</v>
      </c>
      <c r="AI2504" s="66">
        <v>10792</v>
      </c>
      <c r="AJ2504" s="76"/>
      <c r="AK2504" s="75"/>
      <c r="AL2504" s="7">
        <v>600692</v>
      </c>
    </row>
    <row r="2505" spans="1:38" x14ac:dyDescent="0.15">
      <c r="A2505" s="7">
        <v>600693</v>
      </c>
      <c r="B2505" s="17">
        <f t="shared" si="856"/>
        <v>86.643835616438352</v>
      </c>
      <c r="C2505" s="17">
        <f t="shared" si="857"/>
        <v>2.5076194959982154</v>
      </c>
      <c r="D2505" s="17">
        <f t="shared" si="858"/>
        <v>71.683168316831683</v>
      </c>
      <c r="E2505" s="17">
        <f t="shared" si="859"/>
        <v>3.5436346728011356</v>
      </c>
      <c r="F2505" s="17">
        <f t="shared" si="860"/>
        <v>294.73684210526312</v>
      </c>
      <c r="G2505" s="17">
        <f t="shared" si="861"/>
        <v>3.3114867195584683</v>
      </c>
      <c r="H2505" s="17">
        <f t="shared" si="862"/>
        <v>741.66666666666674</v>
      </c>
      <c r="I2505" s="17">
        <f t="shared" si="863"/>
        <v>4.3909418323548275</v>
      </c>
      <c r="J2505" s="18">
        <v>10.119999999999999</v>
      </c>
      <c r="K2505" s="17">
        <v>0.1168</v>
      </c>
      <c r="L2505" s="17">
        <v>4.0357000000000003</v>
      </c>
      <c r="M2505" s="18">
        <v>14.48</v>
      </c>
      <c r="N2505" s="17">
        <v>5.0500000000000003E-2</v>
      </c>
      <c r="O2505" s="17">
        <v>4.0861999999999998</v>
      </c>
      <c r="P2505" s="18">
        <v>6.72</v>
      </c>
      <c r="Q2505" s="17">
        <v>1.14E-2</v>
      </c>
      <c r="R2505" s="17">
        <v>2.0293000000000001</v>
      </c>
      <c r="S2505" s="18">
        <v>8.9</v>
      </c>
      <c r="T2505" s="17">
        <v>8.9999999999999993E-3</v>
      </c>
      <c r="U2505" s="17">
        <v>2.0268999999999999</v>
      </c>
      <c r="V2505" s="21">
        <v>42473</v>
      </c>
      <c r="W2505" s="7">
        <v>600693</v>
      </c>
      <c r="X2505" s="16" t="s">
        <v>37</v>
      </c>
      <c r="Y2505" s="66">
        <v>14172</v>
      </c>
      <c r="Z2505" s="66">
        <v>31690</v>
      </c>
      <c r="AA2505" s="16" t="s">
        <v>39</v>
      </c>
      <c r="AB2505" s="66">
        <v>15054</v>
      </c>
      <c r="AC2505" s="66">
        <v>29834</v>
      </c>
      <c r="AD2505" s="16" t="s">
        <v>37</v>
      </c>
      <c r="AE2505" s="66">
        <v>19794</v>
      </c>
      <c r="AF2505" s="66">
        <v>45379</v>
      </c>
      <c r="AG2505" s="16" t="s">
        <v>37</v>
      </c>
      <c r="AH2505" s="66">
        <v>14668</v>
      </c>
      <c r="AI2505" s="66">
        <v>61237</v>
      </c>
      <c r="AJ2505" s="76"/>
      <c r="AK2505" s="75"/>
      <c r="AL2505" s="7">
        <v>600693</v>
      </c>
    </row>
    <row r="2506" spans="1:38" x14ac:dyDescent="0.15">
      <c r="A2506" s="7">
        <v>600694</v>
      </c>
      <c r="B2506" s="17">
        <f t="shared" si="856"/>
        <v>17.746666666666666</v>
      </c>
      <c r="C2506" s="17">
        <f t="shared" si="857"/>
        <v>1.8354654396521211</v>
      </c>
      <c r="D2506" s="17">
        <f t="shared" si="858"/>
        <v>9.8450000000000006</v>
      </c>
      <c r="E2506" s="17">
        <f t="shared" si="859"/>
        <v>1.7304337509282737</v>
      </c>
      <c r="F2506" s="17">
        <f t="shared" si="860"/>
        <v>11.068965517241381</v>
      </c>
      <c r="G2506" s="17">
        <f t="shared" si="861"/>
        <v>1.671933053231015</v>
      </c>
      <c r="H2506" s="17">
        <f t="shared" si="862"/>
        <v>14.046380090497737</v>
      </c>
      <c r="I2506" s="17">
        <f t="shared" si="863"/>
        <v>1.7619063835583784</v>
      </c>
      <c r="J2506" s="18">
        <v>39.93</v>
      </c>
      <c r="K2506" s="17">
        <v>2.25</v>
      </c>
      <c r="L2506" s="17">
        <v>21.7547</v>
      </c>
      <c r="M2506" s="18">
        <v>39.380000000000003</v>
      </c>
      <c r="N2506" s="17">
        <v>1</v>
      </c>
      <c r="O2506" s="17">
        <v>22.757300000000001</v>
      </c>
      <c r="P2506" s="18">
        <v>38.520000000000003</v>
      </c>
      <c r="Q2506" s="17">
        <v>1.74</v>
      </c>
      <c r="R2506" s="17">
        <v>23.039200000000001</v>
      </c>
      <c r="S2506" s="18">
        <v>41.39</v>
      </c>
      <c r="T2506" s="17">
        <v>2.21</v>
      </c>
      <c r="U2506" s="17">
        <v>23.491599999999998</v>
      </c>
      <c r="V2506" s="21">
        <v>42486</v>
      </c>
      <c r="W2506" s="7">
        <v>600694</v>
      </c>
      <c r="X2506" s="16"/>
      <c r="Y2506" s="66">
        <v>30504</v>
      </c>
      <c r="Z2506" s="66">
        <v>9628</v>
      </c>
      <c r="AA2506" s="16" t="s">
        <v>41</v>
      </c>
      <c r="AB2506" s="66">
        <v>25119</v>
      </c>
      <c r="AC2506" s="66">
        <v>11693</v>
      </c>
      <c r="AD2506" s="16" t="s">
        <v>41</v>
      </c>
      <c r="AE2506" s="66">
        <v>24160</v>
      </c>
      <c r="AF2506" s="66">
        <v>12157</v>
      </c>
      <c r="AG2506" s="16" t="s">
        <v>43</v>
      </c>
      <c r="AH2506" s="66">
        <v>25140</v>
      </c>
      <c r="AI2506" s="66">
        <v>11683</v>
      </c>
      <c r="AJ2506" s="76"/>
      <c r="AK2506" s="75"/>
      <c r="AL2506" s="7">
        <v>600694</v>
      </c>
    </row>
    <row r="2507" spans="1:38" x14ac:dyDescent="0.15">
      <c r="A2507" s="7">
        <v>600695</v>
      </c>
      <c r="B2507" s="17">
        <f t="shared" si="856"/>
        <v>141.80206794682422</v>
      </c>
      <c r="C2507" s="17">
        <f t="shared" si="857"/>
        <v>8.8097641552720933</v>
      </c>
      <c r="D2507" s="17">
        <f t="shared" si="858"/>
        <v>-85.166666666666671</v>
      </c>
      <c r="E2507" s="17">
        <f t="shared" si="859"/>
        <v>10.672514619883042</v>
      </c>
      <c r="F2507" s="17">
        <f t="shared" si="860"/>
        <v>-210.25</v>
      </c>
      <c r="G2507" s="17">
        <f t="shared" si="861"/>
        <v>8.9221302779545937</v>
      </c>
      <c r="H2507" s="17">
        <f t="shared" si="862"/>
        <v>1285.5</v>
      </c>
      <c r="I2507" s="17">
        <f t="shared" si="863"/>
        <v>9.0125144599852778</v>
      </c>
      <c r="J2507" s="18">
        <v>9.6</v>
      </c>
      <c r="K2507" s="17">
        <v>6.7699999999999996E-2</v>
      </c>
      <c r="L2507" s="17">
        <v>1.0896999999999999</v>
      </c>
      <c r="M2507" s="18">
        <v>10.220000000000001</v>
      </c>
      <c r="N2507" s="17">
        <v>-0.03</v>
      </c>
      <c r="O2507" s="17">
        <v>0.95760000000000001</v>
      </c>
      <c r="P2507" s="18">
        <v>8.41</v>
      </c>
      <c r="Q2507" s="17">
        <v>-0.02</v>
      </c>
      <c r="R2507" s="17">
        <v>0.94259999999999999</v>
      </c>
      <c r="S2507" s="18">
        <v>8.57</v>
      </c>
      <c r="T2507" s="17">
        <v>5.0000000000000001E-3</v>
      </c>
      <c r="U2507" s="17">
        <v>0.95089999999999997</v>
      </c>
      <c r="V2507" s="21">
        <v>42488</v>
      </c>
      <c r="W2507" s="7">
        <v>600695</v>
      </c>
      <c r="X2507" s="30"/>
      <c r="Y2507" s="66">
        <v>65028</v>
      </c>
      <c r="Z2507" s="66">
        <v>10968</v>
      </c>
      <c r="AA2507" s="30"/>
      <c r="AB2507" s="66">
        <v>66478</v>
      </c>
      <c r="AC2507" s="66">
        <v>10697</v>
      </c>
      <c r="AD2507" s="30"/>
      <c r="AE2507" s="66">
        <v>65884</v>
      </c>
      <c r="AF2507" s="66">
        <v>10794</v>
      </c>
      <c r="AG2507" s="30"/>
      <c r="AH2507" s="66">
        <v>61629</v>
      </c>
      <c r="AI2507" s="66">
        <v>11539</v>
      </c>
      <c r="AJ2507" s="76"/>
      <c r="AK2507" s="75"/>
      <c r="AL2507" s="7">
        <v>600695</v>
      </c>
    </row>
    <row r="2508" spans="1:38" x14ac:dyDescent="0.15">
      <c r="A2508" s="7">
        <v>600696</v>
      </c>
      <c r="B2508" s="17">
        <f t="shared" si="856"/>
        <v>-35.966666666666669</v>
      </c>
      <c r="C2508" s="17">
        <f t="shared" si="857"/>
        <v>7.2880783519081387</v>
      </c>
      <c r="D2508" s="17">
        <f t="shared" si="858"/>
        <v>-77.249999999999986</v>
      </c>
      <c r="E2508" s="17">
        <f t="shared" si="859"/>
        <v>10.83298275136727</v>
      </c>
      <c r="F2508" s="17">
        <f t="shared" si="860"/>
        <v>-62.227272727272727</v>
      </c>
      <c r="G2508" s="17">
        <f t="shared" si="861"/>
        <v>10.016828857832735</v>
      </c>
      <c r="H2508" s="17">
        <f t="shared" si="862"/>
        <v>-85.274815422477431</v>
      </c>
      <c r="I2508" s="17">
        <f t="shared" si="863"/>
        <v>10.201678198145149</v>
      </c>
      <c r="J2508" s="18">
        <v>10.79</v>
      </c>
      <c r="K2508" s="17">
        <v>-0.3</v>
      </c>
      <c r="L2508" s="17">
        <v>1.4804999999999999</v>
      </c>
      <c r="M2508" s="18">
        <v>15.45</v>
      </c>
      <c r="N2508" s="17">
        <v>-0.05</v>
      </c>
      <c r="O2508" s="17">
        <v>1.4261999999999999</v>
      </c>
      <c r="P2508" s="18">
        <v>13.69</v>
      </c>
      <c r="Q2508" s="17">
        <v>-0.11</v>
      </c>
      <c r="R2508" s="17">
        <v>1.3667</v>
      </c>
      <c r="S2508" s="18">
        <v>13.86</v>
      </c>
      <c r="T2508" s="17">
        <v>-0.12189999999999999</v>
      </c>
      <c r="U2508" s="17">
        <v>1.3586</v>
      </c>
      <c r="V2508" s="28">
        <v>42447</v>
      </c>
      <c r="W2508" s="7">
        <v>600696</v>
      </c>
      <c r="X2508" s="16"/>
      <c r="Y2508" s="66">
        <v>64211</v>
      </c>
      <c r="Z2508" s="66">
        <v>5304</v>
      </c>
      <c r="AA2508" s="16"/>
      <c r="AB2508" s="66">
        <v>65893</v>
      </c>
      <c r="AC2508" s="66">
        <v>5168</v>
      </c>
      <c r="AD2508" s="30"/>
      <c r="AE2508" s="66">
        <v>67255</v>
      </c>
      <c r="AF2508" s="66">
        <v>5064</v>
      </c>
      <c r="AG2508" s="30"/>
      <c r="AH2508" s="66">
        <v>60469</v>
      </c>
      <c r="AI2508" s="66">
        <v>5632</v>
      </c>
      <c r="AJ2508" s="76"/>
      <c r="AK2508" s="75"/>
      <c r="AL2508" s="7">
        <v>600696</v>
      </c>
    </row>
    <row r="2509" spans="1:38" x14ac:dyDescent="0.15">
      <c r="A2509" s="7">
        <v>600697</v>
      </c>
      <c r="B2509" s="17">
        <f t="shared" si="856"/>
        <v>15.700980392156863</v>
      </c>
      <c r="C2509" s="17">
        <f t="shared" si="857"/>
        <v>2.72679288973643</v>
      </c>
      <c r="D2509" s="17">
        <f t="shared" si="858"/>
        <v>27.362068965517242</v>
      </c>
      <c r="E2509" s="17">
        <f t="shared" si="859"/>
        <v>2.6428196737691403</v>
      </c>
      <c r="F2509" s="17">
        <f t="shared" si="860"/>
        <v>17.867469879518072</v>
      </c>
      <c r="G2509" s="17">
        <f t="shared" si="861"/>
        <v>2.3651369562617122</v>
      </c>
      <c r="H2509" s="17">
        <f t="shared" si="862"/>
        <v>18.337786259541986</v>
      </c>
      <c r="I2509" s="17">
        <f t="shared" si="863"/>
        <v>1.9482849861010578</v>
      </c>
      <c r="J2509" s="18">
        <v>32.03</v>
      </c>
      <c r="K2509" s="17">
        <v>2.04</v>
      </c>
      <c r="L2509" s="17">
        <v>11.7464</v>
      </c>
      <c r="M2509" s="18">
        <v>31.74</v>
      </c>
      <c r="N2509" s="17">
        <v>0.28999999999999998</v>
      </c>
      <c r="O2509" s="17">
        <v>12.0099</v>
      </c>
      <c r="P2509" s="18">
        <v>29.66</v>
      </c>
      <c r="Q2509" s="17">
        <v>0.83</v>
      </c>
      <c r="R2509" s="17">
        <v>12.5405</v>
      </c>
      <c r="S2509" s="18">
        <v>32.03</v>
      </c>
      <c r="T2509" s="17">
        <v>1.31</v>
      </c>
      <c r="U2509" s="17">
        <v>16.440100000000001</v>
      </c>
      <c r="V2509" s="21">
        <v>42482</v>
      </c>
      <c r="W2509" s="7">
        <v>600697</v>
      </c>
      <c r="X2509" s="16"/>
      <c r="Y2509" s="66">
        <v>21877</v>
      </c>
      <c r="Z2509" s="66">
        <v>7272</v>
      </c>
      <c r="AA2509" s="16" t="s">
        <v>41</v>
      </c>
      <c r="AB2509" s="66">
        <v>15704</v>
      </c>
      <c r="AC2509" s="66">
        <v>10130</v>
      </c>
      <c r="AD2509" s="16"/>
      <c r="AE2509" s="66">
        <v>16023</v>
      </c>
      <c r="AF2509" s="66">
        <v>9929</v>
      </c>
      <c r="AG2509" s="16"/>
      <c r="AH2509" s="66">
        <v>16838</v>
      </c>
      <c r="AI2509" s="66">
        <v>9448</v>
      </c>
      <c r="AJ2509" s="76"/>
      <c r="AK2509" s="75"/>
      <c r="AL2509" s="7">
        <v>600697</v>
      </c>
    </row>
    <row r="2510" spans="1:38" x14ac:dyDescent="0.15">
      <c r="A2510" s="7">
        <v>600698</v>
      </c>
      <c r="B2510" s="17">
        <f t="shared" si="856"/>
        <v>-138.92339544513456</v>
      </c>
      <c r="C2510" s="17">
        <f t="shared" si="857"/>
        <v>10.011936735302895</v>
      </c>
      <c r="D2510" s="17">
        <f t="shared" si="858"/>
        <v>430.88235294117652</v>
      </c>
      <c r="E2510" s="17">
        <f t="shared" si="859"/>
        <v>8.6995249406175787</v>
      </c>
      <c r="F2510" s="17">
        <f t="shared" si="860"/>
        <v>394.66666666666669</v>
      </c>
      <c r="G2510" s="17">
        <f t="shared" si="861"/>
        <v>8.7354286557473806</v>
      </c>
      <c r="H2510" s="17">
        <f t="shared" si="862"/>
        <v>558.33333333333337</v>
      </c>
      <c r="I2510" s="17">
        <f t="shared" si="863"/>
        <v>8.8898717381689512</v>
      </c>
      <c r="J2510" s="18">
        <v>6.71</v>
      </c>
      <c r="K2510" s="17">
        <v>-4.8300000000000003E-2</v>
      </c>
      <c r="L2510" s="17">
        <v>0.67020000000000002</v>
      </c>
      <c r="M2510" s="18">
        <v>5.86</v>
      </c>
      <c r="N2510" s="17">
        <v>3.3999999999999998E-3</v>
      </c>
      <c r="O2510" s="17">
        <v>0.67359999999999998</v>
      </c>
      <c r="P2510" s="18">
        <v>5.92</v>
      </c>
      <c r="Q2510" s="17">
        <v>7.4999999999999997E-3</v>
      </c>
      <c r="R2510" s="17">
        <v>0.67769999999999997</v>
      </c>
      <c r="S2510" s="18">
        <v>6.03</v>
      </c>
      <c r="T2510" s="17">
        <v>8.0999999999999996E-3</v>
      </c>
      <c r="U2510" s="17">
        <v>0.67830000000000001</v>
      </c>
      <c r="V2510" s="21">
        <v>42486</v>
      </c>
      <c r="W2510" s="7">
        <v>600698</v>
      </c>
      <c r="X2510" s="30"/>
      <c r="Y2510" s="66"/>
      <c r="Z2510" s="66"/>
      <c r="AA2510" s="30"/>
      <c r="AB2510" s="66"/>
      <c r="AC2510" s="66"/>
      <c r="AD2510" s="30"/>
      <c r="AE2510" s="66">
        <v>95609</v>
      </c>
      <c r="AF2510" s="66">
        <v>10164</v>
      </c>
      <c r="AG2510" s="30"/>
      <c r="AH2510" s="66"/>
      <c r="AI2510" s="66"/>
      <c r="AJ2510" s="76"/>
      <c r="AK2510" s="75"/>
      <c r="AL2510" s="7">
        <v>600698</v>
      </c>
    </row>
    <row r="2511" spans="1:38" x14ac:dyDescent="0.15">
      <c r="A2511" s="7">
        <v>600699</v>
      </c>
      <c r="B2511" s="17">
        <f t="shared" si="856"/>
        <v>54.245901639344268</v>
      </c>
      <c r="C2511" s="17">
        <f t="shared" si="857"/>
        <v>6.0121005105470671</v>
      </c>
      <c r="D2511" s="17">
        <f t="shared" si="858"/>
        <v>47.513888888888893</v>
      </c>
      <c r="E2511" s="17">
        <f t="shared" si="859"/>
        <v>6.1019549086757996</v>
      </c>
      <c r="F2511" s="17">
        <f t="shared" si="860"/>
        <v>53.194444444444443</v>
      </c>
      <c r="G2511" s="17">
        <f t="shared" si="861"/>
        <v>6.5876606064775789</v>
      </c>
      <c r="H2511" s="17">
        <f t="shared" si="862"/>
        <v>42.978813559322042</v>
      </c>
      <c r="I2511" s="17">
        <f t="shared" si="863"/>
        <v>5.5989798960023851</v>
      </c>
      <c r="J2511" s="18">
        <v>33.090000000000003</v>
      </c>
      <c r="K2511" s="17">
        <v>0.61</v>
      </c>
      <c r="L2511" s="17">
        <v>5.5038999999999998</v>
      </c>
      <c r="M2511" s="18">
        <v>34.21</v>
      </c>
      <c r="N2511" s="17">
        <v>0.18</v>
      </c>
      <c r="O2511" s="17">
        <v>5.6063999999999998</v>
      </c>
      <c r="P2511" s="18">
        <v>38.299999999999997</v>
      </c>
      <c r="Q2511" s="17">
        <v>0.36</v>
      </c>
      <c r="R2511" s="17">
        <v>5.8139000000000003</v>
      </c>
      <c r="S2511" s="18">
        <v>33.81</v>
      </c>
      <c r="T2511" s="17">
        <v>0.59</v>
      </c>
      <c r="U2511" s="17">
        <v>6.0385999999999997</v>
      </c>
      <c r="V2511" s="21">
        <v>42475</v>
      </c>
      <c r="W2511" s="7">
        <v>600699</v>
      </c>
      <c r="X2511" s="16" t="s">
        <v>43</v>
      </c>
      <c r="Y2511" s="66">
        <v>31459</v>
      </c>
      <c r="Z2511" s="66">
        <v>21913</v>
      </c>
      <c r="AA2511" s="16"/>
      <c r="AB2511" s="66">
        <v>39970</v>
      </c>
      <c r="AC2511" s="66">
        <v>17247</v>
      </c>
      <c r="AD2511" s="16"/>
      <c r="AE2511" s="66">
        <v>46156</v>
      </c>
      <c r="AF2511" s="66">
        <v>14935</v>
      </c>
      <c r="AG2511" s="16"/>
      <c r="AH2511" s="66">
        <v>39804</v>
      </c>
      <c r="AI2511" s="66">
        <v>17319</v>
      </c>
      <c r="AJ2511" s="76"/>
      <c r="AK2511" s="75"/>
      <c r="AL2511" s="7">
        <v>600699</v>
      </c>
    </row>
    <row r="2512" spans="1:38" x14ac:dyDescent="0.15">
      <c r="A2512" s="7">
        <v>600701</v>
      </c>
      <c r="B2512" s="17">
        <f t="shared" si="856"/>
        <v>112.89256198347108</v>
      </c>
      <c r="C2512" s="17">
        <f t="shared" si="857"/>
        <v>3.306705398208666</v>
      </c>
      <c r="D2512" s="17">
        <f t="shared" si="858"/>
        <v>1462.5</v>
      </c>
      <c r="E2512" s="17">
        <f t="shared" si="859"/>
        <v>9.8595505617977537</v>
      </c>
      <c r="F2512" s="17">
        <f t="shared" si="860"/>
        <v>126.82692307692308</v>
      </c>
      <c r="G2512" s="17">
        <f t="shared" si="861"/>
        <v>7.2127741018209655</v>
      </c>
      <c r="H2512" s="17">
        <f t="shared" si="862"/>
        <v>419.44444444444446</v>
      </c>
      <c r="I2512" s="17">
        <f t="shared" si="863"/>
        <v>7.8482328482328487</v>
      </c>
      <c r="J2512" s="18">
        <v>13.66</v>
      </c>
      <c r="K2512" s="17">
        <v>0.121</v>
      </c>
      <c r="L2512" s="17">
        <v>4.1310000000000002</v>
      </c>
      <c r="M2512" s="18">
        <v>17.55</v>
      </c>
      <c r="N2512" s="17">
        <v>3.0000000000000001E-3</v>
      </c>
      <c r="O2512" s="17">
        <v>1.78</v>
      </c>
      <c r="P2512" s="18">
        <v>13.19</v>
      </c>
      <c r="Q2512" s="17">
        <v>5.1999999999999998E-2</v>
      </c>
      <c r="R2512" s="17">
        <v>1.8287</v>
      </c>
      <c r="S2512" s="18">
        <v>15.1</v>
      </c>
      <c r="T2512" s="17">
        <v>2.7E-2</v>
      </c>
      <c r="U2512" s="17">
        <v>1.9239999999999999</v>
      </c>
      <c r="V2512" s="28"/>
      <c r="W2512" s="7">
        <v>600701</v>
      </c>
      <c r="X2512" s="30" t="s">
        <v>41</v>
      </c>
      <c r="Y2512" s="66">
        <v>46203</v>
      </c>
      <c r="Z2512" s="66">
        <v>22395</v>
      </c>
      <c r="AA2512" s="30"/>
      <c r="AB2512" s="66">
        <v>68771</v>
      </c>
      <c r="AC2512" s="66">
        <v>7253</v>
      </c>
      <c r="AD2512" s="30"/>
      <c r="AE2512" s="66">
        <v>53454</v>
      </c>
      <c r="AF2512" s="66">
        <v>9331</v>
      </c>
      <c r="AG2512" s="30" t="s">
        <v>41</v>
      </c>
      <c r="AH2512" s="66">
        <v>46819</v>
      </c>
      <c r="AI2512" s="66">
        <v>10653</v>
      </c>
      <c r="AJ2512" s="76"/>
      <c r="AK2512" s="75"/>
      <c r="AL2512" s="7">
        <v>600701</v>
      </c>
    </row>
    <row r="2513" spans="1:38" x14ac:dyDescent="0.15">
      <c r="A2513" s="7">
        <v>600702</v>
      </c>
      <c r="B2513" s="17">
        <f t="shared" si="856"/>
        <v>95.037846930193439</v>
      </c>
      <c r="C2513" s="17">
        <f t="shared" si="857"/>
        <v>3.2782604911588504</v>
      </c>
      <c r="D2513" s="17">
        <f t="shared" si="858"/>
        <v>122.4376731301939</v>
      </c>
      <c r="E2513" s="17">
        <f t="shared" si="859"/>
        <v>2.6410133843212238</v>
      </c>
      <c r="F2513" s="17">
        <f t="shared" si="860"/>
        <v>183.69723435225617</v>
      </c>
      <c r="G2513" s="17">
        <f t="shared" si="861"/>
        <v>3.7476428751726085</v>
      </c>
      <c r="H2513" s="17">
        <f t="shared" si="862"/>
        <v>99.692307692307693</v>
      </c>
      <c r="I2513" s="17">
        <f t="shared" si="863"/>
        <v>3.1678057079165813</v>
      </c>
      <c r="J2513" s="18">
        <v>22.6</v>
      </c>
      <c r="K2513" s="17">
        <v>0.23780000000000001</v>
      </c>
      <c r="L2513" s="17">
        <v>6.8939000000000004</v>
      </c>
      <c r="M2513" s="18">
        <v>17.68</v>
      </c>
      <c r="N2513" s="17">
        <v>3.61E-2</v>
      </c>
      <c r="O2513" s="17">
        <v>6.6943999999999999</v>
      </c>
      <c r="P2513" s="18">
        <v>25.24</v>
      </c>
      <c r="Q2513" s="17">
        <v>6.8699999999999997E-2</v>
      </c>
      <c r="R2513" s="17">
        <v>6.7348999999999997</v>
      </c>
      <c r="S2513" s="18">
        <v>21.6</v>
      </c>
      <c r="T2513" s="17">
        <v>0.16250000000000001</v>
      </c>
      <c r="U2513" s="17">
        <v>6.8186</v>
      </c>
      <c r="V2513" s="28"/>
      <c r="W2513" s="7">
        <v>600702</v>
      </c>
      <c r="X2513" s="30"/>
      <c r="Y2513" s="66">
        <v>34075</v>
      </c>
      <c r="Z2513" s="66">
        <v>9899</v>
      </c>
      <c r="AA2513" s="30" t="s">
        <v>41</v>
      </c>
      <c r="AB2513" s="66">
        <v>33494</v>
      </c>
      <c r="AC2513" s="66">
        <v>10070</v>
      </c>
      <c r="AD2513" s="16" t="s">
        <v>41</v>
      </c>
      <c r="AE2513" s="66">
        <v>26330</v>
      </c>
      <c r="AF2513" s="66">
        <v>12810</v>
      </c>
      <c r="AG2513" s="30"/>
      <c r="AH2513" s="66">
        <v>34699</v>
      </c>
      <c r="AI2513" s="66">
        <v>9721</v>
      </c>
      <c r="AJ2513" s="76"/>
      <c r="AK2513" s="75"/>
      <c r="AL2513" s="7">
        <v>600702</v>
      </c>
    </row>
    <row r="2514" spans="1:38" x14ac:dyDescent="0.15">
      <c r="A2514" s="7">
        <v>600703</v>
      </c>
      <c r="B2514" s="17">
        <f t="shared" si="856"/>
        <v>18.859154929577468</v>
      </c>
      <c r="C2514" s="17">
        <f t="shared" si="857"/>
        <v>2.1441152922337872</v>
      </c>
      <c r="D2514" s="17">
        <f t="shared" si="858"/>
        <v>27.305555555555557</v>
      </c>
      <c r="E2514" s="17">
        <f t="shared" si="859"/>
        <v>3.0645488129939364</v>
      </c>
      <c r="F2514" s="17">
        <f t="shared" si="860"/>
        <v>26.276315789473681</v>
      </c>
      <c r="G2514" s="17">
        <f t="shared" si="861"/>
        <v>3.0201291532447101</v>
      </c>
      <c r="H2514" s="17">
        <f t="shared" si="862"/>
        <v>24.344594594594593</v>
      </c>
      <c r="I2514" s="17">
        <f t="shared" si="863"/>
        <v>2.92228332278943</v>
      </c>
      <c r="J2514" s="18">
        <v>13.39</v>
      </c>
      <c r="K2514" s="17">
        <v>0.71</v>
      </c>
      <c r="L2514" s="17">
        <v>6.2450000000000001</v>
      </c>
      <c r="M2514" s="18">
        <v>19.66</v>
      </c>
      <c r="N2514" s="17">
        <v>0.18</v>
      </c>
      <c r="O2514" s="17">
        <v>6.4153000000000002</v>
      </c>
      <c r="P2514" s="18">
        <v>19.97</v>
      </c>
      <c r="Q2514" s="17">
        <v>0.38</v>
      </c>
      <c r="R2514" s="17">
        <v>6.6123000000000003</v>
      </c>
      <c r="S2514" s="18">
        <v>12.01</v>
      </c>
      <c r="T2514" s="17">
        <v>0.37</v>
      </c>
      <c r="U2514" s="17">
        <v>4.1097999999999999</v>
      </c>
      <c r="V2514" s="28">
        <v>42473</v>
      </c>
      <c r="W2514" s="7">
        <v>600703</v>
      </c>
      <c r="X2514" s="30"/>
      <c r="Y2514" s="66">
        <v>82583</v>
      </c>
      <c r="Z2514" s="66">
        <v>30866</v>
      </c>
      <c r="AA2514" s="30"/>
      <c r="AB2514" s="66">
        <v>74910</v>
      </c>
      <c r="AC2514" s="66">
        <v>34028</v>
      </c>
      <c r="AD2514" s="30"/>
      <c r="AE2514" s="66">
        <v>73927</v>
      </c>
      <c r="AF2514" s="66">
        <v>34480</v>
      </c>
      <c r="AG2514" s="16"/>
      <c r="AH2514" s="66">
        <v>85988</v>
      </c>
      <c r="AI2514" s="66">
        <v>47430</v>
      </c>
      <c r="AJ2514" s="76"/>
      <c r="AK2514" s="75"/>
      <c r="AL2514" s="7">
        <v>600703</v>
      </c>
    </row>
    <row r="2515" spans="1:38" x14ac:dyDescent="0.15">
      <c r="A2515" s="7">
        <v>600704</v>
      </c>
      <c r="B2515" s="17">
        <f t="shared" si="856"/>
        <v>17.216666666666669</v>
      </c>
      <c r="C2515" s="17">
        <f t="shared" si="857"/>
        <v>1.2138660399529966</v>
      </c>
      <c r="D2515" s="17">
        <f t="shared" si="858"/>
        <v>33.275174476570285</v>
      </c>
      <c r="E2515" s="17">
        <f t="shared" si="859"/>
        <v>1.5489934443348612</v>
      </c>
      <c r="F2515" s="17">
        <f t="shared" si="860"/>
        <v>22.01317027281279</v>
      </c>
      <c r="G2515" s="17">
        <f t="shared" si="861"/>
        <v>1.4238340077276459</v>
      </c>
      <c r="H2515" s="17">
        <f t="shared" si="862"/>
        <v>20.888648062855594</v>
      </c>
      <c r="I2515" s="17">
        <f t="shared" si="863"/>
        <v>1.5207550519246129</v>
      </c>
      <c r="J2515" s="18">
        <v>10.33</v>
      </c>
      <c r="K2515" s="17">
        <v>0.6</v>
      </c>
      <c r="L2515" s="17">
        <v>8.51</v>
      </c>
      <c r="M2515" s="18">
        <v>13.35</v>
      </c>
      <c r="N2515" s="17">
        <v>0.1003</v>
      </c>
      <c r="O2515" s="17">
        <v>8.6184999999999992</v>
      </c>
      <c r="P2515" s="18">
        <v>9.36</v>
      </c>
      <c r="Q2515" s="17">
        <v>0.21260000000000001</v>
      </c>
      <c r="R2515" s="17">
        <v>6.5738000000000003</v>
      </c>
      <c r="S2515" s="18">
        <v>10.28</v>
      </c>
      <c r="T2515" s="17">
        <v>0.36909999999999998</v>
      </c>
      <c r="U2515" s="17">
        <v>6.7598000000000003</v>
      </c>
      <c r="V2515" s="28">
        <v>42485</v>
      </c>
      <c r="W2515" s="7">
        <v>600704</v>
      </c>
      <c r="X2515" s="30"/>
      <c r="Y2515" s="66">
        <v>87265</v>
      </c>
      <c r="Z2515" s="66">
        <v>25308</v>
      </c>
      <c r="AA2515" s="30"/>
      <c r="AB2515" s="66">
        <v>86937</v>
      </c>
      <c r="AC2515" s="66">
        <v>25404</v>
      </c>
      <c r="AD2515" s="30"/>
      <c r="AE2515" s="66">
        <v>83737</v>
      </c>
      <c r="AF2515" s="66">
        <v>34287</v>
      </c>
      <c r="AG2515" s="30"/>
      <c r="AH2515" s="66">
        <v>89345</v>
      </c>
      <c r="AI2515" s="66">
        <v>32135</v>
      </c>
      <c r="AJ2515" s="76"/>
      <c r="AK2515" s="75"/>
      <c r="AL2515" s="7">
        <v>600704</v>
      </c>
    </row>
    <row r="2516" spans="1:38" x14ac:dyDescent="0.15">
      <c r="A2516" s="7">
        <v>600705</v>
      </c>
      <c r="B2516" s="17">
        <f t="shared" si="856"/>
        <v>23.538461538461537</v>
      </c>
      <c r="C2516" s="17">
        <f t="shared" si="857"/>
        <v>2.4704315181851211</v>
      </c>
      <c r="D2516" s="17">
        <f t="shared" si="858"/>
        <v>25.916666666666668</v>
      </c>
      <c r="E2516" s="17">
        <f t="shared" si="859"/>
        <v>2.704877041160227</v>
      </c>
      <c r="F2516" s="17">
        <f t="shared" si="860"/>
        <v>22.615384615384613</v>
      </c>
      <c r="G2516" s="17">
        <f t="shared" si="861"/>
        <v>2.5648854961832059</v>
      </c>
      <c r="H2516" s="17">
        <f t="shared" si="862"/>
        <v>25.578947368421051</v>
      </c>
      <c r="I2516" s="17">
        <f t="shared" si="863"/>
        <v>2.7122049221496733</v>
      </c>
      <c r="J2516" s="18">
        <v>6.12</v>
      </c>
      <c r="K2516" s="17">
        <v>0.26</v>
      </c>
      <c r="L2516" s="17">
        <v>2.4773000000000001</v>
      </c>
      <c r="M2516" s="18">
        <v>12.44</v>
      </c>
      <c r="N2516" s="17">
        <v>0.12</v>
      </c>
      <c r="O2516" s="17">
        <v>4.5991</v>
      </c>
      <c r="P2516" s="18">
        <v>5.88</v>
      </c>
      <c r="Q2516" s="17">
        <v>0.13</v>
      </c>
      <c r="R2516" s="17">
        <v>2.2925</v>
      </c>
      <c r="S2516" s="18">
        <v>6.48</v>
      </c>
      <c r="T2516" s="17">
        <v>0.19</v>
      </c>
      <c r="U2516" s="17">
        <v>2.3892000000000002</v>
      </c>
      <c r="V2516" s="28"/>
      <c r="W2516" s="7">
        <v>600705</v>
      </c>
      <c r="X2516" s="30"/>
      <c r="Y2516" s="66">
        <v>252329</v>
      </c>
      <c r="Z2516" s="66">
        <v>35574</v>
      </c>
      <c r="AA2516" s="30"/>
      <c r="AB2516" s="66"/>
      <c r="AC2516" s="66"/>
      <c r="AD2516" s="30"/>
      <c r="AE2516" s="66">
        <v>231636</v>
      </c>
      <c r="AF2516" s="66">
        <v>38752</v>
      </c>
      <c r="AG2516" s="30"/>
      <c r="AH2516" s="66">
        <v>289487</v>
      </c>
      <c r="AI2516" s="66">
        <v>31008</v>
      </c>
      <c r="AJ2516" s="76"/>
      <c r="AK2516" s="75"/>
      <c r="AL2516" s="7">
        <v>600705</v>
      </c>
    </row>
    <row r="2517" spans="1:38" x14ac:dyDescent="0.15">
      <c r="A2517" s="7">
        <v>600706</v>
      </c>
      <c r="B2517" s="17">
        <f t="shared" si="856"/>
        <v>73.481481481481481</v>
      </c>
      <c r="C2517" s="17">
        <f t="shared" si="857"/>
        <v>4.2771525891432756</v>
      </c>
      <c r="D2517" s="17">
        <f t="shared" si="858"/>
        <v>56.499999999999993</v>
      </c>
      <c r="E2517" s="17">
        <f t="shared" si="859"/>
        <v>3.8348958554278196</v>
      </c>
      <c r="F2517" s="17">
        <f t="shared" si="860"/>
        <v>37.25</v>
      </c>
      <c r="G2517" s="17">
        <f t="shared" si="861"/>
        <v>3.667240954959389</v>
      </c>
      <c r="H2517" s="17">
        <f t="shared" si="862"/>
        <v>38.472972972972975</v>
      </c>
      <c r="I2517" s="17">
        <f t="shared" si="863"/>
        <v>3.7909201669762518</v>
      </c>
      <c r="J2517" s="18">
        <v>19.84</v>
      </c>
      <c r="K2517" s="17">
        <v>0.27</v>
      </c>
      <c r="L2517" s="17">
        <v>4.6386000000000003</v>
      </c>
      <c r="M2517" s="18">
        <v>18.079999999999998</v>
      </c>
      <c r="N2517" s="17">
        <v>0.08</v>
      </c>
      <c r="O2517" s="17">
        <v>4.7145999999999999</v>
      </c>
      <c r="P2517" s="18">
        <v>17.88</v>
      </c>
      <c r="Q2517" s="17">
        <v>0.24</v>
      </c>
      <c r="R2517" s="17">
        <v>4.8756000000000004</v>
      </c>
      <c r="S2517" s="18">
        <v>18.98</v>
      </c>
      <c r="T2517" s="17">
        <v>0.37</v>
      </c>
      <c r="U2517" s="17">
        <v>5.0067000000000004</v>
      </c>
      <c r="V2517" s="21">
        <v>42479</v>
      </c>
      <c r="W2517" s="7">
        <v>600706</v>
      </c>
      <c r="X2517" s="16" t="s">
        <v>37</v>
      </c>
      <c r="Y2517" s="66">
        <v>11776</v>
      </c>
      <c r="Z2517" s="66">
        <v>15244</v>
      </c>
      <c r="AA2517" s="16"/>
      <c r="AB2517" s="66">
        <v>17956</v>
      </c>
      <c r="AC2517" s="66">
        <v>9997</v>
      </c>
      <c r="AD2517" s="16" t="s">
        <v>41</v>
      </c>
      <c r="AE2517" s="66">
        <v>15995</v>
      </c>
      <c r="AF2517" s="66">
        <v>11223</v>
      </c>
      <c r="AG2517" s="16" t="s">
        <v>41</v>
      </c>
      <c r="AH2517" s="66">
        <v>15713</v>
      </c>
      <c r="AI2517" s="66">
        <v>11424</v>
      </c>
      <c r="AJ2517" s="76"/>
      <c r="AK2517" s="75"/>
      <c r="AL2517" s="7">
        <v>600706</v>
      </c>
    </row>
    <row r="2518" spans="1:38" x14ac:dyDescent="0.15">
      <c r="A2518" s="7">
        <v>600707</v>
      </c>
      <c r="B2518" s="17">
        <f t="shared" si="856"/>
        <v>128.42857142857142</v>
      </c>
      <c r="C2518" s="17">
        <f t="shared" si="857"/>
        <v>4.2383668851067835</v>
      </c>
      <c r="D2518" s="17">
        <f t="shared" si="858"/>
        <v>-31.076923076923077</v>
      </c>
      <c r="E2518" s="17">
        <f t="shared" si="859"/>
        <v>3.9291966543474031</v>
      </c>
      <c r="F2518" s="17">
        <f t="shared" si="860"/>
        <v>-40.136054421768712</v>
      </c>
      <c r="G2518" s="17">
        <f t="shared" si="861"/>
        <v>5.9780130705709515</v>
      </c>
      <c r="H2518" s="17">
        <f t="shared" si="862"/>
        <v>-55.5</v>
      </c>
      <c r="I2518" s="17">
        <f t="shared" si="863"/>
        <v>4.6342685370741483</v>
      </c>
      <c r="J2518" s="18">
        <v>8.99</v>
      </c>
      <c r="K2518" s="17">
        <v>7.0000000000000007E-2</v>
      </c>
      <c r="L2518" s="17">
        <v>2.1211000000000002</v>
      </c>
      <c r="M2518" s="18">
        <v>8.08</v>
      </c>
      <c r="N2518" s="17">
        <v>-6.5000000000000002E-2</v>
      </c>
      <c r="O2518" s="17">
        <v>2.0564</v>
      </c>
      <c r="P2518" s="18">
        <v>11.8</v>
      </c>
      <c r="Q2518" s="17">
        <v>-0.14699999999999999</v>
      </c>
      <c r="R2518" s="17">
        <v>1.9739</v>
      </c>
      <c r="S2518" s="18">
        <v>9.25</v>
      </c>
      <c r="T2518" s="17">
        <v>-0.125</v>
      </c>
      <c r="U2518" s="17">
        <v>1.996</v>
      </c>
      <c r="V2518" s="21">
        <v>42446</v>
      </c>
      <c r="W2518" s="7">
        <v>600707</v>
      </c>
      <c r="X2518" s="30"/>
      <c r="Y2518" s="66">
        <v>72175</v>
      </c>
      <c r="Z2518" s="66">
        <v>10208</v>
      </c>
      <c r="AA2518" s="38"/>
      <c r="AB2518" s="66">
        <v>64809</v>
      </c>
      <c r="AC2518" s="66">
        <v>11368</v>
      </c>
      <c r="AD2518" s="30"/>
      <c r="AE2518" s="66"/>
      <c r="AF2518" s="66"/>
      <c r="AG2518" s="30"/>
      <c r="AH2518" s="66"/>
      <c r="AI2518" s="66"/>
      <c r="AJ2518" s="76"/>
      <c r="AK2518" s="75"/>
      <c r="AL2518" s="7">
        <v>600707</v>
      </c>
    </row>
    <row r="2519" spans="1:38" x14ac:dyDescent="0.15">
      <c r="A2519" s="7">
        <v>600708</v>
      </c>
      <c r="B2519" s="17">
        <f t="shared" si="856"/>
        <v>19.258141039465169</v>
      </c>
      <c r="C2519" s="17">
        <f t="shared" si="857"/>
        <v>1.4826252262124153</v>
      </c>
      <c r="D2519" s="17">
        <f t="shared" si="858"/>
        <v>77.87828947368422</v>
      </c>
      <c r="E2519" s="17">
        <f t="shared" si="859"/>
        <v>1.5644100835893879</v>
      </c>
      <c r="F2519" s="17">
        <f t="shared" si="860"/>
        <v>38.878591288229849</v>
      </c>
      <c r="G2519" s="17">
        <f t="shared" si="861"/>
        <v>1.3684553906377426</v>
      </c>
      <c r="H2519" s="17">
        <f t="shared" si="862"/>
        <v>46.491504090623032</v>
      </c>
      <c r="I2519" s="17">
        <f t="shared" si="863"/>
        <v>1.619533048339362</v>
      </c>
      <c r="J2519" s="18">
        <v>8.93</v>
      </c>
      <c r="K2519" s="17">
        <v>0.4637</v>
      </c>
      <c r="L2519" s="17">
        <v>6.0231000000000003</v>
      </c>
      <c r="M2519" s="18">
        <v>9.4700000000000006</v>
      </c>
      <c r="N2519" s="17">
        <v>3.04E-2</v>
      </c>
      <c r="O2519" s="17">
        <v>6.0533999999999999</v>
      </c>
      <c r="P2519" s="18">
        <v>8.39</v>
      </c>
      <c r="Q2519" s="17">
        <v>0.1079</v>
      </c>
      <c r="R2519" s="17">
        <v>6.1310000000000002</v>
      </c>
      <c r="S2519" s="18">
        <v>9.85</v>
      </c>
      <c r="T2519" s="17">
        <v>0.15890000000000001</v>
      </c>
      <c r="U2519" s="17">
        <v>6.0819999999999999</v>
      </c>
      <c r="V2519" s="28">
        <v>42488</v>
      </c>
      <c r="W2519" s="7">
        <v>600708</v>
      </c>
      <c r="X2519" s="30" t="s">
        <v>41</v>
      </c>
      <c r="Y2519" s="66">
        <v>53712</v>
      </c>
      <c r="Z2519" s="66">
        <v>24552</v>
      </c>
      <c r="AA2519" s="30" t="s">
        <v>41</v>
      </c>
      <c r="AB2519" s="66">
        <v>51795</v>
      </c>
      <c r="AC2519" s="66">
        <v>25460</v>
      </c>
      <c r="AD2519" s="30" t="s">
        <v>41</v>
      </c>
      <c r="AE2519" s="66">
        <v>46032</v>
      </c>
      <c r="AF2519" s="66">
        <v>28648</v>
      </c>
      <c r="AG2519" s="30" t="s">
        <v>41</v>
      </c>
      <c r="AH2519" s="66">
        <v>44164</v>
      </c>
      <c r="AI2519" s="66">
        <v>29860</v>
      </c>
      <c r="AJ2519" s="76"/>
      <c r="AK2519" s="75"/>
      <c r="AL2519" s="7">
        <v>600708</v>
      </c>
    </row>
    <row r="2520" spans="1:38" x14ac:dyDescent="0.15">
      <c r="A2520" s="7">
        <v>600711</v>
      </c>
      <c r="B2520" s="17">
        <f t="shared" si="856"/>
        <v>76.304347826086953</v>
      </c>
      <c r="C2520" s="17">
        <f t="shared" si="857"/>
        <v>2.7341772151898733</v>
      </c>
      <c r="D2520" s="17">
        <f t="shared" si="858"/>
        <v>445.625</v>
      </c>
      <c r="E2520" s="17">
        <f t="shared" si="859"/>
        <v>2.7731321224378669</v>
      </c>
      <c r="F2520" s="17">
        <f t="shared" si="860"/>
        <v>102.77777777777779</v>
      </c>
      <c r="G2520" s="17">
        <f t="shared" si="861"/>
        <v>2.8620049504950495</v>
      </c>
      <c r="H2520" s="17">
        <f t="shared" si="862"/>
        <v>69.519230769230774</v>
      </c>
      <c r="I2520" s="17">
        <f t="shared" si="863"/>
        <v>2.7501997032979575</v>
      </c>
      <c r="J2520" s="18">
        <v>7.02</v>
      </c>
      <c r="K2520" s="17">
        <v>9.1999999999999998E-2</v>
      </c>
      <c r="L2520" s="17">
        <v>2.5674999999999999</v>
      </c>
      <c r="M2520" s="18">
        <v>7.13</v>
      </c>
      <c r="N2520" s="17">
        <v>4.0000000000000001E-3</v>
      </c>
      <c r="O2520" s="17">
        <v>2.5710999999999999</v>
      </c>
      <c r="P2520" s="18">
        <v>7.4</v>
      </c>
      <c r="Q2520" s="17">
        <v>3.5999999999999997E-2</v>
      </c>
      <c r="R2520" s="17">
        <v>2.5855999999999999</v>
      </c>
      <c r="S2520" s="18">
        <v>7.23</v>
      </c>
      <c r="T2520" s="17">
        <v>7.8E-2</v>
      </c>
      <c r="U2520" s="17">
        <v>2.6288999999999998</v>
      </c>
      <c r="V2520" s="21">
        <v>42444</v>
      </c>
      <c r="W2520" s="7">
        <v>600711</v>
      </c>
      <c r="X2520" s="30"/>
      <c r="Y2520" s="66">
        <v>136946</v>
      </c>
      <c r="Z2520" s="66">
        <v>10931</v>
      </c>
      <c r="AA2520" s="30"/>
      <c r="AB2520" s="66">
        <v>141352</v>
      </c>
      <c r="AC2520" s="66">
        <v>10590</v>
      </c>
      <c r="AD2520" s="30"/>
      <c r="AE2520" s="66">
        <v>124128</v>
      </c>
      <c r="AF2520" s="66">
        <v>12060</v>
      </c>
      <c r="AG2520" s="30"/>
      <c r="AH2520" s="66">
        <v>125989</v>
      </c>
      <c r="AI2520" s="66">
        <v>11882</v>
      </c>
      <c r="AJ2520" s="76"/>
      <c r="AK2520" s="75"/>
      <c r="AL2520" s="7">
        <v>600711</v>
      </c>
    </row>
    <row r="2521" spans="1:38" x14ac:dyDescent="0.15">
      <c r="A2521" s="7">
        <v>600712</v>
      </c>
      <c r="B2521" s="17">
        <f t="shared" si="856"/>
        <v>202.39999999999998</v>
      </c>
      <c r="C2521" s="17">
        <f t="shared" si="857"/>
        <v>4.9889080601429621</v>
      </c>
      <c r="D2521" s="17">
        <f t="shared" si="858"/>
        <v>2330</v>
      </c>
      <c r="E2521" s="17">
        <f t="shared" si="859"/>
        <v>4.5913591802551847</v>
      </c>
      <c r="F2521" s="17">
        <f t="shared" si="860"/>
        <v>-553.68421052631584</v>
      </c>
      <c r="G2521" s="17">
        <f t="shared" si="861"/>
        <v>5.21024218711307</v>
      </c>
      <c r="H2521" s="17">
        <f t="shared" si="862"/>
        <v>-250.99999999999997</v>
      </c>
      <c r="I2521" s="17">
        <f t="shared" si="863"/>
        <v>5.0592088687326777</v>
      </c>
      <c r="J2521" s="18">
        <v>10.119999999999999</v>
      </c>
      <c r="K2521" s="17">
        <v>0.05</v>
      </c>
      <c r="L2521" s="17">
        <v>2.0285000000000002</v>
      </c>
      <c r="M2521" s="18">
        <v>9.32</v>
      </c>
      <c r="N2521" s="17">
        <v>1E-3</v>
      </c>
      <c r="O2521" s="17">
        <v>2.0299</v>
      </c>
      <c r="P2521" s="18">
        <v>10.52</v>
      </c>
      <c r="Q2521" s="17">
        <v>-9.4999999999999998E-3</v>
      </c>
      <c r="R2521" s="17">
        <v>2.0190999999999999</v>
      </c>
      <c r="S2521" s="18">
        <v>10.039999999999999</v>
      </c>
      <c r="T2521" s="17">
        <v>-0.03</v>
      </c>
      <c r="U2521" s="17">
        <v>1.9844999999999999</v>
      </c>
      <c r="V2521" s="21">
        <v>42454</v>
      </c>
      <c r="W2521" s="7">
        <v>600712</v>
      </c>
      <c r="X2521" s="16"/>
      <c r="Y2521" s="66"/>
      <c r="Z2521" s="66"/>
      <c r="AA2521" s="16"/>
      <c r="AB2521" s="66">
        <v>45276</v>
      </c>
      <c r="AC2521" s="66">
        <v>12030</v>
      </c>
      <c r="AD2521" s="30"/>
      <c r="AE2521" s="66">
        <v>35301</v>
      </c>
      <c r="AF2521" s="66">
        <v>15429</v>
      </c>
      <c r="AG2521" s="30"/>
      <c r="AH2521" s="66">
        <v>35767</v>
      </c>
      <c r="AI2521" s="66">
        <v>15228</v>
      </c>
      <c r="AJ2521" s="76"/>
      <c r="AK2521" s="75"/>
      <c r="AL2521" s="7">
        <v>600712</v>
      </c>
    </row>
    <row r="2522" spans="1:38" x14ac:dyDescent="0.15">
      <c r="A2522" s="7">
        <v>600713</v>
      </c>
      <c r="B2522" s="17">
        <f t="shared" si="856"/>
        <v>45.428571428571431</v>
      </c>
      <c r="C2522" s="17">
        <f t="shared" si="857"/>
        <v>3.1003821854769518</v>
      </c>
      <c r="D2522" s="17">
        <f t="shared" si="858"/>
        <v>35.13636363636364</v>
      </c>
      <c r="E2522" s="17">
        <f t="shared" si="859"/>
        <v>2.9515082092401679</v>
      </c>
      <c r="F2522" s="17">
        <f t="shared" si="860"/>
        <v>46.263736263736263</v>
      </c>
      <c r="G2522" s="17">
        <f t="shared" si="861"/>
        <v>3.1998175875959562</v>
      </c>
      <c r="H2522" s="17">
        <f t="shared" si="862"/>
        <v>45.052447552447553</v>
      </c>
      <c r="I2522" s="17">
        <f t="shared" si="863"/>
        <v>3.193664720972599</v>
      </c>
      <c r="J2522" s="18">
        <v>7.95</v>
      </c>
      <c r="K2522" s="17">
        <v>0.17499999999999999</v>
      </c>
      <c r="L2522" s="17">
        <v>2.5642</v>
      </c>
      <c r="M2522" s="18">
        <v>7.73</v>
      </c>
      <c r="N2522" s="17">
        <v>5.5E-2</v>
      </c>
      <c r="O2522" s="17">
        <v>2.6190000000000002</v>
      </c>
      <c r="P2522" s="18">
        <v>8.42</v>
      </c>
      <c r="Q2522" s="17">
        <v>9.0999999999999998E-2</v>
      </c>
      <c r="R2522" s="17">
        <v>2.6314000000000002</v>
      </c>
      <c r="S2522" s="18">
        <v>8.59</v>
      </c>
      <c r="T2522" s="17">
        <v>0.14299999999999999</v>
      </c>
      <c r="U2522" s="17">
        <v>2.6897000000000002</v>
      </c>
      <c r="V2522" s="21">
        <v>42461</v>
      </c>
      <c r="W2522" s="7">
        <v>600713</v>
      </c>
      <c r="X2522" s="30"/>
      <c r="Y2522" s="66"/>
      <c r="Z2522" s="66"/>
      <c r="AA2522" s="30"/>
      <c r="AB2522" s="66">
        <v>85690</v>
      </c>
      <c r="AC2522" s="66">
        <v>10473</v>
      </c>
      <c r="AD2522" s="30"/>
      <c r="AE2522" s="66">
        <v>82156</v>
      </c>
      <c r="AF2522" s="66">
        <v>10923</v>
      </c>
      <c r="AG2522" s="30"/>
      <c r="AH2522" s="66">
        <v>74728</v>
      </c>
      <c r="AI2522" s="66">
        <v>12009</v>
      </c>
      <c r="AJ2522" s="76"/>
      <c r="AK2522" s="75"/>
      <c r="AL2522" s="7">
        <v>600713</v>
      </c>
    </row>
    <row r="2523" spans="1:38" x14ac:dyDescent="0.15">
      <c r="A2523" s="7">
        <v>600714</v>
      </c>
      <c r="B2523" s="17">
        <f t="shared" si="856"/>
        <v>-118.53846153846153</v>
      </c>
      <c r="C2523" s="17">
        <f t="shared" si="857"/>
        <v>8.3672693706901242</v>
      </c>
      <c r="D2523" s="17">
        <f t="shared" si="858"/>
        <v>-56.287128712871279</v>
      </c>
      <c r="E2523" s="17">
        <f t="shared" si="859"/>
        <v>6.3847708894878705</v>
      </c>
      <c r="F2523" s="17">
        <f t="shared" si="860"/>
        <v>-39.563862928348904</v>
      </c>
      <c r="G2523" s="17">
        <f t="shared" si="861"/>
        <v>7.7528844392894207</v>
      </c>
      <c r="H2523" s="17">
        <f t="shared" si="862"/>
        <v>30.849808203009736</v>
      </c>
      <c r="I2523" s="17">
        <f t="shared" si="863"/>
        <v>6.388341505888822</v>
      </c>
      <c r="J2523" s="18">
        <v>15.41</v>
      </c>
      <c r="K2523" s="17">
        <v>-0.13</v>
      </c>
      <c r="L2523" s="17">
        <v>1.8416999999999999</v>
      </c>
      <c r="M2523" s="18">
        <v>11.37</v>
      </c>
      <c r="N2523" s="17">
        <v>-5.0500000000000003E-2</v>
      </c>
      <c r="O2523" s="17">
        <v>1.7807999999999999</v>
      </c>
      <c r="P2523" s="18">
        <v>12.7</v>
      </c>
      <c r="Q2523" s="17">
        <v>-0.1605</v>
      </c>
      <c r="R2523" s="17">
        <v>1.6380999999999999</v>
      </c>
      <c r="S2523" s="18">
        <v>13.94</v>
      </c>
      <c r="T2523" s="17">
        <v>0.33889999999999998</v>
      </c>
      <c r="U2523" s="17">
        <v>2.1821000000000002</v>
      </c>
      <c r="V2523" s="28">
        <v>42467</v>
      </c>
      <c r="W2523" s="7">
        <v>600714</v>
      </c>
      <c r="X2523" s="16" t="s">
        <v>41</v>
      </c>
      <c r="Y2523" s="66">
        <v>17439</v>
      </c>
      <c r="Z2523" s="66">
        <v>16525</v>
      </c>
      <c r="AA2523" s="16" t="s">
        <v>43</v>
      </c>
      <c r="AB2523" s="66">
        <v>17701</v>
      </c>
      <c r="AC2523" s="66">
        <v>16280</v>
      </c>
      <c r="AD2523" s="16" t="s">
        <v>43</v>
      </c>
      <c r="AE2523" s="66">
        <v>26171</v>
      </c>
      <c r="AF2523" s="66">
        <v>11011</v>
      </c>
      <c r="AG2523" s="16" t="s">
        <v>37</v>
      </c>
      <c r="AH2523" s="66">
        <v>16580</v>
      </c>
      <c r="AI2523" s="66">
        <v>17381</v>
      </c>
      <c r="AJ2523" s="76"/>
      <c r="AK2523" s="75"/>
      <c r="AL2523" s="7">
        <v>600714</v>
      </c>
    </row>
    <row r="2524" spans="1:38" x14ac:dyDescent="0.15">
      <c r="A2524" s="7">
        <v>600715</v>
      </c>
      <c r="B2524" s="17">
        <f t="shared" si="856"/>
        <v>68.90625</v>
      </c>
      <c r="C2524" s="17">
        <f t="shared" si="857"/>
        <v>4.6061289716112057</v>
      </c>
      <c r="D2524" s="17">
        <f t="shared" si="858"/>
        <v>46.772727272727266</v>
      </c>
      <c r="E2524" s="17">
        <f t="shared" si="859"/>
        <v>8.2226262061250175</v>
      </c>
      <c r="F2524" s="17">
        <f t="shared" si="860"/>
        <v>63.900000000000006</v>
      </c>
      <c r="G2524" s="17">
        <f t="shared" si="861"/>
        <v>7.5241384724075679</v>
      </c>
      <c r="H2524" s="17">
        <f t="shared" si="862"/>
        <v>84.511363636363626</v>
      </c>
      <c r="I2524" s="17">
        <f t="shared" si="863"/>
        <v>9.3444909344490945</v>
      </c>
      <c r="J2524" s="18">
        <v>22.05</v>
      </c>
      <c r="K2524" s="17">
        <v>0.32</v>
      </c>
      <c r="L2524" s="17">
        <v>4.7870999999999997</v>
      </c>
      <c r="M2524" s="18">
        <v>41.16</v>
      </c>
      <c r="N2524" s="17">
        <v>0.22</v>
      </c>
      <c r="O2524" s="17">
        <v>5.0057</v>
      </c>
      <c r="P2524" s="18">
        <v>19.170000000000002</v>
      </c>
      <c r="Q2524" s="17">
        <v>0.15</v>
      </c>
      <c r="R2524" s="17">
        <v>2.5478000000000001</v>
      </c>
      <c r="S2524" s="18">
        <v>24.79</v>
      </c>
      <c r="T2524" s="17">
        <v>0.22</v>
      </c>
      <c r="U2524" s="17">
        <v>2.6528999999999998</v>
      </c>
      <c r="V2524" s="21">
        <v>42460</v>
      </c>
      <c r="W2524" s="7">
        <v>600715</v>
      </c>
      <c r="X2524" s="16" t="s">
        <v>39</v>
      </c>
      <c r="Y2524" s="66">
        <v>10346</v>
      </c>
      <c r="Z2524" s="66">
        <v>79699</v>
      </c>
      <c r="AA2524" s="16" t="s">
        <v>39</v>
      </c>
      <c r="AB2524" s="66">
        <v>12064</v>
      </c>
      <c r="AC2524" s="66">
        <v>68349</v>
      </c>
      <c r="AD2524" s="16" t="s">
        <v>37</v>
      </c>
      <c r="AE2524" s="66">
        <v>13754</v>
      </c>
      <c r="AF2524" s="66">
        <v>119902</v>
      </c>
      <c r="AG2524" s="16" t="s">
        <v>37</v>
      </c>
      <c r="AH2524" s="66">
        <v>12086</v>
      </c>
      <c r="AI2524" s="66">
        <v>136450</v>
      </c>
      <c r="AJ2524" s="76"/>
      <c r="AK2524" s="75"/>
      <c r="AL2524" s="7">
        <v>600715</v>
      </c>
    </row>
    <row r="2525" spans="1:38" x14ac:dyDescent="0.15">
      <c r="A2525" s="7">
        <v>600716</v>
      </c>
      <c r="B2525" s="17">
        <f t="shared" si="856"/>
        <v>-75.940594059405939</v>
      </c>
      <c r="C2525" s="17">
        <f t="shared" si="857"/>
        <v>2.8766455387615797</v>
      </c>
      <c r="D2525" s="17">
        <f t="shared" si="858"/>
        <v>1607.6923076923076</v>
      </c>
      <c r="E2525" s="17">
        <f t="shared" si="859"/>
        <v>2.2644780323961209</v>
      </c>
      <c r="F2525" s="17">
        <f t="shared" si="860"/>
        <v>563.63636363636363</v>
      </c>
      <c r="G2525" s="17">
        <f t="shared" si="861"/>
        <v>2.0124969569098434</v>
      </c>
      <c r="H2525" s="17">
        <f t="shared" si="862"/>
        <v>433.13953488372096</v>
      </c>
      <c r="I2525" s="17">
        <f t="shared" si="863"/>
        <v>2.0117736012097645</v>
      </c>
      <c r="J2525" s="18">
        <v>7.67</v>
      </c>
      <c r="K2525" s="17">
        <v>-0.10100000000000001</v>
      </c>
      <c r="L2525" s="17">
        <v>2.6663000000000001</v>
      </c>
      <c r="M2525" s="18">
        <v>8.36</v>
      </c>
      <c r="N2525" s="17">
        <v>1.2999999999999999E-3</v>
      </c>
      <c r="O2525" s="17">
        <v>3.6918000000000002</v>
      </c>
      <c r="P2525" s="18">
        <v>7.44</v>
      </c>
      <c r="Q2525" s="17">
        <v>6.6E-3</v>
      </c>
      <c r="R2525" s="17">
        <v>3.6968999999999999</v>
      </c>
      <c r="S2525" s="18">
        <v>7.45</v>
      </c>
      <c r="T2525" s="17">
        <v>1.29E-2</v>
      </c>
      <c r="U2525" s="17">
        <v>3.7031999999999998</v>
      </c>
      <c r="V2525" s="28">
        <v>42457</v>
      </c>
      <c r="W2525" s="7">
        <v>600716</v>
      </c>
      <c r="X2525" s="16"/>
      <c r="Y2525" s="66">
        <v>38586</v>
      </c>
      <c r="Z2525" s="66">
        <v>19194</v>
      </c>
      <c r="AA2525" s="16" t="s">
        <v>41</v>
      </c>
      <c r="AB2525" s="66">
        <v>45443</v>
      </c>
      <c r="AC2525" s="66">
        <v>20599</v>
      </c>
      <c r="AD2525" s="30" t="s">
        <v>41</v>
      </c>
      <c r="AE2525" s="66">
        <v>38967</v>
      </c>
      <c r="AF2525" s="66">
        <v>24022</v>
      </c>
      <c r="AG2525" s="30" t="s">
        <v>41</v>
      </c>
      <c r="AH2525" s="66">
        <v>36414</v>
      </c>
      <c r="AI2525" s="66">
        <v>25706</v>
      </c>
      <c r="AJ2525" s="76"/>
      <c r="AK2525" s="75"/>
      <c r="AL2525" s="7">
        <v>600716</v>
      </c>
    </row>
    <row r="2526" spans="1:38" x14ac:dyDescent="0.15">
      <c r="A2526" s="7">
        <v>600717</v>
      </c>
      <c r="B2526" s="17">
        <f t="shared" si="856"/>
        <v>13.808219178082192</v>
      </c>
      <c r="C2526" s="17">
        <f t="shared" si="857"/>
        <v>1.1667071773325464</v>
      </c>
      <c r="D2526" s="17">
        <f t="shared" si="858"/>
        <v>14.749999999999998</v>
      </c>
      <c r="E2526" s="17">
        <f t="shared" si="859"/>
        <v>1.1400188677100738</v>
      </c>
      <c r="F2526" s="17">
        <f t="shared" si="860"/>
        <v>11.141025641025641</v>
      </c>
      <c r="G2526" s="17">
        <f t="shared" si="861"/>
        <v>0.98800522994713191</v>
      </c>
      <c r="H2526" s="17">
        <f t="shared" si="862"/>
        <v>12.037500000000001</v>
      </c>
      <c r="I2526" s="17">
        <f t="shared" si="863"/>
        <v>1.0685515190519519</v>
      </c>
      <c r="J2526" s="18">
        <v>10.08</v>
      </c>
      <c r="K2526" s="17">
        <v>0.73</v>
      </c>
      <c r="L2526" s="17">
        <v>8.6396999999999995</v>
      </c>
      <c r="M2526" s="18">
        <v>10.029999999999999</v>
      </c>
      <c r="N2526" s="17">
        <v>0.17</v>
      </c>
      <c r="O2526" s="17">
        <v>8.7980999999999998</v>
      </c>
      <c r="P2526" s="18">
        <v>8.69</v>
      </c>
      <c r="Q2526" s="17">
        <v>0.39</v>
      </c>
      <c r="R2526" s="17">
        <v>8.7955000000000005</v>
      </c>
      <c r="S2526" s="18">
        <v>9.6300000000000008</v>
      </c>
      <c r="T2526" s="17">
        <v>0.6</v>
      </c>
      <c r="U2526" s="17">
        <v>9.0122</v>
      </c>
      <c r="V2526" s="21">
        <v>42452</v>
      </c>
      <c r="W2526" s="7">
        <v>600717</v>
      </c>
      <c r="X2526" s="30"/>
      <c r="Y2526" s="66"/>
      <c r="Z2526" s="66"/>
      <c r="AA2526" s="30"/>
      <c r="AB2526" s="66"/>
      <c r="AC2526" s="66"/>
      <c r="AD2526" s="30"/>
      <c r="AE2526" s="66"/>
      <c r="AF2526" s="66"/>
      <c r="AG2526" s="30"/>
      <c r="AH2526" s="66"/>
      <c r="AI2526" s="66"/>
      <c r="AJ2526" s="76"/>
      <c r="AK2526" s="75"/>
      <c r="AL2526" s="7">
        <v>600717</v>
      </c>
    </row>
    <row r="2527" spans="1:38" x14ac:dyDescent="0.15">
      <c r="A2527" s="7">
        <v>600718</v>
      </c>
      <c r="B2527" s="17">
        <f t="shared" si="856"/>
        <v>63.41935483870968</v>
      </c>
      <c r="C2527" s="17">
        <f t="shared" si="857"/>
        <v>4.0205321172212107</v>
      </c>
      <c r="D2527" s="17">
        <f t="shared" si="858"/>
        <v>234.125</v>
      </c>
      <c r="E2527" s="17">
        <f t="shared" si="859"/>
        <v>3.4491648711857543</v>
      </c>
      <c r="F2527" s="17">
        <f t="shared" si="860"/>
        <v>114.5</v>
      </c>
      <c r="G2527" s="17">
        <f t="shared" si="861"/>
        <v>3.381945726416836</v>
      </c>
      <c r="H2527" s="17">
        <f t="shared" si="862"/>
        <v>7.7801204819277103</v>
      </c>
      <c r="I2527" s="17">
        <f t="shared" si="863"/>
        <v>2.7148893233272369</v>
      </c>
      <c r="J2527" s="18">
        <v>19.66</v>
      </c>
      <c r="K2527" s="17">
        <v>0.31</v>
      </c>
      <c r="L2527" s="17">
        <v>4.8898999999999999</v>
      </c>
      <c r="M2527" s="18">
        <v>18.73</v>
      </c>
      <c r="N2527" s="17">
        <v>0.02</v>
      </c>
      <c r="O2527" s="17">
        <v>5.4302999999999999</v>
      </c>
      <c r="P2527" s="18">
        <v>18.32</v>
      </c>
      <c r="Q2527" s="17">
        <v>0.08</v>
      </c>
      <c r="R2527" s="17">
        <v>5.4169999999999998</v>
      </c>
      <c r="S2527" s="18">
        <v>17.22</v>
      </c>
      <c r="T2527" s="17">
        <v>1.66</v>
      </c>
      <c r="U2527" s="17">
        <v>6.3428000000000004</v>
      </c>
      <c r="V2527" s="21">
        <v>42460</v>
      </c>
      <c r="W2527" s="7">
        <v>600718</v>
      </c>
      <c r="X2527" s="30"/>
      <c r="Y2527" s="66">
        <v>62901</v>
      </c>
      <c r="Z2527" s="66">
        <v>19754</v>
      </c>
      <c r="AA2527" s="30"/>
      <c r="AB2527" s="66">
        <v>87146</v>
      </c>
      <c r="AC2527" s="66">
        <v>14259</v>
      </c>
      <c r="AD2527" s="30"/>
      <c r="AE2527" s="66">
        <v>90074</v>
      </c>
      <c r="AF2527" s="66">
        <v>13795</v>
      </c>
      <c r="AG2527" s="30"/>
      <c r="AH2527" s="66">
        <v>86139</v>
      </c>
      <c r="AI2527" s="66">
        <v>14437</v>
      </c>
      <c r="AJ2527" s="76"/>
      <c r="AK2527" s="75"/>
      <c r="AL2527" s="7">
        <v>600718</v>
      </c>
    </row>
    <row r="2528" spans="1:38" x14ac:dyDescent="0.15">
      <c r="A2528" s="7">
        <v>600719</v>
      </c>
      <c r="B2528" s="17">
        <f t="shared" si="856"/>
        <v>309.50570342205327</v>
      </c>
      <c r="C2528" s="17">
        <f t="shared" si="857"/>
        <v>4.5843658481640013</v>
      </c>
      <c r="D2528" s="17">
        <f t="shared" si="858"/>
        <v>8.6585365853658534</v>
      </c>
      <c r="E2528" s="17">
        <f t="shared" si="859"/>
        <v>3.5847722912248812</v>
      </c>
      <c r="F2528" s="17">
        <f t="shared" si="860"/>
        <v>55.522388059701491</v>
      </c>
      <c r="G2528" s="17">
        <f t="shared" si="861"/>
        <v>4.060470446979207</v>
      </c>
      <c r="H2528" s="17">
        <f t="shared" si="862"/>
        <v>-126.83333333333334</v>
      </c>
      <c r="I2528" s="17">
        <f t="shared" si="863"/>
        <v>4.4231328102295846</v>
      </c>
      <c r="J2528" s="18">
        <v>8.14</v>
      </c>
      <c r="K2528" s="17">
        <v>2.63E-2</v>
      </c>
      <c r="L2528" s="17">
        <v>1.7756000000000001</v>
      </c>
      <c r="M2528" s="18">
        <v>7.1</v>
      </c>
      <c r="N2528" s="17">
        <v>0.20499999999999999</v>
      </c>
      <c r="O2528" s="17">
        <v>1.9805999999999999</v>
      </c>
      <c r="P2528" s="18">
        <v>7.44</v>
      </c>
      <c r="Q2528" s="17">
        <v>6.7000000000000004E-2</v>
      </c>
      <c r="R2528" s="17">
        <v>1.8323</v>
      </c>
      <c r="S2528" s="18">
        <v>7.61</v>
      </c>
      <c r="T2528" s="17">
        <v>-4.4999999999999998E-2</v>
      </c>
      <c r="U2528" s="17">
        <v>1.7204999999999999</v>
      </c>
      <c r="V2528" s="28">
        <v>42452</v>
      </c>
      <c r="W2528" s="7">
        <v>600719</v>
      </c>
      <c r="X2528" s="30" t="s">
        <v>41</v>
      </c>
      <c r="Y2528" s="66">
        <v>39738</v>
      </c>
      <c r="Z2528" s="66">
        <v>10181</v>
      </c>
      <c r="AA2528" s="30" t="s">
        <v>41</v>
      </c>
      <c r="AB2528" s="66">
        <v>34134</v>
      </c>
      <c r="AC2528" s="66">
        <v>11853</v>
      </c>
      <c r="AD2528" s="30" t="s">
        <v>41</v>
      </c>
      <c r="AE2528" s="66">
        <v>30498</v>
      </c>
      <c r="AF2528" s="66">
        <v>13266</v>
      </c>
      <c r="AG2528" s="30" t="s">
        <v>41</v>
      </c>
      <c r="AH2528" s="66">
        <v>27183</v>
      </c>
      <c r="AI2528" s="66">
        <v>14884</v>
      </c>
      <c r="AJ2528" s="76"/>
      <c r="AK2528" s="75"/>
      <c r="AL2528" s="7">
        <v>600719</v>
      </c>
    </row>
    <row r="2529" spans="1:38" x14ac:dyDescent="0.15">
      <c r="A2529" s="7">
        <v>600720</v>
      </c>
      <c r="B2529" s="17">
        <f t="shared" si="856"/>
        <v>35.383282806409703</v>
      </c>
      <c r="C2529" s="17">
        <f t="shared" si="857"/>
        <v>1.3187416267170275</v>
      </c>
      <c r="D2529" s="17">
        <f t="shared" si="858"/>
        <v>-7.338709677419355</v>
      </c>
      <c r="E2529" s="17">
        <f t="shared" si="859"/>
        <v>1.242320819112628</v>
      </c>
      <c r="F2529" s="17">
        <f t="shared" si="860"/>
        <v>-139.79166666666666</v>
      </c>
      <c r="G2529" s="17">
        <f t="shared" si="861"/>
        <v>1.1034913743483481</v>
      </c>
      <c r="H2529" s="17">
        <f t="shared" si="862"/>
        <v>20.37142857142857</v>
      </c>
      <c r="I2529" s="17">
        <f t="shared" si="863"/>
        <v>1.1287360688956434</v>
      </c>
      <c r="J2529" s="18">
        <v>8.17</v>
      </c>
      <c r="K2529" s="17">
        <v>0.23089999999999999</v>
      </c>
      <c r="L2529" s="17">
        <v>6.1952999999999996</v>
      </c>
      <c r="M2529" s="18">
        <v>7.28</v>
      </c>
      <c r="N2529" s="17">
        <v>-0.248</v>
      </c>
      <c r="O2529" s="17">
        <v>5.86</v>
      </c>
      <c r="P2529" s="18">
        <v>6.71</v>
      </c>
      <c r="Q2529" s="17">
        <v>-2.4E-2</v>
      </c>
      <c r="R2529" s="17">
        <v>6.0807000000000002</v>
      </c>
      <c r="S2529" s="18">
        <v>7.13</v>
      </c>
      <c r="T2529" s="17">
        <v>0.26250000000000001</v>
      </c>
      <c r="U2529" s="17">
        <v>6.3167999999999997</v>
      </c>
      <c r="V2529" s="21">
        <v>42445</v>
      </c>
      <c r="W2529" s="7">
        <v>600720</v>
      </c>
      <c r="X2529" s="30"/>
      <c r="Y2529" s="66">
        <v>55093</v>
      </c>
      <c r="Z2529" s="66">
        <v>14090</v>
      </c>
      <c r="AA2529" s="30"/>
      <c r="AB2529" s="66">
        <v>58870</v>
      </c>
      <c r="AC2529" s="66">
        <v>13186</v>
      </c>
      <c r="AD2529" s="30"/>
      <c r="AE2529" s="66">
        <v>54434</v>
      </c>
      <c r="AF2529" s="66">
        <v>14261</v>
      </c>
      <c r="AG2529" s="30"/>
      <c r="AH2529" s="66">
        <v>54151</v>
      </c>
      <c r="AI2529" s="66">
        <v>14336</v>
      </c>
      <c r="AJ2529" s="76"/>
      <c r="AK2529" s="75"/>
      <c r="AL2529" s="7">
        <v>600720</v>
      </c>
    </row>
    <row r="2530" spans="1:38" x14ac:dyDescent="0.15">
      <c r="A2530" s="7">
        <v>600721</v>
      </c>
      <c r="B2530" s="17">
        <f t="shared" si="856"/>
        <v>37.616538305634371</v>
      </c>
      <c r="C2530" s="17">
        <f t="shared" si="857"/>
        <v>3.2512919330822454</v>
      </c>
      <c r="D2530" s="17">
        <f t="shared" si="858"/>
        <v>-14.679511636779855</v>
      </c>
      <c r="E2530" s="17">
        <f t="shared" si="859"/>
        <v>14.269819193324061</v>
      </c>
      <c r="F2530" s="17">
        <f t="shared" si="860"/>
        <v>-15.345771995891816</v>
      </c>
      <c r="G2530" s="17">
        <f t="shared" si="861"/>
        <v>23.641877637130804</v>
      </c>
      <c r="H2530" s="17">
        <f t="shared" si="862"/>
        <v>34.987261146496813</v>
      </c>
      <c r="I2530" s="17">
        <f t="shared" si="863"/>
        <v>3.8372872830916251</v>
      </c>
      <c r="J2530" s="18">
        <v>18.559999999999999</v>
      </c>
      <c r="K2530" s="17">
        <v>0.49340000000000001</v>
      </c>
      <c r="L2530" s="17">
        <v>5.7084999999999999</v>
      </c>
      <c r="M2530" s="18">
        <v>15.39</v>
      </c>
      <c r="N2530" s="17">
        <v>-0.2621</v>
      </c>
      <c r="O2530" s="17">
        <v>1.0785</v>
      </c>
      <c r="P2530" s="18">
        <v>17.93</v>
      </c>
      <c r="Q2530" s="17">
        <v>-0.58420000000000005</v>
      </c>
      <c r="R2530" s="17">
        <v>0.75839999999999996</v>
      </c>
      <c r="S2530" s="18">
        <v>18.309999999999999</v>
      </c>
      <c r="T2530" s="17">
        <v>0.39250000000000002</v>
      </c>
      <c r="U2530" s="17">
        <v>4.7716000000000003</v>
      </c>
      <c r="V2530" s="28"/>
      <c r="W2530" s="7">
        <v>600721</v>
      </c>
      <c r="X2530" s="16" t="s">
        <v>39</v>
      </c>
      <c r="Y2530" s="66">
        <v>8343</v>
      </c>
      <c r="Z2530" s="66">
        <v>41829</v>
      </c>
      <c r="AA2530" s="16" t="s">
        <v>37</v>
      </c>
      <c r="AB2530" s="66">
        <v>8780</v>
      </c>
      <c r="AC2530" s="66">
        <v>28776</v>
      </c>
      <c r="AD2530" s="16" t="s">
        <v>37</v>
      </c>
      <c r="AE2530" s="66">
        <v>7978</v>
      </c>
      <c r="AF2530" s="66">
        <v>31151</v>
      </c>
      <c r="AG2530" s="16" t="s">
        <v>37</v>
      </c>
      <c r="AH2530" s="66">
        <v>7615</v>
      </c>
      <c r="AI2530" s="66">
        <v>45828</v>
      </c>
      <c r="AJ2530" s="76"/>
      <c r="AK2530" s="75"/>
      <c r="AL2530" s="7">
        <v>600721</v>
      </c>
    </row>
    <row r="2531" spans="1:38" x14ac:dyDescent="0.15">
      <c r="A2531" s="7">
        <v>600722</v>
      </c>
      <c r="B2531" s="17">
        <f t="shared" si="856"/>
        <v>32.813804620094622</v>
      </c>
      <c r="C2531" s="17">
        <f t="shared" si="857"/>
        <v>9.3779828189627725</v>
      </c>
      <c r="D2531" s="17">
        <f t="shared" si="858"/>
        <v>792.5</v>
      </c>
      <c r="E2531" s="17">
        <f t="shared" si="859"/>
        <v>5.0321454083657429</v>
      </c>
      <c r="F2531" s="17">
        <f t="shared" si="860"/>
        <v>437.05882352941171</v>
      </c>
      <c r="G2531" s="17">
        <f t="shared" si="861"/>
        <v>5.8674879570401961</v>
      </c>
      <c r="H2531" s="17">
        <f t="shared" si="862"/>
        <v>268.50649350649354</v>
      </c>
      <c r="I2531" s="17">
        <f t="shared" si="863"/>
        <v>6.4553898993052847</v>
      </c>
      <c r="J2531" s="18">
        <v>11.79</v>
      </c>
      <c r="K2531" s="17">
        <v>0.35930000000000001</v>
      </c>
      <c r="L2531" s="17">
        <v>1.2572000000000001</v>
      </c>
      <c r="M2531" s="18">
        <v>6.34</v>
      </c>
      <c r="N2531" s="17">
        <v>2E-3</v>
      </c>
      <c r="O2531" s="17">
        <v>1.2599</v>
      </c>
      <c r="P2531" s="18">
        <v>7.43</v>
      </c>
      <c r="Q2531" s="17">
        <v>8.5000000000000006E-3</v>
      </c>
      <c r="R2531" s="17">
        <v>1.2663</v>
      </c>
      <c r="S2531" s="18">
        <v>8.27</v>
      </c>
      <c r="T2531" s="17">
        <v>2.3099999999999999E-2</v>
      </c>
      <c r="U2531" s="17">
        <v>1.2810999999999999</v>
      </c>
      <c r="V2531" s="28">
        <v>42444</v>
      </c>
      <c r="W2531" s="7">
        <v>600722</v>
      </c>
      <c r="X2531" s="16" t="s">
        <v>39</v>
      </c>
      <c r="Y2531" s="66">
        <v>24926</v>
      </c>
      <c r="Z2531" s="66">
        <v>27293</v>
      </c>
      <c r="AA2531" s="16" t="s">
        <v>43</v>
      </c>
      <c r="AB2531" s="66">
        <v>27441</v>
      </c>
      <c r="AC2531" s="66">
        <v>24792</v>
      </c>
      <c r="AD2531" s="16" t="s">
        <v>41</v>
      </c>
      <c r="AE2531" s="66">
        <v>26335</v>
      </c>
      <c r="AF2531" s="66">
        <v>25833</v>
      </c>
      <c r="AG2531" s="16" t="s">
        <v>43</v>
      </c>
      <c r="AH2531" s="66">
        <v>27587</v>
      </c>
      <c r="AI2531" s="66">
        <v>24661</v>
      </c>
      <c r="AJ2531" s="76"/>
      <c r="AK2531" s="75"/>
      <c r="AL2531" s="7">
        <v>600722</v>
      </c>
    </row>
    <row r="2532" spans="1:38" x14ac:dyDescent="0.15">
      <c r="A2532" s="7">
        <v>600723</v>
      </c>
      <c r="B2532" s="17">
        <f t="shared" si="856"/>
        <v>18.225282080703764</v>
      </c>
      <c r="C2532" s="17">
        <f t="shared" si="857"/>
        <v>1.9071061215504992</v>
      </c>
      <c r="D2532" s="17">
        <f t="shared" si="858"/>
        <v>20.093457943925234</v>
      </c>
      <c r="E2532" s="17">
        <f t="shared" si="859"/>
        <v>1.6850850380123834</v>
      </c>
      <c r="F2532" s="17">
        <f t="shared" si="860"/>
        <v>19.721731448763251</v>
      </c>
      <c r="G2532" s="17">
        <f t="shared" si="861"/>
        <v>1.7636370818027414</v>
      </c>
      <c r="H2532" s="17">
        <f t="shared" si="862"/>
        <v>22.454804947668883</v>
      </c>
      <c r="I2532" s="17">
        <f t="shared" si="863"/>
        <v>1.8321558885179721</v>
      </c>
      <c r="J2532" s="18">
        <v>9.5299999999999994</v>
      </c>
      <c r="K2532" s="17">
        <v>0.52290000000000003</v>
      </c>
      <c r="L2532" s="17">
        <v>4.9970999999999997</v>
      </c>
      <c r="M2532" s="18">
        <v>8.6</v>
      </c>
      <c r="N2532" s="17">
        <v>0.107</v>
      </c>
      <c r="O2532" s="17">
        <v>5.1036000000000001</v>
      </c>
      <c r="P2532" s="18">
        <v>8.93</v>
      </c>
      <c r="Q2532" s="17">
        <v>0.22639999999999999</v>
      </c>
      <c r="R2532" s="17">
        <v>5.0633999999999997</v>
      </c>
      <c r="S2532" s="18">
        <v>9.44</v>
      </c>
      <c r="T2532" s="17">
        <v>0.31530000000000002</v>
      </c>
      <c r="U2532" s="17">
        <v>5.1524000000000001</v>
      </c>
      <c r="V2532" s="28">
        <v>42454</v>
      </c>
      <c r="W2532" s="7">
        <v>600723</v>
      </c>
      <c r="X2532" s="30"/>
      <c r="Y2532" s="66">
        <v>43304</v>
      </c>
      <c r="Z2532" s="66">
        <v>15204</v>
      </c>
      <c r="AA2532" s="30"/>
      <c r="AB2532" s="66">
        <v>41421</v>
      </c>
      <c r="AC2532" s="66">
        <v>15896</v>
      </c>
      <c r="AD2532" s="30"/>
      <c r="AE2532" s="66">
        <v>40796</v>
      </c>
      <c r="AF2532" s="66">
        <v>16139</v>
      </c>
      <c r="AG2532" s="30"/>
      <c r="AH2532" s="66">
        <v>37829</v>
      </c>
      <c r="AI2532" s="66">
        <v>17405</v>
      </c>
      <c r="AJ2532" s="76"/>
      <c r="AK2532" s="75"/>
      <c r="AL2532" s="7">
        <v>600723</v>
      </c>
    </row>
    <row r="2533" spans="1:38" x14ac:dyDescent="0.15">
      <c r="A2533" s="7">
        <v>600724</v>
      </c>
      <c r="B2533" s="17">
        <f t="shared" si="856"/>
        <v>-7.4235807860262009</v>
      </c>
      <c r="C2533" s="17">
        <f t="shared" si="857"/>
        <v>3.4975311544791912</v>
      </c>
      <c r="D2533" s="17">
        <f t="shared" si="858"/>
        <v>8.2232704402515733</v>
      </c>
      <c r="E2533" s="17">
        <f t="shared" si="859"/>
        <v>2.8115256424040429</v>
      </c>
      <c r="F2533" s="17">
        <f t="shared" si="860"/>
        <v>9.8760650658404341</v>
      </c>
      <c r="G2533" s="17">
        <f t="shared" si="861"/>
        <v>2.6028376033479637</v>
      </c>
      <c r="H2533" s="17">
        <f t="shared" si="862"/>
        <v>14.408866995073891</v>
      </c>
      <c r="I2533" s="17">
        <f t="shared" si="863"/>
        <v>2.9166874407937375</v>
      </c>
      <c r="J2533" s="18">
        <v>5.95</v>
      </c>
      <c r="K2533" s="17">
        <v>-0.80149999999999999</v>
      </c>
      <c r="L2533" s="17">
        <v>1.7012</v>
      </c>
      <c r="M2533" s="18">
        <v>5.23</v>
      </c>
      <c r="N2533" s="17">
        <v>0.159</v>
      </c>
      <c r="O2533" s="17">
        <v>1.8602000000000001</v>
      </c>
      <c r="P2533" s="18">
        <v>5.0999999999999996</v>
      </c>
      <c r="Q2533" s="17">
        <v>0.25819999999999999</v>
      </c>
      <c r="R2533" s="17">
        <v>1.9594</v>
      </c>
      <c r="S2533" s="18">
        <v>5.85</v>
      </c>
      <c r="T2533" s="17">
        <v>0.30449999999999999</v>
      </c>
      <c r="U2533" s="17">
        <v>2.0057</v>
      </c>
      <c r="V2533" s="28">
        <v>42458</v>
      </c>
      <c r="W2533" s="7">
        <v>600724</v>
      </c>
      <c r="X2533" s="16" t="s">
        <v>41</v>
      </c>
      <c r="Y2533" s="66">
        <v>44283</v>
      </c>
      <c r="Z2533" s="66">
        <v>32636</v>
      </c>
      <c r="AA2533" s="16" t="s">
        <v>41</v>
      </c>
      <c r="AB2533" s="66">
        <v>41014</v>
      </c>
      <c r="AC2533" s="66">
        <v>35238</v>
      </c>
      <c r="AD2533" s="16" t="s">
        <v>41</v>
      </c>
      <c r="AE2533" s="66">
        <v>40375</v>
      </c>
      <c r="AF2533" s="66">
        <v>35795</v>
      </c>
      <c r="AG2533" s="16" t="s">
        <v>41</v>
      </c>
      <c r="AH2533" s="66">
        <v>38095</v>
      </c>
      <c r="AI2533" s="66">
        <v>37938</v>
      </c>
      <c r="AJ2533" s="76"/>
      <c r="AK2533" s="75"/>
      <c r="AL2533" s="7">
        <v>600724</v>
      </c>
    </row>
    <row r="2534" spans="1:38" x14ac:dyDescent="0.15">
      <c r="A2534" s="7">
        <v>600725</v>
      </c>
      <c r="B2534" s="17">
        <f t="shared" si="856"/>
        <v>1.1491935483870968</v>
      </c>
      <c r="C2534" s="17">
        <f t="shared" si="857"/>
        <v>36.63239074550129</v>
      </c>
      <c r="D2534" s="17">
        <f t="shared" si="858"/>
        <v>-6.2447698744769875</v>
      </c>
      <c r="E2534" s="17">
        <f t="shared" si="859"/>
        <v>-1.8245163656367469</v>
      </c>
      <c r="F2534" s="17">
        <f t="shared" si="860"/>
        <v>-5.8478260869565215</v>
      </c>
      <c r="G2534" s="17">
        <f t="shared" si="861"/>
        <v>-1.5445567294441891</v>
      </c>
      <c r="H2534" s="17">
        <f t="shared" si="862"/>
        <v>-2.6552795031055898</v>
      </c>
      <c r="I2534" s="17">
        <f t="shared" si="863"/>
        <v>-1.2382959310030197</v>
      </c>
      <c r="J2534" s="18">
        <v>2.85</v>
      </c>
      <c r="K2534" s="17">
        <v>2.48</v>
      </c>
      <c r="L2534" s="17">
        <v>7.7799999999999994E-2</v>
      </c>
      <c r="M2534" s="18">
        <v>5.97</v>
      </c>
      <c r="N2534" s="17">
        <v>-0.23899999999999999</v>
      </c>
      <c r="O2534" s="17">
        <v>-3.2721</v>
      </c>
      <c r="P2534" s="18">
        <v>5.38</v>
      </c>
      <c r="Q2534" s="17">
        <v>-0.46</v>
      </c>
      <c r="R2534" s="17">
        <v>-3.4832000000000001</v>
      </c>
      <c r="S2534" s="18">
        <v>5.7</v>
      </c>
      <c r="T2534" s="17">
        <v>-1.61</v>
      </c>
      <c r="U2534" s="17">
        <v>-4.6031000000000004</v>
      </c>
      <c r="V2534" s="28"/>
      <c r="W2534" s="7">
        <v>600725</v>
      </c>
      <c r="X2534" s="30" t="s">
        <v>37</v>
      </c>
      <c r="Y2534" s="66">
        <v>33454</v>
      </c>
      <c r="Z2534" s="66">
        <v>36841</v>
      </c>
      <c r="AA2534" s="30"/>
      <c r="AB2534" s="66">
        <v>40180</v>
      </c>
      <c r="AC2534" s="66">
        <v>15337</v>
      </c>
      <c r="AD2534" s="30"/>
      <c r="AE2534" s="66">
        <v>34891</v>
      </c>
      <c r="AF2534" s="66">
        <v>17662</v>
      </c>
      <c r="AG2534" s="30"/>
      <c r="AH2534" s="66">
        <v>33441</v>
      </c>
      <c r="AI2534" s="66">
        <v>18428</v>
      </c>
      <c r="AJ2534" s="76"/>
      <c r="AK2534" s="75"/>
      <c r="AL2534" s="7">
        <v>600725</v>
      </c>
    </row>
    <row r="2535" spans="1:38" x14ac:dyDescent="0.15">
      <c r="A2535" s="7">
        <v>600726</v>
      </c>
      <c r="B2535" s="17">
        <f t="shared" si="856"/>
        <v>495</v>
      </c>
      <c r="C2535" s="17">
        <f t="shared" si="857"/>
        <v>3.0463413133115886</v>
      </c>
      <c r="D2535" s="17">
        <f t="shared" si="858"/>
        <v>6</v>
      </c>
      <c r="E2535" s="17">
        <f t="shared" si="859"/>
        <v>2.8555976203353164</v>
      </c>
      <c r="F2535" s="17">
        <f t="shared" si="860"/>
        <v>14.617647058823527</v>
      </c>
      <c r="G2535" s="17">
        <f t="shared" si="861"/>
        <v>2.769110764430577</v>
      </c>
      <c r="H2535" s="17">
        <f t="shared" si="862"/>
        <v>28.903846153846153</v>
      </c>
      <c r="I2535" s="17">
        <f t="shared" si="863"/>
        <v>2.8483711410540677</v>
      </c>
      <c r="J2535" s="18">
        <v>4.95</v>
      </c>
      <c r="K2535" s="17">
        <v>0.01</v>
      </c>
      <c r="L2535" s="17">
        <v>1.6249</v>
      </c>
      <c r="M2535" s="18">
        <v>5.28</v>
      </c>
      <c r="N2535" s="17">
        <v>0.22</v>
      </c>
      <c r="O2535" s="17">
        <v>1.849</v>
      </c>
      <c r="P2535" s="18">
        <v>4.97</v>
      </c>
      <c r="Q2535" s="17">
        <v>0.17</v>
      </c>
      <c r="R2535" s="17">
        <v>1.7948</v>
      </c>
      <c r="S2535" s="18">
        <v>5.01</v>
      </c>
      <c r="T2535" s="17">
        <v>0.13</v>
      </c>
      <c r="U2535" s="17">
        <v>1.7588999999999999</v>
      </c>
      <c r="V2535" s="21">
        <v>42487</v>
      </c>
      <c r="W2535" s="7">
        <v>600726</v>
      </c>
      <c r="X2535" s="30"/>
      <c r="Y2535" s="66"/>
      <c r="Z2535" s="66"/>
      <c r="AA2535" s="30"/>
      <c r="AB2535" s="66"/>
      <c r="AC2535" s="66"/>
      <c r="AD2535" s="30"/>
      <c r="AE2535" s="66"/>
      <c r="AF2535" s="66"/>
      <c r="AG2535" s="30"/>
      <c r="AH2535" s="66"/>
      <c r="AI2535" s="66"/>
      <c r="AJ2535" s="76"/>
      <c r="AK2535" s="75"/>
      <c r="AL2535" s="7">
        <v>600726</v>
      </c>
    </row>
    <row r="2536" spans="1:38" x14ac:dyDescent="0.15">
      <c r="A2536" s="7">
        <v>600727</v>
      </c>
      <c r="B2536" s="17">
        <f t="shared" si="856"/>
        <v>118.11111111111113</v>
      </c>
      <c r="C2536" s="17">
        <f t="shared" si="857"/>
        <v>3.438237862664554</v>
      </c>
      <c r="D2536" s="17">
        <f t="shared" si="858"/>
        <v>219.49999999999997</v>
      </c>
      <c r="E2536" s="17">
        <f t="shared" si="859"/>
        <v>2.9054568317945662</v>
      </c>
      <c r="F2536" s="17">
        <f t="shared" si="860"/>
        <v>113.5</v>
      </c>
      <c r="G2536" s="17">
        <f t="shared" si="861"/>
        <v>2.9829172141918527</v>
      </c>
      <c r="H2536" s="17">
        <f t="shared" si="862"/>
        <v>139.5</v>
      </c>
      <c r="I2536" s="17">
        <f t="shared" si="863"/>
        <v>3.0395136778115504</v>
      </c>
      <c r="J2536" s="18">
        <v>10.63</v>
      </c>
      <c r="K2536" s="17">
        <v>0.09</v>
      </c>
      <c r="L2536" s="17">
        <v>3.0916999999999999</v>
      </c>
      <c r="M2536" s="18">
        <v>8.7799999999999994</v>
      </c>
      <c r="N2536" s="17">
        <v>0.01</v>
      </c>
      <c r="O2536" s="17">
        <v>3.0219</v>
      </c>
      <c r="P2536" s="18">
        <v>9.08</v>
      </c>
      <c r="Q2536" s="17">
        <v>0.04</v>
      </c>
      <c r="R2536" s="17">
        <v>3.044</v>
      </c>
      <c r="S2536" s="18">
        <v>9.3000000000000007</v>
      </c>
      <c r="T2536" s="17">
        <v>0.05</v>
      </c>
      <c r="U2536" s="17">
        <v>3.0596999999999999</v>
      </c>
      <c r="V2536" s="21"/>
      <c r="W2536" s="7">
        <v>600727</v>
      </c>
      <c r="X2536" s="16" t="s">
        <v>43</v>
      </c>
      <c r="Y2536" s="66">
        <v>31361</v>
      </c>
      <c r="Z2536" s="66">
        <v>11192</v>
      </c>
      <c r="AA2536" s="16" t="s">
        <v>41</v>
      </c>
      <c r="AB2536" s="66">
        <v>30878</v>
      </c>
      <c r="AC2536" s="66">
        <v>11367</v>
      </c>
      <c r="AD2536" s="16" t="s">
        <v>43</v>
      </c>
      <c r="AE2536" s="66">
        <v>31473</v>
      </c>
      <c r="AF2536" s="66">
        <v>11152</v>
      </c>
      <c r="AG2536" s="30" t="s">
        <v>41</v>
      </c>
      <c r="AH2536" s="66">
        <v>30354</v>
      </c>
      <c r="AI2536" s="66">
        <v>11563</v>
      </c>
      <c r="AJ2536" s="76"/>
      <c r="AK2536" s="75"/>
      <c r="AL2536" s="7">
        <v>600727</v>
      </c>
    </row>
    <row r="2537" spans="1:38" x14ac:dyDescent="0.15">
      <c r="A2537" s="7">
        <v>600728</v>
      </c>
      <c r="B2537" s="17">
        <f t="shared" si="856"/>
        <v>24.853286384976528</v>
      </c>
      <c r="C2537" s="17">
        <f t="shared" si="857"/>
        <v>3.0450100661489792</v>
      </c>
      <c r="D2537" s="17">
        <f t="shared" si="858"/>
        <v>-667.30769230769238</v>
      </c>
      <c r="E2537" s="17">
        <f t="shared" si="859"/>
        <v>4.8427614439895796</v>
      </c>
      <c r="F2537" s="17">
        <f t="shared" si="860"/>
        <v>9720</v>
      </c>
      <c r="G2537" s="17">
        <f t="shared" si="861"/>
        <v>5.8501354198013846</v>
      </c>
      <c r="H2537" s="17">
        <f t="shared" si="862"/>
        <v>10017.857142857143</v>
      </c>
      <c r="I2537" s="17">
        <f t="shared" si="863"/>
        <v>5.6267677679484862</v>
      </c>
      <c r="J2537" s="18">
        <v>8.4700000000000006</v>
      </c>
      <c r="K2537" s="17">
        <v>0.34079999999999999</v>
      </c>
      <c r="L2537" s="17">
        <v>2.7816000000000001</v>
      </c>
      <c r="M2537" s="18">
        <v>20.82</v>
      </c>
      <c r="N2537" s="17">
        <v>-7.7999999999999996E-3</v>
      </c>
      <c r="O2537" s="17">
        <v>4.2991999999999999</v>
      </c>
      <c r="P2537" s="18">
        <v>9.7200000000000006</v>
      </c>
      <c r="Q2537" s="17">
        <v>5.0000000000000001E-4</v>
      </c>
      <c r="R2537" s="17">
        <v>1.6615</v>
      </c>
      <c r="S2537" s="18">
        <v>9.35</v>
      </c>
      <c r="T2537" s="17">
        <v>6.9999999999999999E-4</v>
      </c>
      <c r="U2537" s="17">
        <v>1.6617</v>
      </c>
      <c r="V2537" s="28">
        <v>42488</v>
      </c>
      <c r="W2537" s="7">
        <v>600728</v>
      </c>
      <c r="X2537" s="16"/>
      <c r="Y2537" s="66">
        <v>47011</v>
      </c>
      <c r="Z2537" s="66">
        <v>10711</v>
      </c>
      <c r="AA2537" s="16"/>
      <c r="AB2537" s="66">
        <v>47947</v>
      </c>
      <c r="AC2537" s="66">
        <v>12270</v>
      </c>
      <c r="AD2537" s="16"/>
      <c r="AE2537" s="66"/>
      <c r="AF2537" s="66"/>
      <c r="AG2537" s="16"/>
      <c r="AH2537" s="66">
        <v>72583</v>
      </c>
      <c r="AI2537" s="66">
        <v>21073</v>
      </c>
      <c r="AJ2537" s="76"/>
      <c r="AK2537" s="75"/>
      <c r="AL2537" s="7">
        <v>600728</v>
      </c>
    </row>
    <row r="2538" spans="1:38" x14ac:dyDescent="0.15">
      <c r="A2538" s="7">
        <v>600729</v>
      </c>
      <c r="B2538" s="17">
        <f t="shared" si="856"/>
        <v>26.033333333333331</v>
      </c>
      <c r="C2538" s="17">
        <f t="shared" si="857"/>
        <v>1.9917372232989901</v>
      </c>
      <c r="D2538" s="17">
        <f t="shared" si="858"/>
        <v>7.1455696202531636</v>
      </c>
      <c r="E2538" s="17">
        <f t="shared" si="859"/>
        <v>1.9686652658744344</v>
      </c>
      <c r="F2538" s="17">
        <f t="shared" si="860"/>
        <v>13.191489361702128</v>
      </c>
      <c r="G2538" s="17">
        <f t="shared" si="861"/>
        <v>2.1848487785109554</v>
      </c>
      <c r="H2538" s="17">
        <f t="shared" si="862"/>
        <v>20.829896907216497</v>
      </c>
      <c r="I2538" s="17">
        <f t="shared" si="863"/>
        <v>2.3666455829643684</v>
      </c>
      <c r="J2538" s="18">
        <v>23.43</v>
      </c>
      <c r="K2538" s="17">
        <v>0.9</v>
      </c>
      <c r="L2538" s="17">
        <v>11.7636</v>
      </c>
      <c r="M2538" s="18">
        <v>22.58</v>
      </c>
      <c r="N2538" s="17">
        <v>0.79</v>
      </c>
      <c r="O2538" s="17">
        <v>11.4697</v>
      </c>
      <c r="P2538" s="18">
        <v>24.8</v>
      </c>
      <c r="Q2538" s="17">
        <v>0.94</v>
      </c>
      <c r="R2538" s="17">
        <v>11.350899999999999</v>
      </c>
      <c r="S2538" s="18">
        <v>26.94</v>
      </c>
      <c r="T2538" s="17">
        <v>0.97</v>
      </c>
      <c r="U2538" s="17">
        <v>11.3832</v>
      </c>
      <c r="V2538" s="21">
        <v>42457</v>
      </c>
      <c r="W2538" s="7">
        <v>600729</v>
      </c>
      <c r="X2538" s="16" t="s">
        <v>37</v>
      </c>
      <c r="Y2538" s="66">
        <v>19844</v>
      </c>
      <c r="Z2538" s="66">
        <v>20486</v>
      </c>
      <c r="AA2538" s="16" t="s">
        <v>43</v>
      </c>
      <c r="AB2538" s="66">
        <v>24127</v>
      </c>
      <c r="AC2538" s="66">
        <v>16850</v>
      </c>
      <c r="AD2538" s="16" t="s">
        <v>41</v>
      </c>
      <c r="AE2538" s="66">
        <v>21384</v>
      </c>
      <c r="AF2538" s="66">
        <v>19011</v>
      </c>
      <c r="AG2538" s="16" t="s">
        <v>37</v>
      </c>
      <c r="AH2538" s="66">
        <v>19070</v>
      </c>
      <c r="AI2538" s="66">
        <v>21318</v>
      </c>
      <c r="AJ2538" s="76"/>
      <c r="AK2538" s="75"/>
      <c r="AL2538" s="7">
        <v>600729</v>
      </c>
    </row>
    <row r="2539" spans="1:38" x14ac:dyDescent="0.15">
      <c r="A2539" s="7">
        <v>600730</v>
      </c>
      <c r="B2539" s="17">
        <f t="shared" si="856"/>
        <v>56.31818181818182</v>
      </c>
      <c r="C2539" s="17">
        <f t="shared" si="857"/>
        <v>5.1717660808949368</v>
      </c>
      <c r="D2539" s="17">
        <f t="shared" si="858"/>
        <v>-210.99999999999997</v>
      </c>
      <c r="E2539" s="17">
        <f t="shared" si="859"/>
        <v>7.1157575246606521</v>
      </c>
      <c r="F2539" s="17">
        <f t="shared" si="860"/>
        <v>-190.94594594594597</v>
      </c>
      <c r="G2539" s="17">
        <f t="shared" si="861"/>
        <v>6.0222477943996937</v>
      </c>
      <c r="H2539" s="17">
        <f t="shared" si="862"/>
        <v>8.3946980854197335</v>
      </c>
      <c r="I2539" s="17">
        <f t="shared" si="863"/>
        <v>3.5045247564701132</v>
      </c>
      <c r="J2539" s="18">
        <v>12.39</v>
      </c>
      <c r="K2539" s="17">
        <v>0.22</v>
      </c>
      <c r="L2539" s="17">
        <v>2.3957000000000002</v>
      </c>
      <c r="M2539" s="18">
        <v>16.88</v>
      </c>
      <c r="N2539" s="17">
        <v>-0.02</v>
      </c>
      <c r="O2539" s="17">
        <v>2.3721999999999999</v>
      </c>
      <c r="P2539" s="18">
        <v>14.13</v>
      </c>
      <c r="Q2539" s="17">
        <v>-3.6999999999999998E-2</v>
      </c>
      <c r="R2539" s="17">
        <v>2.3462999999999998</v>
      </c>
      <c r="S2539" s="18">
        <v>12.16</v>
      </c>
      <c r="T2539" s="17">
        <v>1.0864</v>
      </c>
      <c r="U2539" s="17">
        <v>3.4698000000000002</v>
      </c>
      <c r="V2539" s="28">
        <v>42489</v>
      </c>
      <c r="W2539" s="7">
        <v>600730</v>
      </c>
      <c r="X2539" s="30"/>
      <c r="Y2539" s="66"/>
      <c r="Z2539" s="66"/>
      <c r="AA2539" s="30"/>
      <c r="AB2539" s="66"/>
      <c r="AC2539" s="66"/>
      <c r="AD2539" s="16"/>
      <c r="AE2539" s="66"/>
      <c r="AF2539" s="66"/>
      <c r="AG2539" s="30"/>
      <c r="AH2539" s="66"/>
      <c r="AI2539" s="66"/>
      <c r="AJ2539" s="76"/>
      <c r="AK2539" s="75"/>
      <c r="AL2539" s="7">
        <v>600730</v>
      </c>
    </row>
    <row r="2540" spans="1:38" x14ac:dyDescent="0.15">
      <c r="A2540" s="7">
        <v>600731</v>
      </c>
      <c r="B2540" s="17">
        <f t="shared" si="856"/>
        <v>251.42857142857142</v>
      </c>
      <c r="C2540" s="17">
        <f t="shared" si="857"/>
        <v>4.6029116903495773</v>
      </c>
      <c r="D2540" s="17">
        <f t="shared" si="858"/>
        <v>159.25925925925927</v>
      </c>
      <c r="E2540" s="17">
        <f t="shared" si="859"/>
        <v>3.7292398421577557</v>
      </c>
      <c r="F2540" s="17">
        <f t="shared" si="860"/>
        <v>136.54891304347828</v>
      </c>
      <c r="G2540" s="17">
        <f t="shared" si="861"/>
        <v>4.293403964456596</v>
      </c>
      <c r="H2540" s="17">
        <f t="shared" si="862"/>
        <v>415.19337016574576</v>
      </c>
      <c r="I2540" s="17">
        <f t="shared" si="863"/>
        <v>4.3382257436030658</v>
      </c>
      <c r="J2540" s="18">
        <v>10.56</v>
      </c>
      <c r="K2540" s="17">
        <v>4.2000000000000003E-2</v>
      </c>
      <c r="L2540" s="17">
        <v>2.2942</v>
      </c>
      <c r="M2540" s="18">
        <v>8.6</v>
      </c>
      <c r="N2540" s="17">
        <v>1.35E-2</v>
      </c>
      <c r="O2540" s="17">
        <v>2.3060999999999998</v>
      </c>
      <c r="P2540" s="18">
        <v>10.050000000000001</v>
      </c>
      <c r="Q2540" s="17">
        <v>3.6799999999999999E-2</v>
      </c>
      <c r="R2540" s="17">
        <v>2.3408000000000002</v>
      </c>
      <c r="S2540" s="18">
        <v>10.02</v>
      </c>
      <c r="T2540" s="17">
        <v>1.8100000000000002E-2</v>
      </c>
      <c r="U2540" s="17">
        <v>2.3096999999999999</v>
      </c>
      <c r="V2540" s="28">
        <v>42457</v>
      </c>
      <c r="W2540" s="7">
        <v>600731</v>
      </c>
      <c r="X2540" s="16" t="s">
        <v>43</v>
      </c>
      <c r="Y2540" s="66">
        <v>22703</v>
      </c>
      <c r="Z2540" s="66">
        <v>14417</v>
      </c>
      <c r="AA2540" s="16" t="s">
        <v>41</v>
      </c>
      <c r="AB2540" s="66">
        <v>21972</v>
      </c>
      <c r="AC2540" s="66">
        <v>14897</v>
      </c>
      <c r="AD2540" s="16" t="s">
        <v>43</v>
      </c>
      <c r="AE2540" s="66">
        <v>22862</v>
      </c>
      <c r="AF2540" s="66">
        <v>14317</v>
      </c>
      <c r="AG2540" s="16" t="s">
        <v>43</v>
      </c>
      <c r="AH2540" s="66">
        <v>23216</v>
      </c>
      <c r="AI2540" s="66">
        <v>14099</v>
      </c>
      <c r="AJ2540" s="76"/>
      <c r="AK2540" s="75"/>
      <c r="AL2540" s="7">
        <v>600731</v>
      </c>
    </row>
    <row r="2541" spans="1:38" x14ac:dyDescent="0.15">
      <c r="A2541" s="7">
        <v>600733</v>
      </c>
      <c r="B2541" s="17">
        <f t="shared" si="856"/>
        <v>-327.97385620915031</v>
      </c>
      <c r="C2541" s="17">
        <f t="shared" si="857"/>
        <v>45.428209306536303</v>
      </c>
      <c r="D2541" s="17">
        <f t="shared" si="858"/>
        <v>-689.09090909090912</v>
      </c>
      <c r="E2541" s="17">
        <f t="shared" si="859"/>
        <v>27.724945135332849</v>
      </c>
      <c r="F2541" s="17">
        <f t="shared" si="860"/>
        <v>-975</v>
      </c>
      <c r="G2541" s="17">
        <f t="shared" si="861"/>
        <v>37.783723934305222</v>
      </c>
      <c r="H2541" s="17">
        <f t="shared" si="862"/>
        <v>-1176.09375</v>
      </c>
      <c r="I2541" s="17">
        <f t="shared" si="863"/>
        <v>46.76607642124884</v>
      </c>
      <c r="J2541" s="18">
        <v>50.18</v>
      </c>
      <c r="K2541" s="17">
        <v>-0.153</v>
      </c>
      <c r="L2541" s="17">
        <v>1.1046</v>
      </c>
      <c r="M2541" s="18">
        <v>30.32</v>
      </c>
      <c r="N2541" s="17">
        <v>-1.0999999999999999E-2</v>
      </c>
      <c r="O2541" s="17">
        <v>1.0935999999999999</v>
      </c>
      <c r="P2541" s="18">
        <v>40.950000000000003</v>
      </c>
      <c r="Q2541" s="17">
        <v>-2.1000000000000001E-2</v>
      </c>
      <c r="R2541" s="17">
        <v>1.0838000000000001</v>
      </c>
      <c r="S2541" s="18">
        <v>50.18</v>
      </c>
      <c r="T2541" s="17">
        <v>-3.2000000000000001E-2</v>
      </c>
      <c r="U2541" s="17">
        <v>1.073</v>
      </c>
      <c r="V2541" s="21">
        <v>42450</v>
      </c>
      <c r="W2541" s="7">
        <v>600733</v>
      </c>
      <c r="X2541" s="16" t="s">
        <v>37</v>
      </c>
      <c r="Y2541" s="66">
        <v>12791</v>
      </c>
      <c r="Z2541" s="66">
        <v>15447</v>
      </c>
      <c r="AA2541" s="16" t="s">
        <v>37</v>
      </c>
      <c r="AB2541" s="66">
        <v>12034</v>
      </c>
      <c r="AC2541" s="66">
        <v>16418</v>
      </c>
      <c r="AD2541" s="16" t="s">
        <v>39</v>
      </c>
      <c r="AE2541" s="66">
        <v>13104</v>
      </c>
      <c r="AF2541" s="66">
        <v>15078</v>
      </c>
      <c r="AG2541" s="16" t="s">
        <v>37</v>
      </c>
      <c r="AH2541" s="66">
        <v>12946</v>
      </c>
      <c r="AI2541" s="66">
        <v>15262</v>
      </c>
      <c r="AJ2541" s="76"/>
      <c r="AK2541" s="75"/>
      <c r="AL2541" s="7">
        <v>600733</v>
      </c>
    </row>
    <row r="2542" spans="1:38" x14ac:dyDescent="0.15">
      <c r="A2542" s="7">
        <v>600734</v>
      </c>
      <c r="B2542" s="17">
        <f t="shared" si="856"/>
        <v>39.713896457765664</v>
      </c>
      <c r="C2542" s="17">
        <f t="shared" si="857"/>
        <v>22.608583247156151</v>
      </c>
      <c r="D2542" s="17">
        <f t="shared" si="858"/>
        <v>33.75</v>
      </c>
      <c r="E2542" s="17">
        <f t="shared" si="859"/>
        <v>15.726359068067609</v>
      </c>
      <c r="F2542" s="17">
        <f t="shared" si="860"/>
        <v>33.121597096188744</v>
      </c>
      <c r="G2542" s="17">
        <f t="shared" si="861"/>
        <v>3.8828754554400149</v>
      </c>
      <c r="H2542" s="17">
        <f t="shared" si="862"/>
        <v>44.613710554951034</v>
      </c>
      <c r="I2542" s="17">
        <f t="shared" si="863"/>
        <v>4.2845573059539666</v>
      </c>
      <c r="J2542" s="18">
        <v>17.489999999999998</v>
      </c>
      <c r="K2542" s="17">
        <v>0.44040000000000001</v>
      </c>
      <c r="L2542" s="17">
        <v>0.77359999999999995</v>
      </c>
      <c r="M2542" s="18">
        <v>13.77</v>
      </c>
      <c r="N2542" s="17">
        <v>0.10199999999999999</v>
      </c>
      <c r="O2542" s="17">
        <v>0.87560000000000004</v>
      </c>
      <c r="P2542" s="18">
        <v>14.6</v>
      </c>
      <c r="Q2542" s="17">
        <v>0.22040000000000001</v>
      </c>
      <c r="R2542" s="17">
        <v>3.7601</v>
      </c>
      <c r="S2542" s="18">
        <v>16.399999999999999</v>
      </c>
      <c r="T2542" s="17">
        <v>0.2757</v>
      </c>
      <c r="U2542" s="17">
        <v>3.8277000000000001</v>
      </c>
      <c r="V2542" s="21">
        <v>42482</v>
      </c>
      <c r="W2542" s="7">
        <v>600734</v>
      </c>
      <c r="X2542" s="16" t="s">
        <v>41</v>
      </c>
      <c r="Y2542" s="66">
        <v>32286</v>
      </c>
      <c r="Z2542" s="66">
        <v>10889</v>
      </c>
      <c r="AA2542" s="30" t="s">
        <v>43</v>
      </c>
      <c r="AB2542" s="66">
        <v>34363</v>
      </c>
      <c r="AC2542" s="66">
        <v>10231</v>
      </c>
      <c r="AD2542" s="30"/>
      <c r="AE2542" s="66">
        <v>32331</v>
      </c>
      <c r="AF2542" s="66">
        <v>18256</v>
      </c>
      <c r="AG2542" s="30"/>
      <c r="AH2542" s="66">
        <v>51780</v>
      </c>
      <c r="AI2542" s="66">
        <v>11399</v>
      </c>
      <c r="AJ2542" s="76"/>
      <c r="AK2542" s="75"/>
      <c r="AL2542" s="7">
        <v>600734</v>
      </c>
    </row>
    <row r="2543" spans="1:38" x14ac:dyDescent="0.15">
      <c r="A2543" s="7">
        <v>600735</v>
      </c>
      <c r="B2543" s="17">
        <f t="shared" si="856"/>
        <v>199.23150816522573</v>
      </c>
      <c r="C2543" s="17">
        <f t="shared" si="857"/>
        <v>11.224765925204307</v>
      </c>
      <c r="D2543" s="17">
        <f t="shared" si="858"/>
        <v>109.42249240121581</v>
      </c>
      <c r="E2543" s="17">
        <f t="shared" si="859"/>
        <v>7.6947739660147487</v>
      </c>
      <c r="F2543" s="17">
        <f t="shared" si="860"/>
        <v>104.38988095238095</v>
      </c>
      <c r="G2543" s="17">
        <f t="shared" si="861"/>
        <v>7.2924788190654395</v>
      </c>
      <c r="H2543" s="17">
        <f t="shared" si="862"/>
        <v>116.81818181818181</v>
      </c>
      <c r="I2543" s="17">
        <f t="shared" si="863"/>
        <v>9.0973451327433619</v>
      </c>
      <c r="J2543" s="18">
        <v>20.74</v>
      </c>
      <c r="K2543" s="17">
        <v>0.1041</v>
      </c>
      <c r="L2543" s="17">
        <v>1.8476999999999999</v>
      </c>
      <c r="M2543" s="18">
        <v>14.4</v>
      </c>
      <c r="N2543" s="17">
        <v>3.2899999999999999E-2</v>
      </c>
      <c r="O2543" s="17">
        <v>1.8714</v>
      </c>
      <c r="P2543" s="18">
        <v>14.03</v>
      </c>
      <c r="Q2543" s="17">
        <v>6.7199999999999996E-2</v>
      </c>
      <c r="R2543" s="17">
        <v>1.9238999999999999</v>
      </c>
      <c r="S2543" s="18">
        <v>17.989999999999998</v>
      </c>
      <c r="T2543" s="17">
        <v>0.11550000000000001</v>
      </c>
      <c r="U2543" s="17">
        <v>1.9775</v>
      </c>
      <c r="V2543" s="28">
        <v>42451</v>
      </c>
      <c r="W2543" s="7">
        <v>600735</v>
      </c>
      <c r="X2543" s="16" t="s">
        <v>41</v>
      </c>
      <c r="Y2543" s="66">
        <v>25126</v>
      </c>
      <c r="Z2543" s="66">
        <v>14964</v>
      </c>
      <c r="AA2543" s="16" t="s">
        <v>43</v>
      </c>
      <c r="AB2543" s="66">
        <v>35036</v>
      </c>
      <c r="AC2543" s="66">
        <v>10732</v>
      </c>
      <c r="AD2543" s="16" t="s">
        <v>41</v>
      </c>
      <c r="AE2543" s="66">
        <v>28907</v>
      </c>
      <c r="AF2543" s="66">
        <v>13007</v>
      </c>
      <c r="AG2543" s="30" t="s">
        <v>41</v>
      </c>
      <c r="AH2543" s="66">
        <v>22427</v>
      </c>
      <c r="AI2543" s="66">
        <v>16765</v>
      </c>
      <c r="AJ2543" s="76"/>
      <c r="AK2543" s="75"/>
      <c r="AL2543" s="7">
        <v>600735</v>
      </c>
    </row>
    <row r="2544" spans="1:38" x14ac:dyDescent="0.15">
      <c r="A2544" s="7">
        <v>600736</v>
      </c>
      <c r="B2544" s="17">
        <f t="shared" si="856"/>
        <v>34.730769230769226</v>
      </c>
      <c r="C2544" s="17">
        <f t="shared" si="857"/>
        <v>2.0251631568324027</v>
      </c>
      <c r="D2544" s="17">
        <f t="shared" si="858"/>
        <v>29.563492063492063</v>
      </c>
      <c r="E2544" s="17">
        <f t="shared" si="859"/>
        <v>2.1315657709639733</v>
      </c>
      <c r="F2544" s="17">
        <f t="shared" si="860"/>
        <v>20.665459483929379</v>
      </c>
      <c r="G2544" s="17">
        <f t="shared" si="861"/>
        <v>2.1242438343415544</v>
      </c>
      <c r="H2544" s="17">
        <f t="shared" si="862"/>
        <v>29.147936248467513</v>
      </c>
      <c r="I2544" s="17">
        <f t="shared" si="863"/>
        <v>2.1877156659765351</v>
      </c>
      <c r="J2544" s="18">
        <v>9.0299999999999994</v>
      </c>
      <c r="K2544" s="17">
        <v>0.26</v>
      </c>
      <c r="L2544" s="17">
        <v>4.4588999999999999</v>
      </c>
      <c r="M2544" s="18">
        <v>8.94</v>
      </c>
      <c r="N2544" s="17">
        <v>7.5600000000000001E-2</v>
      </c>
      <c r="O2544" s="17">
        <v>4.1940999999999997</v>
      </c>
      <c r="P2544" s="18">
        <v>9.1300000000000008</v>
      </c>
      <c r="Q2544" s="17">
        <v>0.22090000000000001</v>
      </c>
      <c r="R2544" s="17">
        <v>4.298</v>
      </c>
      <c r="S2544" s="18">
        <v>9.51</v>
      </c>
      <c r="T2544" s="17">
        <v>0.2447</v>
      </c>
      <c r="U2544" s="17">
        <v>4.3470000000000004</v>
      </c>
      <c r="V2544" s="21"/>
      <c r="W2544" s="7">
        <v>600736</v>
      </c>
      <c r="X2544" s="30"/>
      <c r="Y2544" s="66">
        <v>67700</v>
      </c>
      <c r="Z2544" s="66">
        <v>17641</v>
      </c>
      <c r="AA2544" s="30"/>
      <c r="AB2544" s="66">
        <v>86416</v>
      </c>
      <c r="AC2544" s="66">
        <v>13820</v>
      </c>
      <c r="AD2544" s="30"/>
      <c r="AE2544" s="66">
        <v>80368</v>
      </c>
      <c r="AF2544" s="66">
        <v>14860</v>
      </c>
      <c r="AG2544" s="30"/>
      <c r="AH2544" s="66">
        <v>68566</v>
      </c>
      <c r="AI2544" s="66">
        <v>17418</v>
      </c>
      <c r="AJ2544" s="76"/>
      <c r="AK2544" s="75"/>
      <c r="AL2544" s="7">
        <v>600736</v>
      </c>
    </row>
    <row r="2545" spans="1:38" x14ac:dyDescent="0.15">
      <c r="A2545" s="7">
        <v>600737</v>
      </c>
      <c r="B2545" s="17">
        <f t="shared" si="856"/>
        <v>335.84905660377359</v>
      </c>
      <c r="C2545" s="17">
        <f t="shared" si="857"/>
        <v>4.3085860506933162</v>
      </c>
      <c r="D2545" s="17">
        <f t="shared" si="858"/>
        <v>-330.10752688172045</v>
      </c>
      <c r="E2545" s="17">
        <f t="shared" si="859"/>
        <v>4.0771605963013382</v>
      </c>
      <c r="F2545" s="17">
        <f t="shared" si="860"/>
        <v>125.27114967462039</v>
      </c>
      <c r="G2545" s="17">
        <f t="shared" si="861"/>
        <v>3.9958484691229894</v>
      </c>
      <c r="H2545" s="17">
        <f t="shared" si="862"/>
        <v>52.903026559604697</v>
      </c>
      <c r="I2545" s="17">
        <f t="shared" si="863"/>
        <v>3.6518291123049371</v>
      </c>
      <c r="J2545" s="18">
        <v>12.46</v>
      </c>
      <c r="K2545" s="17">
        <v>3.7100000000000001E-2</v>
      </c>
      <c r="L2545" s="17">
        <v>2.8919000000000001</v>
      </c>
      <c r="M2545" s="18">
        <v>12.28</v>
      </c>
      <c r="N2545" s="17">
        <v>-9.2999999999999992E-3</v>
      </c>
      <c r="O2545" s="17">
        <v>3.0118999999999998</v>
      </c>
      <c r="P2545" s="18">
        <v>11.55</v>
      </c>
      <c r="Q2545" s="17">
        <v>4.6100000000000002E-2</v>
      </c>
      <c r="R2545" s="17">
        <v>2.8904999999999998</v>
      </c>
      <c r="S2545" s="18">
        <v>11.42</v>
      </c>
      <c r="T2545" s="17">
        <v>0.16189999999999999</v>
      </c>
      <c r="U2545" s="17">
        <v>3.1272000000000002</v>
      </c>
      <c r="V2545" s="21">
        <v>42478</v>
      </c>
      <c r="W2545" s="7">
        <v>600737</v>
      </c>
      <c r="X2545" s="30"/>
      <c r="Y2545" s="66"/>
      <c r="Z2545" s="66"/>
      <c r="AA2545" s="30"/>
      <c r="AB2545" s="66"/>
      <c r="AC2545" s="66"/>
      <c r="AD2545" s="30"/>
      <c r="AE2545" s="66"/>
      <c r="AF2545" s="66"/>
      <c r="AG2545" s="30"/>
      <c r="AH2545" s="66"/>
      <c r="AI2545" s="66"/>
      <c r="AJ2545" s="76"/>
      <c r="AK2545" s="75"/>
      <c r="AL2545" s="7">
        <v>600737</v>
      </c>
    </row>
    <row r="2546" spans="1:38" x14ac:dyDescent="0.15">
      <c r="A2546" s="7">
        <v>600738</v>
      </c>
      <c r="B2546" s="17">
        <f t="shared" si="856"/>
        <v>56.390532544378694</v>
      </c>
      <c r="C2546" s="17">
        <f t="shared" si="857"/>
        <v>2.8270542865618511</v>
      </c>
      <c r="D2546" s="17">
        <f t="shared" si="858"/>
        <v>32.653846153846153</v>
      </c>
      <c r="E2546" s="17">
        <f t="shared" si="859"/>
        <v>2.596330275229358</v>
      </c>
      <c r="F2546" s="17">
        <f t="shared" si="860"/>
        <v>38.944954128440365</v>
      </c>
      <c r="G2546" s="17">
        <f t="shared" si="861"/>
        <v>2.56472223061354</v>
      </c>
      <c r="H2546" s="17">
        <f t="shared" si="862"/>
        <v>46.520270270270267</v>
      </c>
      <c r="I2546" s="17">
        <f t="shared" si="863"/>
        <v>2.7393990033123448</v>
      </c>
      <c r="J2546" s="18">
        <v>9.5299999999999994</v>
      </c>
      <c r="K2546" s="17">
        <v>0.16900000000000001</v>
      </c>
      <c r="L2546" s="17">
        <v>3.371</v>
      </c>
      <c r="M2546" s="18">
        <v>8.49</v>
      </c>
      <c r="N2546" s="17">
        <v>6.5000000000000002E-2</v>
      </c>
      <c r="O2546" s="17">
        <v>3.27</v>
      </c>
      <c r="P2546" s="18">
        <v>8.49</v>
      </c>
      <c r="Q2546" s="17">
        <v>0.109</v>
      </c>
      <c r="R2546" s="17">
        <v>3.3102999999999998</v>
      </c>
      <c r="S2546" s="18">
        <v>9.18</v>
      </c>
      <c r="T2546" s="17">
        <v>0.14799999999999999</v>
      </c>
      <c r="U2546" s="17">
        <v>3.3511000000000002</v>
      </c>
      <c r="V2546" s="28"/>
      <c r="W2546" s="7">
        <v>600738</v>
      </c>
      <c r="X2546" s="16" t="s">
        <v>41</v>
      </c>
      <c r="Y2546" s="66">
        <v>29306</v>
      </c>
      <c r="Z2546" s="66">
        <v>12587</v>
      </c>
      <c r="AA2546" s="16" t="s">
        <v>41</v>
      </c>
      <c r="AB2546" s="66">
        <v>31499</v>
      </c>
      <c r="AC2546" s="66">
        <v>11710</v>
      </c>
      <c r="AD2546" s="16" t="s">
        <v>43</v>
      </c>
      <c r="AE2546" s="66">
        <v>32140</v>
      </c>
      <c r="AF2546" s="66">
        <v>11477</v>
      </c>
      <c r="AG2546" s="30" t="s">
        <v>43</v>
      </c>
      <c r="AH2546" s="66">
        <v>33843</v>
      </c>
      <c r="AI2546" s="66">
        <v>10899</v>
      </c>
      <c r="AJ2546" s="76"/>
      <c r="AK2546" s="75"/>
      <c r="AL2546" s="7">
        <v>600738</v>
      </c>
    </row>
    <row r="2547" spans="1:38" x14ac:dyDescent="0.15">
      <c r="A2547" s="7">
        <v>600739</v>
      </c>
      <c r="B2547" s="17">
        <f t="shared" si="856"/>
        <v>52.52997952617725</v>
      </c>
      <c r="C2547" s="17">
        <f t="shared" si="857"/>
        <v>1.5759777467730189</v>
      </c>
      <c r="D2547" s="17">
        <f t="shared" si="858"/>
        <v>23.050758765044481</v>
      </c>
      <c r="E2547" s="17">
        <f t="shared" si="859"/>
        <v>1.5384615384615385</v>
      </c>
      <c r="F2547" s="17">
        <f t="shared" si="860"/>
        <v>16.451817413355876</v>
      </c>
      <c r="G2547" s="17">
        <f t="shared" si="861"/>
        <v>1.3219449656566</v>
      </c>
      <c r="H2547" s="17">
        <f t="shared" si="862"/>
        <v>25.754092330329229</v>
      </c>
      <c r="I2547" s="17">
        <f t="shared" si="863"/>
        <v>1.5673007504910932</v>
      </c>
      <c r="J2547" s="18">
        <v>17.96</v>
      </c>
      <c r="K2547" s="17">
        <v>0.34189999999999998</v>
      </c>
      <c r="L2547" s="17">
        <v>11.396100000000001</v>
      </c>
      <c r="M2547" s="18">
        <v>17.62</v>
      </c>
      <c r="N2547" s="17">
        <v>0.19109999999999999</v>
      </c>
      <c r="O2547" s="17">
        <v>11.452999999999999</v>
      </c>
      <c r="P2547" s="18">
        <v>15.57</v>
      </c>
      <c r="Q2547" s="17">
        <v>0.47320000000000001</v>
      </c>
      <c r="R2547" s="17">
        <v>11.7781</v>
      </c>
      <c r="S2547" s="18">
        <v>18.670000000000002</v>
      </c>
      <c r="T2547" s="17">
        <v>0.54369999999999996</v>
      </c>
      <c r="U2547" s="17">
        <v>11.9122</v>
      </c>
      <c r="V2547" s="28">
        <v>42460</v>
      </c>
      <c r="W2547" s="7">
        <v>600739</v>
      </c>
      <c r="X2547" s="30"/>
      <c r="Y2547" s="66"/>
      <c r="Z2547" s="66"/>
      <c r="AA2547" s="30"/>
      <c r="AB2547" s="66"/>
      <c r="AC2547" s="66"/>
      <c r="AD2547" s="30"/>
      <c r="AE2547" s="66"/>
      <c r="AF2547" s="66"/>
      <c r="AG2547" s="30"/>
      <c r="AH2547" s="66"/>
      <c r="AI2547" s="66"/>
      <c r="AJ2547" s="76"/>
      <c r="AK2547" s="75"/>
      <c r="AL2547" s="7">
        <v>600739</v>
      </c>
    </row>
    <row r="2548" spans="1:38" x14ac:dyDescent="0.15">
      <c r="A2548" s="7">
        <v>600740</v>
      </c>
      <c r="B2548" s="17">
        <f t="shared" si="856"/>
        <v>-7.2957019000184467</v>
      </c>
      <c r="C2548" s="17">
        <f t="shared" si="857"/>
        <v>3.0339061061675361</v>
      </c>
      <c r="D2548" s="17">
        <f t="shared" si="858"/>
        <v>-12.577519379844961</v>
      </c>
      <c r="E2548" s="17">
        <f t="shared" si="859"/>
        <v>2.616935483870968</v>
      </c>
      <c r="F2548" s="17">
        <f t="shared" si="860"/>
        <v>-24.24645390070922</v>
      </c>
      <c r="G2548" s="17">
        <f t="shared" si="861"/>
        <v>2.1934397305317188</v>
      </c>
      <c r="H2548" s="17">
        <f t="shared" si="862"/>
        <v>-150.37220843672458</v>
      </c>
      <c r="I2548" s="17">
        <f t="shared" si="863"/>
        <v>3.1486244252201701</v>
      </c>
      <c r="J2548" s="18">
        <v>7.91</v>
      </c>
      <c r="K2548" s="17">
        <v>-1.0842000000000001</v>
      </c>
      <c r="L2548" s="17">
        <v>2.6072000000000002</v>
      </c>
      <c r="M2548" s="18">
        <v>6.49</v>
      </c>
      <c r="N2548" s="17">
        <v>-0.129</v>
      </c>
      <c r="O2548" s="17">
        <v>2.48</v>
      </c>
      <c r="P2548" s="18">
        <v>5.47</v>
      </c>
      <c r="Q2548" s="17">
        <v>-0.1128</v>
      </c>
      <c r="R2548" s="17">
        <v>2.4937999999999998</v>
      </c>
      <c r="S2548" s="18">
        <v>8.08</v>
      </c>
      <c r="T2548" s="17">
        <v>-4.0300000000000002E-2</v>
      </c>
      <c r="U2548" s="17">
        <v>2.5661999999999998</v>
      </c>
      <c r="V2548" s="21">
        <v>42450</v>
      </c>
      <c r="W2548" s="7">
        <v>600740</v>
      </c>
      <c r="X2548" s="30"/>
      <c r="Y2548" s="66">
        <v>57516</v>
      </c>
      <c r="Z2548" s="66">
        <v>13312</v>
      </c>
      <c r="AA2548" s="30"/>
      <c r="AB2548" s="66">
        <v>57516</v>
      </c>
      <c r="AC2548" s="66">
        <v>13312</v>
      </c>
      <c r="AD2548" s="30"/>
      <c r="AE2548" s="66">
        <v>54153</v>
      </c>
      <c r="AF2548" s="66">
        <v>14140</v>
      </c>
      <c r="AG2548" s="30"/>
      <c r="AH2548" s="66">
        <v>59980</v>
      </c>
      <c r="AI2548" s="66">
        <v>12766</v>
      </c>
      <c r="AJ2548" s="76"/>
      <c r="AK2548" s="75"/>
      <c r="AL2548" s="7">
        <v>600740</v>
      </c>
    </row>
    <row r="2549" spans="1:38" x14ac:dyDescent="0.15">
      <c r="A2549" s="7">
        <v>600741</v>
      </c>
      <c r="B2549" s="17">
        <f t="shared" si="856"/>
        <v>8.6123110151187898</v>
      </c>
      <c r="C2549" s="17">
        <f t="shared" si="857"/>
        <v>1.5110319542995727</v>
      </c>
      <c r="D2549" s="17">
        <f t="shared" si="858"/>
        <v>8.3995584988962477</v>
      </c>
      <c r="E2549" s="17">
        <f t="shared" si="859"/>
        <v>1.3349120729728545</v>
      </c>
      <c r="F2549" s="17">
        <f t="shared" si="860"/>
        <v>7.2067901234567904</v>
      </c>
      <c r="G2549" s="17">
        <f t="shared" si="861"/>
        <v>1.2664177822773826</v>
      </c>
      <c r="H2549" s="17">
        <f t="shared" si="862"/>
        <v>8.3362738179251945</v>
      </c>
      <c r="I2549" s="17">
        <f t="shared" si="863"/>
        <v>1.3659188080515494</v>
      </c>
      <c r="J2549" s="18">
        <v>15.95</v>
      </c>
      <c r="K2549" s="17">
        <v>1.8520000000000001</v>
      </c>
      <c r="L2549" s="17">
        <v>10.5557</v>
      </c>
      <c r="M2549" s="18">
        <v>15.22</v>
      </c>
      <c r="N2549" s="17">
        <v>0.45300000000000001</v>
      </c>
      <c r="O2549" s="17">
        <v>11.4015</v>
      </c>
      <c r="P2549" s="18">
        <v>14.01</v>
      </c>
      <c r="Q2549" s="17">
        <v>0.97199999999999998</v>
      </c>
      <c r="R2549" s="17">
        <v>11.0627</v>
      </c>
      <c r="S2549" s="18">
        <v>15.75</v>
      </c>
      <c r="T2549" s="17">
        <v>1.417</v>
      </c>
      <c r="U2549" s="17">
        <v>11.5307</v>
      </c>
      <c r="V2549" s="21">
        <v>42459</v>
      </c>
      <c r="W2549" s="7">
        <v>600741</v>
      </c>
      <c r="X2549" s="30"/>
      <c r="Y2549" s="66">
        <v>66866</v>
      </c>
      <c r="Z2549" s="66">
        <v>38632</v>
      </c>
      <c r="AA2549" s="16"/>
      <c r="AB2549" s="66">
        <v>68797</v>
      </c>
      <c r="AC2549" s="66">
        <v>45826</v>
      </c>
      <c r="AD2549" s="30"/>
      <c r="AE2549" s="66">
        <v>70461</v>
      </c>
      <c r="AF2549" s="66">
        <v>44744</v>
      </c>
      <c r="AG2549" s="30"/>
      <c r="AH2549" s="66">
        <v>63088</v>
      </c>
      <c r="AI2549" s="66">
        <v>49973</v>
      </c>
      <c r="AJ2549" s="76"/>
      <c r="AK2549" s="75"/>
      <c r="AL2549" s="7">
        <v>600741</v>
      </c>
    </row>
    <row r="2550" spans="1:38" x14ac:dyDescent="0.15">
      <c r="A2550" s="7">
        <v>600742</v>
      </c>
      <c r="B2550" s="17">
        <f t="shared" si="856"/>
        <v>8.0248756218905477</v>
      </c>
      <c r="C2550" s="17">
        <f t="shared" si="857"/>
        <v>0.8609002892795764</v>
      </c>
      <c r="D2550" s="17">
        <f t="shared" si="858"/>
        <v>18.285714285714288</v>
      </c>
      <c r="E2550" s="17">
        <f t="shared" si="859"/>
        <v>1.340398349634532</v>
      </c>
      <c r="F2550" s="17">
        <f t="shared" si="860"/>
        <v>15.231707317073171</v>
      </c>
      <c r="G2550" s="17">
        <f t="shared" si="861"/>
        <v>1.3091282610290651</v>
      </c>
      <c r="H2550" s="17">
        <f t="shared" si="862"/>
        <v>12.212962962962962</v>
      </c>
      <c r="I2550" s="17">
        <f t="shared" si="863"/>
        <v>1.3277365062108675</v>
      </c>
      <c r="J2550" s="18">
        <v>16.13</v>
      </c>
      <c r="K2550" s="17">
        <v>2.0099999999999998</v>
      </c>
      <c r="L2550" s="17">
        <v>18.7362</v>
      </c>
      <c r="M2550" s="18">
        <v>25.6</v>
      </c>
      <c r="N2550" s="17">
        <v>0.35</v>
      </c>
      <c r="O2550" s="17">
        <v>19.098800000000001</v>
      </c>
      <c r="P2550" s="18">
        <v>12.49</v>
      </c>
      <c r="Q2550" s="17">
        <v>0.41</v>
      </c>
      <c r="R2550" s="17">
        <v>9.5406999999999993</v>
      </c>
      <c r="S2550" s="18">
        <v>13.19</v>
      </c>
      <c r="T2550" s="17">
        <v>0.81</v>
      </c>
      <c r="U2550" s="17">
        <v>9.9342000000000006</v>
      </c>
      <c r="V2550" s="21">
        <v>42460</v>
      </c>
      <c r="W2550" s="7">
        <v>600742</v>
      </c>
      <c r="X2550" s="16"/>
      <c r="Y2550" s="66">
        <v>24375</v>
      </c>
      <c r="Z2550" s="66">
        <v>8678</v>
      </c>
      <c r="AA2550" s="30"/>
      <c r="AB2550" s="66">
        <v>22109</v>
      </c>
      <c r="AC2550" s="66">
        <v>9567</v>
      </c>
      <c r="AD2550" s="30" t="s">
        <v>41</v>
      </c>
      <c r="AE2550" s="66">
        <v>26062</v>
      </c>
      <c r="AF2550" s="66">
        <v>16232</v>
      </c>
      <c r="AG2550" s="30" t="s">
        <v>43</v>
      </c>
      <c r="AH2550" s="66">
        <v>26955</v>
      </c>
      <c r="AI2550" s="66">
        <v>15695</v>
      </c>
      <c r="AJ2550" s="76"/>
      <c r="AK2550" s="75"/>
      <c r="AL2550" s="7">
        <v>600742</v>
      </c>
    </row>
    <row r="2551" spans="1:38" x14ac:dyDescent="0.15">
      <c r="A2551" s="7">
        <v>600743</v>
      </c>
      <c r="B2551" s="17">
        <f t="shared" si="856"/>
        <v>11.125</v>
      </c>
      <c r="C2551" s="17">
        <f t="shared" si="857"/>
        <v>1.8478531683415</v>
      </c>
      <c r="D2551" s="17">
        <f t="shared" si="858"/>
        <v>64.166666666666657</v>
      </c>
      <c r="E2551" s="17">
        <f t="shared" si="859"/>
        <v>2.2189288213741714</v>
      </c>
      <c r="F2551" s="17">
        <f t="shared" si="860"/>
        <v>17.649253731343283</v>
      </c>
      <c r="G2551" s="17">
        <f t="shared" si="861"/>
        <v>1.9207341833834159</v>
      </c>
      <c r="H2551" s="17">
        <f t="shared" si="862"/>
        <v>23.0521472392638</v>
      </c>
      <c r="I2551" s="17">
        <f t="shared" si="863"/>
        <v>1.8587222675669659</v>
      </c>
      <c r="J2551" s="18">
        <v>4.45</v>
      </c>
      <c r="K2551" s="17">
        <v>0.4</v>
      </c>
      <c r="L2551" s="17">
        <v>2.4081999999999999</v>
      </c>
      <c r="M2551" s="18">
        <v>5.39</v>
      </c>
      <c r="N2551" s="17">
        <v>2.1000000000000001E-2</v>
      </c>
      <c r="O2551" s="17">
        <v>2.4291</v>
      </c>
      <c r="P2551" s="18">
        <v>4.7300000000000004</v>
      </c>
      <c r="Q2551" s="17">
        <v>0.13400000000000001</v>
      </c>
      <c r="R2551" s="17">
        <v>2.4626000000000001</v>
      </c>
      <c r="S2551" s="18">
        <v>5.01</v>
      </c>
      <c r="T2551" s="17">
        <v>0.16300000000000001</v>
      </c>
      <c r="U2551" s="17">
        <v>2.6953999999999998</v>
      </c>
      <c r="V2551" s="21">
        <v>42480</v>
      </c>
      <c r="W2551" s="7">
        <v>600743</v>
      </c>
      <c r="X2551" s="16"/>
      <c r="Y2551" s="66">
        <v>79854</v>
      </c>
      <c r="Z2551" s="66">
        <v>22762</v>
      </c>
      <c r="AA2551" s="16"/>
      <c r="AB2551" s="66">
        <v>73622</v>
      </c>
      <c r="AC2551" s="66">
        <v>24689</v>
      </c>
      <c r="AD2551" s="30"/>
      <c r="AE2551" s="66">
        <v>64746</v>
      </c>
      <c r="AF2551" s="66">
        <v>28074</v>
      </c>
      <c r="AG2551" s="30" t="s">
        <v>41</v>
      </c>
      <c r="AH2551" s="66">
        <v>66200</v>
      </c>
      <c r="AI2551" s="66">
        <v>35440</v>
      </c>
      <c r="AJ2551" s="76"/>
      <c r="AK2551" s="75"/>
      <c r="AL2551" s="7">
        <v>600743</v>
      </c>
    </row>
    <row r="2552" spans="1:38" x14ac:dyDescent="0.15">
      <c r="A2552" s="7">
        <v>600744</v>
      </c>
      <c r="B2552" s="17">
        <f t="shared" si="856"/>
        <v>22.869565217391301</v>
      </c>
      <c r="C2552" s="17">
        <f t="shared" si="857"/>
        <v>2.3690492275818582</v>
      </c>
      <c r="D2552" s="17">
        <f t="shared" si="858"/>
        <v>160.75</v>
      </c>
      <c r="E2552" s="17">
        <f t="shared" si="859"/>
        <v>2.8812116323878656</v>
      </c>
      <c r="F2552" s="17">
        <f t="shared" si="860"/>
        <v>-19.607142857142858</v>
      </c>
      <c r="G2552" s="17">
        <f t="shared" si="861"/>
        <v>2.6434899845916795</v>
      </c>
      <c r="H2552" s="17">
        <f t="shared" si="862"/>
        <v>-1563.4615384615386</v>
      </c>
      <c r="I2552" s="17">
        <f t="shared" si="863"/>
        <v>2.4439734860440998</v>
      </c>
      <c r="J2552" s="18">
        <v>5.26</v>
      </c>
      <c r="K2552" s="17">
        <v>0.23</v>
      </c>
      <c r="L2552" s="17">
        <v>2.2202999999999999</v>
      </c>
      <c r="M2552" s="18">
        <v>6.43</v>
      </c>
      <c r="N2552" s="17">
        <v>0.01</v>
      </c>
      <c r="O2552" s="17">
        <v>2.2317</v>
      </c>
      <c r="P2552" s="18">
        <v>5.49</v>
      </c>
      <c r="Q2552" s="17">
        <v>-0.14000000000000001</v>
      </c>
      <c r="R2552" s="17">
        <v>2.0768</v>
      </c>
      <c r="S2552" s="18">
        <v>5.42</v>
      </c>
      <c r="T2552" s="17">
        <v>-2.5999999999999999E-3</v>
      </c>
      <c r="U2552" s="17">
        <v>2.2176999999999998</v>
      </c>
      <c r="V2552" s="28">
        <v>42454</v>
      </c>
      <c r="W2552" s="7">
        <v>600744</v>
      </c>
      <c r="X2552" s="30"/>
      <c r="Y2552" s="66"/>
      <c r="Z2552" s="66"/>
      <c r="AA2552" s="30"/>
      <c r="AB2552" s="66"/>
      <c r="AC2552" s="66"/>
      <c r="AD2552" s="30"/>
      <c r="AE2552" s="66"/>
      <c r="AF2552" s="66"/>
      <c r="AG2552" s="30"/>
      <c r="AH2552" s="66"/>
      <c r="AI2552" s="66"/>
      <c r="AJ2552" s="76"/>
      <c r="AK2552" s="75"/>
      <c r="AL2552" s="7">
        <v>600744</v>
      </c>
    </row>
    <row r="2553" spans="1:38" x14ac:dyDescent="0.15">
      <c r="A2553" s="7">
        <v>600745</v>
      </c>
      <c r="B2553" s="17">
        <f t="shared" si="856"/>
        <v>-71.333333333333329</v>
      </c>
      <c r="C2553" s="17">
        <f t="shared" si="857"/>
        <v>3.1884144342799248</v>
      </c>
      <c r="D2553" s="17">
        <f t="shared" si="858"/>
        <v>606.75</v>
      </c>
      <c r="E2553" s="17">
        <f t="shared" si="859"/>
        <v>3.6116071428571428</v>
      </c>
      <c r="F2553" s="17">
        <f t="shared" si="860"/>
        <v>447.33333333333337</v>
      </c>
      <c r="G2553" s="17">
        <f t="shared" si="861"/>
        <v>3.9832596242319909</v>
      </c>
      <c r="H2553" s="17">
        <f t="shared" si="862"/>
        <v>317.7</v>
      </c>
      <c r="I2553" s="17">
        <f t="shared" si="863"/>
        <v>3.131098101827213</v>
      </c>
      <c r="J2553" s="18">
        <v>21.4</v>
      </c>
      <c r="K2553" s="17">
        <v>-0.3</v>
      </c>
      <c r="L2553" s="17">
        <v>6.7118000000000002</v>
      </c>
      <c r="M2553" s="18">
        <v>24.27</v>
      </c>
      <c r="N2553" s="17">
        <v>0.01</v>
      </c>
      <c r="O2553" s="17">
        <v>6.72</v>
      </c>
      <c r="P2553" s="18">
        <v>26.84</v>
      </c>
      <c r="Q2553" s="17">
        <v>0.03</v>
      </c>
      <c r="R2553" s="17">
        <v>6.7382</v>
      </c>
      <c r="S2553" s="18">
        <v>21.18</v>
      </c>
      <c r="T2553" s="17">
        <v>0.05</v>
      </c>
      <c r="U2553" s="17">
        <v>6.7644000000000002</v>
      </c>
      <c r="V2553" s="21">
        <v>42489</v>
      </c>
      <c r="W2553" s="7">
        <v>600745</v>
      </c>
      <c r="X2553" s="16" t="s">
        <v>37</v>
      </c>
      <c r="Y2553" s="66">
        <v>19570</v>
      </c>
      <c r="Z2553" s="66">
        <v>32563</v>
      </c>
      <c r="AA2553" s="16" t="s">
        <v>39</v>
      </c>
      <c r="AB2553" s="66">
        <v>21908</v>
      </c>
      <c r="AC2553" s="66">
        <v>29088</v>
      </c>
      <c r="AD2553" s="16"/>
      <c r="AE2553" s="66">
        <v>48132</v>
      </c>
      <c r="AF2553" s="66">
        <v>13240</v>
      </c>
      <c r="AG2553" s="16"/>
      <c r="AH2553" s="66">
        <v>41872</v>
      </c>
      <c r="AI2553" s="66">
        <v>15219</v>
      </c>
      <c r="AJ2553" s="76"/>
      <c r="AK2553" s="75"/>
      <c r="AL2553" s="7">
        <v>600745</v>
      </c>
    </row>
    <row r="2554" spans="1:38" x14ac:dyDescent="0.15">
      <c r="A2554" s="7">
        <v>600746</v>
      </c>
      <c r="B2554" s="17">
        <f t="shared" si="856"/>
        <v>-189.29110105580696</v>
      </c>
      <c r="C2554" s="17">
        <f t="shared" si="857"/>
        <v>9.2170975323149253</v>
      </c>
      <c r="D2554" s="17">
        <f t="shared" si="858"/>
        <v>559.14634146341461</v>
      </c>
      <c r="E2554" s="17">
        <f t="shared" si="859"/>
        <v>6.7012569424144983</v>
      </c>
      <c r="F2554" s="17">
        <f t="shared" si="860"/>
        <v>110.6981981981982</v>
      </c>
      <c r="G2554" s="17">
        <f t="shared" si="861"/>
        <v>6.9726202298198325</v>
      </c>
      <c r="H2554" s="17">
        <f t="shared" si="862"/>
        <v>130.15292553191489</v>
      </c>
      <c r="I2554" s="17">
        <f t="shared" si="863"/>
        <v>9.0436590436590443</v>
      </c>
      <c r="J2554" s="18">
        <v>12.55</v>
      </c>
      <c r="K2554" s="17">
        <v>-6.6299999999999998E-2</v>
      </c>
      <c r="L2554" s="17">
        <v>1.3615999999999999</v>
      </c>
      <c r="M2554" s="18">
        <v>9.17</v>
      </c>
      <c r="N2554" s="17">
        <v>4.1000000000000003E-3</v>
      </c>
      <c r="O2554" s="17">
        <v>1.3684000000000001</v>
      </c>
      <c r="P2554" s="18">
        <v>9.83</v>
      </c>
      <c r="Q2554" s="17">
        <v>4.4400000000000002E-2</v>
      </c>
      <c r="R2554" s="17">
        <v>1.4097999999999999</v>
      </c>
      <c r="S2554" s="18">
        <v>13.05</v>
      </c>
      <c r="T2554" s="17">
        <v>7.5200000000000003E-2</v>
      </c>
      <c r="U2554" s="17">
        <v>1.4430000000000001</v>
      </c>
      <c r="V2554" s="21">
        <v>42478</v>
      </c>
      <c r="W2554" s="7">
        <v>600746</v>
      </c>
      <c r="X2554" s="16" t="s">
        <v>39</v>
      </c>
      <c r="Y2554" s="66">
        <v>14866</v>
      </c>
      <c r="Z2554" s="66">
        <v>20612</v>
      </c>
      <c r="AA2554" s="16" t="s">
        <v>39</v>
      </c>
      <c r="AB2554" s="66">
        <v>16444</v>
      </c>
      <c r="AC2554" s="66">
        <v>18634</v>
      </c>
      <c r="AD2554" s="16" t="s">
        <v>39</v>
      </c>
      <c r="AE2554" s="66">
        <v>16460</v>
      </c>
      <c r="AF2554" s="66">
        <v>18616</v>
      </c>
      <c r="AG2554" s="16" t="s">
        <v>37</v>
      </c>
      <c r="AH2554" s="66">
        <v>16019</v>
      </c>
      <c r="AI2554" s="66">
        <v>19129</v>
      </c>
      <c r="AJ2554" s="76"/>
      <c r="AK2554" s="75"/>
      <c r="AL2554" s="7">
        <v>600746</v>
      </c>
    </row>
    <row r="2555" spans="1:38" x14ac:dyDescent="0.15">
      <c r="A2555" s="7">
        <v>600747</v>
      </c>
      <c r="B2555" s="17">
        <f t="shared" si="856"/>
        <v>-86.666666666666671</v>
      </c>
      <c r="C2555" s="17">
        <f t="shared" si="857"/>
        <v>3.7241280527107352</v>
      </c>
      <c r="D2555" s="17">
        <f t="shared" si="858"/>
        <v>-125.83333333333334</v>
      </c>
      <c r="E2555" s="17">
        <f t="shared" si="859"/>
        <v>3.2550118560034496</v>
      </c>
      <c r="F2555" s="17">
        <f t="shared" si="860"/>
        <v>-84.038461538461547</v>
      </c>
      <c r="G2555" s="17">
        <f t="shared" si="861"/>
        <v>3.1893154284046124</v>
      </c>
      <c r="H2555" s="17">
        <f t="shared" si="862"/>
        <v>-105.00000000000001</v>
      </c>
      <c r="I2555" s="17">
        <f t="shared" si="863"/>
        <v>3.705609881626351</v>
      </c>
      <c r="J2555" s="18">
        <v>5.2</v>
      </c>
      <c r="K2555" s="17">
        <v>-0.06</v>
      </c>
      <c r="L2555" s="17">
        <v>1.3963000000000001</v>
      </c>
      <c r="M2555" s="18">
        <v>4.53</v>
      </c>
      <c r="N2555" s="17">
        <v>-8.9999999999999993E-3</v>
      </c>
      <c r="O2555" s="17">
        <v>1.3916999999999999</v>
      </c>
      <c r="P2555" s="18">
        <v>4.37</v>
      </c>
      <c r="Q2555" s="17">
        <v>-2.5999999999999999E-2</v>
      </c>
      <c r="R2555" s="17">
        <v>1.3702000000000001</v>
      </c>
      <c r="S2555" s="18">
        <v>5.04</v>
      </c>
      <c r="T2555" s="17">
        <v>-3.5999999999999997E-2</v>
      </c>
      <c r="U2555" s="17">
        <v>1.3601000000000001</v>
      </c>
      <c r="V2555" s="21">
        <v>42489</v>
      </c>
      <c r="W2555" s="7">
        <v>600747</v>
      </c>
      <c r="X2555" s="16"/>
      <c r="Y2555" s="66">
        <v>80945</v>
      </c>
      <c r="Z2555" s="66">
        <v>18090</v>
      </c>
      <c r="AA2555" s="16"/>
      <c r="AB2555" s="66">
        <v>79657</v>
      </c>
      <c r="AC2555" s="66">
        <v>18383</v>
      </c>
      <c r="AD2555" s="30"/>
      <c r="AE2555" s="66">
        <v>81656</v>
      </c>
      <c r="AF2555" s="66">
        <v>17933</v>
      </c>
      <c r="AG2555" s="30"/>
      <c r="AH2555" s="66">
        <v>79275</v>
      </c>
      <c r="AI2555" s="66">
        <v>18472</v>
      </c>
      <c r="AJ2555" s="76"/>
      <c r="AK2555" s="75"/>
      <c r="AL2555" s="7">
        <v>600747</v>
      </c>
    </row>
    <row r="2556" spans="1:38" x14ac:dyDescent="0.15">
      <c r="A2556" s="7">
        <v>600748</v>
      </c>
      <c r="B2556" s="17">
        <f t="shared" si="856"/>
        <v>17.0625</v>
      </c>
      <c r="C2556" s="17">
        <f t="shared" si="857"/>
        <v>1.8596730245231607</v>
      </c>
      <c r="D2556" s="17">
        <f t="shared" si="858"/>
        <v>39.357142857142854</v>
      </c>
      <c r="E2556" s="17">
        <f t="shared" si="859"/>
        <v>1.7910253701506607</v>
      </c>
      <c r="F2556" s="17">
        <f t="shared" si="860"/>
        <v>32.13333333333334</v>
      </c>
      <c r="G2556" s="17">
        <f t="shared" si="861"/>
        <v>1.5643509728510459</v>
      </c>
      <c r="H2556" s="17">
        <f t="shared" si="862"/>
        <v>37.636363636363633</v>
      </c>
      <c r="I2556" s="17">
        <f t="shared" si="863"/>
        <v>1.7696845344960244</v>
      </c>
      <c r="J2556" s="18">
        <v>8.19</v>
      </c>
      <c r="K2556" s="17">
        <v>0.48</v>
      </c>
      <c r="L2556" s="17">
        <v>4.4039999999999999</v>
      </c>
      <c r="M2556" s="18">
        <v>11.02</v>
      </c>
      <c r="N2556" s="17">
        <v>7.0000000000000007E-2</v>
      </c>
      <c r="O2556" s="17">
        <v>6.1528999999999998</v>
      </c>
      <c r="P2556" s="18">
        <v>9.64</v>
      </c>
      <c r="Q2556" s="17">
        <v>0.15</v>
      </c>
      <c r="R2556" s="17">
        <v>6.1623000000000001</v>
      </c>
      <c r="S2556" s="18">
        <v>11.04</v>
      </c>
      <c r="T2556" s="17">
        <v>0.22</v>
      </c>
      <c r="U2556" s="17">
        <v>6.2384000000000004</v>
      </c>
      <c r="V2556" s="21">
        <v>42458</v>
      </c>
      <c r="W2556" s="7">
        <v>600748</v>
      </c>
      <c r="X2556" s="16" t="s">
        <v>41</v>
      </c>
      <c r="Y2556" s="66">
        <v>35092</v>
      </c>
      <c r="Z2556" s="66">
        <v>30872</v>
      </c>
      <c r="AA2556" s="16" t="s">
        <v>41</v>
      </c>
      <c r="AB2556" s="66">
        <v>38448</v>
      </c>
      <c r="AC2556" s="66">
        <v>36904</v>
      </c>
      <c r="AD2556" s="16" t="s">
        <v>37</v>
      </c>
      <c r="AE2556" s="66">
        <v>36039</v>
      </c>
      <c r="AF2556" s="66">
        <v>39371</v>
      </c>
      <c r="AG2556" s="16" t="s">
        <v>39</v>
      </c>
      <c r="AH2556" s="66">
        <v>37465</v>
      </c>
      <c r="AI2556" s="66">
        <v>37873</v>
      </c>
      <c r="AJ2556" s="76"/>
      <c r="AK2556" s="75"/>
      <c r="AL2556" s="7">
        <v>600748</v>
      </c>
    </row>
    <row r="2557" spans="1:38" x14ac:dyDescent="0.15">
      <c r="A2557" s="7">
        <v>600749</v>
      </c>
      <c r="B2557" s="17">
        <f t="shared" si="856"/>
        <v>-46.947703320739706</v>
      </c>
      <c r="C2557" s="17">
        <f t="shared" si="857"/>
        <v>8.2465944813133074</v>
      </c>
      <c r="D2557" s="17">
        <f t="shared" si="858"/>
        <v>-38.569562377531021</v>
      </c>
      <c r="E2557" s="17">
        <f t="shared" si="859"/>
        <v>7.3747970525789937</v>
      </c>
      <c r="F2557" s="17">
        <f t="shared" si="860"/>
        <v>-45.476419634263706</v>
      </c>
      <c r="G2557" s="17">
        <f t="shared" si="861"/>
        <v>6.0034305317324179</v>
      </c>
      <c r="H2557" s="17">
        <f t="shared" si="862"/>
        <v>-127.38095238095238</v>
      </c>
      <c r="I2557" s="17">
        <f t="shared" si="863"/>
        <v>7.3164667122521285</v>
      </c>
      <c r="J2557" s="18">
        <v>23.61</v>
      </c>
      <c r="K2557" s="17">
        <v>-0.50290000000000001</v>
      </c>
      <c r="L2557" s="17">
        <v>2.863</v>
      </c>
      <c r="M2557" s="18">
        <v>23.62</v>
      </c>
      <c r="N2557" s="17">
        <v>-0.15310000000000001</v>
      </c>
      <c r="O2557" s="17">
        <v>3.2027999999999999</v>
      </c>
      <c r="P2557" s="18">
        <v>18.899999999999999</v>
      </c>
      <c r="Q2557" s="17">
        <v>-0.20780000000000001</v>
      </c>
      <c r="R2557" s="17">
        <v>3.1482000000000001</v>
      </c>
      <c r="S2557" s="18">
        <v>23.54</v>
      </c>
      <c r="T2557" s="17">
        <v>-0.1386</v>
      </c>
      <c r="U2557" s="17">
        <v>3.2174</v>
      </c>
      <c r="V2557" s="21"/>
      <c r="W2557" s="7">
        <v>600749</v>
      </c>
      <c r="X2557" s="30"/>
      <c r="Y2557" s="66">
        <v>20303</v>
      </c>
      <c r="Z2557" s="66">
        <v>9316</v>
      </c>
      <c r="AA2557" s="30"/>
      <c r="AB2557" s="66">
        <v>24872</v>
      </c>
      <c r="AC2557" s="66">
        <v>7604</v>
      </c>
      <c r="AD2557" s="30"/>
      <c r="AE2557" s="66"/>
      <c r="AF2557" s="66"/>
      <c r="AG2557" s="30"/>
      <c r="AH2557" s="66">
        <v>30249</v>
      </c>
      <c r="AI2557" s="66">
        <v>6253</v>
      </c>
      <c r="AJ2557" s="76"/>
      <c r="AK2557" s="75"/>
      <c r="AL2557" s="7">
        <v>600749</v>
      </c>
    </row>
    <row r="2558" spans="1:38" x14ac:dyDescent="0.15">
      <c r="A2558" s="7">
        <v>600750</v>
      </c>
      <c r="B2558" s="17">
        <f t="shared" si="856"/>
        <v>25.262295081967213</v>
      </c>
      <c r="C2558" s="17">
        <f t="shared" si="857"/>
        <v>3.9272653134039275</v>
      </c>
      <c r="D2558" s="17">
        <f t="shared" si="858"/>
        <v>18.763888888888889</v>
      </c>
      <c r="E2558" s="17">
        <f t="shared" si="859"/>
        <v>3.2926323998927636</v>
      </c>
      <c r="F2558" s="17">
        <f t="shared" si="860"/>
        <v>24.09090909090909</v>
      </c>
      <c r="G2558" s="17">
        <f t="shared" si="861"/>
        <v>3.9244724176231029</v>
      </c>
      <c r="H2558" s="17">
        <f t="shared" si="862"/>
        <v>31.932352941176468</v>
      </c>
      <c r="I2558" s="17">
        <f t="shared" si="863"/>
        <v>4.3605561847844418</v>
      </c>
      <c r="J2558" s="18">
        <v>30.82</v>
      </c>
      <c r="K2558" s="17">
        <v>1.22</v>
      </c>
      <c r="L2558" s="17">
        <v>7.8476999999999997</v>
      </c>
      <c r="M2558" s="18">
        <v>27.02</v>
      </c>
      <c r="N2558" s="17">
        <v>0.36</v>
      </c>
      <c r="O2558" s="17">
        <v>8.2062000000000008</v>
      </c>
      <c r="P2558" s="18">
        <v>31.8</v>
      </c>
      <c r="Q2558" s="17">
        <v>0.66</v>
      </c>
      <c r="R2558" s="17">
        <v>8.1029999999999998</v>
      </c>
      <c r="S2558" s="18">
        <v>36.19</v>
      </c>
      <c r="T2558" s="17">
        <v>0.85</v>
      </c>
      <c r="U2558" s="17">
        <v>8.2994000000000003</v>
      </c>
      <c r="V2558" s="28">
        <v>42454</v>
      </c>
      <c r="W2558" s="7">
        <v>600750</v>
      </c>
      <c r="X2558" s="41"/>
      <c r="Y2558" s="66">
        <v>40958</v>
      </c>
      <c r="Z2558" s="66">
        <v>7324</v>
      </c>
      <c r="AA2558" s="41"/>
      <c r="AB2558" s="66">
        <v>32931</v>
      </c>
      <c r="AC2558" s="66">
        <v>9109</v>
      </c>
      <c r="AD2558" s="41" t="s">
        <v>41</v>
      </c>
      <c r="AE2558" s="66">
        <v>26804</v>
      </c>
      <c r="AF2558" s="66">
        <v>11192</v>
      </c>
      <c r="AG2558" s="41" t="s">
        <v>41</v>
      </c>
      <c r="AH2558" s="66">
        <v>21726</v>
      </c>
      <c r="AI2558" s="66">
        <v>13808</v>
      </c>
      <c r="AJ2558" s="76"/>
      <c r="AK2558" s="75"/>
      <c r="AL2558" s="7">
        <v>600750</v>
      </c>
    </row>
    <row r="2559" spans="1:38" x14ac:dyDescent="0.15">
      <c r="A2559" s="7">
        <v>600751</v>
      </c>
      <c r="B2559" s="17">
        <f t="shared" si="856"/>
        <v>98.237367802585197</v>
      </c>
      <c r="C2559" s="17">
        <f t="shared" si="857"/>
        <v>1.9971333014811274</v>
      </c>
      <c r="D2559" s="17">
        <f t="shared" si="858"/>
        <v>277.72727272727275</v>
      </c>
      <c r="E2559" s="17">
        <f t="shared" si="859"/>
        <v>1.4578163771712158</v>
      </c>
      <c r="F2559" s="17">
        <f t="shared" si="860"/>
        <v>97.916666666666671</v>
      </c>
      <c r="G2559" s="17">
        <f t="shared" si="861"/>
        <v>1.4487598994641251</v>
      </c>
      <c r="H2559" s="17">
        <f t="shared" si="862"/>
        <v>91.801619433198383</v>
      </c>
      <c r="I2559" s="17">
        <f t="shared" si="863"/>
        <v>2.128808149086983</v>
      </c>
      <c r="J2559" s="18">
        <v>8.36</v>
      </c>
      <c r="K2559" s="17">
        <v>8.5099999999999995E-2</v>
      </c>
      <c r="L2559" s="17">
        <v>4.1859999999999999</v>
      </c>
      <c r="M2559" s="18">
        <v>6.11</v>
      </c>
      <c r="N2559" s="17">
        <v>5.4999999999999997E-3</v>
      </c>
      <c r="O2559" s="17">
        <v>4.1912000000000003</v>
      </c>
      <c r="P2559" s="18">
        <v>6.11</v>
      </c>
      <c r="Q2559" s="17">
        <v>3.1199999999999999E-2</v>
      </c>
      <c r="R2559" s="17">
        <v>4.2173999999999996</v>
      </c>
      <c r="S2559" s="18">
        <v>9.07</v>
      </c>
      <c r="T2559" s="17">
        <v>7.4099999999999999E-2</v>
      </c>
      <c r="U2559" s="17">
        <v>4.2606000000000002</v>
      </c>
      <c r="V2559" s="21">
        <v>42482</v>
      </c>
      <c r="W2559" s="7">
        <v>600751</v>
      </c>
      <c r="X2559" s="30"/>
      <c r="Y2559" s="66">
        <v>67545</v>
      </c>
      <c r="Z2559" s="66">
        <v>42925</v>
      </c>
      <c r="AA2559" s="30"/>
      <c r="AB2559" s="66">
        <v>74341</v>
      </c>
      <c r="AC2559" s="66">
        <v>39001</v>
      </c>
      <c r="AD2559" s="30"/>
      <c r="AE2559" s="66">
        <v>74315</v>
      </c>
      <c r="AF2559" s="66">
        <v>39014</v>
      </c>
      <c r="AG2559" s="30"/>
      <c r="AH2559" s="66">
        <v>75251</v>
      </c>
      <c r="AI2559" s="66">
        <v>38529</v>
      </c>
      <c r="AJ2559" s="76"/>
      <c r="AK2559" s="75"/>
      <c r="AL2559" s="7">
        <v>600751</v>
      </c>
    </row>
    <row r="2560" spans="1:38" x14ac:dyDescent="0.15">
      <c r="A2560" s="7">
        <v>600753</v>
      </c>
      <c r="B2560" s="17">
        <f t="shared" si="856"/>
        <v>119.53642384105962</v>
      </c>
      <c r="C2560" s="17">
        <f t="shared" si="857"/>
        <v>33.016279495152737</v>
      </c>
      <c r="D2560" s="17">
        <f t="shared" si="858"/>
        <v>37925</v>
      </c>
      <c r="E2560" s="17">
        <f t="shared" si="859"/>
        <v>27.743233357717632</v>
      </c>
      <c r="F2560" s="17">
        <f t="shared" si="860"/>
        <v>-500.89285714285717</v>
      </c>
      <c r="G2560" s="17">
        <f t="shared" si="861"/>
        <v>26.323198198198195</v>
      </c>
      <c r="H2560" s="17">
        <f t="shared" si="862"/>
        <v>-637.92857142857144</v>
      </c>
      <c r="I2560" s="17">
        <f t="shared" si="863"/>
        <v>28.12470477090222</v>
      </c>
      <c r="J2560" s="18">
        <v>36.1</v>
      </c>
      <c r="K2560" s="17">
        <v>0.30199999999999999</v>
      </c>
      <c r="L2560" s="17">
        <v>1.0933999999999999</v>
      </c>
      <c r="M2560" s="18">
        <v>30.34</v>
      </c>
      <c r="N2560" s="17">
        <v>2.0000000000000001E-4</v>
      </c>
      <c r="O2560" s="17">
        <v>1.0935999999999999</v>
      </c>
      <c r="P2560" s="18">
        <v>28.05</v>
      </c>
      <c r="Q2560" s="17">
        <v>-2.8000000000000001E-2</v>
      </c>
      <c r="R2560" s="17">
        <v>1.0656000000000001</v>
      </c>
      <c r="S2560" s="18">
        <v>29.77</v>
      </c>
      <c r="T2560" s="17">
        <v>-3.5000000000000003E-2</v>
      </c>
      <c r="U2560" s="17">
        <v>1.0585</v>
      </c>
      <c r="V2560" s="21">
        <v>42459</v>
      </c>
      <c r="W2560" s="7">
        <v>600753</v>
      </c>
      <c r="X2560" s="41" t="s">
        <v>39</v>
      </c>
      <c r="Y2560" s="66">
        <v>10571</v>
      </c>
      <c r="Z2560" s="66">
        <v>12109</v>
      </c>
      <c r="AA2560" s="41" t="s">
        <v>37</v>
      </c>
      <c r="AB2560" s="66">
        <v>8824</v>
      </c>
      <c r="AC2560" s="66">
        <v>14506</v>
      </c>
      <c r="AD2560" s="41" t="s">
        <v>37</v>
      </c>
      <c r="AE2560" s="66">
        <v>8688</v>
      </c>
      <c r="AF2560" s="66">
        <v>14733</v>
      </c>
      <c r="AG2560" s="41" t="s">
        <v>39</v>
      </c>
      <c r="AH2560" s="66">
        <v>9562</v>
      </c>
      <c r="AI2560" s="66">
        <v>13386</v>
      </c>
      <c r="AJ2560" s="76"/>
      <c r="AK2560" s="75"/>
      <c r="AL2560" s="7">
        <v>600753</v>
      </c>
    </row>
    <row r="2561" spans="1:38" x14ac:dyDescent="0.15">
      <c r="A2561" s="7">
        <v>600754</v>
      </c>
      <c r="B2561" s="17">
        <f t="shared" si="856"/>
        <v>37.17350157728707</v>
      </c>
      <c r="C2561" s="17">
        <f t="shared" si="857"/>
        <v>2.8611386282850653</v>
      </c>
      <c r="D2561" s="17">
        <f t="shared" si="858"/>
        <v>50.08553274682307</v>
      </c>
      <c r="E2561" s="17">
        <f t="shared" si="859"/>
        <v>4.0557254098766169</v>
      </c>
      <c r="F2561" s="17">
        <f t="shared" si="860"/>
        <v>44.997310381925764</v>
      </c>
      <c r="G2561" s="17">
        <f t="shared" si="861"/>
        <v>3.3853376231813672</v>
      </c>
      <c r="H2561" s="17">
        <f t="shared" si="862"/>
        <v>37.997512437810947</v>
      </c>
      <c r="I2561" s="17">
        <f t="shared" si="863"/>
        <v>2.3186447881722549</v>
      </c>
      <c r="J2561" s="18">
        <v>29.46</v>
      </c>
      <c r="K2561" s="17">
        <v>0.79249999999999998</v>
      </c>
      <c r="L2561" s="17">
        <v>10.2966</v>
      </c>
      <c r="M2561" s="18">
        <v>40.99</v>
      </c>
      <c r="N2561" s="17">
        <v>0.2046</v>
      </c>
      <c r="O2561" s="17">
        <v>10.1067</v>
      </c>
      <c r="P2561" s="18">
        <v>33.46</v>
      </c>
      <c r="Q2561" s="17">
        <v>0.37180000000000002</v>
      </c>
      <c r="R2561" s="17">
        <v>9.8838000000000008</v>
      </c>
      <c r="S2561" s="18">
        <v>30.55</v>
      </c>
      <c r="T2561" s="17">
        <v>0.60299999999999998</v>
      </c>
      <c r="U2561" s="17">
        <v>13.175800000000001</v>
      </c>
      <c r="V2561" s="21">
        <v>42459</v>
      </c>
      <c r="W2561" s="7">
        <v>600754</v>
      </c>
      <c r="X2561" s="16"/>
      <c r="Y2561" s="66">
        <v>59340</v>
      </c>
      <c r="Z2561" s="66">
        <v>13558</v>
      </c>
      <c r="AA2561" s="30"/>
      <c r="AB2561" s="66">
        <v>70792</v>
      </c>
      <c r="AC2561" s="66">
        <v>11365</v>
      </c>
      <c r="AD2561" s="30"/>
      <c r="AE2561" s="66">
        <v>68405</v>
      </c>
      <c r="AF2561" s="66">
        <v>11761</v>
      </c>
      <c r="AG2561" s="30"/>
      <c r="AH2561" s="66">
        <v>64693</v>
      </c>
      <c r="AI2561" s="66">
        <v>14807</v>
      </c>
      <c r="AJ2561" s="76"/>
      <c r="AK2561" s="75"/>
      <c r="AL2561" s="7">
        <v>600754</v>
      </c>
    </row>
    <row r="2562" spans="1:38" x14ac:dyDescent="0.15">
      <c r="A2562" s="7">
        <v>600755</v>
      </c>
      <c r="B2562" s="17">
        <f t="shared" si="856"/>
        <v>21.025641025641022</v>
      </c>
      <c r="C2562" s="17">
        <f t="shared" si="857"/>
        <v>1.7185371476474902</v>
      </c>
      <c r="D2562" s="17">
        <f t="shared" si="858"/>
        <v>7.0978260869565215</v>
      </c>
      <c r="E2562" s="17">
        <f t="shared" si="859"/>
        <v>1.2793636488313318</v>
      </c>
      <c r="F2562" s="17">
        <f t="shared" si="860"/>
        <v>10.743243243243244</v>
      </c>
      <c r="G2562" s="17">
        <f t="shared" si="861"/>
        <v>1.5428804316183748</v>
      </c>
      <c r="H2562" s="17">
        <f t="shared" si="862"/>
        <v>13.99468085106383</v>
      </c>
      <c r="I2562" s="17">
        <f t="shared" si="863"/>
        <v>1.6616142478211444</v>
      </c>
      <c r="J2562" s="18">
        <v>8.1999999999999993</v>
      </c>
      <c r="K2562" s="17">
        <v>0.39</v>
      </c>
      <c r="L2562" s="17">
        <v>4.7714999999999996</v>
      </c>
      <c r="M2562" s="18">
        <v>6.53</v>
      </c>
      <c r="N2562" s="17">
        <v>0.23</v>
      </c>
      <c r="O2562" s="17">
        <v>5.1040999999999999</v>
      </c>
      <c r="P2562" s="18">
        <v>7.95</v>
      </c>
      <c r="Q2562" s="17">
        <v>0.37</v>
      </c>
      <c r="R2562" s="17">
        <v>5.1527000000000003</v>
      </c>
      <c r="S2562" s="18">
        <v>8.77</v>
      </c>
      <c r="T2562" s="17">
        <v>0.47</v>
      </c>
      <c r="U2562" s="17">
        <v>5.2779999999999996</v>
      </c>
      <c r="V2562" s="21">
        <v>42474</v>
      </c>
      <c r="W2562" s="7">
        <v>600755</v>
      </c>
      <c r="X2562" s="30"/>
      <c r="Y2562" s="66"/>
      <c r="Z2562" s="66"/>
      <c r="AA2562" s="30"/>
      <c r="AB2562" s="66"/>
      <c r="AC2562" s="66"/>
      <c r="AD2562" s="30"/>
      <c r="AE2562" s="66"/>
      <c r="AF2562" s="66"/>
      <c r="AG2562" s="30"/>
      <c r="AH2562" s="66"/>
      <c r="AI2562" s="66"/>
      <c r="AJ2562" s="76"/>
      <c r="AK2562" s="75"/>
      <c r="AL2562" s="7">
        <v>600755</v>
      </c>
    </row>
    <row r="2563" spans="1:38" x14ac:dyDescent="0.15">
      <c r="A2563" s="7">
        <v>600756</v>
      </c>
      <c r="B2563" s="17">
        <f t="shared" si="856"/>
        <v>59.179487179487175</v>
      </c>
      <c r="C2563" s="17">
        <f t="shared" si="857"/>
        <v>6.6852044954234735</v>
      </c>
      <c r="D2563" s="17">
        <f t="shared" si="858"/>
        <v>139.41666666666669</v>
      </c>
      <c r="E2563" s="17">
        <f t="shared" si="859"/>
        <v>5.5337798726536018</v>
      </c>
      <c r="F2563" s="17">
        <f t="shared" si="860"/>
        <v>211.97183098591552</v>
      </c>
      <c r="G2563" s="17">
        <f t="shared" si="861"/>
        <v>5.0036571580557219</v>
      </c>
      <c r="H2563" s="17">
        <f t="shared" si="862"/>
        <v>150</v>
      </c>
      <c r="I2563" s="17">
        <f t="shared" si="863"/>
        <v>4.3029825252923395</v>
      </c>
      <c r="J2563" s="18">
        <v>23.08</v>
      </c>
      <c r="K2563" s="17">
        <v>0.39</v>
      </c>
      <c r="L2563" s="17">
        <v>3.4523999999999999</v>
      </c>
      <c r="M2563" s="18">
        <v>33.46</v>
      </c>
      <c r="N2563" s="17">
        <v>0.06</v>
      </c>
      <c r="O2563" s="17">
        <v>6.0465</v>
      </c>
      <c r="P2563" s="18">
        <v>30.1</v>
      </c>
      <c r="Q2563" s="17">
        <v>7.0999999999999994E-2</v>
      </c>
      <c r="R2563" s="17">
        <v>6.0156000000000001</v>
      </c>
      <c r="S2563" s="18">
        <v>26.2</v>
      </c>
      <c r="T2563" s="17">
        <v>0.13100000000000001</v>
      </c>
      <c r="U2563" s="17">
        <v>6.0888</v>
      </c>
      <c r="V2563" s="21">
        <v>42454</v>
      </c>
      <c r="W2563" s="7">
        <v>600756</v>
      </c>
      <c r="X2563" s="30"/>
      <c r="Y2563" s="66">
        <v>35084</v>
      </c>
      <c r="Z2563" s="66">
        <v>7945</v>
      </c>
      <c r="AA2563" s="30"/>
      <c r="AB2563" s="66"/>
      <c r="AC2563" s="66"/>
      <c r="AD2563" s="30"/>
      <c r="AE2563" s="66"/>
      <c r="AF2563" s="66"/>
      <c r="AG2563" s="30"/>
      <c r="AH2563" s="66">
        <v>62221</v>
      </c>
      <c r="AI2563" s="66">
        <v>5209</v>
      </c>
      <c r="AJ2563" s="76"/>
      <c r="AK2563" s="75"/>
      <c r="AL2563" s="7">
        <v>600756</v>
      </c>
    </row>
    <row r="2564" spans="1:38" x14ac:dyDescent="0.15">
      <c r="A2564" s="7">
        <v>600757</v>
      </c>
      <c r="B2564" s="17">
        <f t="shared" si="856"/>
        <v>30.777777777777779</v>
      </c>
      <c r="C2564" s="17">
        <f t="shared" si="857"/>
        <v>2.0094305404425099</v>
      </c>
      <c r="D2564" s="17">
        <f t="shared" si="858"/>
        <v>18.136363636363637</v>
      </c>
      <c r="E2564" s="17">
        <f t="shared" si="859"/>
        <v>1.884297520661157</v>
      </c>
      <c r="F2564" s="17">
        <f t="shared" si="860"/>
        <v>16.78</v>
      </c>
      <c r="G2564" s="17">
        <f t="shared" si="861"/>
        <v>1.9323782762909394</v>
      </c>
      <c r="H2564" s="17">
        <f t="shared" si="862"/>
        <v>18.573529411764703</v>
      </c>
      <c r="I2564" s="17">
        <f t="shared" si="863"/>
        <v>1.9024809074065707</v>
      </c>
      <c r="J2564" s="18">
        <v>8.31</v>
      </c>
      <c r="K2564" s="17">
        <v>0.27</v>
      </c>
      <c r="L2564" s="17">
        <v>4.1355000000000004</v>
      </c>
      <c r="M2564" s="18">
        <v>7.98</v>
      </c>
      <c r="N2564" s="17">
        <v>0.11</v>
      </c>
      <c r="O2564" s="17">
        <v>4.2350000000000003</v>
      </c>
      <c r="P2564" s="18">
        <v>8.39</v>
      </c>
      <c r="Q2564" s="17">
        <v>0.25</v>
      </c>
      <c r="R2564" s="17">
        <v>4.3418000000000001</v>
      </c>
      <c r="S2564" s="18">
        <v>8.42</v>
      </c>
      <c r="T2564" s="17">
        <v>0.34</v>
      </c>
      <c r="U2564" s="17">
        <v>4.4257999999999997</v>
      </c>
      <c r="V2564" s="28">
        <v>42457</v>
      </c>
      <c r="W2564" s="7">
        <v>600757</v>
      </c>
      <c r="X2564" s="16" t="s">
        <v>41</v>
      </c>
      <c r="Y2564" s="66">
        <v>45270</v>
      </c>
      <c r="Z2564" s="66">
        <v>26909</v>
      </c>
      <c r="AA2564" s="16" t="s">
        <v>43</v>
      </c>
      <c r="AB2564" s="66">
        <v>46128</v>
      </c>
      <c r="AC2564" s="66">
        <v>26310</v>
      </c>
      <c r="AD2564" s="16" t="s">
        <v>43</v>
      </c>
      <c r="AE2564" s="66">
        <v>46795</v>
      </c>
      <c r="AF2564" s="66">
        <v>25935</v>
      </c>
      <c r="AG2564" s="16" t="s">
        <v>41</v>
      </c>
      <c r="AH2564" s="66">
        <v>43291</v>
      </c>
      <c r="AI2564" s="66">
        <v>28035</v>
      </c>
      <c r="AJ2564" s="76"/>
      <c r="AK2564" s="75"/>
      <c r="AL2564" s="7">
        <v>600757</v>
      </c>
    </row>
    <row r="2565" spans="1:38" x14ac:dyDescent="0.15">
      <c r="A2565" s="7">
        <v>600758</v>
      </c>
      <c r="B2565" s="17">
        <f t="shared" si="856"/>
        <v>-25.093023255813954</v>
      </c>
      <c r="C2565" s="17">
        <f t="shared" si="857"/>
        <v>2.9124379183761602</v>
      </c>
      <c r="D2565" s="17">
        <f t="shared" si="858"/>
        <v>130</v>
      </c>
      <c r="E2565" s="17">
        <f t="shared" si="859"/>
        <v>2.7807486631016043</v>
      </c>
      <c r="F2565" s="17">
        <f t="shared" si="860"/>
        <v>-31.212664277180405</v>
      </c>
      <c r="G2565" s="17">
        <f t="shared" si="861"/>
        <v>2.9329216952006734</v>
      </c>
      <c r="H2565" s="17">
        <f t="shared" si="862"/>
        <v>-59.207077326343388</v>
      </c>
      <c r="I2565" s="17">
        <f t="shared" si="863"/>
        <v>5.176463847828578</v>
      </c>
      <c r="J2565" s="18">
        <v>10.79</v>
      </c>
      <c r="K2565" s="17">
        <v>-0.43</v>
      </c>
      <c r="L2565" s="17">
        <v>3.7048000000000001</v>
      </c>
      <c r="M2565" s="18">
        <v>10.4</v>
      </c>
      <c r="N2565" s="17">
        <v>0.02</v>
      </c>
      <c r="O2565" s="17">
        <v>3.74</v>
      </c>
      <c r="P2565" s="18">
        <v>10.45</v>
      </c>
      <c r="Q2565" s="17">
        <v>-0.16739999999999999</v>
      </c>
      <c r="R2565" s="17">
        <v>3.5630000000000002</v>
      </c>
      <c r="S2565" s="18">
        <v>18.07</v>
      </c>
      <c r="T2565" s="17">
        <v>-0.22889999999999999</v>
      </c>
      <c r="U2565" s="17">
        <v>3.4908000000000001</v>
      </c>
      <c r="V2565" s="21">
        <v>42485</v>
      </c>
      <c r="W2565" s="7">
        <v>600758</v>
      </c>
      <c r="X2565" s="16" t="s">
        <v>37</v>
      </c>
      <c r="Y2565" s="66">
        <v>23711</v>
      </c>
      <c r="Z2565" s="66">
        <v>56551</v>
      </c>
      <c r="AA2565" s="16" t="s">
        <v>37</v>
      </c>
      <c r="AB2565" s="66">
        <v>21620</v>
      </c>
      <c r="AC2565" s="66">
        <v>62020</v>
      </c>
      <c r="AD2565" s="16" t="s">
        <v>39</v>
      </c>
      <c r="AE2565" s="66">
        <v>23020</v>
      </c>
      <c r="AF2565" s="66">
        <v>58248</v>
      </c>
      <c r="AG2565" s="30" t="s">
        <v>37</v>
      </c>
      <c r="AH2565" s="66">
        <v>17315</v>
      </c>
      <c r="AI2565" s="66">
        <v>77440</v>
      </c>
      <c r="AJ2565" s="76"/>
      <c r="AK2565" s="75"/>
      <c r="AL2565" s="7">
        <v>600758</v>
      </c>
    </row>
    <row r="2566" spans="1:38" x14ac:dyDescent="0.15">
      <c r="A2566" s="7">
        <v>600759</v>
      </c>
      <c r="B2566" s="17">
        <f t="shared" si="856"/>
        <v>343.35664335664336</v>
      </c>
      <c r="C2566" s="17">
        <f t="shared" si="857"/>
        <v>4.2411678327718754</v>
      </c>
      <c r="D2566" s="17">
        <f t="shared" si="858"/>
        <v>3924.9999999999995</v>
      </c>
      <c r="E2566" s="17">
        <f t="shared" si="859"/>
        <v>3.478222340378395</v>
      </c>
      <c r="F2566" s="17">
        <f t="shared" si="860"/>
        <v>512.16216216216219</v>
      </c>
      <c r="G2566" s="17">
        <f t="shared" si="861"/>
        <v>3.3293802433346511</v>
      </c>
      <c r="H2566" s="17">
        <f t="shared" si="862"/>
        <v>1536.5384615384617</v>
      </c>
      <c r="I2566" s="17">
        <f t="shared" si="863"/>
        <v>3.4690864883640153</v>
      </c>
      <c r="J2566" s="18">
        <v>9.82</v>
      </c>
      <c r="K2566" s="17">
        <v>2.86E-2</v>
      </c>
      <c r="L2566" s="17">
        <v>2.3153999999999999</v>
      </c>
      <c r="M2566" s="18">
        <v>7.85</v>
      </c>
      <c r="N2566" s="17">
        <v>5.0000000000000001E-4</v>
      </c>
      <c r="O2566" s="17">
        <v>2.2568999999999999</v>
      </c>
      <c r="P2566" s="18">
        <v>7.58</v>
      </c>
      <c r="Q2566" s="17">
        <v>7.4000000000000003E-3</v>
      </c>
      <c r="R2566" s="17">
        <v>2.2766999999999999</v>
      </c>
      <c r="S2566" s="18">
        <v>7.99</v>
      </c>
      <c r="T2566" s="17">
        <v>3.8999999999999998E-3</v>
      </c>
      <c r="U2566" s="17">
        <v>2.3031999999999999</v>
      </c>
      <c r="V2566" s="21">
        <v>42488</v>
      </c>
      <c r="W2566" s="7">
        <v>600759</v>
      </c>
      <c r="X2566" s="16" t="s">
        <v>41</v>
      </c>
      <c r="Y2566" s="66">
        <v>75039</v>
      </c>
      <c r="Z2566" s="66">
        <v>30164</v>
      </c>
      <c r="AA2566" s="16" t="s">
        <v>41</v>
      </c>
      <c r="AB2566" s="66">
        <v>74985</v>
      </c>
      <c r="AC2566" s="66">
        <v>30186</v>
      </c>
      <c r="AD2566" s="16" t="s">
        <v>41</v>
      </c>
      <c r="AE2566" s="66">
        <v>65986</v>
      </c>
      <c r="AF2566" s="66">
        <v>34303</v>
      </c>
      <c r="AG2566" s="16" t="s">
        <v>41</v>
      </c>
      <c r="AH2566" s="66">
        <v>59473</v>
      </c>
      <c r="AI2566" s="66">
        <v>38059</v>
      </c>
      <c r="AJ2566" s="76"/>
      <c r="AK2566" s="75"/>
      <c r="AL2566" s="7">
        <v>600759</v>
      </c>
    </row>
    <row r="2567" spans="1:38" x14ac:dyDescent="0.15">
      <c r="A2567" s="7">
        <v>600760</v>
      </c>
      <c r="B2567" s="17">
        <f t="shared" ref="B2567:B2630" si="864">J2567/K2567</f>
        <v>192.8</v>
      </c>
      <c r="C2567" s="17">
        <f t="shared" ref="C2567:C2630" si="865">J2567/L2567</f>
        <v>14.859344894026975</v>
      </c>
      <c r="D2567" s="17">
        <f t="shared" ref="D2567:D2630" si="866">M2567/(N2567*4)</f>
        <v>-43.178571428571423</v>
      </c>
      <c r="E2567" s="17">
        <f t="shared" ref="E2567:E2630" si="867">M2567/O2567</f>
        <v>11.339335959482273</v>
      </c>
      <c r="F2567" s="17">
        <f t="shared" ref="F2567:F2630" si="868">P2567/(Q2567*2)</f>
        <v>-36.125</v>
      </c>
      <c r="G2567" s="17">
        <f t="shared" ref="G2567:G2630" si="869">P2567/R2567</f>
        <v>8.4958353748162665</v>
      </c>
      <c r="H2567" s="17">
        <f t="shared" ref="H2567:H2630" si="870">S2567/((T2567/3)*4)</f>
        <v>-146.1</v>
      </c>
      <c r="I2567" s="17">
        <f t="shared" ref="I2567:I2630" si="871">S2567/U2567</f>
        <v>8.9325018341892886</v>
      </c>
      <c r="J2567" s="18">
        <v>19.28</v>
      </c>
      <c r="K2567" s="17">
        <v>0.1</v>
      </c>
      <c r="L2567" s="17">
        <v>1.2975000000000001</v>
      </c>
      <c r="M2567" s="18">
        <v>12.09</v>
      </c>
      <c r="N2567" s="17">
        <v>-7.0000000000000007E-2</v>
      </c>
      <c r="O2567" s="17">
        <v>1.0662</v>
      </c>
      <c r="P2567" s="18">
        <v>8.67</v>
      </c>
      <c r="Q2567" s="17">
        <v>-0.12</v>
      </c>
      <c r="R2567" s="17">
        <v>1.0205</v>
      </c>
      <c r="S2567" s="18">
        <v>9.74</v>
      </c>
      <c r="T2567" s="17">
        <v>-0.05</v>
      </c>
      <c r="U2567" s="17">
        <v>1.0904</v>
      </c>
      <c r="V2567" s="28"/>
      <c r="W2567" s="7">
        <v>600760</v>
      </c>
      <c r="X2567" s="30"/>
      <c r="Y2567" s="66">
        <v>63699</v>
      </c>
      <c r="Z2567" s="66">
        <v>5415</v>
      </c>
      <c r="AA2567" s="30"/>
      <c r="AB2567" s="66"/>
      <c r="AC2567" s="66"/>
      <c r="AD2567" s="30"/>
      <c r="AE2567" s="66"/>
      <c r="AF2567" s="66"/>
      <c r="AG2567" s="30"/>
      <c r="AH2567" s="66">
        <v>65046</v>
      </c>
      <c r="AI2567" s="66">
        <v>5303</v>
      </c>
      <c r="AJ2567" s="76"/>
      <c r="AK2567" s="75"/>
      <c r="AL2567" s="7">
        <v>600760</v>
      </c>
    </row>
    <row r="2568" spans="1:38" x14ac:dyDescent="0.15">
      <c r="A2568" s="7">
        <v>600761</v>
      </c>
      <c r="B2568" s="17">
        <f t="shared" si="864"/>
        <v>19.875</v>
      </c>
      <c r="C2568" s="17">
        <f t="shared" si="865"/>
        <v>1.9417475728155342</v>
      </c>
      <c r="D2568" s="17">
        <f t="shared" si="866"/>
        <v>17.233333333333334</v>
      </c>
      <c r="E2568" s="17">
        <f t="shared" si="867"/>
        <v>1.5429151247463293</v>
      </c>
      <c r="F2568" s="17">
        <f t="shared" si="868"/>
        <v>16.274193548387096</v>
      </c>
      <c r="G2568" s="17">
        <f t="shared" si="869"/>
        <v>1.5136967805814756</v>
      </c>
      <c r="H2568" s="17">
        <f t="shared" si="870"/>
        <v>16.683673469387756</v>
      </c>
      <c r="I2568" s="17">
        <f t="shared" si="871"/>
        <v>1.5929617396895916</v>
      </c>
      <c r="J2568" s="18">
        <v>12.72</v>
      </c>
      <c r="K2568" s="17">
        <v>0.64</v>
      </c>
      <c r="L2568" s="17">
        <v>6.5507999999999997</v>
      </c>
      <c r="M2568" s="18">
        <v>10.34</v>
      </c>
      <c r="N2568" s="17">
        <v>0.15</v>
      </c>
      <c r="O2568" s="17">
        <v>6.7016</v>
      </c>
      <c r="P2568" s="18">
        <v>10.09</v>
      </c>
      <c r="Q2568" s="17">
        <v>0.31</v>
      </c>
      <c r="R2568" s="17">
        <v>6.6657999999999999</v>
      </c>
      <c r="S2568" s="18">
        <v>10.9</v>
      </c>
      <c r="T2568" s="17">
        <v>0.49</v>
      </c>
      <c r="U2568" s="17">
        <v>6.8426</v>
      </c>
      <c r="V2568" s="21">
        <v>42447</v>
      </c>
      <c r="W2568" s="7">
        <v>600761</v>
      </c>
      <c r="X2568" s="30"/>
      <c r="Y2568" s="66">
        <v>36152</v>
      </c>
      <c r="Z2568" s="66">
        <v>17061</v>
      </c>
      <c r="AA2568" s="30"/>
      <c r="AB2568" s="66">
        <v>35259</v>
      </c>
      <c r="AC2568" s="66">
        <v>17493</v>
      </c>
      <c r="AD2568" s="30"/>
      <c r="AE2568" s="66">
        <v>35118</v>
      </c>
      <c r="AF2568" s="66">
        <v>17564</v>
      </c>
      <c r="AG2568" s="30"/>
      <c r="AH2568" s="66">
        <v>34952</v>
      </c>
      <c r="AI2568" s="66">
        <v>17648</v>
      </c>
      <c r="AJ2568" s="76"/>
      <c r="AK2568" s="75"/>
      <c r="AL2568" s="7">
        <v>600761</v>
      </c>
    </row>
    <row r="2569" spans="1:38" x14ac:dyDescent="0.15">
      <c r="A2569" s="7">
        <v>600763</v>
      </c>
      <c r="B2569" s="17">
        <f t="shared" si="864"/>
        <v>55.9</v>
      </c>
      <c r="C2569" s="17">
        <f t="shared" si="865"/>
        <v>13.081633449042474</v>
      </c>
      <c r="D2569" s="17">
        <f t="shared" si="866"/>
        <v>67.520833333333329</v>
      </c>
      <c r="E2569" s="17">
        <f t="shared" si="867"/>
        <v>12.094637459417099</v>
      </c>
      <c r="F2569" s="17">
        <f t="shared" si="868"/>
        <v>67.782608695652172</v>
      </c>
      <c r="G2569" s="17">
        <f t="shared" si="869"/>
        <v>11.177229710352739</v>
      </c>
      <c r="H2569" s="17">
        <f t="shared" si="870"/>
        <v>60.442307692307686</v>
      </c>
      <c r="I2569" s="17">
        <f t="shared" si="871"/>
        <v>10.654598460964779</v>
      </c>
      <c r="J2569" s="18">
        <v>33.54</v>
      </c>
      <c r="K2569" s="17">
        <v>0.6</v>
      </c>
      <c r="L2569" s="17">
        <v>2.5638999999999998</v>
      </c>
      <c r="M2569" s="18">
        <v>32.409999999999997</v>
      </c>
      <c r="N2569" s="17">
        <v>0.12</v>
      </c>
      <c r="O2569" s="17">
        <v>2.6797</v>
      </c>
      <c r="P2569" s="18">
        <v>31.18</v>
      </c>
      <c r="Q2569" s="17">
        <v>0.23</v>
      </c>
      <c r="R2569" s="17">
        <v>2.7896000000000001</v>
      </c>
      <c r="S2569" s="18">
        <v>31.43</v>
      </c>
      <c r="T2569" s="17">
        <v>0.39</v>
      </c>
      <c r="U2569" s="17">
        <v>2.9499</v>
      </c>
      <c r="V2569" s="28">
        <v>42451</v>
      </c>
      <c r="W2569" s="7">
        <v>600763</v>
      </c>
      <c r="X2569" s="16" t="s">
        <v>43</v>
      </c>
      <c r="Y2569" s="66">
        <v>23133</v>
      </c>
      <c r="Z2569" s="66">
        <v>13860</v>
      </c>
      <c r="AA2569" s="16" t="s">
        <v>41</v>
      </c>
      <c r="AB2569" s="66">
        <v>19814</v>
      </c>
      <c r="AC2569" s="66">
        <v>16182</v>
      </c>
      <c r="AD2569" s="16" t="s">
        <v>43</v>
      </c>
      <c r="AE2569" s="66">
        <v>20636</v>
      </c>
      <c r="AF2569" s="66">
        <v>15537</v>
      </c>
      <c r="AG2569" s="16" t="s">
        <v>41</v>
      </c>
      <c r="AH2569" s="66">
        <v>19876</v>
      </c>
      <c r="AI2569" s="66">
        <v>16132</v>
      </c>
      <c r="AJ2569" s="76"/>
      <c r="AK2569" s="75"/>
      <c r="AL2569" s="7">
        <v>600763</v>
      </c>
    </row>
    <row r="2570" spans="1:38" x14ac:dyDescent="0.15">
      <c r="A2570" s="7">
        <v>600764</v>
      </c>
      <c r="B2570" s="17">
        <f t="shared" si="864"/>
        <v>-74.696569920844325</v>
      </c>
      <c r="C2570" s="17">
        <f t="shared" si="865"/>
        <v>19.359912466662109</v>
      </c>
      <c r="D2570" s="17">
        <f t="shared" si="866"/>
        <v>217.14285714285711</v>
      </c>
      <c r="E2570" s="17">
        <f t="shared" si="867"/>
        <v>12.282001212039592</v>
      </c>
      <c r="F2570" s="17">
        <f t="shared" si="868"/>
        <v>363.37837837837839</v>
      </c>
      <c r="G2570" s="17">
        <f t="shared" si="869"/>
        <v>17.909950712668177</v>
      </c>
      <c r="H2570" s="17">
        <f t="shared" si="870"/>
        <v>320.11904761904759</v>
      </c>
      <c r="I2570" s="17">
        <f t="shared" si="871"/>
        <v>17.611998952056592</v>
      </c>
      <c r="J2570" s="18">
        <v>28.31</v>
      </c>
      <c r="K2570" s="17">
        <v>-0.379</v>
      </c>
      <c r="L2570" s="17">
        <v>1.4622999999999999</v>
      </c>
      <c r="M2570" s="18">
        <v>18.239999999999998</v>
      </c>
      <c r="N2570" s="17">
        <v>2.1000000000000001E-2</v>
      </c>
      <c r="O2570" s="17">
        <v>1.4851000000000001</v>
      </c>
      <c r="P2570" s="18">
        <v>26.89</v>
      </c>
      <c r="Q2570" s="17">
        <v>3.6999999999999998E-2</v>
      </c>
      <c r="R2570" s="17">
        <v>1.5014000000000001</v>
      </c>
      <c r="S2570" s="18">
        <v>26.89</v>
      </c>
      <c r="T2570" s="17">
        <v>6.3E-2</v>
      </c>
      <c r="U2570" s="17">
        <v>1.5267999999999999</v>
      </c>
      <c r="V2570" s="28">
        <v>42470</v>
      </c>
      <c r="W2570" s="7">
        <v>600764</v>
      </c>
      <c r="X2570" s="16" t="s">
        <v>41</v>
      </c>
      <c r="Y2570" s="66">
        <v>21071</v>
      </c>
      <c r="Z2570" s="66">
        <v>15648</v>
      </c>
      <c r="AA2570" s="16" t="s">
        <v>37</v>
      </c>
      <c r="AB2570" s="66">
        <v>17545</v>
      </c>
      <c r="AC2570" s="66">
        <v>18793</v>
      </c>
      <c r="AD2570" s="16" t="s">
        <v>37</v>
      </c>
      <c r="AE2570" s="66">
        <v>15578</v>
      </c>
      <c r="AF2570" s="66">
        <v>21166</v>
      </c>
      <c r="AG2570" s="16" t="s">
        <v>37</v>
      </c>
      <c r="AH2570" s="66">
        <v>15534</v>
      </c>
      <c r="AI2570" s="66">
        <v>21226</v>
      </c>
      <c r="AJ2570" s="76"/>
      <c r="AK2570" s="75"/>
      <c r="AL2570" s="7">
        <v>600764</v>
      </c>
    </row>
    <row r="2571" spans="1:38" x14ac:dyDescent="0.15">
      <c r="A2571" s="7">
        <v>600765</v>
      </c>
      <c r="B2571" s="17">
        <f t="shared" si="864"/>
        <v>-36.743589743589745</v>
      </c>
      <c r="C2571" s="17">
        <f t="shared" si="865"/>
        <v>3.4334044133502646</v>
      </c>
      <c r="D2571" s="17">
        <f t="shared" si="866"/>
        <v>65.333333333333329</v>
      </c>
      <c r="E2571" s="17">
        <f t="shared" si="867"/>
        <v>3.6975899636843845</v>
      </c>
      <c r="F2571" s="17">
        <f t="shared" si="868"/>
        <v>81</v>
      </c>
      <c r="G2571" s="17">
        <f t="shared" si="869"/>
        <v>3.4329307056579785</v>
      </c>
      <c r="H2571" s="17">
        <f t="shared" si="870"/>
        <v>76.875</v>
      </c>
      <c r="I2571" s="17">
        <f t="shared" si="871"/>
        <v>3.3403943294769434</v>
      </c>
      <c r="J2571" s="18">
        <v>14.33</v>
      </c>
      <c r="K2571" s="17">
        <v>-0.39</v>
      </c>
      <c r="L2571" s="17">
        <v>4.1737000000000002</v>
      </c>
      <c r="M2571" s="18">
        <v>15.68</v>
      </c>
      <c r="N2571" s="17">
        <v>0.06</v>
      </c>
      <c r="O2571" s="17">
        <v>4.2405999999999997</v>
      </c>
      <c r="P2571" s="18">
        <v>14.58</v>
      </c>
      <c r="Q2571" s="17">
        <v>0.09</v>
      </c>
      <c r="R2571" s="17">
        <v>4.2470999999999997</v>
      </c>
      <c r="S2571" s="18">
        <v>14.35</v>
      </c>
      <c r="T2571" s="17">
        <v>0.14000000000000001</v>
      </c>
      <c r="U2571" s="17">
        <v>4.2958999999999996</v>
      </c>
      <c r="V2571" s="21">
        <v>42444</v>
      </c>
      <c r="W2571" s="7">
        <v>600765</v>
      </c>
      <c r="X2571" s="30"/>
      <c r="Y2571" s="66"/>
      <c r="Z2571" s="66"/>
      <c r="AA2571" s="30"/>
      <c r="AB2571" s="66"/>
      <c r="AC2571" s="66"/>
      <c r="AD2571" s="30"/>
      <c r="AE2571" s="66">
        <v>74005</v>
      </c>
      <c r="AF2571" s="66">
        <v>10513</v>
      </c>
      <c r="AG2571" s="30"/>
      <c r="AH2571" s="66">
        <v>73915</v>
      </c>
      <c r="AI2571" s="66">
        <v>10526</v>
      </c>
      <c r="AJ2571" s="76"/>
      <c r="AK2571" s="75"/>
      <c r="AL2571" s="7">
        <v>600765</v>
      </c>
    </row>
    <row r="2572" spans="1:38" x14ac:dyDescent="0.15">
      <c r="A2572" s="7">
        <v>600766</v>
      </c>
      <c r="B2572" s="17">
        <f t="shared" si="864"/>
        <v>249.71428571428569</v>
      </c>
      <c r="C2572" s="17">
        <f t="shared" si="865"/>
        <v>82.686849574266787</v>
      </c>
      <c r="D2572" s="17">
        <f t="shared" si="866"/>
        <v>424</v>
      </c>
      <c r="E2572" s="17">
        <f t="shared" si="867"/>
        <v>75.781948168007148</v>
      </c>
      <c r="F2572" s="17">
        <f t="shared" si="868"/>
        <v>722</v>
      </c>
      <c r="G2572" s="17">
        <f t="shared" si="869"/>
        <v>62.946817785527465</v>
      </c>
      <c r="H2572" s="17">
        <f t="shared" si="870"/>
        <v>584.625</v>
      </c>
      <c r="I2572" s="17">
        <f t="shared" si="871"/>
        <v>65.421737305916906</v>
      </c>
      <c r="J2572" s="18">
        <v>17.48</v>
      </c>
      <c r="K2572" s="17">
        <v>7.0000000000000007E-2</v>
      </c>
      <c r="L2572" s="17">
        <v>0.2114</v>
      </c>
      <c r="M2572" s="18">
        <v>16.96</v>
      </c>
      <c r="N2572" s="17">
        <v>0.01</v>
      </c>
      <c r="O2572" s="17">
        <v>0.2238</v>
      </c>
      <c r="P2572" s="18">
        <v>14.44</v>
      </c>
      <c r="Q2572" s="17">
        <v>0.01</v>
      </c>
      <c r="R2572" s="17">
        <v>0.22939999999999999</v>
      </c>
      <c r="S2572" s="18">
        <v>15.59</v>
      </c>
      <c r="T2572" s="17">
        <v>0.02</v>
      </c>
      <c r="U2572" s="17">
        <v>0.23830000000000001</v>
      </c>
      <c r="V2572" s="21">
        <v>42480</v>
      </c>
      <c r="W2572" s="7">
        <v>600766</v>
      </c>
      <c r="X2572" s="16" t="s">
        <v>37</v>
      </c>
      <c r="Y2572" s="66">
        <v>13121</v>
      </c>
      <c r="Z2572" s="66">
        <v>17089</v>
      </c>
      <c r="AA2572" s="30" t="s">
        <v>43</v>
      </c>
      <c r="AB2572" s="66">
        <v>15514</v>
      </c>
      <c r="AC2572" s="66">
        <v>14453</v>
      </c>
      <c r="AD2572" s="16"/>
      <c r="AE2572" s="66">
        <v>26516</v>
      </c>
      <c r="AF2572" s="66">
        <v>8456</v>
      </c>
      <c r="AG2572" s="16"/>
      <c r="AH2572" s="66">
        <v>23056</v>
      </c>
      <c r="AI2572" s="66">
        <v>9725</v>
      </c>
      <c r="AJ2572" s="76"/>
      <c r="AK2572" s="75"/>
      <c r="AL2572" s="7">
        <v>600766</v>
      </c>
    </row>
    <row r="2573" spans="1:38" x14ac:dyDescent="0.15">
      <c r="A2573" s="7">
        <v>600767</v>
      </c>
      <c r="B2573" s="17">
        <f t="shared" si="864"/>
        <v>-75.485436893203897</v>
      </c>
      <c r="C2573" s="17">
        <f t="shared" si="865"/>
        <v>17.902371632512089</v>
      </c>
      <c r="D2573" s="17">
        <f t="shared" si="866"/>
        <v>-66.682692307692307</v>
      </c>
      <c r="E2573" s="17">
        <f t="shared" si="867"/>
        <v>16.976744186046513</v>
      </c>
      <c r="F2573" s="17">
        <f t="shared" si="868"/>
        <v>-90.689655172413794</v>
      </c>
      <c r="G2573" s="17">
        <f t="shared" si="869"/>
        <v>21.475231355470875</v>
      </c>
      <c r="H2573" s="17">
        <f t="shared" si="870"/>
        <v>-100.34883720930233</v>
      </c>
      <c r="I2573" s="17">
        <f t="shared" si="871"/>
        <v>24.927787406123631</v>
      </c>
      <c r="J2573" s="18">
        <v>15.55</v>
      </c>
      <c r="K2573" s="17">
        <v>-0.20599999999999999</v>
      </c>
      <c r="L2573" s="17">
        <v>0.86860000000000004</v>
      </c>
      <c r="M2573" s="18">
        <v>13.87</v>
      </c>
      <c r="N2573" s="17">
        <v>-5.1999999999999998E-2</v>
      </c>
      <c r="O2573" s="17">
        <v>0.81699999999999995</v>
      </c>
      <c r="P2573" s="18">
        <v>15.78</v>
      </c>
      <c r="Q2573" s="17">
        <v>-8.6999999999999994E-2</v>
      </c>
      <c r="R2573" s="17">
        <v>0.73480000000000001</v>
      </c>
      <c r="S2573" s="18">
        <v>17.260000000000002</v>
      </c>
      <c r="T2573" s="17">
        <v>-0.129</v>
      </c>
      <c r="U2573" s="17">
        <v>0.69240000000000002</v>
      </c>
      <c r="V2573" s="21">
        <v>42488</v>
      </c>
      <c r="W2573" s="7">
        <v>600767</v>
      </c>
      <c r="X2573" s="16"/>
      <c r="Y2573" s="66"/>
      <c r="Z2573" s="66"/>
      <c r="AA2573" s="30"/>
      <c r="AB2573" s="66">
        <v>62518</v>
      </c>
      <c r="AC2573" s="66">
        <v>5455</v>
      </c>
      <c r="AD2573" s="30"/>
      <c r="AE2573" s="66"/>
      <c r="AF2573" s="66"/>
      <c r="AG2573" s="30"/>
      <c r="AH2573" s="66">
        <v>52369</v>
      </c>
      <c r="AI2573" s="66">
        <v>6512</v>
      </c>
      <c r="AJ2573" s="76"/>
      <c r="AK2573" s="75"/>
      <c r="AL2573" s="7">
        <v>600767</v>
      </c>
    </row>
    <row r="2574" spans="1:38" x14ac:dyDescent="0.15">
      <c r="A2574" s="7">
        <v>600768</v>
      </c>
      <c r="B2574" s="17">
        <f t="shared" si="864"/>
        <v>-61.822784810126585</v>
      </c>
      <c r="C2574" s="17">
        <f t="shared" si="865"/>
        <v>70.885341074020332</v>
      </c>
      <c r="D2574" s="17">
        <f t="shared" si="866"/>
        <v>-77.278481012658233</v>
      </c>
      <c r="E2574" s="17">
        <f t="shared" si="867"/>
        <v>92.081447963800912</v>
      </c>
      <c r="F2574" s="17">
        <f t="shared" si="868"/>
        <v>-135.66666666666669</v>
      </c>
      <c r="G2574" s="17">
        <f t="shared" si="869"/>
        <v>96.141732283464577</v>
      </c>
      <c r="H2574" s="17">
        <f t="shared" si="870"/>
        <v>-128.07692307692309</v>
      </c>
      <c r="I2574" s="17">
        <f t="shared" si="871"/>
        <v>121.31147540983606</v>
      </c>
      <c r="J2574" s="18">
        <v>24.42</v>
      </c>
      <c r="K2574" s="17">
        <v>-0.39500000000000002</v>
      </c>
      <c r="L2574" s="17">
        <v>0.34449999999999997</v>
      </c>
      <c r="M2574" s="18">
        <v>24.42</v>
      </c>
      <c r="N2574" s="17">
        <v>-7.9000000000000001E-2</v>
      </c>
      <c r="O2574" s="17">
        <v>0.26519999999999999</v>
      </c>
      <c r="P2574" s="18">
        <v>24.42</v>
      </c>
      <c r="Q2574" s="17">
        <v>-0.09</v>
      </c>
      <c r="R2574" s="17">
        <v>0.254</v>
      </c>
      <c r="S2574" s="18">
        <v>24.42</v>
      </c>
      <c r="T2574" s="17">
        <v>-0.14299999999999999</v>
      </c>
      <c r="U2574" s="17">
        <v>0.20130000000000001</v>
      </c>
      <c r="V2574" s="21">
        <v>42457</v>
      </c>
      <c r="W2574" s="7">
        <v>600768</v>
      </c>
      <c r="X2574" s="16" t="s">
        <v>37</v>
      </c>
      <c r="Y2574" s="66">
        <v>10047</v>
      </c>
      <c r="Z2574" s="66">
        <v>13312</v>
      </c>
      <c r="AA2574" s="16" t="s">
        <v>37</v>
      </c>
      <c r="AB2574" s="66">
        <v>8715</v>
      </c>
      <c r="AC2574" s="66">
        <v>15347</v>
      </c>
      <c r="AD2574" s="16" t="s">
        <v>37</v>
      </c>
      <c r="AE2574" s="66">
        <v>8698</v>
      </c>
      <c r="AF2574" s="66">
        <v>15377</v>
      </c>
      <c r="AG2574" s="16" t="s">
        <v>37</v>
      </c>
      <c r="AH2574" s="66">
        <v>8688</v>
      </c>
      <c r="AI2574" s="66">
        <v>15394</v>
      </c>
      <c r="AJ2574" s="76"/>
      <c r="AK2574" s="75"/>
      <c r="AL2574" s="7">
        <v>600768</v>
      </c>
    </row>
    <row r="2575" spans="1:38" x14ac:dyDescent="0.15">
      <c r="A2575" s="7">
        <v>600769</v>
      </c>
      <c r="B2575" s="17">
        <f t="shared" si="864"/>
        <v>578.5</v>
      </c>
      <c r="C2575" s="17">
        <f t="shared" si="865"/>
        <v>102.02821869488537</v>
      </c>
      <c r="D2575" s="17">
        <f t="shared" si="866"/>
        <v>594.64285714285722</v>
      </c>
      <c r="E2575" s="17">
        <f t="shared" si="867"/>
        <v>84.948979591836746</v>
      </c>
      <c r="F2575" s="17">
        <f t="shared" si="868"/>
        <v>620.13888888888891</v>
      </c>
      <c r="G2575" s="17">
        <f t="shared" si="869"/>
        <v>74.04643449419568</v>
      </c>
      <c r="H2575" s="17">
        <f t="shared" si="870"/>
        <v>1457.3275862068967</v>
      </c>
      <c r="I2575" s="17">
        <f t="shared" si="871"/>
        <v>94.546979865771803</v>
      </c>
      <c r="J2575" s="18">
        <v>11.57</v>
      </c>
      <c r="K2575" s="17">
        <v>0.02</v>
      </c>
      <c r="L2575" s="17">
        <v>0.1134</v>
      </c>
      <c r="M2575" s="18">
        <v>9.99</v>
      </c>
      <c r="N2575" s="17">
        <v>4.1999999999999997E-3</v>
      </c>
      <c r="O2575" s="17">
        <v>0.1176</v>
      </c>
      <c r="P2575" s="18">
        <v>8.93</v>
      </c>
      <c r="Q2575" s="17">
        <v>7.1999999999999998E-3</v>
      </c>
      <c r="R2575" s="17">
        <v>0.1206</v>
      </c>
      <c r="S2575" s="18">
        <v>11.27</v>
      </c>
      <c r="T2575" s="17">
        <v>5.7999999999999996E-3</v>
      </c>
      <c r="U2575" s="17">
        <v>0.1192</v>
      </c>
      <c r="V2575" s="28">
        <v>42446</v>
      </c>
      <c r="W2575" s="7">
        <v>600769</v>
      </c>
      <c r="X2575" s="16" t="s">
        <v>41</v>
      </c>
      <c r="Y2575" s="66">
        <v>21039</v>
      </c>
      <c r="Z2575" s="66">
        <v>17823</v>
      </c>
      <c r="AA2575" s="16" t="s">
        <v>43</v>
      </c>
      <c r="AB2575" s="66">
        <v>21914</v>
      </c>
      <c r="AC2575" s="66">
        <v>17111</v>
      </c>
      <c r="AD2575" s="16" t="s">
        <v>41</v>
      </c>
      <c r="AE2575" s="66">
        <v>21678</v>
      </c>
      <c r="AF2575" s="66">
        <v>17298</v>
      </c>
      <c r="AG2575" s="16" t="s">
        <v>41</v>
      </c>
      <c r="AH2575" s="66">
        <v>21521</v>
      </c>
      <c r="AI2575" s="66">
        <v>17424</v>
      </c>
      <c r="AJ2575" s="76"/>
      <c r="AK2575" s="75"/>
      <c r="AL2575" s="7">
        <v>600769</v>
      </c>
    </row>
    <row r="2576" spans="1:38" x14ac:dyDescent="0.15">
      <c r="A2576" s="7">
        <v>600770</v>
      </c>
      <c r="B2576" s="17">
        <f t="shared" si="864"/>
        <v>-54.617414248021106</v>
      </c>
      <c r="C2576" s="17">
        <f t="shared" si="865"/>
        <v>4.0532602310554138</v>
      </c>
      <c r="D2576" s="17">
        <f t="shared" si="866"/>
        <v>295.71428571428567</v>
      </c>
      <c r="E2576" s="17">
        <f t="shared" si="867"/>
        <v>6.4029694930982481</v>
      </c>
      <c r="F2576" s="17">
        <f t="shared" si="868"/>
        <v>207.66666666666669</v>
      </c>
      <c r="G2576" s="17">
        <f t="shared" si="869"/>
        <v>4.7299092738108799</v>
      </c>
      <c r="H2576" s="17">
        <f t="shared" si="870"/>
        <v>275</v>
      </c>
      <c r="I2576" s="17">
        <f t="shared" si="871"/>
        <v>4.1611499905428406</v>
      </c>
      <c r="J2576" s="18">
        <v>10.35</v>
      </c>
      <c r="K2576" s="17">
        <v>-0.1895</v>
      </c>
      <c r="L2576" s="17">
        <v>2.5535000000000001</v>
      </c>
      <c r="M2576" s="18">
        <v>16.559999999999999</v>
      </c>
      <c r="N2576" s="17">
        <v>1.4E-2</v>
      </c>
      <c r="O2576" s="17">
        <v>2.5863</v>
      </c>
      <c r="P2576" s="18">
        <v>12.46</v>
      </c>
      <c r="Q2576" s="17">
        <v>0.03</v>
      </c>
      <c r="R2576" s="17">
        <v>2.6343000000000001</v>
      </c>
      <c r="S2576" s="18">
        <v>11</v>
      </c>
      <c r="T2576" s="17">
        <v>0.03</v>
      </c>
      <c r="U2576" s="17">
        <v>2.6435</v>
      </c>
      <c r="V2576" s="21">
        <v>42478</v>
      </c>
      <c r="W2576" s="7">
        <v>600770</v>
      </c>
      <c r="X2576" s="16"/>
      <c r="Y2576" s="66">
        <v>70407</v>
      </c>
      <c r="Z2576" s="66">
        <v>18464</v>
      </c>
      <c r="AA2576" s="16"/>
      <c r="AB2576" s="66">
        <v>70514</v>
      </c>
      <c r="AC2576" s="66">
        <v>18436</v>
      </c>
      <c r="AD2576" s="16"/>
      <c r="AE2576" s="66">
        <v>91749</v>
      </c>
      <c r="AF2576" s="66">
        <v>14169</v>
      </c>
      <c r="AG2576" s="30"/>
      <c r="AH2576" s="66">
        <v>88317</v>
      </c>
      <c r="AI2576" s="66">
        <v>14720</v>
      </c>
      <c r="AJ2576" s="76"/>
      <c r="AK2576" s="75"/>
      <c r="AL2576" s="7">
        <v>600770</v>
      </c>
    </row>
    <row r="2577" spans="1:38" x14ac:dyDescent="0.15">
      <c r="A2577" s="7">
        <v>600771</v>
      </c>
      <c r="B2577" s="17">
        <f t="shared" si="864"/>
        <v>3343.9999999999995</v>
      </c>
      <c r="C2577" s="17">
        <f t="shared" si="865"/>
        <v>12.991957729515519</v>
      </c>
      <c r="D2577" s="17">
        <f t="shared" si="866"/>
        <v>246.37931034482756</v>
      </c>
      <c r="E2577" s="17">
        <f t="shared" si="867"/>
        <v>10.97963887821744</v>
      </c>
      <c r="F2577" s="17">
        <f t="shared" si="868"/>
        <v>182.125</v>
      </c>
      <c r="G2577" s="17">
        <f t="shared" si="869"/>
        <v>10.990420155389605</v>
      </c>
      <c r="H2577" s="17">
        <f t="shared" si="870"/>
        <v>160.6875</v>
      </c>
      <c r="I2577" s="17">
        <f t="shared" si="871"/>
        <v>12.528781842768906</v>
      </c>
      <c r="J2577" s="18">
        <v>33.44</v>
      </c>
      <c r="K2577" s="17">
        <v>0.01</v>
      </c>
      <c r="L2577" s="17">
        <v>2.5739000000000001</v>
      </c>
      <c r="M2577" s="18">
        <v>28.58</v>
      </c>
      <c r="N2577" s="17">
        <v>2.9000000000000001E-2</v>
      </c>
      <c r="O2577" s="17">
        <v>2.6030000000000002</v>
      </c>
      <c r="P2577" s="18">
        <v>29.14</v>
      </c>
      <c r="Q2577" s="17">
        <v>0.08</v>
      </c>
      <c r="R2577" s="17">
        <v>2.6514000000000002</v>
      </c>
      <c r="S2577" s="18">
        <v>34.28</v>
      </c>
      <c r="T2577" s="17">
        <v>0.16</v>
      </c>
      <c r="U2577" s="17">
        <v>2.7361</v>
      </c>
      <c r="V2577" s="21">
        <v>42450</v>
      </c>
      <c r="W2577" s="7">
        <v>600771</v>
      </c>
      <c r="X2577" s="16" t="s">
        <v>39</v>
      </c>
      <c r="Y2577" s="66">
        <v>14639</v>
      </c>
      <c r="Z2577" s="66">
        <v>18977</v>
      </c>
      <c r="AA2577" s="16" t="s">
        <v>43</v>
      </c>
      <c r="AB2577" s="66">
        <v>17597</v>
      </c>
      <c r="AC2577" s="66">
        <v>15787</v>
      </c>
      <c r="AD2577" s="16" t="s">
        <v>41</v>
      </c>
      <c r="AE2577" s="66">
        <v>17580</v>
      </c>
      <c r="AF2577" s="66">
        <v>15803</v>
      </c>
      <c r="AG2577" s="16" t="s">
        <v>37</v>
      </c>
      <c r="AH2577" s="66">
        <v>14561</v>
      </c>
      <c r="AI2577" s="66">
        <v>19079</v>
      </c>
      <c r="AJ2577" s="76"/>
      <c r="AK2577" s="75"/>
      <c r="AL2577" s="7">
        <v>600771</v>
      </c>
    </row>
    <row r="2578" spans="1:38" x14ac:dyDescent="0.15">
      <c r="A2578" s="7">
        <v>600773</v>
      </c>
      <c r="B2578" s="17">
        <f t="shared" si="864"/>
        <v>132.55555555555557</v>
      </c>
      <c r="C2578" s="17">
        <f t="shared" si="865"/>
        <v>3.4965854802309559</v>
      </c>
      <c r="D2578" s="17">
        <f t="shared" si="866"/>
        <v>231.875</v>
      </c>
      <c r="E2578" s="17">
        <f t="shared" si="867"/>
        <v>4.3303180624452873</v>
      </c>
      <c r="F2578" s="17">
        <f t="shared" si="868"/>
        <v>156.69999999999999</v>
      </c>
      <c r="G2578" s="17">
        <f t="shared" si="869"/>
        <v>4.5393974507531869</v>
      </c>
      <c r="H2578" s="17">
        <f t="shared" si="870"/>
        <v>195.875</v>
      </c>
      <c r="I2578" s="17">
        <f t="shared" si="871"/>
        <v>4.5257624768946396</v>
      </c>
      <c r="J2578" s="18">
        <v>11.93</v>
      </c>
      <c r="K2578" s="17">
        <v>0.09</v>
      </c>
      <c r="L2578" s="17">
        <v>3.4119000000000002</v>
      </c>
      <c r="M2578" s="18">
        <v>14.84</v>
      </c>
      <c r="N2578" s="17">
        <v>1.6E-2</v>
      </c>
      <c r="O2578" s="17">
        <v>3.427</v>
      </c>
      <c r="P2578" s="18">
        <v>15.67</v>
      </c>
      <c r="Q2578" s="17">
        <v>0.05</v>
      </c>
      <c r="R2578" s="17">
        <v>3.452</v>
      </c>
      <c r="S2578" s="18">
        <v>15.67</v>
      </c>
      <c r="T2578" s="17">
        <v>0.06</v>
      </c>
      <c r="U2578" s="17">
        <v>3.4624000000000001</v>
      </c>
      <c r="V2578" s="21">
        <v>42447</v>
      </c>
      <c r="W2578" s="7">
        <v>600773</v>
      </c>
      <c r="X2578" s="16"/>
      <c r="Y2578" s="66">
        <v>65690</v>
      </c>
      <c r="Z2578" s="66">
        <v>11101</v>
      </c>
      <c r="AA2578" s="16"/>
      <c r="AB2578" s="66">
        <v>66139</v>
      </c>
      <c r="AC2578" s="66">
        <v>11025</v>
      </c>
      <c r="AD2578" s="16"/>
      <c r="AE2578" s="66">
        <v>55479</v>
      </c>
      <c r="AF2578" s="66">
        <v>13144</v>
      </c>
      <c r="AG2578" s="30"/>
      <c r="AH2578" s="66">
        <v>55446</v>
      </c>
      <c r="AI2578" s="66">
        <v>13152</v>
      </c>
      <c r="AJ2578" s="76"/>
      <c r="AK2578" s="75"/>
      <c r="AL2578" s="7">
        <v>600773</v>
      </c>
    </row>
    <row r="2579" spans="1:38" x14ac:dyDescent="0.15">
      <c r="A2579" s="7">
        <v>600774</v>
      </c>
      <c r="B2579" s="17">
        <f t="shared" si="864"/>
        <v>375.83333333333337</v>
      </c>
      <c r="C2579" s="17">
        <f t="shared" si="865"/>
        <v>6.9112418781414737</v>
      </c>
      <c r="D2579" s="17">
        <f t="shared" si="866"/>
        <v>245.37499999999997</v>
      </c>
      <c r="E2579" s="17">
        <f t="shared" si="867"/>
        <v>5.980015841101566</v>
      </c>
      <c r="F2579" s="17">
        <f t="shared" si="868"/>
        <v>292.90322580645164</v>
      </c>
      <c r="G2579" s="17">
        <f t="shared" si="869"/>
        <v>5.5818528308846131</v>
      </c>
      <c r="H2579" s="17">
        <f t="shared" si="870"/>
        <v>357.30769230769226</v>
      </c>
      <c r="I2579" s="17">
        <f t="shared" si="871"/>
        <v>5.6957174826032304</v>
      </c>
      <c r="J2579" s="18">
        <v>22.55</v>
      </c>
      <c r="K2579" s="17">
        <v>0.06</v>
      </c>
      <c r="L2579" s="17">
        <v>3.2627999999999999</v>
      </c>
      <c r="M2579" s="18">
        <v>19.63</v>
      </c>
      <c r="N2579" s="17">
        <v>0.02</v>
      </c>
      <c r="O2579" s="17">
        <v>3.2826</v>
      </c>
      <c r="P2579" s="18">
        <v>18.16</v>
      </c>
      <c r="Q2579" s="17">
        <v>3.1E-2</v>
      </c>
      <c r="R2579" s="17">
        <v>3.2534000000000001</v>
      </c>
      <c r="S2579" s="18">
        <v>18.579999999999998</v>
      </c>
      <c r="T2579" s="17">
        <v>3.9E-2</v>
      </c>
      <c r="U2579" s="17">
        <v>3.2621000000000002</v>
      </c>
      <c r="V2579" s="21">
        <v>42482</v>
      </c>
      <c r="W2579" s="7">
        <v>600774</v>
      </c>
      <c r="X2579" s="41" t="s">
        <v>37</v>
      </c>
      <c r="Y2579" s="66">
        <v>10905</v>
      </c>
      <c r="Z2579" s="66">
        <v>16009</v>
      </c>
      <c r="AA2579" s="41" t="s">
        <v>43</v>
      </c>
      <c r="AB2579" s="66">
        <v>16749</v>
      </c>
      <c r="AC2579" s="66">
        <v>10423</v>
      </c>
      <c r="AD2579" s="41" t="s">
        <v>41</v>
      </c>
      <c r="AE2579" s="66">
        <v>16550</v>
      </c>
      <c r="AF2579" s="66">
        <v>10548</v>
      </c>
      <c r="AG2579" s="41" t="s">
        <v>37</v>
      </c>
      <c r="AH2579" s="66">
        <v>13173</v>
      </c>
      <c r="AI2579" s="66">
        <v>13253</v>
      </c>
      <c r="AJ2579" s="76"/>
      <c r="AK2579" s="75"/>
      <c r="AL2579" s="7">
        <v>600774</v>
      </c>
    </row>
    <row r="2580" spans="1:38" x14ac:dyDescent="0.15">
      <c r="A2580" s="7">
        <v>600775</v>
      </c>
      <c r="B2580" s="17">
        <f t="shared" si="864"/>
        <v>88.310038119440904</v>
      </c>
      <c r="C2580" s="17">
        <f t="shared" si="865"/>
        <v>3.8924670960515262</v>
      </c>
      <c r="D2580" s="17">
        <f t="shared" si="866"/>
        <v>82.831325301204814</v>
      </c>
      <c r="E2580" s="17">
        <f t="shared" si="867"/>
        <v>3.8063337393422656</v>
      </c>
      <c r="F2580" s="17">
        <f t="shared" si="868"/>
        <v>125</v>
      </c>
      <c r="G2580" s="17">
        <f t="shared" si="869"/>
        <v>4.196137869091725</v>
      </c>
      <c r="H2580" s="17">
        <f t="shared" si="870"/>
        <v>129.99422632794457</v>
      </c>
      <c r="I2580" s="17">
        <f t="shared" si="871"/>
        <v>4.1816408970608716</v>
      </c>
      <c r="J2580" s="18">
        <v>13.9</v>
      </c>
      <c r="K2580" s="17">
        <v>0.15740000000000001</v>
      </c>
      <c r="L2580" s="17">
        <v>3.5710000000000002</v>
      </c>
      <c r="M2580" s="18">
        <v>13.75</v>
      </c>
      <c r="N2580" s="17">
        <v>4.1500000000000002E-2</v>
      </c>
      <c r="O2580" s="17">
        <v>3.6124000000000001</v>
      </c>
      <c r="P2580" s="18">
        <v>14.95</v>
      </c>
      <c r="Q2580" s="17">
        <v>5.9799999999999999E-2</v>
      </c>
      <c r="R2580" s="17">
        <v>3.5628000000000002</v>
      </c>
      <c r="S2580" s="18">
        <v>15.01</v>
      </c>
      <c r="T2580" s="17">
        <v>8.6599999999999996E-2</v>
      </c>
      <c r="U2580" s="17">
        <v>3.5895000000000001</v>
      </c>
      <c r="V2580" s="28">
        <v>42459</v>
      </c>
      <c r="W2580" s="7">
        <v>600775</v>
      </c>
      <c r="X2580" s="16" t="s">
        <v>41</v>
      </c>
      <c r="Y2580" s="66">
        <v>31044</v>
      </c>
      <c r="Z2580" s="66">
        <v>29437</v>
      </c>
      <c r="AA2580" s="16" t="s">
        <v>43</v>
      </c>
      <c r="AB2580" s="66">
        <v>38872</v>
      </c>
      <c r="AC2580" s="66">
        <v>23509</v>
      </c>
      <c r="AD2580" s="16" t="s">
        <v>41</v>
      </c>
      <c r="AE2580" s="66">
        <v>32536</v>
      </c>
      <c r="AF2580" s="66">
        <v>28087</v>
      </c>
      <c r="AG2580" s="16" t="s">
        <v>43</v>
      </c>
      <c r="AH2580" s="66">
        <v>34340</v>
      </c>
      <c r="AI2580" s="66">
        <v>26611</v>
      </c>
      <c r="AJ2580" s="76"/>
      <c r="AK2580" s="75"/>
      <c r="AL2580" s="7">
        <v>600775</v>
      </c>
    </row>
    <row r="2581" spans="1:38" x14ac:dyDescent="0.15">
      <c r="A2581" s="7">
        <v>600776</v>
      </c>
      <c r="B2581" s="17">
        <f t="shared" si="864"/>
        <v>63.313609467455635</v>
      </c>
      <c r="C2581" s="17">
        <f t="shared" si="865"/>
        <v>3.6345108695652177</v>
      </c>
      <c r="D2581" s="17">
        <f t="shared" si="866"/>
        <v>167.53731343283582</v>
      </c>
      <c r="E2581" s="17">
        <f t="shared" si="867"/>
        <v>3.7911090471566684</v>
      </c>
      <c r="F2581" s="17">
        <f t="shared" si="868"/>
        <v>105.40201005025126</v>
      </c>
      <c r="G2581" s="17">
        <f t="shared" si="869"/>
        <v>3.5931477516059962</v>
      </c>
      <c r="H2581" s="17">
        <f t="shared" si="870"/>
        <v>131.80970149253733</v>
      </c>
      <c r="I2581" s="17">
        <f t="shared" si="871"/>
        <v>4.0103878411171188</v>
      </c>
      <c r="J2581" s="18">
        <v>8.56</v>
      </c>
      <c r="K2581" s="17">
        <v>0.13519999999999999</v>
      </c>
      <c r="L2581" s="17">
        <v>2.3552</v>
      </c>
      <c r="M2581" s="18">
        <v>8.98</v>
      </c>
      <c r="N2581" s="17">
        <v>1.34E-2</v>
      </c>
      <c r="O2581" s="17">
        <v>2.3687</v>
      </c>
      <c r="P2581" s="18">
        <v>8.39</v>
      </c>
      <c r="Q2581" s="17">
        <v>3.9800000000000002E-2</v>
      </c>
      <c r="R2581" s="17">
        <v>2.335</v>
      </c>
      <c r="S2581" s="18">
        <v>9.42</v>
      </c>
      <c r="T2581" s="17">
        <v>5.3600000000000002E-2</v>
      </c>
      <c r="U2581" s="17">
        <v>2.3489</v>
      </c>
      <c r="V2581" s="28">
        <v>42457</v>
      </c>
      <c r="W2581" s="7">
        <v>600776</v>
      </c>
      <c r="X2581" s="30"/>
      <c r="Y2581" s="66">
        <v>82513</v>
      </c>
      <c r="Z2581" s="66">
        <v>15222</v>
      </c>
      <c r="AA2581" s="30"/>
      <c r="AB2581" s="66">
        <v>80599</v>
      </c>
      <c r="AC2581" s="66">
        <v>15583</v>
      </c>
      <c r="AD2581" s="30"/>
      <c r="AE2581" s="66">
        <v>78251</v>
      </c>
      <c r="AF2581" s="66">
        <v>16051</v>
      </c>
      <c r="AG2581" s="30"/>
      <c r="AH2581" s="66">
        <v>84686</v>
      </c>
      <c r="AI2581" s="66">
        <v>14831</v>
      </c>
      <c r="AJ2581" s="76"/>
      <c r="AK2581" s="75"/>
      <c r="AL2581" s="7">
        <v>600776</v>
      </c>
    </row>
    <row r="2582" spans="1:38" x14ac:dyDescent="0.15">
      <c r="A2582" s="7">
        <v>600777</v>
      </c>
      <c r="B2582" s="17">
        <f t="shared" si="864"/>
        <v>80.199999999999989</v>
      </c>
      <c r="C2582" s="17">
        <f t="shared" si="865"/>
        <v>1.0004990019960078</v>
      </c>
      <c r="D2582" s="17">
        <f t="shared" si="866"/>
        <v>-194.625</v>
      </c>
      <c r="E2582" s="17">
        <f t="shared" si="867"/>
        <v>3.9454679066467326</v>
      </c>
      <c r="F2582" s="17">
        <f t="shared" si="868"/>
        <v>-221.125</v>
      </c>
      <c r="G2582" s="17">
        <f t="shared" si="869"/>
        <v>3.4282945736434112</v>
      </c>
      <c r="H2582" s="17">
        <f t="shared" si="870"/>
        <v>-143.34374999999997</v>
      </c>
      <c r="I2582" s="17">
        <f t="shared" si="871"/>
        <v>2.9758660957571039</v>
      </c>
      <c r="J2582" s="18">
        <v>4.01</v>
      </c>
      <c r="K2582" s="17">
        <v>0.05</v>
      </c>
      <c r="L2582" s="17">
        <v>4.008</v>
      </c>
      <c r="M2582" s="18">
        <v>15.57</v>
      </c>
      <c r="N2582" s="17">
        <v>-0.02</v>
      </c>
      <c r="O2582" s="17">
        <v>3.9462999999999999</v>
      </c>
      <c r="P2582" s="18">
        <v>17.690000000000001</v>
      </c>
      <c r="Q2582" s="17">
        <v>-0.04</v>
      </c>
      <c r="R2582" s="17">
        <v>5.16</v>
      </c>
      <c r="S2582" s="18">
        <v>15.29</v>
      </c>
      <c r="T2582" s="17">
        <v>-0.08</v>
      </c>
      <c r="U2582" s="17">
        <v>5.1379999999999999</v>
      </c>
      <c r="V2582" s="28">
        <v>42488</v>
      </c>
      <c r="W2582" s="7">
        <v>600777</v>
      </c>
      <c r="X2582" s="30"/>
      <c r="Y2582" s="66">
        <v>43037</v>
      </c>
      <c r="Z2582" s="66">
        <v>19984</v>
      </c>
      <c r="AA2582" s="30" t="s">
        <v>41</v>
      </c>
      <c r="AB2582" s="66">
        <v>35513</v>
      </c>
      <c r="AC2582" s="66">
        <v>24217</v>
      </c>
      <c r="AD2582" s="30" t="s">
        <v>41</v>
      </c>
      <c r="AE2582" s="66">
        <v>34030</v>
      </c>
      <c r="AF2582" s="66">
        <v>31329</v>
      </c>
      <c r="AG2582" s="30"/>
      <c r="AH2582" s="66">
        <v>53372</v>
      </c>
      <c r="AI2582" s="66">
        <v>19975</v>
      </c>
      <c r="AJ2582" s="76"/>
      <c r="AK2582" s="75"/>
      <c r="AL2582" s="7">
        <v>600777</v>
      </c>
    </row>
    <row r="2583" spans="1:38" x14ac:dyDescent="0.15">
      <c r="A2583" s="7">
        <v>600778</v>
      </c>
      <c r="B2583" s="17">
        <f t="shared" si="864"/>
        <v>229.32790224032587</v>
      </c>
      <c r="C2583" s="17">
        <f t="shared" si="865"/>
        <v>2.1943756942685089</v>
      </c>
      <c r="D2583" s="17">
        <f t="shared" si="866"/>
        <v>392.5</v>
      </c>
      <c r="E2583" s="17">
        <f t="shared" si="867"/>
        <v>1.8336480252272596</v>
      </c>
      <c r="F2583" s="17">
        <f t="shared" si="868"/>
        <v>-16.107605446695452</v>
      </c>
      <c r="G2583" s="17">
        <f t="shared" si="869"/>
        <v>2.008198418284957</v>
      </c>
      <c r="H2583" s="17">
        <f t="shared" si="870"/>
        <v>-14.603130240357743</v>
      </c>
      <c r="I2583" s="17">
        <f t="shared" si="871"/>
        <v>2.2744090889304838</v>
      </c>
      <c r="J2583" s="18">
        <v>11.26</v>
      </c>
      <c r="K2583" s="17">
        <v>4.9099999999999998E-2</v>
      </c>
      <c r="L2583" s="17">
        <v>5.1313000000000004</v>
      </c>
      <c r="M2583" s="18">
        <v>9.42</v>
      </c>
      <c r="N2583" s="17">
        <v>6.0000000000000001E-3</v>
      </c>
      <c r="O2583" s="17">
        <v>5.1372999999999998</v>
      </c>
      <c r="P2583" s="18">
        <v>9.6999999999999993</v>
      </c>
      <c r="Q2583" s="17">
        <v>-0.30109999999999998</v>
      </c>
      <c r="R2583" s="17">
        <v>4.8301999999999996</v>
      </c>
      <c r="S2583" s="18">
        <v>10.45</v>
      </c>
      <c r="T2583" s="17">
        <v>-0.53669999999999995</v>
      </c>
      <c r="U2583" s="17">
        <v>4.5945999999999998</v>
      </c>
      <c r="V2583" s="28">
        <v>42486</v>
      </c>
      <c r="W2583" s="7">
        <v>600778</v>
      </c>
      <c r="X2583" s="30" t="s">
        <v>43</v>
      </c>
      <c r="Y2583" s="66">
        <v>30783</v>
      </c>
      <c r="Z2583" s="66">
        <v>10118</v>
      </c>
      <c r="AA2583" s="30" t="s">
        <v>41</v>
      </c>
      <c r="AB2583" s="66">
        <v>28589</v>
      </c>
      <c r="AC2583" s="66">
        <v>10895</v>
      </c>
      <c r="AD2583" s="16" t="s">
        <v>43</v>
      </c>
      <c r="AE2583" s="66">
        <v>29074</v>
      </c>
      <c r="AF2583" s="66">
        <v>10713</v>
      </c>
      <c r="AG2583" s="16" t="s">
        <v>41</v>
      </c>
      <c r="AH2583" s="66">
        <v>27969</v>
      </c>
      <c r="AI2583" s="66">
        <v>11137</v>
      </c>
      <c r="AJ2583" s="76"/>
      <c r="AK2583" s="75"/>
      <c r="AL2583" s="7">
        <v>600778</v>
      </c>
    </row>
    <row r="2584" spans="1:38" x14ac:dyDescent="0.15">
      <c r="A2584" s="7">
        <v>600779</v>
      </c>
      <c r="B2584" s="17">
        <f t="shared" si="864"/>
        <v>106.10771793448083</v>
      </c>
      <c r="C2584" s="17">
        <f t="shared" si="865"/>
        <v>7.2861064511209399</v>
      </c>
      <c r="D2584" s="17">
        <f t="shared" si="866"/>
        <v>18.465377417342484</v>
      </c>
      <c r="E2584" s="17">
        <f t="shared" si="867"/>
        <v>4.2542488591857994</v>
      </c>
      <c r="F2584" s="17">
        <f t="shared" si="868"/>
        <v>44.584450402144768</v>
      </c>
      <c r="G2584" s="17">
        <f t="shared" si="869"/>
        <v>6.0819953918736047</v>
      </c>
      <c r="H2584" s="17">
        <f t="shared" si="870"/>
        <v>40.178571428571431</v>
      </c>
      <c r="I2584" s="17">
        <f t="shared" si="871"/>
        <v>5.7308096740273395</v>
      </c>
      <c r="J2584" s="18">
        <v>19.11</v>
      </c>
      <c r="K2584" s="17">
        <v>0.18010000000000001</v>
      </c>
      <c r="L2584" s="17">
        <v>2.6227999999999998</v>
      </c>
      <c r="M2584" s="18">
        <v>11.84</v>
      </c>
      <c r="N2584" s="17">
        <v>0.1603</v>
      </c>
      <c r="O2584" s="17">
        <v>2.7831000000000001</v>
      </c>
      <c r="P2584" s="18">
        <v>16.63</v>
      </c>
      <c r="Q2584" s="17">
        <v>0.1865</v>
      </c>
      <c r="R2584" s="17">
        <v>2.7343000000000002</v>
      </c>
      <c r="S2584" s="18">
        <v>16.350000000000001</v>
      </c>
      <c r="T2584" s="17">
        <v>0.30520000000000003</v>
      </c>
      <c r="U2584" s="17">
        <v>2.8530000000000002</v>
      </c>
      <c r="V2584" s="21">
        <v>42488</v>
      </c>
      <c r="W2584" s="7">
        <v>600779</v>
      </c>
      <c r="X2584" s="30" t="s">
        <v>41</v>
      </c>
      <c r="Y2584" s="66">
        <v>33399</v>
      </c>
      <c r="Z2584" s="66">
        <v>14628</v>
      </c>
      <c r="AA2584" s="30" t="s">
        <v>41</v>
      </c>
      <c r="AB2584" s="66">
        <v>31463</v>
      </c>
      <c r="AC2584" s="66">
        <v>15528</v>
      </c>
      <c r="AD2584" s="16" t="s">
        <v>43</v>
      </c>
      <c r="AE2584" s="66">
        <v>36816</v>
      </c>
      <c r="AF2584" s="66">
        <v>13270</v>
      </c>
      <c r="AG2584" s="16" t="s">
        <v>43</v>
      </c>
      <c r="AH2584" s="66">
        <v>41764</v>
      </c>
      <c r="AI2584" s="66">
        <v>11698</v>
      </c>
      <c r="AJ2584" s="76"/>
      <c r="AK2584" s="75"/>
      <c r="AL2584" s="7">
        <v>600779</v>
      </c>
    </row>
    <row r="2585" spans="1:38" x14ac:dyDescent="0.15">
      <c r="A2585" s="7">
        <v>600780</v>
      </c>
      <c r="B2585" s="17">
        <f t="shared" si="864"/>
        <v>17.141971481711099</v>
      </c>
      <c r="C2585" s="17">
        <f t="shared" si="865"/>
        <v>1.384403554887971</v>
      </c>
      <c r="D2585" s="17">
        <f t="shared" si="866"/>
        <v>29.82261640798226</v>
      </c>
      <c r="E2585" s="17">
        <f t="shared" si="867"/>
        <v>1.3311889150068044</v>
      </c>
      <c r="F2585" s="17">
        <f t="shared" si="868"/>
        <v>34.242837653478851</v>
      </c>
      <c r="G2585" s="17">
        <f t="shared" si="869"/>
        <v>1.2331425483308358</v>
      </c>
      <c r="H2585" s="17">
        <f t="shared" si="870"/>
        <v>41.959669079627723</v>
      </c>
      <c r="I2585" s="17">
        <f t="shared" si="871"/>
        <v>1.3139359790158838</v>
      </c>
      <c r="J2585" s="18">
        <v>5.53</v>
      </c>
      <c r="K2585" s="17">
        <v>0.3226</v>
      </c>
      <c r="L2585" s="17">
        <v>3.9944999999999999</v>
      </c>
      <c r="M2585" s="18">
        <v>5.38</v>
      </c>
      <c r="N2585" s="17">
        <v>4.5100000000000001E-2</v>
      </c>
      <c r="O2585" s="17">
        <v>4.0415000000000001</v>
      </c>
      <c r="P2585" s="18">
        <v>5.0199999999999996</v>
      </c>
      <c r="Q2585" s="17">
        <v>7.3300000000000004E-2</v>
      </c>
      <c r="R2585" s="17">
        <v>4.0709</v>
      </c>
      <c r="S2585" s="18">
        <v>5.41</v>
      </c>
      <c r="T2585" s="17">
        <v>9.6699999999999994E-2</v>
      </c>
      <c r="U2585" s="17">
        <v>4.1173999999999999</v>
      </c>
      <c r="V2585" s="21">
        <v>42460</v>
      </c>
      <c r="W2585" s="7">
        <v>600780</v>
      </c>
      <c r="X2585" s="30" t="s">
        <v>41</v>
      </c>
      <c r="Y2585" s="66">
        <v>54523</v>
      </c>
      <c r="Z2585" s="66">
        <v>21028</v>
      </c>
      <c r="AA2585" s="30" t="s">
        <v>41</v>
      </c>
      <c r="AB2585" s="66">
        <v>53846</v>
      </c>
      <c r="AC2585" s="66">
        <v>21292</v>
      </c>
      <c r="AD2585" s="30" t="s">
        <v>41</v>
      </c>
      <c r="AE2585" s="66">
        <v>52710</v>
      </c>
      <c r="AF2585" s="66">
        <v>21751</v>
      </c>
      <c r="AG2585" s="16" t="s">
        <v>41</v>
      </c>
      <c r="AH2585" s="66">
        <v>51100</v>
      </c>
      <c r="AI2585" s="66">
        <v>22436</v>
      </c>
      <c r="AJ2585" s="76"/>
      <c r="AK2585" s="75"/>
      <c r="AL2585" s="7">
        <v>600780</v>
      </c>
    </row>
    <row r="2586" spans="1:38" x14ac:dyDescent="0.15">
      <c r="A2586" s="7">
        <v>600781</v>
      </c>
      <c r="B2586" s="17">
        <f t="shared" si="864"/>
        <v>117.8125</v>
      </c>
      <c r="C2586" s="17">
        <f t="shared" si="865"/>
        <v>9.4500426129242499</v>
      </c>
      <c r="D2586" s="17">
        <f t="shared" si="866"/>
        <v>142.93831168831167</v>
      </c>
      <c r="E2586" s="17">
        <f t="shared" si="867"/>
        <v>8.7477025483085775</v>
      </c>
      <c r="F2586" s="17">
        <f t="shared" si="868"/>
        <v>108.80149812734082</v>
      </c>
      <c r="G2586" s="17">
        <f t="shared" si="869"/>
        <v>8.4644522144522139</v>
      </c>
      <c r="H2586" s="17">
        <f t="shared" si="870"/>
        <v>117.00783972125437</v>
      </c>
      <c r="I2586" s="17">
        <f t="shared" si="871"/>
        <v>8.5526001623609194</v>
      </c>
      <c r="J2586" s="18">
        <v>18.850000000000001</v>
      </c>
      <c r="K2586" s="17">
        <v>0.16</v>
      </c>
      <c r="L2586" s="17">
        <v>1.9946999999999999</v>
      </c>
      <c r="M2586" s="18">
        <v>17.61</v>
      </c>
      <c r="N2586" s="17">
        <v>3.0800000000000001E-2</v>
      </c>
      <c r="O2586" s="17">
        <v>2.0131000000000001</v>
      </c>
      <c r="P2586" s="18">
        <v>17.43</v>
      </c>
      <c r="Q2586" s="17">
        <v>8.0100000000000005E-2</v>
      </c>
      <c r="R2586" s="17">
        <v>2.0592000000000001</v>
      </c>
      <c r="S2586" s="18">
        <v>17.91</v>
      </c>
      <c r="T2586" s="17">
        <v>0.1148</v>
      </c>
      <c r="U2586" s="17">
        <v>2.0941000000000001</v>
      </c>
      <c r="V2586" s="21">
        <v>42489</v>
      </c>
      <c r="W2586" s="7">
        <v>600781</v>
      </c>
      <c r="X2586" s="16" t="s">
        <v>41</v>
      </c>
      <c r="Y2586" s="66">
        <v>17304</v>
      </c>
      <c r="Z2586" s="66">
        <v>10263</v>
      </c>
      <c r="AA2586" s="16" t="s">
        <v>43</v>
      </c>
      <c r="AB2586" s="66">
        <v>17590</v>
      </c>
      <c r="AC2586" s="66">
        <v>10096</v>
      </c>
      <c r="AD2586" s="30"/>
      <c r="AE2586" s="66">
        <v>19428</v>
      </c>
      <c r="AF2586" s="66">
        <v>9141</v>
      </c>
      <c r="AG2586" s="16"/>
      <c r="AH2586" s="66">
        <v>19415</v>
      </c>
      <c r="AI2586" s="66">
        <v>9147</v>
      </c>
      <c r="AJ2586" s="76"/>
      <c r="AK2586" s="75"/>
      <c r="AL2586" s="7">
        <v>600781</v>
      </c>
    </row>
    <row r="2587" spans="1:38" x14ac:dyDescent="0.15">
      <c r="A2587" s="7">
        <v>600782</v>
      </c>
      <c r="B2587" s="17">
        <f t="shared" si="864"/>
        <v>76.781609195402297</v>
      </c>
      <c r="C2587" s="17">
        <f t="shared" si="865"/>
        <v>0.57433710492829382</v>
      </c>
      <c r="D2587" s="17">
        <f t="shared" si="866"/>
        <v>-18.499999999999996</v>
      </c>
      <c r="E2587" s="17">
        <f t="shared" si="867"/>
        <v>0.90099492103249146</v>
      </c>
      <c r="F2587" s="17">
        <f t="shared" si="868"/>
        <v>33.3125</v>
      </c>
      <c r="G2587" s="17">
        <f t="shared" si="869"/>
        <v>0.90856402563752903</v>
      </c>
      <c r="H2587" s="17">
        <f t="shared" si="870"/>
        <v>22.8</v>
      </c>
      <c r="I2587" s="17">
        <f t="shared" si="871"/>
        <v>1.0158220974721401</v>
      </c>
      <c r="J2587" s="18">
        <v>3.34</v>
      </c>
      <c r="K2587" s="17">
        <v>4.3499999999999997E-2</v>
      </c>
      <c r="L2587" s="17">
        <v>5.8154000000000003</v>
      </c>
      <c r="M2587" s="18">
        <v>5.18</v>
      </c>
      <c r="N2587" s="17">
        <v>-7.0000000000000007E-2</v>
      </c>
      <c r="O2587" s="17">
        <v>5.7492000000000001</v>
      </c>
      <c r="P2587" s="18">
        <v>5.33</v>
      </c>
      <c r="Q2587" s="17">
        <v>0.08</v>
      </c>
      <c r="R2587" s="17">
        <v>5.8663999999999996</v>
      </c>
      <c r="S2587" s="18">
        <v>6.08</v>
      </c>
      <c r="T2587" s="17">
        <v>0.2</v>
      </c>
      <c r="U2587" s="17">
        <v>5.9852999999999996</v>
      </c>
      <c r="V2587" s="21">
        <v>42478</v>
      </c>
      <c r="W2587" s="7">
        <v>600782</v>
      </c>
      <c r="X2587" s="16" t="s">
        <v>37</v>
      </c>
      <c r="Y2587" s="66">
        <v>28102</v>
      </c>
      <c r="Z2587" s="66">
        <v>49585</v>
      </c>
      <c r="AA2587" s="16" t="s">
        <v>37</v>
      </c>
      <c r="AB2587" s="66">
        <v>27210</v>
      </c>
      <c r="AC2587" s="66">
        <v>51211</v>
      </c>
      <c r="AD2587" s="16" t="s">
        <v>39</v>
      </c>
      <c r="AE2587" s="66">
        <v>32680</v>
      </c>
      <c r="AF2587" s="66">
        <v>42639</v>
      </c>
      <c r="AG2587" s="16" t="s">
        <v>37</v>
      </c>
      <c r="AH2587" s="66">
        <v>32127</v>
      </c>
      <c r="AI2587" s="66">
        <v>43373</v>
      </c>
      <c r="AJ2587" s="76"/>
      <c r="AK2587" s="75"/>
      <c r="AL2587" s="7">
        <v>600782</v>
      </c>
    </row>
    <row r="2588" spans="1:38" x14ac:dyDescent="0.15">
      <c r="A2588" s="7">
        <v>600783</v>
      </c>
      <c r="B2588" s="17">
        <f t="shared" si="864"/>
        <v>75.400000000000006</v>
      </c>
      <c r="C2588" s="17">
        <f t="shared" si="865"/>
        <v>4.9138661395086141</v>
      </c>
      <c r="D2588" s="17">
        <f t="shared" si="866"/>
        <v>123.3</v>
      </c>
      <c r="E2588" s="17">
        <f t="shared" si="867"/>
        <v>5.3909887851693155</v>
      </c>
      <c r="F2588" s="17">
        <f t="shared" si="868"/>
        <v>26.353658536585368</v>
      </c>
      <c r="G2588" s="17">
        <f t="shared" si="869"/>
        <v>4.3095883854499037</v>
      </c>
      <c r="H2588" s="17">
        <f t="shared" si="870"/>
        <v>40.183333333333337</v>
      </c>
      <c r="I2588" s="17">
        <f t="shared" si="871"/>
        <v>4.8417543577797417</v>
      </c>
      <c r="J2588" s="18">
        <v>22.62</v>
      </c>
      <c r="K2588" s="17">
        <v>0.3</v>
      </c>
      <c r="L2588" s="17">
        <v>4.6032999999999999</v>
      </c>
      <c r="M2588" s="18">
        <v>24.66</v>
      </c>
      <c r="N2588" s="17">
        <v>0.05</v>
      </c>
      <c r="O2588" s="17">
        <v>4.5743</v>
      </c>
      <c r="P2588" s="18">
        <v>21.61</v>
      </c>
      <c r="Q2588" s="17">
        <v>0.41</v>
      </c>
      <c r="R2588" s="17">
        <v>5.0144000000000002</v>
      </c>
      <c r="S2588" s="18">
        <v>24.11</v>
      </c>
      <c r="T2588" s="17">
        <v>0.45</v>
      </c>
      <c r="U2588" s="17">
        <v>4.9795999999999996</v>
      </c>
      <c r="V2588" s="28">
        <v>42489</v>
      </c>
      <c r="W2588" s="7">
        <v>600783</v>
      </c>
      <c r="X2588" s="16"/>
      <c r="Y2588" s="66">
        <v>57639</v>
      </c>
      <c r="Z2588" s="66">
        <v>12914</v>
      </c>
      <c r="AA2588" s="16"/>
      <c r="AB2588" s="66">
        <v>52830</v>
      </c>
      <c r="AC2588" s="66">
        <v>14090</v>
      </c>
      <c r="AD2588" s="16"/>
      <c r="AE2588" s="66">
        <v>50958</v>
      </c>
      <c r="AF2588" s="66">
        <v>14607</v>
      </c>
      <c r="AG2588" s="16"/>
      <c r="AH2588" s="66">
        <v>44710</v>
      </c>
      <c r="AI2588" s="66">
        <v>16649</v>
      </c>
      <c r="AJ2588" s="76"/>
      <c r="AK2588" s="75"/>
      <c r="AL2588" s="7">
        <v>600783</v>
      </c>
    </row>
    <row r="2589" spans="1:38" x14ac:dyDescent="0.15">
      <c r="A2589" s="7">
        <v>600784</v>
      </c>
      <c r="B2589" s="17">
        <f t="shared" si="864"/>
        <v>-85.877192982456137</v>
      </c>
      <c r="C2589" s="17">
        <f t="shared" si="865"/>
        <v>3.8598012931714236</v>
      </c>
      <c r="D2589" s="17">
        <f t="shared" si="866"/>
        <v>17.460317460317462</v>
      </c>
      <c r="E2589" s="17">
        <f t="shared" si="867"/>
        <v>3.335607611250095</v>
      </c>
      <c r="F2589" s="17">
        <f t="shared" si="868"/>
        <v>37.649572649572647</v>
      </c>
      <c r="G2589" s="17">
        <f t="shared" si="869"/>
        <v>3.3655499102265347</v>
      </c>
      <c r="H2589" s="17">
        <f t="shared" si="870"/>
        <v>59.137168141592923</v>
      </c>
      <c r="I2589" s="17">
        <f t="shared" si="871"/>
        <v>3.4106568672485071</v>
      </c>
      <c r="J2589" s="18">
        <v>9.7899999999999991</v>
      </c>
      <c r="K2589" s="17">
        <v>-0.114</v>
      </c>
      <c r="L2589" s="17">
        <v>2.5364</v>
      </c>
      <c r="M2589" s="18">
        <v>8.8000000000000007</v>
      </c>
      <c r="N2589" s="17">
        <v>0.126</v>
      </c>
      <c r="O2589" s="17">
        <v>2.6381999999999999</v>
      </c>
      <c r="P2589" s="18">
        <v>8.81</v>
      </c>
      <c r="Q2589" s="17">
        <v>0.11700000000000001</v>
      </c>
      <c r="R2589" s="17">
        <v>2.6177000000000001</v>
      </c>
      <c r="S2589" s="18">
        <v>8.91</v>
      </c>
      <c r="T2589" s="17">
        <v>0.113</v>
      </c>
      <c r="U2589" s="17">
        <v>2.6124000000000001</v>
      </c>
      <c r="V2589" s="21">
        <v>42488</v>
      </c>
      <c r="W2589" s="7">
        <v>600784</v>
      </c>
      <c r="X2589" s="30"/>
      <c r="Y2589" s="66"/>
      <c r="Z2589" s="66"/>
      <c r="AA2589" s="30"/>
      <c r="AB2589" s="66">
        <v>55295</v>
      </c>
      <c r="AC2589" s="66">
        <v>10275</v>
      </c>
      <c r="AD2589" s="30"/>
      <c r="AE2589" s="66">
        <v>49201</v>
      </c>
      <c r="AF2589" s="66">
        <v>11548</v>
      </c>
      <c r="AG2589" s="30"/>
      <c r="AH2589" s="66">
        <v>49917</v>
      </c>
      <c r="AI2589" s="66">
        <v>11382</v>
      </c>
      <c r="AJ2589" s="76"/>
      <c r="AK2589" s="75"/>
      <c r="AL2589" s="7">
        <v>600784</v>
      </c>
    </row>
    <row r="2590" spans="1:38" x14ac:dyDescent="0.15">
      <c r="A2590" s="7">
        <v>600785</v>
      </c>
      <c r="B2590" s="17">
        <f t="shared" si="864"/>
        <v>95</v>
      </c>
      <c r="C2590" s="17">
        <f t="shared" si="865"/>
        <v>3.1281972881116746</v>
      </c>
      <c r="D2590" s="17">
        <f t="shared" si="866"/>
        <v>29.145833333333336</v>
      </c>
      <c r="E2590" s="17">
        <f t="shared" si="867"/>
        <v>3.3040089744346695</v>
      </c>
      <c r="F2590" s="17">
        <f t="shared" si="868"/>
        <v>76.975638740344621</v>
      </c>
      <c r="G2590" s="17">
        <f t="shared" si="869"/>
        <v>3.0872435240569072</v>
      </c>
      <c r="H2590" s="17">
        <f t="shared" si="870"/>
        <v>87.425218591808544</v>
      </c>
      <c r="I2590" s="17">
        <f t="shared" si="871"/>
        <v>3.0006159969673996</v>
      </c>
      <c r="J2590" s="18">
        <v>26.6</v>
      </c>
      <c r="K2590" s="17">
        <v>0.28000000000000003</v>
      </c>
      <c r="L2590" s="17">
        <v>8.5032999999999994</v>
      </c>
      <c r="M2590" s="18">
        <v>27.98</v>
      </c>
      <c r="N2590" s="17">
        <v>0.24</v>
      </c>
      <c r="O2590" s="17">
        <v>8.4685000000000006</v>
      </c>
      <c r="P2590" s="18">
        <v>25.91</v>
      </c>
      <c r="Q2590" s="17">
        <v>0.16830000000000001</v>
      </c>
      <c r="R2590" s="17">
        <v>8.3925999999999998</v>
      </c>
      <c r="S2590" s="18">
        <v>25.33</v>
      </c>
      <c r="T2590" s="17">
        <v>0.21729999999999999</v>
      </c>
      <c r="U2590" s="17">
        <v>8.4415999999999993</v>
      </c>
      <c r="V2590" s="21"/>
      <c r="W2590" s="7">
        <v>600785</v>
      </c>
      <c r="X2590" s="30" t="s">
        <v>37</v>
      </c>
      <c r="Y2590" s="66">
        <v>14347</v>
      </c>
      <c r="Z2590" s="66">
        <v>15727</v>
      </c>
      <c r="AA2590" s="30" t="s">
        <v>39</v>
      </c>
      <c r="AB2590" s="66">
        <v>14206</v>
      </c>
      <c r="AC2590" s="66">
        <v>15882</v>
      </c>
      <c r="AD2590" s="33" t="s">
        <v>43</v>
      </c>
      <c r="AE2590" s="66">
        <v>15496</v>
      </c>
      <c r="AF2590" s="66">
        <v>14560</v>
      </c>
      <c r="AG2590" s="33" t="s">
        <v>37</v>
      </c>
      <c r="AH2590" s="66">
        <v>14514</v>
      </c>
      <c r="AI2590" s="66">
        <v>15545</v>
      </c>
      <c r="AJ2590" s="76"/>
      <c r="AK2590" s="75"/>
      <c r="AL2590" s="7">
        <v>600785</v>
      </c>
    </row>
    <row r="2591" spans="1:38" x14ac:dyDescent="0.15">
      <c r="A2591" s="7">
        <v>600787</v>
      </c>
      <c r="B2591" s="17">
        <f t="shared" si="864"/>
        <v>25.321049692908989</v>
      </c>
      <c r="C2591" s="17">
        <f t="shared" si="865"/>
        <v>2.3037846075692152</v>
      </c>
      <c r="D2591" s="17">
        <f t="shared" si="866"/>
        <v>20.585412667946258</v>
      </c>
      <c r="E2591" s="17">
        <f t="shared" si="867"/>
        <v>2.1235521235521237</v>
      </c>
      <c r="F2591" s="17">
        <f t="shared" si="868"/>
        <v>19.940955448201827</v>
      </c>
      <c r="G2591" s="17">
        <f t="shared" si="869"/>
        <v>1.8166259168704157</v>
      </c>
      <c r="H2591" s="17">
        <f t="shared" si="870"/>
        <v>29.777721001532957</v>
      </c>
      <c r="I2591" s="17">
        <f t="shared" si="871"/>
        <v>1.895399326730741</v>
      </c>
      <c r="J2591" s="18">
        <v>9.07</v>
      </c>
      <c r="K2591" s="17">
        <v>0.35820000000000002</v>
      </c>
      <c r="L2591" s="17">
        <v>3.9369999999999998</v>
      </c>
      <c r="M2591" s="18">
        <v>8.58</v>
      </c>
      <c r="N2591" s="17">
        <v>0.1042</v>
      </c>
      <c r="O2591" s="17">
        <v>4.0404</v>
      </c>
      <c r="P2591" s="18">
        <v>7.43</v>
      </c>
      <c r="Q2591" s="17">
        <v>0.18629999999999999</v>
      </c>
      <c r="R2591" s="17">
        <v>4.09</v>
      </c>
      <c r="S2591" s="18">
        <v>7.77</v>
      </c>
      <c r="T2591" s="17">
        <v>0.19570000000000001</v>
      </c>
      <c r="U2591" s="17">
        <v>4.0994000000000002</v>
      </c>
      <c r="V2591" s="21">
        <v>42447</v>
      </c>
      <c r="W2591" s="7">
        <v>600787</v>
      </c>
      <c r="X2591" s="30"/>
      <c r="Y2591" s="66">
        <v>87673</v>
      </c>
      <c r="Z2591" s="66">
        <v>25091</v>
      </c>
      <c r="AA2591" s="30"/>
      <c r="AB2591" s="66">
        <v>88426</v>
      </c>
      <c r="AC2591" s="66">
        <v>24877</v>
      </c>
      <c r="AD2591" s="30"/>
      <c r="AE2591" s="66">
        <v>90790</v>
      </c>
      <c r="AF2591" s="66">
        <v>24230</v>
      </c>
      <c r="AG2591" s="30"/>
      <c r="AH2591" s="66">
        <v>81849</v>
      </c>
      <c r="AI2591" s="66">
        <v>26876</v>
      </c>
      <c r="AJ2591" s="76"/>
      <c r="AK2591" s="75"/>
      <c r="AL2591" s="7">
        <v>600787</v>
      </c>
    </row>
    <row r="2592" spans="1:38" x14ac:dyDescent="0.15">
      <c r="A2592" s="7">
        <v>600789</v>
      </c>
      <c r="B2592" s="17">
        <f t="shared" si="864"/>
        <v>971.00000000000011</v>
      </c>
      <c r="C2592" s="17">
        <f t="shared" si="865"/>
        <v>3.1195784874381549</v>
      </c>
      <c r="D2592" s="17">
        <f t="shared" si="866"/>
        <v>353.21428571428572</v>
      </c>
      <c r="E2592" s="17">
        <f t="shared" si="867"/>
        <v>3.1707864448077974</v>
      </c>
      <c r="F2592" s="17">
        <f t="shared" si="868"/>
        <v>223.49999999999997</v>
      </c>
      <c r="G2592" s="17">
        <f t="shared" si="869"/>
        <v>2.8271456580861427</v>
      </c>
      <c r="H2592" s="17">
        <f t="shared" si="870"/>
        <v>199.45945945945945</v>
      </c>
      <c r="I2592" s="17">
        <f t="shared" si="871"/>
        <v>3.0858970740427134</v>
      </c>
      <c r="J2592" s="18">
        <v>9.7100000000000009</v>
      </c>
      <c r="K2592" s="17">
        <v>0.01</v>
      </c>
      <c r="L2592" s="17">
        <v>3.1126</v>
      </c>
      <c r="M2592" s="18">
        <v>9.89</v>
      </c>
      <c r="N2592" s="17">
        <v>7.0000000000000001E-3</v>
      </c>
      <c r="O2592" s="17">
        <v>3.1191</v>
      </c>
      <c r="P2592" s="18">
        <v>8.94</v>
      </c>
      <c r="Q2592" s="17">
        <v>0.02</v>
      </c>
      <c r="R2592" s="17">
        <v>3.1621999999999999</v>
      </c>
      <c r="S2592" s="18">
        <v>9.84</v>
      </c>
      <c r="T2592" s="17">
        <v>3.6999999999999998E-2</v>
      </c>
      <c r="U2592" s="17">
        <v>3.1886999999999999</v>
      </c>
      <c r="V2592" s="21">
        <v>42452</v>
      </c>
      <c r="W2592" s="7">
        <v>600789</v>
      </c>
      <c r="X2592" s="30"/>
      <c r="Y2592" s="66"/>
      <c r="Z2592" s="66"/>
      <c r="AA2592" s="30"/>
      <c r="AB2592" s="66"/>
      <c r="AC2592" s="66"/>
      <c r="AD2592" s="30"/>
      <c r="AE2592" s="66"/>
      <c r="AF2592" s="66"/>
      <c r="AG2592" s="30"/>
      <c r="AH2592" s="66"/>
      <c r="AI2592" s="66"/>
      <c r="AJ2592" s="76"/>
      <c r="AK2592" s="75"/>
      <c r="AL2592" s="7">
        <v>600789</v>
      </c>
    </row>
    <row r="2593" spans="1:38" x14ac:dyDescent="0.15">
      <c r="A2593" s="7">
        <v>600790</v>
      </c>
      <c r="B2593" s="17">
        <f t="shared" si="864"/>
        <v>25.714285714285712</v>
      </c>
      <c r="C2593" s="17">
        <f t="shared" si="865"/>
        <v>2.0343005679089088</v>
      </c>
      <c r="D2593" s="17">
        <f t="shared" si="866"/>
        <v>18.625</v>
      </c>
      <c r="E2593" s="17">
        <f t="shared" si="867"/>
        <v>1.6489597166888004</v>
      </c>
      <c r="F2593" s="17">
        <f t="shared" si="868"/>
        <v>14.674999999999999</v>
      </c>
      <c r="G2593" s="17">
        <f t="shared" si="869"/>
        <v>1.4234443959454872</v>
      </c>
      <c r="H2593" s="17">
        <f t="shared" si="870"/>
        <v>18.576923076923077</v>
      </c>
      <c r="I2593" s="17">
        <f t="shared" si="871"/>
        <v>1.4575082041416771</v>
      </c>
      <c r="J2593" s="18">
        <v>7.2</v>
      </c>
      <c r="K2593" s="17">
        <v>0.28000000000000003</v>
      </c>
      <c r="L2593" s="17">
        <v>3.5392999999999999</v>
      </c>
      <c r="M2593" s="18">
        <v>5.96</v>
      </c>
      <c r="N2593" s="17">
        <v>0.08</v>
      </c>
      <c r="O2593" s="17">
        <v>3.6143999999999998</v>
      </c>
      <c r="P2593" s="18">
        <v>5.87</v>
      </c>
      <c r="Q2593" s="17">
        <v>0.2</v>
      </c>
      <c r="R2593" s="17">
        <v>4.1238000000000001</v>
      </c>
      <c r="S2593" s="18">
        <v>6.44</v>
      </c>
      <c r="T2593" s="17">
        <v>0.26</v>
      </c>
      <c r="U2593" s="17">
        <v>4.4184999999999999</v>
      </c>
      <c r="V2593" s="28">
        <v>42460</v>
      </c>
      <c r="W2593" s="7">
        <v>600790</v>
      </c>
      <c r="X2593" s="30" t="s">
        <v>41</v>
      </c>
      <c r="Y2593" s="66">
        <v>50681</v>
      </c>
      <c r="Z2593" s="66">
        <v>20659</v>
      </c>
      <c r="AA2593" s="16" t="s">
        <v>41</v>
      </c>
      <c r="AB2593" s="66">
        <v>50030</v>
      </c>
      <c r="AC2593" s="66">
        <v>20927</v>
      </c>
      <c r="AD2593" s="16" t="s">
        <v>41</v>
      </c>
      <c r="AE2593" s="66">
        <v>48004</v>
      </c>
      <c r="AF2593" s="66">
        <v>21811</v>
      </c>
      <c r="AG2593" s="30" t="s">
        <v>41</v>
      </c>
      <c r="AH2593" s="66">
        <v>45790</v>
      </c>
      <c r="AI2593" s="66">
        <v>22865</v>
      </c>
      <c r="AJ2593" s="76"/>
      <c r="AK2593" s="75"/>
      <c r="AL2593" s="7">
        <v>600790</v>
      </c>
    </row>
    <row r="2594" spans="1:38" x14ac:dyDescent="0.15">
      <c r="A2594" s="7">
        <v>600791</v>
      </c>
      <c r="B2594" s="17">
        <f t="shared" si="864"/>
        <v>48.235294117647051</v>
      </c>
      <c r="C2594" s="17">
        <f t="shared" si="865"/>
        <v>2.472784294804137</v>
      </c>
      <c r="D2594" s="17">
        <f t="shared" si="866"/>
        <v>600.86206896551721</v>
      </c>
      <c r="E2594" s="17">
        <f t="shared" si="867"/>
        <v>2.1000934044412305</v>
      </c>
      <c r="F2594" s="17">
        <f t="shared" si="868"/>
        <v>43.4375</v>
      </c>
      <c r="G2594" s="17">
        <f t="shared" si="869"/>
        <v>2.0599306440617684</v>
      </c>
      <c r="H2594" s="17">
        <f t="shared" si="870"/>
        <v>101.62500000000001</v>
      </c>
      <c r="I2594" s="17">
        <f t="shared" si="871"/>
        <v>2.4220937853780615</v>
      </c>
      <c r="J2594" s="18">
        <v>8.1999999999999993</v>
      </c>
      <c r="K2594" s="17">
        <v>0.17</v>
      </c>
      <c r="L2594" s="17">
        <v>3.3161</v>
      </c>
      <c r="M2594" s="18">
        <v>6.97</v>
      </c>
      <c r="N2594" s="17">
        <v>2.8999999999999998E-3</v>
      </c>
      <c r="O2594" s="17">
        <v>3.3189000000000002</v>
      </c>
      <c r="P2594" s="18">
        <v>6.95</v>
      </c>
      <c r="Q2594" s="17">
        <v>0.08</v>
      </c>
      <c r="R2594" s="17">
        <v>3.3738999999999999</v>
      </c>
      <c r="S2594" s="18">
        <v>8.1300000000000008</v>
      </c>
      <c r="T2594" s="17">
        <v>0.06</v>
      </c>
      <c r="U2594" s="17">
        <v>3.3565999999999998</v>
      </c>
      <c r="V2594" s="28">
        <v>42482</v>
      </c>
      <c r="W2594" s="7">
        <v>600791</v>
      </c>
      <c r="X2594" s="16" t="s">
        <v>41</v>
      </c>
      <c r="Y2594" s="66">
        <v>24746</v>
      </c>
      <c r="Z2594" s="66">
        <v>18301</v>
      </c>
      <c r="AA2594" s="16" t="s">
        <v>43</v>
      </c>
      <c r="AB2594" s="66">
        <v>26194</v>
      </c>
      <c r="AC2594" s="66">
        <v>17289</v>
      </c>
      <c r="AD2594" s="16" t="s">
        <v>41</v>
      </c>
      <c r="AE2594" s="66">
        <v>24094</v>
      </c>
      <c r="AF2594" s="66">
        <v>18796</v>
      </c>
      <c r="AG2594" s="16" t="s">
        <v>41</v>
      </c>
      <c r="AH2594" s="66">
        <v>23302</v>
      </c>
      <c r="AI2594" s="66">
        <v>19435</v>
      </c>
      <c r="AJ2594" s="76"/>
      <c r="AK2594" s="75"/>
      <c r="AL2594" s="7">
        <v>600791</v>
      </c>
    </row>
    <row r="2595" spans="1:38" x14ac:dyDescent="0.15">
      <c r="A2595" s="7">
        <v>600792</v>
      </c>
      <c r="B2595" s="17">
        <f t="shared" si="864"/>
        <v>-8.2714285714285722</v>
      </c>
      <c r="C2595" s="17">
        <f t="shared" si="865"/>
        <v>2.0809373202990225</v>
      </c>
      <c r="D2595" s="17">
        <f t="shared" si="866"/>
        <v>-63.571428571428562</v>
      </c>
      <c r="E2595" s="17">
        <f t="shared" si="867"/>
        <v>1.9333816075307748</v>
      </c>
      <c r="F2595" s="17">
        <f t="shared" si="868"/>
        <v>-63.375</v>
      </c>
      <c r="G2595" s="17">
        <f t="shared" si="869"/>
        <v>1.843368237347295</v>
      </c>
      <c r="H2595" s="17">
        <f t="shared" si="870"/>
        <v>-175.8</v>
      </c>
      <c r="I2595" s="17">
        <f t="shared" si="871"/>
        <v>2.1271189516860867</v>
      </c>
      <c r="J2595" s="18">
        <v>5.79</v>
      </c>
      <c r="K2595" s="17">
        <v>-0.7</v>
      </c>
      <c r="L2595" s="17">
        <v>2.7824</v>
      </c>
      <c r="M2595" s="18">
        <v>5.34</v>
      </c>
      <c r="N2595" s="17">
        <v>-2.1000000000000001E-2</v>
      </c>
      <c r="O2595" s="17">
        <v>2.762</v>
      </c>
      <c r="P2595" s="18">
        <v>5.07</v>
      </c>
      <c r="Q2595" s="17">
        <v>-0.04</v>
      </c>
      <c r="R2595" s="17">
        <v>2.7504</v>
      </c>
      <c r="S2595" s="18">
        <v>5.86</v>
      </c>
      <c r="T2595" s="17">
        <v>-2.5000000000000001E-2</v>
      </c>
      <c r="U2595" s="17">
        <v>2.7549000000000001</v>
      </c>
      <c r="V2595" s="21">
        <v>42488</v>
      </c>
      <c r="W2595" s="7">
        <v>600792</v>
      </c>
      <c r="X2595" s="30"/>
      <c r="Y2595" s="66">
        <v>54290</v>
      </c>
      <c r="Z2595" s="66">
        <v>18233</v>
      </c>
      <c r="AA2595" s="30" t="s">
        <v>41</v>
      </c>
      <c r="AB2595" s="66">
        <v>44747</v>
      </c>
      <c r="AC2595" s="66">
        <v>22122</v>
      </c>
      <c r="AD2595" s="30" t="s">
        <v>41</v>
      </c>
      <c r="AE2595" s="66">
        <v>40286</v>
      </c>
      <c r="AF2595" s="66">
        <v>24572</v>
      </c>
      <c r="AG2595" s="30" t="s">
        <v>41</v>
      </c>
      <c r="AH2595" s="66">
        <v>36362</v>
      </c>
      <c r="AI2595" s="66">
        <v>27224</v>
      </c>
      <c r="AJ2595" s="76"/>
      <c r="AK2595" s="75"/>
      <c r="AL2595" s="7">
        <v>600792</v>
      </c>
    </row>
    <row r="2596" spans="1:38" x14ac:dyDescent="0.15">
      <c r="A2596" s="7">
        <v>600793</v>
      </c>
      <c r="B2596" s="17">
        <f t="shared" si="864"/>
        <v>370.5812574139976</v>
      </c>
      <c r="C2596" s="17">
        <f t="shared" si="865"/>
        <v>65.713083718973493</v>
      </c>
      <c r="D2596" s="17">
        <f t="shared" si="866"/>
        <v>-56.298533218291631</v>
      </c>
      <c r="E2596" s="17">
        <f t="shared" si="867"/>
        <v>72.600834492350486</v>
      </c>
      <c r="F2596" s="17">
        <f t="shared" si="868"/>
        <v>-61.18042226487524</v>
      </c>
      <c r="G2596" s="17">
        <f t="shared" si="869"/>
        <v>95.50561797752809</v>
      </c>
      <c r="H2596" s="17">
        <f t="shared" si="870"/>
        <v>-47.289972899728994</v>
      </c>
      <c r="I2596" s="17">
        <f t="shared" si="871"/>
        <v>856.44171779141118</v>
      </c>
      <c r="J2596" s="18">
        <v>31.24</v>
      </c>
      <c r="K2596" s="17">
        <v>8.43E-2</v>
      </c>
      <c r="L2596" s="17">
        <v>0.47539999999999999</v>
      </c>
      <c r="M2596" s="18">
        <v>26.1</v>
      </c>
      <c r="N2596" s="17">
        <v>-0.1159</v>
      </c>
      <c r="O2596" s="17">
        <v>0.35949999999999999</v>
      </c>
      <c r="P2596" s="18">
        <v>25.5</v>
      </c>
      <c r="Q2596" s="17">
        <v>-0.2084</v>
      </c>
      <c r="R2596" s="17">
        <v>0.26700000000000002</v>
      </c>
      <c r="S2596" s="18">
        <v>27.92</v>
      </c>
      <c r="T2596" s="17">
        <v>-0.44280000000000003</v>
      </c>
      <c r="U2596" s="17">
        <v>3.2599999999999997E-2</v>
      </c>
      <c r="V2596" s="28">
        <v>42488</v>
      </c>
      <c r="W2596" s="7">
        <v>600793</v>
      </c>
      <c r="X2596" s="16" t="s">
        <v>45</v>
      </c>
      <c r="Y2596" s="66">
        <v>4371</v>
      </c>
      <c r="Z2596" s="66">
        <v>24090</v>
      </c>
      <c r="AA2596" s="16" t="s">
        <v>37</v>
      </c>
      <c r="AB2596" s="66">
        <v>4049</v>
      </c>
      <c r="AC2596" s="66">
        <v>26006</v>
      </c>
      <c r="AD2596" s="16" t="s">
        <v>39</v>
      </c>
      <c r="AE2596" s="66">
        <v>4342</v>
      </c>
      <c r="AF2596" s="66">
        <v>24251</v>
      </c>
      <c r="AG2596" s="16" t="s">
        <v>39</v>
      </c>
      <c r="AH2596" s="66">
        <v>4759</v>
      </c>
      <c r="AI2596" s="66">
        <v>22126</v>
      </c>
      <c r="AJ2596" s="76"/>
      <c r="AK2596" s="75"/>
      <c r="AL2596" s="7">
        <v>600793</v>
      </c>
    </row>
    <row r="2597" spans="1:38" x14ac:dyDescent="0.15">
      <c r="A2597" s="7">
        <v>600794</v>
      </c>
      <c r="B2597" s="17">
        <f t="shared" si="864"/>
        <v>314</v>
      </c>
      <c r="C2597" s="17">
        <f t="shared" si="865"/>
        <v>3.7913547452306204</v>
      </c>
      <c r="D2597" s="17">
        <f t="shared" si="866"/>
        <v>208.07692307692309</v>
      </c>
      <c r="E2597" s="17">
        <f t="shared" si="867"/>
        <v>3.4441049146931499</v>
      </c>
      <c r="F2597" s="17">
        <f t="shared" si="868"/>
        <v>116.73913043478261</v>
      </c>
      <c r="G2597" s="17">
        <f t="shared" si="869"/>
        <v>3.4017483846446219</v>
      </c>
      <c r="H2597" s="17">
        <f t="shared" si="870"/>
        <v>137.91118421052633</v>
      </c>
      <c r="I2597" s="17">
        <f t="shared" si="871"/>
        <v>3.3477063121331896</v>
      </c>
      <c r="J2597" s="18">
        <v>6.28</v>
      </c>
      <c r="K2597" s="17">
        <v>0.02</v>
      </c>
      <c r="L2597" s="17">
        <v>1.6564000000000001</v>
      </c>
      <c r="M2597" s="18">
        <v>5.41</v>
      </c>
      <c r="N2597" s="17">
        <v>6.4999999999999997E-3</v>
      </c>
      <c r="O2597" s="17">
        <v>1.5708</v>
      </c>
      <c r="P2597" s="18">
        <v>5.37</v>
      </c>
      <c r="Q2597" s="17">
        <v>2.3E-2</v>
      </c>
      <c r="R2597" s="17">
        <v>1.5786</v>
      </c>
      <c r="S2597" s="18">
        <v>5.59</v>
      </c>
      <c r="T2597" s="17">
        <v>3.04E-2</v>
      </c>
      <c r="U2597" s="17">
        <v>1.6698</v>
      </c>
      <c r="V2597" s="28"/>
      <c r="W2597" s="7">
        <v>600794</v>
      </c>
      <c r="X2597" s="30"/>
      <c r="Y2597" s="66">
        <v>85373</v>
      </c>
      <c r="Z2597" s="66">
        <v>14198</v>
      </c>
      <c r="AA2597" s="30"/>
      <c r="AB2597" s="66">
        <v>108957</v>
      </c>
      <c r="AC2597" s="66">
        <v>10936</v>
      </c>
      <c r="AD2597" s="30"/>
      <c r="AE2597" s="66">
        <v>101656</v>
      </c>
      <c r="AF2597" s="66">
        <v>11722</v>
      </c>
      <c r="AG2597" s="30"/>
      <c r="AH2597" s="66">
        <v>88479</v>
      </c>
      <c r="AI2597" s="66">
        <v>13700</v>
      </c>
      <c r="AJ2597" s="76"/>
      <c r="AK2597" s="75"/>
      <c r="AL2597" s="7">
        <v>600794</v>
      </c>
    </row>
    <row r="2598" spans="1:38" x14ac:dyDescent="0.15">
      <c r="A2598" s="7">
        <v>600795</v>
      </c>
      <c r="B2598" s="17">
        <f t="shared" si="864"/>
        <v>14.744186046511627</v>
      </c>
      <c r="C2598" s="17">
        <f t="shared" si="865"/>
        <v>1.3056550928786193</v>
      </c>
      <c r="D2598" s="17">
        <f t="shared" si="866"/>
        <v>8.5555555555555554</v>
      </c>
      <c r="E2598" s="17">
        <f t="shared" si="867"/>
        <v>1.2257730727902256</v>
      </c>
      <c r="F2598" s="17">
        <f t="shared" si="868"/>
        <v>8.0494505494505493</v>
      </c>
      <c r="G2598" s="17">
        <f t="shared" si="869"/>
        <v>1.0686020642620082</v>
      </c>
      <c r="H2598" s="17">
        <f t="shared" si="870"/>
        <v>9.25</v>
      </c>
      <c r="I2598" s="17">
        <f t="shared" si="871"/>
        <v>1.096458734627352</v>
      </c>
      <c r="J2598" s="18">
        <v>3.17</v>
      </c>
      <c r="K2598" s="17">
        <v>0.215</v>
      </c>
      <c r="L2598" s="17">
        <v>2.4279000000000002</v>
      </c>
      <c r="M2598" s="18">
        <v>3.08</v>
      </c>
      <c r="N2598" s="17">
        <v>0.09</v>
      </c>
      <c r="O2598" s="17">
        <v>2.5127000000000002</v>
      </c>
      <c r="P2598" s="18">
        <v>2.93</v>
      </c>
      <c r="Q2598" s="17">
        <v>0.182</v>
      </c>
      <c r="R2598" s="17">
        <v>2.7418999999999998</v>
      </c>
      <c r="S2598" s="18">
        <v>2.96</v>
      </c>
      <c r="T2598" s="17">
        <v>0.24</v>
      </c>
      <c r="U2598" s="17">
        <v>2.6996000000000002</v>
      </c>
      <c r="V2598" s="21">
        <v>42471</v>
      </c>
      <c r="W2598" s="7">
        <v>600795</v>
      </c>
      <c r="X2598" s="30"/>
      <c r="Y2598" s="66"/>
      <c r="Z2598" s="66"/>
      <c r="AA2598" s="30"/>
      <c r="AB2598" s="66"/>
      <c r="AC2598" s="66"/>
      <c r="AD2598" s="30"/>
      <c r="AE2598" s="66"/>
      <c r="AF2598" s="66"/>
      <c r="AG2598" s="30"/>
      <c r="AH2598" s="66"/>
      <c r="AI2598" s="66"/>
      <c r="AJ2598" s="76"/>
      <c r="AK2598" s="75"/>
      <c r="AL2598" s="7">
        <v>600795</v>
      </c>
    </row>
    <row r="2599" spans="1:38" x14ac:dyDescent="0.15">
      <c r="A2599" s="7">
        <v>600796</v>
      </c>
      <c r="B2599" s="17">
        <f t="shared" si="864"/>
        <v>138.11111111111111</v>
      </c>
      <c r="C2599" s="17">
        <f t="shared" si="865"/>
        <v>6.5434828384923138</v>
      </c>
      <c r="D2599" s="17">
        <f t="shared" si="866"/>
        <v>50.499999999999993</v>
      </c>
      <c r="E2599" s="17">
        <f t="shared" si="867"/>
        <v>5.1914674890773576</v>
      </c>
      <c r="F2599" s="17">
        <f t="shared" si="868"/>
        <v>61.25</v>
      </c>
      <c r="G2599" s="17">
        <f t="shared" si="869"/>
        <v>4.9509952510861881</v>
      </c>
      <c r="H2599" s="17">
        <f t="shared" si="870"/>
        <v>61.25</v>
      </c>
      <c r="I2599" s="17">
        <f t="shared" si="871"/>
        <v>4.8383115280177735</v>
      </c>
      <c r="J2599" s="18">
        <v>12.43</v>
      </c>
      <c r="K2599" s="17">
        <v>0.09</v>
      </c>
      <c r="L2599" s="17">
        <v>1.8996</v>
      </c>
      <c r="M2599" s="18">
        <v>10.1</v>
      </c>
      <c r="N2599" s="17">
        <v>0.05</v>
      </c>
      <c r="O2599" s="17">
        <v>1.9455</v>
      </c>
      <c r="P2599" s="18">
        <v>9.8000000000000007</v>
      </c>
      <c r="Q2599" s="17">
        <v>0.08</v>
      </c>
      <c r="R2599" s="17">
        <v>1.9794</v>
      </c>
      <c r="S2599" s="18">
        <v>9.8000000000000007</v>
      </c>
      <c r="T2599" s="17">
        <v>0.12</v>
      </c>
      <c r="U2599" s="17">
        <v>2.0255000000000001</v>
      </c>
      <c r="V2599" s="21">
        <v>42459</v>
      </c>
      <c r="W2599" s="7">
        <v>600796</v>
      </c>
      <c r="X2599" s="30"/>
      <c r="Y2599" s="66">
        <v>33282</v>
      </c>
      <c r="Z2599" s="66">
        <v>9056</v>
      </c>
      <c r="AA2599" s="16" t="s">
        <v>41</v>
      </c>
      <c r="AB2599" s="66">
        <v>29464</v>
      </c>
      <c r="AC2599" s="66">
        <v>10230</v>
      </c>
      <c r="AD2599" s="30"/>
      <c r="AE2599" s="66">
        <v>31666</v>
      </c>
      <c r="AF2599" s="66">
        <v>9518</v>
      </c>
      <c r="AG2599" s="30"/>
      <c r="AH2599" s="66">
        <v>31666</v>
      </c>
      <c r="AI2599" s="66">
        <v>9518</v>
      </c>
      <c r="AJ2599" s="76"/>
      <c r="AK2599" s="75"/>
      <c r="AL2599" s="7">
        <v>600796</v>
      </c>
    </row>
    <row r="2600" spans="1:38" x14ac:dyDescent="0.15">
      <c r="A2600" s="7">
        <v>600797</v>
      </c>
      <c r="B2600" s="17">
        <f t="shared" si="864"/>
        <v>72</v>
      </c>
      <c r="C2600" s="17">
        <f t="shared" si="865"/>
        <v>8.0138907439561908</v>
      </c>
      <c r="D2600" s="17">
        <f t="shared" si="866"/>
        <v>-131.375</v>
      </c>
      <c r="E2600" s="17">
        <f t="shared" si="867"/>
        <v>4.7104697024022952</v>
      </c>
      <c r="F2600" s="17">
        <f t="shared" si="868"/>
        <v>140.875</v>
      </c>
      <c r="G2600" s="17">
        <f t="shared" si="869"/>
        <v>4.9909215712324517</v>
      </c>
      <c r="H2600" s="17">
        <f t="shared" si="870"/>
        <v>74.338235294117652</v>
      </c>
      <c r="I2600" s="17">
        <f t="shared" si="871"/>
        <v>7.0691391173015612</v>
      </c>
      <c r="J2600" s="18">
        <v>18</v>
      </c>
      <c r="K2600" s="17">
        <v>0.25</v>
      </c>
      <c r="L2600" s="17">
        <v>2.2461000000000002</v>
      </c>
      <c r="M2600" s="18">
        <v>10.51</v>
      </c>
      <c r="N2600" s="17">
        <v>-0.02</v>
      </c>
      <c r="O2600" s="17">
        <v>2.2311999999999999</v>
      </c>
      <c r="P2600" s="18">
        <v>11.27</v>
      </c>
      <c r="Q2600" s="17">
        <v>0.04</v>
      </c>
      <c r="R2600" s="17">
        <v>2.2581000000000002</v>
      </c>
      <c r="S2600" s="18">
        <v>16.850000000000001</v>
      </c>
      <c r="T2600" s="17">
        <v>0.17</v>
      </c>
      <c r="U2600" s="17">
        <v>2.3835999999999999</v>
      </c>
      <c r="V2600" s="21">
        <v>42488</v>
      </c>
      <c r="W2600" s="7">
        <v>600797</v>
      </c>
      <c r="X2600" s="30"/>
      <c r="Y2600" s="66"/>
      <c r="Z2600" s="66"/>
      <c r="AA2600" s="30"/>
      <c r="AB2600" s="66"/>
      <c r="AC2600" s="66"/>
      <c r="AD2600" s="30"/>
      <c r="AE2600" s="66"/>
      <c r="AF2600" s="66"/>
      <c r="AG2600" s="30"/>
      <c r="AH2600" s="66">
        <v>6085</v>
      </c>
      <c r="AI2600" s="66">
        <v>14988</v>
      </c>
      <c r="AJ2600" s="76"/>
      <c r="AK2600" s="75"/>
      <c r="AL2600" s="7">
        <v>600797</v>
      </c>
    </row>
    <row r="2601" spans="1:38" x14ac:dyDescent="0.15">
      <c r="A2601" s="7">
        <v>600798</v>
      </c>
      <c r="B2601" s="17">
        <f t="shared" si="864"/>
        <v>323.63636363636363</v>
      </c>
      <c r="C2601" s="17">
        <f t="shared" si="865"/>
        <v>2.089201877934272</v>
      </c>
      <c r="D2601" s="17">
        <f t="shared" si="866"/>
        <v>1254.1666666666667</v>
      </c>
      <c r="E2601" s="17">
        <f t="shared" si="867"/>
        <v>2.3528492144141322</v>
      </c>
      <c r="F2601" s="17">
        <f t="shared" si="868"/>
        <v>395.9677419354839</v>
      </c>
      <c r="G2601" s="17">
        <f t="shared" si="869"/>
        <v>1.922926294352628</v>
      </c>
      <c r="H2601" s="17">
        <f t="shared" si="870"/>
        <v>69.764150943396217</v>
      </c>
      <c r="I2601" s="17">
        <f t="shared" si="871"/>
        <v>1.8961538461538461</v>
      </c>
      <c r="J2601" s="18">
        <v>5.34</v>
      </c>
      <c r="K2601" s="17">
        <v>1.6500000000000001E-2</v>
      </c>
      <c r="L2601" s="17">
        <v>2.556</v>
      </c>
      <c r="M2601" s="18">
        <v>6.02</v>
      </c>
      <c r="N2601" s="17">
        <v>1.1999999999999999E-3</v>
      </c>
      <c r="O2601" s="17">
        <v>2.5586000000000002</v>
      </c>
      <c r="P2601" s="18">
        <v>4.91</v>
      </c>
      <c r="Q2601" s="17">
        <v>6.1999999999999998E-3</v>
      </c>
      <c r="R2601" s="17">
        <v>2.5533999999999999</v>
      </c>
      <c r="S2601" s="18">
        <v>4.93</v>
      </c>
      <c r="T2601" s="17">
        <v>5.2999999999999999E-2</v>
      </c>
      <c r="U2601" s="17">
        <v>2.6</v>
      </c>
      <c r="V2601" s="21">
        <v>42457</v>
      </c>
      <c r="W2601" s="7">
        <v>600798</v>
      </c>
      <c r="X2601" s="30"/>
      <c r="Y2601" s="66">
        <v>90851</v>
      </c>
      <c r="Z2601" s="66">
        <v>11347</v>
      </c>
      <c r="AA2601" s="30"/>
      <c r="AB2601" s="66">
        <v>97333</v>
      </c>
      <c r="AC2601" s="66">
        <v>10591</v>
      </c>
      <c r="AD2601" s="30"/>
      <c r="AE2601" s="66">
        <v>94408</v>
      </c>
      <c r="AF2601" s="66">
        <v>10919</v>
      </c>
      <c r="AG2601" s="30"/>
      <c r="AH2601" s="66">
        <v>90250</v>
      </c>
      <c r="AI2601" s="66">
        <v>11422</v>
      </c>
      <c r="AJ2601" s="76"/>
      <c r="AK2601" s="75"/>
      <c r="AL2601" s="7">
        <v>600798</v>
      </c>
    </row>
    <row r="2602" spans="1:38" x14ac:dyDescent="0.15">
      <c r="A2602" s="7">
        <v>600800</v>
      </c>
      <c r="B2602" s="17">
        <f t="shared" si="864"/>
        <v>-258.25</v>
      </c>
      <c r="C2602" s="17">
        <f t="shared" si="865"/>
        <v>70.94780219780219</v>
      </c>
      <c r="D2602" s="17">
        <f t="shared" si="866"/>
        <v>-92.375</v>
      </c>
      <c r="E2602" s="17">
        <f t="shared" si="867"/>
        <v>59.596774193548384</v>
      </c>
      <c r="F2602" s="17">
        <f t="shared" si="868"/>
        <v>-60.6239460370995</v>
      </c>
      <c r="G2602" s="17">
        <f t="shared" si="869"/>
        <v>83.604651162790702</v>
      </c>
      <c r="H2602" s="17">
        <f t="shared" si="870"/>
        <v>-96.763392857142861</v>
      </c>
      <c r="I2602" s="17">
        <f t="shared" si="871"/>
        <v>110.72796934865902</v>
      </c>
      <c r="J2602" s="18">
        <v>10.33</v>
      </c>
      <c r="K2602" s="17">
        <v>-0.04</v>
      </c>
      <c r="L2602" s="17">
        <v>0.14560000000000001</v>
      </c>
      <c r="M2602" s="18">
        <v>7.39</v>
      </c>
      <c r="N2602" s="17">
        <v>-0.02</v>
      </c>
      <c r="O2602" s="17">
        <v>0.124</v>
      </c>
      <c r="P2602" s="18">
        <v>7.19</v>
      </c>
      <c r="Q2602" s="17">
        <v>-5.9299999999999999E-2</v>
      </c>
      <c r="R2602" s="17">
        <v>8.5999999999999993E-2</v>
      </c>
      <c r="S2602" s="18">
        <v>8.67</v>
      </c>
      <c r="T2602" s="17">
        <v>-6.7199999999999996E-2</v>
      </c>
      <c r="U2602" s="17">
        <v>7.8299999999999995E-2</v>
      </c>
      <c r="V2602" s="28">
        <v>42472</v>
      </c>
      <c r="W2602" s="7">
        <v>600800</v>
      </c>
      <c r="X2602" s="30"/>
      <c r="Y2602" s="66"/>
      <c r="Z2602" s="66"/>
      <c r="AA2602" s="30"/>
      <c r="AB2602" s="66"/>
      <c r="AC2602" s="66"/>
      <c r="AD2602" s="30"/>
      <c r="AE2602" s="66"/>
      <c r="AF2602" s="66"/>
      <c r="AG2602" s="30"/>
      <c r="AH2602" s="66"/>
      <c r="AI2602" s="66"/>
      <c r="AJ2602" s="76"/>
      <c r="AK2602" s="75"/>
      <c r="AL2602" s="7">
        <v>600800</v>
      </c>
    </row>
    <row r="2603" spans="1:38" x14ac:dyDescent="0.15">
      <c r="A2603" s="7">
        <v>600801</v>
      </c>
      <c r="B2603" s="17">
        <f t="shared" si="864"/>
        <v>110.71428571428571</v>
      </c>
      <c r="C2603" s="17">
        <f t="shared" si="865"/>
        <v>1.2082566804901624</v>
      </c>
      <c r="D2603" s="17">
        <f t="shared" si="866"/>
        <v>-25</v>
      </c>
      <c r="E2603" s="17">
        <f t="shared" si="867"/>
        <v>1.4259684702527133</v>
      </c>
      <c r="F2603" s="17">
        <f t="shared" si="868"/>
        <v>315.5</v>
      </c>
      <c r="G2603" s="17">
        <f t="shared" si="869"/>
        <v>0.99143687642391387</v>
      </c>
      <c r="H2603" s="17">
        <f t="shared" si="870"/>
        <v>48.136363636363633</v>
      </c>
      <c r="I2603" s="17">
        <f t="shared" si="871"/>
        <v>1.0915443961718641</v>
      </c>
      <c r="J2603" s="18">
        <v>7.75</v>
      </c>
      <c r="K2603" s="17">
        <v>7.0000000000000007E-2</v>
      </c>
      <c r="L2603" s="17">
        <v>6.4142000000000001</v>
      </c>
      <c r="M2603" s="18">
        <v>9</v>
      </c>
      <c r="N2603" s="17">
        <v>-0.09</v>
      </c>
      <c r="O2603" s="17">
        <v>6.3114999999999997</v>
      </c>
      <c r="P2603" s="18">
        <v>6.31</v>
      </c>
      <c r="Q2603" s="17">
        <v>0.01</v>
      </c>
      <c r="R2603" s="17">
        <v>6.3644999999999996</v>
      </c>
      <c r="S2603" s="18">
        <v>7.06</v>
      </c>
      <c r="T2603" s="17">
        <v>0.11</v>
      </c>
      <c r="U2603" s="17">
        <v>6.4679000000000002</v>
      </c>
      <c r="V2603" s="21">
        <v>42453</v>
      </c>
      <c r="W2603" s="7">
        <v>600801</v>
      </c>
      <c r="X2603" s="42" t="s">
        <v>41</v>
      </c>
      <c r="Y2603" s="66">
        <v>65463</v>
      </c>
      <c r="Z2603" s="66">
        <v>22876</v>
      </c>
      <c r="AA2603" s="42" t="s">
        <v>41</v>
      </c>
      <c r="AB2603" s="66">
        <v>56170</v>
      </c>
      <c r="AC2603" s="66">
        <v>26661</v>
      </c>
      <c r="AD2603" s="30" t="s">
        <v>43</v>
      </c>
      <c r="AE2603" s="66">
        <v>64132</v>
      </c>
      <c r="AF2603" s="66">
        <v>23351</v>
      </c>
      <c r="AG2603" s="30" t="s">
        <v>41</v>
      </c>
      <c r="AH2603" s="66">
        <v>61061</v>
      </c>
      <c r="AI2603" s="66">
        <v>24525</v>
      </c>
      <c r="AJ2603" s="76"/>
      <c r="AK2603" s="75"/>
      <c r="AL2603" s="7">
        <v>600801</v>
      </c>
    </row>
    <row r="2604" spans="1:38" x14ac:dyDescent="0.15">
      <c r="A2604" s="7">
        <v>600802</v>
      </c>
      <c r="B2604" s="17">
        <f t="shared" si="864"/>
        <v>-10.195694716242661</v>
      </c>
      <c r="C2604" s="17">
        <f t="shared" si="865"/>
        <v>4.1548706088759522</v>
      </c>
      <c r="D2604" s="17">
        <f t="shared" si="866"/>
        <v>-9.8550724637681171</v>
      </c>
      <c r="E2604" s="17">
        <f t="shared" si="867"/>
        <v>3.8130841121495327</v>
      </c>
      <c r="F2604" s="17">
        <f t="shared" si="868"/>
        <v>-13.937282229965158</v>
      </c>
      <c r="G2604" s="17">
        <f t="shared" si="869"/>
        <v>3.958044725905403</v>
      </c>
      <c r="H2604" s="17">
        <f t="shared" si="870"/>
        <v>-35.763157894736842</v>
      </c>
      <c r="I2604" s="17">
        <f t="shared" si="871"/>
        <v>4.6081074207822592</v>
      </c>
      <c r="J2604" s="18">
        <v>10.42</v>
      </c>
      <c r="K2604" s="17">
        <v>-1.022</v>
      </c>
      <c r="L2604" s="17">
        <v>2.5078999999999998</v>
      </c>
      <c r="M2604" s="18">
        <v>8.16</v>
      </c>
      <c r="N2604" s="17">
        <v>-0.20699999999999999</v>
      </c>
      <c r="O2604" s="17">
        <v>2.14</v>
      </c>
      <c r="P2604" s="18">
        <v>8</v>
      </c>
      <c r="Q2604" s="17">
        <v>-0.28699999999999998</v>
      </c>
      <c r="R2604" s="17">
        <v>2.0211999999999999</v>
      </c>
      <c r="S2604" s="18">
        <v>9.06</v>
      </c>
      <c r="T2604" s="17">
        <v>-0.19</v>
      </c>
      <c r="U2604" s="17">
        <v>1.9661</v>
      </c>
      <c r="V2604" s="28">
        <v>42471</v>
      </c>
      <c r="W2604" s="7">
        <v>600802</v>
      </c>
      <c r="X2604" s="30" t="s">
        <v>41</v>
      </c>
      <c r="Y2604" s="66">
        <v>27203</v>
      </c>
      <c r="Z2604" s="66">
        <v>14037</v>
      </c>
      <c r="AA2604" s="16" t="s">
        <v>43</v>
      </c>
      <c r="AB2604" s="66">
        <v>27916</v>
      </c>
      <c r="AC2604" s="66">
        <v>13679</v>
      </c>
      <c r="AD2604" s="16" t="s">
        <v>41</v>
      </c>
      <c r="AE2604" s="66">
        <v>26127</v>
      </c>
      <c r="AF2604" s="66">
        <v>14616</v>
      </c>
      <c r="AG2604" s="30" t="s">
        <v>41</v>
      </c>
      <c r="AH2604" s="66">
        <v>24501</v>
      </c>
      <c r="AI2604" s="66">
        <v>15586</v>
      </c>
      <c r="AJ2604" s="76"/>
      <c r="AK2604" s="75"/>
      <c r="AL2604" s="7">
        <v>600802</v>
      </c>
    </row>
    <row r="2605" spans="1:38" x14ac:dyDescent="0.15">
      <c r="A2605" s="7">
        <v>600803</v>
      </c>
      <c r="B2605" s="17">
        <f t="shared" si="864"/>
        <v>17.390243902439025</v>
      </c>
      <c r="C2605" s="17">
        <f t="shared" si="865"/>
        <v>3.3015373217262454</v>
      </c>
      <c r="D2605" s="17">
        <f t="shared" si="866"/>
        <v>59.85</v>
      </c>
      <c r="E2605" s="17">
        <f t="shared" si="867"/>
        <v>2.7378774016468439</v>
      </c>
      <c r="F2605" s="17">
        <f t="shared" si="868"/>
        <v>-146</v>
      </c>
      <c r="G2605" s="17">
        <f t="shared" si="869"/>
        <v>2.7897867055198602</v>
      </c>
      <c r="H2605" s="17">
        <f t="shared" si="870"/>
        <v>42.675000000000004</v>
      </c>
      <c r="I2605" s="17">
        <f t="shared" si="871"/>
        <v>2.5483697599426729</v>
      </c>
      <c r="J2605" s="18">
        <v>14.26</v>
      </c>
      <c r="K2605" s="17">
        <v>0.82</v>
      </c>
      <c r="L2605" s="17">
        <v>4.3192000000000004</v>
      </c>
      <c r="M2605" s="18">
        <v>11.97</v>
      </c>
      <c r="N2605" s="17">
        <v>0.05</v>
      </c>
      <c r="O2605" s="17">
        <v>4.3719999999999999</v>
      </c>
      <c r="P2605" s="18">
        <v>11.68</v>
      </c>
      <c r="Q2605" s="17">
        <v>-0.04</v>
      </c>
      <c r="R2605" s="17">
        <v>4.1867000000000001</v>
      </c>
      <c r="S2605" s="18">
        <v>11.38</v>
      </c>
      <c r="T2605" s="17">
        <v>0.2</v>
      </c>
      <c r="U2605" s="17">
        <v>4.4656000000000002</v>
      </c>
      <c r="V2605" s="21">
        <v>42473</v>
      </c>
      <c r="W2605" s="7">
        <v>600803</v>
      </c>
      <c r="X2605" s="16" t="s">
        <v>39</v>
      </c>
      <c r="Y2605" s="66">
        <v>25706</v>
      </c>
      <c r="Z2605" s="66">
        <v>38348</v>
      </c>
      <c r="AA2605" s="16" t="s">
        <v>37</v>
      </c>
      <c r="AB2605" s="66">
        <v>23463</v>
      </c>
      <c r="AC2605" s="66">
        <v>42014</v>
      </c>
      <c r="AD2605" s="16" t="s">
        <v>39</v>
      </c>
      <c r="AE2605" s="66">
        <v>24919</v>
      </c>
      <c r="AF2605" s="66">
        <v>39560</v>
      </c>
      <c r="AG2605" s="16" t="s">
        <v>37</v>
      </c>
      <c r="AH2605" s="66">
        <v>24177</v>
      </c>
      <c r="AI2605" s="66">
        <v>40774</v>
      </c>
      <c r="AJ2605" s="76"/>
      <c r="AK2605" s="75"/>
      <c r="AL2605" s="7">
        <v>600803</v>
      </c>
    </row>
    <row r="2606" spans="1:38" x14ac:dyDescent="0.15">
      <c r="A2606" s="7">
        <v>600804</v>
      </c>
      <c r="B2606" s="17">
        <f t="shared" si="864"/>
        <v>41.377358490566039</v>
      </c>
      <c r="C2606" s="17">
        <f t="shared" si="865"/>
        <v>5.5874035007261327</v>
      </c>
      <c r="D2606" s="17">
        <f t="shared" si="866"/>
        <v>37.910714285714285</v>
      </c>
      <c r="E2606" s="17">
        <f t="shared" si="867"/>
        <v>5.2171135084658298</v>
      </c>
      <c r="F2606" s="17">
        <f t="shared" si="868"/>
        <v>30.383333333333336</v>
      </c>
      <c r="G2606" s="17">
        <f t="shared" si="869"/>
        <v>4.233332559273622</v>
      </c>
      <c r="H2606" s="17">
        <f t="shared" si="870"/>
        <v>35.76136363636364</v>
      </c>
      <c r="I2606" s="17">
        <f t="shared" si="871"/>
        <v>4.8821352942545317</v>
      </c>
      <c r="J2606" s="18">
        <v>21.93</v>
      </c>
      <c r="K2606" s="17">
        <v>0.53</v>
      </c>
      <c r="L2606" s="17">
        <v>3.9249000000000001</v>
      </c>
      <c r="M2606" s="18">
        <v>21.23</v>
      </c>
      <c r="N2606" s="17">
        <v>0.14000000000000001</v>
      </c>
      <c r="O2606" s="17">
        <v>4.0693000000000001</v>
      </c>
      <c r="P2606" s="18">
        <v>18.23</v>
      </c>
      <c r="Q2606" s="17">
        <v>0.3</v>
      </c>
      <c r="R2606" s="17">
        <v>4.3063000000000002</v>
      </c>
      <c r="S2606" s="18">
        <v>20.98</v>
      </c>
      <c r="T2606" s="17">
        <v>0.44</v>
      </c>
      <c r="U2606" s="17">
        <v>4.2972999999999999</v>
      </c>
      <c r="V2606" s="21">
        <v>42481</v>
      </c>
      <c r="W2606" s="7">
        <v>600804</v>
      </c>
      <c r="X2606" s="16"/>
      <c r="Y2606" s="66">
        <v>106315</v>
      </c>
      <c r="Z2606" s="66">
        <v>13172</v>
      </c>
      <c r="AA2606" s="30"/>
      <c r="AB2606" s="66">
        <v>95005</v>
      </c>
      <c r="AC2606" s="66">
        <v>14740</v>
      </c>
      <c r="AD2606" s="30"/>
      <c r="AE2606" s="66">
        <v>94595</v>
      </c>
      <c r="AF2606" s="66">
        <v>14943</v>
      </c>
      <c r="AG2606" s="30"/>
      <c r="AH2606" s="66">
        <v>84723</v>
      </c>
      <c r="AI2606" s="66">
        <v>16685</v>
      </c>
      <c r="AJ2606" s="76"/>
      <c r="AK2606" s="75"/>
      <c r="AL2606" s="7">
        <v>600804</v>
      </c>
    </row>
    <row r="2607" spans="1:38" x14ac:dyDescent="0.15">
      <c r="A2607" s="7">
        <v>600805</v>
      </c>
      <c r="B2607" s="17">
        <f t="shared" si="864"/>
        <v>56.6</v>
      </c>
      <c r="C2607" s="17">
        <f t="shared" si="865"/>
        <v>1.143095648427402</v>
      </c>
      <c r="D2607" s="17">
        <f t="shared" si="866"/>
        <v>58.716216216216218</v>
      </c>
      <c r="E2607" s="17">
        <f t="shared" si="867"/>
        <v>1.1642550911039655</v>
      </c>
      <c r="F2607" s="17">
        <f t="shared" si="868"/>
        <v>45.684210526315788</v>
      </c>
      <c r="G2607" s="17">
        <f t="shared" si="869"/>
        <v>1.1694960926973861</v>
      </c>
      <c r="H2607" s="17">
        <f t="shared" si="870"/>
        <v>63.974999999999994</v>
      </c>
      <c r="I2607" s="17">
        <f t="shared" si="871"/>
        <v>1.1478476175097223</v>
      </c>
      <c r="J2607" s="18">
        <v>8.49</v>
      </c>
      <c r="K2607" s="17">
        <v>0.15</v>
      </c>
      <c r="L2607" s="17">
        <v>7.4272</v>
      </c>
      <c r="M2607" s="18">
        <v>8.69</v>
      </c>
      <c r="N2607" s="17">
        <v>3.6999999999999998E-2</v>
      </c>
      <c r="O2607" s="17">
        <v>7.4640000000000004</v>
      </c>
      <c r="P2607" s="18">
        <v>8.68</v>
      </c>
      <c r="Q2607" s="17">
        <v>9.5000000000000001E-2</v>
      </c>
      <c r="R2607" s="17">
        <v>7.4219999999999997</v>
      </c>
      <c r="S2607" s="18">
        <v>8.5299999999999994</v>
      </c>
      <c r="T2607" s="17">
        <v>0.1</v>
      </c>
      <c r="U2607" s="17">
        <v>7.4313000000000002</v>
      </c>
      <c r="V2607" s="21">
        <v>42459</v>
      </c>
      <c r="W2607" s="7">
        <v>600805</v>
      </c>
      <c r="X2607" s="30"/>
      <c r="Y2607" s="66">
        <v>58750</v>
      </c>
      <c r="Z2607" s="66">
        <v>14483</v>
      </c>
      <c r="AA2607" s="30"/>
      <c r="AB2607" s="66">
        <v>57457</v>
      </c>
      <c r="AC2607" s="66">
        <v>14809</v>
      </c>
      <c r="AD2607" s="30"/>
      <c r="AE2607" s="66">
        <v>56026</v>
      </c>
      <c r="AF2607" s="66">
        <v>15187</v>
      </c>
      <c r="AG2607" s="30"/>
      <c r="AH2607" s="66">
        <v>56815</v>
      </c>
      <c r="AI2607" s="66">
        <v>14977</v>
      </c>
      <c r="AJ2607" s="76"/>
      <c r="AK2607" s="75"/>
      <c r="AL2607" s="7">
        <v>600805</v>
      </c>
    </row>
    <row r="2608" spans="1:38" x14ac:dyDescent="0.15">
      <c r="A2608" s="7">
        <v>600806</v>
      </c>
      <c r="B2608" s="17">
        <f t="shared" si="864"/>
        <v>-21.54054054054054</v>
      </c>
      <c r="C2608" s="17">
        <f t="shared" si="865"/>
        <v>4.7601982918234489</v>
      </c>
      <c r="D2608" s="17">
        <f t="shared" si="866"/>
        <v>-50.9</v>
      </c>
      <c r="E2608" s="17">
        <f t="shared" si="867"/>
        <v>6.2684729064039404</v>
      </c>
      <c r="F2608" s="17">
        <f t="shared" si="868"/>
        <v>-15.260848366650414</v>
      </c>
      <c r="G2608" s="17">
        <f t="shared" si="869"/>
        <v>4.2608222161720661</v>
      </c>
      <c r="H2608" s="17">
        <f t="shared" si="870"/>
        <v>-19.617263843648207</v>
      </c>
      <c r="I2608" s="17">
        <f t="shared" si="871"/>
        <v>5.8728881737731289</v>
      </c>
      <c r="J2608" s="18">
        <v>7.97</v>
      </c>
      <c r="K2608" s="17">
        <v>-0.37</v>
      </c>
      <c r="L2608" s="17">
        <v>1.6742999999999999</v>
      </c>
      <c r="M2608" s="18">
        <v>10.18</v>
      </c>
      <c r="N2608" s="17">
        <v>-0.05</v>
      </c>
      <c r="O2608" s="17">
        <v>1.6240000000000001</v>
      </c>
      <c r="P2608" s="18">
        <v>6.26</v>
      </c>
      <c r="Q2608" s="17">
        <v>-0.2051</v>
      </c>
      <c r="R2608" s="17">
        <v>1.4692000000000001</v>
      </c>
      <c r="S2608" s="18">
        <v>8.0299999999999994</v>
      </c>
      <c r="T2608" s="17">
        <v>-0.307</v>
      </c>
      <c r="U2608" s="17">
        <v>1.3673</v>
      </c>
      <c r="V2608" s="21">
        <v>42459</v>
      </c>
      <c r="W2608" s="7">
        <v>600806</v>
      </c>
      <c r="X2608" s="30"/>
      <c r="Y2608" s="66">
        <v>37466</v>
      </c>
      <c r="Z2608" s="66">
        <v>14175</v>
      </c>
      <c r="AA2608" s="30"/>
      <c r="AB2608" s="66"/>
      <c r="AC2608" s="66"/>
      <c r="AD2608" s="30"/>
      <c r="AE2608" s="66">
        <v>39491</v>
      </c>
      <c r="AF2608" s="66">
        <v>13448</v>
      </c>
      <c r="AG2608" s="30"/>
      <c r="AH2608" s="66">
        <v>35198</v>
      </c>
      <c r="AI2608" s="66">
        <v>15088</v>
      </c>
      <c r="AJ2608" s="76"/>
      <c r="AK2608" s="75"/>
      <c r="AL2608" s="7">
        <v>600806</v>
      </c>
    </row>
    <row r="2609" spans="1:38" x14ac:dyDescent="0.15">
      <c r="A2609" s="7">
        <v>600807</v>
      </c>
      <c r="B2609" s="17">
        <f t="shared" si="864"/>
        <v>91.533333333333346</v>
      </c>
      <c r="C2609" s="17">
        <f t="shared" si="865"/>
        <v>7.1843440950238087</v>
      </c>
      <c r="D2609" s="17">
        <f t="shared" si="866"/>
        <v>-292.25</v>
      </c>
      <c r="E2609" s="17">
        <f t="shared" si="867"/>
        <v>5.5743645987315809</v>
      </c>
      <c r="F2609" s="17">
        <f t="shared" si="868"/>
        <v>75.75</v>
      </c>
      <c r="G2609" s="17">
        <f t="shared" si="869"/>
        <v>5.532730758696248</v>
      </c>
      <c r="H2609" s="17">
        <f t="shared" si="870"/>
        <v>91.8</v>
      </c>
      <c r="I2609" s="17">
        <f t="shared" si="871"/>
        <v>5.4494457058902093</v>
      </c>
      <c r="J2609" s="18">
        <v>13.73</v>
      </c>
      <c r="K2609" s="17">
        <v>0.15</v>
      </c>
      <c r="L2609" s="17">
        <v>1.9111</v>
      </c>
      <c r="M2609" s="18">
        <v>11.69</v>
      </c>
      <c r="N2609" s="17">
        <v>-0.01</v>
      </c>
      <c r="O2609" s="17">
        <v>2.0971000000000002</v>
      </c>
      <c r="P2609" s="18">
        <v>12.12</v>
      </c>
      <c r="Q2609" s="17">
        <v>0.08</v>
      </c>
      <c r="R2609" s="17">
        <v>2.1905999999999999</v>
      </c>
      <c r="S2609" s="18">
        <v>12.24</v>
      </c>
      <c r="T2609" s="17">
        <v>0.1</v>
      </c>
      <c r="U2609" s="17">
        <v>2.2461000000000002</v>
      </c>
      <c r="V2609" s="21">
        <v>42468</v>
      </c>
      <c r="W2609" s="7">
        <v>600807</v>
      </c>
      <c r="X2609" s="16"/>
      <c r="Y2609" s="66">
        <v>73089</v>
      </c>
      <c r="Z2609" s="66">
        <v>11720</v>
      </c>
      <c r="AA2609" s="16"/>
      <c r="AB2609" s="66">
        <v>60011</v>
      </c>
      <c r="AC2609" s="66">
        <v>14741</v>
      </c>
      <c r="AD2609" s="16"/>
      <c r="AE2609" s="66">
        <v>58391</v>
      </c>
      <c r="AF2609" s="66">
        <v>15150</v>
      </c>
      <c r="AG2609" s="30"/>
      <c r="AH2609" s="66">
        <v>81529</v>
      </c>
      <c r="AI2609" s="66">
        <v>10851</v>
      </c>
      <c r="AJ2609" s="76"/>
      <c r="AK2609" s="75"/>
      <c r="AL2609" s="7">
        <v>600807</v>
      </c>
    </row>
    <row r="2610" spans="1:38" x14ac:dyDescent="0.15">
      <c r="A2610" s="7">
        <v>600808</v>
      </c>
      <c r="B2610" s="17">
        <f t="shared" si="864"/>
        <v>-4.5352564102564106</v>
      </c>
      <c r="C2610" s="17">
        <f t="shared" si="865"/>
        <v>1.1807902532649059</v>
      </c>
      <c r="D2610" s="17">
        <f t="shared" si="866"/>
        <v>14.722222222222221</v>
      </c>
      <c r="E2610" s="17">
        <f t="shared" si="867"/>
        <v>1.1247877758913414</v>
      </c>
      <c r="F2610" s="17">
        <f t="shared" si="868"/>
        <v>20.423728813559325</v>
      </c>
      <c r="G2610" s="17">
        <f t="shared" si="869"/>
        <v>0.97907779809059525</v>
      </c>
      <c r="H2610" s="17">
        <f t="shared" si="870"/>
        <v>21.069979716024346</v>
      </c>
      <c r="I2610" s="17">
        <f t="shared" si="871"/>
        <v>1.1068488771677454</v>
      </c>
      <c r="J2610" s="18">
        <v>2.83</v>
      </c>
      <c r="K2610" s="17">
        <v>-0.624</v>
      </c>
      <c r="L2610" s="17">
        <v>2.3967000000000001</v>
      </c>
      <c r="M2610" s="18">
        <v>2.65</v>
      </c>
      <c r="N2610" s="17">
        <v>4.4999999999999998E-2</v>
      </c>
      <c r="O2610" s="17">
        <v>2.3559999999999999</v>
      </c>
      <c r="P2610" s="18">
        <v>2.41</v>
      </c>
      <c r="Q2610" s="17">
        <v>5.8999999999999997E-2</v>
      </c>
      <c r="R2610" s="17">
        <v>2.4615</v>
      </c>
      <c r="S2610" s="18">
        <v>2.77</v>
      </c>
      <c r="T2610" s="17">
        <v>9.8599999999999993E-2</v>
      </c>
      <c r="U2610" s="17">
        <v>2.5026000000000002</v>
      </c>
      <c r="V2610" s="28">
        <v>42459</v>
      </c>
      <c r="W2610" s="7">
        <v>600808</v>
      </c>
      <c r="X2610" s="30"/>
      <c r="Y2610" s="66"/>
      <c r="Z2610" s="66"/>
      <c r="AA2610" s="30"/>
      <c r="AB2610" s="66"/>
      <c r="AC2610" s="66"/>
      <c r="AD2610" s="30"/>
      <c r="AE2610" s="66"/>
      <c r="AF2610" s="66"/>
      <c r="AG2610" s="30"/>
      <c r="AH2610" s="66"/>
      <c r="AI2610" s="66"/>
      <c r="AJ2610" s="76"/>
      <c r="AK2610" s="75"/>
      <c r="AL2610" s="7">
        <v>600808</v>
      </c>
    </row>
    <row r="2611" spans="1:38" x14ac:dyDescent="0.15">
      <c r="A2611" s="7">
        <v>600809</v>
      </c>
      <c r="B2611" s="17">
        <f t="shared" si="864"/>
        <v>41.609845335107273</v>
      </c>
      <c r="C2611" s="17">
        <f t="shared" si="865"/>
        <v>4.8959943643230339</v>
      </c>
      <c r="D2611" s="17">
        <f t="shared" si="866"/>
        <v>13.418037602820212</v>
      </c>
      <c r="E2611" s="17">
        <f t="shared" si="867"/>
        <v>3.3509409045889731</v>
      </c>
      <c r="F2611" s="17">
        <f t="shared" si="868"/>
        <v>26.75512665862485</v>
      </c>
      <c r="G2611" s="17">
        <f t="shared" si="869"/>
        <v>4.2580967190769643</v>
      </c>
      <c r="H2611" s="17">
        <f t="shared" si="870"/>
        <v>28.108808290155444</v>
      </c>
      <c r="I2611" s="17">
        <f t="shared" si="871"/>
        <v>3.6722951374525219</v>
      </c>
      <c r="J2611" s="18">
        <v>25.02</v>
      </c>
      <c r="K2611" s="17">
        <v>0.60129999999999995</v>
      </c>
      <c r="L2611" s="17">
        <v>5.1102999999999996</v>
      </c>
      <c r="M2611" s="18">
        <v>18.27</v>
      </c>
      <c r="N2611" s="17">
        <v>0.34039999999999998</v>
      </c>
      <c r="O2611" s="17">
        <v>5.4522000000000004</v>
      </c>
      <c r="P2611" s="18">
        <v>22.18</v>
      </c>
      <c r="Q2611" s="17">
        <v>0.41449999999999998</v>
      </c>
      <c r="R2611" s="17">
        <v>5.2088999999999999</v>
      </c>
      <c r="S2611" s="18">
        <v>19.53</v>
      </c>
      <c r="T2611" s="17">
        <v>0.52110000000000001</v>
      </c>
      <c r="U2611" s="17">
        <v>5.3182</v>
      </c>
      <c r="V2611" s="21">
        <v>42488</v>
      </c>
      <c r="W2611" s="7">
        <v>600809</v>
      </c>
      <c r="X2611" s="42" t="s">
        <v>41</v>
      </c>
      <c r="Y2611" s="66">
        <v>36701</v>
      </c>
      <c r="Z2611" s="66">
        <v>23592</v>
      </c>
      <c r="AA2611" s="30" t="s">
        <v>41</v>
      </c>
      <c r="AB2611" s="66">
        <v>31754</v>
      </c>
      <c r="AC2611" s="66">
        <v>27267</v>
      </c>
      <c r="AD2611" s="30" t="s">
        <v>41</v>
      </c>
      <c r="AE2611" s="66">
        <v>30437</v>
      </c>
      <c r="AF2611" s="66">
        <v>28447</v>
      </c>
      <c r="AG2611" s="42"/>
      <c r="AH2611" s="66">
        <v>43431</v>
      </c>
      <c r="AI2611" s="66">
        <v>19936</v>
      </c>
      <c r="AJ2611" s="76"/>
      <c r="AK2611" s="75"/>
      <c r="AL2611" s="7">
        <v>600809</v>
      </c>
    </row>
    <row r="2612" spans="1:38" x14ac:dyDescent="0.15">
      <c r="A2612" s="7">
        <v>600810</v>
      </c>
      <c r="B2612" s="17">
        <f t="shared" si="864"/>
        <v>73.499999999999986</v>
      </c>
      <c r="C2612" s="17">
        <f t="shared" si="865"/>
        <v>1.9080643067737209</v>
      </c>
      <c r="D2612" s="17">
        <f t="shared" si="866"/>
        <v>75.10121457489879</v>
      </c>
      <c r="E2612" s="17">
        <f t="shared" si="867"/>
        <v>1.3695848791922771</v>
      </c>
      <c r="F2612" s="17">
        <f t="shared" si="868"/>
        <v>41.5</v>
      </c>
      <c r="G2612" s="17">
        <f t="shared" si="869"/>
        <v>1.3629148497509533</v>
      </c>
      <c r="H2612" s="17">
        <f t="shared" si="870"/>
        <v>39.132352941176464</v>
      </c>
      <c r="I2612" s="17">
        <f t="shared" si="871"/>
        <v>1.593060220190736</v>
      </c>
      <c r="J2612" s="18">
        <v>10.29</v>
      </c>
      <c r="K2612" s="17">
        <v>0.14000000000000001</v>
      </c>
      <c r="L2612" s="17">
        <v>5.3929</v>
      </c>
      <c r="M2612" s="18">
        <v>7.42</v>
      </c>
      <c r="N2612" s="17">
        <v>2.47E-2</v>
      </c>
      <c r="O2612" s="17">
        <v>5.4177</v>
      </c>
      <c r="P2612" s="18">
        <v>7.47</v>
      </c>
      <c r="Q2612" s="17">
        <v>0.09</v>
      </c>
      <c r="R2612" s="17">
        <v>5.4809000000000001</v>
      </c>
      <c r="S2612" s="18">
        <v>8.8699999999999992</v>
      </c>
      <c r="T2612" s="17">
        <v>0.17</v>
      </c>
      <c r="U2612" s="17">
        <v>5.5678999999999998</v>
      </c>
      <c r="V2612" s="21">
        <v>42488</v>
      </c>
      <c r="W2612" s="7">
        <v>600810</v>
      </c>
      <c r="X2612" s="16" t="s">
        <v>41</v>
      </c>
      <c r="Y2612" s="66">
        <v>32252</v>
      </c>
      <c r="Z2612" s="66">
        <v>13713</v>
      </c>
      <c r="AA2612" s="16" t="s">
        <v>41</v>
      </c>
      <c r="AB2612" s="66">
        <v>29854</v>
      </c>
      <c r="AC2612" s="66">
        <v>14815</v>
      </c>
      <c r="AD2612" s="16" t="s">
        <v>41</v>
      </c>
      <c r="AE2612" s="66">
        <v>28022</v>
      </c>
      <c r="AF2612" s="66">
        <v>15783</v>
      </c>
      <c r="AG2612" s="16" t="s">
        <v>41</v>
      </c>
      <c r="AH2612" s="66">
        <v>26168</v>
      </c>
      <c r="AI2612" s="66">
        <v>16902</v>
      </c>
      <c r="AJ2612" s="76"/>
      <c r="AK2612" s="75"/>
      <c r="AL2612" s="7">
        <v>600810</v>
      </c>
    </row>
    <row r="2613" spans="1:38" x14ac:dyDescent="0.15">
      <c r="A2613" s="7">
        <v>600811</v>
      </c>
      <c r="B2613" s="17">
        <f t="shared" si="864"/>
        <v>18.552153606642449</v>
      </c>
      <c r="C2613" s="17">
        <f t="shared" si="865"/>
        <v>1.1476172896971255</v>
      </c>
      <c r="D2613" s="17">
        <f t="shared" si="866"/>
        <v>12.275664034458003</v>
      </c>
      <c r="E2613" s="17">
        <f t="shared" si="867"/>
        <v>1.0872675250357653</v>
      </c>
      <c r="F2613" s="17">
        <f t="shared" si="868"/>
        <v>13.909774436090226</v>
      </c>
      <c r="G2613" s="17">
        <f t="shared" si="869"/>
        <v>0.98577581740945219</v>
      </c>
      <c r="H2613" s="17">
        <f t="shared" si="870"/>
        <v>22.76959722823733</v>
      </c>
      <c r="I2613" s="17">
        <f t="shared" si="871"/>
        <v>1.0363843344815862</v>
      </c>
      <c r="J2613" s="18">
        <v>7.15</v>
      </c>
      <c r="K2613" s="17">
        <v>0.38540000000000002</v>
      </c>
      <c r="L2613" s="17">
        <v>6.2302999999999997</v>
      </c>
      <c r="M2613" s="18">
        <v>6.84</v>
      </c>
      <c r="N2613" s="17">
        <v>0.13930000000000001</v>
      </c>
      <c r="O2613" s="17">
        <v>6.2910000000000004</v>
      </c>
      <c r="P2613" s="18">
        <v>6.66</v>
      </c>
      <c r="Q2613" s="17">
        <v>0.2394</v>
      </c>
      <c r="R2613" s="17">
        <v>6.7561</v>
      </c>
      <c r="S2613" s="18">
        <v>7.01</v>
      </c>
      <c r="T2613" s="17">
        <v>0.23089999999999999</v>
      </c>
      <c r="U2613" s="17">
        <v>6.7638999999999996</v>
      </c>
      <c r="V2613" s="28">
        <v>42489</v>
      </c>
      <c r="W2613" s="7">
        <v>600811</v>
      </c>
      <c r="X2613" s="30"/>
      <c r="Y2613" s="66"/>
      <c r="Z2613" s="66"/>
      <c r="AA2613" s="30"/>
      <c r="AB2613" s="66"/>
      <c r="AC2613" s="66"/>
      <c r="AD2613" s="30"/>
      <c r="AE2613" s="66"/>
      <c r="AF2613" s="66"/>
      <c r="AG2613" s="30"/>
      <c r="AH2613" s="66"/>
      <c r="AI2613" s="66"/>
      <c r="AJ2613" s="76"/>
      <c r="AK2613" s="75"/>
      <c r="AL2613" s="7">
        <v>600811</v>
      </c>
    </row>
    <row r="2614" spans="1:38" x14ac:dyDescent="0.15">
      <c r="A2614" s="7">
        <v>600812</v>
      </c>
      <c r="B2614" s="17">
        <f t="shared" si="864"/>
        <v>160.5128205128205</v>
      </c>
      <c r="C2614" s="17">
        <f t="shared" si="865"/>
        <v>1.9304304921672628</v>
      </c>
      <c r="D2614" s="17">
        <f t="shared" si="866"/>
        <v>201.11111111111114</v>
      </c>
      <c r="E2614" s="17">
        <f t="shared" si="867"/>
        <v>2.2269385746362769</v>
      </c>
      <c r="F2614" s="17">
        <f t="shared" si="868"/>
        <v>172.5</v>
      </c>
      <c r="G2614" s="17">
        <f t="shared" si="869"/>
        <v>1.9154251873785508</v>
      </c>
      <c r="H2614" s="17">
        <f t="shared" si="870"/>
        <v>119.62499999999999</v>
      </c>
      <c r="I2614" s="17">
        <f t="shared" si="871"/>
        <v>1.9548964333864445</v>
      </c>
      <c r="J2614" s="18">
        <v>6.26</v>
      </c>
      <c r="K2614" s="17">
        <v>3.9E-2</v>
      </c>
      <c r="L2614" s="17">
        <v>3.2427999999999999</v>
      </c>
      <c r="M2614" s="18">
        <v>7.24</v>
      </c>
      <c r="N2614" s="17">
        <v>8.9999999999999993E-3</v>
      </c>
      <c r="O2614" s="17">
        <v>3.2511000000000001</v>
      </c>
      <c r="P2614" s="18">
        <v>6.21</v>
      </c>
      <c r="Q2614" s="17">
        <v>1.7999999999999999E-2</v>
      </c>
      <c r="R2614" s="17">
        <v>3.2421000000000002</v>
      </c>
      <c r="S2614" s="18">
        <v>6.38</v>
      </c>
      <c r="T2614" s="17">
        <v>0.04</v>
      </c>
      <c r="U2614" s="17">
        <v>3.2635999999999998</v>
      </c>
      <c r="V2614" s="21">
        <v>42447</v>
      </c>
      <c r="W2614" s="7">
        <v>600812</v>
      </c>
      <c r="X2614" s="30"/>
      <c r="Y2614" s="66"/>
      <c r="Z2614" s="66"/>
      <c r="AA2614" s="30"/>
      <c r="AB2614" s="66"/>
      <c r="AC2614" s="66"/>
      <c r="AD2614" s="30"/>
      <c r="AE2614" s="66"/>
      <c r="AF2614" s="66"/>
      <c r="AG2614" s="30"/>
      <c r="AH2614" s="66"/>
      <c r="AI2614" s="66"/>
      <c r="AJ2614" s="76"/>
      <c r="AK2614" s="75"/>
      <c r="AL2614" s="7">
        <v>600812</v>
      </c>
    </row>
    <row r="2615" spans="1:38" x14ac:dyDescent="0.15">
      <c r="A2615" s="7">
        <v>600814</v>
      </c>
      <c r="B2615" s="17">
        <f t="shared" si="864"/>
        <v>35.53125</v>
      </c>
      <c r="C2615" s="17">
        <f t="shared" si="865"/>
        <v>4.0527535198716809</v>
      </c>
      <c r="D2615" s="17">
        <f t="shared" si="866"/>
        <v>30.65625</v>
      </c>
      <c r="E2615" s="17">
        <f t="shared" si="867"/>
        <v>3.3948160708724093</v>
      </c>
      <c r="F2615" s="17">
        <f t="shared" si="868"/>
        <v>35.300000000000004</v>
      </c>
      <c r="G2615" s="17">
        <f t="shared" si="869"/>
        <v>3.7033151489718841</v>
      </c>
      <c r="H2615" s="17">
        <f t="shared" si="870"/>
        <v>38.210526315789473</v>
      </c>
      <c r="I2615" s="17">
        <f t="shared" si="871"/>
        <v>3.3433495665388731</v>
      </c>
      <c r="J2615" s="18">
        <v>11.37</v>
      </c>
      <c r="K2615" s="17">
        <v>0.32</v>
      </c>
      <c r="L2615" s="17">
        <v>2.8054999999999999</v>
      </c>
      <c r="M2615" s="18">
        <v>9.81</v>
      </c>
      <c r="N2615" s="17">
        <v>0.08</v>
      </c>
      <c r="O2615" s="17">
        <v>2.8896999999999999</v>
      </c>
      <c r="P2615" s="18">
        <v>10.59</v>
      </c>
      <c r="Q2615" s="17">
        <v>0.15</v>
      </c>
      <c r="R2615" s="17">
        <v>2.8595999999999999</v>
      </c>
      <c r="S2615" s="18">
        <v>9.68</v>
      </c>
      <c r="T2615" s="17">
        <v>0.19</v>
      </c>
      <c r="U2615" s="17">
        <v>2.8953000000000002</v>
      </c>
      <c r="V2615" s="21">
        <v>42459</v>
      </c>
      <c r="W2615" s="7">
        <v>600814</v>
      </c>
      <c r="X2615" s="16" t="s">
        <v>41</v>
      </c>
      <c r="Y2615" s="66">
        <v>30481</v>
      </c>
      <c r="Z2615" s="66">
        <v>23458</v>
      </c>
      <c r="AA2615" s="16" t="s">
        <v>41</v>
      </c>
      <c r="AB2615" s="66">
        <v>27932</v>
      </c>
      <c r="AC2615" s="66">
        <v>25599</v>
      </c>
      <c r="AD2615" s="16" t="s">
        <v>37</v>
      </c>
      <c r="AE2615" s="66">
        <v>25803</v>
      </c>
      <c r="AF2615" s="66">
        <v>27711</v>
      </c>
      <c r="AG2615" s="16" t="s">
        <v>43</v>
      </c>
      <c r="AH2615" s="66">
        <v>28522</v>
      </c>
      <c r="AI2615" s="66">
        <v>25069</v>
      </c>
      <c r="AJ2615" s="76"/>
      <c r="AK2615" s="75"/>
      <c r="AL2615" s="7">
        <v>600814</v>
      </c>
    </row>
    <row r="2616" spans="1:38" x14ac:dyDescent="0.15">
      <c r="A2616" s="7">
        <v>600815</v>
      </c>
      <c r="B2616" s="17">
        <f t="shared" si="864"/>
        <v>-6.1923076923076925</v>
      </c>
      <c r="C2616" s="17">
        <f t="shared" si="865"/>
        <v>2.007856831078132</v>
      </c>
      <c r="D2616" s="17">
        <f t="shared" si="866"/>
        <v>-21.274509803921568</v>
      </c>
      <c r="E2616" s="17">
        <f t="shared" si="867"/>
        <v>2.0792743300648375</v>
      </c>
      <c r="F2616" s="17">
        <f t="shared" si="868"/>
        <v>-12.74</v>
      </c>
      <c r="G2616" s="17">
        <f t="shared" si="869"/>
        <v>2.1507191572692279</v>
      </c>
      <c r="H2616" s="17">
        <f t="shared" si="870"/>
        <v>-8.6181818181818173</v>
      </c>
      <c r="I2616" s="17">
        <f t="shared" si="871"/>
        <v>2.3762078429898112</v>
      </c>
      <c r="J2616" s="18">
        <v>6.44</v>
      </c>
      <c r="K2616" s="17">
        <v>-1.04</v>
      </c>
      <c r="L2616" s="17">
        <v>3.2073999999999998</v>
      </c>
      <c r="M2616" s="18">
        <v>6.51</v>
      </c>
      <c r="N2616" s="17">
        <v>-7.6499999999999999E-2</v>
      </c>
      <c r="O2616" s="17">
        <v>3.1309</v>
      </c>
      <c r="P2616" s="18">
        <v>6.37</v>
      </c>
      <c r="Q2616" s="17">
        <v>-0.25</v>
      </c>
      <c r="R2616" s="17">
        <v>2.9618000000000002</v>
      </c>
      <c r="S2616" s="18">
        <v>6.32</v>
      </c>
      <c r="T2616" s="17">
        <v>-0.55000000000000004</v>
      </c>
      <c r="U2616" s="17">
        <v>2.6597</v>
      </c>
      <c r="V2616" s="21">
        <v>42488</v>
      </c>
      <c r="W2616" s="7">
        <v>600815</v>
      </c>
      <c r="X2616" s="30"/>
      <c r="Y2616" s="66">
        <v>60481</v>
      </c>
      <c r="Z2616" s="66">
        <v>15856</v>
      </c>
      <c r="AA2616" s="30"/>
      <c r="AB2616" s="66">
        <v>58293</v>
      </c>
      <c r="AC2616" s="66">
        <v>16451</v>
      </c>
      <c r="AD2616" s="30"/>
      <c r="AE2616" s="66">
        <v>59094</v>
      </c>
      <c r="AF2616" s="66">
        <v>16228</v>
      </c>
      <c r="AG2616" s="30"/>
      <c r="AH2616" s="66">
        <v>54517</v>
      </c>
      <c r="AI2616" s="66">
        <v>17590</v>
      </c>
      <c r="AJ2616" s="76"/>
      <c r="AK2616" s="75"/>
      <c r="AL2616" s="7">
        <v>600815</v>
      </c>
    </row>
    <row r="2617" spans="1:38" x14ac:dyDescent="0.15">
      <c r="A2617" s="7">
        <v>600816</v>
      </c>
      <c r="B2617" s="17">
        <f t="shared" si="864"/>
        <v>13.779022284447557</v>
      </c>
      <c r="C2617" s="17">
        <f t="shared" si="865"/>
        <v>3.5669520832389496</v>
      </c>
      <c r="D2617" s="17">
        <f t="shared" si="866"/>
        <v>12.201688009313154</v>
      </c>
      <c r="E2617" s="17">
        <f t="shared" si="867"/>
        <v>4.7130571637344723</v>
      </c>
      <c r="F2617" s="17">
        <f t="shared" si="868"/>
        <v>10.717916137229988</v>
      </c>
      <c r="G2617" s="17">
        <f t="shared" si="869"/>
        <v>4.2133919428557158</v>
      </c>
      <c r="H2617" s="17">
        <f t="shared" si="870"/>
        <v>11.47173713235294</v>
      </c>
      <c r="I2617" s="17">
        <f t="shared" si="871"/>
        <v>4.415699281370923</v>
      </c>
      <c r="J2617" s="18">
        <v>23.62</v>
      </c>
      <c r="K2617" s="17">
        <v>1.7141999999999999</v>
      </c>
      <c r="L2617" s="17">
        <v>6.6219000000000001</v>
      </c>
      <c r="M2617" s="18">
        <v>16.77</v>
      </c>
      <c r="N2617" s="17">
        <v>0.34360000000000002</v>
      </c>
      <c r="O2617" s="17">
        <v>3.5581999999999998</v>
      </c>
      <c r="P2617" s="18">
        <v>16.87</v>
      </c>
      <c r="Q2617" s="17">
        <v>0.78700000000000003</v>
      </c>
      <c r="R2617" s="17">
        <v>4.0038999999999998</v>
      </c>
      <c r="S2617" s="18">
        <v>19.97</v>
      </c>
      <c r="T2617" s="17">
        <v>1.3056000000000001</v>
      </c>
      <c r="U2617" s="17">
        <v>4.5225</v>
      </c>
      <c r="V2617" s="21"/>
      <c r="W2617" s="7">
        <v>600816</v>
      </c>
      <c r="X2617" s="30" t="s">
        <v>37</v>
      </c>
      <c r="Y2617" s="66">
        <v>44422</v>
      </c>
      <c r="Z2617" s="66">
        <v>46636</v>
      </c>
      <c r="AA2617" s="30" t="s">
        <v>41</v>
      </c>
      <c r="AB2617" s="66">
        <v>55062</v>
      </c>
      <c r="AC2617" s="66">
        <v>32144</v>
      </c>
      <c r="AD2617" s="16" t="s">
        <v>41</v>
      </c>
      <c r="AE2617" s="66">
        <v>50208</v>
      </c>
      <c r="AF2617" s="66">
        <v>35251</v>
      </c>
      <c r="AG2617" s="16" t="s">
        <v>41</v>
      </c>
      <c r="AH2617" s="66">
        <v>44671</v>
      </c>
      <c r="AI2617" s="66">
        <v>39621</v>
      </c>
      <c r="AJ2617" s="76"/>
      <c r="AK2617" s="75"/>
      <c r="AL2617" s="7">
        <v>600816</v>
      </c>
    </row>
    <row r="2618" spans="1:38" x14ac:dyDescent="0.15">
      <c r="A2618" s="7">
        <v>600817</v>
      </c>
      <c r="B2618" s="17">
        <f t="shared" si="864"/>
        <v>-259.875</v>
      </c>
      <c r="C2618" s="17">
        <f t="shared" si="865"/>
        <v>35.297113752122243</v>
      </c>
      <c r="D2618" s="17">
        <f t="shared" si="866"/>
        <v>-38450</v>
      </c>
      <c r="E2618" s="17">
        <f t="shared" si="867"/>
        <v>26.116488368144001</v>
      </c>
      <c r="F2618" s="17">
        <f t="shared" si="868"/>
        <v>-2848.1481481481483</v>
      </c>
      <c r="G2618" s="17">
        <f t="shared" si="869"/>
        <v>26.232304281084769</v>
      </c>
      <c r="H2618" s="17">
        <f t="shared" si="870"/>
        <v>-2484.375</v>
      </c>
      <c r="I2618" s="17">
        <f t="shared" si="871"/>
        <v>31.790916880891174</v>
      </c>
      <c r="J2618" s="18">
        <v>20.79</v>
      </c>
      <c r="K2618" s="17">
        <v>-0.08</v>
      </c>
      <c r="L2618" s="17">
        <v>0.58899999999999997</v>
      </c>
      <c r="M2618" s="18">
        <v>15.38</v>
      </c>
      <c r="N2618" s="17">
        <v>-1E-4</v>
      </c>
      <c r="O2618" s="17">
        <v>0.58889999999999998</v>
      </c>
      <c r="P2618" s="18">
        <v>15.38</v>
      </c>
      <c r="Q2618" s="17">
        <v>-2.7000000000000001E-3</v>
      </c>
      <c r="R2618" s="17">
        <v>0.58630000000000004</v>
      </c>
      <c r="S2618" s="18">
        <v>18.55</v>
      </c>
      <c r="T2618" s="17">
        <v>-5.5999999999999999E-3</v>
      </c>
      <c r="U2618" s="17">
        <v>0.58350000000000002</v>
      </c>
      <c r="V2618" s="28">
        <v>42460</v>
      </c>
      <c r="W2618" s="7">
        <v>600817</v>
      </c>
      <c r="X2618" s="16" t="s">
        <v>45</v>
      </c>
      <c r="Y2618" s="66">
        <v>8877</v>
      </c>
      <c r="Z2618" s="66">
        <v>18127</v>
      </c>
      <c r="AA2618" s="16" t="s">
        <v>45</v>
      </c>
      <c r="AB2618" s="66">
        <v>8877</v>
      </c>
      <c r="AC2618" s="66">
        <v>18127</v>
      </c>
      <c r="AD2618" s="16" t="s">
        <v>45</v>
      </c>
      <c r="AE2618" s="66">
        <v>8877</v>
      </c>
      <c r="AF2618" s="66">
        <v>18127</v>
      </c>
      <c r="AG2618" s="16" t="s">
        <v>37</v>
      </c>
      <c r="AH2618" s="66">
        <v>8310</v>
      </c>
      <c r="AI2618" s="66">
        <v>19363</v>
      </c>
      <c r="AJ2618" s="76"/>
      <c r="AK2618" s="75"/>
      <c r="AL2618" s="7">
        <v>600817</v>
      </c>
    </row>
    <row r="2619" spans="1:38" x14ac:dyDescent="0.15">
      <c r="A2619" s="7">
        <v>600818</v>
      </c>
      <c r="B2619" s="17">
        <f t="shared" si="864"/>
        <v>208.625</v>
      </c>
      <c r="C2619" s="17">
        <f t="shared" si="865"/>
        <v>21.959081639365834</v>
      </c>
      <c r="D2619" s="17">
        <f t="shared" si="866"/>
        <v>561.76470588235293</v>
      </c>
      <c r="E2619" s="17">
        <f t="shared" si="867"/>
        <v>26.496497190816399</v>
      </c>
      <c r="F2619" s="17">
        <f t="shared" si="868"/>
        <v>388.875</v>
      </c>
      <c r="G2619" s="17">
        <f t="shared" si="869"/>
        <v>20.621768527111229</v>
      </c>
      <c r="H2619" s="17">
        <f t="shared" si="870"/>
        <v>76.47</v>
      </c>
      <c r="I2619" s="17">
        <f t="shared" si="871"/>
        <v>15.196136878502443</v>
      </c>
      <c r="J2619" s="18">
        <v>33.380000000000003</v>
      </c>
      <c r="K2619" s="17">
        <v>0.16</v>
      </c>
      <c r="L2619" s="17">
        <v>1.5201</v>
      </c>
      <c r="M2619" s="18">
        <v>38.200000000000003</v>
      </c>
      <c r="N2619" s="17">
        <v>1.7000000000000001E-2</v>
      </c>
      <c r="O2619" s="17">
        <v>1.4417</v>
      </c>
      <c r="P2619" s="18">
        <v>31.11</v>
      </c>
      <c r="Q2619" s="17">
        <v>0.04</v>
      </c>
      <c r="R2619" s="17">
        <v>1.5085999999999999</v>
      </c>
      <c r="S2619" s="18">
        <v>25.49</v>
      </c>
      <c r="T2619" s="17">
        <v>0.25</v>
      </c>
      <c r="U2619" s="17">
        <v>1.6774</v>
      </c>
      <c r="V2619" s="21">
        <v>42447</v>
      </c>
      <c r="W2619" s="7">
        <v>600818</v>
      </c>
      <c r="X2619" s="16" t="s">
        <v>43</v>
      </c>
      <c r="Y2619" s="66">
        <v>29538</v>
      </c>
      <c r="Z2619" s="66">
        <v>10883</v>
      </c>
      <c r="AA2619" s="16"/>
      <c r="AB2619" s="66">
        <v>36113</v>
      </c>
      <c r="AC2619" s="66">
        <v>8901</v>
      </c>
      <c r="AD2619" s="16"/>
      <c r="AE2619" s="66">
        <v>35202</v>
      </c>
      <c r="AF2619" s="66">
        <v>9132</v>
      </c>
      <c r="AG2619" s="16"/>
      <c r="AH2619" s="66">
        <v>37527</v>
      </c>
      <c r="AI2619" s="66">
        <v>8566</v>
      </c>
      <c r="AJ2619" s="76"/>
      <c r="AK2619" s="75"/>
      <c r="AL2619" s="7">
        <v>600818</v>
      </c>
    </row>
    <row r="2620" spans="1:38" x14ac:dyDescent="0.15">
      <c r="A2620" s="7">
        <v>600819</v>
      </c>
      <c r="B2620" s="17">
        <f t="shared" si="864"/>
        <v>-20.743589743589741</v>
      </c>
      <c r="C2620" s="17">
        <f t="shared" si="865"/>
        <v>2.629526100240525</v>
      </c>
      <c r="D2620" s="17">
        <f t="shared" si="866"/>
        <v>333</v>
      </c>
      <c r="E2620" s="17">
        <f t="shared" si="867"/>
        <v>2.2027451628906896</v>
      </c>
      <c r="F2620" s="17">
        <f t="shared" si="868"/>
        <v>311.5</v>
      </c>
      <c r="G2620" s="17">
        <f t="shared" si="869"/>
        <v>2.0588915694504117</v>
      </c>
      <c r="H2620" s="17">
        <f t="shared" si="870"/>
        <v>138.375</v>
      </c>
      <c r="I2620" s="17">
        <f t="shared" si="871"/>
        <v>2.438540840602696</v>
      </c>
      <c r="J2620" s="18">
        <v>8.09</v>
      </c>
      <c r="K2620" s="17">
        <v>-0.39</v>
      </c>
      <c r="L2620" s="17">
        <v>3.0766</v>
      </c>
      <c r="M2620" s="18">
        <v>6.66</v>
      </c>
      <c r="N2620" s="17">
        <v>5.0000000000000001E-3</v>
      </c>
      <c r="O2620" s="17">
        <v>3.0234999999999999</v>
      </c>
      <c r="P2620" s="18">
        <v>6.23</v>
      </c>
      <c r="Q2620" s="17">
        <v>0.01</v>
      </c>
      <c r="R2620" s="17">
        <v>3.0259</v>
      </c>
      <c r="S2620" s="18">
        <v>7.38</v>
      </c>
      <c r="T2620" s="17">
        <v>0.04</v>
      </c>
      <c r="U2620" s="17">
        <v>3.0264000000000002</v>
      </c>
      <c r="V2620" s="21">
        <v>42460</v>
      </c>
      <c r="W2620" s="7">
        <v>600819</v>
      </c>
      <c r="X2620" s="16"/>
      <c r="Y2620" s="66">
        <v>54345</v>
      </c>
      <c r="Z2620" s="66">
        <v>17203</v>
      </c>
      <c r="AA2620" s="30"/>
      <c r="AB2620" s="66">
        <v>52744</v>
      </c>
      <c r="AC2620" s="66">
        <v>17726</v>
      </c>
      <c r="AD2620" s="30"/>
      <c r="AE2620" s="66">
        <v>51380</v>
      </c>
      <c r="AF2620" s="66">
        <v>18196</v>
      </c>
      <c r="AG2620" s="30"/>
      <c r="AH2620" s="66">
        <v>49220</v>
      </c>
      <c r="AI2620" s="66">
        <v>18995</v>
      </c>
      <c r="AJ2620" s="76"/>
      <c r="AK2620" s="75"/>
      <c r="AL2620" s="7">
        <v>600819</v>
      </c>
    </row>
    <row r="2621" spans="1:38" x14ac:dyDescent="0.15">
      <c r="A2621" s="7">
        <v>600820</v>
      </c>
      <c r="B2621" s="17">
        <f t="shared" si="864"/>
        <v>23.425531914893618</v>
      </c>
      <c r="C2621" s="17">
        <f t="shared" si="865"/>
        <v>2.0791237843451991</v>
      </c>
      <c r="D2621" s="17">
        <f t="shared" si="866"/>
        <v>20.599999999999998</v>
      </c>
      <c r="E2621" s="17">
        <f t="shared" si="867"/>
        <v>1.5234714441547879</v>
      </c>
      <c r="F2621" s="17">
        <f t="shared" si="868"/>
        <v>19.06818181818182</v>
      </c>
      <c r="G2621" s="17">
        <f t="shared" si="869"/>
        <v>1.5634317233154444</v>
      </c>
      <c r="H2621" s="17">
        <f t="shared" si="870"/>
        <v>22.06818181818182</v>
      </c>
      <c r="I2621" s="17">
        <f t="shared" si="871"/>
        <v>1.7725770824586065</v>
      </c>
      <c r="J2621" s="18">
        <v>11.01</v>
      </c>
      <c r="K2621" s="17">
        <v>0.47</v>
      </c>
      <c r="L2621" s="17">
        <v>5.2954999999999997</v>
      </c>
      <c r="M2621" s="18">
        <v>8.24</v>
      </c>
      <c r="N2621" s="17">
        <v>0.1</v>
      </c>
      <c r="O2621" s="17">
        <v>5.4086999999999996</v>
      </c>
      <c r="P2621" s="18">
        <v>8.39</v>
      </c>
      <c r="Q2621" s="17">
        <v>0.22</v>
      </c>
      <c r="R2621" s="17">
        <v>5.3663999999999996</v>
      </c>
      <c r="S2621" s="18">
        <v>9.7100000000000009</v>
      </c>
      <c r="T2621" s="17">
        <v>0.33</v>
      </c>
      <c r="U2621" s="17">
        <v>5.4779</v>
      </c>
      <c r="V2621" s="21">
        <v>42475</v>
      </c>
      <c r="W2621" s="7">
        <v>600820</v>
      </c>
      <c r="X2621" s="30"/>
      <c r="Y2621" s="66"/>
      <c r="Z2621" s="66"/>
      <c r="AA2621" s="30"/>
      <c r="AB2621" s="66"/>
      <c r="AC2621" s="66"/>
      <c r="AD2621" s="30"/>
      <c r="AE2621" s="66"/>
      <c r="AF2621" s="66"/>
      <c r="AG2621" s="30"/>
      <c r="AH2621" s="66"/>
      <c r="AI2621" s="66"/>
      <c r="AJ2621" s="76"/>
      <c r="AK2621" s="75"/>
      <c r="AL2621" s="7">
        <v>600820</v>
      </c>
    </row>
    <row r="2622" spans="1:38" x14ac:dyDescent="0.15">
      <c r="A2622" s="7">
        <v>600821</v>
      </c>
      <c r="B2622" s="17">
        <f t="shared" si="864"/>
        <v>1177</v>
      </c>
      <c r="C2622" s="17">
        <f t="shared" si="865"/>
        <v>8.1161219142187289</v>
      </c>
      <c r="D2622" s="17">
        <f t="shared" si="866"/>
        <v>208.25</v>
      </c>
      <c r="E2622" s="17">
        <f t="shared" si="867"/>
        <v>5.7250859106529211</v>
      </c>
      <c r="F2622" s="17">
        <f t="shared" si="868"/>
        <v>878.99999999999989</v>
      </c>
      <c r="G2622" s="17">
        <f t="shared" si="869"/>
        <v>6.0404068169323795</v>
      </c>
      <c r="H2622" s="17">
        <f t="shared" si="870"/>
        <v>752.24999999999989</v>
      </c>
      <c r="I2622" s="17">
        <f t="shared" si="871"/>
        <v>6.8816466552315605</v>
      </c>
      <c r="J2622" s="18">
        <v>11.77</v>
      </c>
      <c r="K2622" s="17">
        <v>0.01</v>
      </c>
      <c r="L2622" s="17">
        <v>1.4501999999999999</v>
      </c>
      <c r="M2622" s="18">
        <v>8.33</v>
      </c>
      <c r="N2622" s="17">
        <v>0.01</v>
      </c>
      <c r="O2622" s="17">
        <v>1.4550000000000001</v>
      </c>
      <c r="P2622" s="18">
        <v>8.7899999999999991</v>
      </c>
      <c r="Q2622" s="17">
        <v>5.0000000000000001E-3</v>
      </c>
      <c r="R2622" s="17">
        <v>1.4552</v>
      </c>
      <c r="S2622" s="18">
        <v>10.029999999999999</v>
      </c>
      <c r="T2622" s="17">
        <v>0.01</v>
      </c>
      <c r="U2622" s="17">
        <v>1.4575</v>
      </c>
      <c r="V2622" s="21">
        <v>42482</v>
      </c>
      <c r="W2622" s="7">
        <v>600821</v>
      </c>
      <c r="X2622" s="30"/>
      <c r="Y2622" s="66">
        <v>43068</v>
      </c>
      <c r="Z2622" s="66">
        <v>9665</v>
      </c>
      <c r="AA2622" s="30" t="s">
        <v>41</v>
      </c>
      <c r="AB2622" s="66">
        <v>41367</v>
      </c>
      <c r="AC2622" s="66">
        <v>10063</v>
      </c>
      <c r="AD2622" s="30" t="s">
        <v>41</v>
      </c>
      <c r="AE2622" s="66">
        <v>40223</v>
      </c>
      <c r="AF2622" s="66">
        <v>10349</v>
      </c>
      <c r="AG2622" s="30" t="s">
        <v>43</v>
      </c>
      <c r="AH2622" s="66">
        <v>40646</v>
      </c>
      <c r="AI2622" s="66">
        <v>10241</v>
      </c>
      <c r="AJ2622" s="76"/>
      <c r="AK2622" s="75"/>
      <c r="AL2622" s="7">
        <v>600821</v>
      </c>
    </row>
    <row r="2623" spans="1:38" x14ac:dyDescent="0.15">
      <c r="A2623" s="7">
        <v>600822</v>
      </c>
      <c r="B2623" s="17">
        <f t="shared" si="864"/>
        <v>-5.8620689655172411</v>
      </c>
      <c r="C2623" s="17">
        <f t="shared" si="865"/>
        <v>33.446610624217492</v>
      </c>
      <c r="D2623" s="17">
        <f t="shared" si="866"/>
        <v>179.18781725888326</v>
      </c>
      <c r="E2623" s="17">
        <f t="shared" si="867"/>
        <v>24.586453073306632</v>
      </c>
      <c r="F2623" s="17">
        <f t="shared" si="868"/>
        <v>1810.2564102564102</v>
      </c>
      <c r="G2623" s="17">
        <f t="shared" si="869"/>
        <v>13.637241645740774</v>
      </c>
      <c r="H2623" s="17">
        <f t="shared" si="870"/>
        <v>326.86567164179104</v>
      </c>
      <c r="I2623" s="17">
        <f t="shared" si="871"/>
        <v>13.708920187793428</v>
      </c>
      <c r="J2623" s="18">
        <v>18.7</v>
      </c>
      <c r="K2623" s="17">
        <v>-3.19</v>
      </c>
      <c r="L2623" s="17">
        <v>0.55910000000000004</v>
      </c>
      <c r="M2623" s="18">
        <v>14.12</v>
      </c>
      <c r="N2623" s="17">
        <v>1.9699999999999999E-2</v>
      </c>
      <c r="O2623" s="17">
        <v>0.57430000000000003</v>
      </c>
      <c r="P2623" s="18">
        <v>14.12</v>
      </c>
      <c r="Q2623" s="17">
        <v>3.8999999999999998E-3</v>
      </c>
      <c r="R2623" s="17">
        <v>1.0354000000000001</v>
      </c>
      <c r="S2623" s="18">
        <v>14.6</v>
      </c>
      <c r="T2623" s="17">
        <v>3.3500000000000002E-2</v>
      </c>
      <c r="U2623" s="17">
        <v>1.0649999999999999</v>
      </c>
      <c r="V2623" s="28">
        <v>42468</v>
      </c>
      <c r="W2623" s="7">
        <v>600822</v>
      </c>
      <c r="X2623" s="30"/>
      <c r="Y2623" s="66">
        <v>53798</v>
      </c>
      <c r="Z2623" s="66">
        <v>9219</v>
      </c>
      <c r="AA2623" s="30" t="s">
        <v>41</v>
      </c>
      <c r="AB2623" s="66">
        <v>41088</v>
      </c>
      <c r="AC2623" s="66">
        <v>12071</v>
      </c>
      <c r="AD2623" s="16" t="s">
        <v>43</v>
      </c>
      <c r="AE2623" s="66">
        <v>45056</v>
      </c>
      <c r="AF2623" s="66">
        <v>11008</v>
      </c>
      <c r="AG2623" s="30" t="s">
        <v>43</v>
      </c>
      <c r="AH2623" s="66">
        <v>47762</v>
      </c>
      <c r="AI2623" s="66">
        <v>10384</v>
      </c>
      <c r="AJ2623" s="76"/>
      <c r="AK2623" s="75"/>
      <c r="AL2623" s="7">
        <v>600822</v>
      </c>
    </row>
    <row r="2624" spans="1:38" x14ac:dyDescent="0.15">
      <c r="A2624" s="7">
        <v>600823</v>
      </c>
      <c r="B2624" s="17">
        <f t="shared" si="864"/>
        <v>6.0517241379310347</v>
      </c>
      <c r="C2624" s="17">
        <f t="shared" si="865"/>
        <v>0.69034694359216431</v>
      </c>
      <c r="D2624" s="17">
        <f t="shared" si="866"/>
        <v>20.057692307692307</v>
      </c>
      <c r="E2624" s="17">
        <f t="shared" si="867"/>
        <v>1.0119434553551503</v>
      </c>
      <c r="F2624" s="17">
        <f t="shared" si="868"/>
        <v>6.5288461538461533</v>
      </c>
      <c r="G2624" s="17">
        <f t="shared" si="869"/>
        <v>0.91350616852103483</v>
      </c>
      <c r="H2624" s="17">
        <f t="shared" si="870"/>
        <v>10.839622641509434</v>
      </c>
      <c r="I2624" s="17">
        <f t="shared" si="871"/>
        <v>1.0345619319025945</v>
      </c>
      <c r="J2624" s="18">
        <v>7.02</v>
      </c>
      <c r="K2624" s="17">
        <v>1.1599999999999999</v>
      </c>
      <c r="L2624" s="17">
        <v>10.168799999999999</v>
      </c>
      <c r="M2624" s="18">
        <v>10.43</v>
      </c>
      <c r="N2624" s="17">
        <v>0.13</v>
      </c>
      <c r="O2624" s="17">
        <v>10.306900000000001</v>
      </c>
      <c r="P2624" s="18">
        <v>6.79</v>
      </c>
      <c r="Q2624" s="17">
        <v>0.52</v>
      </c>
      <c r="R2624" s="17">
        <v>7.4329000000000001</v>
      </c>
      <c r="S2624" s="18">
        <v>7.66</v>
      </c>
      <c r="T2624" s="17">
        <v>0.53</v>
      </c>
      <c r="U2624" s="17">
        <v>7.4040999999999997</v>
      </c>
      <c r="V2624" s="28">
        <v>42454</v>
      </c>
      <c r="W2624" s="7">
        <v>600823</v>
      </c>
      <c r="X2624" s="16" t="s">
        <v>37</v>
      </c>
      <c r="Y2624" s="66">
        <v>35656</v>
      </c>
      <c r="Z2624" s="66">
        <v>53676</v>
      </c>
      <c r="AA2624" s="16" t="s">
        <v>39</v>
      </c>
      <c r="AB2624" s="66">
        <v>43250</v>
      </c>
      <c r="AC2624" s="66">
        <v>44251</v>
      </c>
      <c r="AD2624" s="16" t="s">
        <v>37</v>
      </c>
      <c r="AE2624" s="66">
        <v>41395</v>
      </c>
      <c r="AF2624" s="66">
        <v>64728</v>
      </c>
      <c r="AG2624" s="16" t="s">
        <v>37</v>
      </c>
      <c r="AH2624" s="66">
        <v>41327</v>
      </c>
      <c r="AI2624" s="66">
        <v>64834</v>
      </c>
      <c r="AJ2624" s="76"/>
      <c r="AK2624" s="75"/>
      <c r="AL2624" s="7">
        <v>600823</v>
      </c>
    </row>
    <row r="2625" spans="1:38" x14ac:dyDescent="0.15">
      <c r="A2625" s="7">
        <v>600824</v>
      </c>
      <c r="B2625" s="17">
        <f t="shared" si="864"/>
        <v>39.562841530054648</v>
      </c>
      <c r="C2625" s="17">
        <f t="shared" si="865"/>
        <v>3.9038067507818397</v>
      </c>
      <c r="D2625" s="17">
        <f t="shared" si="866"/>
        <v>38.63636363636364</v>
      </c>
      <c r="E2625" s="17">
        <f t="shared" si="867"/>
        <v>3.5812091847482619</v>
      </c>
      <c r="F2625" s="17">
        <f t="shared" si="868"/>
        <v>33.539325842696627</v>
      </c>
      <c r="G2625" s="17">
        <f t="shared" si="869"/>
        <v>3.161239078633836</v>
      </c>
      <c r="H2625" s="17">
        <f t="shared" si="870"/>
        <v>37.730769230769226</v>
      </c>
      <c r="I2625" s="17">
        <f t="shared" si="871"/>
        <v>3.3905334646689824</v>
      </c>
      <c r="J2625" s="18">
        <v>7.24</v>
      </c>
      <c r="K2625" s="17">
        <v>0.183</v>
      </c>
      <c r="L2625" s="17">
        <v>1.8546</v>
      </c>
      <c r="M2625" s="18">
        <v>6.8</v>
      </c>
      <c r="N2625" s="17">
        <v>4.3999999999999997E-2</v>
      </c>
      <c r="O2625" s="17">
        <v>1.8988</v>
      </c>
      <c r="P2625" s="18">
        <v>5.97</v>
      </c>
      <c r="Q2625" s="17">
        <v>8.8999999999999996E-2</v>
      </c>
      <c r="R2625" s="17">
        <v>1.8885000000000001</v>
      </c>
      <c r="S2625" s="18">
        <v>6.54</v>
      </c>
      <c r="T2625" s="17">
        <v>0.13</v>
      </c>
      <c r="U2625" s="17">
        <v>1.9289000000000001</v>
      </c>
      <c r="V2625" s="21">
        <v>42457</v>
      </c>
      <c r="W2625" s="7">
        <v>600824</v>
      </c>
      <c r="X2625" s="30"/>
      <c r="Y2625" s="66">
        <v>85604</v>
      </c>
      <c r="Z2625" s="66">
        <v>12313</v>
      </c>
      <c r="AA2625" s="30"/>
      <c r="AB2625" s="66">
        <v>83413</v>
      </c>
      <c r="AC2625" s="66">
        <v>12636</v>
      </c>
      <c r="AD2625" s="30"/>
      <c r="AE2625" s="66">
        <v>80147</v>
      </c>
      <c r="AF2625" s="66">
        <v>13151</v>
      </c>
      <c r="AG2625" s="30"/>
      <c r="AH2625" s="66">
        <v>77285</v>
      </c>
      <c r="AI2625" s="66">
        <v>13638</v>
      </c>
      <c r="AJ2625" s="76"/>
      <c r="AK2625" s="75"/>
      <c r="AL2625" s="7">
        <v>600824</v>
      </c>
    </row>
    <row r="2626" spans="1:38" x14ac:dyDescent="0.15">
      <c r="A2626" s="7">
        <v>600825</v>
      </c>
      <c r="B2626" s="17">
        <f t="shared" si="864"/>
        <v>144.83333333333334</v>
      </c>
      <c r="C2626" s="17">
        <f t="shared" si="865"/>
        <v>3.5478076263574754</v>
      </c>
      <c r="D2626" s="17">
        <f t="shared" si="866"/>
        <v>287.8125</v>
      </c>
      <c r="E2626" s="17">
        <f t="shared" si="867"/>
        <v>3.7471011839375081</v>
      </c>
      <c r="F2626" s="17">
        <f t="shared" si="868"/>
        <v>159</v>
      </c>
      <c r="G2626" s="17">
        <f t="shared" si="869"/>
        <v>3.2132896810961564</v>
      </c>
      <c r="H2626" s="17">
        <f t="shared" si="870"/>
        <v>186.21428571428569</v>
      </c>
      <c r="I2626" s="17">
        <f t="shared" si="871"/>
        <v>3.522068658047258</v>
      </c>
      <c r="J2626" s="18">
        <v>8.69</v>
      </c>
      <c r="K2626" s="17">
        <v>0.06</v>
      </c>
      <c r="L2626" s="17">
        <v>2.4493999999999998</v>
      </c>
      <c r="M2626" s="18">
        <v>9.2100000000000009</v>
      </c>
      <c r="N2626" s="17">
        <v>8.0000000000000002E-3</v>
      </c>
      <c r="O2626" s="17">
        <v>2.4579</v>
      </c>
      <c r="P2626" s="18">
        <v>7.95</v>
      </c>
      <c r="Q2626" s="17">
        <v>2.5000000000000001E-2</v>
      </c>
      <c r="R2626" s="17">
        <v>2.4741</v>
      </c>
      <c r="S2626" s="18">
        <v>8.69</v>
      </c>
      <c r="T2626" s="17">
        <v>3.5000000000000003E-2</v>
      </c>
      <c r="U2626" s="17">
        <v>2.4672999999999998</v>
      </c>
      <c r="V2626" s="28">
        <v>42489</v>
      </c>
      <c r="W2626" s="7">
        <v>600825</v>
      </c>
      <c r="X2626" s="30"/>
      <c r="Y2626" s="66">
        <v>55303</v>
      </c>
      <c r="Z2626" s="66">
        <v>18894</v>
      </c>
      <c r="AA2626" s="30"/>
      <c r="AB2626" s="66">
        <v>54793</v>
      </c>
      <c r="AC2626" s="66">
        <v>19070</v>
      </c>
      <c r="AD2626" s="30"/>
      <c r="AE2626" s="66">
        <v>53779</v>
      </c>
      <c r="AF2626" s="66">
        <v>19429</v>
      </c>
      <c r="AG2626" s="30" t="s">
        <v>41</v>
      </c>
      <c r="AH2626" s="66">
        <v>48577</v>
      </c>
      <c r="AI2626" s="66">
        <v>21510</v>
      </c>
      <c r="AJ2626" s="76"/>
      <c r="AK2626" s="75"/>
      <c r="AL2626" s="7">
        <v>600825</v>
      </c>
    </row>
    <row r="2627" spans="1:38" x14ac:dyDescent="0.15">
      <c r="A2627" s="7">
        <v>600826</v>
      </c>
      <c r="B2627" s="17">
        <f t="shared" si="864"/>
        <v>13.66</v>
      </c>
      <c r="C2627" s="17">
        <f t="shared" si="865"/>
        <v>2.9818491393894413</v>
      </c>
      <c r="D2627" s="17">
        <f t="shared" si="866"/>
        <v>4.2893081761006293</v>
      </c>
      <c r="E2627" s="17">
        <f t="shared" si="867"/>
        <v>3.0770966104562629</v>
      </c>
      <c r="F2627" s="17">
        <f t="shared" si="868"/>
        <v>7.791666666666667</v>
      </c>
      <c r="G2627" s="17">
        <f t="shared" si="869"/>
        <v>2.9526870805842216</v>
      </c>
      <c r="H2627" s="17">
        <f t="shared" si="870"/>
        <v>10.99748743718593</v>
      </c>
      <c r="I2627" s="17">
        <f t="shared" si="871"/>
        <v>3.1723253209832252</v>
      </c>
      <c r="J2627" s="18">
        <v>27.32</v>
      </c>
      <c r="K2627" s="17">
        <v>2</v>
      </c>
      <c r="L2627" s="17">
        <v>9.1621000000000006</v>
      </c>
      <c r="M2627" s="18">
        <v>27.28</v>
      </c>
      <c r="N2627" s="17">
        <v>1.59</v>
      </c>
      <c r="O2627" s="17">
        <v>8.8655000000000008</v>
      </c>
      <c r="P2627" s="18">
        <v>26.18</v>
      </c>
      <c r="Q2627" s="17">
        <v>1.68</v>
      </c>
      <c r="R2627" s="17">
        <v>8.8665000000000003</v>
      </c>
      <c r="S2627" s="18">
        <v>29.18</v>
      </c>
      <c r="T2627" s="17">
        <v>1.99</v>
      </c>
      <c r="U2627" s="17">
        <v>9.1982999999999997</v>
      </c>
      <c r="V2627" s="21"/>
      <c r="W2627" s="7">
        <v>600826</v>
      </c>
      <c r="X2627" s="16" t="s">
        <v>43</v>
      </c>
      <c r="Y2627" s="66">
        <v>25857</v>
      </c>
      <c r="Z2627" s="66">
        <v>16268</v>
      </c>
      <c r="AA2627" s="16" t="s">
        <v>37</v>
      </c>
      <c r="AB2627" s="66">
        <v>19527</v>
      </c>
      <c r="AC2627" s="66">
        <v>21542</v>
      </c>
      <c r="AD2627" s="16" t="s">
        <v>39</v>
      </c>
      <c r="AE2627" s="66">
        <v>20413</v>
      </c>
      <c r="AF2627" s="66">
        <v>20607</v>
      </c>
      <c r="AG2627" s="16" t="s">
        <v>43</v>
      </c>
      <c r="AH2627" s="66">
        <v>22510</v>
      </c>
      <c r="AI2627" s="66">
        <v>18687</v>
      </c>
      <c r="AJ2627" s="76"/>
      <c r="AK2627" s="75"/>
      <c r="AL2627" s="7">
        <v>600826</v>
      </c>
    </row>
    <row r="2628" spans="1:38" x14ac:dyDescent="0.15">
      <c r="A2628" s="7">
        <v>600827</v>
      </c>
      <c r="B2628" s="17">
        <f t="shared" si="864"/>
        <v>19.405405405405403</v>
      </c>
      <c r="C2628" s="17">
        <f t="shared" si="865"/>
        <v>1.6338790974979804</v>
      </c>
      <c r="D2628" s="17">
        <f t="shared" si="866"/>
        <v>14.739583333333334</v>
      </c>
      <c r="E2628" s="17">
        <f t="shared" si="867"/>
        <v>1.5992495394387372</v>
      </c>
      <c r="F2628" s="17">
        <f t="shared" si="868"/>
        <v>15.1</v>
      </c>
      <c r="G2628" s="17">
        <f t="shared" si="869"/>
        <v>1.3243726223235723</v>
      </c>
      <c r="H2628" s="17">
        <f t="shared" si="870"/>
        <v>21.732558139534884</v>
      </c>
      <c r="I2628" s="17">
        <f t="shared" si="871"/>
        <v>1.3500482160077145</v>
      </c>
      <c r="J2628" s="18">
        <v>14.36</v>
      </c>
      <c r="K2628" s="17">
        <v>0.74</v>
      </c>
      <c r="L2628" s="17">
        <v>8.7888999999999999</v>
      </c>
      <c r="M2628" s="18">
        <v>14.15</v>
      </c>
      <c r="N2628" s="17">
        <v>0.24</v>
      </c>
      <c r="O2628" s="17">
        <v>8.8478999999999992</v>
      </c>
      <c r="P2628" s="18">
        <v>12.08</v>
      </c>
      <c r="Q2628" s="17">
        <v>0.4</v>
      </c>
      <c r="R2628" s="17">
        <v>9.1212999999999997</v>
      </c>
      <c r="S2628" s="18">
        <v>12.46</v>
      </c>
      <c r="T2628" s="17">
        <v>0.43</v>
      </c>
      <c r="U2628" s="17">
        <v>9.2293000000000003</v>
      </c>
      <c r="V2628" s="28">
        <v>42488</v>
      </c>
      <c r="W2628" s="7">
        <v>600827</v>
      </c>
      <c r="X2628" s="30"/>
      <c r="Y2628" s="66"/>
      <c r="Z2628" s="66"/>
      <c r="AA2628" s="30"/>
      <c r="AB2628" s="66"/>
      <c r="AC2628" s="66"/>
      <c r="AD2628" s="30"/>
      <c r="AE2628" s="66"/>
      <c r="AF2628" s="66"/>
      <c r="AG2628" s="30"/>
      <c r="AH2628" s="66"/>
      <c r="AI2628" s="66"/>
      <c r="AJ2628" s="76"/>
      <c r="AK2628" s="75"/>
      <c r="AL2628" s="7">
        <v>600827</v>
      </c>
    </row>
    <row r="2629" spans="1:38" x14ac:dyDescent="0.15">
      <c r="A2629" s="7">
        <v>600828</v>
      </c>
      <c r="B2629" s="17">
        <f t="shared" si="864"/>
        <v>62.638991845811709</v>
      </c>
      <c r="C2629" s="17">
        <f t="shared" si="865"/>
        <v>3.7050028500021921</v>
      </c>
      <c r="D2629" s="17">
        <f t="shared" si="866"/>
        <v>19.926108374384235</v>
      </c>
      <c r="E2629" s="17">
        <f t="shared" si="867"/>
        <v>4.9464995414246404</v>
      </c>
      <c r="F2629" s="17">
        <f t="shared" si="868"/>
        <v>17.489711934156379</v>
      </c>
      <c r="G2629" s="17">
        <f t="shared" si="869"/>
        <v>3.1918888471648517</v>
      </c>
      <c r="H2629" s="17">
        <f t="shared" si="870"/>
        <v>20.52930056710775</v>
      </c>
      <c r="I2629" s="17">
        <f t="shared" si="871"/>
        <v>3.2545176660972759</v>
      </c>
      <c r="J2629" s="18">
        <v>8.4499999999999993</v>
      </c>
      <c r="K2629" s="17">
        <v>0.13489999999999999</v>
      </c>
      <c r="L2629" s="17">
        <v>2.2806999999999999</v>
      </c>
      <c r="M2629" s="18">
        <v>8.09</v>
      </c>
      <c r="N2629" s="17">
        <v>0.10150000000000001</v>
      </c>
      <c r="O2629" s="17">
        <v>1.6355</v>
      </c>
      <c r="P2629" s="18">
        <v>6.8</v>
      </c>
      <c r="Q2629" s="17">
        <v>0.19439999999999999</v>
      </c>
      <c r="R2629" s="17">
        <v>2.1303999999999998</v>
      </c>
      <c r="S2629" s="18">
        <v>7.24</v>
      </c>
      <c r="T2629" s="17">
        <v>0.26450000000000001</v>
      </c>
      <c r="U2629" s="17">
        <v>2.2246000000000001</v>
      </c>
      <c r="V2629" s="28">
        <v>42451</v>
      </c>
      <c r="W2629" s="7">
        <v>600828</v>
      </c>
      <c r="X2629" s="16"/>
      <c r="Y2629" s="66">
        <v>28617</v>
      </c>
      <c r="Z2629" s="66">
        <v>19934</v>
      </c>
      <c r="AA2629" s="16" t="s">
        <v>37</v>
      </c>
      <c r="AB2629" s="66">
        <v>27169</v>
      </c>
      <c r="AC2629" s="66">
        <v>63748</v>
      </c>
      <c r="AD2629" s="30" t="s">
        <v>39</v>
      </c>
      <c r="AE2629" s="66">
        <v>34215</v>
      </c>
      <c r="AF2629" s="66">
        <v>50621</v>
      </c>
      <c r="AG2629" s="30" t="s">
        <v>37</v>
      </c>
      <c r="AH2629" s="66">
        <v>28114</v>
      </c>
      <c r="AI2629" s="66">
        <v>61606</v>
      </c>
      <c r="AJ2629" s="76"/>
      <c r="AK2629" s="75"/>
      <c r="AL2629" s="7">
        <v>600828</v>
      </c>
    </row>
    <row r="2630" spans="1:38" x14ac:dyDescent="0.15">
      <c r="A2630" s="7">
        <v>600829</v>
      </c>
      <c r="B2630" s="17">
        <f t="shared" si="864"/>
        <v>39.462809917355372</v>
      </c>
      <c r="C2630" s="17">
        <f t="shared" si="865"/>
        <v>5.3774414921696287</v>
      </c>
      <c r="D2630" s="17">
        <f t="shared" si="866"/>
        <v>30.267938237965485</v>
      </c>
      <c r="E2630" s="17">
        <f t="shared" si="867"/>
        <v>5.1980970207455934</v>
      </c>
      <c r="F2630" s="17">
        <f t="shared" si="868"/>
        <v>34.364896073903004</v>
      </c>
      <c r="G2630" s="17">
        <f t="shared" si="869"/>
        <v>5.5711557901830844</v>
      </c>
      <c r="H2630" s="17">
        <f t="shared" si="870"/>
        <v>31.707499253062448</v>
      </c>
      <c r="I2630" s="17">
        <f t="shared" si="871"/>
        <v>5.0718663751388942</v>
      </c>
      <c r="J2630" s="18">
        <v>15.28</v>
      </c>
      <c r="K2630" s="17">
        <v>0.38719999999999999</v>
      </c>
      <c r="L2630" s="17">
        <v>2.8414999999999999</v>
      </c>
      <c r="M2630" s="18">
        <v>13.33</v>
      </c>
      <c r="N2630" s="17">
        <v>0.1101</v>
      </c>
      <c r="O2630" s="17">
        <v>2.5644</v>
      </c>
      <c r="P2630" s="18">
        <v>14.88</v>
      </c>
      <c r="Q2630" s="17">
        <v>0.2165</v>
      </c>
      <c r="R2630" s="17">
        <v>2.6709000000000001</v>
      </c>
      <c r="S2630" s="18">
        <v>14.15</v>
      </c>
      <c r="T2630" s="17">
        <v>0.3347</v>
      </c>
      <c r="U2630" s="17">
        <v>2.7898999999999998</v>
      </c>
      <c r="V2630" s="21"/>
      <c r="W2630" s="7">
        <v>600829</v>
      </c>
      <c r="X2630" s="42" t="s">
        <v>39</v>
      </c>
      <c r="Y2630" s="66">
        <v>17230</v>
      </c>
      <c r="Z2630" s="66">
        <v>33656</v>
      </c>
      <c r="AA2630" s="42" t="s">
        <v>37</v>
      </c>
      <c r="AB2630" s="66">
        <v>20169</v>
      </c>
      <c r="AC2630" s="66">
        <v>28751</v>
      </c>
      <c r="AD2630" s="42" t="s">
        <v>37</v>
      </c>
      <c r="AE2630" s="66">
        <v>18869</v>
      </c>
      <c r="AF2630" s="66">
        <v>30732</v>
      </c>
      <c r="AG2630" s="42" t="s">
        <v>37</v>
      </c>
      <c r="AH2630" s="66">
        <v>16584</v>
      </c>
      <c r="AI2630" s="66">
        <v>34967</v>
      </c>
      <c r="AJ2630" s="76"/>
      <c r="AK2630" s="75"/>
      <c r="AL2630" s="7">
        <v>600829</v>
      </c>
    </row>
    <row r="2631" spans="1:38" x14ac:dyDescent="0.15">
      <c r="A2631" s="7">
        <v>600830</v>
      </c>
      <c r="B2631" s="17">
        <f t="shared" ref="B2631:B2694" si="872">J2631/K2631</f>
        <v>47.689075630252098</v>
      </c>
      <c r="C2631" s="17">
        <f t="shared" ref="C2631:C2694" si="873">J2631/L2631</f>
        <v>2.5583230023667305</v>
      </c>
      <c r="D2631" s="17">
        <f t="shared" ref="D2631:D2694" si="874">M2631/(N2631*4)</f>
        <v>71.041666666666671</v>
      </c>
      <c r="E2631" s="17">
        <f t="shared" ref="E2631:E2694" si="875">M2631/O2631</f>
        <v>2.3274861784178555</v>
      </c>
      <c r="F2631" s="17">
        <f t="shared" ref="F2631:F2694" si="876">P2631/(Q2631*2)</f>
        <v>39.411764705882355</v>
      </c>
      <c r="G2631" s="17">
        <f t="shared" ref="G2631:G2694" si="877">P2631/R2631</f>
        <v>2.1724529263265167</v>
      </c>
      <c r="H2631" s="17">
        <f t="shared" ref="H2631:H2694" si="878">S2631/((T2631/3)*4)</f>
        <v>46.483050847457633</v>
      </c>
      <c r="I2631" s="17">
        <f t="shared" ref="I2631:I2694" si="879">S2631/U2631</f>
        <v>2.5067982907154773</v>
      </c>
      <c r="J2631" s="18">
        <v>11.35</v>
      </c>
      <c r="K2631" s="17">
        <v>0.23799999999999999</v>
      </c>
      <c r="L2631" s="17">
        <v>4.4364999999999997</v>
      </c>
      <c r="M2631" s="18">
        <v>10.23</v>
      </c>
      <c r="N2631" s="17">
        <v>3.5999999999999997E-2</v>
      </c>
      <c r="O2631" s="17">
        <v>4.3952999999999998</v>
      </c>
      <c r="P2631" s="18">
        <v>9.3800000000000008</v>
      </c>
      <c r="Q2631" s="17">
        <v>0.11899999999999999</v>
      </c>
      <c r="R2631" s="17">
        <v>4.3177000000000003</v>
      </c>
      <c r="S2631" s="18">
        <v>10.97</v>
      </c>
      <c r="T2631" s="17">
        <v>0.17699999999999999</v>
      </c>
      <c r="U2631" s="17">
        <v>4.3761000000000001</v>
      </c>
      <c r="V2631" s="21"/>
      <c r="W2631" s="7">
        <v>600830</v>
      </c>
      <c r="X2631" s="30" t="s">
        <v>41</v>
      </c>
      <c r="Y2631" s="66">
        <v>41284</v>
      </c>
      <c r="Z2631" s="66">
        <v>11005</v>
      </c>
      <c r="AA2631" s="16"/>
      <c r="AB2631" s="66">
        <v>46091</v>
      </c>
      <c r="AC2631" s="66">
        <v>9857</v>
      </c>
      <c r="AD2631" s="16" t="s">
        <v>41</v>
      </c>
      <c r="AE2631" s="66">
        <v>43132</v>
      </c>
      <c r="AF2631" s="66">
        <v>10533</v>
      </c>
      <c r="AG2631" s="30"/>
      <c r="AH2631" s="66">
        <v>47932</v>
      </c>
      <c r="AI2631" s="66">
        <v>9478</v>
      </c>
      <c r="AJ2631" s="76"/>
      <c r="AK2631" s="75"/>
      <c r="AL2631" s="7">
        <v>600830</v>
      </c>
    </row>
    <row r="2632" spans="1:38" x14ac:dyDescent="0.15">
      <c r="A2632" s="7">
        <v>600831</v>
      </c>
      <c r="B2632" s="17">
        <f t="shared" si="872"/>
        <v>55.221987315010573</v>
      </c>
      <c r="C2632" s="17">
        <f t="shared" si="873"/>
        <v>3.8591099816795702</v>
      </c>
      <c r="D2632" s="17">
        <f t="shared" si="874"/>
        <v>35.056179775280903</v>
      </c>
      <c r="E2632" s="17">
        <f t="shared" si="875"/>
        <v>3.5935385412767427</v>
      </c>
      <c r="F2632" s="17">
        <f t="shared" si="876"/>
        <v>32.727272727272727</v>
      </c>
      <c r="G2632" s="17">
        <f t="shared" si="877"/>
        <v>3.6174845084575451</v>
      </c>
      <c r="H2632" s="17">
        <f t="shared" si="878"/>
        <v>51.862500000000004</v>
      </c>
      <c r="I2632" s="17">
        <f t="shared" si="879"/>
        <v>2.9976590948500088</v>
      </c>
      <c r="J2632" s="18">
        <v>13.06</v>
      </c>
      <c r="K2632" s="17">
        <v>0.23649999999999999</v>
      </c>
      <c r="L2632" s="17">
        <v>3.3841999999999999</v>
      </c>
      <c r="M2632" s="18">
        <v>12.48</v>
      </c>
      <c r="N2632" s="17">
        <v>8.8999999999999996E-2</v>
      </c>
      <c r="O2632" s="17">
        <v>3.4729000000000001</v>
      </c>
      <c r="P2632" s="18">
        <v>12.96</v>
      </c>
      <c r="Q2632" s="17">
        <v>0.19800000000000001</v>
      </c>
      <c r="R2632" s="17">
        <v>3.5825999999999998</v>
      </c>
      <c r="S2632" s="18">
        <v>13.83</v>
      </c>
      <c r="T2632" s="17">
        <v>0.2</v>
      </c>
      <c r="U2632" s="17">
        <v>4.6135999999999999</v>
      </c>
      <c r="V2632" s="21">
        <v>42481</v>
      </c>
      <c r="W2632" s="7">
        <v>600831</v>
      </c>
      <c r="X2632" s="30"/>
      <c r="Y2632" s="66">
        <v>49761</v>
      </c>
      <c r="Z2632" s="66">
        <v>11323</v>
      </c>
      <c r="AA2632" s="30"/>
      <c r="AB2632" s="66">
        <v>51069</v>
      </c>
      <c r="AC2632" s="66">
        <v>11033</v>
      </c>
      <c r="AD2632" s="30"/>
      <c r="AE2632" s="66">
        <v>48765</v>
      </c>
      <c r="AF2632" s="66">
        <v>11554</v>
      </c>
      <c r="AG2632" s="30"/>
      <c r="AH2632" s="66">
        <v>41843</v>
      </c>
      <c r="AI2632" s="66">
        <v>14458</v>
      </c>
      <c r="AJ2632" s="76"/>
      <c r="AK2632" s="75"/>
      <c r="AL2632" s="7">
        <v>600831</v>
      </c>
    </row>
    <row r="2633" spans="1:38" x14ac:dyDescent="0.15">
      <c r="A2633" s="7">
        <v>600833</v>
      </c>
      <c r="B2633" s="17">
        <f t="shared" si="872"/>
        <v>114.16666666666667</v>
      </c>
      <c r="C2633" s="17">
        <f t="shared" si="873"/>
        <v>5.9072093825457053</v>
      </c>
      <c r="D2633" s="17">
        <f t="shared" si="874"/>
        <v>69.940978077571671</v>
      </c>
      <c r="E2633" s="17">
        <f t="shared" si="875"/>
        <v>5.2017684131314086</v>
      </c>
      <c r="F2633" s="17">
        <f t="shared" si="876"/>
        <v>73.219241443108231</v>
      </c>
      <c r="G2633" s="17">
        <f t="shared" si="877"/>
        <v>4.7695088882193435</v>
      </c>
      <c r="H2633" s="17">
        <f t="shared" si="878"/>
        <v>74.195278969957073</v>
      </c>
      <c r="I2633" s="17">
        <f t="shared" si="879"/>
        <v>5.6966326845844923</v>
      </c>
      <c r="J2633" s="18">
        <v>20.55</v>
      </c>
      <c r="K2633" s="17">
        <v>0.18</v>
      </c>
      <c r="L2633" s="17">
        <v>3.4788000000000001</v>
      </c>
      <c r="M2633" s="18">
        <v>16.59</v>
      </c>
      <c r="N2633" s="17">
        <v>5.9299999999999999E-2</v>
      </c>
      <c r="O2633" s="17">
        <v>3.1892999999999998</v>
      </c>
      <c r="P2633" s="18">
        <v>15.83</v>
      </c>
      <c r="Q2633" s="17">
        <v>0.1081</v>
      </c>
      <c r="R2633" s="17">
        <v>3.319</v>
      </c>
      <c r="S2633" s="18">
        <v>18.440000000000001</v>
      </c>
      <c r="T2633" s="17">
        <v>0.18640000000000001</v>
      </c>
      <c r="U2633" s="17">
        <v>3.2370000000000001</v>
      </c>
      <c r="V2633" s="21">
        <v>42460</v>
      </c>
      <c r="W2633" s="7">
        <v>600833</v>
      </c>
      <c r="X2633" s="16"/>
      <c r="Y2633" s="66">
        <v>22843</v>
      </c>
      <c r="Z2633" s="66">
        <v>9766</v>
      </c>
      <c r="AA2633" s="16"/>
      <c r="AB2633" s="66">
        <v>22433</v>
      </c>
      <c r="AC2633" s="66">
        <v>9945</v>
      </c>
      <c r="AD2633" s="16"/>
      <c r="AE2633" s="66">
        <v>22536</v>
      </c>
      <c r="AF2633" s="66">
        <v>9899</v>
      </c>
      <c r="AG2633" s="30" t="s">
        <v>41</v>
      </c>
      <c r="AH2633" s="66">
        <v>19407</v>
      </c>
      <c r="AI2633" s="66">
        <v>11495</v>
      </c>
      <c r="AJ2633" s="76"/>
      <c r="AK2633" s="75"/>
      <c r="AL2633" s="7">
        <v>600833</v>
      </c>
    </row>
    <row r="2634" spans="1:38" x14ac:dyDescent="0.15">
      <c r="A2634" s="7">
        <v>600834</v>
      </c>
      <c r="B2634" s="17">
        <f t="shared" si="872"/>
        <v>102.42214532871974</v>
      </c>
      <c r="C2634" s="17">
        <f t="shared" si="873"/>
        <v>5.0237610319076715</v>
      </c>
      <c r="D2634" s="17">
        <f t="shared" si="874"/>
        <v>93.686224489795919</v>
      </c>
      <c r="E2634" s="17">
        <f t="shared" si="875"/>
        <v>4.9171548117154815</v>
      </c>
      <c r="F2634" s="17">
        <f t="shared" si="876"/>
        <v>89.0625</v>
      </c>
      <c r="G2634" s="17">
        <f t="shared" si="877"/>
        <v>4.3517227643895637</v>
      </c>
      <c r="H2634" s="17">
        <f t="shared" si="878"/>
        <v>82.067757009345797</v>
      </c>
      <c r="I2634" s="17">
        <f t="shared" si="879"/>
        <v>4.6560180275715801</v>
      </c>
      <c r="J2634" s="18">
        <v>14.8</v>
      </c>
      <c r="K2634" s="17">
        <v>0.14449999999999999</v>
      </c>
      <c r="L2634" s="17">
        <v>2.9460000000000002</v>
      </c>
      <c r="M2634" s="18">
        <v>14.69</v>
      </c>
      <c r="N2634" s="17">
        <v>3.9199999999999999E-2</v>
      </c>
      <c r="O2634" s="17">
        <v>2.9874999999999998</v>
      </c>
      <c r="P2634" s="18">
        <v>13.11</v>
      </c>
      <c r="Q2634" s="17">
        <v>7.3599999999999999E-2</v>
      </c>
      <c r="R2634" s="17">
        <v>3.0125999999999999</v>
      </c>
      <c r="S2634" s="18">
        <v>14.05</v>
      </c>
      <c r="T2634" s="17">
        <v>0.12839999999999999</v>
      </c>
      <c r="U2634" s="17">
        <v>3.0175999999999998</v>
      </c>
      <c r="V2634" s="21">
        <v>42454</v>
      </c>
      <c r="W2634" s="7">
        <v>600834</v>
      </c>
      <c r="X2634" s="16" t="s">
        <v>41</v>
      </c>
      <c r="Y2634" s="66">
        <v>45906</v>
      </c>
      <c r="Z2634" s="66">
        <v>10399</v>
      </c>
      <c r="AA2634" s="16"/>
      <c r="AB2634" s="66">
        <v>49282</v>
      </c>
      <c r="AC2634" s="66">
        <v>9687</v>
      </c>
      <c r="AD2634" s="16"/>
      <c r="AE2634" s="66">
        <v>50178</v>
      </c>
      <c r="AF2634" s="66">
        <v>9514</v>
      </c>
      <c r="AG2634" s="30" t="s">
        <v>41</v>
      </c>
      <c r="AH2634" s="66">
        <v>42255</v>
      </c>
      <c r="AI2634" s="66">
        <v>11298</v>
      </c>
      <c r="AJ2634" s="76"/>
      <c r="AK2634" s="75"/>
      <c r="AL2634" s="7">
        <v>600834</v>
      </c>
    </row>
    <row r="2635" spans="1:38" x14ac:dyDescent="0.15">
      <c r="A2635" s="7">
        <v>600835</v>
      </c>
      <c r="B2635" s="17">
        <f t="shared" si="872"/>
        <v>10.905027932960893</v>
      </c>
      <c r="C2635" s="17">
        <f t="shared" si="873"/>
        <v>2.4588718413826114</v>
      </c>
      <c r="D2635" s="17">
        <f t="shared" si="874"/>
        <v>26.321428571428573</v>
      </c>
      <c r="E2635" s="17">
        <f t="shared" si="875"/>
        <v>2.7189217771984406</v>
      </c>
      <c r="F2635" s="17">
        <f t="shared" si="876"/>
        <v>13.143835616438357</v>
      </c>
      <c r="G2635" s="17">
        <f t="shared" si="877"/>
        <v>2.2916716425040011</v>
      </c>
      <c r="H2635" s="17">
        <f t="shared" si="878"/>
        <v>13.59375</v>
      </c>
      <c r="I2635" s="17">
        <f t="shared" si="879"/>
        <v>2.3163996531105937</v>
      </c>
      <c r="J2635" s="18">
        <v>19.52</v>
      </c>
      <c r="K2635" s="17">
        <v>1.79</v>
      </c>
      <c r="L2635" s="17">
        <v>7.9386000000000001</v>
      </c>
      <c r="M2635" s="18">
        <v>22.11</v>
      </c>
      <c r="N2635" s="17">
        <v>0.21</v>
      </c>
      <c r="O2635" s="17">
        <v>8.1318999999999999</v>
      </c>
      <c r="P2635" s="18">
        <v>19.190000000000001</v>
      </c>
      <c r="Q2635" s="17">
        <v>0.73</v>
      </c>
      <c r="R2635" s="17">
        <v>8.3737999999999992</v>
      </c>
      <c r="S2635" s="18">
        <v>20.3</v>
      </c>
      <c r="T2635" s="17">
        <v>1.1200000000000001</v>
      </c>
      <c r="U2635" s="17">
        <v>8.7636000000000003</v>
      </c>
      <c r="V2635" s="28">
        <v>42459</v>
      </c>
      <c r="W2635" s="7">
        <v>600835</v>
      </c>
      <c r="X2635" s="30"/>
      <c r="Y2635" s="66">
        <v>57179</v>
      </c>
      <c r="Z2635" s="66">
        <v>17887</v>
      </c>
      <c r="AA2635" s="30"/>
      <c r="AB2635" s="66">
        <v>67750</v>
      </c>
      <c r="AC2635" s="66">
        <v>15096</v>
      </c>
      <c r="AD2635" s="30"/>
      <c r="AE2635" s="66">
        <v>70687</v>
      </c>
      <c r="AF2635" s="66">
        <v>14469</v>
      </c>
      <c r="AG2635" s="30"/>
      <c r="AH2635" s="66">
        <v>68072</v>
      </c>
      <c r="AI2635" s="66">
        <v>15024</v>
      </c>
      <c r="AJ2635" s="76"/>
      <c r="AK2635" s="75"/>
      <c r="AL2635" s="7">
        <v>600835</v>
      </c>
    </row>
    <row r="2636" spans="1:38" x14ac:dyDescent="0.15">
      <c r="A2636" s="7">
        <v>600836</v>
      </c>
      <c r="B2636" s="17">
        <f t="shared" si="872"/>
        <v>151.75438596491227</v>
      </c>
      <c r="C2636" s="17">
        <f t="shared" si="873"/>
        <v>3.2659996224277896</v>
      </c>
      <c r="D2636" s="17">
        <f t="shared" si="874"/>
        <v>946.42857142857144</v>
      </c>
      <c r="E2636" s="17">
        <f t="shared" si="875"/>
        <v>9.9807916839290414</v>
      </c>
      <c r="F2636" s="17">
        <f t="shared" si="876"/>
        <v>1149</v>
      </c>
      <c r="G2636" s="17">
        <f t="shared" si="877"/>
        <v>8.71048442119627</v>
      </c>
      <c r="H2636" s="17">
        <f t="shared" si="878"/>
        <v>3487.5000000000005</v>
      </c>
      <c r="I2636" s="17">
        <f t="shared" si="879"/>
        <v>7.0679434564523484</v>
      </c>
      <c r="J2636" s="18">
        <v>8.65</v>
      </c>
      <c r="K2636" s="17">
        <v>5.7000000000000002E-2</v>
      </c>
      <c r="L2636" s="17">
        <v>2.6484999999999999</v>
      </c>
      <c r="M2636" s="18">
        <v>26.5</v>
      </c>
      <c r="N2636" s="17">
        <v>7.0000000000000001E-3</v>
      </c>
      <c r="O2636" s="17">
        <v>2.6551</v>
      </c>
      <c r="P2636" s="18">
        <v>11.49</v>
      </c>
      <c r="Q2636" s="17">
        <v>5.0000000000000001E-3</v>
      </c>
      <c r="R2636" s="17">
        <v>1.3190999999999999</v>
      </c>
      <c r="S2636" s="18">
        <v>9.3000000000000007</v>
      </c>
      <c r="T2636" s="17">
        <v>2E-3</v>
      </c>
      <c r="U2636" s="17">
        <v>1.3158000000000001</v>
      </c>
      <c r="V2636" s="21">
        <v>42454</v>
      </c>
      <c r="W2636" s="7">
        <v>600836</v>
      </c>
      <c r="X2636" s="30"/>
      <c r="Y2636" s="66">
        <v>61522</v>
      </c>
      <c r="Z2636" s="66">
        <v>5386</v>
      </c>
      <c r="AA2636" s="30"/>
      <c r="AB2636" s="66">
        <v>65230</v>
      </c>
      <c r="AC2636" s="66">
        <v>5080</v>
      </c>
      <c r="AD2636" s="30"/>
      <c r="AE2636" s="66"/>
      <c r="AF2636" s="66"/>
      <c r="AG2636" s="30"/>
      <c r="AH2636" s="66"/>
      <c r="AI2636" s="66"/>
      <c r="AJ2636" s="76"/>
      <c r="AK2636" s="75"/>
      <c r="AL2636" s="7">
        <v>600836</v>
      </c>
    </row>
    <row r="2637" spans="1:38" x14ac:dyDescent="0.15">
      <c r="A2637" s="7">
        <v>600837</v>
      </c>
      <c r="B2637" s="17">
        <f t="shared" si="872"/>
        <v>10.641891891891891</v>
      </c>
      <c r="C2637" s="17">
        <f t="shared" si="873"/>
        <v>1.6820812952559967</v>
      </c>
      <c r="D2637" s="17">
        <f t="shared" si="874"/>
        <v>23.816666666666666</v>
      </c>
      <c r="E2637" s="17">
        <f t="shared" si="875"/>
        <v>1.5170495562444264</v>
      </c>
      <c r="F2637" s="17">
        <f t="shared" si="876"/>
        <v>20.837837837837839</v>
      </c>
      <c r="G2637" s="17">
        <f t="shared" si="877"/>
        <v>1.6877175316857476</v>
      </c>
      <c r="H2637" s="17">
        <f t="shared" si="878"/>
        <v>21.695454545454545</v>
      </c>
      <c r="I2637" s="17">
        <f t="shared" si="879"/>
        <v>1.6917073378204515</v>
      </c>
      <c r="J2637" s="18">
        <v>15.75</v>
      </c>
      <c r="K2637" s="17">
        <v>1.48</v>
      </c>
      <c r="L2637" s="17">
        <v>9.3634000000000004</v>
      </c>
      <c r="M2637" s="18">
        <v>14.29</v>
      </c>
      <c r="N2637" s="17">
        <v>0.15</v>
      </c>
      <c r="O2637" s="17">
        <v>9.4196000000000009</v>
      </c>
      <c r="P2637" s="18">
        <v>15.42</v>
      </c>
      <c r="Q2637" s="17">
        <v>0.37</v>
      </c>
      <c r="R2637" s="17">
        <v>9.1365999999999996</v>
      </c>
      <c r="S2637" s="18">
        <v>15.91</v>
      </c>
      <c r="T2637" s="17">
        <v>0.55000000000000004</v>
      </c>
      <c r="U2637" s="17">
        <v>9.4047000000000001</v>
      </c>
      <c r="V2637" s="21">
        <v>42459</v>
      </c>
      <c r="W2637" s="7">
        <v>600837</v>
      </c>
      <c r="X2637" s="30"/>
      <c r="Y2637" s="66">
        <v>333047</v>
      </c>
      <c r="Z2637" s="66">
        <v>34535</v>
      </c>
      <c r="AA2637" s="30"/>
      <c r="AB2637" s="66">
        <v>346216</v>
      </c>
      <c r="AC2637" s="66">
        <v>33221</v>
      </c>
      <c r="AD2637" s="30"/>
      <c r="AE2637" s="66">
        <v>295821</v>
      </c>
      <c r="AF2637" s="66">
        <v>38881</v>
      </c>
      <c r="AG2637" s="30"/>
      <c r="AH2637" s="66">
        <v>258524</v>
      </c>
      <c r="AI2637" s="66">
        <v>44490</v>
      </c>
      <c r="AJ2637" s="76"/>
      <c r="AK2637" s="75"/>
      <c r="AL2637" s="7">
        <v>600837</v>
      </c>
    </row>
    <row r="2638" spans="1:38" x14ac:dyDescent="0.15">
      <c r="A2638" s="7">
        <v>600838</v>
      </c>
      <c r="B2638" s="17">
        <f t="shared" si="872"/>
        <v>79.244463742943978</v>
      </c>
      <c r="C2638" s="17">
        <f t="shared" si="873"/>
        <v>6.3537931274588306</v>
      </c>
      <c r="D2638" s="17">
        <f t="shared" si="874"/>
        <v>77.858744394618839</v>
      </c>
      <c r="E2638" s="17">
        <f t="shared" si="875"/>
        <v>4.649528017674232</v>
      </c>
      <c r="F2638" s="17">
        <f t="shared" si="876"/>
        <v>16.760563380281692</v>
      </c>
      <c r="G2638" s="17">
        <f t="shared" si="877"/>
        <v>3.8016740144399721</v>
      </c>
      <c r="H2638" s="17">
        <f t="shared" si="878"/>
        <v>29.177010923535253</v>
      </c>
      <c r="I2638" s="17">
        <f t="shared" si="879"/>
        <v>5.118071659535552</v>
      </c>
      <c r="J2638" s="18">
        <v>18.25</v>
      </c>
      <c r="K2638" s="17">
        <v>0.2303</v>
      </c>
      <c r="L2638" s="17">
        <v>2.8723000000000001</v>
      </c>
      <c r="M2638" s="18">
        <v>13.89</v>
      </c>
      <c r="N2638" s="17">
        <v>4.4600000000000001E-2</v>
      </c>
      <c r="O2638" s="17">
        <v>2.9874000000000001</v>
      </c>
      <c r="P2638" s="18">
        <v>11.9</v>
      </c>
      <c r="Q2638" s="17">
        <v>0.35499999999999998</v>
      </c>
      <c r="R2638" s="17">
        <v>3.1301999999999999</v>
      </c>
      <c r="S2638" s="18">
        <v>15.67</v>
      </c>
      <c r="T2638" s="17">
        <v>0.40279999999999999</v>
      </c>
      <c r="U2638" s="17">
        <v>3.0617000000000001</v>
      </c>
      <c r="V2638" s="28">
        <v>42488</v>
      </c>
      <c r="W2638" s="7">
        <v>600838</v>
      </c>
      <c r="X2638" s="30"/>
      <c r="Y2638" s="66">
        <v>63183</v>
      </c>
      <c r="Z2638" s="66">
        <v>6345</v>
      </c>
      <c r="AA2638" s="30"/>
      <c r="AB2638" s="66">
        <v>64890</v>
      </c>
      <c r="AC2638" s="66">
        <v>6178</v>
      </c>
      <c r="AD2638" s="16"/>
      <c r="AE2638" s="66">
        <v>61980</v>
      </c>
      <c r="AF2638" s="66">
        <v>6468</v>
      </c>
      <c r="AG2638" s="30"/>
      <c r="AH2638" s="66">
        <v>58922</v>
      </c>
      <c r="AI2638" s="66">
        <v>6804</v>
      </c>
      <c r="AJ2638" s="76"/>
      <c r="AK2638" s="75"/>
      <c r="AL2638" s="7">
        <v>600838</v>
      </c>
    </row>
    <row r="2639" spans="1:38" x14ac:dyDescent="0.15">
      <c r="A2639" s="7">
        <v>600839</v>
      </c>
      <c r="B2639" s="17">
        <f t="shared" si="872"/>
        <v>-9.7663551401869153</v>
      </c>
      <c r="C2639" s="17">
        <f t="shared" si="873"/>
        <v>1.5937774049643496</v>
      </c>
      <c r="D2639" s="17">
        <f t="shared" si="874"/>
        <v>21.260683760683762</v>
      </c>
      <c r="E2639" s="17">
        <f t="shared" si="875"/>
        <v>1.4901344116215507</v>
      </c>
      <c r="F2639" s="17">
        <f t="shared" si="876"/>
        <v>22.077922077922079</v>
      </c>
      <c r="G2639" s="17">
        <f t="shared" si="877"/>
        <v>1.6249999999999998</v>
      </c>
      <c r="H2639" s="17">
        <f t="shared" si="878"/>
        <v>28.274336283185839</v>
      </c>
      <c r="I2639" s="17">
        <f t="shared" si="879"/>
        <v>1.5593542955452249</v>
      </c>
      <c r="J2639" s="18">
        <v>4.18</v>
      </c>
      <c r="K2639" s="17">
        <v>-0.42799999999999999</v>
      </c>
      <c r="L2639" s="17">
        <v>2.6227</v>
      </c>
      <c r="M2639" s="18">
        <v>3.98</v>
      </c>
      <c r="N2639" s="17">
        <v>4.6800000000000001E-2</v>
      </c>
      <c r="O2639" s="17">
        <v>2.6709000000000001</v>
      </c>
      <c r="P2639" s="18">
        <v>4.42</v>
      </c>
      <c r="Q2639" s="17">
        <v>0.10009999999999999</v>
      </c>
      <c r="R2639" s="17">
        <v>2.72</v>
      </c>
      <c r="S2639" s="18">
        <v>4.26</v>
      </c>
      <c r="T2639" s="17">
        <v>0.113</v>
      </c>
      <c r="U2639" s="17">
        <v>2.7319</v>
      </c>
      <c r="V2639" s="28">
        <v>42488</v>
      </c>
      <c r="W2639" s="7">
        <v>600839</v>
      </c>
      <c r="X2639" s="30"/>
      <c r="Y2639" s="66"/>
      <c r="Z2639" s="66"/>
      <c r="AA2639" s="30"/>
      <c r="AB2639" s="66"/>
      <c r="AC2639" s="66"/>
      <c r="AD2639" s="30"/>
      <c r="AE2639" s="66"/>
      <c r="AF2639" s="66"/>
      <c r="AG2639" s="30"/>
      <c r="AH2639" s="66"/>
      <c r="AI2639" s="66"/>
      <c r="AJ2639" s="76"/>
      <c r="AK2639" s="75"/>
      <c r="AL2639" s="7">
        <v>600839</v>
      </c>
    </row>
    <row r="2640" spans="1:38" x14ac:dyDescent="0.15">
      <c r="A2640" s="7">
        <v>600841</v>
      </c>
      <c r="B2640" s="17">
        <f t="shared" si="872"/>
        <v>143.54545454545453</v>
      </c>
      <c r="C2640" s="17">
        <f t="shared" si="873"/>
        <v>3.9413908441915031</v>
      </c>
      <c r="D2640" s="17">
        <f t="shared" si="874"/>
        <v>105.5</v>
      </c>
      <c r="E2640" s="17">
        <f t="shared" si="875"/>
        <v>3.1439356312704878</v>
      </c>
      <c r="F2640" s="17">
        <f t="shared" si="876"/>
        <v>116.41666666666667</v>
      </c>
      <c r="G2640" s="17">
        <f t="shared" si="877"/>
        <v>3.4717562563682001</v>
      </c>
      <c r="H2640" s="17">
        <f t="shared" si="878"/>
        <v>127.40624999999999</v>
      </c>
      <c r="I2640" s="17">
        <f t="shared" si="879"/>
        <v>3.3636948665907633</v>
      </c>
      <c r="J2640" s="18">
        <v>15.79</v>
      </c>
      <c r="K2640" s="17">
        <v>0.11</v>
      </c>
      <c r="L2640" s="17">
        <v>4.0061999999999998</v>
      </c>
      <c r="M2640" s="18">
        <v>12.66</v>
      </c>
      <c r="N2640" s="17">
        <v>0.03</v>
      </c>
      <c r="O2640" s="17">
        <v>4.0267999999999997</v>
      </c>
      <c r="P2640" s="18">
        <v>13.97</v>
      </c>
      <c r="Q2640" s="17">
        <v>0.06</v>
      </c>
      <c r="R2640" s="17">
        <v>4.0239000000000003</v>
      </c>
      <c r="S2640" s="18">
        <v>13.59</v>
      </c>
      <c r="T2640" s="17">
        <v>0.08</v>
      </c>
      <c r="U2640" s="17">
        <v>4.0401999999999996</v>
      </c>
      <c r="V2640" s="21">
        <v>42454</v>
      </c>
      <c r="W2640" s="7">
        <v>600841</v>
      </c>
      <c r="X2640" s="30" t="s">
        <v>41</v>
      </c>
      <c r="Y2640" s="66">
        <v>42977</v>
      </c>
      <c r="Z2640" s="66">
        <v>20166</v>
      </c>
      <c r="AA2640" s="30"/>
      <c r="AB2640" s="66">
        <v>49196</v>
      </c>
      <c r="AC2640" s="66">
        <v>17617</v>
      </c>
      <c r="AD2640" s="30"/>
      <c r="AE2640" s="66">
        <v>46737</v>
      </c>
      <c r="AF2640" s="66">
        <v>18543</v>
      </c>
      <c r="AG2640" s="30"/>
      <c r="AH2640" s="66">
        <v>47190</v>
      </c>
      <c r="AI2640" s="66">
        <v>18366</v>
      </c>
      <c r="AJ2640" s="76"/>
      <c r="AK2640" s="75"/>
      <c r="AL2640" s="7">
        <v>600841</v>
      </c>
    </row>
    <row r="2641" spans="1:38" x14ac:dyDescent="0.15">
      <c r="A2641" s="7">
        <v>600843</v>
      </c>
      <c r="B2641" s="17">
        <f t="shared" si="872"/>
        <v>65.597769257581049</v>
      </c>
      <c r="C2641" s="17">
        <f t="shared" si="873"/>
        <v>5.817619783616693</v>
      </c>
      <c r="D2641" s="17">
        <f t="shared" si="874"/>
        <v>44.570871261378421</v>
      </c>
      <c r="E2641" s="17">
        <f t="shared" si="875"/>
        <v>4.1852371939678861</v>
      </c>
      <c r="F2641" s="17">
        <f t="shared" si="876"/>
        <v>37.17462039045553</v>
      </c>
      <c r="G2641" s="17">
        <f t="shared" si="877"/>
        <v>4.0344888470366662</v>
      </c>
      <c r="H2641" s="17">
        <f t="shared" si="878"/>
        <v>38.847227066620157</v>
      </c>
      <c r="I2641" s="17">
        <f t="shared" si="879"/>
        <v>4.2133635976734283</v>
      </c>
      <c r="J2641" s="18">
        <v>18.82</v>
      </c>
      <c r="K2641" s="17">
        <v>0.28689999999999999</v>
      </c>
      <c r="L2641" s="17">
        <v>3.2349999999999999</v>
      </c>
      <c r="M2641" s="18">
        <v>13.71</v>
      </c>
      <c r="N2641" s="17">
        <v>7.6899999999999996E-2</v>
      </c>
      <c r="O2641" s="17">
        <v>3.2757999999999998</v>
      </c>
      <c r="P2641" s="18">
        <v>13.71</v>
      </c>
      <c r="Q2641" s="17">
        <v>0.18440000000000001</v>
      </c>
      <c r="R2641" s="17">
        <v>3.3982000000000001</v>
      </c>
      <c r="S2641" s="18">
        <v>14.85</v>
      </c>
      <c r="T2641" s="17">
        <v>0.28670000000000001</v>
      </c>
      <c r="U2641" s="17">
        <v>3.5245000000000002</v>
      </c>
      <c r="V2641" s="28">
        <v>42466</v>
      </c>
      <c r="W2641" s="7">
        <v>600843</v>
      </c>
      <c r="X2641" s="30"/>
      <c r="Y2641" s="66"/>
      <c r="Z2641" s="66"/>
      <c r="AA2641" s="30"/>
      <c r="AB2641" s="66"/>
      <c r="AC2641" s="66"/>
      <c r="AD2641" s="30"/>
      <c r="AE2641" s="66"/>
      <c r="AF2641" s="66"/>
      <c r="AG2641" s="30"/>
      <c r="AH2641" s="66"/>
      <c r="AI2641" s="66"/>
      <c r="AJ2641" s="76"/>
      <c r="AK2641" s="75"/>
      <c r="AL2641" s="7">
        <v>600843</v>
      </c>
    </row>
    <row r="2642" spans="1:38" x14ac:dyDescent="0.15">
      <c r="A2642" s="7">
        <v>600844</v>
      </c>
      <c r="B2642" s="17">
        <f t="shared" si="872"/>
        <v>-198.98477157360406</v>
      </c>
      <c r="C2642" s="17">
        <f t="shared" si="873"/>
        <v>7.4553062000760741</v>
      </c>
      <c r="D2642" s="17">
        <f t="shared" si="874"/>
        <v>-36.96868008948546</v>
      </c>
      <c r="E2642" s="17">
        <f t="shared" si="875"/>
        <v>6.5046250738043696</v>
      </c>
      <c r="F2642" s="17">
        <f t="shared" si="876"/>
        <v>-36.049107142857146</v>
      </c>
      <c r="G2642" s="17">
        <f t="shared" si="877"/>
        <v>6.6467743595020066</v>
      </c>
      <c r="H2642" s="17">
        <f t="shared" si="878"/>
        <v>-46.131859756097555</v>
      </c>
      <c r="I2642" s="17">
        <f t="shared" si="879"/>
        <v>4.2877636682429197</v>
      </c>
      <c r="J2642" s="18">
        <v>7.84</v>
      </c>
      <c r="K2642" s="17">
        <v>-3.9399999999999998E-2</v>
      </c>
      <c r="L2642" s="17">
        <v>1.0516000000000001</v>
      </c>
      <c r="M2642" s="18">
        <v>6.61</v>
      </c>
      <c r="N2642" s="17">
        <v>-4.4699999999999997E-2</v>
      </c>
      <c r="O2642" s="17">
        <v>1.0162</v>
      </c>
      <c r="P2642" s="18">
        <v>6.46</v>
      </c>
      <c r="Q2642" s="17">
        <v>-8.9599999999999999E-2</v>
      </c>
      <c r="R2642" s="17">
        <v>0.97189999999999999</v>
      </c>
      <c r="S2642" s="18">
        <v>8.07</v>
      </c>
      <c r="T2642" s="17">
        <v>-0.13120000000000001</v>
      </c>
      <c r="U2642" s="17">
        <v>1.8821000000000001</v>
      </c>
      <c r="V2642" s="28">
        <v>42489</v>
      </c>
      <c r="W2642" s="7">
        <v>600844</v>
      </c>
      <c r="X2642" s="30"/>
      <c r="Y2642" s="66">
        <v>61548</v>
      </c>
      <c r="Z2642" s="66">
        <v>12651</v>
      </c>
      <c r="AA2642" s="30"/>
      <c r="AB2642" s="66">
        <v>59733</v>
      </c>
      <c r="AC2642" s="66">
        <v>13035</v>
      </c>
      <c r="AD2642" s="30"/>
      <c r="AE2642" s="66">
        <v>55184</v>
      </c>
      <c r="AF2642" s="66">
        <v>14110</v>
      </c>
      <c r="AG2642" s="30" t="s">
        <v>41</v>
      </c>
      <c r="AH2642" s="66">
        <v>49393</v>
      </c>
      <c r="AI2642" s="66">
        <v>20580</v>
      </c>
      <c r="AJ2642" s="76"/>
      <c r="AK2642" s="75"/>
      <c r="AL2642" s="7">
        <v>600844</v>
      </c>
    </row>
    <row r="2643" spans="1:38" x14ac:dyDescent="0.15">
      <c r="A2643" s="7">
        <v>600845</v>
      </c>
      <c r="B2643" s="17">
        <f t="shared" si="872"/>
        <v>41.11888111888112</v>
      </c>
      <c r="C2643" s="17">
        <f t="shared" si="873"/>
        <v>3.3300611643887339</v>
      </c>
      <c r="D2643" s="17">
        <f t="shared" si="874"/>
        <v>53.846153846153847</v>
      </c>
      <c r="E2643" s="17">
        <f t="shared" si="875"/>
        <v>4.1211217300861511</v>
      </c>
      <c r="F2643" s="17">
        <f t="shared" si="876"/>
        <v>45.345528455284551</v>
      </c>
      <c r="G2643" s="17">
        <f t="shared" si="877"/>
        <v>4.3571665722711552</v>
      </c>
      <c r="H2643" s="17">
        <f t="shared" si="878"/>
        <v>51.032110091743121</v>
      </c>
      <c r="I2643" s="17">
        <f t="shared" si="879"/>
        <v>4.2777767096687365</v>
      </c>
      <c r="J2643" s="18">
        <v>17.64</v>
      </c>
      <c r="K2643" s="17">
        <v>0.42899999999999999</v>
      </c>
      <c r="L2643" s="17">
        <v>5.2972000000000001</v>
      </c>
      <c r="M2643" s="18">
        <v>42</v>
      </c>
      <c r="N2643" s="17">
        <v>0.19500000000000001</v>
      </c>
      <c r="O2643" s="17">
        <v>10.1914</v>
      </c>
      <c r="P2643" s="18">
        <v>22.31</v>
      </c>
      <c r="Q2643" s="17">
        <v>0.246</v>
      </c>
      <c r="R2643" s="17">
        <v>5.1203000000000003</v>
      </c>
      <c r="S2643" s="18">
        <v>22.25</v>
      </c>
      <c r="T2643" s="17">
        <v>0.32700000000000001</v>
      </c>
      <c r="U2643" s="17">
        <v>5.2012999999999998</v>
      </c>
      <c r="V2643" s="21"/>
      <c r="W2643" s="7">
        <v>600845</v>
      </c>
      <c r="X2643" s="16"/>
      <c r="Y2643" s="66">
        <v>39426</v>
      </c>
      <c r="Z2643" s="66">
        <v>19866</v>
      </c>
      <c r="AA2643" s="16" t="s">
        <v>43</v>
      </c>
      <c r="AB2643" s="66">
        <v>29355</v>
      </c>
      <c r="AC2643" s="66">
        <v>13340</v>
      </c>
      <c r="AD2643" s="16" t="s">
        <v>41</v>
      </c>
      <c r="AE2643" s="66">
        <v>38075</v>
      </c>
      <c r="AF2643" s="66">
        <v>20571</v>
      </c>
      <c r="AG2643" s="16" t="s">
        <v>41</v>
      </c>
      <c r="AH2643" s="66">
        <v>38019</v>
      </c>
      <c r="AI2643" s="66">
        <v>20602</v>
      </c>
      <c r="AJ2643" s="76"/>
      <c r="AK2643" s="75"/>
      <c r="AL2643" s="7">
        <v>600845</v>
      </c>
    </row>
    <row r="2644" spans="1:38" x14ac:dyDescent="0.15">
      <c r="A2644" s="7">
        <v>600846</v>
      </c>
      <c r="B2644" s="17">
        <f t="shared" si="872"/>
        <v>35.423076923076927</v>
      </c>
      <c r="C2644" s="17">
        <f t="shared" si="873"/>
        <v>3.2198293944902816</v>
      </c>
      <c r="D2644" s="17">
        <f t="shared" si="874"/>
        <v>64.125</v>
      </c>
      <c r="E2644" s="17">
        <f t="shared" si="875"/>
        <v>3.5389072847682117</v>
      </c>
      <c r="F2644" s="17">
        <f t="shared" si="876"/>
        <v>70.714285714285708</v>
      </c>
      <c r="G2644" s="17">
        <f t="shared" si="877"/>
        <v>3.5013262599469495</v>
      </c>
      <c r="H2644" s="17">
        <f t="shared" si="878"/>
        <v>50.839285714285715</v>
      </c>
      <c r="I2644" s="17">
        <f t="shared" si="879"/>
        <v>3.276820551776527</v>
      </c>
      <c r="J2644" s="18">
        <v>9.2100000000000009</v>
      </c>
      <c r="K2644" s="17">
        <v>0.26</v>
      </c>
      <c r="L2644" s="17">
        <v>2.8603999999999998</v>
      </c>
      <c r="M2644" s="18">
        <v>10.26</v>
      </c>
      <c r="N2644" s="17">
        <v>0.04</v>
      </c>
      <c r="O2644" s="17">
        <v>2.8992</v>
      </c>
      <c r="P2644" s="18">
        <v>9.9</v>
      </c>
      <c r="Q2644" s="17">
        <v>7.0000000000000007E-2</v>
      </c>
      <c r="R2644" s="17">
        <v>2.8275000000000001</v>
      </c>
      <c r="S2644" s="18">
        <v>9.49</v>
      </c>
      <c r="T2644" s="17">
        <v>0.14000000000000001</v>
      </c>
      <c r="U2644" s="17">
        <v>2.8961000000000001</v>
      </c>
      <c r="V2644" s="21">
        <v>42475</v>
      </c>
      <c r="W2644" s="7">
        <v>600846</v>
      </c>
      <c r="X2644" s="30"/>
      <c r="Y2644" s="66"/>
      <c r="Z2644" s="66"/>
      <c r="AA2644" s="30"/>
      <c r="AB2644" s="66"/>
      <c r="AC2644" s="66"/>
      <c r="AD2644" s="30"/>
      <c r="AE2644" s="66"/>
      <c r="AF2644" s="66"/>
      <c r="AG2644" s="30"/>
      <c r="AH2644" s="66"/>
      <c r="AI2644" s="66"/>
      <c r="AJ2644" s="76"/>
      <c r="AK2644" s="75"/>
      <c r="AL2644" s="7">
        <v>600846</v>
      </c>
    </row>
    <row r="2645" spans="1:38" x14ac:dyDescent="0.15">
      <c r="A2645" s="7">
        <v>600847</v>
      </c>
      <c r="B2645" s="17">
        <f t="shared" si="872"/>
        <v>-203.84615384615384</v>
      </c>
      <c r="C2645" s="17">
        <f t="shared" si="873"/>
        <v>5.9026617663436918</v>
      </c>
      <c r="D2645" s="17">
        <f t="shared" si="874"/>
        <v>-462.15083798882688</v>
      </c>
      <c r="E2645" s="17">
        <f t="shared" si="875"/>
        <v>7.288546255506609</v>
      </c>
      <c r="F2645" s="17">
        <f t="shared" si="876"/>
        <v>-343.02059496567506</v>
      </c>
      <c r="G2645" s="17">
        <f t="shared" si="877"/>
        <v>6.6422953362135821</v>
      </c>
      <c r="H2645" s="17">
        <f t="shared" si="878"/>
        <v>-2745</v>
      </c>
      <c r="I2645" s="17">
        <f t="shared" si="879"/>
        <v>7.1312593362343302</v>
      </c>
      <c r="J2645" s="18">
        <v>26.5</v>
      </c>
      <c r="K2645" s="17">
        <v>-0.13</v>
      </c>
      <c r="L2645" s="17">
        <v>4.4894999999999996</v>
      </c>
      <c r="M2645" s="18">
        <v>33.090000000000003</v>
      </c>
      <c r="N2645" s="17">
        <v>-1.7899999999999999E-2</v>
      </c>
      <c r="O2645" s="17">
        <v>4.54</v>
      </c>
      <c r="P2645" s="18">
        <v>29.98</v>
      </c>
      <c r="Q2645" s="17">
        <v>-4.3700000000000003E-2</v>
      </c>
      <c r="R2645" s="17">
        <v>4.5134999999999996</v>
      </c>
      <c r="S2645" s="18">
        <v>32.94</v>
      </c>
      <c r="T2645" s="17">
        <v>-8.9999999999999993E-3</v>
      </c>
      <c r="U2645" s="17">
        <v>4.6191000000000004</v>
      </c>
      <c r="V2645" s="21">
        <v>42481</v>
      </c>
      <c r="W2645" s="7">
        <v>600847</v>
      </c>
      <c r="X2645" s="16" t="s">
        <v>37</v>
      </c>
      <c r="Y2645" s="66">
        <v>5768</v>
      </c>
      <c r="Z2645" s="66">
        <v>27398</v>
      </c>
      <c r="AA2645" s="16" t="s">
        <v>37</v>
      </c>
      <c r="AB2645" s="66">
        <v>5762</v>
      </c>
      <c r="AC2645" s="66">
        <v>27427</v>
      </c>
      <c r="AD2645" s="16" t="s">
        <v>39</v>
      </c>
      <c r="AE2645" s="66">
        <v>11111</v>
      </c>
      <c r="AF2645" s="66">
        <v>14010</v>
      </c>
      <c r="AG2645" s="16" t="s">
        <v>39</v>
      </c>
      <c r="AH2645" s="66">
        <v>11311</v>
      </c>
      <c r="AI2645" s="66">
        <v>13552</v>
      </c>
      <c r="AJ2645" s="76"/>
      <c r="AK2645" s="75"/>
      <c r="AL2645" s="7">
        <v>600847</v>
      </c>
    </row>
    <row r="2646" spans="1:38" x14ac:dyDescent="0.15">
      <c r="A2646" s="7">
        <v>600848</v>
      </c>
      <c r="B2646" s="17">
        <f t="shared" si="872"/>
        <v>41.170212765957451</v>
      </c>
      <c r="C2646" s="17">
        <f t="shared" si="873"/>
        <v>5.5629024839006442</v>
      </c>
      <c r="D2646" s="17">
        <f t="shared" si="874"/>
        <v>1041.8918918918919</v>
      </c>
      <c r="E2646" s="17">
        <f t="shared" si="875"/>
        <v>4.4173255414231694</v>
      </c>
      <c r="F2646" s="17">
        <f t="shared" si="876"/>
        <v>107.83216783216784</v>
      </c>
      <c r="G2646" s="17">
        <f t="shared" si="877"/>
        <v>4.3332864971195733</v>
      </c>
      <c r="H2646" s="17">
        <f t="shared" si="878"/>
        <v>93.18836405529953</v>
      </c>
      <c r="I2646" s="17">
        <f t="shared" si="879"/>
        <v>5.8791463381394973</v>
      </c>
      <c r="J2646" s="18">
        <v>19.350000000000001</v>
      </c>
      <c r="K2646" s="17">
        <v>0.47</v>
      </c>
      <c r="L2646" s="17">
        <v>3.4784000000000002</v>
      </c>
      <c r="M2646" s="18">
        <v>15.42</v>
      </c>
      <c r="N2646" s="17">
        <v>3.7000000000000002E-3</v>
      </c>
      <c r="O2646" s="17">
        <v>3.4908000000000001</v>
      </c>
      <c r="P2646" s="18">
        <v>15.42</v>
      </c>
      <c r="Q2646" s="17">
        <v>7.1499999999999994E-2</v>
      </c>
      <c r="R2646" s="17">
        <v>3.5585</v>
      </c>
      <c r="S2646" s="18">
        <v>21.57</v>
      </c>
      <c r="T2646" s="17">
        <v>0.1736</v>
      </c>
      <c r="U2646" s="17">
        <v>3.6688999999999998</v>
      </c>
      <c r="V2646" s="28">
        <v>42472</v>
      </c>
      <c r="W2646" s="7">
        <v>600848</v>
      </c>
      <c r="X2646" s="30"/>
      <c r="Y2646" s="66">
        <v>52053</v>
      </c>
      <c r="Z2646" s="66">
        <v>17197</v>
      </c>
      <c r="AA2646" s="30"/>
      <c r="AB2646" s="66">
        <v>49849</v>
      </c>
      <c r="AC2646" s="66">
        <v>17958</v>
      </c>
      <c r="AD2646" s="30"/>
      <c r="AE2646" s="66">
        <v>49833</v>
      </c>
      <c r="AF2646" s="66">
        <v>17963</v>
      </c>
      <c r="AG2646" s="30"/>
      <c r="AH2646" s="66">
        <v>50243</v>
      </c>
      <c r="AI2646" s="66">
        <v>17817</v>
      </c>
      <c r="AJ2646" s="76"/>
      <c r="AK2646" s="75"/>
      <c r="AL2646" s="7">
        <v>600848</v>
      </c>
    </row>
    <row r="2647" spans="1:38" x14ac:dyDescent="0.15">
      <c r="A2647" s="7">
        <v>600850</v>
      </c>
      <c r="B2647" s="17">
        <f t="shared" si="872"/>
        <v>25.407166123778502</v>
      </c>
      <c r="C2647" s="17">
        <f t="shared" si="873"/>
        <v>4.6892271889847761</v>
      </c>
      <c r="D2647" s="17">
        <f t="shared" si="874"/>
        <v>47.883324728962315</v>
      </c>
      <c r="E2647" s="17">
        <f t="shared" si="875"/>
        <v>6.9360055338480811</v>
      </c>
      <c r="F2647" s="17">
        <f t="shared" si="876"/>
        <v>46.06615285806037</v>
      </c>
      <c r="G2647" s="17">
        <f t="shared" si="877"/>
        <v>7.1530080530554239</v>
      </c>
      <c r="H2647" s="17">
        <f t="shared" si="878"/>
        <v>38.811188811188813</v>
      </c>
      <c r="I2647" s="17">
        <f t="shared" si="879"/>
        <v>6.1653455211978381</v>
      </c>
      <c r="J2647" s="18">
        <v>24.18</v>
      </c>
      <c r="K2647" s="17">
        <v>0.95169999999999999</v>
      </c>
      <c r="L2647" s="17">
        <v>5.1565000000000003</v>
      </c>
      <c r="M2647" s="18">
        <v>37.1</v>
      </c>
      <c r="N2647" s="17">
        <v>0.19370000000000001</v>
      </c>
      <c r="O2647" s="17">
        <v>5.3489000000000004</v>
      </c>
      <c r="P2647" s="18">
        <v>28.69</v>
      </c>
      <c r="Q2647" s="17">
        <v>0.31140000000000001</v>
      </c>
      <c r="R2647" s="17">
        <v>4.0109000000000004</v>
      </c>
      <c r="S2647" s="18">
        <v>25.9</v>
      </c>
      <c r="T2647" s="17">
        <v>0.50049999999999994</v>
      </c>
      <c r="U2647" s="17">
        <v>4.2008999999999999</v>
      </c>
      <c r="V2647" s="28">
        <v>42485</v>
      </c>
      <c r="W2647" s="7">
        <v>600850</v>
      </c>
      <c r="X2647" s="16" t="s">
        <v>39</v>
      </c>
      <c r="Y2647" s="66">
        <v>16967</v>
      </c>
      <c r="Z2647" s="66">
        <v>18963</v>
      </c>
      <c r="AA2647" s="16" t="s">
        <v>37</v>
      </c>
      <c r="AB2647" s="66">
        <v>16379</v>
      </c>
      <c r="AC2647" s="66">
        <v>19644</v>
      </c>
      <c r="AD2647" s="16" t="s">
        <v>37</v>
      </c>
      <c r="AE2647" s="66">
        <v>16611</v>
      </c>
      <c r="AF2647" s="66">
        <v>25180</v>
      </c>
      <c r="AG2647" s="16" t="s">
        <v>39</v>
      </c>
      <c r="AH2647" s="66">
        <v>17885</v>
      </c>
      <c r="AI2647" s="66">
        <v>23387</v>
      </c>
      <c r="AJ2647" s="76"/>
      <c r="AK2647" s="75"/>
      <c r="AL2647" s="7">
        <v>600850</v>
      </c>
    </row>
    <row r="2648" spans="1:38" x14ac:dyDescent="0.15">
      <c r="A2648" s="7">
        <v>600851</v>
      </c>
      <c r="B2648" s="17">
        <f t="shared" si="872"/>
        <v>99.156441717791424</v>
      </c>
      <c r="C2648" s="17">
        <f t="shared" si="873"/>
        <v>3.4118795683035597</v>
      </c>
      <c r="D2648" s="17">
        <f t="shared" si="874"/>
        <v>425.32051282051282</v>
      </c>
      <c r="E2648" s="17">
        <f t="shared" si="875"/>
        <v>3.8306102419028925</v>
      </c>
      <c r="F2648" s="17">
        <f t="shared" si="876"/>
        <v>66.750250752256775</v>
      </c>
      <c r="G2648" s="17">
        <f t="shared" si="877"/>
        <v>3.6105685763888893</v>
      </c>
      <c r="H2648" s="17">
        <f t="shared" si="878"/>
        <v>76.475037821482601</v>
      </c>
      <c r="I2648" s="17">
        <f t="shared" si="879"/>
        <v>3.7960068711103605</v>
      </c>
      <c r="J2648" s="18">
        <v>12.93</v>
      </c>
      <c r="K2648" s="17">
        <v>0.13039999999999999</v>
      </c>
      <c r="L2648" s="17">
        <v>3.7896999999999998</v>
      </c>
      <c r="M2648" s="18">
        <v>13.27</v>
      </c>
      <c r="N2648" s="17">
        <v>7.7999999999999996E-3</v>
      </c>
      <c r="O2648" s="17">
        <v>3.4641999999999999</v>
      </c>
      <c r="P2648" s="18">
        <v>13.31</v>
      </c>
      <c r="Q2648" s="17">
        <v>9.9699999999999997E-2</v>
      </c>
      <c r="R2648" s="17">
        <v>3.6863999999999999</v>
      </c>
      <c r="S2648" s="18">
        <v>13.48</v>
      </c>
      <c r="T2648" s="17">
        <v>0.13220000000000001</v>
      </c>
      <c r="U2648" s="17">
        <v>3.5510999999999999</v>
      </c>
      <c r="V2648" s="21">
        <v>42485</v>
      </c>
      <c r="W2648" s="7">
        <v>600851</v>
      </c>
      <c r="X2648" s="30"/>
      <c r="Y2648" s="66">
        <v>94992</v>
      </c>
      <c r="Z2648" s="66">
        <v>12707</v>
      </c>
      <c r="AA2648" s="30"/>
      <c r="AB2648" s="66">
        <v>87727</v>
      </c>
      <c r="AC2648" s="66">
        <v>13759</v>
      </c>
      <c r="AD2648" s="30"/>
      <c r="AE2648" s="66">
        <v>84252</v>
      </c>
      <c r="AF2648" s="66">
        <v>14327</v>
      </c>
      <c r="AG2648" s="30"/>
      <c r="AH2648" s="66">
        <v>80651</v>
      </c>
      <c r="AI2648" s="66">
        <v>14966</v>
      </c>
      <c r="AJ2648" s="76"/>
      <c r="AK2648" s="75"/>
      <c r="AL2648" s="7">
        <v>600851</v>
      </c>
    </row>
    <row r="2649" spans="1:38" x14ac:dyDescent="0.15">
      <c r="A2649" s="7">
        <v>600853</v>
      </c>
      <c r="B2649" s="17">
        <f t="shared" si="872"/>
        <v>186.79245283018867</v>
      </c>
      <c r="C2649" s="17">
        <f t="shared" si="873"/>
        <v>4.6332820752824757</v>
      </c>
      <c r="D2649" s="17">
        <f t="shared" si="874"/>
        <v>-88.364779874213838</v>
      </c>
      <c r="E2649" s="17">
        <f t="shared" si="875"/>
        <v>3.7919168747048109</v>
      </c>
      <c r="F2649" s="17">
        <f t="shared" si="876"/>
        <v>242.9245283018868</v>
      </c>
      <c r="G2649" s="17">
        <f t="shared" si="877"/>
        <v>3.4755027669051155</v>
      </c>
      <c r="H2649" s="17">
        <f t="shared" si="878"/>
        <v>179.78723404255317</v>
      </c>
      <c r="I2649" s="17">
        <f t="shared" si="879"/>
        <v>4.4913959205368412</v>
      </c>
      <c r="J2649" s="18">
        <v>6.93</v>
      </c>
      <c r="K2649" s="17">
        <v>3.7100000000000001E-2</v>
      </c>
      <c r="L2649" s="17">
        <v>1.4957</v>
      </c>
      <c r="M2649" s="18">
        <v>5.62</v>
      </c>
      <c r="N2649" s="17">
        <v>-1.5900000000000001E-2</v>
      </c>
      <c r="O2649" s="17">
        <v>1.4821</v>
      </c>
      <c r="P2649" s="18">
        <v>5.15</v>
      </c>
      <c r="Q2649" s="17">
        <v>1.06E-2</v>
      </c>
      <c r="R2649" s="17">
        <v>1.4818</v>
      </c>
      <c r="S2649" s="18">
        <v>6.76</v>
      </c>
      <c r="T2649" s="17">
        <v>2.8199999999999999E-2</v>
      </c>
      <c r="U2649" s="17">
        <v>1.5051000000000001</v>
      </c>
      <c r="V2649" s="21">
        <v>42471</v>
      </c>
      <c r="W2649" s="7">
        <v>600853</v>
      </c>
      <c r="X2649" s="30"/>
      <c r="Y2649" s="66"/>
      <c r="Z2649" s="66"/>
      <c r="AA2649" s="30"/>
      <c r="AB2649" s="66"/>
      <c r="AC2649" s="66"/>
      <c r="AD2649" s="30"/>
      <c r="AE2649" s="66"/>
      <c r="AF2649" s="66"/>
      <c r="AG2649" s="30"/>
      <c r="AH2649" s="66"/>
      <c r="AI2649" s="66"/>
      <c r="AJ2649" s="76"/>
      <c r="AK2649" s="75"/>
      <c r="AL2649" s="7">
        <v>600853</v>
      </c>
    </row>
    <row r="2650" spans="1:38" x14ac:dyDescent="0.15">
      <c r="A2650" s="7">
        <v>600854</v>
      </c>
      <c r="B2650" s="17">
        <f t="shared" si="872"/>
        <v>344.18604651162798</v>
      </c>
      <c r="C2650" s="17">
        <f t="shared" si="873"/>
        <v>2</v>
      </c>
      <c r="D2650" s="17">
        <f t="shared" si="874"/>
        <v>14.593596059113301</v>
      </c>
      <c r="E2650" s="17">
        <f t="shared" si="875"/>
        <v>1.8603799256894658</v>
      </c>
      <c r="F2650" s="17">
        <f t="shared" si="876"/>
        <v>36.29737609329446</v>
      </c>
      <c r="G2650" s="17">
        <f t="shared" si="877"/>
        <v>1.9642904099503009</v>
      </c>
      <c r="H2650" s="17">
        <f t="shared" si="878"/>
        <v>80.220170454545453</v>
      </c>
      <c r="I2650" s="17">
        <f t="shared" si="879"/>
        <v>1.9971355824315724</v>
      </c>
      <c r="J2650" s="18">
        <v>7.4</v>
      </c>
      <c r="K2650" s="17">
        <v>2.1499999999999998E-2</v>
      </c>
      <c r="L2650" s="17">
        <v>3.7</v>
      </c>
      <c r="M2650" s="18">
        <v>7.11</v>
      </c>
      <c r="N2650" s="17">
        <v>0.12180000000000001</v>
      </c>
      <c r="O2650" s="17">
        <v>3.8218000000000001</v>
      </c>
      <c r="P2650" s="18">
        <v>7.47</v>
      </c>
      <c r="Q2650" s="17">
        <v>0.10290000000000001</v>
      </c>
      <c r="R2650" s="17">
        <v>3.8029000000000002</v>
      </c>
      <c r="S2650" s="18">
        <v>7.53</v>
      </c>
      <c r="T2650" s="17">
        <v>7.0400000000000004E-2</v>
      </c>
      <c r="U2650" s="17">
        <v>3.7704</v>
      </c>
      <c r="V2650" s="28">
        <v>42489</v>
      </c>
      <c r="W2650" s="7">
        <v>600854</v>
      </c>
      <c r="X2650" s="30"/>
      <c r="Y2650" s="66">
        <v>37162</v>
      </c>
      <c r="Z2650" s="66">
        <v>13978</v>
      </c>
      <c r="AA2650" s="30"/>
      <c r="AB2650" s="66">
        <v>36604</v>
      </c>
      <c r="AC2650" s="66">
        <v>14191</v>
      </c>
      <c r="AD2650" s="30"/>
      <c r="AE2650" s="66">
        <v>37389</v>
      </c>
      <c r="AF2650" s="66">
        <v>13893</v>
      </c>
      <c r="AG2650" s="30"/>
      <c r="AH2650" s="66">
        <v>36801</v>
      </c>
      <c r="AI2650" s="66">
        <v>14115</v>
      </c>
      <c r="AJ2650" s="76"/>
      <c r="AK2650" s="75"/>
      <c r="AL2650" s="7">
        <v>600854</v>
      </c>
    </row>
    <row r="2651" spans="1:38" x14ac:dyDescent="0.15">
      <c r="A2651" s="7">
        <v>600855</v>
      </c>
      <c r="B2651" s="17">
        <f t="shared" si="872"/>
        <v>327.18006795016987</v>
      </c>
      <c r="C2651" s="17">
        <f t="shared" si="873"/>
        <v>11.221160568632019</v>
      </c>
      <c r="D2651" s="17">
        <f t="shared" si="874"/>
        <v>-646.875</v>
      </c>
      <c r="E2651" s="17">
        <f t="shared" si="875"/>
        <v>12.176948115612378</v>
      </c>
      <c r="F2651" s="17">
        <f t="shared" si="876"/>
        <v>481.53846153846155</v>
      </c>
      <c r="G2651" s="17">
        <f t="shared" si="877"/>
        <v>12.187049799478256</v>
      </c>
      <c r="H2651" s="17">
        <f t="shared" si="878"/>
        <v>846.67968749999989</v>
      </c>
      <c r="I2651" s="17">
        <f t="shared" si="879"/>
        <v>11.289503496230322</v>
      </c>
      <c r="J2651" s="18">
        <v>28.89</v>
      </c>
      <c r="K2651" s="17">
        <v>8.8300000000000003E-2</v>
      </c>
      <c r="L2651" s="17">
        <v>2.5746000000000002</v>
      </c>
      <c r="M2651" s="18">
        <v>31.05</v>
      </c>
      <c r="N2651" s="17">
        <v>-1.2E-2</v>
      </c>
      <c r="O2651" s="17">
        <v>2.5499000000000001</v>
      </c>
      <c r="P2651" s="18">
        <v>31.3</v>
      </c>
      <c r="Q2651" s="17">
        <v>3.2500000000000001E-2</v>
      </c>
      <c r="R2651" s="17">
        <v>2.5682999999999998</v>
      </c>
      <c r="S2651" s="18">
        <v>28.9</v>
      </c>
      <c r="T2651" s="17">
        <v>2.5600000000000001E-2</v>
      </c>
      <c r="U2651" s="17">
        <v>2.5598999999999998</v>
      </c>
      <c r="V2651" s="21">
        <v>42457</v>
      </c>
      <c r="W2651" s="7">
        <v>600855</v>
      </c>
      <c r="X2651" s="16"/>
      <c r="Y2651" s="66">
        <v>41522</v>
      </c>
      <c r="Z2651" s="66">
        <v>7986</v>
      </c>
      <c r="AA2651" s="30"/>
      <c r="AB2651" s="66">
        <v>41764</v>
      </c>
      <c r="AC2651" s="66">
        <v>7940</v>
      </c>
      <c r="AD2651" s="16"/>
      <c r="AE2651" s="66">
        <v>38238</v>
      </c>
      <c r="AF2651" s="66">
        <v>8672</v>
      </c>
      <c r="AG2651" s="30"/>
      <c r="AH2651" s="66">
        <v>41790</v>
      </c>
      <c r="AI2651" s="66">
        <v>7935</v>
      </c>
      <c r="AJ2651" s="76"/>
      <c r="AK2651" s="75"/>
      <c r="AL2651" s="7">
        <v>600855</v>
      </c>
    </row>
    <row r="2652" spans="1:38" x14ac:dyDescent="0.15">
      <c r="A2652" s="7">
        <v>600856</v>
      </c>
      <c r="B2652" s="17">
        <f t="shared" si="872"/>
        <v>24.210526315789476</v>
      </c>
      <c r="C2652" s="17">
        <f t="shared" si="873"/>
        <v>4.3427636340749602</v>
      </c>
      <c r="D2652" s="17">
        <f t="shared" si="874"/>
        <v>67.84375</v>
      </c>
      <c r="E2652" s="17">
        <f t="shared" si="875"/>
        <v>6.4507502599910866</v>
      </c>
      <c r="F2652" s="17">
        <f t="shared" si="876"/>
        <v>24.267100977198698</v>
      </c>
      <c r="G2652" s="17">
        <f t="shared" si="877"/>
        <v>5.2494647551424158</v>
      </c>
      <c r="H2652" s="17">
        <f t="shared" si="878"/>
        <v>47.686199342825844</v>
      </c>
      <c r="I2652" s="17">
        <f t="shared" si="879"/>
        <v>5.9431789096493466</v>
      </c>
      <c r="J2652" s="18">
        <v>13.8</v>
      </c>
      <c r="K2652" s="17">
        <v>0.56999999999999995</v>
      </c>
      <c r="L2652" s="17">
        <v>3.1777000000000002</v>
      </c>
      <c r="M2652" s="18">
        <v>21.71</v>
      </c>
      <c r="N2652" s="17">
        <v>0.08</v>
      </c>
      <c r="O2652" s="17">
        <v>3.3654999999999999</v>
      </c>
      <c r="P2652" s="18">
        <v>19.37</v>
      </c>
      <c r="Q2652" s="17">
        <v>0.39910000000000001</v>
      </c>
      <c r="R2652" s="17">
        <v>3.6899000000000002</v>
      </c>
      <c r="S2652" s="18">
        <v>11.61</v>
      </c>
      <c r="T2652" s="17">
        <v>0.18260000000000001</v>
      </c>
      <c r="U2652" s="17">
        <v>1.9535</v>
      </c>
      <c r="V2652" s="28">
        <v>42460</v>
      </c>
      <c r="W2652" s="7">
        <v>600856</v>
      </c>
      <c r="X2652" s="16" t="s">
        <v>39</v>
      </c>
      <c r="Y2652" s="66">
        <v>19354</v>
      </c>
      <c r="Z2652" s="66">
        <v>29305</v>
      </c>
      <c r="AA2652" s="16" t="s">
        <v>39</v>
      </c>
      <c r="AB2652" s="66">
        <v>20229</v>
      </c>
      <c r="AC2652" s="66">
        <v>28037</v>
      </c>
      <c r="AD2652" s="16" t="s">
        <v>43</v>
      </c>
      <c r="AE2652" s="66">
        <v>27413</v>
      </c>
      <c r="AF2652" s="66">
        <v>20690</v>
      </c>
      <c r="AG2652" s="16" t="s">
        <v>37</v>
      </c>
      <c r="AH2652" s="66">
        <v>23871</v>
      </c>
      <c r="AI2652" s="66">
        <v>47519</v>
      </c>
      <c r="AJ2652" s="76"/>
      <c r="AK2652" s="75"/>
      <c r="AL2652" s="7">
        <v>600856</v>
      </c>
    </row>
    <row r="2653" spans="1:38" x14ac:dyDescent="0.15">
      <c r="A2653" s="7">
        <v>600857</v>
      </c>
      <c r="B2653" s="17">
        <f t="shared" si="872"/>
        <v>104.32291666666667</v>
      </c>
      <c r="C2653" s="17">
        <f t="shared" si="873"/>
        <v>7.3753590102363944</v>
      </c>
      <c r="D2653" s="17">
        <f t="shared" si="874"/>
        <v>67.715517241379317</v>
      </c>
      <c r="E2653" s="17">
        <f t="shared" si="875"/>
        <v>5.6671837235308971</v>
      </c>
      <c r="F2653" s="17">
        <f t="shared" si="876"/>
        <v>62.051282051282044</v>
      </c>
      <c r="G2653" s="17">
        <f t="shared" si="877"/>
        <v>5.2380952380952381</v>
      </c>
      <c r="H2653" s="17">
        <f t="shared" si="878"/>
        <v>75.204081632653072</v>
      </c>
      <c r="I2653" s="17">
        <f t="shared" si="879"/>
        <v>5.2597773337139593</v>
      </c>
      <c r="J2653" s="18">
        <v>20.03</v>
      </c>
      <c r="K2653" s="17">
        <v>0.192</v>
      </c>
      <c r="L2653" s="17">
        <v>2.7158000000000002</v>
      </c>
      <c r="M2653" s="18">
        <v>15.71</v>
      </c>
      <c r="N2653" s="17">
        <v>5.8000000000000003E-2</v>
      </c>
      <c r="O2653" s="17">
        <v>2.7721</v>
      </c>
      <c r="P2653" s="18">
        <v>14.52</v>
      </c>
      <c r="Q2653" s="17">
        <v>0.11700000000000001</v>
      </c>
      <c r="R2653" s="17">
        <v>2.7719999999999998</v>
      </c>
      <c r="S2653" s="18">
        <v>14.74</v>
      </c>
      <c r="T2653" s="17">
        <v>0.14699999999999999</v>
      </c>
      <c r="U2653" s="17">
        <v>2.8024</v>
      </c>
      <c r="V2653" s="21">
        <v>42457</v>
      </c>
      <c r="W2653" s="7">
        <v>600857</v>
      </c>
      <c r="X2653" s="16" t="s">
        <v>43</v>
      </c>
      <c r="Y2653" s="66">
        <v>19689</v>
      </c>
      <c r="Z2653" s="66">
        <v>11393</v>
      </c>
      <c r="AA2653" s="16" t="s">
        <v>41</v>
      </c>
      <c r="AB2653" s="66">
        <v>15532</v>
      </c>
      <c r="AC2653" s="66">
        <v>14442</v>
      </c>
      <c r="AD2653" s="16" t="s">
        <v>41</v>
      </c>
      <c r="AE2653" s="66">
        <v>15053</v>
      </c>
      <c r="AF2653" s="66">
        <v>14902</v>
      </c>
      <c r="AG2653" s="16" t="s">
        <v>43</v>
      </c>
      <c r="AH2653" s="66">
        <v>15128</v>
      </c>
      <c r="AI2653" s="66">
        <v>14828</v>
      </c>
      <c r="AJ2653" s="76"/>
      <c r="AK2653" s="75"/>
      <c r="AL2653" s="7">
        <v>600857</v>
      </c>
    </row>
    <row r="2654" spans="1:38" x14ac:dyDescent="0.15">
      <c r="A2654" s="7">
        <v>600858</v>
      </c>
      <c r="B2654" s="17">
        <f t="shared" si="872"/>
        <v>46.940822467402207</v>
      </c>
      <c r="C2654" s="17">
        <f t="shared" si="873"/>
        <v>1.629242819843342</v>
      </c>
      <c r="D2654" s="17">
        <f t="shared" si="874"/>
        <v>23.100936524453694</v>
      </c>
      <c r="E2654" s="17">
        <f t="shared" si="875"/>
        <v>1.5202615945626681</v>
      </c>
      <c r="F2654" s="17">
        <f t="shared" si="876"/>
        <v>38.595664467483502</v>
      </c>
      <c r="G2654" s="17">
        <f t="shared" si="877"/>
        <v>1.4142390910189773</v>
      </c>
      <c r="H2654" s="17">
        <f t="shared" si="878"/>
        <v>95.454545454545467</v>
      </c>
      <c r="I2654" s="17">
        <f t="shared" si="879"/>
        <v>1.5327668004796415</v>
      </c>
      <c r="J2654" s="18">
        <v>9.36</v>
      </c>
      <c r="K2654" s="17">
        <v>0.19939999999999999</v>
      </c>
      <c r="L2654" s="17">
        <v>5.7450000000000001</v>
      </c>
      <c r="M2654" s="18">
        <v>8.8800000000000008</v>
      </c>
      <c r="N2654" s="17">
        <v>9.6100000000000005E-2</v>
      </c>
      <c r="O2654" s="17">
        <v>5.8411</v>
      </c>
      <c r="P2654" s="18">
        <v>8.19</v>
      </c>
      <c r="Q2654" s="17">
        <v>0.1061</v>
      </c>
      <c r="R2654" s="17">
        <v>5.7911000000000001</v>
      </c>
      <c r="S2654" s="18">
        <v>8.82</v>
      </c>
      <c r="T2654" s="17">
        <v>6.93E-2</v>
      </c>
      <c r="U2654" s="17">
        <v>5.7542999999999997</v>
      </c>
      <c r="V2654" s="21">
        <v>42459</v>
      </c>
      <c r="W2654" s="7">
        <v>600858</v>
      </c>
      <c r="X2654" s="16"/>
      <c r="Y2654" s="66">
        <v>29275</v>
      </c>
      <c r="Z2654" s="66">
        <v>17765</v>
      </c>
      <c r="AA2654" s="16" t="s">
        <v>41</v>
      </c>
      <c r="AB2654" s="66">
        <v>25803</v>
      </c>
      <c r="AC2654" s="66">
        <v>20155</v>
      </c>
      <c r="AD2654" s="30" t="s">
        <v>41</v>
      </c>
      <c r="AE2654" s="66">
        <v>25211</v>
      </c>
      <c r="AF2654" s="66">
        <v>20629</v>
      </c>
      <c r="AG2654" s="30" t="s">
        <v>41</v>
      </c>
      <c r="AH2654" s="66">
        <v>23157</v>
      </c>
      <c r="AI2654" s="66">
        <v>22458</v>
      </c>
      <c r="AJ2654" s="76"/>
      <c r="AK2654" s="75"/>
      <c r="AL2654" s="7">
        <v>600858</v>
      </c>
    </row>
    <row r="2655" spans="1:38" x14ac:dyDescent="0.15">
      <c r="A2655" s="7">
        <v>600859</v>
      </c>
      <c r="B2655" s="17">
        <f t="shared" si="872"/>
        <v>11.392582225332401</v>
      </c>
      <c r="C2655" s="17">
        <f t="shared" si="873"/>
        <v>1.0205808785270536</v>
      </c>
      <c r="D2655" s="17">
        <f t="shared" si="874"/>
        <v>13.518518518518517</v>
      </c>
      <c r="E2655" s="17">
        <f t="shared" si="875"/>
        <v>1.3584933750186095</v>
      </c>
      <c r="F2655" s="17">
        <f t="shared" si="876"/>
        <v>13.486725663716816</v>
      </c>
      <c r="G2655" s="17">
        <f t="shared" si="877"/>
        <v>1.2712712712712713</v>
      </c>
      <c r="H2655" s="17">
        <f t="shared" si="878"/>
        <v>16.748971193415638</v>
      </c>
      <c r="I2655" s="17">
        <f t="shared" si="879"/>
        <v>1.2324929971988796</v>
      </c>
      <c r="J2655" s="18">
        <v>16.28</v>
      </c>
      <c r="K2655" s="17">
        <v>1.429</v>
      </c>
      <c r="L2655" s="17">
        <v>15.951700000000001</v>
      </c>
      <c r="M2655" s="18">
        <v>21.9</v>
      </c>
      <c r="N2655" s="17">
        <v>0.40500000000000003</v>
      </c>
      <c r="O2655" s="17">
        <v>16.120799999999999</v>
      </c>
      <c r="P2655" s="18">
        <v>15.24</v>
      </c>
      <c r="Q2655" s="17">
        <v>0.56499999999999995</v>
      </c>
      <c r="R2655" s="17">
        <v>11.988</v>
      </c>
      <c r="S2655" s="18">
        <v>16.28</v>
      </c>
      <c r="T2655" s="17">
        <v>0.72899999999999998</v>
      </c>
      <c r="U2655" s="17">
        <v>13.209</v>
      </c>
      <c r="V2655" s="28">
        <v>42447</v>
      </c>
      <c r="W2655" s="7">
        <v>600859</v>
      </c>
      <c r="X2655" s="16" t="s">
        <v>43</v>
      </c>
      <c r="Y2655" s="66">
        <v>32378</v>
      </c>
      <c r="Z2655" s="66">
        <v>14293</v>
      </c>
      <c r="AA2655" s="16" t="s">
        <v>43</v>
      </c>
      <c r="AB2655" s="66">
        <v>33467</v>
      </c>
      <c r="AC2655" s="66">
        <v>13828</v>
      </c>
      <c r="AD2655" s="16"/>
      <c r="AE2655" s="66">
        <v>33690</v>
      </c>
      <c r="AF2655" s="66">
        <v>17857</v>
      </c>
      <c r="AG2655" s="16" t="s">
        <v>41</v>
      </c>
      <c r="AH2655" s="66">
        <v>34311</v>
      </c>
      <c r="AI2655" s="66">
        <v>22624</v>
      </c>
      <c r="AJ2655" s="76"/>
      <c r="AK2655" s="75"/>
      <c r="AL2655" s="7">
        <v>600859</v>
      </c>
    </row>
    <row r="2656" spans="1:38" x14ac:dyDescent="0.15">
      <c r="A2656" s="7">
        <v>600860</v>
      </c>
      <c r="B2656" s="17">
        <f t="shared" si="872"/>
        <v>-23.95918367346939</v>
      </c>
      <c r="C2656" s="17">
        <f t="shared" si="873"/>
        <v>6.9516816674561817</v>
      </c>
      <c r="D2656" s="17">
        <f t="shared" si="874"/>
        <v>-32.785714285714285</v>
      </c>
      <c r="E2656" s="17">
        <f t="shared" si="875"/>
        <v>5.6775310779887436</v>
      </c>
      <c r="F2656" s="17">
        <f t="shared" si="876"/>
        <v>-28.1</v>
      </c>
      <c r="G2656" s="17">
        <f t="shared" si="877"/>
        <v>5.4570170895908854</v>
      </c>
      <c r="H2656" s="17">
        <f t="shared" si="878"/>
        <v>-32.590909090909093</v>
      </c>
      <c r="I2656" s="17">
        <f t="shared" si="879"/>
        <v>6.497213538126954</v>
      </c>
      <c r="J2656" s="18">
        <v>11.74</v>
      </c>
      <c r="K2656" s="17">
        <v>-0.49</v>
      </c>
      <c r="L2656" s="17">
        <v>1.6888000000000001</v>
      </c>
      <c r="M2656" s="18">
        <v>9.18</v>
      </c>
      <c r="N2656" s="17">
        <v>-7.0000000000000007E-2</v>
      </c>
      <c r="O2656" s="17">
        <v>1.6169</v>
      </c>
      <c r="P2656" s="18">
        <v>8.43</v>
      </c>
      <c r="Q2656" s="17">
        <v>-0.15</v>
      </c>
      <c r="R2656" s="17">
        <v>1.5448</v>
      </c>
      <c r="S2656" s="18">
        <v>9.56</v>
      </c>
      <c r="T2656" s="17">
        <v>-0.22</v>
      </c>
      <c r="U2656" s="17">
        <v>1.4714</v>
      </c>
      <c r="V2656" s="28">
        <v>42447</v>
      </c>
      <c r="W2656" s="7">
        <v>600860</v>
      </c>
      <c r="X2656" s="16" t="s">
        <v>43</v>
      </c>
      <c r="Y2656" s="66">
        <v>31510</v>
      </c>
      <c r="Z2656" s="66">
        <v>13393</v>
      </c>
      <c r="AA2656" s="16" t="s">
        <v>41</v>
      </c>
      <c r="AB2656" s="66">
        <v>25451</v>
      </c>
      <c r="AC2656" s="66">
        <v>16581</v>
      </c>
      <c r="AD2656" s="16" t="s">
        <v>41</v>
      </c>
      <c r="AE2656" s="66">
        <v>23234</v>
      </c>
      <c r="AF2656" s="66">
        <v>18163</v>
      </c>
      <c r="AG2656" s="16" t="s">
        <v>43</v>
      </c>
      <c r="AH2656" s="66">
        <v>23750</v>
      </c>
      <c r="AI2656" s="66">
        <v>17768</v>
      </c>
      <c r="AJ2656" s="76"/>
      <c r="AK2656" s="75"/>
      <c r="AL2656" s="7">
        <v>600860</v>
      </c>
    </row>
    <row r="2657" spans="1:38" x14ac:dyDescent="0.15">
      <c r="A2657" s="7">
        <v>600861</v>
      </c>
      <c r="B2657" s="17">
        <f t="shared" si="872"/>
        <v>45.411902667839342</v>
      </c>
      <c r="C2657" s="17">
        <f t="shared" si="873"/>
        <v>2.1207267151325966</v>
      </c>
      <c r="D2657" s="17">
        <f t="shared" si="874"/>
        <v>38.56263982102908</v>
      </c>
      <c r="E2657" s="17">
        <f t="shared" si="875"/>
        <v>1.8665656005089402</v>
      </c>
      <c r="F2657" s="17">
        <f t="shared" si="876"/>
        <v>52.345582486317433</v>
      </c>
      <c r="G2657" s="17">
        <f t="shared" si="877"/>
        <v>1.84060042887777</v>
      </c>
      <c r="H2657" s="17">
        <f t="shared" si="878"/>
        <v>46.022044088176351</v>
      </c>
      <c r="I2657" s="17">
        <f t="shared" si="879"/>
        <v>2.0690587201837962</v>
      </c>
      <c r="J2657" s="18">
        <v>15.49</v>
      </c>
      <c r="K2657" s="17">
        <v>0.34110000000000001</v>
      </c>
      <c r="L2657" s="17">
        <v>7.3041</v>
      </c>
      <c r="M2657" s="18">
        <v>13.79</v>
      </c>
      <c r="N2657" s="17">
        <v>8.9399999999999993E-2</v>
      </c>
      <c r="O2657" s="17">
        <v>7.3879000000000001</v>
      </c>
      <c r="P2657" s="18">
        <v>13.39</v>
      </c>
      <c r="Q2657" s="17">
        <v>0.12790000000000001</v>
      </c>
      <c r="R2657" s="17">
        <v>7.2747999999999999</v>
      </c>
      <c r="S2657" s="18">
        <v>15.31</v>
      </c>
      <c r="T2657" s="17">
        <v>0.2495</v>
      </c>
      <c r="U2657" s="17">
        <v>7.3994999999999997</v>
      </c>
      <c r="V2657" s="21">
        <v>42468</v>
      </c>
      <c r="W2657" s="7">
        <v>600861</v>
      </c>
      <c r="X2657" s="30" t="s">
        <v>41</v>
      </c>
      <c r="Y2657" s="66">
        <v>26191</v>
      </c>
      <c r="Z2657" s="66">
        <v>12096</v>
      </c>
      <c r="AA2657" s="16" t="s">
        <v>41</v>
      </c>
      <c r="AB2657" s="66">
        <v>25109</v>
      </c>
      <c r="AC2657" s="66">
        <v>12617</v>
      </c>
      <c r="AD2657" s="16" t="s">
        <v>43</v>
      </c>
      <c r="AE2657" s="66">
        <v>25831</v>
      </c>
      <c r="AF2657" s="66">
        <v>12265</v>
      </c>
      <c r="AG2657" s="16" t="s">
        <v>41</v>
      </c>
      <c r="AH2657" s="66">
        <v>24469</v>
      </c>
      <c r="AI2657" s="66">
        <v>12947</v>
      </c>
      <c r="AJ2657" s="76"/>
      <c r="AK2657" s="75"/>
      <c r="AL2657" s="7">
        <v>600861</v>
      </c>
    </row>
    <row r="2658" spans="1:38" x14ac:dyDescent="0.15">
      <c r="A2658" s="7">
        <v>600862</v>
      </c>
      <c r="B2658" s="17">
        <f t="shared" si="872"/>
        <v>53.217391304347828</v>
      </c>
      <c r="C2658" s="17">
        <f t="shared" si="873"/>
        <v>6.1488998291972274</v>
      </c>
      <c r="D2658" s="17">
        <f t="shared" si="874"/>
        <v>-345</v>
      </c>
      <c r="E2658" s="17">
        <f t="shared" si="875"/>
        <v>5.7670608884616996</v>
      </c>
      <c r="F2658" s="17">
        <f t="shared" si="876"/>
        <v>709</v>
      </c>
      <c r="G2658" s="17">
        <f t="shared" si="877"/>
        <v>5.9016939276647111</v>
      </c>
      <c r="H2658" s="17">
        <f t="shared" si="878"/>
        <v>233.625</v>
      </c>
      <c r="I2658" s="17">
        <f t="shared" si="879"/>
        <v>5.1080227934243441</v>
      </c>
      <c r="J2658" s="18">
        <v>12.24</v>
      </c>
      <c r="K2658" s="17">
        <v>0.23</v>
      </c>
      <c r="L2658" s="17">
        <v>1.9905999999999999</v>
      </c>
      <c r="M2658" s="18">
        <v>13.8</v>
      </c>
      <c r="N2658" s="17">
        <v>-0.01</v>
      </c>
      <c r="O2658" s="17">
        <v>2.3929</v>
      </c>
      <c r="P2658" s="18">
        <v>14.18</v>
      </c>
      <c r="Q2658" s="17">
        <v>0.01</v>
      </c>
      <c r="R2658" s="17">
        <v>2.4026999999999998</v>
      </c>
      <c r="S2658" s="18">
        <v>12.46</v>
      </c>
      <c r="T2658" s="17">
        <v>0.04</v>
      </c>
      <c r="U2658" s="17">
        <v>2.4392999999999998</v>
      </c>
      <c r="V2658" s="28">
        <v>42444</v>
      </c>
      <c r="W2658" s="7">
        <v>600862</v>
      </c>
      <c r="X2658" s="30" t="s">
        <v>41</v>
      </c>
      <c r="Y2658" s="66">
        <v>51322</v>
      </c>
      <c r="Z2658" s="66">
        <v>27143</v>
      </c>
      <c r="AA2658" s="30" t="s">
        <v>43</v>
      </c>
      <c r="AB2658" s="66">
        <v>54134</v>
      </c>
      <c r="AC2658" s="66">
        <v>25733</v>
      </c>
      <c r="AD2658" s="30" t="s">
        <v>43</v>
      </c>
      <c r="AE2658" s="66">
        <v>56134</v>
      </c>
      <c r="AF2658" s="66">
        <v>24816</v>
      </c>
      <c r="AG2658" s="30" t="s">
        <v>43</v>
      </c>
      <c r="AH2658" s="66">
        <v>57850</v>
      </c>
      <c r="AI2658" s="66">
        <v>24080</v>
      </c>
      <c r="AJ2658" s="76"/>
      <c r="AK2658" s="75"/>
      <c r="AL2658" s="7">
        <v>600862</v>
      </c>
    </row>
    <row r="2659" spans="1:38" x14ac:dyDescent="0.15">
      <c r="A2659" s="7">
        <v>600863</v>
      </c>
      <c r="B2659" s="17">
        <f t="shared" si="872"/>
        <v>25.666666666666668</v>
      </c>
      <c r="C2659" s="17">
        <f t="shared" si="873"/>
        <v>1.7410966647823631</v>
      </c>
      <c r="D2659" s="17">
        <f t="shared" si="874"/>
        <v>1441.6666666666667</v>
      </c>
      <c r="E2659" s="17">
        <f t="shared" si="875"/>
        <v>1.9533675831310335</v>
      </c>
      <c r="F2659" s="17">
        <f t="shared" si="876"/>
        <v>25.166666666666668</v>
      </c>
      <c r="G2659" s="17">
        <f t="shared" si="877"/>
        <v>1.6982511387279986</v>
      </c>
      <c r="H2659" s="17">
        <f t="shared" si="878"/>
        <v>25.583333333333332</v>
      </c>
      <c r="I2659" s="17">
        <f t="shared" si="879"/>
        <v>1.6952896349881275</v>
      </c>
      <c r="J2659" s="18">
        <v>3.08</v>
      </c>
      <c r="K2659" s="17">
        <v>0.12</v>
      </c>
      <c r="L2659" s="17">
        <v>1.7689999999999999</v>
      </c>
      <c r="M2659" s="18">
        <v>3.46</v>
      </c>
      <c r="N2659" s="17">
        <v>5.9999999999999995E-4</v>
      </c>
      <c r="O2659" s="17">
        <v>1.7713000000000001</v>
      </c>
      <c r="P2659" s="18">
        <v>3.02</v>
      </c>
      <c r="Q2659" s="17">
        <v>0.06</v>
      </c>
      <c r="R2659" s="17">
        <v>1.7783</v>
      </c>
      <c r="S2659" s="18">
        <v>3.07</v>
      </c>
      <c r="T2659" s="17">
        <v>0.09</v>
      </c>
      <c r="U2659" s="17">
        <v>1.8109</v>
      </c>
      <c r="V2659" s="28">
        <v>42486</v>
      </c>
      <c r="W2659" s="7">
        <v>600863</v>
      </c>
      <c r="X2659" s="30"/>
      <c r="Y2659" s="66"/>
      <c r="Z2659" s="66"/>
      <c r="AA2659" s="30"/>
      <c r="AB2659" s="66"/>
      <c r="AC2659" s="66"/>
      <c r="AD2659" s="30"/>
      <c r="AE2659" s="66"/>
      <c r="AF2659" s="66"/>
      <c r="AG2659" s="30"/>
      <c r="AH2659" s="66"/>
      <c r="AI2659" s="66"/>
      <c r="AJ2659" s="76"/>
      <c r="AK2659" s="75"/>
      <c r="AL2659" s="7">
        <v>600863</v>
      </c>
    </row>
    <row r="2660" spans="1:38" x14ac:dyDescent="0.15">
      <c r="A2660" s="7">
        <v>600864</v>
      </c>
      <c r="B2660" s="17">
        <f t="shared" si="872"/>
        <v>57.099999999999994</v>
      </c>
      <c r="C2660" s="17">
        <f t="shared" si="873"/>
        <v>1.613632510032216</v>
      </c>
      <c r="D2660" s="17">
        <f t="shared" si="874"/>
        <v>40.0625</v>
      </c>
      <c r="E2660" s="17">
        <f t="shared" si="875"/>
        <v>1.935211182561966</v>
      </c>
      <c r="F2660" s="17">
        <f t="shared" si="876"/>
        <v>35.09375</v>
      </c>
      <c r="G2660" s="17">
        <f t="shared" si="877"/>
        <v>1.6989409984871406</v>
      </c>
      <c r="H2660" s="17">
        <f t="shared" si="878"/>
        <v>34.9375</v>
      </c>
      <c r="I2660" s="17">
        <f t="shared" si="879"/>
        <v>1.737994932143579</v>
      </c>
      <c r="J2660" s="18">
        <v>11.42</v>
      </c>
      <c r="K2660" s="17">
        <v>0.2</v>
      </c>
      <c r="L2660" s="17">
        <v>7.0772000000000004</v>
      </c>
      <c r="M2660" s="18">
        <v>12.82</v>
      </c>
      <c r="N2660" s="17">
        <v>0.08</v>
      </c>
      <c r="O2660" s="17">
        <v>6.6246</v>
      </c>
      <c r="P2660" s="18">
        <v>11.23</v>
      </c>
      <c r="Q2660" s="17">
        <v>0.16</v>
      </c>
      <c r="R2660" s="17">
        <v>6.61</v>
      </c>
      <c r="S2660" s="18">
        <v>11.18</v>
      </c>
      <c r="T2660" s="17">
        <v>0.24</v>
      </c>
      <c r="U2660" s="17">
        <v>6.4326999999999996</v>
      </c>
      <c r="V2660" s="21">
        <v>42482</v>
      </c>
      <c r="W2660" s="7">
        <v>600864</v>
      </c>
      <c r="X2660" s="30"/>
      <c r="Y2660" s="66">
        <v>35852</v>
      </c>
      <c r="Z2660" s="66">
        <v>15239</v>
      </c>
      <c r="AA2660" s="30"/>
      <c r="AB2660" s="66">
        <v>40236</v>
      </c>
      <c r="AC2660" s="66">
        <v>13579</v>
      </c>
      <c r="AD2660" s="30"/>
      <c r="AE2660" s="66">
        <v>38364</v>
      </c>
      <c r="AF2660" s="66">
        <v>14241</v>
      </c>
      <c r="AG2660" s="30" t="s">
        <v>37</v>
      </c>
      <c r="AH2660" s="66">
        <v>37198</v>
      </c>
      <c r="AI2660" s="66">
        <v>56684</v>
      </c>
      <c r="AJ2660" s="76"/>
      <c r="AK2660" s="75"/>
      <c r="AL2660" s="7">
        <v>600864</v>
      </c>
    </row>
    <row r="2661" spans="1:38" x14ac:dyDescent="0.15">
      <c r="A2661" s="7">
        <v>600865</v>
      </c>
      <c r="B2661" s="17">
        <f t="shared" si="872"/>
        <v>36.783783783783782</v>
      </c>
      <c r="C2661" s="17">
        <f t="shared" si="873"/>
        <v>3.4628399867694579</v>
      </c>
      <c r="D2661" s="17">
        <f t="shared" si="874"/>
        <v>40.929487179487175</v>
      </c>
      <c r="E2661" s="17">
        <f t="shared" si="875"/>
        <v>3.1861277445109781</v>
      </c>
      <c r="F2661" s="17">
        <f t="shared" si="876"/>
        <v>37.138364779874216</v>
      </c>
      <c r="G2661" s="17">
        <f t="shared" si="877"/>
        <v>2.975410662098156</v>
      </c>
      <c r="H2661" s="17">
        <f t="shared" si="878"/>
        <v>37.226720647773284</v>
      </c>
      <c r="I2661" s="17">
        <f t="shared" si="879"/>
        <v>3.021713947699209</v>
      </c>
      <c r="J2661" s="18">
        <v>13.61</v>
      </c>
      <c r="K2661" s="17">
        <v>0.37</v>
      </c>
      <c r="L2661" s="17">
        <v>3.9302999999999999</v>
      </c>
      <c r="M2661" s="18">
        <v>12.77</v>
      </c>
      <c r="N2661" s="17">
        <v>7.8E-2</v>
      </c>
      <c r="O2661" s="17">
        <v>4.008</v>
      </c>
      <c r="P2661" s="18">
        <v>11.81</v>
      </c>
      <c r="Q2661" s="17">
        <v>0.159</v>
      </c>
      <c r="R2661" s="17">
        <v>3.9691999999999998</v>
      </c>
      <c r="S2661" s="18">
        <v>12.26</v>
      </c>
      <c r="T2661" s="17">
        <v>0.247</v>
      </c>
      <c r="U2661" s="17">
        <v>4.0572999999999997</v>
      </c>
      <c r="V2661" s="28">
        <v>42460</v>
      </c>
      <c r="W2661" s="7">
        <v>600865</v>
      </c>
      <c r="X2661" s="16" t="s">
        <v>41</v>
      </c>
      <c r="Y2661" s="66">
        <v>26444</v>
      </c>
      <c r="Z2661" s="66">
        <v>14228</v>
      </c>
      <c r="AA2661" s="16" t="s">
        <v>41</v>
      </c>
      <c r="AB2661" s="66">
        <v>25802</v>
      </c>
      <c r="AC2661" s="66">
        <v>14582</v>
      </c>
      <c r="AD2661" s="16" t="s">
        <v>41</v>
      </c>
      <c r="AE2661" s="66">
        <v>25714</v>
      </c>
      <c r="AF2661" s="66">
        <v>14632</v>
      </c>
      <c r="AG2661" s="16" t="s">
        <v>41</v>
      </c>
      <c r="AH2661" s="66">
        <v>25317</v>
      </c>
      <c r="AI2661" s="66">
        <v>14861</v>
      </c>
      <c r="AJ2661" s="76"/>
      <c r="AK2661" s="75"/>
      <c r="AL2661" s="7">
        <v>600865</v>
      </c>
    </row>
    <row r="2662" spans="1:38" x14ac:dyDescent="0.15">
      <c r="A2662" s="7">
        <v>600866</v>
      </c>
      <c r="B2662" s="17">
        <f t="shared" si="872"/>
        <v>-10.819070904645477</v>
      </c>
      <c r="C2662" s="17">
        <f t="shared" si="873"/>
        <v>4.3596059113300489</v>
      </c>
      <c r="D2662" s="17">
        <f t="shared" si="874"/>
        <v>-39.438502673796791</v>
      </c>
      <c r="E2662" s="17">
        <f t="shared" si="875"/>
        <v>3.7186436404890966</v>
      </c>
      <c r="F2662" s="17">
        <f t="shared" si="876"/>
        <v>-104.07801418439716</v>
      </c>
      <c r="G2662" s="17">
        <f t="shared" si="877"/>
        <v>3.6784058152650707</v>
      </c>
      <c r="H2662" s="17">
        <f t="shared" si="878"/>
        <v>194.49152542372883</v>
      </c>
      <c r="I2662" s="17">
        <f t="shared" si="879"/>
        <v>3.714493809176985</v>
      </c>
      <c r="J2662" s="18">
        <v>7.08</v>
      </c>
      <c r="K2662" s="17">
        <v>-0.65439999999999998</v>
      </c>
      <c r="L2662" s="17">
        <v>1.6240000000000001</v>
      </c>
      <c r="M2662" s="18">
        <v>5.9</v>
      </c>
      <c r="N2662" s="17">
        <v>-3.7400000000000003E-2</v>
      </c>
      <c r="O2662" s="17">
        <v>1.5866</v>
      </c>
      <c r="P2662" s="18">
        <v>5.87</v>
      </c>
      <c r="Q2662" s="17">
        <v>-2.8199999999999999E-2</v>
      </c>
      <c r="R2662" s="17">
        <v>1.5958000000000001</v>
      </c>
      <c r="S2662" s="18">
        <v>6.12</v>
      </c>
      <c r="T2662" s="17">
        <v>2.3599999999999999E-2</v>
      </c>
      <c r="U2662" s="17">
        <v>1.6476</v>
      </c>
      <c r="V2662" s="21">
        <v>42460</v>
      </c>
      <c r="W2662" s="7">
        <v>600866</v>
      </c>
      <c r="X2662" s="30"/>
      <c r="Y2662" s="66">
        <v>55619</v>
      </c>
      <c r="Z2662" s="66">
        <v>11603</v>
      </c>
      <c r="AA2662" s="30"/>
      <c r="AB2662" s="66">
        <v>49866</v>
      </c>
      <c r="AC2662" s="66">
        <v>12942</v>
      </c>
      <c r="AD2662" s="30"/>
      <c r="AE2662" s="66">
        <v>43378</v>
      </c>
      <c r="AF2662" s="66">
        <v>14878</v>
      </c>
      <c r="AG2662" s="30"/>
      <c r="AH2662" s="66">
        <v>41711</v>
      </c>
      <c r="AI2662" s="66">
        <v>15473</v>
      </c>
      <c r="AJ2662" s="76"/>
      <c r="AK2662" s="75"/>
      <c r="AL2662" s="7">
        <v>600866</v>
      </c>
    </row>
    <row r="2663" spans="1:38" x14ac:dyDescent="0.15">
      <c r="A2663" s="7">
        <v>600867</v>
      </c>
      <c r="B2663" s="17">
        <f t="shared" si="872"/>
        <v>51</v>
      </c>
      <c r="C2663" s="17">
        <f t="shared" si="873"/>
        <v>10.12839460557916</v>
      </c>
      <c r="D2663" s="17">
        <f t="shared" si="874"/>
        <v>43.142857142857139</v>
      </c>
      <c r="E2663" s="17">
        <f t="shared" si="875"/>
        <v>10.47020585048754</v>
      </c>
      <c r="F2663" s="17">
        <f t="shared" si="876"/>
        <v>44.978260869565219</v>
      </c>
      <c r="G2663" s="17">
        <f t="shared" si="877"/>
        <v>11.105743424584006</v>
      </c>
      <c r="H2663" s="17">
        <f t="shared" si="878"/>
        <v>47.333333333333336</v>
      </c>
      <c r="I2663" s="17">
        <f t="shared" si="879"/>
        <v>8.6125852918877932</v>
      </c>
      <c r="J2663" s="18">
        <v>21.93</v>
      </c>
      <c r="K2663" s="17">
        <v>0.43</v>
      </c>
      <c r="L2663" s="17">
        <v>2.1652</v>
      </c>
      <c r="M2663" s="18">
        <v>24.16</v>
      </c>
      <c r="N2663" s="17">
        <v>0.14000000000000001</v>
      </c>
      <c r="O2663" s="17">
        <v>2.3075000000000001</v>
      </c>
      <c r="P2663" s="18">
        <v>20.69</v>
      </c>
      <c r="Q2663" s="17">
        <v>0.23</v>
      </c>
      <c r="R2663" s="17">
        <v>1.863</v>
      </c>
      <c r="S2663" s="18">
        <v>22.72</v>
      </c>
      <c r="T2663" s="17">
        <v>0.36</v>
      </c>
      <c r="U2663" s="17">
        <v>2.6379999999999999</v>
      </c>
      <c r="V2663" s="28">
        <v>42472</v>
      </c>
      <c r="W2663" s="7">
        <v>600867</v>
      </c>
      <c r="X2663" s="30" t="s">
        <v>41</v>
      </c>
      <c r="Y2663" s="66">
        <v>37193</v>
      </c>
      <c r="Z2663" s="66">
        <v>30538</v>
      </c>
      <c r="AA2663" s="30" t="s">
        <v>43</v>
      </c>
      <c r="AB2663" s="66">
        <v>37582</v>
      </c>
      <c r="AC2663" s="66">
        <v>30222</v>
      </c>
      <c r="AD2663" s="30" t="s">
        <v>41</v>
      </c>
      <c r="AE2663" s="66">
        <v>37787</v>
      </c>
      <c r="AF2663" s="66">
        <v>36070</v>
      </c>
      <c r="AG2663" s="16" t="s">
        <v>37</v>
      </c>
      <c r="AH2663" s="66">
        <v>34215</v>
      </c>
      <c r="AI2663" s="66">
        <v>41465</v>
      </c>
      <c r="AJ2663" s="76"/>
      <c r="AK2663" s="75"/>
      <c r="AL2663" s="7">
        <v>600867</v>
      </c>
    </row>
    <row r="2664" spans="1:38" x14ac:dyDescent="0.15">
      <c r="A2664" s="7">
        <v>600868</v>
      </c>
      <c r="B2664" s="17">
        <f t="shared" si="872"/>
        <v>167.966573816156</v>
      </c>
      <c r="C2664" s="17">
        <f t="shared" si="873"/>
        <v>5.1327885597548519</v>
      </c>
      <c r="D2664" s="17">
        <f t="shared" si="874"/>
        <v>109.10852713178295</v>
      </c>
      <c r="E2664" s="17">
        <f t="shared" si="875"/>
        <v>4.9144553072625703</v>
      </c>
      <c r="F2664" s="17">
        <f t="shared" si="876"/>
        <v>124.39613526570049</v>
      </c>
      <c r="G2664" s="17">
        <f t="shared" si="877"/>
        <v>4.4523212587533498</v>
      </c>
      <c r="H2664" s="17">
        <f t="shared" si="878"/>
        <v>100.18939393939392</v>
      </c>
      <c r="I2664" s="17">
        <f t="shared" si="879"/>
        <v>4.4990644667460451</v>
      </c>
      <c r="J2664" s="18">
        <v>6.03</v>
      </c>
      <c r="K2664" s="17">
        <v>3.5900000000000001E-2</v>
      </c>
      <c r="L2664" s="17">
        <v>1.1748000000000001</v>
      </c>
      <c r="M2664" s="18">
        <v>5.63</v>
      </c>
      <c r="N2664" s="17">
        <v>1.29E-2</v>
      </c>
      <c r="O2664" s="17">
        <v>1.1456</v>
      </c>
      <c r="P2664" s="18">
        <v>5.15</v>
      </c>
      <c r="Q2664" s="17">
        <v>2.07E-2</v>
      </c>
      <c r="R2664" s="17">
        <v>1.1567000000000001</v>
      </c>
      <c r="S2664" s="18">
        <v>5.29</v>
      </c>
      <c r="T2664" s="17">
        <v>3.9600000000000003E-2</v>
      </c>
      <c r="U2664" s="17">
        <v>1.1758</v>
      </c>
      <c r="V2664" s="21"/>
      <c r="W2664" s="7">
        <v>600868</v>
      </c>
      <c r="X2664" s="30"/>
      <c r="Y2664" s="66"/>
      <c r="Z2664" s="66"/>
      <c r="AA2664" s="30"/>
      <c r="AB2664" s="66"/>
      <c r="AC2664" s="66"/>
      <c r="AD2664" s="30"/>
      <c r="AE2664" s="66"/>
      <c r="AF2664" s="66"/>
      <c r="AG2664" s="30"/>
      <c r="AH2664" s="66"/>
      <c r="AI2664" s="66"/>
      <c r="AJ2664" s="76"/>
      <c r="AK2664" s="75"/>
      <c r="AL2664" s="7">
        <v>600868</v>
      </c>
    </row>
    <row r="2665" spans="1:38" x14ac:dyDescent="0.15">
      <c r="A2665" s="7">
        <v>600869</v>
      </c>
      <c r="B2665" s="17">
        <f t="shared" si="872"/>
        <v>36.457842675459261</v>
      </c>
      <c r="C2665" s="17">
        <f t="shared" si="873"/>
        <v>3.6853632987334541</v>
      </c>
      <c r="D2665" s="17">
        <f t="shared" si="874"/>
        <v>50.120192307692307</v>
      </c>
      <c r="E2665" s="17">
        <f t="shared" si="875"/>
        <v>4.0922473012757612</v>
      </c>
      <c r="F2665" s="17">
        <f t="shared" si="876"/>
        <v>51.706827309236957</v>
      </c>
      <c r="G2665" s="17">
        <f t="shared" si="877"/>
        <v>3.8673825704952507</v>
      </c>
      <c r="H2665" s="17">
        <f t="shared" si="878"/>
        <v>49.7191011235955</v>
      </c>
      <c r="I2665" s="17">
        <f t="shared" si="879"/>
        <v>3.4915374600544444</v>
      </c>
      <c r="J2665" s="18">
        <v>7.74</v>
      </c>
      <c r="K2665" s="17">
        <v>0.21229999999999999</v>
      </c>
      <c r="L2665" s="17">
        <v>2.1002000000000001</v>
      </c>
      <c r="M2665" s="18">
        <v>8.34</v>
      </c>
      <c r="N2665" s="17">
        <v>4.1599999999999998E-2</v>
      </c>
      <c r="O2665" s="17">
        <v>2.0379999999999998</v>
      </c>
      <c r="P2665" s="18">
        <v>10.3</v>
      </c>
      <c r="Q2665" s="17">
        <v>9.9599999999999994E-2</v>
      </c>
      <c r="R2665" s="17">
        <v>2.6633</v>
      </c>
      <c r="S2665" s="18">
        <v>8.85</v>
      </c>
      <c r="T2665" s="17">
        <v>0.13350000000000001</v>
      </c>
      <c r="U2665" s="17">
        <v>2.5347</v>
      </c>
      <c r="V2665" s="21">
        <v>42488</v>
      </c>
      <c r="W2665" s="7">
        <v>600869</v>
      </c>
      <c r="X2665" s="16"/>
      <c r="Y2665" s="66">
        <v>86105</v>
      </c>
      <c r="Z2665" s="66">
        <v>24191</v>
      </c>
      <c r="AA2665" s="16"/>
      <c r="AB2665" s="66">
        <v>87551</v>
      </c>
      <c r="AC2665" s="66">
        <v>23792</v>
      </c>
      <c r="AD2665" s="16" t="s">
        <v>41</v>
      </c>
      <c r="AE2665" s="66">
        <v>64682</v>
      </c>
      <c r="AF2665" s="66">
        <v>32204</v>
      </c>
      <c r="AG2665" s="30" t="s">
        <v>43</v>
      </c>
      <c r="AH2665" s="66">
        <v>72814</v>
      </c>
      <c r="AI2665" s="66">
        <v>30480</v>
      </c>
      <c r="AJ2665" s="76"/>
      <c r="AK2665" s="75"/>
      <c r="AL2665" s="7">
        <v>600869</v>
      </c>
    </row>
    <row r="2666" spans="1:38" x14ac:dyDescent="0.15">
      <c r="A2666" s="7">
        <v>600870</v>
      </c>
      <c r="B2666" s="17">
        <f t="shared" si="872"/>
        <v>-939.7959183673471</v>
      </c>
      <c r="C2666" s="17">
        <f t="shared" si="873"/>
        <v>324.29577464788736</v>
      </c>
      <c r="D2666" s="17">
        <f t="shared" si="874"/>
        <v>785.86956521739137</v>
      </c>
      <c r="E2666" s="17">
        <f t="shared" si="875"/>
        <v>183.03797468354432</v>
      </c>
      <c r="F2666" s="17">
        <f t="shared" si="876"/>
        <v>2458.695652173913</v>
      </c>
      <c r="G2666" s="17">
        <f t="shared" si="877"/>
        <v>284.1708542713568</v>
      </c>
      <c r="H2666" s="17">
        <f t="shared" si="878"/>
        <v>4500</v>
      </c>
      <c r="I2666" s="17">
        <f t="shared" si="879"/>
        <v>259.5419847328244</v>
      </c>
      <c r="J2666" s="18">
        <v>9.2100000000000009</v>
      </c>
      <c r="K2666" s="17">
        <v>-9.7999999999999997E-3</v>
      </c>
      <c r="L2666" s="17">
        <v>2.8400000000000002E-2</v>
      </c>
      <c r="M2666" s="18">
        <v>7.23</v>
      </c>
      <c r="N2666" s="17">
        <v>2.3E-3</v>
      </c>
      <c r="O2666" s="17">
        <v>3.95E-2</v>
      </c>
      <c r="P2666" s="18">
        <v>11.31</v>
      </c>
      <c r="Q2666" s="17">
        <v>2.3E-3</v>
      </c>
      <c r="R2666" s="17">
        <v>3.9800000000000002E-2</v>
      </c>
      <c r="S2666" s="18">
        <v>10.199999999999999</v>
      </c>
      <c r="T2666" s="17">
        <v>1.6999999999999999E-3</v>
      </c>
      <c r="U2666" s="17">
        <v>3.9300000000000002E-2</v>
      </c>
      <c r="V2666" s="21"/>
      <c r="W2666" s="7">
        <v>600870</v>
      </c>
      <c r="X2666" s="30"/>
      <c r="Y2666" s="66">
        <v>27666</v>
      </c>
      <c r="Z2666" s="66">
        <v>18911</v>
      </c>
      <c r="AA2666" s="30" t="s">
        <v>37</v>
      </c>
      <c r="AB2666" s="66">
        <v>21984</v>
      </c>
      <c r="AC2666" s="66">
        <v>23799</v>
      </c>
      <c r="AD2666" s="30"/>
      <c r="AE2666" s="66">
        <v>35585</v>
      </c>
      <c r="AF2666" s="66">
        <v>14703</v>
      </c>
      <c r="AG2666" s="30"/>
      <c r="AH2666" s="66">
        <v>28634</v>
      </c>
      <c r="AI2666" s="66">
        <v>18272</v>
      </c>
      <c r="AJ2666" s="76"/>
      <c r="AK2666" s="75"/>
      <c r="AL2666" s="7">
        <v>600870</v>
      </c>
    </row>
    <row r="2667" spans="1:38" x14ac:dyDescent="0.15">
      <c r="A2667" s="7">
        <v>600871</v>
      </c>
      <c r="B2667" s="17">
        <f t="shared" si="872"/>
        <v>2050</v>
      </c>
      <c r="C2667" s="17">
        <f t="shared" si="873"/>
        <v>2.3534814304574936</v>
      </c>
      <c r="D2667" s="17">
        <f t="shared" si="874"/>
        <v>-10.525210084033613</v>
      </c>
      <c r="E2667" s="17">
        <f t="shared" si="875"/>
        <v>3.0823181985972683</v>
      </c>
      <c r="F2667" s="17">
        <f t="shared" si="876"/>
        <v>-6.0188087774294665</v>
      </c>
      <c r="G2667" s="17">
        <f t="shared" si="877"/>
        <v>2.6885108170552408</v>
      </c>
      <c r="H2667" s="17">
        <f t="shared" si="878"/>
        <v>-4.6485623003194885</v>
      </c>
      <c r="I2667" s="17">
        <f t="shared" si="879"/>
        <v>3.4571861356143629</v>
      </c>
      <c r="J2667" s="18">
        <v>4.0999999999999996</v>
      </c>
      <c r="K2667" s="17">
        <v>2E-3</v>
      </c>
      <c r="L2667" s="17">
        <v>1.7421</v>
      </c>
      <c r="M2667" s="18">
        <v>5.01</v>
      </c>
      <c r="N2667" s="17">
        <v>-0.11899999999999999</v>
      </c>
      <c r="O2667" s="17">
        <v>1.6254</v>
      </c>
      <c r="P2667" s="18">
        <v>3.84</v>
      </c>
      <c r="Q2667" s="17">
        <v>-0.31900000000000001</v>
      </c>
      <c r="R2667" s="17">
        <v>1.4282999999999999</v>
      </c>
      <c r="S2667" s="18">
        <v>3.88</v>
      </c>
      <c r="T2667" s="17">
        <v>-0.626</v>
      </c>
      <c r="U2667" s="17">
        <v>1.1223000000000001</v>
      </c>
      <c r="V2667" s="28">
        <v>42458</v>
      </c>
      <c r="W2667" s="7">
        <v>600871</v>
      </c>
      <c r="X2667" s="16" t="s">
        <v>39</v>
      </c>
      <c r="Y2667" s="66">
        <v>102545</v>
      </c>
      <c r="Z2667" s="66">
        <v>137917</v>
      </c>
      <c r="AA2667" s="16" t="s">
        <v>43</v>
      </c>
      <c r="AB2667" s="66">
        <v>198096</v>
      </c>
      <c r="AC2667" s="66">
        <v>71393</v>
      </c>
      <c r="AD2667" s="16" t="s">
        <v>41</v>
      </c>
      <c r="AE2667" s="66">
        <v>176436</v>
      </c>
      <c r="AF2667" s="66">
        <v>80157</v>
      </c>
      <c r="AG2667" s="16" t="s">
        <v>41</v>
      </c>
      <c r="AH2667" s="66">
        <v>166627</v>
      </c>
      <c r="AI2667" s="66">
        <v>84876</v>
      </c>
      <c r="AJ2667" s="76"/>
      <c r="AK2667" s="75"/>
      <c r="AL2667" s="7">
        <v>600871</v>
      </c>
    </row>
    <row r="2668" spans="1:38" x14ac:dyDescent="0.15">
      <c r="A2668" s="7">
        <v>600872</v>
      </c>
      <c r="B2668" s="17">
        <f t="shared" si="872"/>
        <v>45.360824742268044</v>
      </c>
      <c r="C2668" s="17">
        <f t="shared" si="873"/>
        <v>4.4617675951452931</v>
      </c>
      <c r="D2668" s="17">
        <f t="shared" si="874"/>
        <v>39.173703256936065</v>
      </c>
      <c r="E2668" s="17">
        <f t="shared" si="875"/>
        <v>4.0109924041252398</v>
      </c>
      <c r="F2668" s="17">
        <f t="shared" si="876"/>
        <v>34.430803571428569</v>
      </c>
      <c r="G2668" s="17">
        <f t="shared" si="877"/>
        <v>3.8146465114841259</v>
      </c>
      <c r="H2668" s="17">
        <f t="shared" si="878"/>
        <v>35.17740429505136</v>
      </c>
      <c r="I2668" s="17">
        <f t="shared" si="879"/>
        <v>4.4624085754049334</v>
      </c>
      <c r="J2668" s="18">
        <v>14.08</v>
      </c>
      <c r="K2668" s="17">
        <v>0.31040000000000001</v>
      </c>
      <c r="L2668" s="17">
        <v>3.1556999999999999</v>
      </c>
      <c r="M2668" s="18">
        <v>12.99</v>
      </c>
      <c r="N2668" s="17">
        <v>8.2900000000000001E-2</v>
      </c>
      <c r="O2668" s="17">
        <v>3.2385999999999999</v>
      </c>
      <c r="P2668" s="18">
        <v>12.34</v>
      </c>
      <c r="Q2668" s="17">
        <v>0.1792</v>
      </c>
      <c r="R2668" s="17">
        <v>3.2349000000000001</v>
      </c>
      <c r="S2668" s="18">
        <v>15.07</v>
      </c>
      <c r="T2668" s="17">
        <v>0.32129999999999997</v>
      </c>
      <c r="U2668" s="17">
        <v>3.3771</v>
      </c>
      <c r="V2668" s="28">
        <v>42482</v>
      </c>
      <c r="W2668" s="7">
        <v>600872</v>
      </c>
      <c r="X2668" s="30"/>
      <c r="Y2668" s="66">
        <v>64490</v>
      </c>
      <c r="Z2668" s="66">
        <v>12353</v>
      </c>
      <c r="AA2668" s="30"/>
      <c r="AB2668" s="66">
        <v>51492</v>
      </c>
      <c r="AC2668" s="66">
        <v>15471</v>
      </c>
      <c r="AD2668" s="30"/>
      <c r="AE2668" s="66">
        <v>48472</v>
      </c>
      <c r="AF2668" s="66">
        <v>16435</v>
      </c>
      <c r="AG2668" s="30"/>
      <c r="AH2668" s="66">
        <v>41639</v>
      </c>
      <c r="AI2668" s="66">
        <v>19132</v>
      </c>
      <c r="AJ2668" s="76"/>
      <c r="AK2668" s="75"/>
      <c r="AL2668" s="7">
        <v>600872</v>
      </c>
    </row>
    <row r="2669" spans="1:38" x14ac:dyDescent="0.15">
      <c r="A2669" s="7">
        <v>600873</v>
      </c>
      <c r="B2669" s="17">
        <f t="shared" si="872"/>
        <v>19.17647058823529</v>
      </c>
      <c r="C2669" s="17">
        <f t="shared" si="873"/>
        <v>2.2358629676622885</v>
      </c>
      <c r="D2669" s="17">
        <f t="shared" si="874"/>
        <v>32.642857142857139</v>
      </c>
      <c r="E2669" s="17">
        <f t="shared" si="875"/>
        <v>3.3208589179958583</v>
      </c>
      <c r="F2669" s="17">
        <f t="shared" si="876"/>
        <v>23.884615384615383</v>
      </c>
      <c r="G2669" s="17">
        <f t="shared" si="877"/>
        <v>2.2906676503135377</v>
      </c>
      <c r="H2669" s="17">
        <f t="shared" si="878"/>
        <v>21.5</v>
      </c>
      <c r="I2669" s="17">
        <f t="shared" si="879"/>
        <v>2.1540002862458851</v>
      </c>
      <c r="J2669" s="18">
        <v>6.52</v>
      </c>
      <c r="K2669" s="17">
        <v>0.34</v>
      </c>
      <c r="L2669" s="17">
        <v>2.9161000000000001</v>
      </c>
      <c r="M2669" s="18">
        <v>9.14</v>
      </c>
      <c r="N2669" s="17">
        <v>7.0000000000000007E-2</v>
      </c>
      <c r="O2669" s="17">
        <v>2.7523</v>
      </c>
      <c r="P2669" s="18">
        <v>6.21</v>
      </c>
      <c r="Q2669" s="17">
        <v>0.13</v>
      </c>
      <c r="R2669" s="17">
        <v>2.7109999999999999</v>
      </c>
      <c r="S2669" s="18">
        <v>6.02</v>
      </c>
      <c r="T2669" s="17">
        <v>0.21</v>
      </c>
      <c r="U2669" s="17">
        <v>2.7948</v>
      </c>
      <c r="V2669" s="21"/>
      <c r="W2669" s="7">
        <v>600873</v>
      </c>
      <c r="X2669" s="30"/>
      <c r="Y2669" s="66"/>
      <c r="Z2669" s="66"/>
      <c r="AA2669" s="30"/>
      <c r="AB2669" s="66"/>
      <c r="AC2669" s="66"/>
      <c r="AD2669" s="30"/>
      <c r="AE2669" s="66"/>
      <c r="AF2669" s="66"/>
      <c r="AG2669" s="30"/>
      <c r="AH2669" s="66"/>
      <c r="AI2669" s="66"/>
      <c r="AJ2669" s="76"/>
      <c r="AK2669" s="75"/>
      <c r="AL2669" s="7">
        <v>600873</v>
      </c>
    </row>
    <row r="2670" spans="1:38" x14ac:dyDescent="0.15">
      <c r="A2670" s="7">
        <v>600874</v>
      </c>
      <c r="B2670" s="17">
        <f t="shared" si="872"/>
        <v>35.347826086956523</v>
      </c>
      <c r="C2670" s="17">
        <f t="shared" si="873"/>
        <v>2.6364432337776051</v>
      </c>
      <c r="D2670" s="17">
        <f t="shared" si="874"/>
        <v>32.089552238805965</v>
      </c>
      <c r="E2670" s="17">
        <f t="shared" si="875"/>
        <v>2.7913921256775613</v>
      </c>
      <c r="F2670" s="17">
        <f t="shared" si="876"/>
        <v>22.852941176470587</v>
      </c>
      <c r="G2670" s="17">
        <f t="shared" si="877"/>
        <v>2.4437804686271427</v>
      </c>
      <c r="H2670" s="17">
        <f t="shared" si="878"/>
        <v>25.269230769230766</v>
      </c>
      <c r="I2670" s="17">
        <f t="shared" si="879"/>
        <v>2.6783257406671352</v>
      </c>
      <c r="J2670" s="18">
        <v>8.1300000000000008</v>
      </c>
      <c r="K2670" s="17">
        <v>0.23</v>
      </c>
      <c r="L2670" s="17">
        <v>3.0836999999999999</v>
      </c>
      <c r="M2670" s="18">
        <v>8.6</v>
      </c>
      <c r="N2670" s="17">
        <v>6.7000000000000004E-2</v>
      </c>
      <c r="O2670" s="17">
        <v>3.0809000000000002</v>
      </c>
      <c r="P2670" s="18">
        <v>7.77</v>
      </c>
      <c r="Q2670" s="17">
        <v>0.17</v>
      </c>
      <c r="R2670" s="17">
        <v>3.1795</v>
      </c>
      <c r="S2670" s="18">
        <v>8.76</v>
      </c>
      <c r="T2670" s="17">
        <v>0.26</v>
      </c>
      <c r="U2670" s="17">
        <v>3.2707000000000002</v>
      </c>
      <c r="V2670" s="21">
        <v>42459</v>
      </c>
      <c r="W2670" s="7">
        <v>600874</v>
      </c>
      <c r="X2670" s="30"/>
      <c r="Y2670" s="66">
        <v>87200</v>
      </c>
      <c r="Z2670" s="66">
        <v>16367</v>
      </c>
      <c r="AA2670" s="30"/>
      <c r="AB2670" s="66">
        <v>84946</v>
      </c>
      <c r="AC2670" s="66">
        <v>16802</v>
      </c>
      <c r="AD2670" s="30"/>
      <c r="AE2670" s="66">
        <v>84301</v>
      </c>
      <c r="AF2670" s="66">
        <v>16930</v>
      </c>
      <c r="AG2670" s="30"/>
      <c r="AH2670" s="66">
        <v>88215</v>
      </c>
      <c r="AI2670" s="66">
        <v>16179</v>
      </c>
      <c r="AJ2670" s="76"/>
      <c r="AK2670" s="75"/>
      <c r="AL2670" s="7">
        <v>600874</v>
      </c>
    </row>
    <row r="2671" spans="1:38" x14ac:dyDescent="0.15">
      <c r="A2671" s="7">
        <v>600875</v>
      </c>
      <c r="B2671" s="17">
        <f t="shared" si="872"/>
        <v>56.78947368421052</v>
      </c>
      <c r="C2671" s="17">
        <f t="shared" si="873"/>
        <v>1.0938545447172603</v>
      </c>
      <c r="D2671" s="17">
        <f t="shared" si="874"/>
        <v>1402.5</v>
      </c>
      <c r="E2671" s="17">
        <f t="shared" si="875"/>
        <v>1.1365593249526433</v>
      </c>
      <c r="F2671" s="17">
        <f t="shared" si="876"/>
        <v>-32.733333333333334</v>
      </c>
      <c r="G2671" s="17">
        <f t="shared" si="877"/>
        <v>1.0162054763333817</v>
      </c>
      <c r="H2671" s="17">
        <f t="shared" si="878"/>
        <v>-15.652173913043477</v>
      </c>
      <c r="I2671" s="17">
        <f t="shared" si="879"/>
        <v>1.0264525372623654</v>
      </c>
      <c r="J2671" s="18">
        <v>10.79</v>
      </c>
      <c r="K2671" s="17">
        <v>0.19</v>
      </c>
      <c r="L2671" s="17">
        <v>9.8642000000000003</v>
      </c>
      <c r="M2671" s="18">
        <v>11.22</v>
      </c>
      <c r="N2671" s="17">
        <v>2E-3</v>
      </c>
      <c r="O2671" s="17">
        <v>9.8719000000000001</v>
      </c>
      <c r="P2671" s="18">
        <v>9.82</v>
      </c>
      <c r="Q2671" s="17">
        <v>-0.15</v>
      </c>
      <c r="R2671" s="17">
        <v>9.6633999999999993</v>
      </c>
      <c r="S2671" s="18">
        <v>9.6</v>
      </c>
      <c r="T2671" s="17">
        <v>-0.46</v>
      </c>
      <c r="U2671" s="17">
        <v>9.3526000000000007</v>
      </c>
      <c r="V2671" s="21">
        <v>42454</v>
      </c>
      <c r="W2671" s="7">
        <v>600875</v>
      </c>
      <c r="X2671" s="30"/>
      <c r="Y2671" s="66"/>
      <c r="Z2671" s="66"/>
      <c r="AA2671" s="30"/>
      <c r="AB2671" s="66"/>
      <c r="AC2671" s="66"/>
      <c r="AD2671" s="30"/>
      <c r="AE2671" s="66"/>
      <c r="AF2671" s="66"/>
      <c r="AG2671" s="30"/>
      <c r="AH2671" s="66"/>
      <c r="AI2671" s="66"/>
      <c r="AJ2671" s="76"/>
      <c r="AK2671" s="75"/>
      <c r="AL2671" s="7">
        <v>600875</v>
      </c>
    </row>
    <row r="2672" spans="1:38" x14ac:dyDescent="0.15">
      <c r="A2672" s="7">
        <v>600876</v>
      </c>
      <c r="B2672" s="17">
        <f t="shared" si="872"/>
        <v>91.464285714285708</v>
      </c>
      <c r="C2672" s="17">
        <f t="shared" si="873"/>
        <v>47.382053654024055</v>
      </c>
      <c r="D2672" s="17">
        <f t="shared" si="874"/>
        <v>9500</v>
      </c>
      <c r="E2672" s="17">
        <f t="shared" si="875"/>
        <v>32.786885245901637</v>
      </c>
      <c r="F2672" s="17">
        <f t="shared" si="876"/>
        <v>-276.17107942973524</v>
      </c>
      <c r="G2672" s="17">
        <f t="shared" si="877"/>
        <v>30.90598290598291</v>
      </c>
      <c r="H2672" s="17">
        <f t="shared" si="878"/>
        <v>-142.06730769230771</v>
      </c>
      <c r="I2672" s="17">
        <f t="shared" si="879"/>
        <v>32.356285533796587</v>
      </c>
      <c r="J2672" s="18">
        <v>25.61</v>
      </c>
      <c r="K2672" s="17">
        <v>0.28000000000000003</v>
      </c>
      <c r="L2672" s="17">
        <v>0.54049999999999998</v>
      </c>
      <c r="M2672" s="18">
        <v>30.4</v>
      </c>
      <c r="N2672" s="17">
        <v>8.0000000000000004E-4</v>
      </c>
      <c r="O2672" s="17">
        <v>0.92720000000000002</v>
      </c>
      <c r="P2672" s="18">
        <v>27.12</v>
      </c>
      <c r="Q2672" s="17">
        <v>-4.9099999999999998E-2</v>
      </c>
      <c r="R2672" s="17">
        <v>0.87749999999999995</v>
      </c>
      <c r="S2672" s="18">
        <v>25.61</v>
      </c>
      <c r="T2672" s="17">
        <v>-0.13519999999999999</v>
      </c>
      <c r="U2672" s="17">
        <v>0.79149999999999998</v>
      </c>
      <c r="V2672" s="28">
        <v>42460</v>
      </c>
      <c r="W2672" s="7">
        <v>600876</v>
      </c>
      <c r="X2672" s="16"/>
      <c r="Y2672" s="66"/>
      <c r="Z2672" s="66"/>
      <c r="AA2672" s="16"/>
      <c r="AB2672" s="66"/>
      <c r="AC2672" s="66"/>
      <c r="AD2672" s="30"/>
      <c r="AE2672" s="66"/>
      <c r="AF2672" s="66"/>
      <c r="AG2672" s="30"/>
      <c r="AH2672" s="66"/>
      <c r="AI2672" s="66"/>
      <c r="AJ2672" s="76"/>
      <c r="AK2672" s="75"/>
      <c r="AL2672" s="7">
        <v>600876</v>
      </c>
    </row>
    <row r="2673" spans="1:38" x14ac:dyDescent="0.15">
      <c r="A2673" s="7">
        <v>600877</v>
      </c>
      <c r="B2673" s="17">
        <f t="shared" si="872"/>
        <v>-40.240756663800511</v>
      </c>
      <c r="C2673" s="17">
        <f t="shared" si="873"/>
        <v>806.89655172413791</v>
      </c>
      <c r="D2673" s="17">
        <f t="shared" si="874"/>
        <v>-14.915117219078414</v>
      </c>
      <c r="E2673" s="17">
        <f t="shared" si="875"/>
        <v>-66.426642664266424</v>
      </c>
      <c r="F2673" s="17">
        <f t="shared" si="876"/>
        <v>-21.037628278221209</v>
      </c>
      <c r="G2673" s="17">
        <f t="shared" si="877"/>
        <v>-41.045606229143495</v>
      </c>
      <c r="H2673" s="17">
        <f t="shared" si="878"/>
        <v>-33.588957055214721</v>
      </c>
      <c r="I2673" s="17">
        <f t="shared" si="879"/>
        <v>-42.531779661016948</v>
      </c>
      <c r="J2673" s="18">
        <v>9.36</v>
      </c>
      <c r="K2673" s="17">
        <v>-0.2326</v>
      </c>
      <c r="L2673" s="17">
        <v>1.1599999999999999E-2</v>
      </c>
      <c r="M2673" s="18">
        <v>7.38</v>
      </c>
      <c r="N2673" s="17">
        <v>-0.1237</v>
      </c>
      <c r="O2673" s="17">
        <v>-0.1111</v>
      </c>
      <c r="P2673" s="18">
        <v>7.38</v>
      </c>
      <c r="Q2673" s="17">
        <v>-0.1754</v>
      </c>
      <c r="R2673" s="17">
        <v>-0.17979999999999999</v>
      </c>
      <c r="S2673" s="18">
        <v>8.0299999999999994</v>
      </c>
      <c r="T2673" s="17">
        <v>-0.17929999999999999</v>
      </c>
      <c r="U2673" s="17">
        <v>-0.1888</v>
      </c>
      <c r="V2673" s="21">
        <v>42489</v>
      </c>
      <c r="W2673" s="7">
        <v>600877</v>
      </c>
      <c r="X2673" s="30"/>
      <c r="Y2673" s="66"/>
      <c r="Z2673" s="66"/>
      <c r="AA2673" s="30"/>
      <c r="AB2673" s="66"/>
      <c r="AC2673" s="66"/>
      <c r="AD2673" s="30"/>
      <c r="AE2673" s="66"/>
      <c r="AF2673" s="66"/>
      <c r="AG2673" s="30"/>
      <c r="AH2673" s="66"/>
      <c r="AI2673" s="66"/>
      <c r="AJ2673" s="76"/>
      <c r="AK2673" s="75"/>
      <c r="AL2673" s="7">
        <v>600877</v>
      </c>
    </row>
    <row r="2674" spans="1:38" x14ac:dyDescent="0.15">
      <c r="A2674" s="7">
        <v>600879</v>
      </c>
      <c r="B2674" s="17">
        <f t="shared" si="872"/>
        <v>38.195488721804509</v>
      </c>
      <c r="C2674" s="17">
        <f t="shared" si="873"/>
        <v>2.1614262009105221</v>
      </c>
      <c r="D2674" s="17">
        <f t="shared" si="874"/>
        <v>113.03030303030303</v>
      </c>
      <c r="E2674" s="17">
        <f t="shared" si="875"/>
        <v>2.7989869618234686</v>
      </c>
      <c r="F2674" s="17">
        <f t="shared" si="876"/>
        <v>80.309278350515456</v>
      </c>
      <c r="G2674" s="17">
        <f t="shared" si="877"/>
        <v>2.9407323518308797</v>
      </c>
      <c r="H2674" s="17">
        <f t="shared" si="878"/>
        <v>50.379746835443036</v>
      </c>
      <c r="I2674" s="17">
        <f t="shared" si="879"/>
        <v>2.264709229543644</v>
      </c>
      <c r="J2674" s="18">
        <v>15.24</v>
      </c>
      <c r="K2674" s="17">
        <v>0.39900000000000002</v>
      </c>
      <c r="L2674" s="17">
        <v>7.0509000000000004</v>
      </c>
      <c r="M2674" s="18">
        <v>14.92</v>
      </c>
      <c r="N2674" s="17">
        <v>3.3000000000000002E-2</v>
      </c>
      <c r="O2674" s="17">
        <v>5.3304999999999998</v>
      </c>
      <c r="P2674" s="18">
        <v>15.58</v>
      </c>
      <c r="Q2674" s="17">
        <v>9.7000000000000003E-2</v>
      </c>
      <c r="R2674" s="17">
        <v>5.298</v>
      </c>
      <c r="S2674" s="18">
        <v>15.92</v>
      </c>
      <c r="T2674" s="17">
        <v>0.23699999999999999</v>
      </c>
      <c r="U2674" s="17">
        <v>7.0296000000000003</v>
      </c>
      <c r="V2674" s="28"/>
      <c r="W2674" s="7">
        <v>600879</v>
      </c>
      <c r="X2674" s="30"/>
      <c r="Y2674" s="66">
        <v>111499</v>
      </c>
      <c r="Z2674" s="66">
        <v>10965</v>
      </c>
      <c r="AA2674" s="30"/>
      <c r="AB2674" s="66"/>
      <c r="AC2674" s="66"/>
      <c r="AD2674" s="30"/>
      <c r="AE2674" s="66"/>
      <c r="AF2674" s="66"/>
      <c r="AG2674" s="30"/>
      <c r="AH2674" s="66"/>
      <c r="AI2674" s="66"/>
      <c r="AJ2674" s="76"/>
      <c r="AK2674" s="75"/>
      <c r="AL2674" s="7">
        <v>600879</v>
      </c>
    </row>
    <row r="2675" spans="1:38" x14ac:dyDescent="0.15">
      <c r="A2675" s="7">
        <v>600880</v>
      </c>
      <c r="B2675" s="17">
        <f t="shared" si="872"/>
        <v>146</v>
      </c>
      <c r="C2675" s="17">
        <f t="shared" si="873"/>
        <v>2.6469255174497657</v>
      </c>
      <c r="D2675" s="17">
        <f t="shared" si="874"/>
        <v>1213.0434782608695</v>
      </c>
      <c r="E2675" s="17">
        <f t="shared" si="875"/>
        <v>3.396536506680464</v>
      </c>
      <c r="F2675" s="17">
        <f t="shared" si="876"/>
        <v>787.96296296296293</v>
      </c>
      <c r="G2675" s="17">
        <f t="shared" si="877"/>
        <v>2.6113906959617035</v>
      </c>
      <c r="H2675" s="17">
        <f t="shared" si="878"/>
        <v>102.49999999999999</v>
      </c>
      <c r="I2675" s="17">
        <f t="shared" si="879"/>
        <v>2.4757706590984569</v>
      </c>
      <c r="J2675" s="18">
        <v>8.76</v>
      </c>
      <c r="K2675" s="17">
        <v>0.06</v>
      </c>
      <c r="L2675" s="17">
        <v>3.3094999999999999</v>
      </c>
      <c r="M2675" s="18">
        <v>11.16</v>
      </c>
      <c r="N2675" s="17">
        <v>2.3E-3</v>
      </c>
      <c r="O2675" s="17">
        <v>3.2856999999999998</v>
      </c>
      <c r="P2675" s="18">
        <v>8.51</v>
      </c>
      <c r="Q2675" s="17">
        <v>5.4000000000000003E-3</v>
      </c>
      <c r="R2675" s="17">
        <v>3.2587999999999999</v>
      </c>
      <c r="S2675" s="18">
        <v>8.1999999999999993</v>
      </c>
      <c r="T2675" s="17">
        <v>0.06</v>
      </c>
      <c r="U2675" s="17">
        <v>3.3121</v>
      </c>
      <c r="V2675" s="21"/>
      <c r="W2675" s="7">
        <v>600880</v>
      </c>
      <c r="X2675" s="30"/>
      <c r="Y2675" s="66">
        <v>78563</v>
      </c>
      <c r="Z2675" s="66">
        <v>13917</v>
      </c>
      <c r="AA2675" s="30"/>
      <c r="AB2675" s="66">
        <v>78398</v>
      </c>
      <c r="AC2675" s="66">
        <v>13946</v>
      </c>
      <c r="AD2675" s="30"/>
      <c r="AE2675" s="66">
        <v>83153</v>
      </c>
      <c r="AF2675" s="66">
        <v>13148</v>
      </c>
      <c r="AG2675" s="30"/>
      <c r="AH2675" s="66">
        <v>76406</v>
      </c>
      <c r="AI2675" s="66">
        <v>14310</v>
      </c>
      <c r="AJ2675" s="76"/>
      <c r="AK2675" s="75"/>
      <c r="AL2675" s="7">
        <v>600880</v>
      </c>
    </row>
    <row r="2676" spans="1:38" x14ac:dyDescent="0.15">
      <c r="A2676" s="7">
        <v>600881</v>
      </c>
      <c r="B2676" s="17">
        <f t="shared" si="872"/>
        <v>-68.375</v>
      </c>
      <c r="C2676" s="17">
        <f t="shared" si="873"/>
        <v>1.236493512364935</v>
      </c>
      <c r="D2676" s="17">
        <f t="shared" si="874"/>
        <v>-22.833333333333336</v>
      </c>
      <c r="E2676" s="17">
        <f t="shared" si="875"/>
        <v>1.2644500334571633</v>
      </c>
      <c r="F2676" s="17">
        <f t="shared" si="876"/>
        <v>120.5</v>
      </c>
      <c r="G2676" s="17">
        <f t="shared" si="877"/>
        <v>1.0939379496606976</v>
      </c>
      <c r="H2676" s="17">
        <f t="shared" si="878"/>
        <v>75.45</v>
      </c>
      <c r="I2676" s="17">
        <f t="shared" si="879"/>
        <v>1.1249273158294941</v>
      </c>
      <c r="J2676" s="18">
        <v>5.47</v>
      </c>
      <c r="K2676" s="17">
        <v>-0.08</v>
      </c>
      <c r="L2676" s="17">
        <v>4.4238</v>
      </c>
      <c r="M2676" s="18">
        <v>5.48</v>
      </c>
      <c r="N2676" s="17">
        <v>-0.06</v>
      </c>
      <c r="O2676" s="17">
        <v>4.3338999999999999</v>
      </c>
      <c r="P2676" s="18">
        <v>4.82</v>
      </c>
      <c r="Q2676" s="17">
        <v>0.02</v>
      </c>
      <c r="R2676" s="17">
        <v>4.4061000000000003</v>
      </c>
      <c r="S2676" s="18">
        <v>5.03</v>
      </c>
      <c r="T2676" s="17">
        <v>0.05</v>
      </c>
      <c r="U2676" s="17">
        <v>4.4714</v>
      </c>
      <c r="V2676" s="28">
        <v>42488</v>
      </c>
      <c r="W2676" s="7">
        <v>600881</v>
      </c>
      <c r="X2676" s="30"/>
      <c r="Y2676" s="66"/>
      <c r="Z2676" s="66"/>
      <c r="AA2676" s="30"/>
      <c r="AB2676" s="66"/>
      <c r="AC2676" s="66"/>
      <c r="AD2676" s="30"/>
      <c r="AE2676" s="66"/>
      <c r="AF2676" s="66"/>
      <c r="AG2676" s="30"/>
      <c r="AH2676" s="66"/>
      <c r="AI2676" s="66"/>
      <c r="AJ2676" s="76"/>
      <c r="AK2676" s="75"/>
      <c r="AL2676" s="7">
        <v>600881</v>
      </c>
    </row>
    <row r="2677" spans="1:38" x14ac:dyDescent="0.15">
      <c r="A2677" s="7">
        <v>600882</v>
      </c>
      <c r="B2677" s="17">
        <f t="shared" si="872"/>
        <v>-15.565217391304349</v>
      </c>
      <c r="C2677" s="17">
        <f t="shared" si="873"/>
        <v>3.9881173412551059</v>
      </c>
      <c r="D2677" s="17">
        <f t="shared" si="874"/>
        <v>-35.791666666666664</v>
      </c>
      <c r="E2677" s="17">
        <f t="shared" si="875"/>
        <v>3.2661596958174908</v>
      </c>
      <c r="F2677" s="17">
        <f t="shared" si="876"/>
        <v>-55.888888888888893</v>
      </c>
      <c r="G2677" s="17">
        <f t="shared" si="877"/>
        <v>3.8719113232237707</v>
      </c>
      <c r="H2677" s="17">
        <f t="shared" si="878"/>
        <v>93.833333333333329</v>
      </c>
      <c r="I2677" s="17">
        <f t="shared" si="879"/>
        <v>3.920749329712037</v>
      </c>
      <c r="J2677" s="18">
        <v>10.74</v>
      </c>
      <c r="K2677" s="17">
        <v>-0.69</v>
      </c>
      <c r="L2677" s="17">
        <v>2.6930000000000001</v>
      </c>
      <c r="M2677" s="18">
        <v>8.59</v>
      </c>
      <c r="N2677" s="17">
        <v>-0.06</v>
      </c>
      <c r="O2677" s="17">
        <v>2.63</v>
      </c>
      <c r="P2677" s="18">
        <v>10.06</v>
      </c>
      <c r="Q2677" s="17">
        <v>-0.09</v>
      </c>
      <c r="R2677" s="17">
        <v>2.5981999999999998</v>
      </c>
      <c r="S2677" s="18">
        <v>11.26</v>
      </c>
      <c r="T2677" s="17">
        <v>0.09</v>
      </c>
      <c r="U2677" s="17">
        <v>2.8719000000000001</v>
      </c>
      <c r="V2677" s="21">
        <v>42446</v>
      </c>
      <c r="W2677" s="7">
        <v>600882</v>
      </c>
      <c r="X2677" s="16" t="s">
        <v>41</v>
      </c>
      <c r="Y2677" s="66">
        <v>26810</v>
      </c>
      <c r="Z2677" s="66">
        <v>14891</v>
      </c>
      <c r="AA2677" s="16" t="s">
        <v>41</v>
      </c>
      <c r="AB2677" s="66">
        <v>25464</v>
      </c>
      <c r="AC2677" s="66">
        <v>15679</v>
      </c>
      <c r="AD2677" s="16" t="s">
        <v>41</v>
      </c>
      <c r="AE2677" s="66">
        <v>23899</v>
      </c>
      <c r="AF2677" s="66">
        <v>16705</v>
      </c>
      <c r="AG2677" s="16" t="s">
        <v>37</v>
      </c>
      <c r="AH2677" s="66">
        <v>19050</v>
      </c>
      <c r="AI2677" s="66">
        <v>20957</v>
      </c>
      <c r="AJ2677" s="76"/>
      <c r="AK2677" s="75"/>
      <c r="AL2677" s="7">
        <v>600882</v>
      </c>
    </row>
    <row r="2678" spans="1:38" x14ac:dyDescent="0.15">
      <c r="A2678" s="7">
        <v>600883</v>
      </c>
      <c r="B2678" s="17">
        <f t="shared" si="872"/>
        <v>51.472471190781043</v>
      </c>
      <c r="C2678" s="17">
        <f t="shared" si="873"/>
        <v>5.6948576285592853</v>
      </c>
      <c r="D2678" s="17">
        <f t="shared" si="874"/>
        <v>-597.65625</v>
      </c>
      <c r="E2678" s="17">
        <f t="shared" si="875"/>
        <v>5.4243777919591576</v>
      </c>
      <c r="F2678" s="17">
        <f t="shared" si="876"/>
        <v>-510.91549295774644</v>
      </c>
      <c r="G2678" s="17">
        <f t="shared" si="877"/>
        <v>5.3581979320531756</v>
      </c>
      <c r="H2678" s="17">
        <f t="shared" si="878"/>
        <v>128.91120507399577</v>
      </c>
      <c r="I2678" s="17">
        <f t="shared" si="879"/>
        <v>5.8674942263279455</v>
      </c>
      <c r="J2678" s="18">
        <v>16.079999999999998</v>
      </c>
      <c r="K2678" s="17">
        <v>0.31240000000000001</v>
      </c>
      <c r="L2678" s="17">
        <v>2.8235999999999999</v>
      </c>
      <c r="M2678" s="18">
        <v>15.3</v>
      </c>
      <c r="N2678" s="17">
        <v>-6.4000000000000003E-3</v>
      </c>
      <c r="O2678" s="17">
        <v>2.8206000000000002</v>
      </c>
      <c r="P2678" s="18">
        <v>14.51</v>
      </c>
      <c r="Q2678" s="17">
        <v>-1.4200000000000001E-2</v>
      </c>
      <c r="R2678" s="17">
        <v>2.7080000000000002</v>
      </c>
      <c r="S2678" s="18">
        <v>16.260000000000002</v>
      </c>
      <c r="T2678" s="17">
        <v>9.4600000000000004E-2</v>
      </c>
      <c r="U2678" s="17">
        <v>2.7711999999999999</v>
      </c>
      <c r="V2678" s="21">
        <v>42486</v>
      </c>
      <c r="W2678" s="7">
        <v>600883</v>
      </c>
      <c r="X2678" s="16" t="s">
        <v>37</v>
      </c>
      <c r="Y2678" s="66">
        <v>14800</v>
      </c>
      <c r="Z2678" s="66">
        <v>15952</v>
      </c>
      <c r="AA2678" s="16" t="s">
        <v>43</v>
      </c>
      <c r="AB2678" s="66">
        <v>20010</v>
      </c>
      <c r="AC2678" s="66">
        <v>11799</v>
      </c>
      <c r="AD2678" s="16" t="s">
        <v>37</v>
      </c>
      <c r="AE2678" s="66">
        <v>14523</v>
      </c>
      <c r="AF2678" s="66">
        <v>16256</v>
      </c>
      <c r="AG2678" s="16" t="s">
        <v>37</v>
      </c>
      <c r="AH2678" s="66">
        <v>13054</v>
      </c>
      <c r="AI2678" s="66">
        <v>18085</v>
      </c>
      <c r="AJ2678" s="76"/>
      <c r="AK2678" s="75"/>
      <c r="AL2678" s="7">
        <v>600883</v>
      </c>
    </row>
    <row r="2679" spans="1:38" x14ac:dyDescent="0.15">
      <c r="A2679" s="7">
        <v>600884</v>
      </c>
      <c r="B2679" s="17">
        <f t="shared" si="872"/>
        <v>8.7021013597033363</v>
      </c>
      <c r="C2679" s="17">
        <f t="shared" si="873"/>
        <v>1.2054794520547945</v>
      </c>
      <c r="D2679" s="17">
        <f t="shared" si="874"/>
        <v>87.529069767441868</v>
      </c>
      <c r="E2679" s="17">
        <f t="shared" si="875"/>
        <v>2.1052116398417069</v>
      </c>
      <c r="F2679" s="17">
        <f t="shared" si="876"/>
        <v>42.620108964834081</v>
      </c>
      <c r="G2679" s="17">
        <f t="shared" si="877"/>
        <v>2.3406686070233662</v>
      </c>
      <c r="H2679" s="17">
        <f t="shared" si="878"/>
        <v>49.549180327868861</v>
      </c>
      <c r="I2679" s="17">
        <f t="shared" si="879"/>
        <v>2.1496199493265773</v>
      </c>
      <c r="J2679" s="18">
        <v>14.08</v>
      </c>
      <c r="K2679" s="17">
        <v>1.6180000000000001</v>
      </c>
      <c r="L2679" s="17">
        <v>11.68</v>
      </c>
      <c r="M2679" s="18">
        <v>30.11</v>
      </c>
      <c r="N2679" s="17">
        <v>8.5999999999999993E-2</v>
      </c>
      <c r="O2679" s="17">
        <v>14.3026</v>
      </c>
      <c r="P2679" s="18">
        <v>17.21</v>
      </c>
      <c r="Q2679" s="17">
        <v>0.2019</v>
      </c>
      <c r="R2679" s="17">
        <v>7.3525999999999998</v>
      </c>
      <c r="S2679" s="18">
        <v>16.12</v>
      </c>
      <c r="T2679" s="17">
        <v>0.24399999999999999</v>
      </c>
      <c r="U2679" s="17">
        <v>7.4989999999999997</v>
      </c>
      <c r="V2679" s="21">
        <v>42478</v>
      </c>
      <c r="W2679" s="7">
        <v>600884</v>
      </c>
      <c r="X2679" s="30"/>
      <c r="Y2679" s="66">
        <v>43792</v>
      </c>
      <c r="Z2679" s="66">
        <v>9382</v>
      </c>
      <c r="AA2679" s="16"/>
      <c r="AB2679" s="66">
        <v>50222</v>
      </c>
      <c r="AC2679" s="66">
        <v>11178</v>
      </c>
      <c r="AD2679" s="16"/>
      <c r="AE2679" s="66">
        <v>64154</v>
      </c>
      <c r="AF2679" s="66">
        <v>17501</v>
      </c>
      <c r="AG2679" s="30"/>
      <c r="AH2679" s="66">
        <v>71569</v>
      </c>
      <c r="AI2679" s="66">
        <v>15688</v>
      </c>
      <c r="AJ2679" s="76"/>
      <c r="AK2679" s="75"/>
      <c r="AL2679" s="7">
        <v>600884</v>
      </c>
    </row>
    <row r="2680" spans="1:38" x14ac:dyDescent="0.15">
      <c r="A2680" s="7">
        <v>600885</v>
      </c>
      <c r="B2680" s="17">
        <f t="shared" si="872"/>
        <v>35.898876404494381</v>
      </c>
      <c r="C2680" s="17">
        <f t="shared" si="873"/>
        <v>5.8264643664745783</v>
      </c>
      <c r="D2680" s="17">
        <f t="shared" si="874"/>
        <v>24.2</v>
      </c>
      <c r="E2680" s="17">
        <f t="shared" si="875"/>
        <v>4.2246390726742664</v>
      </c>
      <c r="F2680" s="17">
        <f t="shared" si="876"/>
        <v>25.172131147540984</v>
      </c>
      <c r="G2680" s="17">
        <f t="shared" si="877"/>
        <v>5.2083509997795225</v>
      </c>
      <c r="H2680" s="17">
        <f t="shared" si="878"/>
        <v>28.816666666666666</v>
      </c>
      <c r="I2680" s="17">
        <f t="shared" si="879"/>
        <v>5.5913074410632859</v>
      </c>
      <c r="J2680" s="18">
        <v>31.95</v>
      </c>
      <c r="K2680" s="17">
        <v>0.89</v>
      </c>
      <c r="L2680" s="17">
        <v>5.4836</v>
      </c>
      <c r="M2680" s="18">
        <v>24.2</v>
      </c>
      <c r="N2680" s="17">
        <v>0.25</v>
      </c>
      <c r="O2680" s="17">
        <v>5.7282999999999999</v>
      </c>
      <c r="P2680" s="18">
        <v>30.71</v>
      </c>
      <c r="Q2680" s="17">
        <v>0.61</v>
      </c>
      <c r="R2680" s="17">
        <v>5.8963000000000001</v>
      </c>
      <c r="S2680" s="18">
        <v>34.58</v>
      </c>
      <c r="T2680" s="17">
        <v>0.9</v>
      </c>
      <c r="U2680" s="17">
        <v>6.1845999999999997</v>
      </c>
      <c r="V2680" s="21">
        <v>42459</v>
      </c>
      <c r="W2680" s="7">
        <v>600885</v>
      </c>
      <c r="X2680" s="16" t="s">
        <v>39</v>
      </c>
      <c r="Y2680" s="66">
        <v>13060</v>
      </c>
      <c r="Z2680" s="66">
        <v>40733</v>
      </c>
      <c r="AA2680" s="16" t="s">
        <v>37</v>
      </c>
      <c r="AB2680" s="66">
        <v>12660</v>
      </c>
      <c r="AC2680" s="66">
        <v>42020</v>
      </c>
      <c r="AD2680" s="16" t="s">
        <v>37</v>
      </c>
      <c r="AE2680" s="66">
        <v>10643</v>
      </c>
      <c r="AF2680" s="66">
        <v>49983</v>
      </c>
      <c r="AG2680" s="16" t="s">
        <v>39</v>
      </c>
      <c r="AH2680" s="66">
        <v>11107</v>
      </c>
      <c r="AI2680" s="66">
        <v>47895</v>
      </c>
      <c r="AJ2680" s="76"/>
      <c r="AK2680" s="75"/>
      <c r="AL2680" s="7">
        <v>600885</v>
      </c>
    </row>
    <row r="2681" spans="1:38" x14ac:dyDescent="0.15">
      <c r="A2681" s="7">
        <v>600886</v>
      </c>
      <c r="B2681" s="17">
        <f t="shared" si="872"/>
        <v>8.3395848962240571</v>
      </c>
      <c r="C2681" s="17">
        <f t="shared" si="873"/>
        <v>1.7030077107695452</v>
      </c>
      <c r="D2681" s="17">
        <f t="shared" si="874"/>
        <v>9.4313832695462008</v>
      </c>
      <c r="E2681" s="17">
        <f t="shared" si="875"/>
        <v>1.683091033271539</v>
      </c>
      <c r="F2681" s="17">
        <f t="shared" si="876"/>
        <v>15.068493150684931</v>
      </c>
      <c r="G2681" s="17">
        <f t="shared" si="877"/>
        <v>1.7133511591080188</v>
      </c>
      <c r="H2681" s="17">
        <f t="shared" si="878"/>
        <v>9.7631369426751604</v>
      </c>
      <c r="I2681" s="17">
        <f t="shared" si="879"/>
        <v>1.5803972741771783</v>
      </c>
      <c r="J2681" s="18">
        <v>6.67</v>
      </c>
      <c r="K2681" s="17">
        <v>0.79979999999999996</v>
      </c>
      <c r="L2681" s="17">
        <v>3.9165999999999999</v>
      </c>
      <c r="M2681" s="18">
        <v>6.9</v>
      </c>
      <c r="N2681" s="17">
        <v>0.18290000000000001</v>
      </c>
      <c r="O2681" s="17">
        <v>4.0995999999999997</v>
      </c>
      <c r="P2681" s="18">
        <v>6.6</v>
      </c>
      <c r="Q2681" s="17">
        <v>0.219</v>
      </c>
      <c r="R2681" s="17">
        <v>3.8521000000000001</v>
      </c>
      <c r="S2681" s="18">
        <v>6.54</v>
      </c>
      <c r="T2681" s="17">
        <v>0.50239999999999996</v>
      </c>
      <c r="U2681" s="17">
        <v>4.1382000000000003</v>
      </c>
      <c r="V2681" s="21">
        <v>42489</v>
      </c>
      <c r="W2681" s="7">
        <v>600886</v>
      </c>
      <c r="X2681" s="16"/>
      <c r="Y2681" s="66"/>
      <c r="Z2681" s="66"/>
      <c r="AA2681" s="30"/>
      <c r="AB2681" s="66"/>
      <c r="AC2681" s="66"/>
      <c r="AD2681" s="30"/>
      <c r="AE2681" s="66"/>
      <c r="AF2681" s="66"/>
      <c r="AG2681" s="30"/>
      <c r="AH2681" s="66"/>
      <c r="AI2681" s="66"/>
      <c r="AJ2681" s="76"/>
      <c r="AK2681" s="75"/>
      <c r="AL2681" s="7">
        <v>600886</v>
      </c>
    </row>
    <row r="2682" spans="1:38" x14ac:dyDescent="0.15">
      <c r="A2682" s="7">
        <v>600887</v>
      </c>
      <c r="B2682" s="17">
        <f t="shared" si="872"/>
        <v>23.157894736842106</v>
      </c>
      <c r="C2682" s="17">
        <f t="shared" si="873"/>
        <v>5.3412643015386481</v>
      </c>
      <c r="D2682" s="17">
        <f t="shared" si="874"/>
        <v>14.009615384615385</v>
      </c>
      <c r="E2682" s="17">
        <f t="shared" si="875"/>
        <v>4.1000675371454305</v>
      </c>
      <c r="F2682" s="17">
        <f t="shared" si="876"/>
        <v>15.726415094339623</v>
      </c>
      <c r="G2682" s="17">
        <f t="shared" si="877"/>
        <v>4.9551156292729335</v>
      </c>
      <c r="H2682" s="17">
        <f t="shared" si="878"/>
        <v>16.78125</v>
      </c>
      <c r="I2682" s="17">
        <f t="shared" si="879"/>
        <v>4.5170335062386089</v>
      </c>
      <c r="J2682" s="18">
        <v>17.600000000000001</v>
      </c>
      <c r="K2682" s="17">
        <v>0.76</v>
      </c>
      <c r="L2682" s="17">
        <v>3.2951000000000001</v>
      </c>
      <c r="M2682" s="18">
        <v>14.57</v>
      </c>
      <c r="N2682" s="17">
        <v>0.26</v>
      </c>
      <c r="O2682" s="17">
        <v>3.5535999999999999</v>
      </c>
      <c r="P2682" s="18">
        <v>16.670000000000002</v>
      </c>
      <c r="Q2682" s="17">
        <v>0.53</v>
      </c>
      <c r="R2682" s="17">
        <v>3.3641999999999999</v>
      </c>
      <c r="S2682" s="18">
        <v>16.11</v>
      </c>
      <c r="T2682" s="17">
        <v>0.72</v>
      </c>
      <c r="U2682" s="17">
        <v>3.5665</v>
      </c>
      <c r="V2682" s="28">
        <v>42460</v>
      </c>
      <c r="W2682" s="7">
        <v>600887</v>
      </c>
      <c r="X2682" s="30"/>
      <c r="Y2682" s="66"/>
      <c r="Z2682" s="66"/>
      <c r="AA2682" s="30"/>
      <c r="AB2682" s="66"/>
      <c r="AC2682" s="66"/>
      <c r="AD2682" s="30"/>
      <c r="AE2682" s="66"/>
      <c r="AF2682" s="66"/>
      <c r="AG2682" s="30"/>
      <c r="AH2682" s="66"/>
      <c r="AI2682" s="66"/>
      <c r="AJ2682" s="76"/>
      <c r="AK2682" s="75"/>
      <c r="AL2682" s="7">
        <v>600887</v>
      </c>
    </row>
    <row r="2683" spans="1:38" x14ac:dyDescent="0.15">
      <c r="A2683" s="7">
        <v>600888</v>
      </c>
      <c r="B2683" s="17">
        <f t="shared" si="872"/>
        <v>203.37662337662337</v>
      </c>
      <c r="C2683" s="17">
        <f t="shared" si="873"/>
        <v>1.5561650369663724</v>
      </c>
      <c r="D2683" s="17">
        <f t="shared" si="874"/>
        <v>116.61184210526315</v>
      </c>
      <c r="E2683" s="17">
        <f t="shared" si="875"/>
        <v>1.4014627396718717</v>
      </c>
      <c r="F2683" s="17">
        <f t="shared" si="876"/>
        <v>112.30283911671924</v>
      </c>
      <c r="G2683" s="17">
        <f t="shared" si="877"/>
        <v>1.4130348495673573</v>
      </c>
      <c r="H2683" s="17">
        <f t="shared" si="878"/>
        <v>117.39766081871343</v>
      </c>
      <c r="I2683" s="17">
        <f t="shared" si="879"/>
        <v>1.5936966617711268</v>
      </c>
      <c r="J2683" s="18">
        <v>7.83</v>
      </c>
      <c r="K2683" s="17">
        <v>3.85E-2</v>
      </c>
      <c r="L2683" s="17">
        <v>5.0316000000000001</v>
      </c>
      <c r="M2683" s="18">
        <v>7.09</v>
      </c>
      <c r="N2683" s="17">
        <v>1.52E-2</v>
      </c>
      <c r="O2683" s="17">
        <v>5.0590000000000002</v>
      </c>
      <c r="P2683" s="18">
        <v>7.12</v>
      </c>
      <c r="Q2683" s="17">
        <v>3.1699999999999999E-2</v>
      </c>
      <c r="R2683" s="17">
        <v>5.0388000000000002</v>
      </c>
      <c r="S2683" s="18">
        <v>8.0299999999999994</v>
      </c>
      <c r="T2683" s="17">
        <v>5.1299999999999998E-2</v>
      </c>
      <c r="U2683" s="17">
        <v>5.0385999999999997</v>
      </c>
      <c r="V2683" s="28">
        <v>42478</v>
      </c>
      <c r="W2683" s="7">
        <v>600888</v>
      </c>
      <c r="X2683" s="30"/>
      <c r="Y2683" s="66"/>
      <c r="Z2683" s="66"/>
      <c r="AA2683" s="30"/>
      <c r="AB2683" s="66">
        <v>63616</v>
      </c>
      <c r="AC2683" s="66">
        <v>10080</v>
      </c>
      <c r="AD2683" s="30"/>
      <c r="AE2683" s="66">
        <v>61054</v>
      </c>
      <c r="AF2683" s="66">
        <v>10503</v>
      </c>
      <c r="AG2683" s="30"/>
      <c r="AH2683" s="66">
        <v>57867</v>
      </c>
      <c r="AI2683" s="66">
        <v>11081</v>
      </c>
      <c r="AJ2683" s="76"/>
      <c r="AK2683" s="75"/>
      <c r="AL2683" s="7">
        <v>600888</v>
      </c>
    </row>
    <row r="2684" spans="1:38" x14ac:dyDescent="0.15">
      <c r="A2684" s="7">
        <v>600889</v>
      </c>
      <c r="B2684" s="17">
        <f t="shared" si="872"/>
        <v>43.833333333333336</v>
      </c>
      <c r="C2684" s="17">
        <f t="shared" si="873"/>
        <v>2.7302549622124412</v>
      </c>
      <c r="D2684" s="17">
        <f t="shared" si="874"/>
        <v>143.18181818181819</v>
      </c>
      <c r="E2684" s="17">
        <f t="shared" si="875"/>
        <v>2.756749660876034</v>
      </c>
      <c r="F2684" s="17">
        <f t="shared" si="876"/>
        <v>101.69811320754717</v>
      </c>
      <c r="G2684" s="17">
        <f t="shared" si="877"/>
        <v>2.3605667111918889</v>
      </c>
      <c r="H2684" s="17">
        <f t="shared" si="878"/>
        <v>47.229729729729733</v>
      </c>
      <c r="I2684" s="17">
        <f t="shared" si="879"/>
        <v>2.4791981443255096</v>
      </c>
      <c r="J2684" s="18">
        <v>13.15</v>
      </c>
      <c r="K2684" s="17">
        <v>0.3</v>
      </c>
      <c r="L2684" s="17">
        <v>4.8163999999999998</v>
      </c>
      <c r="M2684" s="18">
        <v>12.6</v>
      </c>
      <c r="N2684" s="17">
        <v>2.1999999999999999E-2</v>
      </c>
      <c r="O2684" s="17">
        <v>4.5705999999999998</v>
      </c>
      <c r="P2684" s="18">
        <v>10.78</v>
      </c>
      <c r="Q2684" s="17">
        <v>5.2999999999999999E-2</v>
      </c>
      <c r="R2684" s="17">
        <v>4.5667</v>
      </c>
      <c r="S2684" s="18">
        <v>11.65</v>
      </c>
      <c r="T2684" s="17">
        <v>0.185</v>
      </c>
      <c r="U2684" s="17">
        <v>4.6990999999999996</v>
      </c>
      <c r="V2684" s="21"/>
      <c r="W2684" s="7">
        <v>600889</v>
      </c>
      <c r="X2684" s="16" t="s">
        <v>41</v>
      </c>
      <c r="Y2684" s="66">
        <v>28612</v>
      </c>
      <c r="Z2684" s="66">
        <v>10732</v>
      </c>
      <c r="AA2684" s="16"/>
      <c r="AB2684" s="66">
        <v>39071</v>
      </c>
      <c r="AC2684" s="66">
        <v>7859</v>
      </c>
      <c r="AD2684" s="30"/>
      <c r="AE2684" s="66">
        <v>34474</v>
      </c>
      <c r="AF2684" s="66">
        <v>8907</v>
      </c>
      <c r="AG2684" s="30"/>
      <c r="AH2684" s="66">
        <v>31834</v>
      </c>
      <c r="AI2684" s="66">
        <v>9646</v>
      </c>
      <c r="AJ2684" s="76"/>
      <c r="AK2684" s="75"/>
      <c r="AL2684" s="7">
        <v>600889</v>
      </c>
    </row>
    <row r="2685" spans="1:38" x14ac:dyDescent="0.15">
      <c r="A2685" s="7">
        <v>600890</v>
      </c>
      <c r="B2685" s="17">
        <f t="shared" si="872"/>
        <v>563.5</v>
      </c>
      <c r="C2685" s="17">
        <f t="shared" si="873"/>
        <v>19.9081434375552</v>
      </c>
      <c r="D2685" s="17">
        <f t="shared" si="874"/>
        <v>-133.3916083916084</v>
      </c>
      <c r="E2685" s="17">
        <f t="shared" si="875"/>
        <v>13.827473722363177</v>
      </c>
      <c r="F2685" s="17">
        <f t="shared" si="876"/>
        <v>-188.16666666666666</v>
      </c>
      <c r="G2685" s="17">
        <f t="shared" si="877"/>
        <v>21.024208566108005</v>
      </c>
      <c r="H2685" s="17">
        <f t="shared" si="878"/>
        <v>-248.60294117647055</v>
      </c>
      <c r="I2685" s="17">
        <f t="shared" si="879"/>
        <v>21.196163249952981</v>
      </c>
      <c r="J2685" s="18">
        <v>11.27</v>
      </c>
      <c r="K2685" s="17">
        <v>0.02</v>
      </c>
      <c r="L2685" s="17">
        <v>0.56610000000000005</v>
      </c>
      <c r="M2685" s="18">
        <v>7.63</v>
      </c>
      <c r="N2685" s="17">
        <v>-1.43E-2</v>
      </c>
      <c r="O2685" s="17">
        <v>0.55179999999999996</v>
      </c>
      <c r="P2685" s="18">
        <v>11.29</v>
      </c>
      <c r="Q2685" s="17">
        <v>-0.03</v>
      </c>
      <c r="R2685" s="17">
        <v>0.53700000000000003</v>
      </c>
      <c r="S2685" s="18">
        <v>11.27</v>
      </c>
      <c r="T2685" s="17">
        <v>-3.4000000000000002E-2</v>
      </c>
      <c r="U2685" s="17">
        <v>0.53169999999999995</v>
      </c>
      <c r="V2685" s="28">
        <v>42474</v>
      </c>
      <c r="W2685" s="7">
        <v>600890</v>
      </c>
      <c r="X2685" s="16" t="s">
        <v>47</v>
      </c>
      <c r="Y2685" s="66">
        <v>26198</v>
      </c>
      <c r="Z2685" s="66">
        <v>22108</v>
      </c>
      <c r="AA2685" s="16" t="s">
        <v>47</v>
      </c>
      <c r="AB2685" s="66">
        <v>26198</v>
      </c>
      <c r="AC2685" s="66">
        <v>22108</v>
      </c>
      <c r="AD2685" s="16" t="s">
        <v>43</v>
      </c>
      <c r="AE2685" s="66">
        <v>27871</v>
      </c>
      <c r="AF2685" s="66">
        <v>20781</v>
      </c>
      <c r="AG2685" s="16" t="s">
        <v>41</v>
      </c>
      <c r="AH2685" s="66">
        <v>24822</v>
      </c>
      <c r="AI2685" s="66">
        <v>23334</v>
      </c>
      <c r="AJ2685" s="76"/>
      <c r="AK2685" s="75"/>
      <c r="AL2685" s="7">
        <v>600890</v>
      </c>
    </row>
    <row r="2686" spans="1:38" x14ac:dyDescent="0.15">
      <c r="A2686" s="7">
        <v>600891</v>
      </c>
      <c r="B2686" s="17">
        <f t="shared" si="872"/>
        <v>22.190476190476193</v>
      </c>
      <c r="C2686" s="17">
        <f t="shared" si="873"/>
        <v>2.0955121863476931</v>
      </c>
      <c r="D2686" s="17">
        <f t="shared" si="874"/>
        <v>14.515624999999998</v>
      </c>
      <c r="E2686" s="17">
        <f t="shared" si="875"/>
        <v>2.016934433347807</v>
      </c>
      <c r="F2686" s="17">
        <f t="shared" si="876"/>
        <v>27.760869565217391</v>
      </c>
      <c r="G2686" s="17">
        <f t="shared" si="877"/>
        <v>2.7295073207224538</v>
      </c>
      <c r="H2686" s="17">
        <f t="shared" si="878"/>
        <v>24.046874999999996</v>
      </c>
      <c r="I2686" s="17">
        <f t="shared" si="879"/>
        <v>2.1880531445266684</v>
      </c>
      <c r="J2686" s="18">
        <v>9.32</v>
      </c>
      <c r="K2686" s="17">
        <v>0.42</v>
      </c>
      <c r="L2686" s="17">
        <v>4.4476000000000004</v>
      </c>
      <c r="M2686" s="18">
        <v>9.2899999999999991</v>
      </c>
      <c r="N2686" s="17">
        <v>0.16</v>
      </c>
      <c r="O2686" s="17">
        <v>4.6059999999999999</v>
      </c>
      <c r="P2686" s="18">
        <v>12.77</v>
      </c>
      <c r="Q2686" s="17">
        <v>0.23</v>
      </c>
      <c r="R2686" s="17">
        <v>4.6784999999999997</v>
      </c>
      <c r="S2686" s="18">
        <v>10.26</v>
      </c>
      <c r="T2686" s="17">
        <v>0.32</v>
      </c>
      <c r="U2686" s="17">
        <v>4.6890999999999998</v>
      </c>
      <c r="V2686" s="21">
        <v>42485</v>
      </c>
      <c r="W2686" s="7">
        <v>600891</v>
      </c>
      <c r="X2686" s="16" t="s">
        <v>41</v>
      </c>
      <c r="Y2686" s="66">
        <v>30620</v>
      </c>
      <c r="Z2686" s="66">
        <v>20169</v>
      </c>
      <c r="AA2686" s="16"/>
      <c r="AB2686" s="66">
        <v>39898</v>
      </c>
      <c r="AC2686" s="66">
        <v>15479</v>
      </c>
      <c r="AD2686" s="16"/>
      <c r="AE2686" s="66">
        <v>52280</v>
      </c>
      <c r="AF2686" s="66">
        <v>11813</v>
      </c>
      <c r="AG2686" s="16"/>
      <c r="AH2686" s="66">
        <v>47846</v>
      </c>
      <c r="AI2686" s="66">
        <v>12908</v>
      </c>
      <c r="AJ2686" s="76"/>
      <c r="AK2686" s="75"/>
      <c r="AL2686" s="7">
        <v>600891</v>
      </c>
    </row>
    <row r="2687" spans="1:38" x14ac:dyDescent="0.15">
      <c r="A2687" s="7">
        <v>600892</v>
      </c>
      <c r="B2687" s="17">
        <f t="shared" si="872"/>
        <v>-3915.5</v>
      </c>
      <c r="C2687" s="17">
        <f t="shared" si="873"/>
        <v>7.2199070659389299</v>
      </c>
      <c r="D2687" s="17">
        <f t="shared" si="874"/>
        <v>91.857142857142847</v>
      </c>
      <c r="E2687" s="17">
        <f t="shared" si="875"/>
        <v>4.6830476225157724</v>
      </c>
      <c r="F2687" s="17">
        <f t="shared" si="876"/>
        <v>128.63999999999999</v>
      </c>
      <c r="G2687" s="17">
        <f t="shared" si="877"/>
        <v>5.7949078328558299</v>
      </c>
      <c r="H2687" s="17">
        <f t="shared" si="878"/>
        <v>107.60869565217391</v>
      </c>
      <c r="I2687" s="17">
        <f t="shared" si="879"/>
        <v>5.8395710569623613</v>
      </c>
      <c r="J2687" s="18">
        <v>78.31</v>
      </c>
      <c r="K2687" s="17">
        <v>-0.02</v>
      </c>
      <c r="L2687" s="17">
        <v>10.846399999999999</v>
      </c>
      <c r="M2687" s="18">
        <v>51.44</v>
      </c>
      <c r="N2687" s="17">
        <v>0.14000000000000001</v>
      </c>
      <c r="O2687" s="17">
        <v>10.984299999999999</v>
      </c>
      <c r="P2687" s="18">
        <v>64.319999999999993</v>
      </c>
      <c r="Q2687" s="17">
        <v>0.25</v>
      </c>
      <c r="R2687" s="17">
        <v>11.099399999999999</v>
      </c>
      <c r="S2687" s="18">
        <v>66</v>
      </c>
      <c r="T2687" s="17">
        <v>0.46</v>
      </c>
      <c r="U2687" s="17">
        <v>11.302199999999999</v>
      </c>
      <c r="V2687" s="28">
        <v>42488</v>
      </c>
      <c r="W2687" s="7">
        <v>600892</v>
      </c>
      <c r="X2687" s="16" t="s">
        <v>37</v>
      </c>
      <c r="Y2687" s="66">
        <v>4058</v>
      </c>
      <c r="Z2687" s="66">
        <v>15556</v>
      </c>
      <c r="AA2687" s="16" t="s">
        <v>37</v>
      </c>
      <c r="AB2687" s="66">
        <v>4261</v>
      </c>
      <c r="AC2687" s="66">
        <v>32825</v>
      </c>
      <c r="AD2687" s="16" t="s">
        <v>39</v>
      </c>
      <c r="AE2687" s="66">
        <v>5891</v>
      </c>
      <c r="AF2687" s="66">
        <v>23742</v>
      </c>
      <c r="AG2687" s="16" t="s">
        <v>37</v>
      </c>
      <c r="AH2687" s="66">
        <v>4677</v>
      </c>
      <c r="AI2687" s="66">
        <v>29905</v>
      </c>
      <c r="AJ2687" s="76"/>
      <c r="AK2687" s="75"/>
      <c r="AL2687" s="7">
        <v>600892</v>
      </c>
    </row>
    <row r="2688" spans="1:38" x14ac:dyDescent="0.15">
      <c r="A2688" s="7">
        <v>600893</v>
      </c>
      <c r="B2688" s="17">
        <f t="shared" si="872"/>
        <v>61.773584905660378</v>
      </c>
      <c r="C2688" s="17">
        <f t="shared" si="873"/>
        <v>4.2362683573785338</v>
      </c>
      <c r="D2688" s="17">
        <f t="shared" si="874"/>
        <v>-197.45</v>
      </c>
      <c r="E2688" s="17">
        <f t="shared" si="875"/>
        <v>5.153065219093353</v>
      </c>
      <c r="F2688" s="17">
        <f t="shared" si="876"/>
        <v>433.125</v>
      </c>
      <c r="G2688" s="17">
        <f t="shared" si="877"/>
        <v>4.5571717915669305</v>
      </c>
      <c r="H2688" s="17">
        <f t="shared" si="878"/>
        <v>171.55000000000004</v>
      </c>
      <c r="I2688" s="17">
        <f t="shared" si="879"/>
        <v>4.4407341254432966</v>
      </c>
      <c r="J2688" s="18">
        <v>32.74</v>
      </c>
      <c r="K2688" s="17">
        <v>0.53</v>
      </c>
      <c r="L2688" s="17">
        <v>7.7285000000000004</v>
      </c>
      <c r="M2688" s="18">
        <v>39.49</v>
      </c>
      <c r="N2688" s="17">
        <v>-0.05</v>
      </c>
      <c r="O2688" s="17">
        <v>7.6634000000000002</v>
      </c>
      <c r="P2688" s="18">
        <v>34.65</v>
      </c>
      <c r="Q2688" s="17">
        <v>0.04</v>
      </c>
      <c r="R2688" s="17">
        <v>7.6033999999999997</v>
      </c>
      <c r="S2688" s="18">
        <v>34.31</v>
      </c>
      <c r="T2688" s="17">
        <v>0.15</v>
      </c>
      <c r="U2688" s="17">
        <v>7.7262000000000004</v>
      </c>
      <c r="V2688" s="28">
        <v>42446</v>
      </c>
      <c r="W2688" s="7">
        <v>600893</v>
      </c>
      <c r="X2688" s="16"/>
      <c r="Y2688" s="66">
        <v>92326</v>
      </c>
      <c r="Z2688" s="66">
        <v>21107</v>
      </c>
      <c r="AA2688" s="16"/>
      <c r="AB2688" s="66">
        <v>93312</v>
      </c>
      <c r="AC2688" s="66">
        <v>20884</v>
      </c>
      <c r="AD2688" s="30"/>
      <c r="AE2688" s="66">
        <v>88554</v>
      </c>
      <c r="AF2688" s="66">
        <v>22006</v>
      </c>
      <c r="AG2688" s="30"/>
      <c r="AH2688" s="66">
        <v>89842</v>
      </c>
      <c r="AI2688" s="66">
        <v>21691</v>
      </c>
      <c r="AJ2688" s="76"/>
      <c r="AK2688" s="75"/>
      <c r="AL2688" s="7">
        <v>600893</v>
      </c>
    </row>
    <row r="2689" spans="1:38" x14ac:dyDescent="0.15">
      <c r="A2689" s="7">
        <v>600894</v>
      </c>
      <c r="B2689" s="17">
        <f t="shared" si="872"/>
        <v>5.4811547714514832</v>
      </c>
      <c r="C2689" s="17">
        <f t="shared" si="873"/>
        <v>1.8298886271150139</v>
      </c>
      <c r="D2689" s="17">
        <f t="shared" si="874"/>
        <v>30.687111801242239</v>
      </c>
      <c r="E2689" s="17">
        <f t="shared" si="875"/>
        <v>2.0798526606590806</v>
      </c>
      <c r="F2689" s="17">
        <f t="shared" si="876"/>
        <v>17.329693187727511</v>
      </c>
      <c r="G2689" s="17">
        <f t="shared" si="877"/>
        <v>1.8719806763285025</v>
      </c>
      <c r="H2689" s="17">
        <f t="shared" si="878"/>
        <v>11.199510403916769</v>
      </c>
      <c r="I2689" s="17">
        <f t="shared" si="879"/>
        <v>1.8830792977040325</v>
      </c>
      <c r="J2689" s="18">
        <v>13.67</v>
      </c>
      <c r="K2689" s="17">
        <v>2.4940000000000002</v>
      </c>
      <c r="L2689" s="17">
        <v>7.4703999999999997</v>
      </c>
      <c r="M2689" s="18">
        <v>15.81</v>
      </c>
      <c r="N2689" s="17">
        <v>0.1288</v>
      </c>
      <c r="O2689" s="17">
        <v>7.6014999999999997</v>
      </c>
      <c r="P2689" s="18">
        <v>13.33</v>
      </c>
      <c r="Q2689" s="17">
        <v>0.3846</v>
      </c>
      <c r="R2689" s="17">
        <v>7.1208</v>
      </c>
      <c r="S2689" s="18">
        <v>14.64</v>
      </c>
      <c r="T2689" s="17">
        <v>0.98040000000000005</v>
      </c>
      <c r="U2689" s="17">
        <v>7.7744999999999997</v>
      </c>
      <c r="V2689" s="28">
        <v>42488</v>
      </c>
      <c r="W2689" s="7">
        <v>600894</v>
      </c>
      <c r="X2689" s="16" t="s">
        <v>43</v>
      </c>
      <c r="Y2689" s="66">
        <v>40710</v>
      </c>
      <c r="Z2689" s="66">
        <v>21124</v>
      </c>
      <c r="AA2689" s="16" t="s">
        <v>41</v>
      </c>
      <c r="AB2689" s="66">
        <v>40323</v>
      </c>
      <c r="AC2689" s="66">
        <v>21326</v>
      </c>
      <c r="AD2689" s="16"/>
      <c r="AE2689" s="66">
        <v>44010</v>
      </c>
      <c r="AF2689" s="66">
        <v>19540</v>
      </c>
      <c r="AG2689" s="16" t="s">
        <v>41</v>
      </c>
      <c r="AH2689" s="66">
        <v>33953</v>
      </c>
      <c r="AI2689" s="66">
        <v>25328</v>
      </c>
      <c r="AJ2689" s="76"/>
      <c r="AK2689" s="75"/>
      <c r="AL2689" s="7">
        <v>600894</v>
      </c>
    </row>
    <row r="2690" spans="1:38" x14ac:dyDescent="0.15">
      <c r="A2690" s="7">
        <v>600895</v>
      </c>
      <c r="B2690" s="17">
        <f t="shared" si="872"/>
        <v>57.161290322580641</v>
      </c>
      <c r="C2690" s="17">
        <f t="shared" si="873"/>
        <v>3.6291396153767383</v>
      </c>
      <c r="D2690" s="17">
        <f t="shared" si="874"/>
        <v>36.416666666666671</v>
      </c>
      <c r="E2690" s="17">
        <f t="shared" si="875"/>
        <v>4.4086195068802718</v>
      </c>
      <c r="F2690" s="17">
        <f t="shared" si="876"/>
        <v>47.578947368421048</v>
      </c>
      <c r="G2690" s="17">
        <f t="shared" si="877"/>
        <v>3.6852082101873171</v>
      </c>
      <c r="H2690" s="17">
        <f t="shared" si="878"/>
        <v>54.690000000000005</v>
      </c>
      <c r="I2690" s="17">
        <f t="shared" si="879"/>
        <v>3.6146250545267082</v>
      </c>
      <c r="J2690" s="18">
        <v>17.72</v>
      </c>
      <c r="K2690" s="17">
        <v>0.31</v>
      </c>
      <c r="L2690" s="17">
        <v>4.8826999999999998</v>
      </c>
      <c r="M2690" s="18">
        <v>21.85</v>
      </c>
      <c r="N2690" s="17">
        <v>0.15</v>
      </c>
      <c r="O2690" s="17">
        <v>4.9561999999999999</v>
      </c>
      <c r="P2690" s="18">
        <v>18.079999999999998</v>
      </c>
      <c r="Q2690" s="17">
        <v>0.19</v>
      </c>
      <c r="R2690" s="17">
        <v>4.9061000000000003</v>
      </c>
      <c r="S2690" s="18">
        <v>18.23</v>
      </c>
      <c r="T2690" s="17">
        <v>0.25</v>
      </c>
      <c r="U2690" s="17">
        <v>5.0434000000000001</v>
      </c>
      <c r="V2690" s="21">
        <v>42468</v>
      </c>
      <c r="W2690" s="7">
        <v>600895</v>
      </c>
      <c r="X2690" s="30"/>
      <c r="Y2690" s="66"/>
      <c r="Z2690" s="66"/>
      <c r="AA2690" s="30"/>
      <c r="AB2690" s="66"/>
      <c r="AC2690" s="66"/>
      <c r="AD2690" s="30"/>
      <c r="AE2690" s="66"/>
      <c r="AF2690" s="66"/>
      <c r="AG2690" s="30"/>
      <c r="AH2690" s="66"/>
      <c r="AI2690" s="66"/>
      <c r="AJ2690" s="76"/>
      <c r="AK2690" s="75"/>
      <c r="AL2690" s="7">
        <v>600895</v>
      </c>
    </row>
    <row r="2691" spans="1:38" x14ac:dyDescent="0.15">
      <c r="A2691" s="7">
        <v>600896</v>
      </c>
      <c r="B2691" s="17">
        <f t="shared" si="872"/>
        <v>309</v>
      </c>
      <c r="C2691" s="17">
        <f t="shared" si="873"/>
        <v>4.8279364087340335</v>
      </c>
      <c r="D2691" s="17">
        <f t="shared" si="874"/>
        <v>-34.916666666666671</v>
      </c>
      <c r="E2691" s="17">
        <f t="shared" si="875"/>
        <v>3.314698591846422</v>
      </c>
      <c r="F2691" s="17">
        <f t="shared" si="876"/>
        <v>-5.3775510204081627</v>
      </c>
      <c r="G2691" s="17">
        <f t="shared" si="877"/>
        <v>3.5259090757033413</v>
      </c>
      <c r="H2691" s="17">
        <f t="shared" si="878"/>
        <v>-41.25</v>
      </c>
      <c r="I2691" s="17">
        <f t="shared" si="879"/>
        <v>3.8381018841591064</v>
      </c>
      <c r="J2691" s="18">
        <v>12.36</v>
      </c>
      <c r="K2691" s="17">
        <v>0.04</v>
      </c>
      <c r="L2691" s="17">
        <v>2.5600999999999998</v>
      </c>
      <c r="M2691" s="18">
        <v>12.57</v>
      </c>
      <c r="N2691" s="17">
        <v>-0.09</v>
      </c>
      <c r="O2691" s="17">
        <v>3.7921999999999998</v>
      </c>
      <c r="P2691" s="18">
        <v>10.54</v>
      </c>
      <c r="Q2691" s="17">
        <v>-0.98</v>
      </c>
      <c r="R2691" s="17">
        <v>2.9893000000000001</v>
      </c>
      <c r="S2691" s="18">
        <v>12.1</v>
      </c>
      <c r="T2691" s="17">
        <v>-0.22</v>
      </c>
      <c r="U2691" s="17">
        <v>3.1526000000000001</v>
      </c>
      <c r="V2691" s="28">
        <v>42481</v>
      </c>
      <c r="W2691" s="7">
        <v>600896</v>
      </c>
      <c r="X2691" s="30"/>
      <c r="Y2691" s="66">
        <v>50998</v>
      </c>
      <c r="Z2691" s="66">
        <v>11399</v>
      </c>
      <c r="AA2691" s="30"/>
      <c r="AB2691" s="66">
        <v>50412</v>
      </c>
      <c r="AC2691" s="66">
        <v>17323</v>
      </c>
      <c r="AD2691" s="30"/>
      <c r="AE2691" s="66">
        <v>49918</v>
      </c>
      <c r="AF2691" s="66">
        <v>17494</v>
      </c>
      <c r="AG2691" s="30"/>
      <c r="AH2691" s="66">
        <v>49848</v>
      </c>
      <c r="AI2691" s="66">
        <v>17519</v>
      </c>
      <c r="AJ2691" s="76"/>
      <c r="AK2691" s="75"/>
      <c r="AL2691" s="7">
        <v>600896</v>
      </c>
    </row>
    <row r="2692" spans="1:38" x14ac:dyDescent="0.15">
      <c r="A2692" s="7">
        <v>600897</v>
      </c>
      <c r="B2692" s="17">
        <f t="shared" si="872"/>
        <v>18.222114764667957</v>
      </c>
      <c r="C2692" s="17">
        <f t="shared" si="873"/>
        <v>2.233130530973451</v>
      </c>
      <c r="D2692" s="17">
        <f t="shared" si="874"/>
        <v>14.336839030090564</v>
      </c>
      <c r="E2692" s="17">
        <f t="shared" si="875"/>
        <v>1.8754000630547141</v>
      </c>
      <c r="F2692" s="17">
        <f t="shared" si="876"/>
        <v>14.636871508379889</v>
      </c>
      <c r="G2692" s="17">
        <f t="shared" si="877"/>
        <v>2.0036708473539306</v>
      </c>
      <c r="H2692" s="17">
        <f t="shared" si="878"/>
        <v>14.782329169728142</v>
      </c>
      <c r="I2692" s="17">
        <f t="shared" si="879"/>
        <v>1.9808743169398906</v>
      </c>
      <c r="J2692" s="18">
        <v>22.61</v>
      </c>
      <c r="K2692" s="17">
        <v>1.2407999999999999</v>
      </c>
      <c r="L2692" s="17">
        <v>10.1248</v>
      </c>
      <c r="M2692" s="18">
        <v>19.63</v>
      </c>
      <c r="N2692" s="17">
        <v>0.34229999999999999</v>
      </c>
      <c r="O2692" s="17">
        <v>10.4671</v>
      </c>
      <c r="P2692" s="18">
        <v>20.96</v>
      </c>
      <c r="Q2692" s="17">
        <v>0.71599999999999997</v>
      </c>
      <c r="R2692" s="17">
        <v>10.460800000000001</v>
      </c>
      <c r="S2692" s="18">
        <v>21.46</v>
      </c>
      <c r="T2692" s="17">
        <v>1.0888</v>
      </c>
      <c r="U2692" s="17">
        <v>10.833600000000001</v>
      </c>
      <c r="V2692" s="21">
        <v>42487</v>
      </c>
      <c r="W2692" s="7">
        <v>600897</v>
      </c>
      <c r="X2692" s="16" t="s">
        <v>41</v>
      </c>
      <c r="Y2692" s="66">
        <v>22351</v>
      </c>
      <c r="Z2692" s="66">
        <v>13324</v>
      </c>
      <c r="AA2692" s="16" t="s">
        <v>41</v>
      </c>
      <c r="AB2692" s="66">
        <v>20920</v>
      </c>
      <c r="AC2692" s="66">
        <v>14236</v>
      </c>
      <c r="AD2692" s="16" t="s">
        <v>41</v>
      </c>
      <c r="AE2692" s="66">
        <v>19909</v>
      </c>
      <c r="AF2692" s="66">
        <v>14959</v>
      </c>
      <c r="AG2692" s="16" t="s">
        <v>41</v>
      </c>
      <c r="AH2692" s="66">
        <v>19478</v>
      </c>
      <c r="AI2692" s="66">
        <v>15290</v>
      </c>
      <c r="AJ2692" s="76"/>
      <c r="AK2692" s="75"/>
      <c r="AL2692" s="7">
        <v>600897</v>
      </c>
    </row>
    <row r="2693" spans="1:38" x14ac:dyDescent="0.15">
      <c r="A2693" s="7">
        <v>600898</v>
      </c>
      <c r="B2693" s="17">
        <f t="shared" si="872"/>
        <v>184.89751887810141</v>
      </c>
      <c r="C2693" s="17">
        <f t="shared" si="873"/>
        <v>11.784118253695429</v>
      </c>
      <c r="D2693" s="17">
        <f t="shared" si="874"/>
        <v>447.38372093023258</v>
      </c>
      <c r="E2693" s="17">
        <f t="shared" si="875"/>
        <v>10.518042646254784</v>
      </c>
      <c r="F2693" s="17">
        <f t="shared" si="876"/>
        <v>206.43564356435644</v>
      </c>
      <c r="G2693" s="17">
        <f t="shared" si="877"/>
        <v>8.7183775872883125</v>
      </c>
      <c r="H2693" s="17">
        <f t="shared" si="878"/>
        <v>328.84615384615381</v>
      </c>
      <c r="I2693" s="17">
        <f t="shared" si="879"/>
        <v>11.075641915336572</v>
      </c>
      <c r="J2693" s="18">
        <v>17.14</v>
      </c>
      <c r="K2693" s="17">
        <v>9.2700000000000005E-2</v>
      </c>
      <c r="L2693" s="17">
        <v>1.4544999999999999</v>
      </c>
      <c r="M2693" s="18">
        <v>15.39</v>
      </c>
      <c r="N2693" s="17">
        <v>8.6E-3</v>
      </c>
      <c r="O2693" s="17">
        <v>1.4632000000000001</v>
      </c>
      <c r="P2693" s="18">
        <v>12.51</v>
      </c>
      <c r="Q2693" s="17">
        <v>3.0300000000000001E-2</v>
      </c>
      <c r="R2693" s="17">
        <v>1.4349000000000001</v>
      </c>
      <c r="S2693" s="18">
        <v>15.96</v>
      </c>
      <c r="T2693" s="17">
        <v>3.6400000000000002E-2</v>
      </c>
      <c r="U2693" s="17">
        <v>1.4410000000000001</v>
      </c>
      <c r="V2693" s="21">
        <v>42454</v>
      </c>
      <c r="W2693" s="7">
        <v>600898</v>
      </c>
      <c r="X2693" s="30"/>
      <c r="Y2693" s="66">
        <v>33449</v>
      </c>
      <c r="Z2693" s="66">
        <v>7550</v>
      </c>
      <c r="AA2693" s="16"/>
      <c r="AB2693" s="66">
        <v>30064</v>
      </c>
      <c r="AC2693" s="66">
        <v>8400</v>
      </c>
      <c r="AD2693" s="30"/>
      <c r="AE2693" s="66">
        <v>29478</v>
      </c>
      <c r="AF2693" s="66">
        <v>8567</v>
      </c>
      <c r="AG2693" s="30"/>
      <c r="AH2693" s="66">
        <v>31330</v>
      </c>
      <c r="AI2693" s="66">
        <v>8060</v>
      </c>
      <c r="AJ2693" s="76"/>
      <c r="AK2693" s="75"/>
      <c r="AL2693" s="7">
        <v>600898</v>
      </c>
    </row>
    <row r="2694" spans="1:38" x14ac:dyDescent="0.15">
      <c r="A2694" s="7">
        <v>600900</v>
      </c>
      <c r="B2694" s="17">
        <f t="shared" si="872"/>
        <v>18.132340303637925</v>
      </c>
      <c r="C2694" s="17">
        <f t="shared" si="873"/>
        <v>2.287386850235785</v>
      </c>
      <c r="D2694" s="17">
        <f t="shared" si="874"/>
        <v>26.812227074235807</v>
      </c>
      <c r="E2694" s="17">
        <f t="shared" si="875"/>
        <v>2.1814435187323467</v>
      </c>
      <c r="F2694" s="17">
        <f t="shared" si="876"/>
        <v>14.908092623537838</v>
      </c>
      <c r="G2694" s="17">
        <f t="shared" si="877"/>
        <v>2.4012765793824742</v>
      </c>
      <c r="H2694" s="17">
        <f t="shared" si="878"/>
        <v>11.938958707360861</v>
      </c>
      <c r="I2694" s="17">
        <f t="shared" si="879"/>
        <v>2.3607511803755905</v>
      </c>
      <c r="J2694" s="18">
        <v>12.66</v>
      </c>
      <c r="K2694" s="17">
        <v>0.69820000000000004</v>
      </c>
      <c r="L2694" s="17">
        <v>5.5347</v>
      </c>
      <c r="M2694" s="18">
        <v>12.28</v>
      </c>
      <c r="N2694" s="17">
        <v>0.1145</v>
      </c>
      <c r="O2694" s="17">
        <v>5.6292999999999997</v>
      </c>
      <c r="P2694" s="18">
        <v>12.49</v>
      </c>
      <c r="Q2694" s="17">
        <v>0.41889999999999999</v>
      </c>
      <c r="R2694" s="17">
        <v>5.2013999999999996</v>
      </c>
      <c r="S2694" s="18">
        <v>13.3</v>
      </c>
      <c r="T2694" s="17">
        <v>0.83550000000000002</v>
      </c>
      <c r="U2694" s="17">
        <v>5.6337999999999999</v>
      </c>
      <c r="V2694" s="21">
        <v>42489</v>
      </c>
      <c r="W2694" s="7">
        <v>600900</v>
      </c>
      <c r="X2694" s="16" t="s">
        <v>41</v>
      </c>
      <c r="Y2694" s="66">
        <v>168415</v>
      </c>
      <c r="Z2694" s="66">
        <v>97972</v>
      </c>
      <c r="AA2694" s="16" t="s">
        <v>41</v>
      </c>
      <c r="AB2694" s="66">
        <v>149313</v>
      </c>
      <c r="AC2694" s="66">
        <v>110506</v>
      </c>
      <c r="AD2694" s="16" t="s">
        <v>37</v>
      </c>
      <c r="AE2694" s="66">
        <v>135353</v>
      </c>
      <c r="AF2694" s="66">
        <v>162537</v>
      </c>
      <c r="AG2694" s="16" t="s">
        <v>37</v>
      </c>
      <c r="AH2694" s="66">
        <v>122049</v>
      </c>
      <c r="AI2694" s="66">
        <v>180255</v>
      </c>
      <c r="AJ2694" s="76"/>
      <c r="AK2694" s="75"/>
      <c r="AL2694" s="7">
        <v>600900</v>
      </c>
    </row>
    <row r="2695" spans="1:38" x14ac:dyDescent="0.15">
      <c r="A2695" s="7">
        <v>600908</v>
      </c>
      <c r="B2695" s="17">
        <f t="shared" ref="B2695:B2762" si="880">J2695/K2695</f>
        <v>21.86</v>
      </c>
      <c r="C2695" s="17">
        <f t="shared" ref="C2695:C2762" si="881">J2695/L2695</f>
        <v>2.5220360884212467</v>
      </c>
      <c r="D2695" s="17">
        <f t="shared" ref="D2695:D2762" si="882">M2695/(N2695*4)</f>
        <v>0</v>
      </c>
      <c r="E2695" s="17">
        <f t="shared" ref="E2695:E2762" si="883">M2695/O2695</f>
        <v>0</v>
      </c>
      <c r="F2695" s="17">
        <f t="shared" ref="F2695:F2762" si="884">P2695/(Q2695*2)</f>
        <v>0</v>
      </c>
      <c r="G2695" s="17">
        <f t="shared" ref="G2695:G2762" si="885">P2695/R2695</f>
        <v>0</v>
      </c>
      <c r="H2695" s="17">
        <f t="shared" ref="H2695:H2762" si="886">S2695/((T2695/3)*4)</f>
        <v>18.517857142857142</v>
      </c>
      <c r="I2695" s="17">
        <f t="shared" ref="I2695:I2762" si="887">S2695/U2695</f>
        <v>2.1992238033635187</v>
      </c>
      <c r="J2695" s="18">
        <v>10.93</v>
      </c>
      <c r="K2695" s="17">
        <v>0.5</v>
      </c>
      <c r="L2695" s="17">
        <v>4.3338000000000001</v>
      </c>
      <c r="M2695" s="18">
        <v>0</v>
      </c>
      <c r="N2695" s="17">
        <v>0.13</v>
      </c>
      <c r="O2695" s="17">
        <v>4.4710000000000001</v>
      </c>
      <c r="P2695" s="18">
        <v>0</v>
      </c>
      <c r="Q2695" s="17">
        <v>0.13</v>
      </c>
      <c r="R2695" s="17">
        <v>4.4710000000000001</v>
      </c>
      <c r="S2695" s="18">
        <v>10.37</v>
      </c>
      <c r="T2695" s="17">
        <v>0.42</v>
      </c>
      <c r="U2695" s="17">
        <v>4.7153</v>
      </c>
      <c r="V2695" s="21">
        <v>42459</v>
      </c>
      <c r="W2695" s="7">
        <v>600908</v>
      </c>
      <c r="X2695" s="16"/>
      <c r="Y2695" s="66"/>
      <c r="Z2695" s="66"/>
      <c r="AA2695" s="16"/>
      <c r="AB2695" s="66"/>
      <c r="AC2695" s="66"/>
      <c r="AD2695" s="16"/>
      <c r="AE2695" s="66"/>
      <c r="AF2695" s="66"/>
      <c r="AG2695" s="16"/>
      <c r="AH2695" s="66"/>
      <c r="AI2695" s="66"/>
      <c r="AJ2695" s="76"/>
      <c r="AK2695" s="75"/>
      <c r="AL2695" s="7">
        <v>600908</v>
      </c>
    </row>
    <row r="2696" spans="1:38" x14ac:dyDescent="0.15">
      <c r="A2696" s="7">
        <v>600909</v>
      </c>
      <c r="B2696" s="17">
        <f t="shared" ref="B2696" si="888">J2696/K2696</f>
        <v>19.015151515151516</v>
      </c>
      <c r="C2696" s="17">
        <f t="shared" ref="C2696" si="889">J2696/L2696</f>
        <v>5.2200316113468102</v>
      </c>
      <c r="D2696" s="17">
        <f t="shared" ref="D2696" si="890">M2696/(N2696*4)</f>
        <v>0</v>
      </c>
      <c r="E2696" s="17">
        <f t="shared" ref="E2696" si="891">M2696/O2696</f>
        <v>0</v>
      </c>
      <c r="F2696" s="17">
        <f t="shared" ref="F2696" si="892">P2696/(Q2696*2)</f>
        <v>0</v>
      </c>
      <c r="G2696" s="17">
        <f t="shared" ref="G2696" si="893">P2696/R2696</f>
        <v>0</v>
      </c>
      <c r="H2696" s="17">
        <f t="shared" ref="H2696" si="894">S2696/((T2696/3)*4)</f>
        <v>0</v>
      </c>
      <c r="I2696" s="17">
        <f t="shared" ref="I2696" si="895">S2696/U2696</f>
        <v>0</v>
      </c>
      <c r="J2696" s="18">
        <v>12.55</v>
      </c>
      <c r="K2696" s="17">
        <v>0.66</v>
      </c>
      <c r="L2696" s="17">
        <v>2.4041999999999999</v>
      </c>
      <c r="M2696" s="18">
        <v>0</v>
      </c>
      <c r="N2696" s="17">
        <v>0.09</v>
      </c>
      <c r="O2696" s="17">
        <v>2.3420000000000001</v>
      </c>
      <c r="P2696" s="18">
        <v>0</v>
      </c>
      <c r="Q2696" s="17">
        <v>0.09</v>
      </c>
      <c r="R2696" s="17">
        <v>2.3420000000000001</v>
      </c>
      <c r="S2696" s="18">
        <v>0</v>
      </c>
      <c r="T2696" s="17">
        <v>0.66</v>
      </c>
      <c r="U2696" s="17">
        <v>2.4041999999999999</v>
      </c>
      <c r="V2696" s="21">
        <v>42458</v>
      </c>
      <c r="W2696" s="7">
        <v>600909</v>
      </c>
      <c r="X2696" s="16"/>
      <c r="Y2696" s="66"/>
      <c r="Z2696" s="66"/>
      <c r="AA2696" s="16"/>
      <c r="AB2696" s="66"/>
      <c r="AC2696" s="66"/>
      <c r="AD2696" s="16"/>
      <c r="AE2696" s="66"/>
      <c r="AF2696" s="66"/>
      <c r="AG2696" s="16"/>
      <c r="AH2696" s="66"/>
      <c r="AI2696" s="66"/>
      <c r="AJ2696" s="76"/>
      <c r="AK2696" s="75"/>
      <c r="AL2696" s="7">
        <v>600909</v>
      </c>
    </row>
    <row r="2697" spans="1:38" x14ac:dyDescent="0.15">
      <c r="A2697" s="7">
        <v>600917</v>
      </c>
      <c r="B2697" s="17">
        <f t="shared" si="880"/>
        <v>54.958333333333336</v>
      </c>
      <c r="C2697" s="17">
        <f t="shared" si="881"/>
        <v>5.9005099758432493</v>
      </c>
      <c r="D2697" s="17">
        <f t="shared" si="882"/>
        <v>46.25</v>
      </c>
      <c r="E2697" s="17">
        <f t="shared" si="883"/>
        <v>4.8095671389574939</v>
      </c>
      <c r="F2697" s="17">
        <f t="shared" si="884"/>
        <v>38.269230769230766</v>
      </c>
      <c r="G2697" s="17">
        <f t="shared" si="885"/>
        <v>4.4967686536810234</v>
      </c>
      <c r="H2697" s="17">
        <f t="shared" si="886"/>
        <v>57.041666666666664</v>
      </c>
      <c r="I2697" s="17">
        <f t="shared" si="887"/>
        <v>6.0202286719437108</v>
      </c>
      <c r="J2697" s="18">
        <v>13.19</v>
      </c>
      <c r="K2697" s="17">
        <v>0.24</v>
      </c>
      <c r="L2697" s="17">
        <v>2.2353999999999998</v>
      </c>
      <c r="M2697" s="18">
        <v>11.1</v>
      </c>
      <c r="N2697" s="17">
        <v>0.06</v>
      </c>
      <c r="O2697" s="17">
        <v>2.3079000000000001</v>
      </c>
      <c r="P2697" s="18">
        <v>9.9499999999999993</v>
      </c>
      <c r="Q2697" s="17">
        <v>0.13</v>
      </c>
      <c r="R2697" s="17">
        <v>2.2126999999999999</v>
      </c>
      <c r="S2697" s="18">
        <v>13.69</v>
      </c>
      <c r="T2697" s="17">
        <v>0.18</v>
      </c>
      <c r="U2697" s="17">
        <v>2.274</v>
      </c>
      <c r="V2697" s="21">
        <v>42460</v>
      </c>
      <c r="W2697" s="7">
        <v>600917</v>
      </c>
      <c r="X2697" s="16" t="s">
        <v>37</v>
      </c>
      <c r="Y2697" s="66">
        <v>24641</v>
      </c>
      <c r="Z2697" s="66">
        <v>63147</v>
      </c>
      <c r="AA2697" s="16" t="s">
        <v>39</v>
      </c>
      <c r="AB2697" s="66">
        <v>32401</v>
      </c>
      <c r="AC2697" s="66">
        <v>48023</v>
      </c>
      <c r="AD2697" s="16" t="s">
        <v>37</v>
      </c>
      <c r="AE2697" s="66">
        <v>31266</v>
      </c>
      <c r="AF2697" s="66">
        <v>49767</v>
      </c>
      <c r="AG2697" s="16" t="s">
        <v>37</v>
      </c>
      <c r="AH2697" s="66">
        <v>20804</v>
      </c>
      <c r="AI2697" s="66">
        <v>74793</v>
      </c>
      <c r="AJ2697" s="76"/>
      <c r="AK2697" s="75"/>
      <c r="AL2697" s="7">
        <v>600917</v>
      </c>
    </row>
    <row r="2698" spans="1:38" x14ac:dyDescent="0.15">
      <c r="A2698" s="7">
        <v>600919</v>
      </c>
      <c r="B2698" s="17">
        <f t="shared" si="880"/>
        <v>10.582417582417582</v>
      </c>
      <c r="C2698" s="17">
        <f t="shared" si="881"/>
        <v>1.5356402487641525</v>
      </c>
      <c r="D2698" s="17">
        <f t="shared" si="882"/>
        <v>0</v>
      </c>
      <c r="E2698" s="17">
        <f t="shared" si="883"/>
        <v>0</v>
      </c>
      <c r="F2698" s="17">
        <f t="shared" si="884"/>
        <v>0</v>
      </c>
      <c r="G2698" s="17">
        <f t="shared" si="885"/>
        <v>0</v>
      </c>
      <c r="H2698" s="17">
        <f t="shared" si="886"/>
        <v>9.615384615384615</v>
      </c>
      <c r="I2698" s="17">
        <f t="shared" si="887"/>
        <v>1.4327468622843718</v>
      </c>
      <c r="J2698" s="18">
        <v>9.6300000000000008</v>
      </c>
      <c r="K2698" s="17">
        <v>0.91</v>
      </c>
      <c r="L2698" s="17">
        <v>6.2709999999999999</v>
      </c>
      <c r="M2698" s="18">
        <v>0</v>
      </c>
      <c r="N2698" s="17">
        <v>0.91</v>
      </c>
      <c r="O2698" s="17">
        <v>6.2709999999999999</v>
      </c>
      <c r="P2698" s="18">
        <v>0</v>
      </c>
      <c r="Q2698" s="17">
        <v>0.84</v>
      </c>
      <c r="R2698" s="17">
        <v>5.3836000000000004</v>
      </c>
      <c r="S2698" s="18">
        <v>10</v>
      </c>
      <c r="T2698" s="17">
        <v>0.78</v>
      </c>
      <c r="U2698" s="17">
        <v>6.9795999999999996</v>
      </c>
      <c r="V2698" s="21">
        <v>42449</v>
      </c>
      <c r="W2698" s="7">
        <v>600919</v>
      </c>
      <c r="X2698" s="16"/>
      <c r="Y2698" s="66"/>
      <c r="Z2698" s="66"/>
      <c r="AA2698" s="16"/>
      <c r="AB2698" s="66"/>
      <c r="AC2698" s="66"/>
      <c r="AD2698" s="16"/>
      <c r="AE2698" s="66"/>
      <c r="AF2698" s="66"/>
      <c r="AG2698" s="16"/>
      <c r="AH2698" s="66">
        <v>301407</v>
      </c>
      <c r="AI2698" s="66">
        <v>38302</v>
      </c>
      <c r="AJ2698" s="76"/>
      <c r="AK2698" s="75"/>
      <c r="AL2698" s="7">
        <v>600919</v>
      </c>
    </row>
    <row r="2699" spans="1:38" x14ac:dyDescent="0.15">
      <c r="A2699" s="7">
        <v>600926</v>
      </c>
      <c r="B2699" s="17">
        <f t="shared" ref="B2699" si="896">J2699/K2699</f>
        <v>12.77439024390244</v>
      </c>
      <c r="C2699" s="17">
        <f t="shared" ref="C2699" si="897">J2699/L2699</f>
        <v>1.5507031828275351</v>
      </c>
      <c r="D2699" s="17">
        <f t="shared" ref="D2699" si="898">M2699/(N2699*4)</f>
        <v>0</v>
      </c>
      <c r="E2699" s="17">
        <f t="shared" ref="E2699" si="899">M2699/O2699</f>
        <v>0</v>
      </c>
      <c r="F2699" s="17">
        <f t="shared" ref="F2699" si="900">P2699/(Q2699*2)</f>
        <v>0</v>
      </c>
      <c r="G2699" s="17">
        <f t="shared" ref="G2699" si="901">P2699/R2699</f>
        <v>0</v>
      </c>
      <c r="H2699" s="17">
        <f t="shared" ref="H2699" si="902">S2699/((T2699/3)*4)</f>
        <v>0</v>
      </c>
      <c r="I2699" s="17">
        <f t="shared" ref="I2699" si="903">S2699/U2699</f>
        <v>0</v>
      </c>
      <c r="J2699" s="18">
        <v>20.95</v>
      </c>
      <c r="K2699" s="17">
        <v>1.64</v>
      </c>
      <c r="L2699" s="17">
        <v>13.51</v>
      </c>
      <c r="M2699" s="18">
        <v>0</v>
      </c>
      <c r="N2699" s="17">
        <v>1</v>
      </c>
      <c r="O2699" s="17">
        <v>14.38</v>
      </c>
      <c r="P2699" s="18">
        <v>0</v>
      </c>
      <c r="Q2699" s="17">
        <v>1</v>
      </c>
      <c r="R2699" s="17">
        <v>14.38</v>
      </c>
      <c r="S2699" s="18">
        <v>0</v>
      </c>
      <c r="T2699" s="17">
        <v>1.75</v>
      </c>
      <c r="U2699" s="17">
        <v>12</v>
      </c>
      <c r="V2699" s="21">
        <v>42486</v>
      </c>
      <c r="W2699" s="7">
        <v>600926</v>
      </c>
      <c r="X2699" s="16"/>
      <c r="Y2699" s="66"/>
      <c r="Z2699" s="66"/>
      <c r="AA2699" s="16"/>
      <c r="AB2699" s="66"/>
      <c r="AC2699" s="66"/>
      <c r="AD2699" s="16"/>
      <c r="AE2699" s="66"/>
      <c r="AF2699" s="66"/>
      <c r="AG2699" s="16"/>
      <c r="AH2699" s="66"/>
      <c r="AI2699" s="66"/>
      <c r="AJ2699" s="76"/>
      <c r="AK2699" s="75"/>
      <c r="AL2699" s="7">
        <v>600926</v>
      </c>
    </row>
    <row r="2700" spans="1:38" x14ac:dyDescent="0.15">
      <c r="A2700" s="7">
        <v>600936</v>
      </c>
      <c r="B2700" s="17">
        <f t="shared" si="880"/>
        <v>47.321428571428569</v>
      </c>
      <c r="C2700" s="17">
        <f t="shared" si="881"/>
        <v>9.0511646970421484</v>
      </c>
      <c r="D2700" s="17">
        <f t="shared" si="882"/>
        <v>0</v>
      </c>
      <c r="E2700" s="17">
        <f t="shared" si="883"/>
        <v>0</v>
      </c>
      <c r="F2700" s="17">
        <f t="shared" si="884"/>
        <v>0</v>
      </c>
      <c r="G2700" s="17">
        <f t="shared" si="885"/>
        <v>0</v>
      </c>
      <c r="H2700" s="17">
        <f t="shared" si="886"/>
        <v>50.662500000000001</v>
      </c>
      <c r="I2700" s="17">
        <f t="shared" si="887"/>
        <v>6.1681048258229465</v>
      </c>
      <c r="J2700" s="18">
        <v>13.25</v>
      </c>
      <c r="K2700" s="17">
        <v>0.28000000000000003</v>
      </c>
      <c r="L2700" s="17">
        <v>1.4639</v>
      </c>
      <c r="M2700" s="18">
        <v>0</v>
      </c>
      <c r="N2700" s="17">
        <v>0.08</v>
      </c>
      <c r="O2700" s="17">
        <v>1.5462</v>
      </c>
      <c r="P2700" s="18">
        <v>0</v>
      </c>
      <c r="Q2700" s="17">
        <v>0.08</v>
      </c>
      <c r="R2700" s="17">
        <v>1.5462</v>
      </c>
      <c r="S2700" s="18">
        <v>13.51</v>
      </c>
      <c r="T2700" s="17">
        <v>0.2</v>
      </c>
      <c r="U2700" s="17">
        <v>2.1903000000000001</v>
      </c>
      <c r="V2700" s="21">
        <v>42475</v>
      </c>
      <c r="W2700" s="7">
        <v>600936</v>
      </c>
      <c r="X2700" s="16"/>
      <c r="Y2700" s="66"/>
      <c r="Z2700" s="66"/>
      <c r="AA2700" s="16"/>
      <c r="AB2700" s="66"/>
      <c r="AC2700" s="66"/>
      <c r="AD2700" s="16"/>
      <c r="AE2700" s="66"/>
      <c r="AF2700" s="66"/>
      <c r="AG2700" s="16"/>
      <c r="AH2700" s="66"/>
      <c r="AI2700" s="66"/>
      <c r="AJ2700" s="76"/>
      <c r="AK2700" s="75"/>
      <c r="AL2700" s="7">
        <v>600936</v>
      </c>
    </row>
    <row r="2701" spans="1:38" x14ac:dyDescent="0.15">
      <c r="A2701" s="7">
        <v>600939</v>
      </c>
      <c r="B2701" s="17">
        <f t="shared" ref="B2701:B2702" si="904">J2701/K2701</f>
        <v>0</v>
      </c>
      <c r="C2701" s="17">
        <f t="shared" ref="C2701:C2702" si="905">J2701/L2701</f>
        <v>0</v>
      </c>
      <c r="D2701" s="17">
        <f t="shared" ref="D2701:D2702" si="906">M2701/(N2701*4)</f>
        <v>0</v>
      </c>
      <c r="E2701" s="17">
        <f t="shared" ref="E2701:E2702" si="907">M2701/O2701</f>
        <v>0</v>
      </c>
      <c r="F2701" s="17">
        <f t="shared" ref="F2701:F2702" si="908">P2701/(Q2701*2)</f>
        <v>0</v>
      </c>
      <c r="G2701" s="17">
        <f t="shared" ref="G2701:G2702" si="909">P2701/R2701</f>
        <v>0</v>
      </c>
      <c r="H2701" s="17">
        <f t="shared" ref="H2701:H2702" si="910">S2701/((T2701/3)*4)</f>
        <v>0</v>
      </c>
      <c r="I2701" s="17">
        <f t="shared" ref="I2701:I2702" si="911">S2701/U2701</f>
        <v>0</v>
      </c>
      <c r="J2701" s="18">
        <v>0</v>
      </c>
      <c r="K2701" s="17">
        <v>0.48</v>
      </c>
      <c r="L2701" s="17">
        <v>2.57</v>
      </c>
      <c r="M2701" s="18">
        <v>0</v>
      </c>
      <c r="N2701" s="17">
        <v>0.12</v>
      </c>
      <c r="O2701" s="17">
        <v>2.68</v>
      </c>
      <c r="P2701" s="18">
        <v>0</v>
      </c>
      <c r="Q2701" s="17">
        <v>0.12</v>
      </c>
      <c r="R2701" s="17">
        <v>2.68</v>
      </c>
      <c r="S2701" s="18">
        <v>0</v>
      </c>
      <c r="T2701" s="17">
        <v>0.48</v>
      </c>
      <c r="U2701" s="17">
        <v>2.57</v>
      </c>
      <c r="V2701" s="21"/>
      <c r="W2701" s="7">
        <v>600939</v>
      </c>
      <c r="X2701" s="16"/>
      <c r="Y2701" s="66"/>
      <c r="Z2701" s="66"/>
      <c r="AA2701" s="16"/>
      <c r="AB2701" s="66"/>
      <c r="AC2701" s="66"/>
      <c r="AD2701" s="16"/>
      <c r="AE2701" s="66"/>
      <c r="AF2701" s="66"/>
      <c r="AG2701" s="16"/>
      <c r="AH2701" s="66"/>
      <c r="AI2701" s="66"/>
      <c r="AJ2701" s="76"/>
      <c r="AK2701" s="75"/>
      <c r="AL2701" s="7">
        <v>600939</v>
      </c>
    </row>
    <row r="2702" spans="1:38" x14ac:dyDescent="0.15">
      <c r="A2702" s="7">
        <v>600958</v>
      </c>
      <c r="B2702" s="17">
        <f t="shared" si="904"/>
        <v>10.636986301369863</v>
      </c>
      <c r="C2702" s="17">
        <f t="shared" si="905"/>
        <v>2.3463822200734286</v>
      </c>
      <c r="D2702" s="17">
        <f t="shared" si="906"/>
        <v>63.468749999999993</v>
      </c>
      <c r="E2702" s="17">
        <f t="shared" si="907"/>
        <v>3.1723470057167846</v>
      </c>
      <c r="F2702" s="17">
        <f t="shared" si="908"/>
        <v>35.020833333333329</v>
      </c>
      <c r="G2702" s="17">
        <f t="shared" si="909"/>
        <v>2.6947739660147478</v>
      </c>
      <c r="H2702" s="17">
        <f t="shared" si="910"/>
        <v>34.919117647058819</v>
      </c>
      <c r="I2702" s="17">
        <f t="shared" si="911"/>
        <v>2.4288454161871882</v>
      </c>
      <c r="J2702" s="18">
        <v>15.53</v>
      </c>
      <c r="K2702" s="17">
        <v>1.46</v>
      </c>
      <c r="L2702" s="17">
        <v>6.6186999999999996</v>
      </c>
      <c r="M2702" s="18">
        <v>20.309999999999999</v>
      </c>
      <c r="N2702" s="17">
        <v>0.08</v>
      </c>
      <c r="O2702" s="17">
        <v>6.4021999999999997</v>
      </c>
      <c r="P2702" s="18">
        <v>16.809999999999999</v>
      </c>
      <c r="Q2702" s="17">
        <v>0.24</v>
      </c>
      <c r="R2702" s="17">
        <v>6.2380000000000004</v>
      </c>
      <c r="S2702" s="18">
        <v>15.83</v>
      </c>
      <c r="T2702" s="17">
        <v>0.34</v>
      </c>
      <c r="U2702" s="17">
        <v>6.5175000000000001</v>
      </c>
      <c r="V2702" s="21">
        <v>42460</v>
      </c>
      <c r="W2702" s="7">
        <v>600958</v>
      </c>
      <c r="X2702" s="30"/>
      <c r="Y2702" s="66">
        <v>155485</v>
      </c>
      <c r="Z2702" s="66">
        <v>33969</v>
      </c>
      <c r="AA2702" s="30"/>
      <c r="AB2702" s="66"/>
      <c r="AC2702" s="66"/>
      <c r="AD2702" s="30"/>
      <c r="AE2702" s="66"/>
      <c r="AF2702" s="66"/>
      <c r="AG2702" s="30"/>
      <c r="AH2702" s="66">
        <v>172437</v>
      </c>
      <c r="AI2702" s="66">
        <v>36045</v>
      </c>
      <c r="AJ2702" s="76"/>
      <c r="AK2702" s="75"/>
      <c r="AL2702" s="7">
        <v>600958</v>
      </c>
    </row>
    <row r="2703" spans="1:38" x14ac:dyDescent="0.15">
      <c r="A2703" s="7">
        <v>600959</v>
      </c>
      <c r="B2703" s="17">
        <f t="shared" si="880"/>
        <v>40.357142857142854</v>
      </c>
      <c r="C2703" s="17">
        <f t="shared" si="881"/>
        <v>2.7926747893136943</v>
      </c>
      <c r="D2703" s="17">
        <f t="shared" si="882"/>
        <v>52.892857142857139</v>
      </c>
      <c r="E2703" s="17">
        <f t="shared" si="883"/>
        <v>3.593700710975225</v>
      </c>
      <c r="F2703" s="17">
        <f t="shared" si="884"/>
        <v>49.857142857142854</v>
      </c>
      <c r="G2703" s="17">
        <f t="shared" si="885"/>
        <v>3.3343683569398332</v>
      </c>
      <c r="H2703" s="17">
        <f t="shared" si="886"/>
        <v>40.223684210526308</v>
      </c>
      <c r="I2703" s="17">
        <f t="shared" si="887"/>
        <v>3.0866628297943235</v>
      </c>
      <c r="J2703" s="18">
        <v>11.3</v>
      </c>
      <c r="K2703" s="17">
        <v>0.28000000000000003</v>
      </c>
      <c r="L2703" s="17">
        <v>4.0462999999999996</v>
      </c>
      <c r="M2703" s="18">
        <v>14.81</v>
      </c>
      <c r="N2703" s="17">
        <v>7.0000000000000007E-2</v>
      </c>
      <c r="O2703" s="17">
        <v>4.1211000000000002</v>
      </c>
      <c r="P2703" s="18">
        <v>13.96</v>
      </c>
      <c r="Q2703" s="17">
        <v>0.14000000000000001</v>
      </c>
      <c r="R2703" s="17">
        <v>4.1867000000000001</v>
      </c>
      <c r="S2703" s="18">
        <v>10.19</v>
      </c>
      <c r="T2703" s="17">
        <v>0.19</v>
      </c>
      <c r="U2703" s="17">
        <v>3.3012999999999999</v>
      </c>
      <c r="V2703" s="28">
        <v>42485</v>
      </c>
      <c r="W2703" s="7">
        <v>600959</v>
      </c>
      <c r="X2703" s="30"/>
      <c r="Y2703" s="66"/>
      <c r="Z2703" s="66"/>
      <c r="AA2703" s="30"/>
      <c r="AB2703" s="66"/>
      <c r="AC2703" s="66"/>
      <c r="AD2703" s="30"/>
      <c r="AE2703" s="66"/>
      <c r="AF2703" s="66"/>
      <c r="AG2703" s="30"/>
      <c r="AH2703" s="66"/>
      <c r="AI2703" s="66"/>
      <c r="AJ2703" s="76"/>
      <c r="AK2703" s="75"/>
      <c r="AL2703" s="7">
        <v>600959</v>
      </c>
    </row>
    <row r="2704" spans="1:38" x14ac:dyDescent="0.15">
      <c r="A2704" s="7">
        <v>600960</v>
      </c>
      <c r="B2704" s="17">
        <f t="shared" si="880"/>
        <v>208.47058823529409</v>
      </c>
      <c r="C2704" s="17">
        <f t="shared" si="881"/>
        <v>2.2832109264270066</v>
      </c>
      <c r="D2704" s="17">
        <f t="shared" si="882"/>
        <v>86.666666666666671</v>
      </c>
      <c r="E2704" s="17">
        <f t="shared" si="883"/>
        <v>2.6597785222884327</v>
      </c>
      <c r="F2704" s="17">
        <f t="shared" si="884"/>
        <v>83.666666666666657</v>
      </c>
      <c r="G2704" s="17">
        <f t="shared" si="885"/>
        <v>2.5529534416558595</v>
      </c>
      <c r="H2704" s="17">
        <f t="shared" si="886"/>
        <v>97.821428571428569</v>
      </c>
      <c r="I2704" s="17">
        <f t="shared" si="887"/>
        <v>2.3161419619980217</v>
      </c>
      <c r="J2704" s="18">
        <v>8.86</v>
      </c>
      <c r="K2704" s="17">
        <v>4.2500000000000003E-2</v>
      </c>
      <c r="L2704" s="17">
        <v>3.8805000000000001</v>
      </c>
      <c r="M2704" s="18">
        <v>10.4</v>
      </c>
      <c r="N2704" s="17">
        <v>0.03</v>
      </c>
      <c r="O2704" s="17">
        <v>3.9100999999999999</v>
      </c>
      <c r="P2704" s="18">
        <v>10.039999999999999</v>
      </c>
      <c r="Q2704" s="17">
        <v>0.06</v>
      </c>
      <c r="R2704" s="17">
        <v>3.9327000000000001</v>
      </c>
      <c r="S2704" s="18">
        <v>9.1300000000000008</v>
      </c>
      <c r="T2704" s="17">
        <v>7.0000000000000007E-2</v>
      </c>
      <c r="U2704" s="17">
        <v>3.9419</v>
      </c>
      <c r="V2704" s="28">
        <v>42489</v>
      </c>
      <c r="W2704" s="7">
        <v>600960</v>
      </c>
      <c r="X2704" s="16"/>
      <c r="Y2704" s="66">
        <v>37423</v>
      </c>
      <c r="Z2704" s="66">
        <v>14021</v>
      </c>
      <c r="AA2704" s="16"/>
      <c r="AB2704" s="66">
        <v>48012</v>
      </c>
      <c r="AC2704" s="66">
        <v>10929</v>
      </c>
      <c r="AD2704" s="30"/>
      <c r="AE2704" s="66">
        <v>45001</v>
      </c>
      <c r="AF2704" s="66">
        <v>11660</v>
      </c>
      <c r="AG2704" s="30"/>
      <c r="AH2704" s="66">
        <v>43414</v>
      </c>
      <c r="AI2704" s="66">
        <v>12086</v>
      </c>
      <c r="AJ2704" s="76"/>
      <c r="AK2704" s="75"/>
      <c r="AL2704" s="7">
        <v>600960</v>
      </c>
    </row>
    <row r="2705" spans="1:38" x14ac:dyDescent="0.15">
      <c r="A2705" s="7">
        <v>600961</v>
      </c>
      <c r="B2705" s="17">
        <f t="shared" si="880"/>
        <v>-9.7391304347826093</v>
      </c>
      <c r="C2705" s="17">
        <f t="shared" si="881"/>
        <v>47.720494247976141</v>
      </c>
      <c r="D2705" s="17">
        <f t="shared" si="882"/>
        <v>254.99999999999997</v>
      </c>
      <c r="E2705" s="17">
        <f t="shared" si="883"/>
        <v>40.930979133226323</v>
      </c>
      <c r="F2705" s="17">
        <f t="shared" si="884"/>
        <v>254.74999999999997</v>
      </c>
      <c r="G2705" s="17">
        <f t="shared" si="885"/>
        <v>38.265114532482166</v>
      </c>
      <c r="H2705" s="17">
        <f t="shared" si="886"/>
        <v>126.49999999999999</v>
      </c>
      <c r="I2705" s="17">
        <f t="shared" si="887"/>
        <v>33.300427772293517</v>
      </c>
      <c r="J2705" s="18">
        <v>11.2</v>
      </c>
      <c r="K2705" s="17">
        <v>-1.1499999999999999</v>
      </c>
      <c r="L2705" s="17">
        <v>0.23469999999999999</v>
      </c>
      <c r="M2705" s="18">
        <v>10.199999999999999</v>
      </c>
      <c r="N2705" s="17">
        <v>0.01</v>
      </c>
      <c r="O2705" s="17">
        <v>0.2492</v>
      </c>
      <c r="P2705" s="18">
        <v>10.19</v>
      </c>
      <c r="Q2705" s="17">
        <v>0.02</v>
      </c>
      <c r="R2705" s="17">
        <v>0.26629999999999998</v>
      </c>
      <c r="S2705" s="18">
        <v>10.119999999999999</v>
      </c>
      <c r="T2705" s="17">
        <v>0.06</v>
      </c>
      <c r="U2705" s="17">
        <v>0.3039</v>
      </c>
      <c r="V2705" s="28">
        <v>42446</v>
      </c>
      <c r="W2705" s="7">
        <v>600961</v>
      </c>
      <c r="X2705" s="30"/>
      <c r="Y2705" s="66">
        <v>41950</v>
      </c>
      <c r="Z2705" s="66">
        <v>12573</v>
      </c>
      <c r="AA2705" s="30"/>
      <c r="AB2705" s="66">
        <v>38212</v>
      </c>
      <c r="AC2705" s="66">
        <v>13803</v>
      </c>
      <c r="AD2705" s="30"/>
      <c r="AE2705" s="66">
        <v>41258</v>
      </c>
      <c r="AF2705" s="66">
        <v>12784</v>
      </c>
      <c r="AG2705" s="30"/>
      <c r="AH2705" s="66">
        <v>36695</v>
      </c>
      <c r="AI2705" s="66">
        <v>14374</v>
      </c>
      <c r="AJ2705" s="76"/>
      <c r="AK2705" s="75"/>
      <c r="AL2705" s="7">
        <v>600961</v>
      </c>
    </row>
    <row r="2706" spans="1:38" x14ac:dyDescent="0.15">
      <c r="A2706" s="7">
        <v>600962</v>
      </c>
      <c r="B2706" s="17">
        <f t="shared" si="880"/>
        <v>167.76045939294505</v>
      </c>
      <c r="C2706" s="17">
        <f t="shared" si="881"/>
        <v>6.570281124497992</v>
      </c>
      <c r="D2706" s="17">
        <f t="shared" si="882"/>
        <v>182.57211538461539</v>
      </c>
      <c r="E2706" s="17">
        <f t="shared" si="883"/>
        <v>4.8493168177755077</v>
      </c>
      <c r="F2706" s="17">
        <f t="shared" si="884"/>
        <v>184.72972972972974</v>
      </c>
      <c r="G2706" s="17">
        <f t="shared" si="885"/>
        <v>4.3366537656240087</v>
      </c>
      <c r="H2706" s="17">
        <f t="shared" si="886"/>
        <v>915.57692307692309</v>
      </c>
      <c r="I2706" s="17">
        <f t="shared" si="887"/>
        <v>5.0707735565709164</v>
      </c>
      <c r="J2706" s="18">
        <v>20.45</v>
      </c>
      <c r="K2706" s="17">
        <v>0.12189999999999999</v>
      </c>
      <c r="L2706" s="17">
        <v>3.1124999999999998</v>
      </c>
      <c r="M2706" s="18">
        <v>15.19</v>
      </c>
      <c r="N2706" s="17">
        <v>2.0799999999999999E-2</v>
      </c>
      <c r="O2706" s="17">
        <v>3.1324000000000001</v>
      </c>
      <c r="P2706" s="18">
        <v>13.67</v>
      </c>
      <c r="Q2706" s="17">
        <v>3.6999999999999998E-2</v>
      </c>
      <c r="R2706" s="17">
        <v>3.1522000000000001</v>
      </c>
      <c r="S2706" s="18">
        <v>15.87</v>
      </c>
      <c r="T2706" s="17">
        <v>1.2999999999999999E-2</v>
      </c>
      <c r="U2706" s="17">
        <v>3.1297000000000001</v>
      </c>
      <c r="V2706" s="21">
        <v>42473</v>
      </c>
      <c r="W2706" s="7">
        <v>600962</v>
      </c>
      <c r="X2706" s="16" t="s">
        <v>37</v>
      </c>
      <c r="Y2706" s="66">
        <v>12146</v>
      </c>
      <c r="Z2706" s="66">
        <v>21588</v>
      </c>
      <c r="AA2706" s="16" t="s">
        <v>39</v>
      </c>
      <c r="AB2706" s="66">
        <v>12413</v>
      </c>
      <c r="AC2706" s="66">
        <v>21124</v>
      </c>
      <c r="AD2706" s="16" t="s">
        <v>39</v>
      </c>
      <c r="AE2706" s="66">
        <v>14925</v>
      </c>
      <c r="AF2706" s="66">
        <v>17569</v>
      </c>
      <c r="AG2706" s="16" t="s">
        <v>39</v>
      </c>
      <c r="AH2706" s="66">
        <v>16150</v>
      </c>
      <c r="AI2706" s="66">
        <v>16236</v>
      </c>
      <c r="AJ2706" s="76"/>
      <c r="AK2706" s="75"/>
      <c r="AL2706" s="7">
        <v>600962</v>
      </c>
    </row>
    <row r="2707" spans="1:38" x14ac:dyDescent="0.15">
      <c r="A2707" s="7">
        <v>600963</v>
      </c>
      <c r="B2707" s="17">
        <f t="shared" si="880"/>
        <v>-22.081081081081081</v>
      </c>
      <c r="C2707" s="17">
        <f t="shared" si="881"/>
        <v>1.6312269142457823</v>
      </c>
      <c r="D2707" s="17">
        <f t="shared" si="882"/>
        <v>333.5</v>
      </c>
      <c r="E2707" s="17">
        <f t="shared" si="883"/>
        <v>1.3305140531806667</v>
      </c>
      <c r="F2707" s="17">
        <f t="shared" si="884"/>
        <v>235.38461538461539</v>
      </c>
      <c r="G2707" s="17">
        <f t="shared" si="885"/>
        <v>1.218735064521268</v>
      </c>
      <c r="H2707" s="17">
        <f t="shared" si="886"/>
        <v>300</v>
      </c>
      <c r="I2707" s="17">
        <f t="shared" si="887"/>
        <v>1.5916280365278634</v>
      </c>
      <c r="J2707" s="18">
        <v>8.17</v>
      </c>
      <c r="K2707" s="17">
        <v>-0.37</v>
      </c>
      <c r="L2707" s="17">
        <v>5.0084999999999997</v>
      </c>
      <c r="M2707" s="18">
        <v>6.67</v>
      </c>
      <c r="N2707" s="17">
        <v>5.0000000000000001E-3</v>
      </c>
      <c r="O2707" s="17">
        <v>5.0130999999999997</v>
      </c>
      <c r="P2707" s="18">
        <v>6.12</v>
      </c>
      <c r="Q2707" s="17">
        <v>1.2999999999999999E-2</v>
      </c>
      <c r="R2707" s="17">
        <v>5.0216000000000003</v>
      </c>
      <c r="S2707" s="18">
        <v>8</v>
      </c>
      <c r="T2707" s="17">
        <v>0.02</v>
      </c>
      <c r="U2707" s="17">
        <v>5.0263</v>
      </c>
      <c r="V2707" s="21">
        <v>42457</v>
      </c>
      <c r="W2707" s="7">
        <v>600963</v>
      </c>
      <c r="X2707" s="30"/>
      <c r="Y2707" s="66">
        <v>70982</v>
      </c>
      <c r="Z2707" s="66">
        <v>14696</v>
      </c>
      <c r="AA2707" s="30"/>
      <c r="AB2707" s="66">
        <v>74251</v>
      </c>
      <c r="AC2707" s="66">
        <v>14049</v>
      </c>
      <c r="AD2707" s="30"/>
      <c r="AE2707" s="66">
        <v>69284</v>
      </c>
      <c r="AF2707" s="66">
        <v>15056</v>
      </c>
      <c r="AG2707" s="30"/>
      <c r="AH2707" s="66">
        <v>56602</v>
      </c>
      <c r="AI2707" s="66">
        <v>18430</v>
      </c>
      <c r="AJ2707" s="76"/>
      <c r="AK2707" s="75"/>
      <c r="AL2707" s="7">
        <v>600963</v>
      </c>
    </row>
    <row r="2708" spans="1:38" x14ac:dyDescent="0.15">
      <c r="A2708" s="7">
        <v>600965</v>
      </c>
      <c r="B2708" s="17">
        <f t="shared" si="880"/>
        <v>65.399999999999991</v>
      </c>
      <c r="C2708" s="17">
        <f t="shared" si="881"/>
        <v>6.5817943944044686</v>
      </c>
      <c r="D2708" s="17">
        <f t="shared" si="882"/>
        <v>75.7</v>
      </c>
      <c r="E2708" s="17">
        <f t="shared" si="883"/>
        <v>7.4321339158607822</v>
      </c>
      <c r="F2708" s="17">
        <f t="shared" si="884"/>
        <v>64.899999999999991</v>
      </c>
      <c r="G2708" s="17">
        <f t="shared" si="885"/>
        <v>6.4225630875804063</v>
      </c>
      <c r="H2708" s="17">
        <f t="shared" si="886"/>
        <v>64</v>
      </c>
      <c r="I2708" s="17">
        <f t="shared" si="887"/>
        <v>7.3240511157734121</v>
      </c>
      <c r="J2708" s="18">
        <v>13.08</v>
      </c>
      <c r="K2708" s="17">
        <v>0.2</v>
      </c>
      <c r="L2708" s="17">
        <v>1.9873000000000001</v>
      </c>
      <c r="M2708" s="18">
        <v>15.14</v>
      </c>
      <c r="N2708" s="17">
        <v>0.05</v>
      </c>
      <c r="O2708" s="17">
        <v>2.0371000000000001</v>
      </c>
      <c r="P2708" s="18">
        <v>12.98</v>
      </c>
      <c r="Q2708" s="17">
        <v>0.1</v>
      </c>
      <c r="R2708" s="17">
        <v>2.0209999999999999</v>
      </c>
      <c r="S2708" s="18">
        <v>15.36</v>
      </c>
      <c r="T2708" s="17">
        <v>0.18</v>
      </c>
      <c r="U2708" s="17">
        <v>2.0972</v>
      </c>
      <c r="V2708" s="28">
        <v>42452</v>
      </c>
      <c r="W2708" s="7">
        <v>600965</v>
      </c>
      <c r="X2708" s="30" t="s">
        <v>37</v>
      </c>
      <c r="Y2708" s="66">
        <v>23638</v>
      </c>
      <c r="Z2708" s="66">
        <v>34634</v>
      </c>
      <c r="AA2708" s="30" t="s">
        <v>43</v>
      </c>
      <c r="AB2708" s="66">
        <v>28624</v>
      </c>
      <c r="AC2708" s="66">
        <v>28601</v>
      </c>
      <c r="AD2708" s="30" t="s">
        <v>37</v>
      </c>
      <c r="AE2708" s="66">
        <v>26728</v>
      </c>
      <c r="AF2708" s="66">
        <v>30630</v>
      </c>
      <c r="AG2708" s="16" t="s">
        <v>37</v>
      </c>
      <c r="AH2708" s="66">
        <v>22059</v>
      </c>
      <c r="AI2708" s="66">
        <v>37114</v>
      </c>
      <c r="AJ2708" s="76"/>
      <c r="AK2708" s="75"/>
      <c r="AL2708" s="7">
        <v>600965</v>
      </c>
    </row>
    <row r="2709" spans="1:38" x14ac:dyDescent="0.15">
      <c r="A2709" s="7">
        <v>600966</v>
      </c>
      <c r="B2709" s="17">
        <f t="shared" si="880"/>
        <v>129.86111111111111</v>
      </c>
      <c r="C2709" s="17">
        <f t="shared" si="881"/>
        <v>1.2756668258407804</v>
      </c>
      <c r="D2709" s="17">
        <f t="shared" si="882"/>
        <v>111.07594936708858</v>
      </c>
      <c r="E2709" s="17">
        <f t="shared" si="883"/>
        <v>1.1939993876926216</v>
      </c>
      <c r="F2709" s="17">
        <f t="shared" si="884"/>
        <v>33.028455284552848</v>
      </c>
      <c r="G2709" s="17">
        <f t="shared" si="885"/>
        <v>1.0905308368565869</v>
      </c>
      <c r="H2709" s="17">
        <f t="shared" si="886"/>
        <v>32.397003745318351</v>
      </c>
      <c r="I2709" s="17">
        <f t="shared" si="887"/>
        <v>1.1491580590521107</v>
      </c>
      <c r="J2709" s="18">
        <v>3.74</v>
      </c>
      <c r="K2709" s="17">
        <v>2.8799999999999999E-2</v>
      </c>
      <c r="L2709" s="17">
        <v>2.9318</v>
      </c>
      <c r="M2709" s="18">
        <v>3.51</v>
      </c>
      <c r="N2709" s="17">
        <v>7.9000000000000008E-3</v>
      </c>
      <c r="O2709" s="17">
        <v>2.9397000000000002</v>
      </c>
      <c r="P2709" s="18">
        <v>3.25</v>
      </c>
      <c r="Q2709" s="17">
        <v>4.9200000000000001E-2</v>
      </c>
      <c r="R2709" s="17">
        <v>2.9802</v>
      </c>
      <c r="S2709" s="18">
        <v>3.46</v>
      </c>
      <c r="T2709" s="17">
        <v>8.0100000000000005E-2</v>
      </c>
      <c r="U2709" s="17">
        <v>3.0108999999999999</v>
      </c>
      <c r="V2709" s="21">
        <v>42460</v>
      </c>
      <c r="W2709" s="7">
        <v>600966</v>
      </c>
      <c r="X2709" s="30"/>
      <c r="Y2709" s="66"/>
      <c r="Z2709" s="66"/>
      <c r="AA2709" s="30"/>
      <c r="AB2709" s="66"/>
      <c r="AC2709" s="66"/>
      <c r="AD2709" s="30"/>
      <c r="AE2709" s="66">
        <v>126059</v>
      </c>
      <c r="AF2709" s="66">
        <v>10604</v>
      </c>
      <c r="AG2709" s="30"/>
      <c r="AH2709" s="66">
        <v>116937</v>
      </c>
      <c r="AI2709" s="66">
        <v>11432</v>
      </c>
      <c r="AJ2709" s="76"/>
      <c r="AK2709" s="75"/>
      <c r="AL2709" s="7">
        <v>600966</v>
      </c>
    </row>
    <row r="2710" spans="1:38" x14ac:dyDescent="0.15">
      <c r="A2710" s="7">
        <v>600967</v>
      </c>
      <c r="B2710" s="17">
        <f t="shared" si="880"/>
        <v>-196.66666666666666</v>
      </c>
      <c r="C2710" s="17">
        <f t="shared" si="881"/>
        <v>4.939215258062168</v>
      </c>
      <c r="D2710" s="17">
        <f t="shared" si="882"/>
        <v>-45.78947368421052</v>
      </c>
      <c r="E2710" s="17">
        <f t="shared" si="883"/>
        <v>3.8762855975940296</v>
      </c>
      <c r="F2710" s="17">
        <f t="shared" si="884"/>
        <v>-113.08510638297874</v>
      </c>
      <c r="G2710" s="17">
        <f t="shared" si="885"/>
        <v>3.9284526405262574</v>
      </c>
      <c r="H2710" s="17">
        <f t="shared" si="886"/>
        <v>-224.80769230769232</v>
      </c>
      <c r="I2710" s="17">
        <f t="shared" si="887"/>
        <v>4.3047576962733833</v>
      </c>
      <c r="J2710" s="18">
        <v>13.57</v>
      </c>
      <c r="K2710" s="17">
        <v>-6.9000000000000006E-2</v>
      </c>
      <c r="L2710" s="17">
        <v>2.7473999999999998</v>
      </c>
      <c r="M2710" s="18">
        <v>10.44</v>
      </c>
      <c r="N2710" s="17">
        <v>-5.7000000000000002E-2</v>
      </c>
      <c r="O2710" s="17">
        <v>2.6932999999999998</v>
      </c>
      <c r="P2710" s="18">
        <v>10.63</v>
      </c>
      <c r="Q2710" s="17">
        <v>-4.7E-2</v>
      </c>
      <c r="R2710" s="17">
        <v>2.7059000000000002</v>
      </c>
      <c r="S2710" s="18">
        <v>11.69</v>
      </c>
      <c r="T2710" s="17">
        <v>-3.9E-2</v>
      </c>
      <c r="U2710" s="17">
        <v>2.7155999999999998</v>
      </c>
      <c r="V2710" s="21">
        <v>42457</v>
      </c>
      <c r="W2710" s="7">
        <v>600967</v>
      </c>
      <c r="X2710" s="30"/>
      <c r="Y2710" s="66">
        <v>65678</v>
      </c>
      <c r="Z2710" s="66">
        <v>12528</v>
      </c>
      <c r="AA2710" s="30"/>
      <c r="AB2710" s="66">
        <v>60976</v>
      </c>
      <c r="AC2710" s="66">
        <v>13494</v>
      </c>
      <c r="AD2710" s="30"/>
      <c r="AE2710" s="66">
        <v>62415</v>
      </c>
      <c r="AF2710" s="66">
        <v>13183</v>
      </c>
      <c r="AG2710" s="30"/>
      <c r="AH2710" s="66">
        <v>55137</v>
      </c>
      <c r="AI2710" s="66">
        <v>14923</v>
      </c>
      <c r="AJ2710" s="76"/>
      <c r="AK2710" s="75"/>
      <c r="AL2710" s="7">
        <v>600967</v>
      </c>
    </row>
    <row r="2711" spans="1:38" x14ac:dyDescent="0.15">
      <c r="A2711" s="7">
        <v>600969</v>
      </c>
      <c r="B2711" s="17">
        <f t="shared" si="880"/>
        <v>47.377578921203082</v>
      </c>
      <c r="C2711" s="17">
        <f t="shared" si="881"/>
        <v>1.6300071836622996</v>
      </c>
      <c r="D2711" s="17">
        <f t="shared" si="882"/>
        <v>73.836126629422722</v>
      </c>
      <c r="E2711" s="17">
        <f t="shared" si="883"/>
        <v>1.3501319485826169</v>
      </c>
      <c r="F2711" s="17">
        <f t="shared" si="884"/>
        <v>33.886363636363633</v>
      </c>
      <c r="G2711" s="17">
        <f t="shared" si="885"/>
        <v>1.2596309813463098</v>
      </c>
      <c r="H2711" s="17">
        <f t="shared" si="886"/>
        <v>36.277675276752767</v>
      </c>
      <c r="I2711" s="17">
        <f t="shared" si="887"/>
        <v>1.3171997990286384</v>
      </c>
      <c r="J2711" s="18">
        <v>19.059999999999999</v>
      </c>
      <c r="K2711" s="17">
        <v>0.40229999999999999</v>
      </c>
      <c r="L2711" s="17">
        <v>11.693199999999999</v>
      </c>
      <c r="M2711" s="18">
        <v>15.86</v>
      </c>
      <c r="N2711" s="17">
        <v>5.3699999999999998E-2</v>
      </c>
      <c r="O2711" s="17">
        <v>11.747</v>
      </c>
      <c r="P2711" s="18">
        <v>14.91</v>
      </c>
      <c r="Q2711" s="17">
        <v>0.22</v>
      </c>
      <c r="R2711" s="17">
        <v>11.8368</v>
      </c>
      <c r="S2711" s="18">
        <v>15.73</v>
      </c>
      <c r="T2711" s="17">
        <v>0.32519999999999999</v>
      </c>
      <c r="U2711" s="17">
        <v>11.942</v>
      </c>
      <c r="V2711" s="28">
        <v>42480</v>
      </c>
      <c r="W2711" s="7">
        <v>600969</v>
      </c>
      <c r="X2711" s="16" t="s">
        <v>43</v>
      </c>
      <c r="Y2711" s="66">
        <v>16606</v>
      </c>
      <c r="Z2711" s="66">
        <v>15917</v>
      </c>
      <c r="AA2711" s="16" t="s">
        <v>37</v>
      </c>
      <c r="AB2711" s="66">
        <v>15665</v>
      </c>
      <c r="AC2711" s="66">
        <v>16873</v>
      </c>
      <c r="AD2711" s="16" t="s">
        <v>43</v>
      </c>
      <c r="AE2711" s="66">
        <v>18526</v>
      </c>
      <c r="AF2711" s="66">
        <v>14268</v>
      </c>
      <c r="AG2711" s="16" t="s">
        <v>41</v>
      </c>
      <c r="AH2711" s="66">
        <v>17612</v>
      </c>
      <c r="AI2711" s="66">
        <v>15008</v>
      </c>
      <c r="AJ2711" s="76"/>
      <c r="AK2711" s="75"/>
      <c r="AL2711" s="7">
        <v>600969</v>
      </c>
    </row>
    <row r="2712" spans="1:38" x14ac:dyDescent="0.15">
      <c r="A2712" s="7">
        <v>600970</v>
      </c>
      <c r="B2712" s="17">
        <f t="shared" si="880"/>
        <v>11.816666666666666</v>
      </c>
      <c r="C2712" s="17">
        <f t="shared" si="881"/>
        <v>1.2863778213223021</v>
      </c>
      <c r="D2712" s="17">
        <f t="shared" si="882"/>
        <v>23.727272727272727</v>
      </c>
      <c r="E2712" s="17">
        <f t="shared" si="883"/>
        <v>1.8587095855291269</v>
      </c>
      <c r="F2712" s="17">
        <f t="shared" si="884"/>
        <v>17.5</v>
      </c>
      <c r="G2712" s="17">
        <f t="shared" si="885"/>
        <v>1.6757993296802682</v>
      </c>
      <c r="H2712" s="17">
        <f t="shared" si="886"/>
        <v>18.053571428571427</v>
      </c>
      <c r="I2712" s="17">
        <f t="shared" si="887"/>
        <v>1.7472456254050552</v>
      </c>
      <c r="J2712" s="18">
        <v>7.09</v>
      </c>
      <c r="K2712" s="17">
        <v>0.6</v>
      </c>
      <c r="L2712" s="17">
        <v>5.5115999999999996</v>
      </c>
      <c r="M2712" s="18">
        <v>10.44</v>
      </c>
      <c r="N2712" s="17">
        <v>0.11</v>
      </c>
      <c r="O2712" s="17">
        <v>5.6167999999999996</v>
      </c>
      <c r="P2712" s="18">
        <v>6.3</v>
      </c>
      <c r="Q2712" s="17">
        <v>0.18</v>
      </c>
      <c r="R2712" s="17">
        <v>3.7593999999999999</v>
      </c>
      <c r="S2712" s="18">
        <v>6.74</v>
      </c>
      <c r="T2712" s="17">
        <v>0.28000000000000003</v>
      </c>
      <c r="U2712" s="17">
        <v>3.8574999999999999</v>
      </c>
      <c r="V2712" s="21">
        <v>42447</v>
      </c>
      <c r="W2712" s="7">
        <v>600970</v>
      </c>
      <c r="X2712" s="30"/>
      <c r="Y2712" s="66">
        <v>66698</v>
      </c>
      <c r="Z2712" s="66">
        <v>17534</v>
      </c>
      <c r="AA2712" s="30"/>
      <c r="AB2712" s="66">
        <v>71699</v>
      </c>
      <c r="AC2712" s="66">
        <v>16311</v>
      </c>
      <c r="AD2712" s="30"/>
      <c r="AE2712" s="66">
        <v>68446</v>
      </c>
      <c r="AF2712" s="66">
        <v>25629</v>
      </c>
      <c r="AG2712" s="30"/>
      <c r="AH2712" s="66">
        <v>67485</v>
      </c>
      <c r="AI2712" s="66">
        <v>25995</v>
      </c>
      <c r="AJ2712" s="76"/>
      <c r="AK2712" s="75"/>
      <c r="AL2712" s="7">
        <v>600970</v>
      </c>
    </row>
    <row r="2713" spans="1:38" x14ac:dyDescent="0.15">
      <c r="A2713" s="7">
        <v>600971</v>
      </c>
      <c r="B2713" s="17">
        <f t="shared" si="880"/>
        <v>-4.5434782608695654</v>
      </c>
      <c r="C2713" s="17">
        <f t="shared" si="881"/>
        <v>1.1325457895307249</v>
      </c>
      <c r="D2713" s="17">
        <f t="shared" si="882"/>
        <v>277.08333333333337</v>
      </c>
      <c r="E2713" s="17">
        <f t="shared" si="883"/>
        <v>0.94026157652880871</v>
      </c>
      <c r="F2713" s="17">
        <f t="shared" si="884"/>
        <v>46</v>
      </c>
      <c r="G2713" s="17">
        <f t="shared" si="885"/>
        <v>0.95546362487667236</v>
      </c>
      <c r="H2713" s="17">
        <f t="shared" si="886"/>
        <v>39.1875</v>
      </c>
      <c r="I2713" s="17">
        <f t="shared" si="887"/>
        <v>1.0633065952142724</v>
      </c>
      <c r="J2713" s="18">
        <v>6.27</v>
      </c>
      <c r="K2713" s="17">
        <v>-1.38</v>
      </c>
      <c r="L2713" s="17">
        <v>5.5362</v>
      </c>
      <c r="M2713" s="18">
        <v>5.32</v>
      </c>
      <c r="N2713" s="17">
        <v>4.7999999999999996E-3</v>
      </c>
      <c r="O2713" s="17">
        <v>5.6580000000000004</v>
      </c>
      <c r="P2713" s="18">
        <v>5.52</v>
      </c>
      <c r="Q2713" s="17">
        <v>0.06</v>
      </c>
      <c r="R2713" s="17">
        <v>5.7773000000000003</v>
      </c>
      <c r="S2713" s="18">
        <v>6.27</v>
      </c>
      <c r="T2713" s="17">
        <v>0.12</v>
      </c>
      <c r="U2713" s="17">
        <v>5.8967000000000001</v>
      </c>
      <c r="V2713" s="21">
        <v>42454</v>
      </c>
      <c r="W2713" s="7">
        <v>600971</v>
      </c>
      <c r="X2713" s="30" t="s">
        <v>41</v>
      </c>
      <c r="Y2713" s="66">
        <v>40495</v>
      </c>
      <c r="Z2713" s="66">
        <v>24695</v>
      </c>
      <c r="AA2713" s="16" t="s">
        <v>41</v>
      </c>
      <c r="AB2713" s="66">
        <v>38547</v>
      </c>
      <c r="AC2713" s="66">
        <v>25942</v>
      </c>
      <c r="AD2713" s="16" t="s">
        <v>43</v>
      </c>
      <c r="AE2713" s="66">
        <v>43565</v>
      </c>
      <c r="AF2713" s="66">
        <v>22954</v>
      </c>
      <c r="AG2713" s="16" t="s">
        <v>41</v>
      </c>
      <c r="AH2713" s="66">
        <v>40280</v>
      </c>
      <c r="AI2713" s="66">
        <v>24826</v>
      </c>
      <c r="AJ2713" s="76"/>
      <c r="AK2713" s="75"/>
      <c r="AL2713" s="7">
        <v>600971</v>
      </c>
    </row>
    <row r="2714" spans="1:38" x14ac:dyDescent="0.15">
      <c r="A2714" s="7">
        <v>600973</v>
      </c>
      <c r="B2714" s="17">
        <f t="shared" si="880"/>
        <v>20.641025641025642</v>
      </c>
      <c r="C2714" s="17">
        <f t="shared" si="881"/>
        <v>1.5329829372333945</v>
      </c>
      <c r="D2714" s="17">
        <f t="shared" si="882"/>
        <v>41.102941176470587</v>
      </c>
      <c r="E2714" s="17">
        <f t="shared" si="883"/>
        <v>1.8510546706844597</v>
      </c>
      <c r="F2714" s="17">
        <f t="shared" si="884"/>
        <v>39.4</v>
      </c>
      <c r="G2714" s="17">
        <f t="shared" si="885"/>
        <v>2.0707959950595223</v>
      </c>
      <c r="H2714" s="17">
        <f t="shared" si="886"/>
        <v>28.316708229426432</v>
      </c>
      <c r="I2714" s="17">
        <f t="shared" si="887"/>
        <v>1.9417724765935618</v>
      </c>
      <c r="J2714" s="18">
        <v>8.0500000000000007</v>
      </c>
      <c r="K2714" s="17">
        <v>0.39</v>
      </c>
      <c r="L2714" s="17">
        <v>5.2511999999999999</v>
      </c>
      <c r="M2714" s="18">
        <v>11.18</v>
      </c>
      <c r="N2714" s="17">
        <v>6.8000000000000005E-2</v>
      </c>
      <c r="O2714" s="17">
        <v>6.0397999999999996</v>
      </c>
      <c r="P2714" s="18">
        <v>7.88</v>
      </c>
      <c r="Q2714" s="17">
        <v>0.1</v>
      </c>
      <c r="R2714" s="17">
        <v>3.8052999999999999</v>
      </c>
      <c r="S2714" s="18">
        <v>7.57</v>
      </c>
      <c r="T2714" s="17">
        <v>0.20050000000000001</v>
      </c>
      <c r="U2714" s="17">
        <v>3.8984999999999999</v>
      </c>
      <c r="V2714" s="21">
        <v>42443</v>
      </c>
      <c r="W2714" s="7">
        <v>600973</v>
      </c>
      <c r="X2714" s="16" t="s">
        <v>41</v>
      </c>
      <c r="Y2714" s="66">
        <v>30958</v>
      </c>
      <c r="Z2714" s="66">
        <v>13385</v>
      </c>
      <c r="AA2714" s="16" t="s">
        <v>41</v>
      </c>
      <c r="AB2714" s="66">
        <v>30958</v>
      </c>
      <c r="AC2714" s="66">
        <v>18276</v>
      </c>
      <c r="AD2714" s="16" t="s">
        <v>41</v>
      </c>
      <c r="AE2714" s="66">
        <v>36240</v>
      </c>
      <c r="AF2714" s="66">
        <v>24980</v>
      </c>
      <c r="AG2714" s="16" t="s">
        <v>43</v>
      </c>
      <c r="AH2714" s="66">
        <v>42049</v>
      </c>
      <c r="AI2714" s="66">
        <v>21529</v>
      </c>
      <c r="AJ2714" s="76"/>
      <c r="AK2714" s="75"/>
      <c r="AL2714" s="7">
        <v>600973</v>
      </c>
    </row>
    <row r="2715" spans="1:38" x14ac:dyDescent="0.15">
      <c r="A2715" s="7">
        <v>600975</v>
      </c>
      <c r="B2715" s="17">
        <f t="shared" si="880"/>
        <v>67</v>
      </c>
      <c r="C2715" s="17">
        <f t="shared" si="881"/>
        <v>2.6574322675128146</v>
      </c>
      <c r="D2715" s="17">
        <f t="shared" si="882"/>
        <v>19.044117647058822</v>
      </c>
      <c r="E2715" s="17">
        <f t="shared" si="883"/>
        <v>3.7615824788683301</v>
      </c>
      <c r="F2715" s="17">
        <f t="shared" si="884"/>
        <v>20.795454545454547</v>
      </c>
      <c r="G2715" s="17">
        <f t="shared" si="885"/>
        <v>4.9937237351962018</v>
      </c>
      <c r="H2715" s="17">
        <f t="shared" si="886"/>
        <v>20.637096774193548</v>
      </c>
      <c r="I2715" s="17">
        <f t="shared" si="887"/>
        <v>4.4224388220655326</v>
      </c>
      <c r="J2715" s="18">
        <v>8.7100000000000009</v>
      </c>
      <c r="K2715" s="17">
        <v>0.13</v>
      </c>
      <c r="L2715" s="17">
        <v>3.2776000000000001</v>
      </c>
      <c r="M2715" s="18">
        <v>12.95</v>
      </c>
      <c r="N2715" s="17">
        <v>0.17</v>
      </c>
      <c r="O2715" s="17">
        <v>3.4426999999999999</v>
      </c>
      <c r="P2715" s="18">
        <v>9.15</v>
      </c>
      <c r="Q2715" s="17">
        <v>0.22</v>
      </c>
      <c r="R2715" s="17">
        <v>1.8323</v>
      </c>
      <c r="S2715" s="18">
        <v>8.5299999999999994</v>
      </c>
      <c r="T2715" s="17">
        <v>0.31</v>
      </c>
      <c r="U2715" s="17">
        <v>1.9288000000000001</v>
      </c>
      <c r="V2715" s="28">
        <v>42488</v>
      </c>
      <c r="W2715" s="7">
        <v>600975</v>
      </c>
      <c r="X2715" s="16" t="s">
        <v>41</v>
      </c>
      <c r="Y2715" s="66">
        <v>26238</v>
      </c>
      <c r="Z2715" s="66">
        <v>12438</v>
      </c>
      <c r="AA2715" s="16"/>
      <c r="AB2715" s="66">
        <v>35317</v>
      </c>
      <c r="AC2715" s="66">
        <v>9240</v>
      </c>
      <c r="AD2715" s="16"/>
      <c r="AE2715" s="66">
        <v>50335</v>
      </c>
      <c r="AF2715" s="66">
        <v>12967</v>
      </c>
      <c r="AG2715" s="30"/>
      <c r="AH2715" s="66"/>
      <c r="AI2715" s="66"/>
      <c r="AJ2715" s="76"/>
      <c r="AK2715" s="75"/>
      <c r="AL2715" s="7">
        <v>600975</v>
      </c>
    </row>
    <row r="2716" spans="1:38" x14ac:dyDescent="0.15">
      <c r="A2716" s="7">
        <v>600976</v>
      </c>
      <c r="B2716" s="17">
        <f t="shared" si="880"/>
        <v>76.023809523809533</v>
      </c>
      <c r="C2716" s="17">
        <f t="shared" si="881"/>
        <v>4.8296099103050834</v>
      </c>
      <c r="D2716" s="17">
        <f t="shared" si="882"/>
        <v>44.916666666666664</v>
      </c>
      <c r="E2716" s="17">
        <f t="shared" si="883"/>
        <v>4.1206690926882974</v>
      </c>
      <c r="F2716" s="17">
        <f t="shared" si="884"/>
        <v>49.722222222222221</v>
      </c>
      <c r="G2716" s="17">
        <f t="shared" si="885"/>
        <v>4.1523615106244787</v>
      </c>
      <c r="H2716" s="17">
        <f t="shared" si="886"/>
        <v>57.263513513513509</v>
      </c>
      <c r="I2716" s="17">
        <f t="shared" si="887"/>
        <v>4.3069933375005718</v>
      </c>
      <c r="J2716" s="18">
        <v>31.93</v>
      </c>
      <c r="K2716" s="17">
        <v>0.42</v>
      </c>
      <c r="L2716" s="17">
        <v>6.6113</v>
      </c>
      <c r="M2716" s="18">
        <v>26.95</v>
      </c>
      <c r="N2716" s="17">
        <v>0.15</v>
      </c>
      <c r="O2716" s="17">
        <v>6.5401999999999996</v>
      </c>
      <c r="P2716" s="18">
        <v>26.85</v>
      </c>
      <c r="Q2716" s="17">
        <v>0.27</v>
      </c>
      <c r="R2716" s="17">
        <v>6.4661999999999997</v>
      </c>
      <c r="S2716" s="18">
        <v>28.25</v>
      </c>
      <c r="T2716" s="17">
        <v>0.37</v>
      </c>
      <c r="U2716" s="17">
        <v>6.5590999999999999</v>
      </c>
      <c r="V2716" s="28"/>
      <c r="W2716" s="7">
        <v>600976</v>
      </c>
      <c r="X2716" s="16" t="s">
        <v>37</v>
      </c>
      <c r="Y2716" s="66">
        <v>8864</v>
      </c>
      <c r="Z2716" s="66">
        <v>17306</v>
      </c>
      <c r="AA2716" s="16" t="s">
        <v>37</v>
      </c>
      <c r="AB2716" s="66">
        <v>9282</v>
      </c>
      <c r="AC2716" s="66">
        <v>16526</v>
      </c>
      <c r="AD2716" s="16" t="s">
        <v>39</v>
      </c>
      <c r="AE2716" s="66">
        <v>10032</v>
      </c>
      <c r="AF2716" s="66">
        <v>15291</v>
      </c>
      <c r="AG2716" s="16" t="s">
        <v>39</v>
      </c>
      <c r="AH2716" s="66">
        <v>10522</v>
      </c>
      <c r="AI2716" s="66">
        <v>14579</v>
      </c>
      <c r="AJ2716" s="76"/>
      <c r="AK2716" s="75"/>
      <c r="AL2716" s="7">
        <v>600976</v>
      </c>
    </row>
    <row r="2717" spans="1:38" x14ac:dyDescent="0.15">
      <c r="A2717" s="7">
        <v>600977</v>
      </c>
      <c r="B2717" s="17">
        <f t="shared" si="880"/>
        <v>37.241935483870968</v>
      </c>
      <c r="C2717" s="17">
        <f t="shared" si="881"/>
        <v>6.7514619883040936</v>
      </c>
      <c r="D2717" s="17">
        <f t="shared" si="882"/>
        <v>0</v>
      </c>
      <c r="E2717" s="17">
        <f t="shared" si="883"/>
        <v>0</v>
      </c>
      <c r="F2717" s="17">
        <f t="shared" si="884"/>
        <v>0</v>
      </c>
      <c r="G2717" s="17">
        <f t="shared" si="885"/>
        <v>0</v>
      </c>
      <c r="H2717" s="17">
        <f t="shared" si="886"/>
        <v>42.589285714285722</v>
      </c>
      <c r="I2717" s="17">
        <f t="shared" si="887"/>
        <v>5.27229460872279</v>
      </c>
      <c r="J2717" s="18">
        <v>23.09</v>
      </c>
      <c r="K2717" s="17">
        <v>0.62</v>
      </c>
      <c r="L2717" s="17">
        <v>3.42</v>
      </c>
      <c r="M2717" s="18">
        <v>0</v>
      </c>
      <c r="N2717" s="17">
        <v>0.62</v>
      </c>
      <c r="O2717" s="17">
        <v>3.42</v>
      </c>
      <c r="P2717" s="18">
        <v>0</v>
      </c>
      <c r="Q2717" s="17">
        <v>0.62</v>
      </c>
      <c r="R2717" s="17">
        <v>3.42</v>
      </c>
      <c r="S2717" s="18">
        <v>27.03</v>
      </c>
      <c r="T2717" s="17">
        <v>0.47599999999999998</v>
      </c>
      <c r="U2717" s="17">
        <v>5.1268000000000002</v>
      </c>
      <c r="V2717" s="28">
        <v>42488</v>
      </c>
      <c r="W2717" s="7">
        <v>600977</v>
      </c>
      <c r="X2717" s="16"/>
      <c r="Y2717" s="66"/>
      <c r="Z2717" s="66"/>
      <c r="AA2717" s="16"/>
      <c r="AB2717" s="66"/>
      <c r="AC2717" s="66"/>
      <c r="AD2717" s="16"/>
      <c r="AE2717" s="66"/>
      <c r="AF2717" s="66"/>
      <c r="AG2717" s="16"/>
      <c r="AH2717" s="66"/>
      <c r="AI2717" s="66"/>
      <c r="AJ2717" s="76"/>
      <c r="AK2717" s="75"/>
      <c r="AL2717" s="7">
        <v>600977</v>
      </c>
    </row>
    <row r="2718" spans="1:38" x14ac:dyDescent="0.15">
      <c r="A2718" s="7">
        <v>600978</v>
      </c>
      <c r="B2718" s="17">
        <f t="shared" si="880"/>
        <v>25.357142857142858</v>
      </c>
      <c r="C2718" s="17">
        <f t="shared" si="881"/>
        <v>2.3084926518402913</v>
      </c>
      <c r="D2718" s="17">
        <f t="shared" si="882"/>
        <v>32.722222222222221</v>
      </c>
      <c r="E2718" s="17">
        <f t="shared" si="883"/>
        <v>2.5055300323294198</v>
      </c>
      <c r="F2718" s="17">
        <f t="shared" si="884"/>
        <v>21.423076923076923</v>
      </c>
      <c r="G2718" s="17">
        <f t="shared" si="885"/>
        <v>2.3384692892228895</v>
      </c>
      <c r="H2718" s="17">
        <f t="shared" si="886"/>
        <v>20.981707317073173</v>
      </c>
      <c r="I2718" s="17">
        <f t="shared" si="887"/>
        <v>2.3302114865002137</v>
      </c>
      <c r="J2718" s="18">
        <v>10.65</v>
      </c>
      <c r="K2718" s="17">
        <v>0.42</v>
      </c>
      <c r="L2718" s="17">
        <v>4.6134000000000004</v>
      </c>
      <c r="M2718" s="18">
        <v>11.78</v>
      </c>
      <c r="N2718" s="17">
        <v>0.09</v>
      </c>
      <c r="O2718" s="17">
        <v>4.7016</v>
      </c>
      <c r="P2718" s="18">
        <v>11.14</v>
      </c>
      <c r="Q2718" s="17">
        <v>0.26</v>
      </c>
      <c r="R2718" s="17">
        <v>4.7637999999999998</v>
      </c>
      <c r="S2718" s="18">
        <v>11.47</v>
      </c>
      <c r="T2718" s="17">
        <v>0.41</v>
      </c>
      <c r="U2718" s="17">
        <v>4.9222999999999999</v>
      </c>
      <c r="V2718" s="21">
        <v>42482</v>
      </c>
      <c r="W2718" s="7">
        <v>600978</v>
      </c>
      <c r="X2718" s="30"/>
      <c r="Y2718" s="66">
        <v>109828</v>
      </c>
      <c r="Z2718" s="66">
        <v>13502</v>
      </c>
      <c r="AA2718" s="30"/>
      <c r="AB2718" s="66">
        <v>123201</v>
      </c>
      <c r="AC2718" s="66">
        <v>12036</v>
      </c>
      <c r="AD2718" s="30"/>
      <c r="AE2718" s="66">
        <v>111018</v>
      </c>
      <c r="AF2718" s="66">
        <v>13357</v>
      </c>
      <c r="AG2718" s="30"/>
      <c r="AH2718" s="66">
        <v>99378</v>
      </c>
      <c r="AI2718" s="66">
        <v>14922</v>
      </c>
      <c r="AJ2718" s="76"/>
      <c r="AK2718" s="75"/>
      <c r="AL2718" s="7">
        <v>600978</v>
      </c>
    </row>
    <row r="2719" spans="1:38" x14ac:dyDescent="0.15">
      <c r="A2719" s="7">
        <v>600979</v>
      </c>
      <c r="B2719" s="17">
        <f t="shared" si="880"/>
        <v>36.598890942698702</v>
      </c>
      <c r="C2719" s="17">
        <f t="shared" si="881"/>
        <v>3.6442276722035616</v>
      </c>
      <c r="D2719" s="17">
        <f t="shared" si="882"/>
        <v>54.123711340206185</v>
      </c>
      <c r="E2719" s="17">
        <f t="shared" si="883"/>
        <v>2.8607755880483152</v>
      </c>
      <c r="F2719" s="17">
        <f t="shared" si="884"/>
        <v>18.971061093247588</v>
      </c>
      <c r="G2719" s="17">
        <f t="shared" si="885"/>
        <v>1.7529785780075469</v>
      </c>
      <c r="H2719" s="17">
        <f t="shared" si="886"/>
        <v>27.899096385542169</v>
      </c>
      <c r="I2719" s="17">
        <f t="shared" si="887"/>
        <v>2.1737217284167913</v>
      </c>
      <c r="J2719" s="18">
        <v>7.92</v>
      </c>
      <c r="K2719" s="17">
        <v>0.21640000000000001</v>
      </c>
      <c r="L2719" s="17">
        <v>2.1732999999999998</v>
      </c>
      <c r="M2719" s="18">
        <v>6.3</v>
      </c>
      <c r="N2719" s="17">
        <v>2.9100000000000001E-2</v>
      </c>
      <c r="O2719" s="17">
        <v>2.2021999999999999</v>
      </c>
      <c r="P2719" s="18">
        <v>5.9</v>
      </c>
      <c r="Q2719" s="17">
        <v>0.1555</v>
      </c>
      <c r="R2719" s="17">
        <v>3.3656999999999999</v>
      </c>
      <c r="S2719" s="18">
        <v>7.41</v>
      </c>
      <c r="T2719" s="17">
        <v>0.19919999999999999</v>
      </c>
      <c r="U2719" s="17">
        <v>3.4089</v>
      </c>
      <c r="V2719" s="28">
        <v>42471</v>
      </c>
      <c r="W2719" s="7">
        <v>600979</v>
      </c>
      <c r="X2719" s="16"/>
      <c r="Y2719" s="66">
        <v>55081</v>
      </c>
      <c r="Z2719" s="66">
        <v>13033</v>
      </c>
      <c r="AA2719" s="30"/>
      <c r="AB2719" s="66">
        <v>49960</v>
      </c>
      <c r="AC2719" s="66">
        <v>14369</v>
      </c>
      <c r="AD2719" s="30" t="s">
        <v>41</v>
      </c>
      <c r="AE2719" s="66">
        <v>47118</v>
      </c>
      <c r="AF2719" s="66">
        <v>20117</v>
      </c>
      <c r="AG2719" s="30"/>
      <c r="AH2719" s="66">
        <v>63250</v>
      </c>
      <c r="AI2719" s="66">
        <v>14986</v>
      </c>
      <c r="AJ2719" s="76"/>
      <c r="AK2719" s="75"/>
      <c r="AL2719" s="7">
        <v>600979</v>
      </c>
    </row>
    <row r="2720" spans="1:38" x14ac:dyDescent="0.15">
      <c r="A2720" s="7">
        <v>600980</v>
      </c>
      <c r="B2720" s="17">
        <f t="shared" si="880"/>
        <v>98.83487344314986</v>
      </c>
      <c r="C2720" s="17">
        <f t="shared" si="881"/>
        <v>7.7754598900056893</v>
      </c>
      <c r="D2720" s="17">
        <f t="shared" si="882"/>
        <v>131.89655172413794</v>
      </c>
      <c r="E2720" s="17">
        <f t="shared" si="883"/>
        <v>6.2057346104645728</v>
      </c>
      <c r="F2720" s="17">
        <f t="shared" si="884"/>
        <v>176.86658506731948</v>
      </c>
      <c r="G2720" s="17">
        <f t="shared" si="885"/>
        <v>8.8912133891213383</v>
      </c>
      <c r="H2720" s="17">
        <f t="shared" si="886"/>
        <v>166.5264928511354</v>
      </c>
      <c r="I2720" s="17">
        <f t="shared" si="887"/>
        <v>8.0250478767060827</v>
      </c>
      <c r="J2720" s="18">
        <v>24.6</v>
      </c>
      <c r="K2720" s="17">
        <v>0.24890000000000001</v>
      </c>
      <c r="L2720" s="17">
        <v>3.1638000000000002</v>
      </c>
      <c r="M2720" s="18">
        <v>19.89</v>
      </c>
      <c r="N2720" s="17">
        <v>3.7699999999999997E-2</v>
      </c>
      <c r="O2720" s="17">
        <v>3.2050999999999998</v>
      </c>
      <c r="P2720" s="18">
        <v>28.9</v>
      </c>
      <c r="Q2720" s="17">
        <v>8.1699999999999995E-2</v>
      </c>
      <c r="R2720" s="17">
        <v>3.2504</v>
      </c>
      <c r="S2720" s="18">
        <v>26.4</v>
      </c>
      <c r="T2720" s="17">
        <v>0.11890000000000001</v>
      </c>
      <c r="U2720" s="17">
        <v>3.2896999999999998</v>
      </c>
      <c r="V2720" s="21">
        <v>42461</v>
      </c>
      <c r="W2720" s="7">
        <v>600980</v>
      </c>
      <c r="X2720" s="30"/>
      <c r="Y2720" s="66">
        <v>17306</v>
      </c>
      <c r="Z2720" s="66">
        <v>8795</v>
      </c>
      <c r="AA2720" s="30"/>
      <c r="AB2720" s="66">
        <v>18849</v>
      </c>
      <c r="AC2720" s="66">
        <v>8075</v>
      </c>
      <c r="AD2720" s="30"/>
      <c r="AE2720" s="66">
        <v>25161</v>
      </c>
      <c r="AF2720" s="66">
        <v>6049</v>
      </c>
      <c r="AG2720" s="30"/>
      <c r="AH2720" s="66">
        <v>21083</v>
      </c>
      <c r="AI2720" s="66">
        <v>7220</v>
      </c>
      <c r="AJ2720" s="76"/>
      <c r="AK2720" s="75"/>
      <c r="AL2720" s="7">
        <v>600980</v>
      </c>
    </row>
    <row r="2721" spans="1:38" x14ac:dyDescent="0.15">
      <c r="A2721" s="7">
        <v>600981</v>
      </c>
      <c r="B2721" s="17">
        <f t="shared" si="880"/>
        <v>19.744186046511629</v>
      </c>
      <c r="C2721" s="17">
        <f t="shared" si="881"/>
        <v>2.5355393620833833</v>
      </c>
      <c r="D2721" s="17">
        <f t="shared" si="882"/>
        <v>59.125000000000007</v>
      </c>
      <c r="E2721" s="17">
        <f t="shared" si="883"/>
        <v>2.9481426078284718</v>
      </c>
      <c r="F2721" s="17">
        <f t="shared" si="884"/>
        <v>26.34375</v>
      </c>
      <c r="G2721" s="17">
        <f t="shared" si="885"/>
        <v>2.5378571213535239</v>
      </c>
      <c r="H2721" s="17">
        <f t="shared" si="886"/>
        <v>26.25</v>
      </c>
      <c r="I2721" s="17">
        <f t="shared" si="887"/>
        <v>2.4149256202908949</v>
      </c>
      <c r="J2721" s="18">
        <v>8.49</v>
      </c>
      <c r="K2721" s="17">
        <v>0.43</v>
      </c>
      <c r="L2721" s="17">
        <v>3.3483999999999998</v>
      </c>
      <c r="M2721" s="18">
        <v>9.4600000000000009</v>
      </c>
      <c r="N2721" s="17">
        <v>0.04</v>
      </c>
      <c r="O2721" s="17">
        <v>3.2088000000000001</v>
      </c>
      <c r="P2721" s="18">
        <v>8.43</v>
      </c>
      <c r="Q2721" s="17">
        <v>0.16</v>
      </c>
      <c r="R2721" s="17">
        <v>3.3216999999999999</v>
      </c>
      <c r="S2721" s="18">
        <v>8.75</v>
      </c>
      <c r="T2721" s="17">
        <v>0.25</v>
      </c>
      <c r="U2721" s="17">
        <v>3.6233</v>
      </c>
      <c r="V2721" s="28">
        <v>42488</v>
      </c>
      <c r="W2721" s="7">
        <v>600981</v>
      </c>
      <c r="X2721" s="30" t="s">
        <v>37</v>
      </c>
      <c r="Y2721" s="66">
        <v>43966</v>
      </c>
      <c r="Z2721" s="66">
        <v>51004</v>
      </c>
      <c r="AA2721" s="30" t="s">
        <v>37</v>
      </c>
      <c r="AB2721" s="66">
        <v>42345</v>
      </c>
      <c r="AC2721" s="66">
        <v>52956</v>
      </c>
      <c r="AD2721" s="30" t="s">
        <v>39</v>
      </c>
      <c r="AE2721" s="66">
        <v>42468</v>
      </c>
      <c r="AF2721" s="66">
        <v>52803</v>
      </c>
      <c r="AG2721" s="30" t="s">
        <v>37</v>
      </c>
      <c r="AH2721" s="66">
        <v>42442</v>
      </c>
      <c r="AI2721" s="66">
        <v>52835</v>
      </c>
      <c r="AJ2721" s="76"/>
      <c r="AK2721" s="75"/>
      <c r="AL2721" s="7">
        <v>600981</v>
      </c>
    </row>
    <row r="2722" spans="1:38" x14ac:dyDescent="0.15">
      <c r="A2722" s="7">
        <v>600982</v>
      </c>
      <c r="B2722" s="17">
        <f t="shared" si="880"/>
        <v>44.642857142857139</v>
      </c>
      <c r="C2722" s="17">
        <f t="shared" si="881"/>
        <v>1.6837078307720565</v>
      </c>
      <c r="D2722" s="17">
        <f t="shared" si="882"/>
        <v>79.532163742690059</v>
      </c>
      <c r="E2722" s="17">
        <f t="shared" si="883"/>
        <v>1.7075237766408236</v>
      </c>
      <c r="F2722" s="17">
        <f t="shared" si="884"/>
        <v>51.873767258382642</v>
      </c>
      <c r="G2722" s="17">
        <f t="shared" si="885"/>
        <v>1.6218549580661075</v>
      </c>
      <c r="H2722" s="17">
        <f t="shared" si="886"/>
        <v>56.709956709956714</v>
      </c>
      <c r="I2722" s="17">
        <f t="shared" si="887"/>
        <v>1.6088424930918024</v>
      </c>
      <c r="J2722" s="18">
        <v>5.5</v>
      </c>
      <c r="K2722" s="17">
        <v>0.1232</v>
      </c>
      <c r="L2722" s="17">
        <v>3.2665999999999999</v>
      </c>
      <c r="M2722" s="18">
        <v>5.44</v>
      </c>
      <c r="N2722" s="17">
        <v>1.7100000000000001E-2</v>
      </c>
      <c r="O2722" s="17">
        <v>3.1859000000000002</v>
      </c>
      <c r="P2722" s="18">
        <v>5.26</v>
      </c>
      <c r="Q2722" s="17">
        <v>5.0700000000000002E-2</v>
      </c>
      <c r="R2722" s="17">
        <v>3.2431999999999999</v>
      </c>
      <c r="S2722" s="18">
        <v>5.24</v>
      </c>
      <c r="T2722" s="17">
        <v>6.93E-2</v>
      </c>
      <c r="U2722" s="17">
        <v>3.2570000000000001</v>
      </c>
      <c r="V2722" s="21">
        <v>42488</v>
      </c>
      <c r="W2722" s="7">
        <v>600982</v>
      </c>
      <c r="X2722" s="16"/>
      <c r="Y2722" s="66">
        <v>58621</v>
      </c>
      <c r="Z2722" s="66">
        <v>12742</v>
      </c>
      <c r="AA2722" s="30"/>
      <c r="AB2722" s="66">
        <v>65125</v>
      </c>
      <c r="AC2722" s="66">
        <v>11469</v>
      </c>
      <c r="AD2722" s="30"/>
      <c r="AE2722" s="66">
        <v>56093</v>
      </c>
      <c r="AF2722" s="66">
        <v>13316</v>
      </c>
      <c r="AG2722" s="30"/>
      <c r="AH2722" s="66">
        <v>51878</v>
      </c>
      <c r="AI2722" s="66">
        <v>14398</v>
      </c>
      <c r="AJ2722" s="76"/>
      <c r="AK2722" s="75"/>
      <c r="AL2722" s="7">
        <v>600982</v>
      </c>
    </row>
    <row r="2723" spans="1:38" x14ac:dyDescent="0.15">
      <c r="A2723" s="7">
        <v>600983</v>
      </c>
      <c r="B2723" s="17">
        <f t="shared" si="880"/>
        <v>24.291666666666668</v>
      </c>
      <c r="C2723" s="17">
        <f t="shared" si="881"/>
        <v>2.0173708432817747</v>
      </c>
      <c r="D2723" s="17">
        <f t="shared" si="882"/>
        <v>15.852941176470587</v>
      </c>
      <c r="E2723" s="17">
        <f t="shared" si="883"/>
        <v>1.8120387957842363</v>
      </c>
      <c r="F2723" s="17">
        <f t="shared" si="884"/>
        <v>25.833333333333336</v>
      </c>
      <c r="G2723" s="17">
        <f t="shared" si="885"/>
        <v>2.0615128844555279</v>
      </c>
      <c r="H2723" s="17">
        <f t="shared" si="886"/>
        <v>25.227272727272727</v>
      </c>
      <c r="I2723" s="17">
        <f t="shared" si="887"/>
        <v>1.8361979123587699</v>
      </c>
      <c r="J2723" s="18">
        <v>11.66</v>
      </c>
      <c r="K2723" s="17">
        <v>0.48</v>
      </c>
      <c r="L2723" s="17">
        <v>5.7797999999999998</v>
      </c>
      <c r="M2723" s="18">
        <v>10.78</v>
      </c>
      <c r="N2723" s="17">
        <v>0.17</v>
      </c>
      <c r="O2723" s="17">
        <v>5.9490999999999996</v>
      </c>
      <c r="P2723" s="18">
        <v>12.4</v>
      </c>
      <c r="Q2723" s="17">
        <v>0.24</v>
      </c>
      <c r="R2723" s="17">
        <v>6.0149999999999997</v>
      </c>
      <c r="S2723" s="18">
        <v>11.1</v>
      </c>
      <c r="T2723" s="17">
        <v>0.33</v>
      </c>
      <c r="U2723" s="17">
        <v>6.0450999999999997</v>
      </c>
      <c r="V2723" s="21">
        <v>42481</v>
      </c>
      <c r="W2723" s="7">
        <v>600983</v>
      </c>
      <c r="X2723" s="16" t="s">
        <v>39</v>
      </c>
      <c r="Y2723" s="66">
        <v>27078</v>
      </c>
      <c r="Z2723" s="66">
        <v>28305</v>
      </c>
      <c r="AA2723" s="16" t="s">
        <v>37</v>
      </c>
      <c r="AB2723" s="66">
        <v>24597</v>
      </c>
      <c r="AC2723" s="66">
        <v>31160</v>
      </c>
      <c r="AD2723" s="16" t="s">
        <v>39</v>
      </c>
      <c r="AE2723" s="66">
        <v>26610</v>
      </c>
      <c r="AF2723" s="66">
        <v>28803</v>
      </c>
      <c r="AG2723" s="16" t="s">
        <v>43</v>
      </c>
      <c r="AH2723" s="66">
        <v>32356</v>
      </c>
      <c r="AI2723" s="66">
        <v>23688</v>
      </c>
      <c r="AJ2723" s="76"/>
      <c r="AK2723" s="75"/>
      <c r="AL2723" s="7">
        <v>600983</v>
      </c>
    </row>
    <row r="2724" spans="1:38" x14ac:dyDescent="0.15">
      <c r="A2724" s="7">
        <v>600984</v>
      </c>
      <c r="B2724" s="17">
        <f t="shared" si="880"/>
        <v>505.20231213872836</v>
      </c>
      <c r="C2724" s="17">
        <f t="shared" si="881"/>
        <v>1.7906900508113426</v>
      </c>
      <c r="D2724" s="17">
        <f t="shared" si="882"/>
        <v>-62.784090909090907</v>
      </c>
      <c r="E2724" s="17">
        <f t="shared" si="883"/>
        <v>1.8242601840769328</v>
      </c>
      <c r="F2724" s="17">
        <f t="shared" si="884"/>
        <v>88.085539714867622</v>
      </c>
      <c r="G2724" s="17">
        <f t="shared" si="885"/>
        <v>1.7541724970087811</v>
      </c>
      <c r="H2724" s="17">
        <f t="shared" si="886"/>
        <v>60.975609756097555</v>
      </c>
      <c r="I2724" s="17">
        <f t="shared" si="887"/>
        <v>1.8014411529223378</v>
      </c>
      <c r="J2724" s="18">
        <v>8.74</v>
      </c>
      <c r="K2724" s="17">
        <v>1.7299999999999999E-2</v>
      </c>
      <c r="L2724" s="17">
        <v>4.8807999999999998</v>
      </c>
      <c r="M2724" s="18">
        <v>8.84</v>
      </c>
      <c r="N2724" s="17">
        <v>-3.5200000000000002E-2</v>
      </c>
      <c r="O2724" s="17">
        <v>4.8457999999999997</v>
      </c>
      <c r="P2724" s="18">
        <v>8.65</v>
      </c>
      <c r="Q2724" s="17">
        <v>4.9099999999999998E-2</v>
      </c>
      <c r="R2724" s="17">
        <v>4.9310999999999998</v>
      </c>
      <c r="S2724" s="18">
        <v>9</v>
      </c>
      <c r="T2724" s="17">
        <v>0.11070000000000001</v>
      </c>
      <c r="U2724" s="17">
        <v>4.9960000000000004</v>
      </c>
      <c r="V2724" s="21">
        <v>42468</v>
      </c>
      <c r="W2724" s="7">
        <v>600984</v>
      </c>
      <c r="X2724" s="16" t="s">
        <v>39</v>
      </c>
      <c r="Y2724" s="66">
        <v>9490</v>
      </c>
      <c r="Z2724" s="66">
        <v>67098</v>
      </c>
      <c r="AA2724" s="16" t="s">
        <v>37</v>
      </c>
      <c r="AB2724" s="66">
        <v>8804</v>
      </c>
      <c r="AC2724" s="66">
        <v>72327</v>
      </c>
      <c r="AD2724" s="16" t="s">
        <v>39</v>
      </c>
      <c r="AE2724" s="66">
        <v>10018</v>
      </c>
      <c r="AF2724" s="66">
        <v>63562</v>
      </c>
      <c r="AG2724" s="16" t="s">
        <v>37</v>
      </c>
      <c r="AH2724" s="66">
        <v>9635</v>
      </c>
      <c r="AI2724" s="66">
        <v>66089</v>
      </c>
      <c r="AJ2724" s="76"/>
      <c r="AK2724" s="75"/>
      <c r="AL2724" s="7">
        <v>600984</v>
      </c>
    </row>
    <row r="2725" spans="1:38" x14ac:dyDescent="0.15">
      <c r="A2725" s="7">
        <v>600985</v>
      </c>
      <c r="B2725" s="17">
        <f t="shared" si="880"/>
        <v>33.886363636363633</v>
      </c>
      <c r="C2725" s="17">
        <f t="shared" si="881"/>
        <v>3.3815658169282408</v>
      </c>
      <c r="D2725" s="17">
        <f t="shared" si="882"/>
        <v>44.166666666666664</v>
      </c>
      <c r="E2725" s="17">
        <f t="shared" si="883"/>
        <v>2.3720545124980417</v>
      </c>
      <c r="F2725" s="17">
        <f t="shared" si="884"/>
        <v>26.238095238095237</v>
      </c>
      <c r="G2725" s="17">
        <f t="shared" si="885"/>
        <v>2.4047483961070131</v>
      </c>
      <c r="H2725" s="17">
        <f t="shared" si="886"/>
        <v>27.52272727272727</v>
      </c>
      <c r="I2725" s="17">
        <f t="shared" si="887"/>
        <v>2.57260000424872</v>
      </c>
      <c r="J2725" s="18">
        <v>14.91</v>
      </c>
      <c r="K2725" s="17">
        <v>0.44</v>
      </c>
      <c r="L2725" s="17">
        <v>4.4092000000000002</v>
      </c>
      <c r="M2725" s="18">
        <v>10.6</v>
      </c>
      <c r="N2725" s="17">
        <v>0.06</v>
      </c>
      <c r="O2725" s="17">
        <v>4.4687000000000001</v>
      </c>
      <c r="P2725" s="18">
        <v>11.02</v>
      </c>
      <c r="Q2725" s="17">
        <v>0.21</v>
      </c>
      <c r="R2725" s="17">
        <v>4.5826000000000002</v>
      </c>
      <c r="S2725" s="18">
        <v>12.11</v>
      </c>
      <c r="T2725" s="17">
        <v>0.33</v>
      </c>
      <c r="U2725" s="17">
        <v>4.7073</v>
      </c>
      <c r="V2725" s="21">
        <v>42480</v>
      </c>
      <c r="W2725" s="7">
        <v>600985</v>
      </c>
      <c r="X2725" s="16" t="s">
        <v>43</v>
      </c>
      <c r="Y2725" s="66">
        <v>21924</v>
      </c>
      <c r="Z2725" s="66">
        <v>11989</v>
      </c>
      <c r="AA2725" s="16" t="s">
        <v>41</v>
      </c>
      <c r="AB2725" s="66">
        <v>19946</v>
      </c>
      <c r="AC2725" s="66">
        <v>13178</v>
      </c>
      <c r="AD2725" s="16" t="s">
        <v>43</v>
      </c>
      <c r="AE2725" s="66">
        <v>20754</v>
      </c>
      <c r="AF2725" s="66">
        <v>12665</v>
      </c>
      <c r="AG2725" s="16" t="s">
        <v>41</v>
      </c>
      <c r="AH2725" s="66">
        <v>19555</v>
      </c>
      <c r="AI2725" s="66">
        <v>13442</v>
      </c>
      <c r="AJ2725" s="76"/>
      <c r="AK2725" s="75"/>
      <c r="AL2725" s="7">
        <v>600985</v>
      </c>
    </row>
    <row r="2726" spans="1:38" x14ac:dyDescent="0.15">
      <c r="A2726" s="7">
        <v>600986</v>
      </c>
      <c r="B2726" s="17">
        <f t="shared" si="880"/>
        <v>66.260869565217391</v>
      </c>
      <c r="C2726" s="17">
        <f t="shared" si="881"/>
        <v>3.456644514504752</v>
      </c>
      <c r="D2726" s="17">
        <f t="shared" si="882"/>
        <v>525</v>
      </c>
      <c r="E2726" s="17">
        <f t="shared" si="883"/>
        <v>4.7486601994437283</v>
      </c>
      <c r="F2726" s="17">
        <f t="shared" si="884"/>
        <v>47</v>
      </c>
      <c r="G2726" s="17">
        <f t="shared" si="885"/>
        <v>3.4862665532211965</v>
      </c>
      <c r="H2726" s="17">
        <f t="shared" si="886"/>
        <v>39.407142857142865</v>
      </c>
      <c r="I2726" s="17">
        <f t="shared" si="887"/>
        <v>3.8886069525501146</v>
      </c>
      <c r="J2726" s="18">
        <v>15.24</v>
      </c>
      <c r="K2726" s="17">
        <v>0.23</v>
      </c>
      <c r="L2726" s="17">
        <v>4.4089</v>
      </c>
      <c r="M2726" s="18">
        <v>21</v>
      </c>
      <c r="N2726" s="17">
        <v>0.01</v>
      </c>
      <c r="O2726" s="17">
        <v>4.4222999999999999</v>
      </c>
      <c r="P2726" s="18">
        <v>15.98</v>
      </c>
      <c r="Q2726" s="17">
        <v>0.17</v>
      </c>
      <c r="R2726" s="17">
        <v>4.5837000000000003</v>
      </c>
      <c r="S2726" s="18">
        <v>18.39</v>
      </c>
      <c r="T2726" s="17">
        <v>0.35</v>
      </c>
      <c r="U2726" s="17">
        <v>4.7291999999999996</v>
      </c>
      <c r="V2726" s="28">
        <v>42447</v>
      </c>
      <c r="W2726" s="7">
        <v>600986</v>
      </c>
      <c r="X2726" s="16" t="s">
        <v>39</v>
      </c>
      <c r="Y2726" s="66">
        <v>27484</v>
      </c>
      <c r="Z2726" s="66">
        <v>31614</v>
      </c>
      <c r="AA2726" s="16" t="s">
        <v>37</v>
      </c>
      <c r="AB2726" s="66">
        <v>27447</v>
      </c>
      <c r="AC2726" s="66">
        <v>31656</v>
      </c>
      <c r="AD2726" s="16" t="s">
        <v>43</v>
      </c>
      <c r="AE2726" s="66">
        <v>31943</v>
      </c>
      <c r="AF2726" s="66">
        <v>27201</v>
      </c>
      <c r="AG2726" s="16" t="s">
        <v>37</v>
      </c>
      <c r="AH2726" s="66">
        <v>29221</v>
      </c>
      <c r="AI2726" s="66">
        <v>29734</v>
      </c>
      <c r="AJ2726" s="76"/>
      <c r="AK2726" s="75"/>
      <c r="AL2726" s="7">
        <v>600986</v>
      </c>
    </row>
    <row r="2727" spans="1:38" x14ac:dyDescent="0.15">
      <c r="A2727" s="7">
        <v>600987</v>
      </c>
      <c r="B2727" s="17">
        <f t="shared" si="880"/>
        <v>16.236842105263158</v>
      </c>
      <c r="C2727" s="17">
        <f t="shared" si="881"/>
        <v>2.8490949390469154</v>
      </c>
      <c r="D2727" s="17">
        <f t="shared" si="882"/>
        <v>24.81034482758621</v>
      </c>
      <c r="E2727" s="17">
        <f t="shared" si="883"/>
        <v>3.2150676973948795</v>
      </c>
      <c r="F2727" s="17">
        <f t="shared" si="884"/>
        <v>16.29032258064516</v>
      </c>
      <c r="G2727" s="17">
        <f t="shared" si="885"/>
        <v>2.7091669088226746</v>
      </c>
      <c r="H2727" s="17">
        <f t="shared" si="886"/>
        <v>15.907473309608539</v>
      </c>
      <c r="I2727" s="17">
        <f t="shared" si="887"/>
        <v>2.5593129361245306</v>
      </c>
      <c r="J2727" s="18">
        <v>12.34</v>
      </c>
      <c r="K2727" s="17">
        <v>0.76</v>
      </c>
      <c r="L2727" s="17">
        <v>4.3311999999999999</v>
      </c>
      <c r="M2727" s="18">
        <v>14.39</v>
      </c>
      <c r="N2727" s="17">
        <v>0.14499999999999999</v>
      </c>
      <c r="O2727" s="17">
        <v>4.4757999999999996</v>
      </c>
      <c r="P2727" s="18">
        <v>12.12</v>
      </c>
      <c r="Q2727" s="17">
        <v>0.372</v>
      </c>
      <c r="R2727" s="17">
        <v>4.4737</v>
      </c>
      <c r="S2727" s="18">
        <v>11.92</v>
      </c>
      <c r="T2727" s="17">
        <v>0.56200000000000006</v>
      </c>
      <c r="U2727" s="17">
        <v>4.6574999999999998</v>
      </c>
      <c r="V2727" s="21">
        <v>42451</v>
      </c>
      <c r="W2727" s="7">
        <v>600987</v>
      </c>
      <c r="X2727" s="42" t="s">
        <v>39</v>
      </c>
      <c r="Y2727" s="66">
        <v>24464</v>
      </c>
      <c r="Z2727" s="66">
        <v>25969</v>
      </c>
      <c r="AA2727" s="42" t="s">
        <v>37</v>
      </c>
      <c r="AB2727" s="66">
        <v>23492</v>
      </c>
      <c r="AC2727" s="66">
        <v>27043</v>
      </c>
      <c r="AD2727" s="42" t="s">
        <v>39</v>
      </c>
      <c r="AE2727" s="66">
        <v>24866</v>
      </c>
      <c r="AF2727" s="66">
        <v>25549</v>
      </c>
      <c r="AG2727" s="42" t="s">
        <v>43</v>
      </c>
      <c r="AH2727" s="66">
        <v>27793</v>
      </c>
      <c r="AI2727" s="66">
        <v>22859</v>
      </c>
      <c r="AJ2727" s="76"/>
      <c r="AK2727" s="75"/>
      <c r="AL2727" s="7">
        <v>600987</v>
      </c>
    </row>
    <row r="2728" spans="1:38" x14ac:dyDescent="0.15">
      <c r="A2728" s="7">
        <v>600988</v>
      </c>
      <c r="B2728" s="17">
        <f t="shared" si="880"/>
        <v>45.352941176470587</v>
      </c>
      <c r="C2728" s="17">
        <f t="shared" si="881"/>
        <v>5.1490967375697068</v>
      </c>
      <c r="D2728" s="17">
        <f t="shared" si="882"/>
        <v>215.75000000000003</v>
      </c>
      <c r="E2728" s="17">
        <f t="shared" si="883"/>
        <v>5.7088046570086659</v>
      </c>
      <c r="F2728" s="17">
        <f t="shared" si="884"/>
        <v>77.708333333333329</v>
      </c>
      <c r="G2728" s="17">
        <f t="shared" si="885"/>
        <v>6.0033477113242775</v>
      </c>
      <c r="H2728" s="17">
        <f t="shared" si="886"/>
        <v>59.392857142857146</v>
      </c>
      <c r="I2728" s="17">
        <f t="shared" si="887"/>
        <v>5.2032164200118896</v>
      </c>
      <c r="J2728" s="18">
        <v>15.42</v>
      </c>
      <c r="K2728" s="17">
        <v>0.34</v>
      </c>
      <c r="L2728" s="17">
        <v>2.9946999999999999</v>
      </c>
      <c r="M2728" s="18">
        <v>17.260000000000002</v>
      </c>
      <c r="N2728" s="17">
        <v>0.02</v>
      </c>
      <c r="O2728" s="17">
        <v>3.0234000000000001</v>
      </c>
      <c r="P2728" s="18">
        <v>18.649999999999999</v>
      </c>
      <c r="Q2728" s="17">
        <v>0.12</v>
      </c>
      <c r="R2728" s="17">
        <v>3.1065999999999998</v>
      </c>
      <c r="S2728" s="18">
        <v>16.63</v>
      </c>
      <c r="T2728" s="17">
        <v>0.21</v>
      </c>
      <c r="U2728" s="17">
        <v>3.1960999999999999</v>
      </c>
      <c r="V2728" s="28">
        <v>42489</v>
      </c>
      <c r="W2728" s="7">
        <v>600988</v>
      </c>
      <c r="X2728" s="30"/>
      <c r="Y2728" s="66">
        <v>44779</v>
      </c>
      <c r="Z2728" s="66">
        <v>15927</v>
      </c>
      <c r="AA2728" s="30"/>
      <c r="AB2728" s="66"/>
      <c r="AC2728" s="66"/>
      <c r="AD2728" s="30"/>
      <c r="AE2728" s="66"/>
      <c r="AF2728" s="66"/>
      <c r="AG2728" s="30"/>
      <c r="AH2728" s="66"/>
      <c r="AI2728" s="66"/>
      <c r="AJ2728" s="76"/>
      <c r="AK2728" s="75"/>
      <c r="AL2728" s="7">
        <v>600988</v>
      </c>
    </row>
    <row r="2729" spans="1:38" x14ac:dyDescent="0.15">
      <c r="A2729" s="7">
        <v>600990</v>
      </c>
      <c r="B2729" s="17">
        <f t="shared" si="880"/>
        <v>86.547619047619051</v>
      </c>
      <c r="C2729" s="17">
        <f t="shared" si="881"/>
        <v>9.6969535293176126</v>
      </c>
      <c r="D2729" s="17">
        <f t="shared" si="882"/>
        <v>3154.3650793650791</v>
      </c>
      <c r="E2729" s="17">
        <f t="shared" si="883"/>
        <v>10.593722929299659</v>
      </c>
      <c r="F2729" s="17">
        <f t="shared" si="884"/>
        <v>707.09624796084825</v>
      </c>
      <c r="G2729" s="17">
        <f t="shared" si="885"/>
        <v>11.622980492056044</v>
      </c>
      <c r="H2729" s="17">
        <f t="shared" si="886"/>
        <v>240.87591240875915</v>
      </c>
      <c r="I2729" s="17">
        <f t="shared" si="887"/>
        <v>9.243333377099118</v>
      </c>
      <c r="J2729" s="18">
        <v>72.7</v>
      </c>
      <c r="K2729" s="17">
        <v>0.84</v>
      </c>
      <c r="L2729" s="17">
        <v>7.4972000000000003</v>
      </c>
      <c r="M2729" s="18">
        <v>79.489999999999995</v>
      </c>
      <c r="N2729" s="17">
        <v>6.3E-3</v>
      </c>
      <c r="O2729" s="17">
        <v>7.5034999999999998</v>
      </c>
      <c r="P2729" s="18">
        <v>86.69</v>
      </c>
      <c r="Q2729" s="17">
        <v>6.13E-2</v>
      </c>
      <c r="R2729" s="17">
        <v>7.4584999999999999</v>
      </c>
      <c r="S2729" s="18">
        <v>70.400000000000006</v>
      </c>
      <c r="T2729" s="17">
        <v>0.21920000000000001</v>
      </c>
      <c r="U2729" s="17">
        <v>7.6162999999999998</v>
      </c>
      <c r="V2729" s="21">
        <v>42454</v>
      </c>
      <c r="W2729" s="7">
        <v>600990</v>
      </c>
      <c r="X2729" s="42"/>
      <c r="Y2729" s="66">
        <v>17488</v>
      </c>
      <c r="Z2729" s="66">
        <v>7817</v>
      </c>
      <c r="AA2729" s="42"/>
      <c r="AB2729" s="66">
        <v>21070</v>
      </c>
      <c r="AC2729" s="66">
        <v>6488</v>
      </c>
      <c r="AD2729" s="42"/>
      <c r="AE2729" s="66">
        <v>15497</v>
      </c>
      <c r="AF2729" s="66">
        <v>8821</v>
      </c>
      <c r="AG2729" s="30"/>
      <c r="AH2729" s="66">
        <v>16629</v>
      </c>
      <c r="AI2729" s="66">
        <v>8221</v>
      </c>
      <c r="AJ2729" s="76"/>
      <c r="AK2729" s="75"/>
      <c r="AL2729" s="7">
        <v>600990</v>
      </c>
    </row>
    <row r="2730" spans="1:38" x14ac:dyDescent="0.15">
      <c r="A2730" s="7">
        <v>600992</v>
      </c>
      <c r="B2730" s="17">
        <f t="shared" si="880"/>
        <v>226.70226969292392</v>
      </c>
      <c r="C2730" s="17">
        <f t="shared" si="881"/>
        <v>3.092614515982151</v>
      </c>
      <c r="D2730" s="17">
        <f t="shared" si="882"/>
        <v>202.20125786163521</v>
      </c>
      <c r="E2730" s="17">
        <f t="shared" si="883"/>
        <v>2.3354641871277058</v>
      </c>
      <c r="F2730" s="17">
        <f t="shared" si="884"/>
        <v>180.02915451895043</v>
      </c>
      <c r="G2730" s="17">
        <f t="shared" si="885"/>
        <v>2.2383325781603984</v>
      </c>
      <c r="H2730" s="17">
        <f t="shared" si="886"/>
        <v>195.13888888888891</v>
      </c>
      <c r="I2730" s="17">
        <f t="shared" si="887"/>
        <v>2.5479670668455987</v>
      </c>
      <c r="J2730" s="18">
        <v>16.98</v>
      </c>
      <c r="K2730" s="17">
        <v>7.4899999999999994E-2</v>
      </c>
      <c r="L2730" s="17">
        <v>5.4904999999999999</v>
      </c>
      <c r="M2730" s="18">
        <v>12.86</v>
      </c>
      <c r="N2730" s="17">
        <v>1.5900000000000001E-2</v>
      </c>
      <c r="O2730" s="17">
        <v>5.5064000000000002</v>
      </c>
      <c r="P2730" s="18">
        <v>12.35</v>
      </c>
      <c r="Q2730" s="17">
        <v>3.4299999999999997E-2</v>
      </c>
      <c r="R2730" s="17">
        <v>5.5175000000000001</v>
      </c>
      <c r="S2730" s="18">
        <v>14.05</v>
      </c>
      <c r="T2730" s="17">
        <v>5.3999999999999999E-2</v>
      </c>
      <c r="U2730" s="17">
        <v>5.5141999999999998</v>
      </c>
      <c r="V2730" s="28">
        <v>42458</v>
      </c>
      <c r="W2730" s="7">
        <v>600992</v>
      </c>
      <c r="X2730" s="16" t="s">
        <v>41</v>
      </c>
      <c r="Y2730" s="66">
        <v>17488</v>
      </c>
      <c r="Z2730" s="66">
        <v>14015</v>
      </c>
      <c r="AA2730" s="16" t="s">
        <v>41</v>
      </c>
      <c r="AB2730" s="66">
        <v>17292</v>
      </c>
      <c r="AC2730" s="66">
        <v>14174</v>
      </c>
      <c r="AD2730" s="16" t="s">
        <v>43</v>
      </c>
      <c r="AE2730" s="66">
        <v>17667</v>
      </c>
      <c r="AF2730" s="66">
        <v>13873</v>
      </c>
      <c r="AG2730" s="16" t="s">
        <v>41</v>
      </c>
      <c r="AH2730" s="66">
        <v>17418</v>
      </c>
      <c r="AI2730" s="66">
        <v>14071</v>
      </c>
      <c r="AJ2730" s="76"/>
      <c r="AK2730" s="75"/>
      <c r="AL2730" s="7">
        <v>600992</v>
      </c>
    </row>
    <row r="2731" spans="1:38" x14ac:dyDescent="0.15">
      <c r="A2731" s="7">
        <v>600993</v>
      </c>
      <c r="B2731" s="17">
        <f t="shared" si="880"/>
        <v>38.403846153846153</v>
      </c>
      <c r="C2731" s="17">
        <f t="shared" si="881"/>
        <v>4.8249534900577453</v>
      </c>
      <c r="D2731" s="17">
        <f t="shared" si="882"/>
        <v>22.157894736842106</v>
      </c>
      <c r="E2731" s="17">
        <f t="shared" si="883"/>
        <v>3.8940017573879664</v>
      </c>
      <c r="F2731" s="17">
        <f t="shared" si="884"/>
        <v>28.148648648648646</v>
      </c>
      <c r="G2731" s="17">
        <f t="shared" si="885"/>
        <v>4.8393466998118164</v>
      </c>
      <c r="H2731" s="17">
        <f t="shared" si="886"/>
        <v>31.843749999999996</v>
      </c>
      <c r="I2731" s="17">
        <f t="shared" si="887"/>
        <v>4.6136780386208764</v>
      </c>
      <c r="J2731" s="18">
        <v>19.97</v>
      </c>
      <c r="K2731" s="17">
        <v>0.52</v>
      </c>
      <c r="L2731" s="17">
        <v>4.1388999999999996</v>
      </c>
      <c r="M2731" s="18">
        <v>16.84</v>
      </c>
      <c r="N2731" s="17">
        <v>0.19</v>
      </c>
      <c r="O2731" s="17">
        <v>4.3246000000000002</v>
      </c>
      <c r="P2731" s="18">
        <v>20.83</v>
      </c>
      <c r="Q2731" s="17">
        <v>0.37</v>
      </c>
      <c r="R2731" s="17">
        <v>4.3042999999999996</v>
      </c>
      <c r="S2731" s="18">
        <v>20.38</v>
      </c>
      <c r="T2731" s="17">
        <v>0.48</v>
      </c>
      <c r="U2731" s="17">
        <v>4.4173</v>
      </c>
      <c r="V2731" s="28">
        <v>42481</v>
      </c>
      <c r="W2731" s="7">
        <v>600993</v>
      </c>
      <c r="X2731" s="16" t="s">
        <v>43</v>
      </c>
      <c r="Y2731" s="66">
        <v>42287</v>
      </c>
      <c r="Z2731" s="66">
        <v>10194</v>
      </c>
      <c r="AA2731" s="16"/>
      <c r="AB2731" s="66">
        <v>44283</v>
      </c>
      <c r="AC2731" s="66">
        <v>9734</v>
      </c>
      <c r="AD2731" s="16"/>
      <c r="AE2731" s="66">
        <v>47092</v>
      </c>
      <c r="AF2731" s="66">
        <v>9153</v>
      </c>
      <c r="AG2731" s="16"/>
      <c r="AH2731" s="66">
        <v>44271</v>
      </c>
      <c r="AI2731" s="66">
        <v>9737</v>
      </c>
      <c r="AJ2731" s="76"/>
      <c r="AK2731" s="75"/>
      <c r="AL2731" s="7">
        <v>600993</v>
      </c>
    </row>
    <row r="2732" spans="1:38" x14ac:dyDescent="0.15">
      <c r="A2732" s="7">
        <v>600995</v>
      </c>
      <c r="B2732" s="17">
        <f t="shared" si="880"/>
        <v>60.772727272727266</v>
      </c>
      <c r="C2732" s="17">
        <f t="shared" si="881"/>
        <v>4.3608728269023773</v>
      </c>
      <c r="D2732" s="17">
        <f t="shared" si="882"/>
        <v>11.708333333333334</v>
      </c>
      <c r="E2732" s="17">
        <f t="shared" si="883"/>
        <v>2.5988839905046706</v>
      </c>
      <c r="F2732" s="17">
        <f t="shared" si="884"/>
        <v>19.88</v>
      </c>
      <c r="G2732" s="17">
        <f t="shared" si="885"/>
        <v>3.0635517475189542</v>
      </c>
      <c r="H2732" s="17">
        <f t="shared" si="886"/>
        <v>24.580645161290324</v>
      </c>
      <c r="I2732" s="17">
        <f t="shared" si="887"/>
        <v>3.0749674646651131</v>
      </c>
      <c r="J2732" s="18">
        <v>13.37</v>
      </c>
      <c r="K2732" s="17">
        <v>0.22</v>
      </c>
      <c r="L2732" s="17">
        <v>3.0659000000000001</v>
      </c>
      <c r="M2732" s="18">
        <v>8.43</v>
      </c>
      <c r="N2732" s="17">
        <v>0.18</v>
      </c>
      <c r="O2732" s="17">
        <v>3.2437</v>
      </c>
      <c r="P2732" s="18">
        <v>9.94</v>
      </c>
      <c r="Q2732" s="17">
        <v>0.25</v>
      </c>
      <c r="R2732" s="17">
        <v>3.2446000000000002</v>
      </c>
      <c r="S2732" s="18">
        <v>10.16</v>
      </c>
      <c r="T2732" s="17">
        <v>0.31</v>
      </c>
      <c r="U2732" s="17">
        <v>3.3041</v>
      </c>
      <c r="V2732" s="28">
        <v>42459</v>
      </c>
      <c r="W2732" s="7">
        <v>600995</v>
      </c>
      <c r="X2732" s="16"/>
      <c r="Y2732" s="66">
        <v>51269</v>
      </c>
      <c r="Z2732" s="66">
        <v>9334</v>
      </c>
      <c r="AA2732" s="16"/>
      <c r="AB2732" s="66">
        <v>48499</v>
      </c>
      <c r="AC2732" s="66">
        <v>9867</v>
      </c>
      <c r="AD2732" s="30" t="s">
        <v>41</v>
      </c>
      <c r="AE2732" s="66">
        <v>44186</v>
      </c>
      <c r="AF2732" s="66">
        <v>10830</v>
      </c>
      <c r="AG2732" s="30" t="s">
        <v>41</v>
      </c>
      <c r="AH2732" s="66">
        <v>39957</v>
      </c>
      <c r="AI2732" s="66">
        <v>11976</v>
      </c>
      <c r="AJ2732" s="76"/>
      <c r="AK2732" s="75"/>
      <c r="AL2732" s="7">
        <v>600995</v>
      </c>
    </row>
    <row r="2733" spans="1:38" x14ac:dyDescent="0.15">
      <c r="A2733" s="7">
        <v>600996</v>
      </c>
      <c r="B2733" s="17">
        <f t="shared" ref="B2733" si="912">J2733/K2733</f>
        <v>37.58</v>
      </c>
      <c r="C2733" s="17">
        <f t="shared" ref="C2733" si="913">J2733/L2733</f>
        <v>9.3343268753104827</v>
      </c>
      <c r="D2733" s="17">
        <f t="shared" ref="D2733" si="914">M2733/(N2733*4)</f>
        <v>0</v>
      </c>
      <c r="E2733" s="17">
        <f t="shared" ref="E2733" si="915">M2733/O2733</f>
        <v>0</v>
      </c>
      <c r="F2733" s="17">
        <f t="shared" ref="F2733" si="916">P2733/(Q2733*2)</f>
        <v>0</v>
      </c>
      <c r="G2733" s="17">
        <f t="shared" ref="G2733" si="917">P2733/R2733</f>
        <v>0</v>
      </c>
      <c r="H2733" s="17">
        <f t="shared" ref="H2733" si="918">S2733/((T2733/3)*4)</f>
        <v>0</v>
      </c>
      <c r="I2733" s="17">
        <f t="shared" ref="I2733" si="919">S2733/U2733</f>
        <v>0</v>
      </c>
      <c r="J2733" s="18">
        <v>18.79</v>
      </c>
      <c r="K2733" s="17">
        <v>0.5</v>
      </c>
      <c r="L2733" s="17">
        <v>2.0129999999999999</v>
      </c>
      <c r="M2733" s="18">
        <v>0</v>
      </c>
      <c r="N2733" s="17">
        <v>0.37</v>
      </c>
      <c r="O2733" s="17">
        <v>2.3157000000000001</v>
      </c>
      <c r="P2733" s="18">
        <v>0</v>
      </c>
      <c r="Q2733" s="17">
        <v>0.37</v>
      </c>
      <c r="R2733" s="17">
        <v>2.3157000000000001</v>
      </c>
      <c r="S2733" s="18">
        <v>0</v>
      </c>
      <c r="T2733" s="17">
        <v>0.5</v>
      </c>
      <c r="U2733" s="17">
        <v>2.0129999999999999</v>
      </c>
      <c r="V2733" s="28"/>
      <c r="W2733" s="7">
        <v>600996</v>
      </c>
      <c r="X2733" s="16"/>
      <c r="Y2733" s="66"/>
      <c r="Z2733" s="66"/>
      <c r="AA2733" s="16"/>
      <c r="AB2733" s="66"/>
      <c r="AC2733" s="66"/>
      <c r="AD2733" s="30"/>
      <c r="AE2733" s="66"/>
      <c r="AF2733" s="66"/>
      <c r="AG2733" s="30"/>
      <c r="AH2733" s="66"/>
      <c r="AI2733" s="66"/>
      <c r="AJ2733" s="76"/>
      <c r="AK2733" s="75"/>
      <c r="AL2733" s="7">
        <v>600996</v>
      </c>
    </row>
    <row r="2734" spans="1:38" x14ac:dyDescent="0.15">
      <c r="A2734" s="7">
        <v>600997</v>
      </c>
      <c r="B2734" s="17">
        <f t="shared" si="880"/>
        <v>-21.02941176470588</v>
      </c>
      <c r="C2734" s="17">
        <f t="shared" si="881"/>
        <v>1.3462624741103371</v>
      </c>
      <c r="D2734" s="17">
        <f t="shared" si="882"/>
        <v>128.25</v>
      </c>
      <c r="E2734" s="17">
        <f t="shared" si="883"/>
        <v>0.95691102406267492</v>
      </c>
      <c r="F2734" s="17">
        <f t="shared" si="884"/>
        <v>65</v>
      </c>
      <c r="G2734" s="17">
        <f t="shared" si="885"/>
        <v>0.96002953937044222</v>
      </c>
      <c r="H2734" s="17">
        <f t="shared" si="886"/>
        <v>32.823529411764703</v>
      </c>
      <c r="I2734" s="17">
        <f t="shared" si="887"/>
        <v>1.3400576368876083</v>
      </c>
      <c r="J2734" s="18">
        <v>7.15</v>
      </c>
      <c r="K2734" s="17">
        <v>-0.34</v>
      </c>
      <c r="L2734" s="17">
        <v>5.3109999999999999</v>
      </c>
      <c r="M2734" s="18">
        <v>5.13</v>
      </c>
      <c r="N2734" s="17">
        <v>0.01</v>
      </c>
      <c r="O2734" s="17">
        <v>5.3609999999999998</v>
      </c>
      <c r="P2734" s="18">
        <v>5.2</v>
      </c>
      <c r="Q2734" s="17">
        <v>0.04</v>
      </c>
      <c r="R2734" s="17">
        <v>5.4165000000000001</v>
      </c>
      <c r="S2734" s="18">
        <v>7.44</v>
      </c>
      <c r="T2734" s="17">
        <v>0.17</v>
      </c>
      <c r="U2734" s="17">
        <v>5.5519999999999996</v>
      </c>
      <c r="V2734" s="28">
        <v>42460</v>
      </c>
      <c r="W2734" s="7">
        <v>600997</v>
      </c>
      <c r="X2734" s="30"/>
      <c r="Y2734" s="66">
        <v>76602</v>
      </c>
      <c r="Z2734" s="66">
        <v>16118</v>
      </c>
      <c r="AA2734" s="30"/>
      <c r="AB2734" s="66">
        <v>72265</v>
      </c>
      <c r="AC2734" s="66">
        <v>17085</v>
      </c>
      <c r="AD2734" s="30"/>
      <c r="AE2734" s="66">
        <v>68089</v>
      </c>
      <c r="AF2734" s="66">
        <v>18133</v>
      </c>
      <c r="AG2734" s="30"/>
      <c r="AH2734" s="66">
        <v>65252</v>
      </c>
      <c r="AI2734" s="66">
        <v>18921</v>
      </c>
      <c r="AJ2734" s="76"/>
      <c r="AK2734" s="75"/>
      <c r="AL2734" s="7">
        <v>600997</v>
      </c>
    </row>
    <row r="2735" spans="1:38" x14ac:dyDescent="0.15">
      <c r="A2735" s="7">
        <v>600998</v>
      </c>
      <c r="B2735" s="17">
        <f t="shared" si="880"/>
        <v>48.232558139534881</v>
      </c>
      <c r="C2735" s="17">
        <f t="shared" si="881"/>
        <v>3.651408450704225</v>
      </c>
      <c r="D2735" s="17">
        <f t="shared" si="882"/>
        <v>46.388888888888886</v>
      </c>
      <c r="E2735" s="17">
        <f t="shared" si="883"/>
        <v>2.5644175547434047</v>
      </c>
      <c r="F2735" s="17">
        <f t="shared" si="884"/>
        <v>46.078947368421055</v>
      </c>
      <c r="G2735" s="17">
        <f t="shared" si="885"/>
        <v>2.6972072890833192</v>
      </c>
      <c r="H2735" s="17">
        <f t="shared" si="886"/>
        <v>57.535714285714285</v>
      </c>
      <c r="I2735" s="17">
        <f t="shared" si="887"/>
        <v>3.2524756972835469</v>
      </c>
      <c r="J2735" s="18">
        <v>20.74</v>
      </c>
      <c r="K2735" s="17">
        <v>0.43</v>
      </c>
      <c r="L2735" s="17">
        <v>5.68</v>
      </c>
      <c r="M2735" s="18">
        <v>16.7</v>
      </c>
      <c r="N2735" s="17">
        <v>0.09</v>
      </c>
      <c r="O2735" s="17">
        <v>6.5122</v>
      </c>
      <c r="P2735" s="18">
        <v>17.510000000000002</v>
      </c>
      <c r="Q2735" s="17">
        <v>0.19</v>
      </c>
      <c r="R2735" s="17">
        <v>6.4919000000000002</v>
      </c>
      <c r="S2735" s="18">
        <v>21.48</v>
      </c>
      <c r="T2735" s="17">
        <v>0.28000000000000003</v>
      </c>
      <c r="U2735" s="17">
        <v>6.6041999999999996</v>
      </c>
      <c r="V2735" s="28">
        <v>42485</v>
      </c>
      <c r="W2735" s="7">
        <v>600998</v>
      </c>
      <c r="X2735" s="16" t="s">
        <v>39</v>
      </c>
      <c r="Y2735" s="66">
        <v>33777</v>
      </c>
      <c r="Z2735" s="66">
        <v>48761</v>
      </c>
      <c r="AA2735" s="16" t="s">
        <v>37</v>
      </c>
      <c r="AB2735" s="66">
        <v>32030</v>
      </c>
      <c r="AC2735" s="66">
        <v>51420</v>
      </c>
      <c r="AD2735" s="16" t="s">
        <v>37</v>
      </c>
      <c r="AE2735" s="66">
        <v>27784</v>
      </c>
      <c r="AF2735" s="66">
        <v>59279</v>
      </c>
      <c r="AG2735" s="16" t="s">
        <v>37</v>
      </c>
      <c r="AH2735" s="66">
        <v>22119</v>
      </c>
      <c r="AI2735" s="66">
        <v>74462</v>
      </c>
      <c r="AJ2735" s="76"/>
      <c r="AK2735" s="75"/>
      <c r="AL2735" s="7">
        <v>600998</v>
      </c>
    </row>
    <row r="2736" spans="1:38" x14ac:dyDescent="0.15">
      <c r="A2736" s="7">
        <v>600999</v>
      </c>
      <c r="B2736" s="17">
        <f t="shared" si="880"/>
        <v>8.6944947289958456</v>
      </c>
      <c r="C2736" s="17">
        <f t="shared" si="881"/>
        <v>1.9616322510120483</v>
      </c>
      <c r="D2736" s="17">
        <f t="shared" si="882"/>
        <v>25.748416810592978</v>
      </c>
      <c r="E2736" s="17">
        <f t="shared" si="883"/>
        <v>2.1621164328100262</v>
      </c>
      <c r="F2736" s="17">
        <f t="shared" si="884"/>
        <v>21.373056994818651</v>
      </c>
      <c r="G2736" s="17">
        <f t="shared" si="885"/>
        <v>2.0043731778425657</v>
      </c>
      <c r="H2736" s="17">
        <f t="shared" si="886"/>
        <v>18.821167883211679</v>
      </c>
      <c r="I2736" s="17">
        <f t="shared" si="887"/>
        <v>2.0320830328750605</v>
      </c>
      <c r="J2736" s="18">
        <v>16.329999999999998</v>
      </c>
      <c r="K2736" s="17">
        <v>1.8782000000000001</v>
      </c>
      <c r="L2736" s="17">
        <v>8.3247</v>
      </c>
      <c r="M2736" s="18">
        <v>17.89</v>
      </c>
      <c r="N2736" s="17">
        <v>0.17369999999999999</v>
      </c>
      <c r="O2736" s="17">
        <v>8.2743000000000002</v>
      </c>
      <c r="P2736" s="18">
        <v>16.5</v>
      </c>
      <c r="Q2736" s="17">
        <v>0.38600000000000001</v>
      </c>
      <c r="R2736" s="17">
        <v>8.2319999999999993</v>
      </c>
      <c r="S2736" s="18">
        <v>17.190000000000001</v>
      </c>
      <c r="T2736" s="17">
        <v>0.68500000000000005</v>
      </c>
      <c r="U2736" s="17">
        <v>8.4593000000000007</v>
      </c>
      <c r="V2736" s="21">
        <v>42457</v>
      </c>
      <c r="W2736" s="7">
        <v>600999</v>
      </c>
      <c r="X2736" s="30" t="s">
        <v>41</v>
      </c>
      <c r="Y2736" s="66">
        <v>108008</v>
      </c>
      <c r="Z2736" s="66">
        <v>53775</v>
      </c>
      <c r="AA2736" s="16" t="s">
        <v>43</v>
      </c>
      <c r="AB2736" s="66">
        <v>115397</v>
      </c>
      <c r="AC2736" s="66">
        <v>50332</v>
      </c>
      <c r="AD2736" s="30" t="s">
        <v>41</v>
      </c>
      <c r="AE2736" s="66">
        <v>107567</v>
      </c>
      <c r="AF2736" s="66">
        <v>53996</v>
      </c>
      <c r="AG2736" s="30" t="s">
        <v>41</v>
      </c>
      <c r="AH2736" s="66">
        <v>112987</v>
      </c>
      <c r="AI2736" s="66">
        <v>51405</v>
      </c>
      <c r="AJ2736" s="76"/>
      <c r="AK2736" s="75"/>
      <c r="AL2736" s="7">
        <v>600999</v>
      </c>
    </row>
    <row r="2737" spans="1:38" x14ac:dyDescent="0.15">
      <c r="A2737" s="7">
        <v>601000</v>
      </c>
      <c r="B2737" s="17">
        <f t="shared" si="880"/>
        <v>7.1607142857142847</v>
      </c>
      <c r="C2737" s="17">
        <f t="shared" si="881"/>
        <v>0.8672520437735195</v>
      </c>
      <c r="D2737" s="17">
        <f t="shared" si="882"/>
        <v>17.4375</v>
      </c>
      <c r="E2737" s="17">
        <f t="shared" si="883"/>
        <v>1.7626247736174872</v>
      </c>
      <c r="F2737" s="17">
        <f t="shared" si="884"/>
        <v>12.125</v>
      </c>
      <c r="G2737" s="17">
        <f t="shared" si="885"/>
        <v>1.4673625293094319</v>
      </c>
      <c r="H2737" s="17">
        <f t="shared" si="886"/>
        <v>11.9375</v>
      </c>
      <c r="I2737" s="17">
        <f t="shared" si="887"/>
        <v>1.4013206162876009</v>
      </c>
      <c r="J2737" s="18">
        <v>4.01</v>
      </c>
      <c r="K2737" s="17">
        <v>0.56000000000000005</v>
      </c>
      <c r="L2737" s="17">
        <v>4.6238000000000001</v>
      </c>
      <c r="M2737" s="18">
        <v>8.3699999999999992</v>
      </c>
      <c r="N2737" s="17">
        <v>0.12</v>
      </c>
      <c r="O2737" s="17">
        <v>4.7485999999999997</v>
      </c>
      <c r="P2737" s="18">
        <v>3.88</v>
      </c>
      <c r="Q2737" s="17">
        <v>0.16</v>
      </c>
      <c r="R2737" s="17">
        <v>2.6442000000000001</v>
      </c>
      <c r="S2737" s="18">
        <v>3.82</v>
      </c>
      <c r="T2737" s="17">
        <v>0.24</v>
      </c>
      <c r="U2737" s="17">
        <v>2.726</v>
      </c>
      <c r="V2737" s="21">
        <v>42459</v>
      </c>
      <c r="W2737" s="7">
        <v>601000</v>
      </c>
      <c r="X2737" s="16"/>
      <c r="Y2737" s="66">
        <v>93024</v>
      </c>
      <c r="Z2737" s="66">
        <v>22937</v>
      </c>
      <c r="AA2737" s="16"/>
      <c r="AB2737" s="66">
        <v>96226</v>
      </c>
      <c r="AC2737" s="66">
        <v>23366</v>
      </c>
      <c r="AD2737" s="30"/>
      <c r="AE2737" s="66">
        <v>100327</v>
      </c>
      <c r="AF2737" s="66">
        <v>40339</v>
      </c>
      <c r="AG2737" s="30"/>
      <c r="AH2737" s="66">
        <v>96857</v>
      </c>
      <c r="AI2737" s="66">
        <v>41785</v>
      </c>
      <c r="AJ2737" s="76"/>
      <c r="AK2737" s="75"/>
      <c r="AL2737" s="7">
        <v>601000</v>
      </c>
    </row>
    <row r="2738" spans="1:38" x14ac:dyDescent="0.15">
      <c r="A2738" s="7">
        <v>601001</v>
      </c>
      <c r="B2738" s="17">
        <f t="shared" si="880"/>
        <v>-5.6574074074074074</v>
      </c>
      <c r="C2738" s="17">
        <f t="shared" si="881"/>
        <v>2.0999450096233159</v>
      </c>
      <c r="D2738" s="17">
        <f t="shared" si="882"/>
        <v>4.6634615384615383</v>
      </c>
      <c r="E2738" s="17">
        <f t="shared" si="883"/>
        <v>1.5226195334819326</v>
      </c>
      <c r="F2738" s="17">
        <f t="shared" si="884"/>
        <v>11.67391304347826</v>
      </c>
      <c r="G2738" s="17">
        <f t="shared" si="885"/>
        <v>1.7120994739359159</v>
      </c>
      <c r="H2738" s="17">
        <f t="shared" si="886"/>
        <v>36.050000000000004</v>
      </c>
      <c r="I2738" s="17">
        <f t="shared" si="887"/>
        <v>2.3628498394179718</v>
      </c>
      <c r="J2738" s="18">
        <v>6.11</v>
      </c>
      <c r="K2738" s="17">
        <v>-1.08</v>
      </c>
      <c r="L2738" s="17">
        <v>2.9096000000000002</v>
      </c>
      <c r="M2738" s="18">
        <v>4.8499999999999996</v>
      </c>
      <c r="N2738" s="17">
        <v>0.26</v>
      </c>
      <c r="O2738" s="17">
        <v>3.1852999999999998</v>
      </c>
      <c r="P2738" s="18">
        <v>5.37</v>
      </c>
      <c r="Q2738" s="17">
        <v>0.23</v>
      </c>
      <c r="R2738" s="17">
        <v>3.1364999999999998</v>
      </c>
      <c r="S2738" s="18">
        <v>7.21</v>
      </c>
      <c r="T2738" s="17">
        <v>0.15</v>
      </c>
      <c r="U2738" s="17">
        <v>3.0514000000000001</v>
      </c>
      <c r="V2738" s="28">
        <v>42488</v>
      </c>
      <c r="W2738" s="7">
        <v>601001</v>
      </c>
      <c r="X2738" s="30"/>
      <c r="Y2738" s="66"/>
      <c r="Z2738" s="66"/>
      <c r="AA2738" s="30"/>
      <c r="AB2738" s="66"/>
      <c r="AC2738" s="66"/>
      <c r="AD2738" s="30"/>
      <c r="AE2738" s="66"/>
      <c r="AF2738" s="66"/>
      <c r="AG2738" s="30"/>
      <c r="AH2738" s="66"/>
      <c r="AI2738" s="66"/>
      <c r="AJ2738" s="76"/>
      <c r="AK2738" s="75"/>
      <c r="AL2738" s="7">
        <v>601001</v>
      </c>
    </row>
    <row r="2739" spans="1:38" x14ac:dyDescent="0.15">
      <c r="A2739" s="7">
        <v>601002</v>
      </c>
      <c r="B2739" s="17">
        <f t="shared" si="880"/>
        <v>-475.99999999999994</v>
      </c>
      <c r="C2739" s="17">
        <f t="shared" si="881"/>
        <v>3.3634821933295647</v>
      </c>
      <c r="D2739" s="17">
        <f t="shared" si="882"/>
        <v>-1063.75</v>
      </c>
      <c r="E2739" s="17">
        <f t="shared" si="883"/>
        <v>3.0071733983532987</v>
      </c>
      <c r="F2739" s="17">
        <f t="shared" si="884"/>
        <v>145</v>
      </c>
      <c r="G2739" s="17">
        <f t="shared" si="885"/>
        <v>3.041745332494231</v>
      </c>
      <c r="H2739" s="17">
        <f t="shared" si="886"/>
        <v>119.59821428571428</v>
      </c>
      <c r="I2739" s="17">
        <f t="shared" si="887"/>
        <v>3.0896446735632979</v>
      </c>
      <c r="J2739" s="18">
        <v>9.52</v>
      </c>
      <c r="K2739" s="17">
        <v>-0.02</v>
      </c>
      <c r="L2739" s="17">
        <v>2.8304</v>
      </c>
      <c r="M2739" s="18">
        <v>8.51</v>
      </c>
      <c r="N2739" s="17">
        <v>-2E-3</v>
      </c>
      <c r="O2739" s="17">
        <v>2.8298999999999999</v>
      </c>
      <c r="P2739" s="18">
        <v>8.6999999999999993</v>
      </c>
      <c r="Q2739" s="17">
        <v>0.03</v>
      </c>
      <c r="R2739" s="17">
        <v>2.8601999999999999</v>
      </c>
      <c r="S2739" s="18">
        <v>8.93</v>
      </c>
      <c r="T2739" s="17">
        <v>5.6000000000000001E-2</v>
      </c>
      <c r="U2739" s="17">
        <v>2.8902999999999999</v>
      </c>
      <c r="V2739" s="21">
        <v>42478</v>
      </c>
      <c r="W2739" s="7">
        <v>601002</v>
      </c>
      <c r="X2739" s="30"/>
      <c r="Y2739" s="66"/>
      <c r="Z2739" s="66"/>
      <c r="AA2739" s="30"/>
      <c r="AB2739" s="66"/>
      <c r="AC2739" s="66"/>
      <c r="AD2739" s="30"/>
      <c r="AE2739" s="66"/>
      <c r="AF2739" s="66"/>
      <c r="AG2739" s="30"/>
      <c r="AH2739" s="66"/>
      <c r="AI2739" s="66"/>
      <c r="AJ2739" s="76"/>
      <c r="AK2739" s="75"/>
      <c r="AL2739" s="7">
        <v>601002</v>
      </c>
    </row>
    <row r="2740" spans="1:38" x14ac:dyDescent="0.15">
      <c r="A2740" s="7">
        <v>601003</v>
      </c>
      <c r="B2740" s="17">
        <f t="shared" si="880"/>
        <v>-10.256410256410255</v>
      </c>
      <c r="C2740" s="17">
        <f t="shared" si="881"/>
        <v>2.7485852869846403</v>
      </c>
      <c r="D2740" s="17">
        <f t="shared" si="882"/>
        <v>150.83333333333334</v>
      </c>
      <c r="E2740" s="17">
        <f t="shared" si="883"/>
        <v>2.0824943910717368</v>
      </c>
      <c r="F2740" s="17">
        <f t="shared" si="884"/>
        <v>63.311688311688307</v>
      </c>
      <c r="G2740" s="17">
        <f t="shared" si="885"/>
        <v>2.2127659574468086</v>
      </c>
      <c r="H2740" s="17">
        <f t="shared" si="886"/>
        <v>55.394190871369297</v>
      </c>
      <c r="I2740" s="17">
        <f t="shared" si="887"/>
        <v>1.9991015274034143</v>
      </c>
      <c r="J2740" s="18">
        <v>4.76</v>
      </c>
      <c r="K2740" s="17">
        <v>-0.46410000000000001</v>
      </c>
      <c r="L2740" s="17">
        <v>1.7318</v>
      </c>
      <c r="M2740" s="18">
        <v>3.62</v>
      </c>
      <c r="N2740" s="17">
        <v>6.0000000000000001E-3</v>
      </c>
      <c r="O2740" s="17">
        <v>1.7383</v>
      </c>
      <c r="P2740" s="18">
        <v>3.9</v>
      </c>
      <c r="Q2740" s="17">
        <v>3.0800000000000001E-2</v>
      </c>
      <c r="R2740" s="17">
        <v>1.7625</v>
      </c>
      <c r="S2740" s="18">
        <v>3.56</v>
      </c>
      <c r="T2740" s="17">
        <v>4.82E-2</v>
      </c>
      <c r="U2740" s="17">
        <v>1.7807999999999999</v>
      </c>
      <c r="V2740" s="21">
        <v>42487</v>
      </c>
      <c r="W2740" s="7">
        <v>601003</v>
      </c>
      <c r="X2740" s="30"/>
      <c r="Y2740" s="66"/>
      <c r="Z2740" s="66"/>
      <c r="AA2740" s="30"/>
      <c r="AB2740" s="66"/>
      <c r="AC2740" s="66"/>
      <c r="AD2740" s="30"/>
      <c r="AE2740" s="66"/>
      <c r="AF2740" s="66"/>
      <c r="AG2740" s="30"/>
      <c r="AH2740" s="66">
        <v>81823</v>
      </c>
      <c r="AI2740" s="66">
        <v>31321</v>
      </c>
      <c r="AJ2740" s="76"/>
      <c r="AK2740" s="75"/>
      <c r="AL2740" s="7">
        <v>601003</v>
      </c>
    </row>
    <row r="2741" spans="1:38" x14ac:dyDescent="0.15">
      <c r="A2741" s="7">
        <v>601005</v>
      </c>
      <c r="B2741" s="17">
        <f t="shared" si="880"/>
        <v>-1.8666666666666665</v>
      </c>
      <c r="C2741" s="17">
        <f t="shared" si="881"/>
        <v>2.802491103202847</v>
      </c>
      <c r="D2741" s="17">
        <f t="shared" si="882"/>
        <v>-3.1136363636363638</v>
      </c>
      <c r="E2741" s="17">
        <f t="shared" si="883"/>
        <v>4.0562546262028132</v>
      </c>
      <c r="F2741" s="17">
        <f t="shared" si="884"/>
        <v>-3.15</v>
      </c>
      <c r="G2741" s="17">
        <f t="shared" si="885"/>
        <v>5.082694634933441</v>
      </c>
      <c r="H2741" s="17">
        <f t="shared" si="886"/>
        <v>-2.7116212338593977</v>
      </c>
      <c r="I2741" s="17">
        <f t="shared" si="887"/>
        <v>8.4848484848484844</v>
      </c>
      <c r="J2741" s="18">
        <v>2.52</v>
      </c>
      <c r="K2741" s="17">
        <v>-1.35</v>
      </c>
      <c r="L2741" s="17">
        <v>0.8992</v>
      </c>
      <c r="M2741" s="18">
        <v>2.74</v>
      </c>
      <c r="N2741" s="17">
        <v>-0.22</v>
      </c>
      <c r="O2741" s="17">
        <v>0.67549999999999999</v>
      </c>
      <c r="P2741" s="18">
        <v>2.52</v>
      </c>
      <c r="Q2741" s="17">
        <v>-0.4</v>
      </c>
      <c r="R2741" s="17">
        <v>0.49580000000000002</v>
      </c>
      <c r="S2741" s="18">
        <v>2.52</v>
      </c>
      <c r="T2741" s="17">
        <v>-0.69699999999999995</v>
      </c>
      <c r="U2741" s="17">
        <v>0.29699999999999999</v>
      </c>
      <c r="V2741" s="21">
        <v>42460</v>
      </c>
      <c r="W2741" s="7">
        <v>601005</v>
      </c>
      <c r="X2741" s="30"/>
      <c r="Y2741" s="66"/>
      <c r="Z2741" s="66"/>
      <c r="AA2741" s="30"/>
      <c r="AB2741" s="66"/>
      <c r="AC2741" s="66"/>
      <c r="AD2741" s="30"/>
      <c r="AE2741" s="66"/>
      <c r="AF2741" s="66"/>
      <c r="AG2741" s="30"/>
      <c r="AH2741" s="66"/>
      <c r="AI2741" s="66"/>
      <c r="AJ2741" s="76"/>
      <c r="AK2741" s="75"/>
      <c r="AL2741" s="7">
        <v>601005</v>
      </c>
    </row>
    <row r="2742" spans="1:38" x14ac:dyDescent="0.15">
      <c r="A2742" s="7">
        <v>601006</v>
      </c>
      <c r="B2742" s="17">
        <f t="shared" si="880"/>
        <v>8.329411764705883</v>
      </c>
      <c r="C2742" s="17">
        <f t="shared" si="881"/>
        <v>1.1811811811811812</v>
      </c>
      <c r="D2742" s="17">
        <f t="shared" si="882"/>
        <v>12.267857142857142</v>
      </c>
      <c r="E2742" s="17">
        <f t="shared" si="883"/>
        <v>1.120315710511725</v>
      </c>
      <c r="F2742" s="17">
        <f t="shared" si="884"/>
        <v>12.88</v>
      </c>
      <c r="G2742" s="17">
        <f t="shared" si="885"/>
        <v>1.1119552455280062</v>
      </c>
      <c r="H2742" s="17">
        <f t="shared" si="886"/>
        <v>13.585714285714287</v>
      </c>
      <c r="I2742" s="17">
        <f t="shared" si="887"/>
        <v>1.076364130250246</v>
      </c>
      <c r="J2742" s="18">
        <v>7.08</v>
      </c>
      <c r="K2742" s="17">
        <v>0.85</v>
      </c>
      <c r="L2742" s="17">
        <v>5.9939999999999998</v>
      </c>
      <c r="M2742" s="18">
        <v>6.87</v>
      </c>
      <c r="N2742" s="17">
        <v>0.14000000000000001</v>
      </c>
      <c r="O2742" s="17">
        <v>6.1322000000000001</v>
      </c>
      <c r="P2742" s="18">
        <v>6.44</v>
      </c>
      <c r="Q2742" s="17">
        <v>0.25</v>
      </c>
      <c r="R2742" s="17">
        <v>5.7915999999999999</v>
      </c>
      <c r="S2742" s="18">
        <v>6.34</v>
      </c>
      <c r="T2742" s="17">
        <v>0.35</v>
      </c>
      <c r="U2742" s="17">
        <v>5.8902000000000001</v>
      </c>
      <c r="V2742" s="21">
        <v>42487</v>
      </c>
      <c r="W2742" s="7">
        <v>601006</v>
      </c>
      <c r="X2742" s="16" t="s">
        <v>43</v>
      </c>
      <c r="Y2742" s="66">
        <v>183682</v>
      </c>
      <c r="Z2742" s="66">
        <v>80938</v>
      </c>
      <c r="AA2742" s="16" t="s">
        <v>43</v>
      </c>
      <c r="AB2742" s="66">
        <v>190216</v>
      </c>
      <c r="AC2742" s="66">
        <v>78157</v>
      </c>
      <c r="AD2742" s="16" t="s">
        <v>43</v>
      </c>
      <c r="AE2742" s="66">
        <v>193883</v>
      </c>
      <c r="AF2742" s="66">
        <v>76679</v>
      </c>
      <c r="AG2742" s="16" t="s">
        <v>41</v>
      </c>
      <c r="AH2742" s="66">
        <v>183469</v>
      </c>
      <c r="AI2742" s="66">
        <v>81032</v>
      </c>
      <c r="AJ2742" s="76"/>
      <c r="AK2742" s="75"/>
      <c r="AL2742" s="7">
        <v>601006</v>
      </c>
    </row>
    <row r="2743" spans="1:38" x14ac:dyDescent="0.15">
      <c r="A2743" s="7">
        <v>601007</v>
      </c>
      <c r="B2743" s="17">
        <f t="shared" si="880"/>
        <v>84.879518072289144</v>
      </c>
      <c r="C2743" s="17">
        <f t="shared" si="881"/>
        <v>3.0188760096844001</v>
      </c>
      <c r="D2743" s="17">
        <f t="shared" si="882"/>
        <v>111.16071428571428</v>
      </c>
      <c r="E2743" s="17">
        <f t="shared" si="883"/>
        <v>2.6516442324075653</v>
      </c>
      <c r="F2743" s="17">
        <f t="shared" si="884"/>
        <v>109.91228070175438</v>
      </c>
      <c r="G2743" s="17">
        <f t="shared" si="885"/>
        <v>2.7049198022580576</v>
      </c>
      <c r="H2743" s="17">
        <f t="shared" si="886"/>
        <v>83.69747899159664</v>
      </c>
      <c r="I2743" s="17">
        <f t="shared" si="887"/>
        <v>2.8594190728419782</v>
      </c>
      <c r="J2743" s="18">
        <v>14.09</v>
      </c>
      <c r="K2743" s="17">
        <v>0.16600000000000001</v>
      </c>
      <c r="L2743" s="17">
        <v>4.6673</v>
      </c>
      <c r="M2743" s="18">
        <v>12.45</v>
      </c>
      <c r="N2743" s="17">
        <v>2.8000000000000001E-2</v>
      </c>
      <c r="O2743" s="17">
        <v>4.6951999999999998</v>
      </c>
      <c r="P2743" s="18">
        <v>12.53</v>
      </c>
      <c r="Q2743" s="17">
        <v>5.7000000000000002E-2</v>
      </c>
      <c r="R2743" s="17">
        <v>4.6322999999999999</v>
      </c>
      <c r="S2743" s="18">
        <v>13.28</v>
      </c>
      <c r="T2743" s="17">
        <v>0.11899999999999999</v>
      </c>
      <c r="U2743" s="17">
        <v>4.6443000000000003</v>
      </c>
      <c r="V2743" s="21">
        <v>42458</v>
      </c>
      <c r="W2743" s="7">
        <v>601007</v>
      </c>
      <c r="X2743" s="16" t="s">
        <v>43</v>
      </c>
      <c r="Y2743" s="66">
        <v>28655</v>
      </c>
      <c r="Z2743" s="66">
        <v>10469</v>
      </c>
      <c r="AA2743" s="16" t="s">
        <v>41</v>
      </c>
      <c r="AB2743" s="66">
        <v>25038</v>
      </c>
      <c r="AC2743" s="66">
        <v>11982</v>
      </c>
      <c r="AD2743" s="16" t="s">
        <v>41</v>
      </c>
      <c r="AE2743" s="66">
        <v>22145</v>
      </c>
      <c r="AF2743" s="66">
        <v>13547</v>
      </c>
      <c r="AG2743" s="16" t="s">
        <v>41</v>
      </c>
      <c r="AH2743" s="66">
        <v>21041</v>
      </c>
      <c r="AI2743" s="66">
        <v>14258</v>
      </c>
      <c r="AJ2743" s="76"/>
      <c r="AK2743" s="75"/>
      <c r="AL2743" s="7">
        <v>601007</v>
      </c>
    </row>
    <row r="2744" spans="1:38" x14ac:dyDescent="0.15">
      <c r="A2744" s="7">
        <v>601008</v>
      </c>
      <c r="B2744" s="17">
        <f t="shared" si="880"/>
        <v>109.60000000000001</v>
      </c>
      <c r="C2744" s="17">
        <f t="shared" si="881"/>
        <v>1.7296887822738465</v>
      </c>
      <c r="D2744" s="17">
        <f t="shared" si="882"/>
        <v>239.16666666666666</v>
      </c>
      <c r="E2744" s="17">
        <f t="shared" si="883"/>
        <v>1.8082157258064517</v>
      </c>
      <c r="F2744" s="17">
        <f t="shared" si="884"/>
        <v>395</v>
      </c>
      <c r="G2744" s="17">
        <f t="shared" si="885"/>
        <v>1.5027582271257371</v>
      </c>
      <c r="H2744" s="17">
        <f t="shared" si="886"/>
        <v>517.5</v>
      </c>
      <c r="I2744" s="17">
        <f t="shared" si="887"/>
        <v>1.5307092603156494</v>
      </c>
      <c r="J2744" s="18">
        <v>5.48</v>
      </c>
      <c r="K2744" s="17">
        <v>0.05</v>
      </c>
      <c r="L2744" s="17">
        <v>3.1682000000000001</v>
      </c>
      <c r="M2744" s="18">
        <v>5.74</v>
      </c>
      <c r="N2744" s="17">
        <v>6.0000000000000001E-3</v>
      </c>
      <c r="O2744" s="17">
        <v>3.1743999999999999</v>
      </c>
      <c r="P2744" s="18">
        <v>4.74</v>
      </c>
      <c r="Q2744" s="17">
        <v>6.0000000000000001E-3</v>
      </c>
      <c r="R2744" s="17">
        <v>3.1541999999999999</v>
      </c>
      <c r="S2744" s="18">
        <v>4.83</v>
      </c>
      <c r="T2744" s="17">
        <v>7.0000000000000001E-3</v>
      </c>
      <c r="U2744" s="17">
        <v>3.1554000000000002</v>
      </c>
      <c r="V2744" s="21">
        <v>42488</v>
      </c>
      <c r="W2744" s="7">
        <v>601008</v>
      </c>
      <c r="X2744" s="30"/>
      <c r="Y2744" s="66">
        <v>98921</v>
      </c>
      <c r="Z2744" s="66">
        <v>10262</v>
      </c>
      <c r="AA2744" s="30"/>
      <c r="AB2744" s="66">
        <v>100299</v>
      </c>
      <c r="AC2744" s="66">
        <v>10121</v>
      </c>
      <c r="AD2744" s="30"/>
      <c r="AE2744" s="66">
        <v>90151</v>
      </c>
      <c r="AF2744" s="66">
        <v>11261</v>
      </c>
      <c r="AG2744" s="30"/>
      <c r="AH2744" s="66">
        <v>86099</v>
      </c>
      <c r="AI2744" s="66">
        <v>11791</v>
      </c>
      <c r="AJ2744" s="76"/>
      <c r="AK2744" s="75"/>
      <c r="AL2744" s="7">
        <v>601008</v>
      </c>
    </row>
    <row r="2745" spans="1:38" x14ac:dyDescent="0.15">
      <c r="A2745" s="7">
        <v>601009</v>
      </c>
      <c r="B2745" s="17">
        <f t="shared" si="880"/>
        <v>4.9049773755656112</v>
      </c>
      <c r="C2745" s="17">
        <f t="shared" si="881"/>
        <v>0.77373304782298358</v>
      </c>
      <c r="D2745" s="17">
        <f t="shared" si="882"/>
        <v>6.3888888888888893</v>
      </c>
      <c r="E2745" s="17">
        <f t="shared" si="883"/>
        <v>1.1042524005486969</v>
      </c>
      <c r="F2745" s="17">
        <f t="shared" si="884"/>
        <v>6.5208333333333339</v>
      </c>
      <c r="G2745" s="17">
        <f t="shared" si="885"/>
        <v>1.0456570155902005</v>
      </c>
      <c r="H2745" s="17">
        <f t="shared" si="886"/>
        <v>7.3285714285714274</v>
      </c>
      <c r="I2745" s="17">
        <f t="shared" si="887"/>
        <v>1.0088495575221239</v>
      </c>
      <c r="J2745" s="18">
        <v>10.84</v>
      </c>
      <c r="K2745" s="17">
        <v>2.21</v>
      </c>
      <c r="L2745" s="17">
        <v>14.01</v>
      </c>
      <c r="M2745" s="18">
        <v>16.100000000000001</v>
      </c>
      <c r="N2745" s="17">
        <v>0.63</v>
      </c>
      <c r="O2745" s="17">
        <v>14.58</v>
      </c>
      <c r="P2745" s="18">
        <v>9.39</v>
      </c>
      <c r="Q2745" s="17">
        <v>0.72</v>
      </c>
      <c r="R2745" s="17">
        <v>8.98</v>
      </c>
      <c r="S2745" s="18">
        <v>10.26</v>
      </c>
      <c r="T2745" s="17">
        <v>1.05</v>
      </c>
      <c r="U2745" s="17">
        <v>10.17</v>
      </c>
      <c r="V2745" s="21">
        <v>42481</v>
      </c>
      <c r="W2745" s="7">
        <v>601009</v>
      </c>
      <c r="X2745" s="30"/>
      <c r="Y2745" s="66">
        <v>86510</v>
      </c>
      <c r="Z2745" s="66">
        <v>38908</v>
      </c>
      <c r="AA2745" s="30"/>
      <c r="AB2745" s="66">
        <v>83999</v>
      </c>
      <c r="AC2745" s="66">
        <v>40071</v>
      </c>
      <c r="AD2745" s="30" t="s">
        <v>41</v>
      </c>
      <c r="AE2745" s="66">
        <v>86229</v>
      </c>
      <c r="AF2745" s="66">
        <v>70263</v>
      </c>
      <c r="AG2745" s="30" t="s">
        <v>41</v>
      </c>
      <c r="AH2745" s="66">
        <v>85675</v>
      </c>
      <c r="AI2745" s="66">
        <v>70717</v>
      </c>
      <c r="AJ2745" s="76"/>
      <c r="AK2745" s="75"/>
      <c r="AL2745" s="7">
        <v>601009</v>
      </c>
    </row>
    <row r="2746" spans="1:38" x14ac:dyDescent="0.15">
      <c r="A2746" s="7">
        <v>601010</v>
      </c>
      <c r="B2746" s="17">
        <f t="shared" si="880"/>
        <v>37.571428571428569</v>
      </c>
      <c r="C2746" s="17">
        <f t="shared" si="881"/>
        <v>2.4535870883477933</v>
      </c>
      <c r="D2746" s="17">
        <f t="shared" si="882"/>
        <v>49.166666666666671</v>
      </c>
      <c r="E2746" s="17">
        <f t="shared" si="883"/>
        <v>2.7153902798232696</v>
      </c>
      <c r="F2746" s="17">
        <f t="shared" si="884"/>
        <v>32.4375</v>
      </c>
      <c r="G2746" s="17">
        <f t="shared" si="885"/>
        <v>2.3809523809523809</v>
      </c>
      <c r="H2746" s="17">
        <f t="shared" si="886"/>
        <v>38.174999999999997</v>
      </c>
      <c r="I2746" s="17">
        <f t="shared" si="887"/>
        <v>2.3140571012911435</v>
      </c>
      <c r="J2746" s="18">
        <v>5.26</v>
      </c>
      <c r="K2746" s="17">
        <v>0.14000000000000001</v>
      </c>
      <c r="L2746" s="17">
        <v>2.1438000000000001</v>
      </c>
      <c r="M2746" s="18">
        <v>5.9</v>
      </c>
      <c r="N2746" s="17">
        <v>0.03</v>
      </c>
      <c r="O2746" s="17">
        <v>2.1728000000000001</v>
      </c>
      <c r="P2746" s="18">
        <v>5.19</v>
      </c>
      <c r="Q2746" s="17">
        <v>0.08</v>
      </c>
      <c r="R2746" s="17">
        <v>2.1798000000000002</v>
      </c>
      <c r="S2746" s="18">
        <v>5.09</v>
      </c>
      <c r="T2746" s="17">
        <v>0.1</v>
      </c>
      <c r="U2746" s="17">
        <v>2.1996000000000002</v>
      </c>
      <c r="V2746" s="28">
        <v>42478</v>
      </c>
      <c r="W2746" s="7">
        <v>601010</v>
      </c>
      <c r="X2746" s="16"/>
      <c r="Y2746" s="66"/>
      <c r="Z2746" s="66"/>
      <c r="AA2746" s="30"/>
      <c r="AB2746" s="66"/>
      <c r="AC2746" s="66"/>
      <c r="AD2746" s="30"/>
      <c r="AE2746" s="66"/>
      <c r="AF2746" s="66"/>
      <c r="AG2746" s="30"/>
      <c r="AH2746" s="66"/>
      <c r="AI2746" s="66"/>
      <c r="AJ2746" s="76"/>
      <c r="AK2746" s="75"/>
      <c r="AL2746" s="7">
        <v>601010</v>
      </c>
    </row>
    <row r="2747" spans="1:38" x14ac:dyDescent="0.15">
      <c r="A2747" s="7">
        <v>601011</v>
      </c>
      <c r="B2747" s="17">
        <f t="shared" si="880"/>
        <v>101.85714285714285</v>
      </c>
      <c r="C2747" s="17">
        <f t="shared" si="881"/>
        <v>2.2953352863535397</v>
      </c>
      <c r="D2747" s="17">
        <f t="shared" si="882"/>
        <v>855.88235294117658</v>
      </c>
      <c r="E2747" s="17">
        <f t="shared" si="883"/>
        <v>1.8733704573985259</v>
      </c>
      <c r="F2747" s="17">
        <f t="shared" si="884"/>
        <v>282.5</v>
      </c>
      <c r="G2747" s="17">
        <f t="shared" si="885"/>
        <v>1.8130475243076727</v>
      </c>
      <c r="H2747" s="17">
        <f t="shared" si="886"/>
        <v>312.375</v>
      </c>
      <c r="I2747" s="17">
        <f t="shared" si="887"/>
        <v>2.6672216707758318</v>
      </c>
      <c r="J2747" s="18">
        <v>7.13</v>
      </c>
      <c r="K2747" s="17">
        <v>7.0000000000000007E-2</v>
      </c>
      <c r="L2747" s="17">
        <v>3.1063000000000001</v>
      </c>
      <c r="M2747" s="18">
        <v>5.82</v>
      </c>
      <c r="N2747" s="17">
        <v>1.6999999999999999E-3</v>
      </c>
      <c r="O2747" s="17">
        <v>3.1067</v>
      </c>
      <c r="P2747" s="18">
        <v>5.65</v>
      </c>
      <c r="Q2747" s="17">
        <v>0.01</v>
      </c>
      <c r="R2747" s="17">
        <v>3.1162999999999998</v>
      </c>
      <c r="S2747" s="18">
        <v>8.33</v>
      </c>
      <c r="T2747" s="17">
        <v>0.02</v>
      </c>
      <c r="U2747" s="17">
        <v>3.1231</v>
      </c>
      <c r="V2747" s="21">
        <v>42485</v>
      </c>
      <c r="W2747" s="7">
        <v>601011</v>
      </c>
      <c r="X2747" s="42" t="s">
        <v>43</v>
      </c>
      <c r="Y2747" s="66">
        <v>57687</v>
      </c>
      <c r="Z2747" s="66">
        <v>23706</v>
      </c>
      <c r="AA2747" s="42"/>
      <c r="AB2747" s="66">
        <v>88306</v>
      </c>
      <c r="AC2747" s="66">
        <v>15486</v>
      </c>
      <c r="AD2747" s="42"/>
      <c r="AE2747" s="66">
        <v>76406</v>
      </c>
      <c r="AF2747" s="66">
        <v>17898</v>
      </c>
      <c r="AG2747" s="42"/>
      <c r="AH2747" s="66">
        <v>100566</v>
      </c>
      <c r="AI2747" s="66">
        <v>13598</v>
      </c>
      <c r="AJ2747" s="76"/>
      <c r="AK2747" s="75"/>
      <c r="AL2747" s="7">
        <v>601011</v>
      </c>
    </row>
    <row r="2748" spans="1:38" x14ac:dyDescent="0.15">
      <c r="A2748" s="7">
        <v>601012</v>
      </c>
      <c r="B2748" s="17">
        <f t="shared" si="880"/>
        <v>15.569767441860465</v>
      </c>
      <c r="C2748" s="17">
        <f t="shared" si="881"/>
        <v>2.648967318192609</v>
      </c>
      <c r="D2748" s="17">
        <f t="shared" si="882"/>
        <v>21.083333333333336</v>
      </c>
      <c r="E2748" s="17">
        <f t="shared" si="883"/>
        <v>3.8000540719156479</v>
      </c>
      <c r="F2748" s="17">
        <f t="shared" si="884"/>
        <v>13.316326530612246</v>
      </c>
      <c r="G2748" s="17">
        <f t="shared" si="885"/>
        <v>3.6023850273284386</v>
      </c>
      <c r="H2748" s="17">
        <f t="shared" si="886"/>
        <v>16.330645161290324</v>
      </c>
      <c r="I2748" s="17">
        <f t="shared" si="887"/>
        <v>2.78626269297449</v>
      </c>
      <c r="J2748" s="18">
        <v>13.39</v>
      </c>
      <c r="K2748" s="17">
        <v>0.86</v>
      </c>
      <c r="L2748" s="17">
        <v>5.0548000000000002</v>
      </c>
      <c r="M2748" s="18">
        <v>12.65</v>
      </c>
      <c r="N2748" s="17">
        <v>0.15</v>
      </c>
      <c r="O2748" s="17">
        <v>3.3289</v>
      </c>
      <c r="P2748" s="18">
        <v>13.05</v>
      </c>
      <c r="Q2748" s="17">
        <v>0.49</v>
      </c>
      <c r="R2748" s="17">
        <v>3.6225999999999998</v>
      </c>
      <c r="S2748" s="18">
        <v>13.5</v>
      </c>
      <c r="T2748" s="17">
        <v>0.62</v>
      </c>
      <c r="U2748" s="17">
        <v>4.8452000000000002</v>
      </c>
      <c r="V2748" s="28"/>
      <c r="W2748" s="7">
        <v>601012</v>
      </c>
      <c r="X2748" s="30"/>
      <c r="Y2748" s="66"/>
      <c r="Z2748" s="66"/>
      <c r="AA2748" s="30"/>
      <c r="AB2748" s="66"/>
      <c r="AC2748" s="66"/>
      <c r="AD2748" s="30"/>
      <c r="AE2748" s="66"/>
      <c r="AF2748" s="66"/>
      <c r="AG2748" s="30"/>
      <c r="AH2748" s="66"/>
      <c r="AI2748" s="66"/>
      <c r="AJ2748" s="76"/>
      <c r="AK2748" s="75"/>
      <c r="AL2748" s="7">
        <v>601012</v>
      </c>
    </row>
    <row r="2749" spans="1:38" x14ac:dyDescent="0.15">
      <c r="A2749" s="7">
        <v>601015</v>
      </c>
      <c r="B2749" s="17">
        <f t="shared" si="880"/>
        <v>-21.2</v>
      </c>
      <c r="C2749" s="17">
        <f t="shared" si="881"/>
        <v>2.3778071334213999</v>
      </c>
      <c r="D2749" s="17">
        <f t="shared" si="882"/>
        <v>117.25000000000001</v>
      </c>
      <c r="E2749" s="17">
        <f t="shared" si="883"/>
        <v>2.3297402016790025</v>
      </c>
      <c r="F2749" s="17">
        <f t="shared" si="884"/>
        <v>144.625</v>
      </c>
      <c r="G2749" s="17">
        <f t="shared" si="885"/>
        <v>2.8461084325494443</v>
      </c>
      <c r="H2749" s="17">
        <f t="shared" si="886"/>
        <v>71.53125</v>
      </c>
      <c r="I2749" s="17">
        <f t="shared" si="887"/>
        <v>2.7372197309417041</v>
      </c>
      <c r="J2749" s="18">
        <v>9.5399999999999991</v>
      </c>
      <c r="K2749" s="17">
        <v>-0.45</v>
      </c>
      <c r="L2749" s="17">
        <v>4.0121000000000002</v>
      </c>
      <c r="M2749" s="18">
        <v>9.3800000000000008</v>
      </c>
      <c r="N2749" s="17">
        <v>0.02</v>
      </c>
      <c r="O2749" s="17">
        <v>4.0262000000000002</v>
      </c>
      <c r="P2749" s="18">
        <v>11.57</v>
      </c>
      <c r="Q2749" s="17">
        <v>0.04</v>
      </c>
      <c r="R2749" s="17">
        <v>4.0651999999999999</v>
      </c>
      <c r="S2749" s="18">
        <v>7.63</v>
      </c>
      <c r="T2749" s="17">
        <v>0.08</v>
      </c>
      <c r="U2749" s="17">
        <v>2.7875000000000001</v>
      </c>
      <c r="V2749" s="28">
        <v>42446</v>
      </c>
      <c r="W2749" s="7">
        <v>601015</v>
      </c>
      <c r="X2749" s="30"/>
      <c r="Y2749" s="66">
        <v>34387</v>
      </c>
      <c r="Z2749" s="66">
        <v>18030</v>
      </c>
      <c r="AA2749" s="30"/>
      <c r="AB2749" s="66">
        <v>32436</v>
      </c>
      <c r="AC2749" s="66">
        <v>19114</v>
      </c>
      <c r="AD2749" s="30" t="s">
        <v>41</v>
      </c>
      <c r="AE2749" s="66">
        <v>29593</v>
      </c>
      <c r="AF2749" s="66">
        <v>20950</v>
      </c>
      <c r="AG2749" s="30" t="s">
        <v>41</v>
      </c>
      <c r="AH2749" s="66">
        <v>42134</v>
      </c>
      <c r="AI2749" s="66">
        <v>22072</v>
      </c>
      <c r="AJ2749" s="76"/>
      <c r="AK2749" s="75"/>
      <c r="AL2749" s="7">
        <v>601015</v>
      </c>
    </row>
    <row r="2750" spans="1:38" x14ac:dyDescent="0.15">
      <c r="A2750" s="7">
        <v>601016</v>
      </c>
      <c r="B2750" s="17">
        <f t="shared" si="880"/>
        <v>97.252747252747255</v>
      </c>
      <c r="C2750" s="17">
        <f t="shared" si="881"/>
        <v>2.8947110195270334</v>
      </c>
      <c r="D2750" s="17">
        <f t="shared" si="882"/>
        <v>83.60294117647058</v>
      </c>
      <c r="E2750" s="17">
        <f t="shared" si="883"/>
        <v>3.7314167569164121</v>
      </c>
      <c r="F2750" s="17">
        <f t="shared" si="884"/>
        <v>68.958333333333343</v>
      </c>
      <c r="G2750" s="17">
        <f t="shared" si="885"/>
        <v>3.2677372647097536</v>
      </c>
      <c r="H2750" s="17">
        <f t="shared" si="886"/>
        <v>109.6875</v>
      </c>
      <c r="I2750" s="17">
        <f t="shared" si="887"/>
        <v>3.0894147935439151</v>
      </c>
      <c r="J2750" s="18">
        <v>8.85</v>
      </c>
      <c r="K2750" s="17">
        <v>9.0999999999999998E-2</v>
      </c>
      <c r="L2750" s="17">
        <v>3.0573000000000001</v>
      </c>
      <c r="M2750" s="18">
        <v>11.37</v>
      </c>
      <c r="N2750" s="17">
        <v>3.4000000000000002E-2</v>
      </c>
      <c r="O2750" s="17">
        <v>3.0470999999999999</v>
      </c>
      <c r="P2750" s="18">
        <v>9.93</v>
      </c>
      <c r="Q2750" s="17">
        <v>7.1999999999999995E-2</v>
      </c>
      <c r="R2750" s="17">
        <v>3.0388000000000002</v>
      </c>
      <c r="S2750" s="18">
        <v>9.36</v>
      </c>
      <c r="T2750" s="17">
        <v>6.4000000000000001E-2</v>
      </c>
      <c r="U2750" s="17">
        <v>3.0297000000000001</v>
      </c>
      <c r="V2750" s="28"/>
      <c r="W2750" s="7">
        <v>601016</v>
      </c>
      <c r="X2750" s="16" t="s">
        <v>43</v>
      </c>
      <c r="Y2750" s="66">
        <v>67939</v>
      </c>
      <c r="Z2750" s="66">
        <v>30583</v>
      </c>
      <c r="AA2750" s="16" t="s">
        <v>41</v>
      </c>
      <c r="AB2750" s="66">
        <v>58110</v>
      </c>
      <c r="AC2750" s="66">
        <v>35756</v>
      </c>
      <c r="AD2750" s="30" t="s">
        <v>43</v>
      </c>
      <c r="AE2750" s="66">
        <v>59047</v>
      </c>
      <c r="AF2750" s="66">
        <v>35189</v>
      </c>
      <c r="AG2750" s="30" t="s">
        <v>41</v>
      </c>
      <c r="AH2750" s="66">
        <v>57381</v>
      </c>
      <c r="AI2750" s="66">
        <v>36210</v>
      </c>
      <c r="AJ2750" s="76"/>
      <c r="AK2750" s="75"/>
      <c r="AL2750" s="7">
        <v>601016</v>
      </c>
    </row>
    <row r="2751" spans="1:38" x14ac:dyDescent="0.15">
      <c r="A2751" s="7">
        <v>601018</v>
      </c>
      <c r="B2751" s="17">
        <f t="shared" si="880"/>
        <v>25.299999999999997</v>
      </c>
      <c r="C2751" s="17">
        <f t="shared" si="881"/>
        <v>2.0135296458416234</v>
      </c>
      <c r="D2751" s="17">
        <f t="shared" si="882"/>
        <v>34.549999999999997</v>
      </c>
      <c r="E2751" s="17">
        <f t="shared" si="883"/>
        <v>2.69921875</v>
      </c>
      <c r="F2751" s="17">
        <f t="shared" si="884"/>
        <v>27.500000000000004</v>
      </c>
      <c r="G2751" s="17">
        <f t="shared" si="885"/>
        <v>1.9642857142857144</v>
      </c>
      <c r="H2751" s="17">
        <f t="shared" si="886"/>
        <v>26.118881118881124</v>
      </c>
      <c r="I2751" s="17">
        <f t="shared" si="887"/>
        <v>1.9005457390375151</v>
      </c>
      <c r="J2751" s="18">
        <v>5.0599999999999996</v>
      </c>
      <c r="K2751" s="17">
        <v>0.2</v>
      </c>
      <c r="L2751" s="17">
        <v>2.5129999999999999</v>
      </c>
      <c r="M2751" s="18">
        <v>6.91</v>
      </c>
      <c r="N2751" s="17">
        <v>0.05</v>
      </c>
      <c r="O2751" s="17">
        <v>2.56</v>
      </c>
      <c r="P2751" s="18">
        <v>4.95</v>
      </c>
      <c r="Q2751" s="17">
        <v>0.09</v>
      </c>
      <c r="R2751" s="17">
        <v>2.52</v>
      </c>
      <c r="S2751" s="18">
        <v>4.9800000000000004</v>
      </c>
      <c r="T2751" s="17">
        <v>0.14299999999999999</v>
      </c>
      <c r="U2751" s="17">
        <v>2.6202999999999999</v>
      </c>
      <c r="V2751" s="21">
        <v>42459</v>
      </c>
      <c r="W2751" s="7">
        <v>601018</v>
      </c>
      <c r="X2751" s="16"/>
      <c r="Y2751" s="66">
        <v>329264</v>
      </c>
      <c r="Z2751" s="66">
        <v>38875</v>
      </c>
      <c r="AA2751" s="16"/>
      <c r="AB2751" s="66">
        <v>347912</v>
      </c>
      <c r="AC2751" s="66">
        <v>36791</v>
      </c>
      <c r="AD2751" s="30"/>
      <c r="AE2751" s="66">
        <v>320275</v>
      </c>
      <c r="AF2751" s="66">
        <v>39966</v>
      </c>
      <c r="AG2751" s="30"/>
      <c r="AH2751" s="66">
        <v>297826</v>
      </c>
      <c r="AI2751" s="66">
        <v>44230</v>
      </c>
      <c r="AJ2751" s="76"/>
      <c r="AK2751" s="75"/>
      <c r="AL2751" s="7">
        <v>601018</v>
      </c>
    </row>
    <row r="2752" spans="1:38" x14ac:dyDescent="0.15">
      <c r="A2752" s="7">
        <v>601020</v>
      </c>
      <c r="B2752" s="17">
        <f t="shared" si="880"/>
        <v>111.94285714285715</v>
      </c>
      <c r="C2752" s="17">
        <f t="shared" si="881"/>
        <v>17.085295656724227</v>
      </c>
      <c r="D2752" s="17">
        <f t="shared" si="882"/>
        <v>-651.25</v>
      </c>
      <c r="E2752" s="17">
        <f t="shared" si="883"/>
        <v>9.6696362286562731</v>
      </c>
      <c r="F2752" s="17">
        <f t="shared" si="884"/>
        <v>143.29999999999998</v>
      </c>
      <c r="G2752" s="17">
        <f t="shared" si="885"/>
        <v>10.656652041347513</v>
      </c>
      <c r="H2752" s="17">
        <f t="shared" si="886"/>
        <v>103.71428571428572</v>
      </c>
      <c r="I2752" s="17">
        <f t="shared" si="887"/>
        <v>9.993461578168553</v>
      </c>
      <c r="J2752" s="18">
        <v>39.18</v>
      </c>
      <c r="K2752" s="17">
        <v>0.35</v>
      </c>
      <c r="L2752" s="17">
        <v>2.2932000000000001</v>
      </c>
      <c r="M2752" s="18">
        <v>26.05</v>
      </c>
      <c r="N2752" s="17">
        <v>-0.01</v>
      </c>
      <c r="O2752" s="17">
        <v>2.694</v>
      </c>
      <c r="P2752" s="18">
        <v>28.66</v>
      </c>
      <c r="Q2752" s="17">
        <v>0.1</v>
      </c>
      <c r="R2752" s="17">
        <v>2.6894</v>
      </c>
      <c r="S2752" s="18">
        <v>29.04</v>
      </c>
      <c r="T2752" s="17">
        <v>0.21</v>
      </c>
      <c r="U2752" s="17">
        <v>2.9058999999999999</v>
      </c>
      <c r="V2752" s="28">
        <v>42481</v>
      </c>
      <c r="W2752" s="7">
        <v>601020</v>
      </c>
      <c r="X2752" s="16"/>
      <c r="Y2752" s="66"/>
      <c r="Z2752" s="66"/>
      <c r="AA2752" s="16"/>
      <c r="AB2752" s="66">
        <v>32914</v>
      </c>
      <c r="AC2752" s="66">
        <v>15798</v>
      </c>
      <c r="AD2752" s="30" t="s">
        <v>41</v>
      </c>
      <c r="AE2752" s="66">
        <v>25156</v>
      </c>
      <c r="AF2752" s="66">
        <v>20671</v>
      </c>
      <c r="AG2752" s="30" t="s">
        <v>43</v>
      </c>
      <c r="AH2752" s="66">
        <v>25532</v>
      </c>
      <c r="AI2752" s="66">
        <v>20589</v>
      </c>
      <c r="AJ2752" s="76"/>
      <c r="AK2752" s="75"/>
      <c r="AL2752" s="7">
        <v>601020</v>
      </c>
    </row>
    <row r="2753" spans="1:38" x14ac:dyDescent="0.15">
      <c r="A2753" s="7">
        <v>601021</v>
      </c>
      <c r="B2753" s="17">
        <f t="shared" si="880"/>
        <v>21.86904761904762</v>
      </c>
      <c r="C2753" s="17">
        <f t="shared" si="881"/>
        <v>4.4943545328880576</v>
      </c>
      <c r="D2753" s="17">
        <f t="shared" si="882"/>
        <v>25.228260869565219</v>
      </c>
      <c r="E2753" s="17">
        <f t="shared" si="883"/>
        <v>5.3769793005988573</v>
      </c>
      <c r="F2753" s="17">
        <f t="shared" si="884"/>
        <v>25.774193548387093</v>
      </c>
      <c r="G2753" s="17">
        <f t="shared" si="885"/>
        <v>5.3926365875881608</v>
      </c>
      <c r="H2753" s="17">
        <f t="shared" si="886"/>
        <v>23.203767123287673</v>
      </c>
      <c r="I2753" s="17">
        <f t="shared" si="887"/>
        <v>4.7916578266219716</v>
      </c>
      <c r="J2753" s="18">
        <v>36.74</v>
      </c>
      <c r="K2753" s="17">
        <v>1.68</v>
      </c>
      <c r="L2753" s="17">
        <v>8.1746999999999996</v>
      </c>
      <c r="M2753" s="18">
        <v>46.42</v>
      </c>
      <c r="N2753" s="17">
        <v>0.46</v>
      </c>
      <c r="O2753" s="17">
        <v>8.6331000000000007</v>
      </c>
      <c r="P2753" s="18">
        <v>47.94</v>
      </c>
      <c r="Q2753" s="17">
        <v>0.93</v>
      </c>
      <c r="R2753" s="17">
        <v>8.8899000000000008</v>
      </c>
      <c r="S2753" s="18">
        <v>45.17</v>
      </c>
      <c r="T2753" s="17">
        <v>1.46</v>
      </c>
      <c r="U2753" s="17">
        <v>9.4268000000000001</v>
      </c>
      <c r="V2753" s="21">
        <v>42460</v>
      </c>
      <c r="W2753" s="7">
        <v>601021</v>
      </c>
      <c r="X2753" s="30" t="s">
        <v>39</v>
      </c>
      <c r="Y2753" s="66">
        <v>19213</v>
      </c>
      <c r="Z2753" s="66">
        <v>41638</v>
      </c>
      <c r="AA2753" s="16" t="s">
        <v>37</v>
      </c>
      <c r="AB2753" s="66">
        <v>18051</v>
      </c>
      <c r="AC2753" s="66">
        <v>44319</v>
      </c>
      <c r="AD2753" s="16" t="s">
        <v>37</v>
      </c>
      <c r="AE2753" s="66">
        <v>17331</v>
      </c>
      <c r="AF2753" s="66">
        <v>46160</v>
      </c>
      <c r="AG2753" s="16" t="s">
        <v>39</v>
      </c>
      <c r="AH2753" s="66">
        <v>19454</v>
      </c>
      <c r="AI2753" s="66">
        <v>41123</v>
      </c>
      <c r="AJ2753" s="76"/>
      <c r="AK2753" s="75"/>
      <c r="AL2753" s="7">
        <v>601021</v>
      </c>
    </row>
    <row r="2754" spans="1:38" x14ac:dyDescent="0.15">
      <c r="A2754" s="7">
        <v>601028</v>
      </c>
      <c r="B2754" s="17">
        <f t="shared" si="880"/>
        <v>62.647058823529406</v>
      </c>
      <c r="C2754" s="17">
        <f t="shared" si="881"/>
        <v>3.1848086124401918</v>
      </c>
      <c r="D2754" s="17">
        <f t="shared" si="882"/>
        <v>66.5</v>
      </c>
      <c r="E2754" s="17">
        <f t="shared" si="883"/>
        <v>2.3634640445444854</v>
      </c>
      <c r="F2754" s="17">
        <f t="shared" si="884"/>
        <v>89.25</v>
      </c>
      <c r="G2754" s="17">
        <f t="shared" si="885"/>
        <v>2.1436935178791243</v>
      </c>
      <c r="H2754" s="17">
        <f t="shared" si="886"/>
        <v>-20.388157894736839</v>
      </c>
      <c r="I2754" s="17">
        <f t="shared" si="887"/>
        <v>3.5323485159348929</v>
      </c>
      <c r="J2754" s="18">
        <v>10.65</v>
      </c>
      <c r="K2754" s="17">
        <v>0.17</v>
      </c>
      <c r="L2754" s="17">
        <v>3.3439999999999999</v>
      </c>
      <c r="M2754" s="18">
        <v>7.98</v>
      </c>
      <c r="N2754" s="17">
        <v>0.03</v>
      </c>
      <c r="O2754" s="17">
        <v>3.3763999999999998</v>
      </c>
      <c r="P2754" s="18">
        <v>7.14</v>
      </c>
      <c r="Q2754" s="17">
        <v>0.04</v>
      </c>
      <c r="R2754" s="17">
        <v>3.3307000000000002</v>
      </c>
      <c r="S2754" s="18">
        <v>10.33</v>
      </c>
      <c r="T2754" s="17">
        <v>-0.38</v>
      </c>
      <c r="U2754" s="17">
        <v>2.9243999999999999</v>
      </c>
      <c r="V2754" s="21">
        <v>42488</v>
      </c>
      <c r="W2754" s="7">
        <v>601028</v>
      </c>
      <c r="X2754" s="16"/>
      <c r="Y2754" s="66">
        <v>66504</v>
      </c>
      <c r="Z2754" s="66">
        <v>11822</v>
      </c>
      <c r="AA2754" s="16"/>
      <c r="AB2754" s="66">
        <v>58555</v>
      </c>
      <c r="AC2754" s="66">
        <v>13427</v>
      </c>
      <c r="AD2754" s="30"/>
      <c r="AE2754" s="66">
        <v>58122</v>
      </c>
      <c r="AF2754" s="66">
        <v>13527</v>
      </c>
      <c r="AG2754" s="30"/>
      <c r="AH2754" s="66">
        <v>52157</v>
      </c>
      <c r="AI2754" s="66">
        <v>15044</v>
      </c>
      <c r="AJ2754" s="76"/>
      <c r="AK2754" s="75"/>
      <c r="AL2754" s="7">
        <v>601028</v>
      </c>
    </row>
    <row r="2755" spans="1:38" x14ac:dyDescent="0.15">
      <c r="A2755" s="7">
        <v>601038</v>
      </c>
      <c r="B2755" s="17">
        <f t="shared" si="880"/>
        <v>83.149374540103025</v>
      </c>
      <c r="C2755" s="17">
        <f t="shared" si="881"/>
        <v>2.4077901600221603</v>
      </c>
      <c r="D2755" s="17">
        <f t="shared" si="882"/>
        <v>27.44886975242196</v>
      </c>
      <c r="E2755" s="17">
        <f t="shared" si="883"/>
        <v>2.134650398677354</v>
      </c>
      <c r="F2755" s="17">
        <f t="shared" si="884"/>
        <v>29.779874213836479</v>
      </c>
      <c r="G2755" s="17">
        <f t="shared" si="885"/>
        <v>1.969470094002163</v>
      </c>
      <c r="H2755" s="17">
        <f t="shared" si="886"/>
        <v>30.148221343873519</v>
      </c>
      <c r="I2755" s="17">
        <f t="shared" si="887"/>
        <v>2.0782670889956063</v>
      </c>
      <c r="J2755" s="18">
        <v>11.3</v>
      </c>
      <c r="K2755" s="17">
        <v>0.13589999999999999</v>
      </c>
      <c r="L2755" s="17">
        <v>4.6931000000000003</v>
      </c>
      <c r="M2755" s="18">
        <v>10.199999999999999</v>
      </c>
      <c r="N2755" s="17">
        <v>9.2899999999999996E-2</v>
      </c>
      <c r="O2755" s="17">
        <v>4.7782999999999998</v>
      </c>
      <c r="P2755" s="18">
        <v>9.4700000000000006</v>
      </c>
      <c r="Q2755" s="17">
        <v>0.159</v>
      </c>
      <c r="R2755" s="17">
        <v>4.8083999999999998</v>
      </c>
      <c r="S2755" s="18">
        <v>10.17</v>
      </c>
      <c r="T2755" s="17">
        <v>0.253</v>
      </c>
      <c r="U2755" s="17">
        <v>4.8935000000000004</v>
      </c>
      <c r="V2755" s="28">
        <v>42458</v>
      </c>
      <c r="W2755" s="7">
        <v>601038</v>
      </c>
      <c r="X2755" s="42" t="s">
        <v>43</v>
      </c>
      <c r="Y2755" s="66">
        <v>41035</v>
      </c>
      <c r="Z2755" s="66">
        <v>24270</v>
      </c>
      <c r="AA2755" s="42" t="s">
        <v>41</v>
      </c>
      <c r="AB2755" s="66">
        <v>38650</v>
      </c>
      <c r="AC2755" s="66">
        <v>25767</v>
      </c>
      <c r="AD2755" s="42" t="s">
        <v>41</v>
      </c>
      <c r="AE2755" s="66">
        <v>36032</v>
      </c>
      <c r="AF2755" s="66">
        <v>27639</v>
      </c>
      <c r="AG2755" s="42" t="s">
        <v>37</v>
      </c>
      <c r="AH2755" s="66">
        <v>28827</v>
      </c>
      <c r="AI2755" s="66">
        <v>34547</v>
      </c>
      <c r="AJ2755" s="76"/>
      <c r="AK2755" s="75"/>
      <c r="AL2755" s="7">
        <v>601038</v>
      </c>
    </row>
    <row r="2756" spans="1:38" x14ac:dyDescent="0.15">
      <c r="A2756" s="7">
        <v>601058</v>
      </c>
      <c r="B2756" s="17">
        <f t="shared" si="880"/>
        <v>21.421052631578949</v>
      </c>
      <c r="C2756" s="17">
        <f t="shared" si="881"/>
        <v>0.99958248397475269</v>
      </c>
      <c r="D2756" s="17">
        <f t="shared" si="882"/>
        <v>22.972222222222221</v>
      </c>
      <c r="E2756" s="17">
        <f t="shared" si="883"/>
        <v>1.9670337511595271</v>
      </c>
      <c r="F2756" s="17">
        <f t="shared" si="884"/>
        <v>18.555555555555557</v>
      </c>
      <c r="G2756" s="17">
        <f t="shared" si="885"/>
        <v>1.7266335814722911</v>
      </c>
      <c r="H2756" s="17">
        <f t="shared" si="886"/>
        <v>22.846153846153847</v>
      </c>
      <c r="I2756" s="17">
        <f t="shared" si="887"/>
        <v>2.0096422227860948</v>
      </c>
      <c r="J2756" s="18">
        <v>4.07</v>
      </c>
      <c r="K2756" s="17">
        <v>0.19</v>
      </c>
      <c r="L2756" s="17">
        <v>4.0716999999999999</v>
      </c>
      <c r="M2756" s="18">
        <v>8.27</v>
      </c>
      <c r="N2756" s="17">
        <v>0.09</v>
      </c>
      <c r="O2756" s="17">
        <v>4.2042999999999999</v>
      </c>
      <c r="P2756" s="18">
        <v>3.34</v>
      </c>
      <c r="Q2756" s="17">
        <v>0.09</v>
      </c>
      <c r="R2756" s="17">
        <v>1.9343999999999999</v>
      </c>
      <c r="S2756" s="18">
        <v>3.96</v>
      </c>
      <c r="T2756" s="17">
        <v>0.13</v>
      </c>
      <c r="U2756" s="17">
        <v>1.9704999999999999</v>
      </c>
      <c r="V2756" s="28">
        <v>42460</v>
      </c>
      <c r="W2756" s="7">
        <v>601058</v>
      </c>
      <c r="X2756" s="16"/>
      <c r="Y2756" s="66">
        <v>61925</v>
      </c>
      <c r="Z2756" s="66">
        <v>16838</v>
      </c>
      <c r="AA2756" s="30"/>
      <c r="AB2756" s="66">
        <v>72297</v>
      </c>
      <c r="AC2756" s="66">
        <v>14422</v>
      </c>
      <c r="AD2756" s="30"/>
      <c r="AE2756" s="66">
        <v>95437</v>
      </c>
      <c r="AF2756" s="66">
        <v>24036</v>
      </c>
      <c r="AG2756" s="30"/>
      <c r="AH2756" s="66">
        <v>78823</v>
      </c>
      <c r="AI2756" s="66">
        <v>29102</v>
      </c>
      <c r="AJ2756" s="76"/>
      <c r="AK2756" s="75"/>
      <c r="AL2756" s="7">
        <v>601058</v>
      </c>
    </row>
    <row r="2757" spans="1:38" x14ac:dyDescent="0.15">
      <c r="A2757" s="7">
        <v>601069</v>
      </c>
      <c r="B2757" s="17">
        <f t="shared" si="880"/>
        <v>217.08737864077671</v>
      </c>
      <c r="C2757" s="17">
        <f t="shared" si="881"/>
        <v>8.8765383088527194</v>
      </c>
      <c r="D2757" s="17">
        <f t="shared" si="882"/>
        <v>116.58415841584159</v>
      </c>
      <c r="E2757" s="17">
        <f t="shared" si="883"/>
        <v>9.1680616654338767</v>
      </c>
      <c r="F2757" s="17">
        <f t="shared" si="884"/>
        <v>113.77450980392157</v>
      </c>
      <c r="G2757" s="17">
        <f t="shared" si="885"/>
        <v>8.9929869425394244</v>
      </c>
      <c r="H2757" s="17">
        <f t="shared" si="886"/>
        <v>104.82300884955752</v>
      </c>
      <c r="I2757" s="17">
        <f t="shared" si="887"/>
        <v>8.9264855495685591</v>
      </c>
      <c r="J2757" s="18">
        <v>22.36</v>
      </c>
      <c r="K2757" s="17">
        <v>0.10299999999999999</v>
      </c>
      <c r="L2757" s="17">
        <v>2.5190000000000001</v>
      </c>
      <c r="M2757" s="18">
        <v>23.55</v>
      </c>
      <c r="N2757" s="17">
        <v>5.0500000000000003E-2</v>
      </c>
      <c r="O2757" s="17">
        <v>2.5687000000000002</v>
      </c>
      <c r="P2757" s="18">
        <v>23.21</v>
      </c>
      <c r="Q2757" s="17">
        <v>0.10199999999999999</v>
      </c>
      <c r="R2757" s="17">
        <v>2.5809000000000002</v>
      </c>
      <c r="S2757" s="18">
        <v>23.69</v>
      </c>
      <c r="T2757" s="17">
        <v>0.16950000000000001</v>
      </c>
      <c r="U2757" s="17">
        <v>2.6539000000000001</v>
      </c>
      <c r="V2757" s="21">
        <v>42488</v>
      </c>
      <c r="W2757" s="7">
        <v>601069</v>
      </c>
      <c r="X2757" s="30"/>
      <c r="Y2757" s="66">
        <v>43389</v>
      </c>
      <c r="Z2757" s="66">
        <v>14658</v>
      </c>
      <c r="AA2757" s="30"/>
      <c r="AB2757" s="66">
        <v>50614</v>
      </c>
      <c r="AC2757" s="66">
        <v>12565</v>
      </c>
      <c r="AD2757" s="30"/>
      <c r="AE2757" s="66">
        <v>53900</v>
      </c>
      <c r="AF2757" s="66">
        <v>11799</v>
      </c>
      <c r="AG2757" s="30"/>
      <c r="AH2757" s="66">
        <v>61517</v>
      </c>
      <c r="AI2757" s="66">
        <v>10339</v>
      </c>
      <c r="AJ2757" s="76"/>
      <c r="AK2757" s="75"/>
      <c r="AL2757" s="7">
        <v>601069</v>
      </c>
    </row>
    <row r="2758" spans="1:38" x14ac:dyDescent="0.15">
      <c r="A2758" s="7">
        <v>601088</v>
      </c>
      <c r="B2758" s="17">
        <f t="shared" si="880"/>
        <v>19.926108374384235</v>
      </c>
      <c r="C2758" s="17">
        <f t="shared" si="881"/>
        <v>1.0991325140788142</v>
      </c>
      <c r="D2758" s="17">
        <f t="shared" si="882"/>
        <v>15.150862068965518</v>
      </c>
      <c r="E2758" s="17">
        <f t="shared" si="883"/>
        <v>0.9392117568470274</v>
      </c>
      <c r="F2758" s="17">
        <f t="shared" si="884"/>
        <v>14.24089068825911</v>
      </c>
      <c r="G2758" s="17">
        <f t="shared" si="885"/>
        <v>0.93987975951903802</v>
      </c>
      <c r="H2758" s="17">
        <f t="shared" si="886"/>
        <v>13.103448275862069</v>
      </c>
      <c r="I2758" s="17">
        <f t="shared" si="887"/>
        <v>0.98893949251789204</v>
      </c>
      <c r="J2758" s="18">
        <v>16.18</v>
      </c>
      <c r="K2758" s="17">
        <v>0.81200000000000006</v>
      </c>
      <c r="L2758" s="17">
        <v>14.720700000000001</v>
      </c>
      <c r="M2758" s="18">
        <v>14.06</v>
      </c>
      <c r="N2758" s="17">
        <v>0.23200000000000001</v>
      </c>
      <c r="O2758" s="17">
        <v>14.97</v>
      </c>
      <c r="P2758" s="18">
        <v>14.07</v>
      </c>
      <c r="Q2758" s="17">
        <v>0.49399999999999999</v>
      </c>
      <c r="R2758" s="17">
        <v>14.97</v>
      </c>
      <c r="S2758" s="18">
        <v>15.2</v>
      </c>
      <c r="T2758" s="17">
        <v>0.87</v>
      </c>
      <c r="U2758" s="17">
        <v>15.37</v>
      </c>
      <c r="V2758" s="21">
        <v>42447</v>
      </c>
      <c r="W2758" s="7">
        <v>601088</v>
      </c>
      <c r="X2758" s="42" t="s">
        <v>41</v>
      </c>
      <c r="Y2758" s="66">
        <v>237089</v>
      </c>
      <c r="Z2758" s="66">
        <v>83891</v>
      </c>
      <c r="AA2758" s="42" t="s">
        <v>41</v>
      </c>
      <c r="AB2758" s="66">
        <v>224020</v>
      </c>
      <c r="AC2758" s="66">
        <v>88785</v>
      </c>
      <c r="AD2758" s="42" t="s">
        <v>41</v>
      </c>
      <c r="AE2758" s="66">
        <v>216217</v>
      </c>
      <c r="AF2758" s="66">
        <v>91989</v>
      </c>
      <c r="AG2758" s="42" t="s">
        <v>41</v>
      </c>
      <c r="AH2758" s="66">
        <v>207187</v>
      </c>
      <c r="AI2758" s="66">
        <v>95998</v>
      </c>
      <c r="AJ2758" s="76"/>
      <c r="AK2758" s="75"/>
      <c r="AL2758" s="7">
        <v>601088</v>
      </c>
    </row>
    <row r="2759" spans="1:38" x14ac:dyDescent="0.15">
      <c r="A2759" s="7">
        <v>601098</v>
      </c>
      <c r="B2759" s="17">
        <f t="shared" si="880"/>
        <v>17.723404255319149</v>
      </c>
      <c r="C2759" s="17">
        <f t="shared" si="881"/>
        <v>2.6136613222051395</v>
      </c>
      <c r="D2759" s="17">
        <f t="shared" si="882"/>
        <v>26.333333333333336</v>
      </c>
      <c r="E2759" s="17">
        <f t="shared" si="883"/>
        <v>2.8913457872664887</v>
      </c>
      <c r="F2759" s="17">
        <f t="shared" si="884"/>
        <v>19.26595744680851</v>
      </c>
      <c r="G2759" s="17">
        <f t="shared" si="885"/>
        <v>2.764041514041514</v>
      </c>
      <c r="H2759" s="17">
        <f t="shared" si="886"/>
        <v>20.272727272727273</v>
      </c>
      <c r="I2759" s="17">
        <f t="shared" si="887"/>
        <v>2.6470806439646859</v>
      </c>
      <c r="J2759" s="18">
        <v>16.66</v>
      </c>
      <c r="K2759" s="17">
        <v>0.94</v>
      </c>
      <c r="L2759" s="17">
        <v>6.3742000000000001</v>
      </c>
      <c r="M2759" s="18">
        <v>18.96</v>
      </c>
      <c r="N2759" s="17">
        <v>0.18</v>
      </c>
      <c r="O2759" s="17">
        <v>6.5575000000000001</v>
      </c>
      <c r="P2759" s="18">
        <v>18.11</v>
      </c>
      <c r="Q2759" s="17">
        <v>0.47</v>
      </c>
      <c r="R2759" s="17">
        <v>6.5519999999999996</v>
      </c>
      <c r="S2759" s="18">
        <v>17.84</v>
      </c>
      <c r="T2759" s="17">
        <v>0.66</v>
      </c>
      <c r="U2759" s="17">
        <v>6.7394999999999996</v>
      </c>
      <c r="V2759" s="21">
        <v>42485</v>
      </c>
      <c r="W2759" s="7">
        <v>601098</v>
      </c>
      <c r="X2759" s="16" t="s">
        <v>39</v>
      </c>
      <c r="Y2759" s="66">
        <v>33964</v>
      </c>
      <c r="Z2759" s="66">
        <v>52880</v>
      </c>
      <c r="AA2759" s="16" t="s">
        <v>37</v>
      </c>
      <c r="AB2759" s="66">
        <v>25989</v>
      </c>
      <c r="AC2759" s="66">
        <v>69106</v>
      </c>
      <c r="AD2759" s="16" t="s">
        <v>37</v>
      </c>
      <c r="AE2759" s="66">
        <v>23970</v>
      </c>
      <c r="AF2759" s="66">
        <v>74927</v>
      </c>
      <c r="AG2759" s="16" t="s">
        <v>37</v>
      </c>
      <c r="AH2759" s="66">
        <v>22699</v>
      </c>
      <c r="AI2759" s="66">
        <v>79122</v>
      </c>
      <c r="AJ2759" s="76"/>
      <c r="AK2759" s="75"/>
      <c r="AL2759" s="7">
        <v>601098</v>
      </c>
    </row>
    <row r="2760" spans="1:38" x14ac:dyDescent="0.15">
      <c r="A2760" s="7">
        <v>601099</v>
      </c>
      <c r="B2760" s="17">
        <f t="shared" si="880"/>
        <v>51.5</v>
      </c>
      <c r="C2760" s="17">
        <f t="shared" si="881"/>
        <v>2.9768786127167632</v>
      </c>
      <c r="D2760" s="17">
        <f t="shared" si="882"/>
        <v>862.5</v>
      </c>
      <c r="E2760" s="17">
        <f t="shared" si="883"/>
        <v>2.7805762643562364</v>
      </c>
      <c r="F2760" s="17">
        <f t="shared" si="884"/>
        <v>92.878787878787875</v>
      </c>
      <c r="G2760" s="17">
        <f t="shared" si="885"/>
        <v>2.4400923493352438</v>
      </c>
      <c r="H2760" s="17">
        <f t="shared" si="886"/>
        <v>84.069767441860478</v>
      </c>
      <c r="I2760" s="17">
        <f t="shared" si="887"/>
        <v>2.8236672524897481</v>
      </c>
      <c r="J2760" s="18">
        <v>5.15</v>
      </c>
      <c r="K2760" s="17">
        <v>0.1</v>
      </c>
      <c r="L2760" s="17">
        <v>1.73</v>
      </c>
      <c r="M2760" s="18">
        <v>6.9</v>
      </c>
      <c r="N2760" s="17">
        <v>2E-3</v>
      </c>
      <c r="O2760" s="17">
        <v>2.4815</v>
      </c>
      <c r="P2760" s="18">
        <v>6.13</v>
      </c>
      <c r="Q2760" s="17">
        <v>3.3000000000000002E-2</v>
      </c>
      <c r="R2760" s="17">
        <v>2.5122</v>
      </c>
      <c r="S2760" s="18">
        <v>4.82</v>
      </c>
      <c r="T2760" s="17">
        <v>4.2999999999999997E-2</v>
      </c>
      <c r="U2760" s="17">
        <v>1.7070000000000001</v>
      </c>
      <c r="V2760" s="28"/>
      <c r="W2760" s="7">
        <v>601099</v>
      </c>
      <c r="X2760" s="30"/>
      <c r="Y2760" s="66"/>
      <c r="Z2760" s="66"/>
      <c r="AA2760" s="30"/>
      <c r="AB2760" s="66"/>
      <c r="AC2760" s="66"/>
      <c r="AD2760" s="30"/>
      <c r="AE2760" s="66"/>
      <c r="AF2760" s="66"/>
      <c r="AG2760" s="30"/>
      <c r="AH2760" s="66"/>
      <c r="AI2760" s="66"/>
      <c r="AJ2760" s="76"/>
      <c r="AK2760" s="75"/>
      <c r="AL2760" s="7">
        <v>601099</v>
      </c>
    </row>
    <row r="2761" spans="1:38" x14ac:dyDescent="0.15">
      <c r="A2761" s="7">
        <v>601100</v>
      </c>
      <c r="B2761" s="17">
        <f t="shared" si="880"/>
        <v>160.59999999999997</v>
      </c>
      <c r="C2761" s="17">
        <f t="shared" si="881"/>
        <v>2.9134843894563067</v>
      </c>
      <c r="D2761" s="17">
        <f t="shared" si="882"/>
        <v>290</v>
      </c>
      <c r="E2761" s="17">
        <f t="shared" si="883"/>
        <v>2.1046901932323325</v>
      </c>
      <c r="F2761" s="17">
        <f t="shared" si="884"/>
        <v>116.6</v>
      </c>
      <c r="G2761" s="17">
        <f t="shared" si="885"/>
        <v>2.1208869163468358</v>
      </c>
      <c r="H2761" s="17">
        <f t="shared" si="886"/>
        <v>168.625</v>
      </c>
      <c r="I2761" s="17">
        <f t="shared" si="887"/>
        <v>2.4448149624850481</v>
      </c>
      <c r="J2761" s="18">
        <v>16.059999999999999</v>
      </c>
      <c r="K2761" s="17">
        <v>0.1</v>
      </c>
      <c r="L2761" s="17">
        <v>5.5122999999999998</v>
      </c>
      <c r="M2761" s="18">
        <v>11.6</v>
      </c>
      <c r="N2761" s="17">
        <v>0.01</v>
      </c>
      <c r="O2761" s="17">
        <v>5.5114999999999998</v>
      </c>
      <c r="P2761" s="18">
        <v>11.66</v>
      </c>
      <c r="Q2761" s="17">
        <v>0.05</v>
      </c>
      <c r="R2761" s="17">
        <v>5.4977</v>
      </c>
      <c r="S2761" s="18">
        <v>13.49</v>
      </c>
      <c r="T2761" s="17">
        <v>0.06</v>
      </c>
      <c r="U2761" s="17">
        <v>5.5178000000000003</v>
      </c>
      <c r="V2761" s="21">
        <v>42485</v>
      </c>
      <c r="W2761" s="7">
        <v>601100</v>
      </c>
      <c r="X2761" s="16" t="s">
        <v>39</v>
      </c>
      <c r="Y2761" s="66">
        <v>16266</v>
      </c>
      <c r="Z2761" s="66">
        <v>38731</v>
      </c>
      <c r="AA2761" s="16" t="s">
        <v>37</v>
      </c>
      <c r="AB2761" s="66">
        <v>15530</v>
      </c>
      <c r="AC2761" s="66">
        <v>40566</v>
      </c>
      <c r="AD2761" s="16" t="s">
        <v>39</v>
      </c>
      <c r="AE2761" s="66">
        <v>16977</v>
      </c>
      <c r="AF2761" s="66">
        <v>37109</v>
      </c>
      <c r="AG2761" s="16" t="s">
        <v>37</v>
      </c>
      <c r="AH2761" s="66">
        <v>14555</v>
      </c>
      <c r="AI2761" s="66">
        <v>43284</v>
      </c>
      <c r="AJ2761" s="76"/>
      <c r="AK2761" s="75"/>
      <c r="AL2761" s="7">
        <v>601100</v>
      </c>
    </row>
    <row r="2762" spans="1:38" x14ac:dyDescent="0.15">
      <c r="A2762" s="7">
        <v>601101</v>
      </c>
      <c r="B2762" s="17">
        <f t="shared" si="880"/>
        <v>133.6</v>
      </c>
      <c r="C2762" s="17">
        <f t="shared" si="881"/>
        <v>1.223869111962038</v>
      </c>
      <c r="D2762" s="17">
        <f t="shared" si="882"/>
        <v>-21.625</v>
      </c>
      <c r="E2762" s="17">
        <f t="shared" si="883"/>
        <v>1.2820987883054804</v>
      </c>
      <c r="F2762" s="17">
        <f t="shared" si="884"/>
        <v>-26.375</v>
      </c>
      <c r="G2762" s="17">
        <f t="shared" si="885"/>
        <v>1.1771925909395224</v>
      </c>
      <c r="H2762" s="17">
        <f t="shared" si="886"/>
        <v>-51.015625</v>
      </c>
      <c r="I2762" s="17">
        <f t="shared" si="887"/>
        <v>1.2070909662273324</v>
      </c>
      <c r="J2762" s="18">
        <v>6.68</v>
      </c>
      <c r="K2762" s="17">
        <v>0.05</v>
      </c>
      <c r="L2762" s="17">
        <v>5.4581</v>
      </c>
      <c r="M2762" s="18">
        <v>6.92</v>
      </c>
      <c r="N2762" s="17">
        <v>-0.08</v>
      </c>
      <c r="O2762" s="17">
        <v>5.3974000000000002</v>
      </c>
      <c r="P2762" s="18">
        <v>6.33</v>
      </c>
      <c r="Q2762" s="17">
        <v>-0.12</v>
      </c>
      <c r="R2762" s="17">
        <v>5.3772000000000002</v>
      </c>
      <c r="S2762" s="18">
        <v>6.53</v>
      </c>
      <c r="T2762" s="17">
        <v>-9.6000000000000002E-2</v>
      </c>
      <c r="U2762" s="17">
        <v>5.4097</v>
      </c>
      <c r="V2762" s="21">
        <v>42485</v>
      </c>
      <c r="W2762" s="7">
        <v>601101</v>
      </c>
      <c r="X2762" s="30" t="s">
        <v>41</v>
      </c>
      <c r="Y2762" s="66">
        <v>51730</v>
      </c>
      <c r="Z2762" s="66">
        <v>23197</v>
      </c>
      <c r="AA2762" s="16" t="s">
        <v>41</v>
      </c>
      <c r="AB2762" s="66">
        <v>48625</v>
      </c>
      <c r="AC2762" s="66">
        <v>24678</v>
      </c>
      <c r="AD2762" s="16" t="s">
        <v>41</v>
      </c>
      <c r="AE2762" s="66">
        <v>45672</v>
      </c>
      <c r="AF2762" s="66">
        <v>26274</v>
      </c>
      <c r="AG2762" s="16" t="s">
        <v>43</v>
      </c>
      <c r="AH2762" s="66">
        <v>45954</v>
      </c>
      <c r="AI2762" s="66">
        <v>26113</v>
      </c>
      <c r="AJ2762" s="76"/>
      <c r="AK2762" s="75"/>
      <c r="AL2762" s="7">
        <v>601101</v>
      </c>
    </row>
    <row r="2763" spans="1:38" x14ac:dyDescent="0.15">
      <c r="A2763" s="7">
        <v>601106</v>
      </c>
      <c r="B2763" s="17">
        <f t="shared" ref="B2763:B2833" si="920">J2763/K2763</f>
        <v>-19.701383831026948</v>
      </c>
      <c r="C2763" s="17">
        <f t="shared" ref="C2763:C2833" si="921">J2763/L2763</f>
        <v>2.3736398736398736</v>
      </c>
      <c r="D2763" s="17">
        <f t="shared" ref="D2763:D2833" si="922">M2763/(N2763*4)</f>
        <v>-31.762295081967213</v>
      </c>
      <c r="E2763" s="17">
        <f t="shared" ref="E2763:E2833" si="923">M2763/O2763</f>
        <v>2.7796458193230218</v>
      </c>
      <c r="F2763" s="17">
        <f t="shared" ref="F2763:F2833" si="924">P2763/(Q2763*2)</f>
        <v>-25.096339113680152</v>
      </c>
      <c r="G2763" s="17">
        <f t="shared" ref="G2763:G2833" si="925">P2763/R2763</f>
        <v>2.3945215552900079</v>
      </c>
      <c r="H2763" s="17">
        <f t="shared" ref="H2763:H2833" si="926">S2763/((T2763/3)*4)</f>
        <v>-13.081687311683963</v>
      </c>
      <c r="I2763" s="17">
        <f t="shared" ref="I2763:I2833" si="927">S2763/U2763</f>
        <v>2.630516005250934</v>
      </c>
      <c r="J2763" s="18">
        <v>5.41</v>
      </c>
      <c r="K2763" s="17">
        <v>-0.27460000000000001</v>
      </c>
      <c r="L2763" s="17">
        <v>2.2791999999999999</v>
      </c>
      <c r="M2763" s="18">
        <v>6.2</v>
      </c>
      <c r="N2763" s="17">
        <v>-4.8800000000000003E-2</v>
      </c>
      <c r="O2763" s="17">
        <v>2.2305000000000001</v>
      </c>
      <c r="P2763" s="18">
        <v>5.21</v>
      </c>
      <c r="Q2763" s="17">
        <v>-0.1038</v>
      </c>
      <c r="R2763" s="17">
        <v>2.1758000000000002</v>
      </c>
      <c r="S2763" s="18">
        <v>5.21</v>
      </c>
      <c r="T2763" s="17">
        <v>-0.29870000000000002</v>
      </c>
      <c r="U2763" s="17">
        <v>1.9805999999999999</v>
      </c>
      <c r="V2763" s="21">
        <v>42487</v>
      </c>
      <c r="W2763" s="7">
        <v>601106</v>
      </c>
      <c r="X2763" s="30"/>
      <c r="Y2763" s="66"/>
      <c r="Z2763" s="66"/>
      <c r="AA2763" s="30"/>
      <c r="AB2763" s="66"/>
      <c r="AC2763" s="66"/>
      <c r="AD2763" s="30"/>
      <c r="AE2763" s="66"/>
      <c r="AF2763" s="66"/>
      <c r="AG2763" s="30"/>
      <c r="AH2763" s="66"/>
      <c r="AI2763" s="66"/>
      <c r="AJ2763" s="76"/>
      <c r="AK2763" s="75"/>
      <c r="AL2763" s="7">
        <v>601106</v>
      </c>
    </row>
    <row r="2764" spans="1:38" x14ac:dyDescent="0.15">
      <c r="A2764" s="7">
        <v>601107</v>
      </c>
      <c r="B2764" s="17">
        <f t="shared" si="920"/>
        <v>15.540540540540539</v>
      </c>
      <c r="C2764" s="17">
        <f t="shared" si="921"/>
        <v>1.2359852463421188</v>
      </c>
      <c r="D2764" s="17">
        <f t="shared" si="922"/>
        <v>10.807174887892376</v>
      </c>
      <c r="E2764" s="17">
        <f t="shared" si="923"/>
        <v>1.1465543899712172</v>
      </c>
      <c r="F2764" s="17">
        <f t="shared" si="924"/>
        <v>11.090991398822997</v>
      </c>
      <c r="G2764" s="17">
        <f t="shared" si="925"/>
        <v>1.1573527327696163</v>
      </c>
      <c r="H2764" s="17">
        <f t="shared" si="926"/>
        <v>10.551754907792981</v>
      </c>
      <c r="I2764" s="17">
        <f t="shared" si="927"/>
        <v>1.0874313171023289</v>
      </c>
      <c r="J2764" s="18">
        <v>5.0599999999999996</v>
      </c>
      <c r="K2764" s="17">
        <v>0.3256</v>
      </c>
      <c r="L2764" s="17">
        <v>4.0938999999999997</v>
      </c>
      <c r="M2764" s="18">
        <v>4.82</v>
      </c>
      <c r="N2764" s="17">
        <v>0.1115</v>
      </c>
      <c r="O2764" s="17">
        <v>4.2039</v>
      </c>
      <c r="P2764" s="18">
        <v>4.9000000000000004</v>
      </c>
      <c r="Q2764" s="17">
        <v>0.22090000000000001</v>
      </c>
      <c r="R2764" s="17">
        <v>4.2337999999999996</v>
      </c>
      <c r="S2764" s="18">
        <v>4.7300000000000004</v>
      </c>
      <c r="T2764" s="17">
        <v>0.3362</v>
      </c>
      <c r="U2764" s="17">
        <v>4.3497000000000003</v>
      </c>
      <c r="V2764" s="21">
        <v>42460</v>
      </c>
      <c r="W2764" s="7">
        <v>601107</v>
      </c>
      <c r="X2764" s="30"/>
      <c r="Y2764" s="66">
        <v>80644</v>
      </c>
      <c r="Z2764" s="66">
        <v>37920</v>
      </c>
      <c r="AA2764" s="30"/>
      <c r="AB2764" s="66">
        <v>95688</v>
      </c>
      <c r="AC2764" s="66">
        <v>31959</v>
      </c>
      <c r="AD2764" s="30"/>
      <c r="AE2764" s="66">
        <v>93448</v>
      </c>
      <c r="AF2764" s="66">
        <v>32725</v>
      </c>
      <c r="AG2764" s="30"/>
      <c r="AH2764" s="66">
        <v>80180</v>
      </c>
      <c r="AI2764" s="66">
        <v>38140</v>
      </c>
      <c r="AJ2764" s="76"/>
      <c r="AK2764" s="75"/>
      <c r="AL2764" s="7">
        <v>601107</v>
      </c>
    </row>
    <row r="2765" spans="1:38" x14ac:dyDescent="0.15">
      <c r="A2765" s="7">
        <v>601111</v>
      </c>
      <c r="B2765" s="17">
        <f t="shared" si="920"/>
        <v>13.09090909090909</v>
      </c>
      <c r="C2765" s="17">
        <f t="shared" si="921"/>
        <v>1.5748720416466164</v>
      </c>
      <c r="D2765" s="17">
        <f t="shared" si="922"/>
        <v>8.5749999999999993</v>
      </c>
      <c r="E2765" s="17">
        <f t="shared" si="923"/>
        <v>1.4444842180623696</v>
      </c>
      <c r="F2765" s="17">
        <f t="shared" si="924"/>
        <v>12.071428571428569</v>
      </c>
      <c r="G2765" s="17">
        <f t="shared" si="925"/>
        <v>1.3998757506730173</v>
      </c>
      <c r="H2765" s="17">
        <f t="shared" si="926"/>
        <v>9.2033898305084758</v>
      </c>
      <c r="I2765" s="17">
        <f t="shared" si="927"/>
        <v>1.4117463536385617</v>
      </c>
      <c r="J2765" s="18">
        <v>7.2</v>
      </c>
      <c r="K2765" s="17">
        <v>0.55000000000000004</v>
      </c>
      <c r="L2765" s="17">
        <v>4.5717999999999996</v>
      </c>
      <c r="M2765" s="18">
        <v>6.86</v>
      </c>
      <c r="N2765" s="17">
        <v>0.2</v>
      </c>
      <c r="O2765" s="17">
        <v>4.7491000000000003</v>
      </c>
      <c r="P2765" s="18">
        <v>6.76</v>
      </c>
      <c r="Q2765" s="17">
        <v>0.28000000000000003</v>
      </c>
      <c r="R2765" s="17">
        <v>4.8289999999999997</v>
      </c>
      <c r="S2765" s="18">
        <v>7.24</v>
      </c>
      <c r="T2765" s="17">
        <v>0.59</v>
      </c>
      <c r="U2765" s="17">
        <v>5.1284000000000001</v>
      </c>
      <c r="V2765" s="28">
        <v>42460</v>
      </c>
      <c r="W2765" s="7">
        <v>601111</v>
      </c>
      <c r="X2765" s="30" t="s">
        <v>41</v>
      </c>
      <c r="Y2765" s="66">
        <v>234652</v>
      </c>
      <c r="Z2765" s="66">
        <v>55762</v>
      </c>
      <c r="AA2765" s="16" t="s">
        <v>41</v>
      </c>
      <c r="AB2765" s="66">
        <v>223056</v>
      </c>
      <c r="AC2765" s="66">
        <v>58661</v>
      </c>
      <c r="AD2765" s="16" t="s">
        <v>41</v>
      </c>
      <c r="AE2765" s="66">
        <v>211714</v>
      </c>
      <c r="AF2765" s="66">
        <v>61804</v>
      </c>
      <c r="AG2765" s="30" t="s">
        <v>41</v>
      </c>
      <c r="AH2765" s="66">
        <v>204815</v>
      </c>
      <c r="AI2765" s="66">
        <v>63886</v>
      </c>
      <c r="AJ2765" s="76"/>
      <c r="AK2765" s="75"/>
      <c r="AL2765" s="7">
        <v>601111</v>
      </c>
    </row>
    <row r="2766" spans="1:38" x14ac:dyDescent="0.15">
      <c r="A2766" s="7">
        <v>601113</v>
      </c>
      <c r="B2766" s="17">
        <f t="shared" si="920"/>
        <v>70.533333333333331</v>
      </c>
      <c r="C2766" s="17">
        <f t="shared" si="921"/>
        <v>3.2354740061162079</v>
      </c>
      <c r="D2766" s="17">
        <f t="shared" si="922"/>
        <v>-91</v>
      </c>
      <c r="E2766" s="17">
        <f t="shared" si="923"/>
        <v>3.3662145499383476</v>
      </c>
      <c r="F2766" s="17">
        <f t="shared" si="924"/>
        <v>-246.49999999999997</v>
      </c>
      <c r="G2766" s="17">
        <f t="shared" si="925"/>
        <v>3.0824059022133299</v>
      </c>
      <c r="H2766" s="17">
        <f t="shared" si="926"/>
        <v>245</v>
      </c>
      <c r="I2766" s="17">
        <f t="shared" si="927"/>
        <v>3.0118630524310039</v>
      </c>
      <c r="J2766" s="18">
        <v>10.58</v>
      </c>
      <c r="K2766" s="17">
        <v>0.15</v>
      </c>
      <c r="L2766" s="17">
        <v>3.27</v>
      </c>
      <c r="M2766" s="18">
        <v>10.92</v>
      </c>
      <c r="N2766" s="17">
        <v>-0.03</v>
      </c>
      <c r="O2766" s="17">
        <v>3.2440000000000002</v>
      </c>
      <c r="P2766" s="18">
        <v>9.86</v>
      </c>
      <c r="Q2766" s="17">
        <v>-0.02</v>
      </c>
      <c r="R2766" s="17">
        <v>3.1987999999999999</v>
      </c>
      <c r="S2766" s="18">
        <v>9.8000000000000007</v>
      </c>
      <c r="T2766" s="17">
        <v>0.03</v>
      </c>
      <c r="U2766" s="17">
        <v>3.2538</v>
      </c>
      <c r="V2766" s="21">
        <v>42451</v>
      </c>
      <c r="W2766" s="7">
        <v>601113</v>
      </c>
      <c r="X2766" s="16" t="s">
        <v>37</v>
      </c>
      <c r="Y2766" s="66">
        <v>19245</v>
      </c>
      <c r="Z2766" s="66">
        <v>43286</v>
      </c>
      <c r="AA2766" s="16" t="s">
        <v>39</v>
      </c>
      <c r="AB2766" s="66">
        <v>20522</v>
      </c>
      <c r="AC2766" s="66">
        <v>40593</v>
      </c>
      <c r="AD2766" s="16" t="s">
        <v>37</v>
      </c>
      <c r="AE2766" s="66">
        <v>14634</v>
      </c>
      <c r="AF2766" s="66">
        <v>56925</v>
      </c>
      <c r="AG2766" s="16" t="s">
        <v>37</v>
      </c>
      <c r="AH2766" s="66">
        <v>14548</v>
      </c>
      <c r="AI2766" s="66">
        <v>57262</v>
      </c>
      <c r="AJ2766" s="76"/>
      <c r="AK2766" s="75"/>
      <c r="AL2766" s="7">
        <v>601113</v>
      </c>
    </row>
    <row r="2767" spans="1:38" x14ac:dyDescent="0.15">
      <c r="A2767" s="7">
        <v>601116</v>
      </c>
      <c r="B2767" s="17">
        <f t="shared" si="920"/>
        <v>260.40391676866585</v>
      </c>
      <c r="C2767" s="17">
        <f t="shared" si="921"/>
        <v>11.049938972134937</v>
      </c>
      <c r="D2767" s="17">
        <f t="shared" si="922"/>
        <v>32.506443298969067</v>
      </c>
      <c r="E2767" s="17">
        <f t="shared" si="923"/>
        <v>2.5693259657253447</v>
      </c>
      <c r="F2767" s="17">
        <f t="shared" si="924"/>
        <v>47.510204081632658</v>
      </c>
      <c r="G2767" s="17">
        <f t="shared" si="925"/>
        <v>3.0853235083627113</v>
      </c>
      <c r="H2767" s="17">
        <f t="shared" si="926"/>
        <v>47.266881028938904</v>
      </c>
      <c r="I2767" s="17">
        <f t="shared" si="927"/>
        <v>3.0645749726377232</v>
      </c>
      <c r="J2767" s="18">
        <v>42.55</v>
      </c>
      <c r="K2767" s="17">
        <v>0.16339999999999999</v>
      </c>
      <c r="L2767" s="17">
        <v>3.8506999999999998</v>
      </c>
      <c r="M2767" s="18">
        <v>10.09</v>
      </c>
      <c r="N2767" s="17">
        <v>7.7600000000000002E-2</v>
      </c>
      <c r="O2767" s="17">
        <v>3.9270999999999998</v>
      </c>
      <c r="P2767" s="18">
        <v>11.64</v>
      </c>
      <c r="Q2767" s="17">
        <v>0.1225</v>
      </c>
      <c r="R2767" s="17">
        <v>3.7726999999999999</v>
      </c>
      <c r="S2767" s="18">
        <v>11.76</v>
      </c>
      <c r="T2767" s="17">
        <v>0.18659999999999999</v>
      </c>
      <c r="U2767" s="17">
        <v>3.8374000000000001</v>
      </c>
      <c r="V2767" s="28">
        <v>42459</v>
      </c>
      <c r="W2767" s="7">
        <v>601116</v>
      </c>
      <c r="X2767" s="16" t="s">
        <v>37</v>
      </c>
      <c r="Y2767" s="66">
        <v>15800</v>
      </c>
      <c r="Z2767" s="66">
        <v>25997</v>
      </c>
      <c r="AA2767" s="16" t="s">
        <v>37</v>
      </c>
      <c r="AB2767" s="66">
        <v>15340</v>
      </c>
      <c r="AC2767" s="66">
        <v>26776</v>
      </c>
      <c r="AD2767" s="16" t="s">
        <v>39</v>
      </c>
      <c r="AE2767" s="66">
        <v>15451</v>
      </c>
      <c r="AF2767" s="66">
        <v>26584</v>
      </c>
      <c r="AG2767" s="16" t="s">
        <v>37</v>
      </c>
      <c r="AH2767" s="66">
        <v>13945</v>
      </c>
      <c r="AI2767" s="66">
        <v>29455</v>
      </c>
      <c r="AJ2767" s="76"/>
      <c r="AK2767" s="75"/>
      <c r="AL2767" s="7">
        <v>601116</v>
      </c>
    </row>
    <row r="2768" spans="1:38" x14ac:dyDescent="0.15">
      <c r="A2768" s="7">
        <v>601117</v>
      </c>
      <c r="B2768" s="17">
        <f t="shared" si="920"/>
        <v>11.672413793103448</v>
      </c>
      <c r="C2768" s="17">
        <f t="shared" si="921"/>
        <v>1.2775995470843553</v>
      </c>
      <c r="D2768" s="17">
        <f t="shared" si="922"/>
        <v>18.375</v>
      </c>
      <c r="E2768" s="17">
        <f t="shared" si="923"/>
        <v>1.0940756177433761</v>
      </c>
      <c r="F2768" s="17">
        <f t="shared" si="924"/>
        <v>16.264705882352942</v>
      </c>
      <c r="G2768" s="17">
        <f t="shared" si="925"/>
        <v>1.0275754422476588</v>
      </c>
      <c r="H2768" s="17">
        <f t="shared" si="926"/>
        <v>14.353448275862069</v>
      </c>
      <c r="I2768" s="17">
        <f t="shared" si="927"/>
        <v>1.008247647422156</v>
      </c>
      <c r="J2768" s="18">
        <v>6.77</v>
      </c>
      <c r="K2768" s="17">
        <v>0.57999999999999996</v>
      </c>
      <c r="L2768" s="17">
        <v>5.2990000000000004</v>
      </c>
      <c r="M2768" s="18">
        <v>5.88</v>
      </c>
      <c r="N2768" s="17">
        <v>0.08</v>
      </c>
      <c r="O2768" s="17">
        <v>5.3743999999999996</v>
      </c>
      <c r="P2768" s="18">
        <v>5.53</v>
      </c>
      <c r="Q2768" s="17">
        <v>0.17</v>
      </c>
      <c r="R2768" s="17">
        <v>5.3815999999999997</v>
      </c>
      <c r="S2768" s="18">
        <v>5.55</v>
      </c>
      <c r="T2768" s="17">
        <v>0.28999999999999998</v>
      </c>
      <c r="U2768" s="17">
        <v>5.5045999999999999</v>
      </c>
      <c r="V2768" s="28">
        <v>42482</v>
      </c>
      <c r="W2768" s="7">
        <v>601117</v>
      </c>
      <c r="X2768" s="30"/>
      <c r="Y2768" s="66">
        <v>124067</v>
      </c>
      <c r="Z2768" s="66">
        <v>39761</v>
      </c>
      <c r="AA2768" s="30"/>
      <c r="AB2768" s="66">
        <v>114663</v>
      </c>
      <c r="AC2768" s="66">
        <v>43022</v>
      </c>
      <c r="AD2768" s="30"/>
      <c r="AE2768" s="66">
        <v>110675</v>
      </c>
      <c r="AF2768" s="66">
        <v>44572</v>
      </c>
      <c r="AG2768" s="30"/>
      <c r="AH2768" s="66">
        <v>112367</v>
      </c>
      <c r="AI2768" s="66">
        <v>43901</v>
      </c>
      <c r="AJ2768" s="76"/>
      <c r="AK2768" s="75"/>
      <c r="AL2768" s="7">
        <v>601117</v>
      </c>
    </row>
    <row r="2769" spans="1:38" x14ac:dyDescent="0.15">
      <c r="A2769" s="7">
        <v>601118</v>
      </c>
      <c r="B2769" s="17">
        <f t="shared" si="920"/>
        <v>-27.640984908657661</v>
      </c>
      <c r="C2769" s="17">
        <f t="shared" si="921"/>
        <v>3.4265458842063801</v>
      </c>
      <c r="D2769" s="17">
        <f t="shared" si="922"/>
        <v>-67.76018099547511</v>
      </c>
      <c r="E2769" s="17">
        <f t="shared" si="923"/>
        <v>2.9838107098381075</v>
      </c>
      <c r="F2769" s="17">
        <f t="shared" si="924"/>
        <v>-50.81818181818182</v>
      </c>
      <c r="G2769" s="17">
        <f t="shared" si="925"/>
        <v>2.8306663965971235</v>
      </c>
      <c r="H2769" s="17">
        <f t="shared" si="926"/>
        <v>-62.765957446808521</v>
      </c>
      <c r="I2769" s="17">
        <f t="shared" si="927"/>
        <v>3.0092828725900236</v>
      </c>
      <c r="J2769" s="18">
        <v>6.96</v>
      </c>
      <c r="K2769" s="17">
        <v>-0.25180000000000002</v>
      </c>
      <c r="L2769" s="17">
        <v>2.0312000000000001</v>
      </c>
      <c r="M2769" s="18">
        <v>5.99</v>
      </c>
      <c r="N2769" s="17">
        <v>-2.2100000000000002E-2</v>
      </c>
      <c r="O2769" s="17">
        <v>2.0074999999999998</v>
      </c>
      <c r="P2769" s="18">
        <v>5.59</v>
      </c>
      <c r="Q2769" s="17">
        <v>-5.5E-2</v>
      </c>
      <c r="R2769" s="17">
        <v>1.9748000000000001</v>
      </c>
      <c r="S2769" s="18">
        <v>5.9</v>
      </c>
      <c r="T2769" s="17">
        <v>-7.0499999999999993E-2</v>
      </c>
      <c r="U2769" s="17">
        <v>1.9605999999999999</v>
      </c>
      <c r="V2769" s="28">
        <v>42473</v>
      </c>
      <c r="W2769" s="7">
        <v>601118</v>
      </c>
      <c r="X2769" s="30"/>
      <c r="Y2769" s="66">
        <v>125302</v>
      </c>
      <c r="Z2769" s="66">
        <v>31373</v>
      </c>
      <c r="AA2769" s="30"/>
      <c r="AB2769" s="66">
        <v>129500</v>
      </c>
      <c r="AC2769" s="66">
        <v>30356</v>
      </c>
      <c r="AD2769" s="30"/>
      <c r="AE2769" s="66">
        <v>126617</v>
      </c>
      <c r="AF2769" s="66">
        <v>31047</v>
      </c>
      <c r="AG2769" s="30"/>
      <c r="AH2769" s="66">
        <v>114937</v>
      </c>
      <c r="AI2769" s="66">
        <v>34203</v>
      </c>
      <c r="AJ2769" s="76"/>
      <c r="AK2769" s="75"/>
      <c r="AL2769" s="7">
        <v>601118</v>
      </c>
    </row>
    <row r="2770" spans="1:38" x14ac:dyDescent="0.15">
      <c r="A2770" s="7">
        <v>601126</v>
      </c>
      <c r="B2770" s="17">
        <f t="shared" si="920"/>
        <v>23.166666666666668</v>
      </c>
      <c r="C2770" s="17">
        <f t="shared" si="921"/>
        <v>2.1490889011595806</v>
      </c>
      <c r="D2770" s="17">
        <f t="shared" si="922"/>
        <v>200.81967213114754</v>
      </c>
      <c r="E2770" s="17">
        <f t="shared" si="923"/>
        <v>2.1586378554593715</v>
      </c>
      <c r="F2770" s="17">
        <f t="shared" si="924"/>
        <v>55.773305084745758</v>
      </c>
      <c r="G2770" s="17">
        <f t="shared" si="925"/>
        <v>2.3596109891094876</v>
      </c>
      <c r="H2770" s="17">
        <f t="shared" si="926"/>
        <v>39.266377910124525</v>
      </c>
      <c r="I2770" s="17">
        <f t="shared" si="927"/>
        <v>2.1238277217719799</v>
      </c>
      <c r="J2770" s="18">
        <v>9.73</v>
      </c>
      <c r="K2770" s="17">
        <v>0.42</v>
      </c>
      <c r="L2770" s="17">
        <v>4.5274999999999999</v>
      </c>
      <c r="M2770" s="18">
        <v>9.8000000000000007</v>
      </c>
      <c r="N2770" s="17">
        <v>1.2200000000000001E-2</v>
      </c>
      <c r="O2770" s="17">
        <v>4.5399000000000003</v>
      </c>
      <c r="P2770" s="18">
        <v>10.53</v>
      </c>
      <c r="Q2770" s="17">
        <v>9.4399999999999998E-2</v>
      </c>
      <c r="R2770" s="17">
        <v>4.4626000000000001</v>
      </c>
      <c r="S2770" s="18">
        <v>9.67</v>
      </c>
      <c r="T2770" s="17">
        <v>0.1847</v>
      </c>
      <c r="U2770" s="17">
        <v>4.5530999999999997</v>
      </c>
      <c r="V2770" s="21">
        <v>42460</v>
      </c>
      <c r="W2770" s="7">
        <v>601126</v>
      </c>
      <c r="X2770" s="16" t="s">
        <v>43</v>
      </c>
      <c r="Y2770" s="66">
        <v>28925</v>
      </c>
      <c r="Z2770" s="66">
        <v>28113</v>
      </c>
      <c r="AA2770" s="16" t="s">
        <v>43</v>
      </c>
      <c r="AB2770" s="66">
        <v>30276</v>
      </c>
      <c r="AC2770" s="66">
        <v>26859</v>
      </c>
      <c r="AD2770" s="16" t="s">
        <v>37</v>
      </c>
      <c r="AE2770" s="66">
        <v>28209</v>
      </c>
      <c r="AF2770" s="66">
        <v>28827</v>
      </c>
      <c r="AG2770" s="16" t="s">
        <v>37</v>
      </c>
      <c r="AH2770" s="66">
        <v>26168</v>
      </c>
      <c r="AI2770" s="66">
        <v>31075</v>
      </c>
      <c r="AJ2770" s="76"/>
      <c r="AK2770" s="75"/>
      <c r="AL2770" s="7">
        <v>601126</v>
      </c>
    </row>
    <row r="2771" spans="1:38" x14ac:dyDescent="0.15">
      <c r="A2771" s="7">
        <v>601127</v>
      </c>
      <c r="B2771" s="17">
        <f t="shared" si="920"/>
        <v>53.48</v>
      </c>
      <c r="C2771" s="17">
        <f t="shared" si="921"/>
        <v>7.7265372168284792</v>
      </c>
      <c r="D2771" s="17">
        <f t="shared" si="922"/>
        <v>0</v>
      </c>
      <c r="E2771" s="17">
        <f t="shared" si="923"/>
        <v>0</v>
      </c>
      <c r="F2771" s="17">
        <f t="shared" si="924"/>
        <v>45.903846153846153</v>
      </c>
      <c r="G2771" s="17">
        <f t="shared" si="925"/>
        <v>6.0215433515804344</v>
      </c>
      <c r="H2771" s="17">
        <f t="shared" si="926"/>
        <v>55.229166666666671</v>
      </c>
      <c r="I2771" s="17">
        <f t="shared" si="927"/>
        <v>6.5125534319264977</v>
      </c>
      <c r="J2771" s="18">
        <v>26.74</v>
      </c>
      <c r="K2771" s="17">
        <v>0.5</v>
      </c>
      <c r="L2771" s="17">
        <v>3.4607999999999999</v>
      </c>
      <c r="M2771" s="18">
        <v>0</v>
      </c>
      <c r="N2771" s="17">
        <v>0.5</v>
      </c>
      <c r="O2771" s="17">
        <v>3.4607999999999999</v>
      </c>
      <c r="P2771" s="18">
        <v>23.87</v>
      </c>
      <c r="Q2771" s="17">
        <v>0.26</v>
      </c>
      <c r="R2771" s="17">
        <v>3.9641000000000002</v>
      </c>
      <c r="S2771" s="18">
        <v>26.51</v>
      </c>
      <c r="T2771" s="17">
        <v>0.36</v>
      </c>
      <c r="U2771" s="17">
        <v>4.0705999999999998</v>
      </c>
      <c r="V2771" s="28">
        <v>42449</v>
      </c>
      <c r="W2771" s="7">
        <v>601127</v>
      </c>
      <c r="X2771" s="16"/>
      <c r="Y2771" s="66"/>
      <c r="Z2771" s="66"/>
      <c r="AA2771" s="16"/>
      <c r="AB2771" s="66"/>
      <c r="AC2771" s="66"/>
      <c r="AD2771" s="16"/>
      <c r="AE2771" s="66"/>
      <c r="AF2771" s="66"/>
      <c r="AG2771" s="16"/>
      <c r="AH2771" s="66">
        <v>80629</v>
      </c>
      <c r="AI2771" s="66">
        <v>11069</v>
      </c>
      <c r="AJ2771" s="76"/>
      <c r="AK2771" s="75"/>
      <c r="AL2771" s="7">
        <v>601127</v>
      </c>
    </row>
    <row r="2772" spans="1:38" x14ac:dyDescent="0.15">
      <c r="A2772" s="7">
        <v>601128</v>
      </c>
      <c r="B2772" s="17">
        <f t="shared" ref="B2772" si="928">J2772/K2772</f>
        <v>21.604166666666664</v>
      </c>
      <c r="C2772" s="17">
        <f t="shared" ref="C2772" si="929">J2772/L2772</f>
        <v>2.5682302243796125</v>
      </c>
      <c r="D2772" s="17">
        <f t="shared" ref="D2772" si="930">M2772/(N2772*4)</f>
        <v>0</v>
      </c>
      <c r="E2772" s="17">
        <f t="shared" ref="E2772" si="931">M2772/O2772</f>
        <v>0</v>
      </c>
      <c r="F2772" s="17">
        <f t="shared" ref="F2772" si="932">P2772/(Q2772*2)</f>
        <v>0</v>
      </c>
      <c r="G2772" s="17">
        <f t="shared" ref="G2772" si="933">P2772/R2772</f>
        <v>0</v>
      </c>
      <c r="H2772" s="17">
        <f t="shared" ref="H2772" si="934">S2772/((T2772/3)*4)</f>
        <v>11.846153846153847</v>
      </c>
      <c r="I2772" s="17">
        <f t="shared" ref="I2772" si="935">S2772/U2772</f>
        <v>1.4017202930869705</v>
      </c>
      <c r="J2772" s="18">
        <v>10.37</v>
      </c>
      <c r="K2772" s="17">
        <v>0.48</v>
      </c>
      <c r="L2772" s="17">
        <v>4.0377999999999998</v>
      </c>
      <c r="M2772" s="18">
        <v>0</v>
      </c>
      <c r="N2772" s="17">
        <v>0.26</v>
      </c>
      <c r="O2772" s="17">
        <v>4.2804000000000002</v>
      </c>
      <c r="P2772" s="18">
        <v>0</v>
      </c>
      <c r="Q2772" s="17">
        <v>0.26</v>
      </c>
      <c r="R2772" s="17">
        <v>4.2804000000000002</v>
      </c>
      <c r="S2772" s="18">
        <v>6.16</v>
      </c>
      <c r="T2772" s="17">
        <v>0.39</v>
      </c>
      <c r="U2772" s="17">
        <v>4.3945999999999996</v>
      </c>
      <c r="V2772" s="28">
        <v>42460</v>
      </c>
      <c r="W2772" s="7">
        <v>601128</v>
      </c>
      <c r="X2772" s="16"/>
      <c r="Y2772" s="66"/>
      <c r="Z2772" s="66"/>
      <c r="AA2772" s="16"/>
      <c r="AB2772" s="66"/>
      <c r="AC2772" s="66"/>
      <c r="AD2772" s="16"/>
      <c r="AE2772" s="66"/>
      <c r="AF2772" s="66"/>
      <c r="AG2772" s="16"/>
      <c r="AH2772" s="66"/>
      <c r="AI2772" s="66"/>
      <c r="AJ2772" s="76"/>
      <c r="AK2772" s="75"/>
      <c r="AL2772" s="7">
        <v>601128</v>
      </c>
    </row>
    <row r="2773" spans="1:38" x14ac:dyDescent="0.15">
      <c r="A2773" s="7">
        <v>601137</v>
      </c>
      <c r="B2773" s="17">
        <f t="shared" si="920"/>
        <v>39.606060606060602</v>
      </c>
      <c r="C2773" s="17">
        <f t="shared" si="921"/>
        <v>1.3752104377104377</v>
      </c>
      <c r="D2773" s="17">
        <f t="shared" si="922"/>
        <v>48.833333333333336</v>
      </c>
      <c r="E2773" s="17">
        <f t="shared" si="923"/>
        <v>2.4366157652366454</v>
      </c>
      <c r="F2773" s="17">
        <f t="shared" si="924"/>
        <v>60.954545454545453</v>
      </c>
      <c r="G2773" s="17">
        <f t="shared" si="925"/>
        <v>2.7867830423940148</v>
      </c>
      <c r="H2773" s="17">
        <f t="shared" si="926"/>
        <v>26.183823529411761</v>
      </c>
      <c r="I2773" s="17">
        <f t="shared" si="927"/>
        <v>2.4510613694556862</v>
      </c>
      <c r="J2773" s="18">
        <v>13.07</v>
      </c>
      <c r="K2773" s="17">
        <v>0.33</v>
      </c>
      <c r="L2773" s="17">
        <v>9.5039999999999996</v>
      </c>
      <c r="M2773" s="18">
        <v>23.44</v>
      </c>
      <c r="N2773" s="17">
        <v>0.12</v>
      </c>
      <c r="O2773" s="17">
        <v>9.6198999999999995</v>
      </c>
      <c r="P2773" s="18">
        <v>13.41</v>
      </c>
      <c r="Q2773" s="17">
        <v>0.11</v>
      </c>
      <c r="R2773" s="17">
        <v>4.8120000000000003</v>
      </c>
      <c r="S2773" s="18">
        <v>11.87</v>
      </c>
      <c r="T2773" s="17">
        <v>0.34</v>
      </c>
      <c r="U2773" s="17">
        <v>4.8428000000000004</v>
      </c>
      <c r="V2773" s="28">
        <v>42457</v>
      </c>
      <c r="W2773" s="7">
        <v>601137</v>
      </c>
      <c r="X2773" s="42" t="s">
        <v>39</v>
      </c>
      <c r="Y2773" s="66">
        <v>13649</v>
      </c>
      <c r="Z2773" s="66">
        <v>15752</v>
      </c>
      <c r="AA2773" s="42" t="s">
        <v>37</v>
      </c>
      <c r="AB2773" s="66">
        <v>13193</v>
      </c>
      <c r="AC2773" s="66">
        <v>16296</v>
      </c>
      <c r="AD2773" s="42" t="s">
        <v>37</v>
      </c>
      <c r="AE2773" s="66">
        <v>17596</v>
      </c>
      <c r="AF2773" s="66">
        <v>24438</v>
      </c>
      <c r="AG2773" s="42" t="s">
        <v>37</v>
      </c>
      <c r="AH2773" s="66">
        <v>14612</v>
      </c>
      <c r="AI2773" s="66">
        <v>42925</v>
      </c>
      <c r="AJ2773" s="76"/>
      <c r="AK2773" s="75"/>
      <c r="AL2773" s="7">
        <v>601137</v>
      </c>
    </row>
    <row r="2774" spans="1:38" x14ac:dyDescent="0.15">
      <c r="A2774" s="7">
        <v>601139</v>
      </c>
      <c r="B2774" s="17">
        <f t="shared" si="920"/>
        <v>29.322580645161292</v>
      </c>
      <c r="C2774" s="17">
        <f t="shared" si="921"/>
        <v>2.7798165137614679</v>
      </c>
      <c r="D2774" s="17">
        <f t="shared" si="922"/>
        <v>20.824999999999999</v>
      </c>
      <c r="E2774" s="17">
        <f t="shared" si="923"/>
        <v>2.4718100890207713</v>
      </c>
      <c r="F2774" s="17">
        <f t="shared" si="924"/>
        <v>16</v>
      </c>
      <c r="G2774" s="17">
        <f t="shared" si="925"/>
        <v>2.3393864958914525</v>
      </c>
      <c r="H2774" s="17">
        <f t="shared" si="926"/>
        <v>20.713235294117649</v>
      </c>
      <c r="I2774" s="17">
        <f t="shared" si="927"/>
        <v>2.6565196480606561</v>
      </c>
      <c r="J2774" s="18">
        <v>9.09</v>
      </c>
      <c r="K2774" s="17">
        <v>0.31</v>
      </c>
      <c r="L2774" s="17">
        <v>3.27</v>
      </c>
      <c r="M2774" s="18">
        <v>8.33</v>
      </c>
      <c r="N2774" s="17">
        <v>0.1</v>
      </c>
      <c r="O2774" s="17">
        <v>3.37</v>
      </c>
      <c r="P2774" s="18">
        <v>8</v>
      </c>
      <c r="Q2774" s="17">
        <v>0.25</v>
      </c>
      <c r="R2774" s="17">
        <v>3.4197000000000002</v>
      </c>
      <c r="S2774" s="18">
        <v>9.39</v>
      </c>
      <c r="T2774" s="17">
        <v>0.34</v>
      </c>
      <c r="U2774" s="17">
        <v>3.5347</v>
      </c>
      <c r="V2774" s="28">
        <v>42460</v>
      </c>
      <c r="W2774" s="7">
        <v>601139</v>
      </c>
      <c r="X2774" s="16" t="s">
        <v>39</v>
      </c>
      <c r="Y2774" s="66">
        <v>37665</v>
      </c>
      <c r="Z2774" s="66">
        <v>57826</v>
      </c>
      <c r="AA2774" s="16" t="s">
        <v>37</v>
      </c>
      <c r="AB2774" s="66">
        <v>31852</v>
      </c>
      <c r="AC2774" s="66">
        <v>68392</v>
      </c>
      <c r="AD2774" s="16" t="s">
        <v>37</v>
      </c>
      <c r="AE2774" s="66">
        <v>29399</v>
      </c>
      <c r="AF2774" s="66">
        <v>74119</v>
      </c>
      <c r="AG2774" s="16" t="s">
        <v>37</v>
      </c>
      <c r="AH2774" s="66">
        <v>24193</v>
      </c>
      <c r="AI2774" s="66">
        <v>91417</v>
      </c>
      <c r="AJ2774" s="76"/>
      <c r="AK2774" s="75"/>
      <c r="AL2774" s="7">
        <v>601139</v>
      </c>
    </row>
    <row r="2775" spans="1:38" x14ac:dyDescent="0.15">
      <c r="A2775" s="7">
        <v>601155</v>
      </c>
      <c r="B2775" s="17">
        <f t="shared" si="920"/>
        <v>8.6397058823529402</v>
      </c>
      <c r="C2775" s="17">
        <f t="shared" si="921"/>
        <v>1.7869635307357727</v>
      </c>
      <c r="D2775" s="17">
        <f t="shared" si="922"/>
        <v>-30.335097001763668</v>
      </c>
      <c r="E2775" s="17">
        <f t="shared" si="923"/>
        <v>1.9688362975575555</v>
      </c>
      <c r="F2775" s="17">
        <f t="shared" si="924"/>
        <v>10.288888888888888</v>
      </c>
      <c r="G2775" s="17">
        <f t="shared" si="925"/>
        <v>1.6221708359610398</v>
      </c>
      <c r="H2775" s="17">
        <f t="shared" si="926"/>
        <v>21.552901023890787</v>
      </c>
      <c r="I2775" s="17">
        <f t="shared" si="927"/>
        <v>2.207193037642865</v>
      </c>
      <c r="J2775" s="18">
        <v>11.75</v>
      </c>
      <c r="K2775" s="17">
        <v>1.36</v>
      </c>
      <c r="L2775" s="17">
        <v>6.5754000000000001</v>
      </c>
      <c r="M2775" s="18">
        <v>13.76</v>
      </c>
      <c r="N2775" s="17">
        <v>-0.1134</v>
      </c>
      <c r="O2775" s="17">
        <v>6.9889000000000001</v>
      </c>
      <c r="P2775" s="18">
        <v>9.26</v>
      </c>
      <c r="Q2775" s="17">
        <v>0.45</v>
      </c>
      <c r="R2775" s="17">
        <v>5.7084000000000001</v>
      </c>
      <c r="S2775" s="18">
        <v>12.63</v>
      </c>
      <c r="T2775" s="17">
        <v>0.4395</v>
      </c>
      <c r="U2775" s="17">
        <v>5.7222</v>
      </c>
      <c r="V2775" s="21"/>
      <c r="W2775" s="7">
        <v>601155</v>
      </c>
      <c r="X2775" s="16" t="s">
        <v>41</v>
      </c>
      <c r="Y2775" s="66">
        <v>74671</v>
      </c>
      <c r="Z2775" s="66">
        <v>30252</v>
      </c>
      <c r="AA2775" s="16"/>
      <c r="AB2775" s="66"/>
      <c r="AC2775" s="66"/>
      <c r="AD2775" s="16"/>
      <c r="AE2775" s="66">
        <v>104897</v>
      </c>
      <c r="AF2775" s="66">
        <v>21168</v>
      </c>
      <c r="AG2775" s="16"/>
      <c r="AH2775" s="66">
        <v>86542</v>
      </c>
      <c r="AI2775" s="66">
        <v>25657</v>
      </c>
      <c r="AJ2775" s="76"/>
      <c r="AK2775" s="75"/>
      <c r="AL2775" s="7">
        <v>601155</v>
      </c>
    </row>
    <row r="2776" spans="1:38" x14ac:dyDescent="0.15">
      <c r="A2776" s="7">
        <v>601158</v>
      </c>
      <c r="B2776" s="17">
        <f t="shared" si="920"/>
        <v>23.21875</v>
      </c>
      <c r="C2776" s="17">
        <f t="shared" si="921"/>
        <v>2.6234023020973094</v>
      </c>
      <c r="D2776" s="17">
        <f t="shared" si="922"/>
        <v>32.333333333333336</v>
      </c>
      <c r="E2776" s="17">
        <f t="shared" si="923"/>
        <v>2.6802984249792758</v>
      </c>
      <c r="F2776" s="17">
        <f t="shared" si="924"/>
        <v>20.09375</v>
      </c>
      <c r="G2776" s="17">
        <f t="shared" si="925"/>
        <v>2.355829119953103</v>
      </c>
      <c r="H2776" s="17">
        <f t="shared" si="926"/>
        <v>20.625</v>
      </c>
      <c r="I2776" s="17">
        <f t="shared" si="927"/>
        <v>2.5231138400733997</v>
      </c>
      <c r="J2776" s="18">
        <v>7.43</v>
      </c>
      <c r="K2776" s="17">
        <v>0.32</v>
      </c>
      <c r="L2776" s="17">
        <v>2.8321999999999998</v>
      </c>
      <c r="M2776" s="18">
        <v>7.76</v>
      </c>
      <c r="N2776" s="17">
        <v>0.06</v>
      </c>
      <c r="O2776" s="17">
        <v>2.8952</v>
      </c>
      <c r="P2776" s="18">
        <v>6.43</v>
      </c>
      <c r="Q2776" s="17">
        <v>0.16</v>
      </c>
      <c r="R2776" s="17">
        <v>2.7294</v>
      </c>
      <c r="S2776" s="18">
        <v>7.15</v>
      </c>
      <c r="T2776" s="17">
        <v>0.26</v>
      </c>
      <c r="U2776" s="17">
        <v>2.8338000000000001</v>
      </c>
      <c r="V2776" s="21">
        <v>42460</v>
      </c>
      <c r="W2776" s="7">
        <v>601158</v>
      </c>
      <c r="X2776" s="16" t="s">
        <v>37</v>
      </c>
      <c r="Y2776" s="66">
        <v>53609</v>
      </c>
      <c r="Z2776" s="66">
        <v>89537</v>
      </c>
      <c r="AA2776" s="16" t="s">
        <v>39</v>
      </c>
      <c r="AB2776" s="66">
        <v>54202</v>
      </c>
      <c r="AC2776" s="66">
        <v>88558</v>
      </c>
      <c r="AD2776" s="16" t="s">
        <v>37</v>
      </c>
      <c r="AE2776" s="66">
        <v>53029</v>
      </c>
      <c r="AF2776" s="66">
        <v>90517</v>
      </c>
      <c r="AG2776" s="16" t="s">
        <v>37</v>
      </c>
      <c r="AH2776" s="66">
        <v>49280</v>
      </c>
      <c r="AI2776" s="66">
        <v>97403</v>
      </c>
      <c r="AJ2776" s="76"/>
      <c r="AK2776" s="75"/>
      <c r="AL2776" s="7">
        <v>601158</v>
      </c>
    </row>
    <row r="2777" spans="1:38" x14ac:dyDescent="0.15">
      <c r="A2777" s="7">
        <v>601163</v>
      </c>
      <c r="B2777" s="17">
        <f t="shared" ref="B2777" si="936">J2777/K2777</f>
        <v>25.335820895522389</v>
      </c>
      <c r="C2777" s="17">
        <f t="shared" ref="C2777" si="937">J2777/L2777</f>
        <v>7.4522027350352316</v>
      </c>
      <c r="D2777" s="17">
        <f t="shared" ref="D2777" si="938">M2777/(N2777*4)</f>
        <v>0</v>
      </c>
      <c r="E2777" s="17">
        <f t="shared" ref="E2777" si="939">M2777/O2777</f>
        <v>0</v>
      </c>
      <c r="F2777" s="17">
        <f t="shared" ref="F2777" si="940">P2777/(Q2777*2)</f>
        <v>0</v>
      </c>
      <c r="G2777" s="17">
        <f t="shared" ref="G2777" si="941">P2777/R2777</f>
        <v>0</v>
      </c>
      <c r="H2777" s="17">
        <f t="shared" ref="H2777" si="942">S2777/((T2777/3)*4)</f>
        <v>31.247282608695649</v>
      </c>
      <c r="I2777" s="17">
        <f t="shared" ref="I2777" si="943">S2777/U2777</f>
        <v>4.0425240199542278</v>
      </c>
      <c r="J2777" s="18">
        <v>33.950000000000003</v>
      </c>
      <c r="K2777" s="17">
        <v>1.34</v>
      </c>
      <c r="L2777" s="17">
        <v>4.5556999999999999</v>
      </c>
      <c r="M2777" s="18">
        <v>0</v>
      </c>
      <c r="N2777" s="17">
        <v>0.27</v>
      </c>
      <c r="O2777" s="17">
        <v>4.82</v>
      </c>
      <c r="P2777" s="18">
        <v>0</v>
      </c>
      <c r="Q2777" s="17">
        <v>0.27</v>
      </c>
      <c r="R2777" s="17">
        <v>4.82</v>
      </c>
      <c r="S2777" s="18">
        <v>38.33</v>
      </c>
      <c r="T2777" s="17">
        <v>0.92</v>
      </c>
      <c r="U2777" s="17">
        <v>9.4817</v>
      </c>
      <c r="V2777" s="21">
        <v>42484</v>
      </c>
      <c r="W2777" s="7">
        <v>601163</v>
      </c>
      <c r="X2777" s="16"/>
      <c r="Y2777" s="66"/>
      <c r="Z2777" s="66"/>
      <c r="AA2777" s="16"/>
      <c r="AB2777" s="66"/>
      <c r="AC2777" s="66"/>
      <c r="AD2777" s="16"/>
      <c r="AE2777" s="66"/>
      <c r="AF2777" s="66"/>
      <c r="AG2777" s="16"/>
      <c r="AH2777" s="66"/>
      <c r="AI2777" s="66"/>
      <c r="AJ2777" s="76"/>
      <c r="AK2777" s="75"/>
      <c r="AL2777" s="7">
        <v>601163</v>
      </c>
    </row>
    <row r="2778" spans="1:38" x14ac:dyDescent="0.15">
      <c r="A2778" s="7">
        <v>601166</v>
      </c>
      <c r="B2778" s="17">
        <f t="shared" si="920"/>
        <v>6.1368821292775673</v>
      </c>
      <c r="C2778" s="17">
        <f t="shared" si="921"/>
        <v>1.0688741721854305</v>
      </c>
      <c r="D2778" s="17">
        <f t="shared" si="922"/>
        <v>4.7347560975609753</v>
      </c>
      <c r="E2778" s="17">
        <f t="shared" si="923"/>
        <v>0.9736677115987461</v>
      </c>
      <c r="F2778" s="17">
        <f t="shared" si="924"/>
        <v>5.1140939597315436</v>
      </c>
      <c r="G2778" s="17">
        <f t="shared" si="925"/>
        <v>0.95969773299748107</v>
      </c>
      <c r="H2778" s="17">
        <f t="shared" si="926"/>
        <v>5.3233333333333333</v>
      </c>
      <c r="I2778" s="17">
        <f t="shared" si="927"/>
        <v>0.88454401949652439</v>
      </c>
      <c r="J2778" s="18">
        <v>16.14</v>
      </c>
      <c r="K2778" s="17">
        <v>2.63</v>
      </c>
      <c r="L2778" s="17">
        <v>15.1</v>
      </c>
      <c r="M2778" s="18">
        <v>15.53</v>
      </c>
      <c r="N2778" s="17">
        <v>0.82</v>
      </c>
      <c r="O2778" s="17">
        <v>15.95</v>
      </c>
      <c r="P2778" s="18">
        <v>15.24</v>
      </c>
      <c r="Q2778" s="17">
        <v>1.49</v>
      </c>
      <c r="R2778" s="17">
        <v>15.88</v>
      </c>
      <c r="S2778" s="18">
        <v>15.97</v>
      </c>
      <c r="T2778" s="17">
        <v>2.25</v>
      </c>
      <c r="U2778" s="17">
        <v>18.054500000000001</v>
      </c>
      <c r="V2778" s="21">
        <v>42489</v>
      </c>
      <c r="W2778" s="7">
        <v>601166</v>
      </c>
      <c r="X2778" s="16" t="s">
        <v>41</v>
      </c>
      <c r="Y2778" s="66">
        <v>258931</v>
      </c>
      <c r="Z2778" s="66">
        <v>73581</v>
      </c>
      <c r="AA2778" s="16" t="s">
        <v>41</v>
      </c>
      <c r="AB2778" s="66">
        <v>247147</v>
      </c>
      <c r="AC2778" s="66">
        <v>77089</v>
      </c>
      <c r="AD2778" s="30" t="s">
        <v>41</v>
      </c>
      <c r="AE2778" s="66">
        <v>229070</v>
      </c>
      <c r="AF2778" s="66">
        <v>83173</v>
      </c>
      <c r="AG2778" s="16" t="s">
        <v>41</v>
      </c>
      <c r="AH2778" s="66">
        <v>218666</v>
      </c>
      <c r="AI2778" s="66">
        <v>87130</v>
      </c>
      <c r="AJ2778" s="76"/>
      <c r="AK2778" s="75"/>
      <c r="AL2778" s="7">
        <v>601166</v>
      </c>
    </row>
    <row r="2779" spans="1:38" x14ac:dyDescent="0.15">
      <c r="A2779" s="7">
        <v>601168</v>
      </c>
      <c r="B2779" s="17">
        <f t="shared" si="920"/>
        <v>783</v>
      </c>
      <c r="C2779" s="17">
        <f t="shared" si="921"/>
        <v>1.6402027734718674</v>
      </c>
      <c r="D2779" s="17">
        <f t="shared" si="922"/>
        <v>-37.375</v>
      </c>
      <c r="E2779" s="17">
        <f t="shared" si="923"/>
        <v>1.2614436991098175</v>
      </c>
      <c r="F2779" s="17">
        <f t="shared" si="924"/>
        <v>296.5</v>
      </c>
      <c r="G2779" s="17">
        <f t="shared" si="925"/>
        <v>1.2508701246651337</v>
      </c>
      <c r="H2779" s="17">
        <f t="shared" si="926"/>
        <v>103.5</v>
      </c>
      <c r="I2779" s="17">
        <f t="shared" si="927"/>
        <v>1.4423378415100652</v>
      </c>
      <c r="J2779" s="18">
        <v>7.83</v>
      </c>
      <c r="K2779" s="17">
        <v>0.01</v>
      </c>
      <c r="L2779" s="17">
        <v>4.7737999999999996</v>
      </c>
      <c r="M2779" s="18">
        <v>5.98</v>
      </c>
      <c r="N2779" s="17">
        <v>-0.04</v>
      </c>
      <c r="O2779" s="17">
        <v>4.7405999999999997</v>
      </c>
      <c r="P2779" s="18">
        <v>5.93</v>
      </c>
      <c r="Q2779" s="17">
        <v>0.01</v>
      </c>
      <c r="R2779" s="17">
        <v>4.7407000000000004</v>
      </c>
      <c r="S2779" s="18">
        <v>6.9</v>
      </c>
      <c r="T2779" s="17">
        <v>0.05</v>
      </c>
      <c r="U2779" s="17">
        <v>4.7839</v>
      </c>
      <c r="V2779" s="21">
        <v>42447</v>
      </c>
      <c r="W2779" s="7">
        <v>601168</v>
      </c>
      <c r="X2779" s="30"/>
      <c r="Y2779" s="66"/>
      <c r="Z2779" s="66"/>
      <c r="AA2779" s="30"/>
      <c r="AB2779" s="66"/>
      <c r="AC2779" s="66"/>
      <c r="AD2779" s="30"/>
      <c r="AE2779" s="66"/>
      <c r="AF2779" s="66"/>
      <c r="AG2779" s="30"/>
      <c r="AH2779" s="66"/>
      <c r="AI2779" s="66"/>
      <c r="AJ2779" s="76"/>
      <c r="AK2779" s="75"/>
      <c r="AL2779" s="7">
        <v>601168</v>
      </c>
    </row>
    <row r="2780" spans="1:38" x14ac:dyDescent="0.15">
      <c r="A2780" s="7">
        <v>601169</v>
      </c>
      <c r="B2780" s="17">
        <f t="shared" si="920"/>
        <v>7.3383458646616537</v>
      </c>
      <c r="C2780" s="17">
        <f t="shared" si="921"/>
        <v>1.1078320090805902</v>
      </c>
      <c r="D2780" s="17">
        <f t="shared" si="922"/>
        <v>6</v>
      </c>
      <c r="E2780" s="17">
        <f t="shared" si="923"/>
        <v>1.0494424836805447</v>
      </c>
      <c r="F2780" s="17">
        <f t="shared" si="924"/>
        <v>7.4071428571428575</v>
      </c>
      <c r="G2780" s="17">
        <f t="shared" si="925"/>
        <v>1.2739557739557739</v>
      </c>
      <c r="H2780" s="17">
        <f t="shared" si="926"/>
        <v>6.9642857142857144</v>
      </c>
      <c r="I2780" s="17">
        <f t="shared" si="927"/>
        <v>0.97898938173055206</v>
      </c>
      <c r="J2780" s="18">
        <v>9.76</v>
      </c>
      <c r="K2780" s="17">
        <v>1.33</v>
      </c>
      <c r="L2780" s="17">
        <v>8.81</v>
      </c>
      <c r="M2780" s="18">
        <v>10.08</v>
      </c>
      <c r="N2780" s="17">
        <v>0.42</v>
      </c>
      <c r="O2780" s="17">
        <v>9.6051000000000002</v>
      </c>
      <c r="P2780" s="18">
        <v>10.37</v>
      </c>
      <c r="Q2780" s="17">
        <v>0.7</v>
      </c>
      <c r="R2780" s="17">
        <v>8.14</v>
      </c>
      <c r="S2780" s="18">
        <v>9.1</v>
      </c>
      <c r="T2780" s="17">
        <v>0.98</v>
      </c>
      <c r="U2780" s="17">
        <v>9.2952999999999992</v>
      </c>
      <c r="V2780" s="21">
        <v>42486</v>
      </c>
      <c r="W2780" s="7">
        <v>601169</v>
      </c>
      <c r="X2780" s="16" t="s">
        <v>41</v>
      </c>
      <c r="Y2780" s="66">
        <v>221100</v>
      </c>
      <c r="Z2780" s="66">
        <v>57314</v>
      </c>
      <c r="AA2780" s="30" t="s">
        <v>41</v>
      </c>
      <c r="AB2780" s="66">
        <v>200139</v>
      </c>
      <c r="AC2780" s="66">
        <v>63317</v>
      </c>
      <c r="AD2780" s="30" t="s">
        <v>41</v>
      </c>
      <c r="AE2780" s="66">
        <v>173273</v>
      </c>
      <c r="AF2780" s="66">
        <v>73134</v>
      </c>
      <c r="AG2780" s="30" t="s">
        <v>41</v>
      </c>
      <c r="AH2780" s="66">
        <v>157219</v>
      </c>
      <c r="AI2780" s="66">
        <v>96723</v>
      </c>
      <c r="AJ2780" s="76"/>
      <c r="AK2780" s="75"/>
      <c r="AL2780" s="7">
        <v>601169</v>
      </c>
    </row>
    <row r="2781" spans="1:38" x14ac:dyDescent="0.15">
      <c r="A2781" s="7">
        <v>601177</v>
      </c>
      <c r="B2781" s="17">
        <f t="shared" si="920"/>
        <v>-35.323549032688454</v>
      </c>
      <c r="C2781" s="17">
        <f t="shared" si="921"/>
        <v>2.6206384558277653</v>
      </c>
      <c r="D2781" s="17">
        <f t="shared" si="922"/>
        <v>122.54273504273505</v>
      </c>
      <c r="E2781" s="17">
        <f t="shared" si="923"/>
        <v>2.8236626375520051</v>
      </c>
      <c r="F2781" s="17">
        <f t="shared" si="924"/>
        <v>208.89830508474574</v>
      </c>
      <c r="G2781" s="17">
        <f t="shared" si="925"/>
        <v>2.4280331946120315</v>
      </c>
      <c r="H2781" s="17">
        <f t="shared" si="926"/>
        <v>490.03067484662586</v>
      </c>
      <c r="I2781" s="17">
        <f t="shared" si="927"/>
        <v>2.6190886063497527</v>
      </c>
      <c r="J2781" s="18">
        <v>10.59</v>
      </c>
      <c r="K2781" s="17">
        <v>-0.29980000000000001</v>
      </c>
      <c r="L2781" s="17">
        <v>4.0410000000000004</v>
      </c>
      <c r="M2781" s="18">
        <v>11.47</v>
      </c>
      <c r="N2781" s="17">
        <v>2.3400000000000001E-2</v>
      </c>
      <c r="O2781" s="17">
        <v>4.0621</v>
      </c>
      <c r="P2781" s="18">
        <v>9.86</v>
      </c>
      <c r="Q2781" s="17">
        <v>2.3599999999999999E-2</v>
      </c>
      <c r="R2781" s="17">
        <v>4.0609000000000002</v>
      </c>
      <c r="S2781" s="18">
        <v>10.65</v>
      </c>
      <c r="T2781" s="17">
        <v>1.6299999999999999E-2</v>
      </c>
      <c r="U2781" s="17">
        <v>4.0663</v>
      </c>
      <c r="V2781" s="21">
        <v>42468</v>
      </c>
      <c r="W2781" s="7">
        <v>601177</v>
      </c>
      <c r="X2781" s="16" t="s">
        <v>37</v>
      </c>
      <c r="Y2781" s="66">
        <v>19533</v>
      </c>
      <c r="Z2781" s="66">
        <v>20481</v>
      </c>
      <c r="AA2781" s="16" t="s">
        <v>43</v>
      </c>
      <c r="AB2781" s="66">
        <v>21959</v>
      </c>
      <c r="AC2781" s="66">
        <v>18218</v>
      </c>
      <c r="AD2781" s="16" t="s">
        <v>37</v>
      </c>
      <c r="AE2781" s="66">
        <v>19926</v>
      </c>
      <c r="AF2781" s="66">
        <v>20077</v>
      </c>
      <c r="AG2781" s="16" t="s">
        <v>43</v>
      </c>
      <c r="AH2781" s="66">
        <v>20072</v>
      </c>
      <c r="AI2781" s="66">
        <v>19931</v>
      </c>
      <c r="AJ2781" s="76"/>
      <c r="AK2781" s="75"/>
      <c r="AL2781" s="7">
        <v>601177</v>
      </c>
    </row>
    <row r="2782" spans="1:38" x14ac:dyDescent="0.15">
      <c r="A2782" s="7">
        <v>601179</v>
      </c>
      <c r="B2782" s="17">
        <f t="shared" si="920"/>
        <v>31.704545454545457</v>
      </c>
      <c r="C2782" s="17">
        <f t="shared" si="921"/>
        <v>1.5515515515515514</v>
      </c>
      <c r="D2782" s="17">
        <f t="shared" si="922"/>
        <v>30.947136563876651</v>
      </c>
      <c r="E2782" s="17">
        <f t="shared" si="923"/>
        <v>1.5428963623884695</v>
      </c>
      <c r="F2782" s="17">
        <f t="shared" si="924"/>
        <v>27.857142857142861</v>
      </c>
      <c r="G2782" s="17">
        <f t="shared" si="925"/>
        <v>1.4306676449009539</v>
      </c>
      <c r="H2782" s="17">
        <f t="shared" si="926"/>
        <v>25.85</v>
      </c>
      <c r="I2782" s="17">
        <f t="shared" si="927"/>
        <v>1.4320139600587209</v>
      </c>
      <c r="J2782" s="18">
        <v>5.58</v>
      </c>
      <c r="K2782" s="17">
        <v>0.17599999999999999</v>
      </c>
      <c r="L2782" s="17">
        <v>3.5964</v>
      </c>
      <c r="M2782" s="18">
        <v>5.62</v>
      </c>
      <c r="N2782" s="17">
        <v>4.5400000000000003E-2</v>
      </c>
      <c r="O2782" s="17">
        <v>3.6425000000000001</v>
      </c>
      <c r="P2782" s="18">
        <v>5.07</v>
      </c>
      <c r="Q2782" s="17">
        <v>9.0999999999999998E-2</v>
      </c>
      <c r="R2782" s="17">
        <v>3.5438000000000001</v>
      </c>
      <c r="S2782" s="18">
        <v>5.17</v>
      </c>
      <c r="T2782" s="17">
        <v>0.15</v>
      </c>
      <c r="U2782" s="17">
        <v>3.6103000000000001</v>
      </c>
      <c r="V2782" s="21">
        <v>42488</v>
      </c>
      <c r="W2782" s="7">
        <v>601179</v>
      </c>
      <c r="X2782" s="30"/>
      <c r="Y2782" s="66"/>
      <c r="Z2782" s="66"/>
      <c r="AA2782" s="30"/>
      <c r="AB2782" s="66"/>
      <c r="AC2782" s="66"/>
      <c r="AD2782" s="30"/>
      <c r="AE2782" s="66"/>
      <c r="AF2782" s="66"/>
      <c r="AG2782" s="30"/>
      <c r="AH2782" s="66">
        <v>168463</v>
      </c>
      <c r="AI2782" s="66">
        <v>30427</v>
      </c>
      <c r="AJ2782" s="76"/>
      <c r="AK2782" s="75"/>
      <c r="AL2782" s="7">
        <v>601179</v>
      </c>
    </row>
    <row r="2783" spans="1:38" x14ac:dyDescent="0.15">
      <c r="A2783" s="7">
        <v>601186</v>
      </c>
      <c r="B2783" s="17">
        <f t="shared" si="920"/>
        <v>12.204081632653063</v>
      </c>
      <c r="C2783" s="17">
        <f t="shared" si="921"/>
        <v>1.4544570108233004</v>
      </c>
      <c r="D2783" s="17">
        <f t="shared" si="922"/>
        <v>14.828042328042329</v>
      </c>
      <c r="E2783" s="17">
        <f t="shared" si="923"/>
        <v>1.3255761703737867</v>
      </c>
      <c r="F2783" s="17">
        <f t="shared" si="924"/>
        <v>11.58139534883721</v>
      </c>
      <c r="G2783" s="17">
        <f t="shared" si="925"/>
        <v>1.0991921599788108</v>
      </c>
      <c r="H2783" s="17">
        <f t="shared" si="926"/>
        <v>10.085820895522387</v>
      </c>
      <c r="I2783" s="17">
        <f t="shared" si="927"/>
        <v>0.96908813216598189</v>
      </c>
      <c r="J2783" s="18">
        <v>11.96</v>
      </c>
      <c r="K2783" s="17">
        <v>0.98</v>
      </c>
      <c r="L2783" s="17">
        <v>8.2230000000000008</v>
      </c>
      <c r="M2783" s="18">
        <v>11.21</v>
      </c>
      <c r="N2783" s="17">
        <v>0.189</v>
      </c>
      <c r="O2783" s="17">
        <v>8.4566999999999997</v>
      </c>
      <c r="P2783" s="18">
        <v>9.9600000000000009</v>
      </c>
      <c r="Q2783" s="17">
        <v>0.43</v>
      </c>
      <c r="R2783" s="17">
        <v>9.0611999999999995</v>
      </c>
      <c r="S2783" s="18">
        <v>9.01</v>
      </c>
      <c r="T2783" s="17">
        <v>0.67</v>
      </c>
      <c r="U2783" s="17">
        <v>9.2973999999999997</v>
      </c>
      <c r="V2783" s="28">
        <v>42460</v>
      </c>
      <c r="W2783" s="7">
        <v>601186</v>
      </c>
      <c r="X2783" s="30"/>
      <c r="Y2783" s="66">
        <v>351949</v>
      </c>
      <c r="Z2783" s="66">
        <v>38584</v>
      </c>
      <c r="AA2783" s="30"/>
      <c r="AB2783" s="66">
        <v>329008</v>
      </c>
      <c r="AC2783" s="66">
        <v>41274</v>
      </c>
      <c r="AD2783" s="30"/>
      <c r="AE2783" s="66">
        <v>318914</v>
      </c>
      <c r="AF2783" s="66">
        <v>42581</v>
      </c>
      <c r="AG2783" s="30"/>
      <c r="AH2783" s="66">
        <v>342536</v>
      </c>
      <c r="AI2783" s="66">
        <v>39644</v>
      </c>
      <c r="AJ2783" s="76"/>
      <c r="AK2783" s="75"/>
      <c r="AL2783" s="7">
        <v>601186</v>
      </c>
    </row>
    <row r="2784" spans="1:38" x14ac:dyDescent="0.15">
      <c r="A2784" s="7">
        <v>601188</v>
      </c>
      <c r="B2784" s="17">
        <f t="shared" si="920"/>
        <v>25.904761904761909</v>
      </c>
      <c r="C2784" s="17">
        <f t="shared" si="921"/>
        <v>1.9912152269399708</v>
      </c>
      <c r="D2784" s="17">
        <f t="shared" si="922"/>
        <v>18.333333333333336</v>
      </c>
      <c r="E2784" s="17">
        <f t="shared" si="923"/>
        <v>1.5780224509557796</v>
      </c>
      <c r="F2784" s="17">
        <f t="shared" si="924"/>
        <v>16.071428571428569</v>
      </c>
      <c r="G2784" s="17">
        <f t="shared" si="925"/>
        <v>1.4489124212936462</v>
      </c>
      <c r="H2784" s="17">
        <f t="shared" si="926"/>
        <v>17.362500000000001</v>
      </c>
      <c r="I2784" s="17">
        <f t="shared" si="927"/>
        <v>1.615153840786995</v>
      </c>
      <c r="J2784" s="18">
        <v>5.44</v>
      </c>
      <c r="K2784" s="17">
        <v>0.21</v>
      </c>
      <c r="L2784" s="17">
        <v>2.7320000000000002</v>
      </c>
      <c r="M2784" s="18">
        <v>4.4000000000000004</v>
      </c>
      <c r="N2784" s="17">
        <v>0.06</v>
      </c>
      <c r="O2784" s="17">
        <v>2.7883</v>
      </c>
      <c r="P2784" s="18">
        <v>4.05</v>
      </c>
      <c r="Q2784" s="17">
        <v>0.126</v>
      </c>
      <c r="R2784" s="17">
        <v>2.7951999999999999</v>
      </c>
      <c r="S2784" s="18">
        <v>4.63</v>
      </c>
      <c r="T2784" s="17">
        <v>0.2</v>
      </c>
      <c r="U2784" s="17">
        <v>2.8666</v>
      </c>
      <c r="V2784" s="28">
        <v>42482</v>
      </c>
      <c r="W2784" s="7">
        <v>601188</v>
      </c>
      <c r="X2784" s="30"/>
      <c r="Y2784" s="66">
        <v>73660</v>
      </c>
      <c r="Z2784" s="66">
        <v>17864</v>
      </c>
      <c r="AA2784" s="30"/>
      <c r="AB2784" s="66">
        <v>73870</v>
      </c>
      <c r="AC2784" s="66">
        <v>17813</v>
      </c>
      <c r="AD2784" s="30"/>
      <c r="AE2784" s="66">
        <v>70930</v>
      </c>
      <c r="AF2784" s="66">
        <v>18552</v>
      </c>
      <c r="AG2784" s="30" t="s">
        <v>41</v>
      </c>
      <c r="AH2784" s="66">
        <v>65717</v>
      </c>
      <c r="AI2784" s="66">
        <v>20023</v>
      </c>
      <c r="AJ2784" s="76"/>
      <c r="AK2784" s="75"/>
      <c r="AL2784" s="7">
        <v>601188</v>
      </c>
    </row>
    <row r="2785" spans="1:38" x14ac:dyDescent="0.15">
      <c r="A2785" s="7">
        <v>601198</v>
      </c>
      <c r="B2785" s="17">
        <f t="shared" si="920"/>
        <v>23.767772511848339</v>
      </c>
      <c r="C2785" s="17">
        <f t="shared" si="921"/>
        <v>3.6974913829649969</v>
      </c>
      <c r="D2785" s="17">
        <f t="shared" si="922"/>
        <v>61.340909090909086</v>
      </c>
      <c r="E2785" s="17">
        <f t="shared" si="923"/>
        <v>5.0358235689230533</v>
      </c>
      <c r="F2785" s="17">
        <f t="shared" si="924"/>
        <v>40.733333333333334</v>
      </c>
      <c r="G2785" s="17">
        <f t="shared" si="925"/>
        <v>4.6830689047290566</v>
      </c>
      <c r="H2785" s="17">
        <f t="shared" si="926"/>
        <v>37.43181818181818</v>
      </c>
      <c r="I2785" s="17">
        <f t="shared" si="927"/>
        <v>3.0152409721268709</v>
      </c>
      <c r="J2785" s="18">
        <v>20.059999999999999</v>
      </c>
      <c r="K2785" s="17">
        <v>0.84399999999999997</v>
      </c>
      <c r="L2785" s="17">
        <v>5.4253</v>
      </c>
      <c r="M2785" s="18">
        <v>26.99</v>
      </c>
      <c r="N2785" s="17">
        <v>0.11</v>
      </c>
      <c r="O2785" s="17">
        <v>5.3596000000000004</v>
      </c>
      <c r="P2785" s="18">
        <v>24.44</v>
      </c>
      <c r="Q2785" s="17">
        <v>0.3</v>
      </c>
      <c r="R2785" s="17">
        <v>5.2187999999999999</v>
      </c>
      <c r="S2785" s="18">
        <v>21.96</v>
      </c>
      <c r="T2785" s="17">
        <v>0.44</v>
      </c>
      <c r="U2785" s="17">
        <v>7.2830000000000004</v>
      </c>
      <c r="V2785" s="21">
        <v>42484</v>
      </c>
      <c r="W2785" s="7">
        <v>601198</v>
      </c>
      <c r="X2785" s="30"/>
      <c r="Y2785" s="66"/>
      <c r="Z2785" s="66"/>
      <c r="AA2785" s="30"/>
      <c r="AB2785" s="66"/>
      <c r="AC2785" s="66"/>
      <c r="AD2785" s="30"/>
      <c r="AE2785" s="66"/>
      <c r="AF2785" s="66"/>
      <c r="AG2785" s="30"/>
      <c r="AH2785" s="66"/>
      <c r="AI2785" s="66"/>
      <c r="AJ2785" s="76"/>
      <c r="AK2785" s="75"/>
      <c r="AL2785" s="7">
        <v>601198</v>
      </c>
    </row>
    <row r="2786" spans="1:38" x14ac:dyDescent="0.15">
      <c r="A2786" s="7">
        <v>601199</v>
      </c>
      <c r="B2786" s="17">
        <f t="shared" ref="B2786:B2793" si="944">J2786/K2786</f>
        <v>13.310344827586208</v>
      </c>
      <c r="C2786" s="17">
        <f t="shared" ref="C2786:C2793" si="945">J2786/L2786</f>
        <v>1.6410866884911355</v>
      </c>
      <c r="D2786" s="17">
        <f t="shared" ref="D2786:D2793" si="946">M2786/(N2786*4)</f>
        <v>44.55</v>
      </c>
      <c r="E2786" s="17">
        <f t="shared" ref="E2786:E2793" si="947">M2786/O2786</f>
        <v>3.5568862275449105</v>
      </c>
      <c r="F2786" s="17">
        <f t="shared" ref="F2786:F2793" si="948">P2786/(Q2786*2)</f>
        <v>21.611111111111114</v>
      </c>
      <c r="G2786" s="17">
        <f t="shared" ref="G2786:G2793" si="949">P2786/R2786</f>
        <v>3.047992164544564</v>
      </c>
      <c r="H2786" s="17">
        <f t="shared" ref="H2786:H2793" si="950">S2786/((T2786/3)*4)</f>
        <v>26.567307692307693</v>
      </c>
      <c r="I2786" s="17">
        <f t="shared" ref="I2786:I2793" si="951">S2786/U2786</f>
        <v>3.499904997149915</v>
      </c>
      <c r="J2786" s="18">
        <v>7.72</v>
      </c>
      <c r="K2786" s="17">
        <v>0.57999999999999996</v>
      </c>
      <c r="L2786" s="17">
        <v>4.7042000000000002</v>
      </c>
      <c r="M2786" s="18">
        <v>17.82</v>
      </c>
      <c r="N2786" s="17">
        <v>0.1</v>
      </c>
      <c r="O2786" s="17">
        <v>5.01</v>
      </c>
      <c r="P2786" s="18">
        <v>7.78</v>
      </c>
      <c r="Q2786" s="17">
        <v>0.18</v>
      </c>
      <c r="R2786" s="17">
        <v>2.5525000000000002</v>
      </c>
      <c r="S2786" s="18">
        <v>9.2100000000000009</v>
      </c>
      <c r="T2786" s="17">
        <v>0.26</v>
      </c>
      <c r="U2786" s="17">
        <v>2.6315</v>
      </c>
      <c r="V2786" s="28">
        <v>42487</v>
      </c>
      <c r="W2786" s="7">
        <v>601199</v>
      </c>
      <c r="X2786" s="16" t="s">
        <v>43</v>
      </c>
      <c r="Y2786" s="66">
        <v>24565</v>
      </c>
      <c r="Z2786" s="66">
        <v>19035</v>
      </c>
      <c r="AA2786" s="16" t="s">
        <v>43</v>
      </c>
      <c r="AB2786" s="66">
        <v>25221</v>
      </c>
      <c r="AC2786" s="66">
        <v>18540</v>
      </c>
      <c r="AD2786" s="16" t="s">
        <v>41</v>
      </c>
      <c r="AE2786" s="66">
        <v>32401</v>
      </c>
      <c r="AF2786" s="66">
        <v>28863</v>
      </c>
      <c r="AG2786" s="16" t="s">
        <v>43</v>
      </c>
      <c r="AH2786" s="66">
        <v>37853</v>
      </c>
      <c r="AI2786" s="66">
        <v>24706</v>
      </c>
      <c r="AJ2786" s="76"/>
      <c r="AK2786" s="75"/>
      <c r="AL2786" s="7">
        <v>601199</v>
      </c>
    </row>
    <row r="2787" spans="1:38" x14ac:dyDescent="0.15">
      <c r="A2787" s="7">
        <v>601206</v>
      </c>
      <c r="B2787" s="17">
        <f t="shared" si="944"/>
        <v>0</v>
      </c>
      <c r="C2787" s="17">
        <f t="shared" si="945"/>
        <v>0</v>
      </c>
      <c r="D2787" s="17">
        <f t="shared" si="946"/>
        <v>0</v>
      </c>
      <c r="E2787" s="17">
        <f t="shared" si="947"/>
        <v>0</v>
      </c>
      <c r="F2787" s="17">
        <f t="shared" si="948"/>
        <v>0</v>
      </c>
      <c r="G2787" s="17">
        <f t="shared" si="949"/>
        <v>0</v>
      </c>
      <c r="H2787" s="17">
        <f t="shared" si="950"/>
        <v>0</v>
      </c>
      <c r="I2787" s="17">
        <f t="shared" si="951"/>
        <v>0</v>
      </c>
      <c r="J2787" s="18">
        <v>0</v>
      </c>
      <c r="K2787" s="17">
        <v>0.6</v>
      </c>
      <c r="L2787" s="17">
        <v>2.38</v>
      </c>
      <c r="M2787" s="18">
        <v>0</v>
      </c>
      <c r="N2787" s="17">
        <v>0.6</v>
      </c>
      <c r="O2787" s="17">
        <v>2.38</v>
      </c>
      <c r="P2787" s="18">
        <v>0</v>
      </c>
      <c r="Q2787" s="17">
        <v>0.6</v>
      </c>
      <c r="R2787" s="17">
        <v>2.38</v>
      </c>
      <c r="S2787" s="18">
        <v>0</v>
      </c>
      <c r="T2787" s="17">
        <v>0.6</v>
      </c>
      <c r="U2787" s="17">
        <v>2.38</v>
      </c>
      <c r="V2787" s="28"/>
      <c r="W2787" s="7">
        <v>601206</v>
      </c>
      <c r="X2787" s="16"/>
      <c r="Y2787" s="66"/>
      <c r="Z2787" s="66"/>
      <c r="AA2787" s="16"/>
      <c r="AB2787" s="66"/>
      <c r="AC2787" s="66"/>
      <c r="AD2787" s="16"/>
      <c r="AE2787" s="66"/>
      <c r="AF2787" s="66"/>
      <c r="AG2787" s="16"/>
      <c r="AH2787" s="66"/>
      <c r="AI2787" s="66"/>
      <c r="AJ2787" s="76"/>
      <c r="AK2787" s="75"/>
      <c r="AL2787" s="7">
        <v>601206</v>
      </c>
    </row>
    <row r="2788" spans="1:38" x14ac:dyDescent="0.15">
      <c r="A2788" s="7">
        <v>601208</v>
      </c>
      <c r="B2788" s="17">
        <f t="shared" si="944"/>
        <v>76.900000000000006</v>
      </c>
      <c r="C2788" s="17">
        <f t="shared" si="945"/>
        <v>2.1351621501554865</v>
      </c>
      <c r="D2788" s="17">
        <f t="shared" si="946"/>
        <v>89.75</v>
      </c>
      <c r="E2788" s="17">
        <f t="shared" si="947"/>
        <v>1.9811268693780695</v>
      </c>
      <c r="F2788" s="17">
        <f t="shared" si="948"/>
        <v>106.62499999999999</v>
      </c>
      <c r="G2788" s="17">
        <f t="shared" si="949"/>
        <v>2.3799559164085822</v>
      </c>
      <c r="H2788" s="17">
        <f t="shared" si="950"/>
        <v>82.178571428571431</v>
      </c>
      <c r="I2788" s="17">
        <f t="shared" si="951"/>
        <v>2.1266566849664503</v>
      </c>
      <c r="J2788" s="18">
        <v>7.69</v>
      </c>
      <c r="K2788" s="17">
        <v>0.1</v>
      </c>
      <c r="L2788" s="17">
        <v>3.6015999999999999</v>
      </c>
      <c r="M2788" s="18">
        <v>7.18</v>
      </c>
      <c r="N2788" s="17">
        <v>0.02</v>
      </c>
      <c r="O2788" s="17">
        <v>3.6242000000000001</v>
      </c>
      <c r="P2788" s="18">
        <v>8.5299999999999994</v>
      </c>
      <c r="Q2788" s="17">
        <v>0.04</v>
      </c>
      <c r="R2788" s="17">
        <v>3.5840999999999998</v>
      </c>
      <c r="S2788" s="18">
        <v>7.67</v>
      </c>
      <c r="T2788" s="17">
        <v>7.0000000000000007E-2</v>
      </c>
      <c r="U2788" s="17">
        <v>3.6065999999999998</v>
      </c>
      <c r="V2788" s="28">
        <v>42488</v>
      </c>
      <c r="W2788" s="7">
        <v>601208</v>
      </c>
      <c r="X2788" s="16"/>
      <c r="Y2788" s="66">
        <v>47567</v>
      </c>
      <c r="Z2788" s="66">
        <v>12945</v>
      </c>
      <c r="AA2788" s="30"/>
      <c r="AB2788" s="66">
        <v>42041</v>
      </c>
      <c r="AC2788" s="66">
        <v>14647</v>
      </c>
      <c r="AD2788" s="30"/>
      <c r="AE2788" s="66">
        <v>41799</v>
      </c>
      <c r="AF2788" s="66">
        <v>14731</v>
      </c>
      <c r="AG2788" s="30"/>
      <c r="AH2788" s="66">
        <v>41539</v>
      </c>
      <c r="AI2788" s="66">
        <v>14824</v>
      </c>
      <c r="AJ2788" s="76"/>
      <c r="AK2788" s="75"/>
      <c r="AL2788" s="7">
        <v>601208</v>
      </c>
    </row>
    <row r="2789" spans="1:38" x14ac:dyDescent="0.15">
      <c r="A2789" s="7">
        <v>601211</v>
      </c>
      <c r="B2789" s="17">
        <f t="shared" si="944"/>
        <v>15.363636363636363</v>
      </c>
      <c r="C2789" s="17">
        <f t="shared" si="945"/>
        <v>1.4179907094530173</v>
      </c>
      <c r="D2789" s="17">
        <f t="shared" si="946"/>
        <v>16.991379310344829</v>
      </c>
      <c r="E2789" s="17">
        <f t="shared" si="947"/>
        <v>1.5591380837868625</v>
      </c>
      <c r="F2789" s="17">
        <f t="shared" si="948"/>
        <v>14.346774193548386</v>
      </c>
      <c r="G2789" s="17">
        <f t="shared" si="949"/>
        <v>1.4391923048919593</v>
      </c>
      <c r="H2789" s="17">
        <f t="shared" si="950"/>
        <v>14.154255319148936</v>
      </c>
      <c r="I2789" s="17">
        <f t="shared" si="951"/>
        <v>1.3874224756184352</v>
      </c>
      <c r="J2789" s="18">
        <v>18.59</v>
      </c>
      <c r="K2789" s="17">
        <v>1.21</v>
      </c>
      <c r="L2789" s="17">
        <v>13.110099999999999</v>
      </c>
      <c r="M2789" s="18">
        <v>19.71</v>
      </c>
      <c r="N2789" s="17">
        <v>0.28999999999999998</v>
      </c>
      <c r="O2789" s="17">
        <v>12.6416</v>
      </c>
      <c r="P2789" s="18">
        <v>17.79</v>
      </c>
      <c r="Q2789" s="17">
        <v>0.62</v>
      </c>
      <c r="R2789" s="17">
        <v>12.3611</v>
      </c>
      <c r="S2789" s="18">
        <v>17.739999999999998</v>
      </c>
      <c r="T2789" s="17">
        <v>0.94</v>
      </c>
      <c r="U2789" s="17">
        <v>12.786300000000001</v>
      </c>
      <c r="V2789" s="21"/>
      <c r="W2789" s="7">
        <v>601211</v>
      </c>
      <c r="X2789" s="30"/>
      <c r="Y2789" s="66">
        <v>227070</v>
      </c>
      <c r="Z2789" s="66">
        <v>33580</v>
      </c>
      <c r="AA2789" s="30"/>
      <c r="AB2789" s="66">
        <v>245610</v>
      </c>
      <c r="AC2789" s="66">
        <v>31045</v>
      </c>
      <c r="AD2789" s="30"/>
      <c r="AE2789" s="66">
        <v>243285</v>
      </c>
      <c r="AF2789" s="66">
        <v>31342</v>
      </c>
      <c r="AG2789" s="30"/>
      <c r="AH2789" s="66">
        <v>228792</v>
      </c>
      <c r="AI2789" s="66">
        <v>33327</v>
      </c>
      <c r="AJ2789" s="76"/>
      <c r="AK2789" s="75"/>
      <c r="AL2789" s="7">
        <v>601211</v>
      </c>
    </row>
    <row r="2790" spans="1:38" x14ac:dyDescent="0.15">
      <c r="A2790" s="7">
        <v>601212</v>
      </c>
      <c r="B2790" s="17">
        <f t="shared" si="944"/>
        <v>0</v>
      </c>
      <c r="C2790" s="17">
        <f t="shared" si="945"/>
        <v>0</v>
      </c>
      <c r="D2790" s="17">
        <f t="shared" si="946"/>
        <v>0</v>
      </c>
      <c r="E2790" s="17">
        <f t="shared" si="947"/>
        <v>0</v>
      </c>
      <c r="F2790" s="17">
        <f t="shared" si="948"/>
        <v>0</v>
      </c>
      <c r="G2790" s="17">
        <f t="shared" si="949"/>
        <v>0</v>
      </c>
      <c r="H2790" s="17">
        <f t="shared" si="950"/>
        <v>0</v>
      </c>
      <c r="I2790" s="17">
        <f t="shared" si="951"/>
        <v>0</v>
      </c>
      <c r="J2790" s="18">
        <v>0</v>
      </c>
      <c r="K2790" s="17">
        <v>1.7999999999999999E-2</v>
      </c>
      <c r="L2790" s="17">
        <v>1.79</v>
      </c>
      <c r="M2790" s="18">
        <v>0</v>
      </c>
      <c r="N2790" s="17">
        <v>0.02</v>
      </c>
      <c r="O2790" s="17">
        <v>1.78</v>
      </c>
      <c r="P2790" s="18">
        <v>0</v>
      </c>
      <c r="Q2790" s="17">
        <v>0.02</v>
      </c>
      <c r="R2790" s="17">
        <v>1.78</v>
      </c>
      <c r="S2790" s="18">
        <v>0</v>
      </c>
      <c r="T2790" s="17">
        <v>1.7999999999999999E-2</v>
      </c>
      <c r="U2790" s="17">
        <v>1.79</v>
      </c>
      <c r="V2790" s="21"/>
      <c r="W2790" s="7">
        <v>601212</v>
      </c>
      <c r="X2790" s="30"/>
      <c r="Y2790" s="66"/>
      <c r="Z2790" s="66"/>
      <c r="AA2790" s="30"/>
      <c r="AB2790" s="66"/>
      <c r="AC2790" s="66"/>
      <c r="AD2790" s="30"/>
      <c r="AE2790" s="66"/>
      <c r="AF2790" s="66"/>
      <c r="AG2790" s="30"/>
      <c r="AH2790" s="66"/>
      <c r="AI2790" s="66"/>
      <c r="AJ2790" s="76"/>
      <c r="AK2790" s="75"/>
      <c r="AL2790" s="7">
        <v>601212</v>
      </c>
    </row>
    <row r="2791" spans="1:38" x14ac:dyDescent="0.15">
      <c r="A2791" s="7">
        <v>601216</v>
      </c>
      <c r="B2791" s="17">
        <f t="shared" si="944"/>
        <v>20.412642669007901</v>
      </c>
      <c r="C2791" s="17">
        <f t="shared" si="945"/>
        <v>1.607216922438822</v>
      </c>
      <c r="D2791" s="17">
        <f t="shared" si="946"/>
        <v>28.40909090909091</v>
      </c>
      <c r="E2791" s="17">
        <f t="shared" si="947"/>
        <v>2.6196592752839369</v>
      </c>
      <c r="F2791" s="17">
        <f t="shared" si="948"/>
        <v>25.067114093959731</v>
      </c>
      <c r="G2791" s="17">
        <f t="shared" si="949"/>
        <v>2.4617716846823092</v>
      </c>
      <c r="H2791" s="17">
        <f t="shared" si="950"/>
        <v>31.148936170212767</v>
      </c>
      <c r="I2791" s="17">
        <f t="shared" si="951"/>
        <v>3.1439247519649527</v>
      </c>
      <c r="J2791" s="18">
        <v>4.6500000000000004</v>
      </c>
      <c r="K2791" s="17">
        <v>0.2278</v>
      </c>
      <c r="L2791" s="17">
        <v>2.8932000000000002</v>
      </c>
      <c r="M2791" s="18">
        <v>7.75</v>
      </c>
      <c r="N2791" s="17">
        <v>6.8199999999999997E-2</v>
      </c>
      <c r="O2791" s="17">
        <v>2.9584000000000001</v>
      </c>
      <c r="P2791" s="18">
        <v>7.47</v>
      </c>
      <c r="Q2791" s="17">
        <v>0.14899999999999999</v>
      </c>
      <c r="R2791" s="17">
        <v>3.0344000000000002</v>
      </c>
      <c r="S2791" s="18">
        <v>4.88</v>
      </c>
      <c r="T2791" s="17">
        <v>0.11749999999999999</v>
      </c>
      <c r="U2791" s="17">
        <v>1.5522</v>
      </c>
      <c r="V2791" s="28">
        <v>42472</v>
      </c>
      <c r="W2791" s="7">
        <v>601216</v>
      </c>
      <c r="X2791" s="16"/>
      <c r="Y2791" s="66">
        <v>109185</v>
      </c>
      <c r="Z2791" s="66">
        <v>33763</v>
      </c>
      <c r="AA2791" s="30"/>
      <c r="AB2791" s="66">
        <v>101047</v>
      </c>
      <c r="AC2791" s="66">
        <v>41753</v>
      </c>
      <c r="AD2791" s="16"/>
      <c r="AE2791" s="66">
        <v>100570</v>
      </c>
      <c r="AF2791" s="66">
        <v>41951</v>
      </c>
      <c r="AG2791" s="30" t="s">
        <v>41</v>
      </c>
      <c r="AH2791" s="66">
        <v>139720</v>
      </c>
      <c r="AI2791" s="66">
        <v>60392</v>
      </c>
      <c r="AJ2791" s="76"/>
      <c r="AK2791" s="75"/>
      <c r="AL2791" s="7">
        <v>601216</v>
      </c>
    </row>
    <row r="2792" spans="1:38" x14ac:dyDescent="0.15">
      <c r="A2792" s="7">
        <v>601218</v>
      </c>
      <c r="B2792" s="17">
        <f t="shared" si="944"/>
        <v>41.403238242097146</v>
      </c>
      <c r="C2792" s="17">
        <f t="shared" si="945"/>
        <v>2.1792946714824883</v>
      </c>
      <c r="D2792" s="17">
        <f t="shared" si="946"/>
        <v>46.006944444444443</v>
      </c>
      <c r="E2792" s="17">
        <f t="shared" si="947"/>
        <v>2.1260379477716715</v>
      </c>
      <c r="F2792" s="17">
        <f t="shared" si="948"/>
        <v>42.810457516339874</v>
      </c>
      <c r="G2792" s="17">
        <f t="shared" si="949"/>
        <v>2.0750009899813882</v>
      </c>
      <c r="H2792" s="17">
        <f t="shared" si="950"/>
        <v>43.138801261829656</v>
      </c>
      <c r="I2792" s="17">
        <f t="shared" si="951"/>
        <v>2.1499882084741766</v>
      </c>
      <c r="J2792" s="18">
        <v>5.37</v>
      </c>
      <c r="K2792" s="17">
        <v>0.12970000000000001</v>
      </c>
      <c r="L2792" s="17">
        <v>2.4641000000000002</v>
      </c>
      <c r="M2792" s="18">
        <v>5.3</v>
      </c>
      <c r="N2792" s="17">
        <v>2.8799999999999999E-2</v>
      </c>
      <c r="O2792" s="17">
        <v>2.4929000000000001</v>
      </c>
      <c r="P2792" s="18">
        <v>5.24</v>
      </c>
      <c r="Q2792" s="17">
        <v>6.1199999999999997E-2</v>
      </c>
      <c r="R2792" s="17">
        <v>2.5253000000000001</v>
      </c>
      <c r="S2792" s="18">
        <v>5.47</v>
      </c>
      <c r="T2792" s="17">
        <v>9.5100000000000004E-2</v>
      </c>
      <c r="U2792" s="17">
        <v>2.5442</v>
      </c>
      <c r="V2792" s="28">
        <v>42481</v>
      </c>
      <c r="W2792" s="7">
        <v>601218</v>
      </c>
      <c r="X2792" s="16"/>
      <c r="Y2792" s="66">
        <v>72142</v>
      </c>
      <c r="Z2792" s="66">
        <v>13747</v>
      </c>
      <c r="AA2792" s="30"/>
      <c r="AB2792" s="66">
        <v>69317</v>
      </c>
      <c r="AC2792" s="66">
        <v>14308</v>
      </c>
      <c r="AD2792" s="30"/>
      <c r="AE2792" s="66">
        <v>67237</v>
      </c>
      <c r="AF2792" s="66">
        <v>14750</v>
      </c>
      <c r="AG2792" s="30"/>
      <c r="AH2792" s="66">
        <v>66325</v>
      </c>
      <c r="AI2792" s="66">
        <v>14953</v>
      </c>
      <c r="AJ2792" s="76"/>
      <c r="AK2792" s="75"/>
      <c r="AL2792" s="7">
        <v>601218</v>
      </c>
    </row>
    <row r="2793" spans="1:38" x14ac:dyDescent="0.15">
      <c r="A2793" s="7">
        <v>601222</v>
      </c>
      <c r="B2793" s="17">
        <f t="shared" si="944"/>
        <v>6.2558139534883725</v>
      </c>
      <c r="C2793" s="17">
        <f t="shared" si="945"/>
        <v>0.65766955161116813</v>
      </c>
      <c r="D2793" s="17">
        <f t="shared" si="946"/>
        <v>32.712962962962962</v>
      </c>
      <c r="E2793" s="17">
        <f t="shared" si="947"/>
        <v>2.816283908201739</v>
      </c>
      <c r="F2793" s="17">
        <f t="shared" si="948"/>
        <v>41.85</v>
      </c>
      <c r="G2793" s="17">
        <f t="shared" si="949"/>
        <v>2.6155432642729917</v>
      </c>
      <c r="H2793" s="17">
        <f t="shared" si="950"/>
        <v>32.857142857142861</v>
      </c>
      <c r="I2793" s="17">
        <f t="shared" si="951"/>
        <v>2.0038334204565253</v>
      </c>
      <c r="J2793" s="18">
        <v>8.07</v>
      </c>
      <c r="K2793" s="17">
        <v>1.29</v>
      </c>
      <c r="L2793" s="17">
        <v>12.2706</v>
      </c>
      <c r="M2793" s="18">
        <v>35.33</v>
      </c>
      <c r="N2793" s="17">
        <v>0.27</v>
      </c>
      <c r="O2793" s="17">
        <v>12.5449</v>
      </c>
      <c r="P2793" s="18">
        <v>41.85</v>
      </c>
      <c r="Q2793" s="17">
        <v>0.5</v>
      </c>
      <c r="R2793" s="17">
        <v>16.000499999999999</v>
      </c>
      <c r="S2793" s="18">
        <v>9.1999999999999993</v>
      </c>
      <c r="T2793" s="17">
        <v>0.21</v>
      </c>
      <c r="U2793" s="17">
        <v>4.5911999999999997</v>
      </c>
      <c r="V2793" s="21">
        <v>42482</v>
      </c>
      <c r="W2793" s="7">
        <v>601222</v>
      </c>
      <c r="X2793" s="16" t="s">
        <v>39</v>
      </c>
      <c r="Y2793" s="66">
        <v>17385</v>
      </c>
      <c r="Z2793" s="66">
        <v>23388</v>
      </c>
      <c r="AA2793" s="16" t="s">
        <v>37</v>
      </c>
      <c r="AB2793" s="66">
        <v>14345</v>
      </c>
      <c r="AC2793" s="66">
        <v>28344</v>
      </c>
      <c r="AD2793" s="16" t="s">
        <v>37</v>
      </c>
      <c r="AE2793" s="66">
        <v>14938</v>
      </c>
      <c r="AF2793" s="66">
        <v>33329</v>
      </c>
      <c r="AG2793" s="16"/>
      <c r="AH2793" s="66">
        <v>59802</v>
      </c>
      <c r="AI2793" s="66">
        <v>29138</v>
      </c>
      <c r="AJ2793" s="76"/>
      <c r="AK2793" s="75"/>
      <c r="AL2793" s="7">
        <v>601222</v>
      </c>
    </row>
    <row r="2794" spans="1:38" x14ac:dyDescent="0.15">
      <c r="A2794" s="7">
        <v>601225</v>
      </c>
      <c r="B2794" s="17">
        <f t="shared" ref="B2794:B2799" si="952">J2794/K2794</f>
        <v>-16.166666666666668</v>
      </c>
      <c r="C2794" s="17">
        <f t="shared" ref="C2794:C2799" si="953">J2794/L2794</f>
        <v>1.5555341736425157</v>
      </c>
      <c r="D2794" s="17">
        <f t="shared" ref="D2794:D2799" si="954">M2794/(N2794*4)</f>
        <v>-280.76923076923077</v>
      </c>
      <c r="E2794" s="17">
        <f t="shared" ref="E2794:E2799" si="955">M2794/O2794</f>
        <v>1.4010171768544284</v>
      </c>
      <c r="F2794" s="17">
        <f t="shared" ref="F2794:F2799" si="956">P2794/(Q2794*2)</f>
        <v>102.98804780876493</v>
      </c>
      <c r="G2794" s="17">
        <f t="shared" ref="G2794:G2799" si="957">P2794/R2794</f>
        <v>1.6334397017471802</v>
      </c>
      <c r="H2794" s="17">
        <f t="shared" ref="H2794:H2799" si="958">S2794/((T2794/3)*4)</f>
        <v>42.675000000000004</v>
      </c>
      <c r="I2794" s="17">
        <f t="shared" ref="I2794:I2799" si="959">S2794/U2794</f>
        <v>1.7440078465027893</v>
      </c>
      <c r="J2794" s="18">
        <v>4.8499999999999996</v>
      </c>
      <c r="K2794" s="17">
        <v>-0.3</v>
      </c>
      <c r="L2794" s="17">
        <v>3.1179000000000001</v>
      </c>
      <c r="M2794" s="18">
        <v>4.38</v>
      </c>
      <c r="N2794" s="17">
        <v>-3.8999999999999998E-3</v>
      </c>
      <c r="O2794" s="17">
        <v>3.1263000000000001</v>
      </c>
      <c r="P2794" s="18">
        <v>5.17</v>
      </c>
      <c r="Q2794" s="17">
        <v>2.5100000000000001E-2</v>
      </c>
      <c r="R2794" s="17">
        <v>3.1650999999999998</v>
      </c>
      <c r="S2794" s="18">
        <v>5.69</v>
      </c>
      <c r="T2794" s="17">
        <v>0.1</v>
      </c>
      <c r="U2794" s="17">
        <v>3.2625999999999999</v>
      </c>
      <c r="V2794" s="21">
        <v>42488</v>
      </c>
      <c r="W2794" s="7">
        <v>601225</v>
      </c>
      <c r="X2794" s="16" t="s">
        <v>37</v>
      </c>
      <c r="Y2794" s="66">
        <v>50818</v>
      </c>
      <c r="Z2794" s="66">
        <v>196781</v>
      </c>
      <c r="AA2794" s="16" t="s">
        <v>37</v>
      </c>
      <c r="AB2794" s="66">
        <v>48143</v>
      </c>
      <c r="AC2794" s="66">
        <v>207715</v>
      </c>
      <c r="AD2794" s="16" t="s">
        <v>37</v>
      </c>
      <c r="AE2794" s="66">
        <v>39033</v>
      </c>
      <c r="AF2794" s="66">
        <v>256193</v>
      </c>
      <c r="AG2794" s="16" t="s">
        <v>39</v>
      </c>
      <c r="AH2794" s="66">
        <v>46324</v>
      </c>
      <c r="AI2794" s="66">
        <v>215871</v>
      </c>
      <c r="AJ2794" s="76"/>
      <c r="AK2794" s="75"/>
      <c r="AL2794" s="7">
        <v>601225</v>
      </c>
    </row>
    <row r="2795" spans="1:38" x14ac:dyDescent="0.15">
      <c r="A2795" s="7">
        <v>601226</v>
      </c>
      <c r="B2795" s="17">
        <f t="shared" si="952"/>
        <v>36.37571998227736</v>
      </c>
      <c r="C2795" s="17">
        <f t="shared" si="953"/>
        <v>2.5711690833359437</v>
      </c>
      <c r="D2795" s="17">
        <f t="shared" si="954"/>
        <v>182.60869565217391</v>
      </c>
      <c r="E2795" s="17">
        <f t="shared" si="955"/>
        <v>3.1427324312527283</v>
      </c>
      <c r="F2795" s="17">
        <f t="shared" si="956"/>
        <v>405.75221238938053</v>
      </c>
      <c r="G2795" s="17">
        <f t="shared" si="957"/>
        <v>2.8623154477635233</v>
      </c>
      <c r="H2795" s="17">
        <f t="shared" si="958"/>
        <v>471.42857142857144</v>
      </c>
      <c r="I2795" s="17">
        <f t="shared" si="959"/>
        <v>2.8329523870843127</v>
      </c>
      <c r="J2795" s="18">
        <v>8.2100000000000009</v>
      </c>
      <c r="K2795" s="17">
        <v>0.22570000000000001</v>
      </c>
      <c r="L2795" s="17">
        <v>3.1930999999999998</v>
      </c>
      <c r="M2795" s="18">
        <v>10.08</v>
      </c>
      <c r="N2795" s="17">
        <v>1.38E-2</v>
      </c>
      <c r="O2795" s="17">
        <v>3.2073999999999998</v>
      </c>
      <c r="P2795" s="18">
        <v>9.17</v>
      </c>
      <c r="Q2795" s="17">
        <v>1.1299999999999999E-2</v>
      </c>
      <c r="R2795" s="17">
        <v>3.2037</v>
      </c>
      <c r="S2795" s="18">
        <v>8.8000000000000007</v>
      </c>
      <c r="T2795" s="17">
        <v>1.4E-2</v>
      </c>
      <c r="U2795" s="17">
        <v>3.1063000000000001</v>
      </c>
      <c r="V2795" s="28">
        <v>42486</v>
      </c>
      <c r="W2795" s="7">
        <v>601226</v>
      </c>
      <c r="X2795" s="30" t="s">
        <v>43</v>
      </c>
      <c r="Y2795" s="66">
        <v>40573</v>
      </c>
      <c r="Z2795" s="66">
        <v>28467</v>
      </c>
      <c r="AA2795" s="30" t="s">
        <v>41</v>
      </c>
      <c r="AB2795" s="66">
        <v>39311</v>
      </c>
      <c r="AC2795" s="66">
        <v>29381</v>
      </c>
      <c r="AD2795" s="16" t="s">
        <v>43</v>
      </c>
      <c r="AE2795" s="66">
        <v>39680</v>
      </c>
      <c r="AF2795" s="66">
        <v>29108</v>
      </c>
      <c r="AG2795" s="16" t="s">
        <v>43</v>
      </c>
      <c r="AH2795" s="66">
        <v>47870</v>
      </c>
      <c r="AI2795" s="66">
        <v>24128</v>
      </c>
      <c r="AJ2795" s="76"/>
      <c r="AK2795" s="75"/>
      <c r="AL2795" s="7">
        <v>601226</v>
      </c>
    </row>
    <row r="2796" spans="1:38" x14ac:dyDescent="0.15">
      <c r="A2796" s="7">
        <v>601228</v>
      </c>
      <c r="B2796" s="17">
        <f t="shared" si="952"/>
        <v>0</v>
      </c>
      <c r="C2796" s="17">
        <f t="shared" si="953"/>
        <v>0</v>
      </c>
      <c r="D2796" s="17">
        <f t="shared" si="954"/>
        <v>0</v>
      </c>
      <c r="E2796" s="17">
        <f t="shared" si="955"/>
        <v>0</v>
      </c>
      <c r="F2796" s="17">
        <f t="shared" si="956"/>
        <v>0</v>
      </c>
      <c r="G2796" s="17">
        <f t="shared" si="957"/>
        <v>0</v>
      </c>
      <c r="H2796" s="17">
        <f t="shared" si="958"/>
        <v>0</v>
      </c>
      <c r="I2796" s="17">
        <f t="shared" si="959"/>
        <v>0</v>
      </c>
      <c r="J2796" s="18">
        <v>0</v>
      </c>
      <c r="K2796" s="17">
        <v>0.12</v>
      </c>
      <c r="L2796" s="17">
        <v>1.82</v>
      </c>
      <c r="M2796" s="18">
        <v>0</v>
      </c>
      <c r="N2796" s="17">
        <v>0.12</v>
      </c>
      <c r="O2796" s="17">
        <v>1.7216</v>
      </c>
      <c r="P2796" s="18">
        <v>0</v>
      </c>
      <c r="Q2796" s="17">
        <v>0.12</v>
      </c>
      <c r="R2796" s="17">
        <v>1.7216</v>
      </c>
      <c r="S2796" s="18">
        <v>0</v>
      </c>
      <c r="T2796" s="17">
        <v>0.12</v>
      </c>
      <c r="U2796" s="17">
        <v>1.7216</v>
      </c>
      <c r="V2796" s="28"/>
      <c r="W2796" s="7">
        <v>601228</v>
      </c>
      <c r="X2796" s="30"/>
      <c r="Y2796" s="66"/>
      <c r="Z2796" s="66"/>
      <c r="AA2796" s="30"/>
      <c r="AB2796" s="66"/>
      <c r="AC2796" s="66"/>
      <c r="AD2796" s="16"/>
      <c r="AE2796" s="66"/>
      <c r="AF2796" s="66"/>
      <c r="AG2796" s="16"/>
      <c r="AH2796" s="66"/>
      <c r="AI2796" s="66"/>
      <c r="AJ2796" s="76"/>
      <c r="AK2796" s="75"/>
      <c r="AL2796" s="7">
        <v>601228</v>
      </c>
    </row>
    <row r="2797" spans="1:38" x14ac:dyDescent="0.15">
      <c r="A2797" s="7">
        <v>601229</v>
      </c>
      <c r="B2797" s="17">
        <f t="shared" si="952"/>
        <v>9.425101214574898</v>
      </c>
      <c r="C2797" s="17">
        <f t="shared" si="953"/>
        <v>1.361674251020671</v>
      </c>
      <c r="D2797" s="17">
        <f t="shared" si="954"/>
        <v>0</v>
      </c>
      <c r="E2797" s="17">
        <f t="shared" si="955"/>
        <v>0</v>
      </c>
      <c r="F2797" s="17">
        <f t="shared" si="956"/>
        <v>0</v>
      </c>
      <c r="G2797" s="17">
        <f t="shared" si="957"/>
        <v>0</v>
      </c>
      <c r="H2797" s="17">
        <f t="shared" si="958"/>
        <v>0</v>
      </c>
      <c r="I2797" s="17">
        <f t="shared" si="959"/>
        <v>0</v>
      </c>
      <c r="J2797" s="18">
        <v>23.28</v>
      </c>
      <c r="K2797" s="17">
        <v>2.4700000000000002</v>
      </c>
      <c r="L2797" s="17">
        <v>17.096599999999999</v>
      </c>
      <c r="M2797" s="18">
        <v>0</v>
      </c>
      <c r="N2797" s="17">
        <v>0.67</v>
      </c>
      <c r="O2797" s="17">
        <v>17.773299999999999</v>
      </c>
      <c r="P2797" s="18">
        <v>0</v>
      </c>
      <c r="Q2797" s="17">
        <v>0.67</v>
      </c>
      <c r="R2797" s="17">
        <v>17.773299999999999</v>
      </c>
      <c r="S2797" s="18">
        <v>0</v>
      </c>
      <c r="T2797" s="17">
        <v>2.46</v>
      </c>
      <c r="U2797" s="17">
        <v>15.7249</v>
      </c>
      <c r="V2797" s="28">
        <v>42484</v>
      </c>
      <c r="W2797" s="7">
        <v>601229</v>
      </c>
      <c r="X2797" s="30"/>
      <c r="Y2797" s="66"/>
      <c r="Z2797" s="66"/>
      <c r="AA2797" s="30"/>
      <c r="AB2797" s="66"/>
      <c r="AC2797" s="66"/>
      <c r="AD2797" s="16"/>
      <c r="AE2797" s="66"/>
      <c r="AF2797" s="66"/>
      <c r="AG2797" s="16"/>
      <c r="AH2797" s="66"/>
      <c r="AI2797" s="66"/>
      <c r="AJ2797" s="76"/>
      <c r="AK2797" s="75"/>
      <c r="AL2797" s="7">
        <v>601229</v>
      </c>
    </row>
    <row r="2798" spans="1:38" x14ac:dyDescent="0.15">
      <c r="A2798" s="7">
        <v>601231</v>
      </c>
      <c r="B2798" s="17">
        <f t="shared" si="952"/>
        <v>33.46875</v>
      </c>
      <c r="C2798" s="17">
        <f t="shared" si="953"/>
        <v>3.4226000255656399</v>
      </c>
      <c r="D2798" s="17">
        <f t="shared" si="954"/>
        <v>62.187499999999993</v>
      </c>
      <c r="E2798" s="17">
        <f t="shared" si="955"/>
        <v>3.1194156190237323</v>
      </c>
      <c r="F2798" s="17">
        <f t="shared" si="956"/>
        <v>44.583333333333329</v>
      </c>
      <c r="G2798" s="17">
        <f t="shared" si="957"/>
        <v>3.3594976452119307</v>
      </c>
      <c r="H2798" s="17">
        <f t="shared" si="958"/>
        <v>35.46875</v>
      </c>
      <c r="I2798" s="17">
        <f t="shared" si="959"/>
        <v>3.4159995184494072</v>
      </c>
      <c r="J2798" s="18">
        <v>10.71</v>
      </c>
      <c r="K2798" s="17">
        <v>0.32</v>
      </c>
      <c r="L2798" s="17">
        <v>3.1292</v>
      </c>
      <c r="M2798" s="18">
        <v>9.9499999999999993</v>
      </c>
      <c r="N2798" s="17">
        <v>0.04</v>
      </c>
      <c r="O2798" s="17">
        <v>3.1897000000000002</v>
      </c>
      <c r="P2798" s="18">
        <v>10.7</v>
      </c>
      <c r="Q2798" s="17">
        <v>0.12</v>
      </c>
      <c r="R2798" s="17">
        <v>3.1850000000000001</v>
      </c>
      <c r="S2798" s="18">
        <v>11.35</v>
      </c>
      <c r="T2798" s="17">
        <v>0.24</v>
      </c>
      <c r="U2798" s="17">
        <v>3.3226</v>
      </c>
      <c r="V2798" s="21">
        <v>42454</v>
      </c>
      <c r="W2798" s="7">
        <v>601231</v>
      </c>
      <c r="X2798" s="16" t="s">
        <v>39</v>
      </c>
      <c r="Y2798" s="66">
        <v>28213</v>
      </c>
      <c r="Z2798" s="66">
        <v>77125</v>
      </c>
      <c r="AA2798" s="16" t="s">
        <v>39</v>
      </c>
      <c r="AB2798" s="66">
        <v>29032</v>
      </c>
      <c r="AC2798" s="66">
        <v>74949</v>
      </c>
      <c r="AD2798" s="16" t="s">
        <v>39</v>
      </c>
      <c r="AE2798" s="66">
        <v>31749</v>
      </c>
      <c r="AF2798" s="66">
        <v>68535</v>
      </c>
      <c r="AG2798" s="16" t="s">
        <v>39</v>
      </c>
      <c r="AH2798" s="66">
        <v>33839</v>
      </c>
      <c r="AI2798" s="66">
        <v>64302</v>
      </c>
      <c r="AJ2798" s="76"/>
      <c r="AK2798" s="75"/>
      <c r="AL2798" s="7">
        <v>601231</v>
      </c>
    </row>
    <row r="2799" spans="1:38" x14ac:dyDescent="0.15">
      <c r="A2799" s="7">
        <v>601233</v>
      </c>
      <c r="B2799" s="17">
        <f t="shared" si="952"/>
        <v>119.66666666666667</v>
      </c>
      <c r="C2799" s="17">
        <f t="shared" si="953"/>
        <v>1.9923137755455971</v>
      </c>
      <c r="D2799" s="17">
        <f t="shared" si="954"/>
        <v>18.109375</v>
      </c>
      <c r="E2799" s="17">
        <f t="shared" si="955"/>
        <v>1.5725702500644496</v>
      </c>
      <c r="F2799" s="17">
        <f t="shared" si="956"/>
        <v>15.514285714285714</v>
      </c>
      <c r="G2799" s="17">
        <f t="shared" si="957"/>
        <v>1.3047866205305652</v>
      </c>
      <c r="H2799" s="17">
        <f t="shared" si="958"/>
        <v>17.177884615384617</v>
      </c>
      <c r="I2799" s="17">
        <f t="shared" si="959"/>
        <v>1.4022322690025431</v>
      </c>
      <c r="J2799" s="18">
        <v>14.36</v>
      </c>
      <c r="K2799" s="17">
        <v>0.12</v>
      </c>
      <c r="L2799" s="17">
        <v>7.2077</v>
      </c>
      <c r="M2799" s="18">
        <v>11.59</v>
      </c>
      <c r="N2799" s="17">
        <v>0.16</v>
      </c>
      <c r="O2799" s="17">
        <v>7.3700999999999999</v>
      </c>
      <c r="P2799" s="18">
        <v>10.86</v>
      </c>
      <c r="Q2799" s="17">
        <v>0.35</v>
      </c>
      <c r="R2799" s="17">
        <v>8.3231999999999999</v>
      </c>
      <c r="S2799" s="18">
        <v>11.91</v>
      </c>
      <c r="T2799" s="17">
        <v>0.52</v>
      </c>
      <c r="U2799" s="17">
        <v>8.4936000000000007</v>
      </c>
      <c r="V2799" s="21">
        <v>42457</v>
      </c>
      <c r="W2799" s="7">
        <v>601233</v>
      </c>
      <c r="X2799" s="16" t="s">
        <v>43</v>
      </c>
      <c r="Y2799" s="66">
        <v>39979</v>
      </c>
      <c r="Z2799" s="66">
        <v>24103</v>
      </c>
      <c r="AA2799" s="16" t="s">
        <v>41</v>
      </c>
      <c r="AB2799" s="66">
        <v>39151</v>
      </c>
      <c r="AC2799" s="66">
        <v>24612</v>
      </c>
      <c r="AD2799" s="16" t="s">
        <v>41</v>
      </c>
      <c r="AE2799" s="66">
        <v>39298</v>
      </c>
      <c r="AF2799" s="66">
        <v>31349</v>
      </c>
      <c r="AG2799" s="16" t="s">
        <v>41</v>
      </c>
      <c r="AH2799" s="66">
        <v>35553</v>
      </c>
      <c r="AI2799" s="66">
        <v>34651</v>
      </c>
      <c r="AJ2799" s="76"/>
      <c r="AK2799" s="75"/>
      <c r="AL2799" s="7">
        <v>601233</v>
      </c>
    </row>
    <row r="2800" spans="1:38" x14ac:dyDescent="0.15">
      <c r="A2800" s="7">
        <v>601238</v>
      </c>
      <c r="B2800" s="17">
        <f t="shared" si="920"/>
        <v>35.106060606060609</v>
      </c>
      <c r="C2800" s="17">
        <f t="shared" si="921"/>
        <v>3.8634051990062197</v>
      </c>
      <c r="D2800" s="17">
        <f t="shared" si="922"/>
        <v>17.183333333333334</v>
      </c>
      <c r="E2800" s="17">
        <f t="shared" si="923"/>
        <v>3.2435663499653939</v>
      </c>
      <c r="F2800" s="17">
        <f t="shared" si="924"/>
        <v>18.943548387096772</v>
      </c>
      <c r="G2800" s="17">
        <f t="shared" si="925"/>
        <v>3.6129012412138364</v>
      </c>
      <c r="H2800" s="17">
        <f t="shared" si="926"/>
        <v>19.224137931034484</v>
      </c>
      <c r="I2800" s="17">
        <f t="shared" si="927"/>
        <v>3.3392231439609477</v>
      </c>
      <c r="J2800" s="18">
        <v>23.17</v>
      </c>
      <c r="K2800" s="17">
        <v>0.66</v>
      </c>
      <c r="L2800" s="17">
        <v>5.9973000000000001</v>
      </c>
      <c r="M2800" s="18">
        <v>20.62</v>
      </c>
      <c r="N2800" s="17">
        <v>0.3</v>
      </c>
      <c r="O2800" s="17">
        <v>6.3571999999999997</v>
      </c>
      <c r="P2800" s="18">
        <v>23.49</v>
      </c>
      <c r="Q2800" s="17">
        <v>0.62</v>
      </c>
      <c r="R2800" s="17">
        <v>6.5016999999999996</v>
      </c>
      <c r="S2800" s="18">
        <v>22.3</v>
      </c>
      <c r="T2800" s="17">
        <v>0.87</v>
      </c>
      <c r="U2800" s="17">
        <v>6.6782000000000004</v>
      </c>
      <c r="V2800" s="21">
        <v>42460</v>
      </c>
      <c r="W2800" s="7">
        <v>601238</v>
      </c>
      <c r="X2800" s="16" t="s">
        <v>37</v>
      </c>
      <c r="Y2800" s="66">
        <v>16081</v>
      </c>
      <c r="Z2800" s="66">
        <v>400163</v>
      </c>
      <c r="AA2800" s="30" t="s">
        <v>37</v>
      </c>
      <c r="AB2800" s="66">
        <v>13649</v>
      </c>
      <c r="AC2800" s="66">
        <v>471465</v>
      </c>
      <c r="AD2800" s="16" t="s">
        <v>37</v>
      </c>
      <c r="AE2800" s="66">
        <v>12662</v>
      </c>
      <c r="AF2800" s="66">
        <v>508215</v>
      </c>
      <c r="AG2800" s="16" t="s">
        <v>39</v>
      </c>
      <c r="AH2800" s="66">
        <v>17409</v>
      </c>
      <c r="AI2800" s="66">
        <v>370501</v>
      </c>
      <c r="AJ2800" s="76"/>
      <c r="AK2800" s="75"/>
      <c r="AL2800" s="7">
        <v>601238</v>
      </c>
    </row>
    <row r="2801" spans="1:38" x14ac:dyDescent="0.15">
      <c r="A2801" s="7">
        <v>601258</v>
      </c>
      <c r="B2801" s="17">
        <f t="shared" si="920"/>
        <v>55.4</v>
      </c>
      <c r="C2801" s="17">
        <f t="shared" si="921"/>
        <v>1.4462486294575263</v>
      </c>
      <c r="D2801" s="17">
        <f t="shared" si="922"/>
        <v>78.25</v>
      </c>
      <c r="E2801" s="17">
        <f t="shared" si="923"/>
        <v>1.6297839104399894</v>
      </c>
      <c r="F2801" s="17">
        <f t="shared" si="924"/>
        <v>137.5</v>
      </c>
      <c r="G2801" s="17">
        <f t="shared" si="925"/>
        <v>1.469566611446588</v>
      </c>
      <c r="H2801" s="17">
        <f t="shared" si="926"/>
        <v>101.25</v>
      </c>
      <c r="I2801" s="17">
        <f t="shared" si="927"/>
        <v>1.4160591598048986</v>
      </c>
      <c r="J2801" s="18">
        <v>2.77</v>
      </c>
      <c r="K2801" s="17">
        <v>0.05</v>
      </c>
      <c r="L2801" s="17">
        <v>1.9153</v>
      </c>
      <c r="M2801" s="18">
        <v>3.13</v>
      </c>
      <c r="N2801" s="17">
        <v>0.01</v>
      </c>
      <c r="O2801" s="17">
        <v>1.9205000000000001</v>
      </c>
      <c r="P2801" s="18">
        <v>2.75</v>
      </c>
      <c r="Q2801" s="17">
        <v>0.01</v>
      </c>
      <c r="R2801" s="17">
        <v>1.8713</v>
      </c>
      <c r="S2801" s="18">
        <v>2.7</v>
      </c>
      <c r="T2801" s="17">
        <v>0.02</v>
      </c>
      <c r="U2801" s="17">
        <v>1.9067000000000001</v>
      </c>
      <c r="V2801" s="21">
        <v>42480</v>
      </c>
      <c r="W2801" s="7">
        <v>601258</v>
      </c>
      <c r="X2801" s="16"/>
      <c r="Y2801" s="66"/>
      <c r="Z2801" s="66"/>
      <c r="AA2801" s="30"/>
      <c r="AB2801" s="66"/>
      <c r="AC2801" s="66"/>
      <c r="AD2801" s="30"/>
      <c r="AE2801" s="66"/>
      <c r="AF2801" s="66"/>
      <c r="AG2801" s="30"/>
      <c r="AH2801" s="66"/>
      <c r="AI2801" s="66"/>
      <c r="AJ2801" s="76"/>
      <c r="AK2801" s="75"/>
      <c r="AL2801" s="7">
        <v>601258</v>
      </c>
    </row>
    <row r="2802" spans="1:38" x14ac:dyDescent="0.15">
      <c r="A2802" s="7">
        <v>601288</v>
      </c>
      <c r="B2802" s="17">
        <f t="shared" si="920"/>
        <v>5.6363636363636358</v>
      </c>
      <c r="C2802" s="17">
        <f t="shared" si="921"/>
        <v>0.8908045977011495</v>
      </c>
      <c r="D2802" s="17">
        <f t="shared" si="922"/>
        <v>5</v>
      </c>
      <c r="E2802" s="17">
        <f t="shared" si="923"/>
        <v>0.87912087912087911</v>
      </c>
      <c r="F2802" s="17">
        <f t="shared" si="924"/>
        <v>5</v>
      </c>
      <c r="G2802" s="17">
        <f t="shared" si="925"/>
        <v>0.88397790055248626</v>
      </c>
      <c r="H2802" s="17">
        <f t="shared" si="926"/>
        <v>4.9946808510638299</v>
      </c>
      <c r="I2802" s="17">
        <f t="shared" si="927"/>
        <v>0.82585751978891819</v>
      </c>
      <c r="J2802" s="18">
        <v>3.1</v>
      </c>
      <c r="K2802" s="17">
        <v>0.55000000000000004</v>
      </c>
      <c r="L2802" s="17">
        <v>3.48</v>
      </c>
      <c r="M2802" s="18">
        <v>3.2</v>
      </c>
      <c r="N2802" s="17">
        <v>0.16</v>
      </c>
      <c r="O2802" s="17">
        <v>3.64</v>
      </c>
      <c r="P2802" s="18">
        <v>3.2</v>
      </c>
      <c r="Q2802" s="17">
        <v>0.32</v>
      </c>
      <c r="R2802" s="17">
        <v>3.62</v>
      </c>
      <c r="S2802" s="18">
        <v>3.13</v>
      </c>
      <c r="T2802" s="17">
        <v>0.47</v>
      </c>
      <c r="U2802" s="17">
        <v>3.79</v>
      </c>
      <c r="V2802" s="21">
        <v>42460</v>
      </c>
      <c r="W2802" s="7">
        <v>601288</v>
      </c>
      <c r="X2802" s="42" t="s">
        <v>41</v>
      </c>
      <c r="Y2802" s="66">
        <v>592572</v>
      </c>
      <c r="Z2802" s="66">
        <v>548109</v>
      </c>
      <c r="AA2802" s="42" t="s">
        <v>37</v>
      </c>
      <c r="AB2802" s="66">
        <v>560172</v>
      </c>
      <c r="AC2802" s="66">
        <v>579811</v>
      </c>
      <c r="AD2802" s="42" t="s">
        <v>37</v>
      </c>
      <c r="AE2802" s="66">
        <v>522500</v>
      </c>
      <c r="AF2802" s="66">
        <v>621616</v>
      </c>
      <c r="AG2802" s="42" t="s">
        <v>37</v>
      </c>
      <c r="AH2802" s="66">
        <v>482421</v>
      </c>
      <c r="AI2802" s="66">
        <v>673259</v>
      </c>
      <c r="AJ2802" s="76"/>
      <c r="AK2802" s="75"/>
      <c r="AL2802" s="7">
        <v>601288</v>
      </c>
    </row>
    <row r="2803" spans="1:38" x14ac:dyDescent="0.15">
      <c r="A2803" s="7">
        <v>601311</v>
      </c>
      <c r="B2803" s="17">
        <f t="shared" si="920"/>
        <v>22.680555555555554</v>
      </c>
      <c r="C2803" s="17">
        <f t="shared" si="921"/>
        <v>3.0656879493870499</v>
      </c>
      <c r="D2803" s="17">
        <f t="shared" si="922"/>
        <v>33.8125</v>
      </c>
      <c r="E2803" s="17">
        <f t="shared" si="923"/>
        <v>2.9902719434003981</v>
      </c>
      <c r="F2803" s="17">
        <f t="shared" si="924"/>
        <v>43.152173913043477</v>
      </c>
      <c r="G2803" s="17">
        <f t="shared" si="925"/>
        <v>3.5884086266428046</v>
      </c>
      <c r="H2803" s="17">
        <f t="shared" si="926"/>
        <v>34.934210526315788</v>
      </c>
      <c r="I2803" s="17">
        <f t="shared" si="927"/>
        <v>3.2268650185954932</v>
      </c>
      <c r="J2803" s="18">
        <v>16.329999999999998</v>
      </c>
      <c r="K2803" s="17">
        <v>0.72</v>
      </c>
      <c r="L2803" s="17">
        <v>5.3266999999999998</v>
      </c>
      <c r="M2803" s="18">
        <v>16.23</v>
      </c>
      <c r="N2803" s="17">
        <v>0.12</v>
      </c>
      <c r="O2803" s="17">
        <v>5.4276</v>
      </c>
      <c r="P2803" s="18">
        <v>19.850000000000001</v>
      </c>
      <c r="Q2803" s="17">
        <v>0.23</v>
      </c>
      <c r="R2803" s="17">
        <v>5.5316999999999998</v>
      </c>
      <c r="S2803" s="18">
        <v>17.7</v>
      </c>
      <c r="T2803" s="17">
        <v>0.38</v>
      </c>
      <c r="U2803" s="17">
        <v>5.4851999999999999</v>
      </c>
      <c r="V2803" s="21">
        <v>42468</v>
      </c>
      <c r="W2803" s="7">
        <v>601311</v>
      </c>
      <c r="X2803" s="42" t="s">
        <v>41</v>
      </c>
      <c r="Y2803" s="66">
        <v>36637</v>
      </c>
      <c r="Z2803" s="66">
        <v>23245</v>
      </c>
      <c r="AA2803" s="42" t="s">
        <v>41</v>
      </c>
      <c r="AB2803" s="66">
        <v>34639</v>
      </c>
      <c r="AC2803" s="66">
        <v>24586</v>
      </c>
      <c r="AD2803" s="42"/>
      <c r="AE2803" s="66">
        <v>46050</v>
      </c>
      <c r="AF2803" s="66">
        <v>18493</v>
      </c>
      <c r="AG2803" s="42" t="s">
        <v>41</v>
      </c>
      <c r="AH2803" s="66">
        <v>40492</v>
      </c>
      <c r="AI2803" s="66">
        <v>20952</v>
      </c>
      <c r="AJ2803" s="76"/>
      <c r="AK2803" s="75"/>
      <c r="AL2803" s="7">
        <v>601311</v>
      </c>
    </row>
    <row r="2804" spans="1:38" x14ac:dyDescent="0.15">
      <c r="A2804" s="7">
        <v>601313</v>
      </c>
      <c r="B2804" s="17">
        <f t="shared" si="920"/>
        <v>20.531526836894216</v>
      </c>
      <c r="C2804" s="17">
        <f t="shared" si="921"/>
        <v>2.9984779299847792</v>
      </c>
      <c r="D2804" s="17">
        <f t="shared" si="922"/>
        <v>32.890625</v>
      </c>
      <c r="E2804" s="17">
        <f t="shared" si="923"/>
        <v>3.0540442509974608</v>
      </c>
      <c r="F2804" s="17">
        <f t="shared" si="924"/>
        <v>31.922398589065256</v>
      </c>
      <c r="G2804" s="17">
        <f t="shared" si="925"/>
        <v>3.5580892471004519</v>
      </c>
      <c r="H2804" s="17">
        <f t="shared" si="926"/>
        <v>30.09009009009009</v>
      </c>
      <c r="I2804" s="17">
        <f t="shared" si="927"/>
        <v>3.1973196123010652</v>
      </c>
      <c r="J2804" s="18">
        <v>11.82</v>
      </c>
      <c r="K2804" s="17">
        <v>0.57569999999999999</v>
      </c>
      <c r="L2804" s="17">
        <v>3.9420000000000002</v>
      </c>
      <c r="M2804" s="18">
        <v>12.63</v>
      </c>
      <c r="N2804" s="17">
        <v>9.6000000000000002E-2</v>
      </c>
      <c r="O2804" s="17">
        <v>4.1355000000000004</v>
      </c>
      <c r="P2804" s="18">
        <v>14.48</v>
      </c>
      <c r="Q2804" s="17">
        <v>0.2268</v>
      </c>
      <c r="R2804" s="17">
        <v>4.0696000000000003</v>
      </c>
      <c r="S2804" s="18">
        <v>13.36</v>
      </c>
      <c r="T2804" s="17">
        <v>0.33300000000000002</v>
      </c>
      <c r="U2804" s="17">
        <v>4.1784999999999997</v>
      </c>
      <c r="V2804" s="28">
        <v>42459</v>
      </c>
      <c r="W2804" s="7">
        <v>601313</v>
      </c>
      <c r="X2804" s="16" t="s">
        <v>43</v>
      </c>
      <c r="Y2804" s="66">
        <v>27946</v>
      </c>
      <c r="Z2804" s="66">
        <v>14328</v>
      </c>
      <c r="AA2804" s="16" t="s">
        <v>41</v>
      </c>
      <c r="AB2804" s="66">
        <v>22911</v>
      </c>
      <c r="AC2804" s="66">
        <v>17336</v>
      </c>
      <c r="AD2804" s="16" t="s">
        <v>43</v>
      </c>
      <c r="AE2804" s="66">
        <v>33907</v>
      </c>
      <c r="AF2804" s="66">
        <v>11714</v>
      </c>
      <c r="AG2804" s="16" t="s">
        <v>43</v>
      </c>
      <c r="AH2804" s="66">
        <v>34032</v>
      </c>
      <c r="AI2804" s="66">
        <v>11671</v>
      </c>
      <c r="AJ2804" s="76"/>
      <c r="AK2804" s="75"/>
      <c r="AL2804" s="7">
        <v>601313</v>
      </c>
    </row>
    <row r="2805" spans="1:38" x14ac:dyDescent="0.15">
      <c r="A2805" s="7">
        <v>601318</v>
      </c>
      <c r="B2805" s="17">
        <f t="shared" si="920"/>
        <v>11.889261744966444</v>
      </c>
      <c r="C2805" s="17">
        <f t="shared" si="921"/>
        <v>1.9381838074398248</v>
      </c>
      <c r="D2805" s="17">
        <f t="shared" si="922"/>
        <v>6.8556034482758621</v>
      </c>
      <c r="E2805" s="17">
        <f t="shared" si="923"/>
        <v>1.6724324665355779</v>
      </c>
      <c r="F2805" s="17">
        <f t="shared" si="924"/>
        <v>7.026315789473685</v>
      </c>
      <c r="G2805" s="17">
        <f t="shared" si="925"/>
        <v>1.6092739181098563</v>
      </c>
      <c r="H2805" s="17">
        <f t="shared" si="926"/>
        <v>8.0820189274447944</v>
      </c>
      <c r="I2805" s="17">
        <f t="shared" si="927"/>
        <v>1.6459874238080323</v>
      </c>
      <c r="J2805" s="18">
        <v>35.43</v>
      </c>
      <c r="K2805" s="17">
        <v>2.98</v>
      </c>
      <c r="L2805" s="17">
        <v>18.28</v>
      </c>
      <c r="M2805" s="18">
        <v>31.81</v>
      </c>
      <c r="N2805" s="17">
        <v>1.1599999999999999</v>
      </c>
      <c r="O2805" s="17">
        <v>19.020199999999999</v>
      </c>
      <c r="P2805" s="18">
        <v>32.04</v>
      </c>
      <c r="Q2805" s="17">
        <v>2.2799999999999998</v>
      </c>
      <c r="R2805" s="17">
        <v>19.909600000000001</v>
      </c>
      <c r="S2805" s="18">
        <v>34.159999999999997</v>
      </c>
      <c r="T2805" s="17">
        <v>3.17</v>
      </c>
      <c r="U2805" s="17">
        <v>20.753499999999999</v>
      </c>
      <c r="V2805" s="21">
        <v>42452</v>
      </c>
      <c r="W2805" s="7">
        <v>601318</v>
      </c>
      <c r="X2805" s="30" t="s">
        <v>41</v>
      </c>
      <c r="Y2805" s="66">
        <v>325472</v>
      </c>
      <c r="Z2805" s="66">
        <v>56165</v>
      </c>
      <c r="AA2805" s="30" t="s">
        <v>41</v>
      </c>
      <c r="AB2805" s="66">
        <v>321741</v>
      </c>
      <c r="AC2805" s="66">
        <v>56817</v>
      </c>
      <c r="AD2805" s="30" t="s">
        <v>41</v>
      </c>
      <c r="AE2805" s="66">
        <v>296368</v>
      </c>
      <c r="AF2805" s="66">
        <v>61681</v>
      </c>
      <c r="AG2805" s="16" t="s">
        <v>41</v>
      </c>
      <c r="AH2805" s="66">
        <v>274601</v>
      </c>
      <c r="AI2805" s="66">
        <v>66570</v>
      </c>
      <c r="AJ2805" s="76"/>
      <c r="AK2805" s="75"/>
      <c r="AL2805" s="7">
        <v>601318</v>
      </c>
    </row>
    <row r="2806" spans="1:38" x14ac:dyDescent="0.15">
      <c r="A2806" s="7">
        <v>601328</v>
      </c>
      <c r="B2806" s="17">
        <f t="shared" si="920"/>
        <v>6.4111111111111105</v>
      </c>
      <c r="C2806" s="17">
        <f t="shared" si="921"/>
        <v>0.82428571428571418</v>
      </c>
      <c r="D2806" s="17">
        <f t="shared" si="922"/>
        <v>5.3557692307692308</v>
      </c>
      <c r="E2806" s="17">
        <f t="shared" si="923"/>
        <v>0.76827586206896559</v>
      </c>
      <c r="F2806" s="17">
        <f t="shared" si="924"/>
        <v>5.63</v>
      </c>
      <c r="G2806" s="17">
        <f t="shared" si="925"/>
        <v>0.77762430939226512</v>
      </c>
      <c r="H2806" s="17">
        <f t="shared" si="926"/>
        <v>5.9250000000000007</v>
      </c>
      <c r="I2806" s="17">
        <f t="shared" si="927"/>
        <v>0.73831775700934577</v>
      </c>
      <c r="J2806" s="18">
        <v>5.77</v>
      </c>
      <c r="K2806" s="17">
        <v>0.9</v>
      </c>
      <c r="L2806" s="17">
        <v>7</v>
      </c>
      <c r="M2806" s="18">
        <v>5.57</v>
      </c>
      <c r="N2806" s="17">
        <v>0.26</v>
      </c>
      <c r="O2806" s="17">
        <v>7.25</v>
      </c>
      <c r="P2806" s="18">
        <v>5.63</v>
      </c>
      <c r="Q2806" s="17">
        <v>0.5</v>
      </c>
      <c r="R2806" s="17">
        <v>7.24</v>
      </c>
      <c r="S2806" s="18">
        <v>5.53</v>
      </c>
      <c r="T2806" s="17">
        <v>0.7</v>
      </c>
      <c r="U2806" s="17">
        <v>7.49</v>
      </c>
      <c r="V2806" s="21">
        <v>42458</v>
      </c>
      <c r="W2806" s="7">
        <v>601328</v>
      </c>
      <c r="X2806" s="16" t="s">
        <v>41</v>
      </c>
      <c r="Y2806" s="66">
        <v>462486</v>
      </c>
      <c r="Z2806" s="66">
        <v>160573</v>
      </c>
      <c r="AA2806" s="16" t="s">
        <v>43</v>
      </c>
      <c r="AB2806" s="66">
        <v>475264</v>
      </c>
      <c r="AC2806" s="66">
        <v>156256</v>
      </c>
      <c r="AD2806" s="16" t="s">
        <v>41</v>
      </c>
      <c r="AE2806" s="66">
        <v>432346</v>
      </c>
      <c r="AF2806" s="66">
        <v>171767</v>
      </c>
      <c r="AG2806" s="16" t="s">
        <v>41</v>
      </c>
      <c r="AH2806" s="66">
        <v>408964</v>
      </c>
      <c r="AI2806" s="66">
        <v>181587</v>
      </c>
      <c r="AJ2806" s="76"/>
      <c r="AK2806" s="75"/>
      <c r="AL2806" s="7">
        <v>601328</v>
      </c>
    </row>
    <row r="2807" spans="1:38" x14ac:dyDescent="0.15">
      <c r="A2807" s="7">
        <v>601333</v>
      </c>
      <c r="B2807" s="17">
        <f t="shared" si="920"/>
        <v>33.800000000000004</v>
      </c>
      <c r="C2807" s="17">
        <f t="shared" si="921"/>
        <v>1.3077458794397587</v>
      </c>
      <c r="D2807" s="17">
        <f t="shared" si="922"/>
        <v>21.739130434782609</v>
      </c>
      <c r="E2807" s="17">
        <f t="shared" si="923"/>
        <v>1.0196018454793403</v>
      </c>
      <c r="F2807" s="17">
        <f t="shared" si="924"/>
        <v>19.55</v>
      </c>
      <c r="G2807" s="17">
        <f t="shared" si="925"/>
        <v>1.0043152162745299</v>
      </c>
      <c r="H2807" s="17">
        <f t="shared" si="926"/>
        <v>19.870129870129869</v>
      </c>
      <c r="I2807" s="17">
        <f t="shared" si="927"/>
        <v>1.0327283772496014</v>
      </c>
      <c r="J2807" s="18">
        <v>5.07</v>
      </c>
      <c r="K2807" s="17">
        <v>0.15</v>
      </c>
      <c r="L2807" s="17">
        <v>3.8769</v>
      </c>
      <c r="M2807" s="18">
        <v>4</v>
      </c>
      <c r="N2807" s="17">
        <v>4.5999999999999999E-2</v>
      </c>
      <c r="O2807" s="17">
        <v>3.9230999999999998</v>
      </c>
      <c r="P2807" s="18">
        <v>3.91</v>
      </c>
      <c r="Q2807" s="17">
        <v>0.1</v>
      </c>
      <c r="R2807" s="17">
        <v>3.8932000000000002</v>
      </c>
      <c r="S2807" s="18">
        <v>4.08</v>
      </c>
      <c r="T2807" s="17">
        <v>0.154</v>
      </c>
      <c r="U2807" s="17">
        <v>3.9506999999999999</v>
      </c>
      <c r="V2807" s="21">
        <v>42459</v>
      </c>
      <c r="W2807" s="7">
        <v>601333</v>
      </c>
      <c r="X2807" s="30"/>
      <c r="Y2807" s="66"/>
      <c r="Z2807" s="66"/>
      <c r="AA2807" s="30"/>
      <c r="AB2807" s="66"/>
      <c r="AC2807" s="66"/>
      <c r="AD2807" s="30"/>
      <c r="AE2807" s="66"/>
      <c r="AF2807" s="66"/>
      <c r="AG2807" s="30"/>
      <c r="AH2807" s="66"/>
      <c r="AI2807" s="66"/>
      <c r="AJ2807" s="76"/>
      <c r="AK2807" s="75"/>
      <c r="AL2807" s="7">
        <v>601333</v>
      </c>
    </row>
    <row r="2808" spans="1:38" x14ac:dyDescent="0.15">
      <c r="A2808" s="7">
        <v>601336</v>
      </c>
      <c r="B2808" s="17">
        <f t="shared" si="920"/>
        <v>15.862318840579713</v>
      </c>
      <c r="C2808" s="17">
        <f t="shared" si="921"/>
        <v>2.3613807982740025</v>
      </c>
      <c r="D2808" s="17">
        <f t="shared" si="922"/>
        <v>15.84765625</v>
      </c>
      <c r="E2808" s="17">
        <f t="shared" si="923"/>
        <v>2.2108991825613078</v>
      </c>
      <c r="F2808" s="17">
        <f t="shared" si="924"/>
        <v>18.878504672897193</v>
      </c>
      <c r="G2808" s="17">
        <f t="shared" si="925"/>
        <v>2.1838073925123513</v>
      </c>
      <c r="H2808" s="17">
        <f t="shared" si="926"/>
        <v>20.200980392156861</v>
      </c>
      <c r="I2808" s="17">
        <f t="shared" si="927"/>
        <v>2.1519582245430811</v>
      </c>
      <c r="J2808" s="18">
        <v>43.78</v>
      </c>
      <c r="K2808" s="17">
        <v>2.76</v>
      </c>
      <c r="L2808" s="17">
        <v>18.54</v>
      </c>
      <c r="M2808" s="18">
        <v>40.57</v>
      </c>
      <c r="N2808" s="17">
        <v>0.64</v>
      </c>
      <c r="O2808" s="17">
        <v>18.350000000000001</v>
      </c>
      <c r="P2808" s="18">
        <v>40.4</v>
      </c>
      <c r="Q2808" s="17">
        <v>1.07</v>
      </c>
      <c r="R2808" s="17">
        <v>18.4998</v>
      </c>
      <c r="S2808" s="18">
        <v>41.21</v>
      </c>
      <c r="T2808" s="17">
        <v>1.53</v>
      </c>
      <c r="U2808" s="17">
        <v>19.149999999999999</v>
      </c>
      <c r="V2808" s="21">
        <v>42459</v>
      </c>
      <c r="W2808" s="7">
        <v>601336</v>
      </c>
      <c r="X2808" s="16" t="s">
        <v>37</v>
      </c>
      <c r="Y2808" s="66">
        <v>49874</v>
      </c>
      <c r="Z2808" s="66">
        <v>62549</v>
      </c>
      <c r="AA2808" s="16" t="s">
        <v>39</v>
      </c>
      <c r="AB2808" s="66">
        <v>54292</v>
      </c>
      <c r="AC2808" s="66">
        <v>57459</v>
      </c>
      <c r="AD2808" s="16" t="s">
        <v>37</v>
      </c>
      <c r="AE2808" s="66">
        <v>44014</v>
      </c>
      <c r="AF2808" s="66">
        <v>70876</v>
      </c>
      <c r="AG2808" s="16" t="s">
        <v>39</v>
      </c>
      <c r="AH2808" s="66">
        <v>46993</v>
      </c>
      <c r="AI2808" s="66">
        <v>66383</v>
      </c>
      <c r="AJ2808" s="76"/>
      <c r="AK2808" s="75"/>
      <c r="AL2808" s="7">
        <v>601336</v>
      </c>
    </row>
    <row r="2809" spans="1:38" x14ac:dyDescent="0.15">
      <c r="A2809" s="7">
        <v>601339</v>
      </c>
      <c r="B2809" s="17">
        <f t="shared" si="920"/>
        <v>28.363636363636363</v>
      </c>
      <c r="C2809" s="17">
        <f t="shared" si="921"/>
        <v>1.3920803123257113</v>
      </c>
      <c r="D2809" s="17">
        <f t="shared" si="922"/>
        <v>21.964285714285712</v>
      </c>
      <c r="E2809" s="17">
        <f t="shared" si="923"/>
        <v>1.3521832812980961</v>
      </c>
      <c r="F2809" s="17">
        <f t="shared" si="924"/>
        <v>15.874999999999998</v>
      </c>
      <c r="G2809" s="17">
        <f t="shared" si="925"/>
        <v>1.3856157807453959</v>
      </c>
      <c r="H2809" s="17">
        <f t="shared" si="926"/>
        <v>17.583333333333332</v>
      </c>
      <c r="I2809" s="17">
        <f t="shared" si="927"/>
        <v>1.3576698695950584</v>
      </c>
      <c r="J2809" s="18">
        <v>6.24</v>
      </c>
      <c r="K2809" s="17">
        <v>0.22</v>
      </c>
      <c r="L2809" s="17">
        <v>4.4824999999999999</v>
      </c>
      <c r="M2809" s="18">
        <v>6.15</v>
      </c>
      <c r="N2809" s="17">
        <v>7.0000000000000007E-2</v>
      </c>
      <c r="O2809" s="17">
        <v>4.5481999999999996</v>
      </c>
      <c r="P2809" s="18">
        <v>6.35</v>
      </c>
      <c r="Q2809" s="17">
        <v>0.2</v>
      </c>
      <c r="R2809" s="17">
        <v>4.5827999999999998</v>
      </c>
      <c r="S2809" s="18">
        <v>6.33</v>
      </c>
      <c r="T2809" s="17">
        <v>0.27</v>
      </c>
      <c r="U2809" s="17">
        <v>4.6623999999999999</v>
      </c>
      <c r="V2809" s="21">
        <v>42486</v>
      </c>
      <c r="W2809" s="7">
        <v>601339</v>
      </c>
      <c r="X2809" s="16" t="s">
        <v>43</v>
      </c>
      <c r="Y2809" s="66">
        <v>57857</v>
      </c>
      <c r="Z2809" s="66">
        <v>25925</v>
      </c>
      <c r="AA2809" s="30" t="s">
        <v>41</v>
      </c>
      <c r="AB2809" s="66">
        <v>51070</v>
      </c>
      <c r="AC2809" s="66">
        <v>29371</v>
      </c>
      <c r="AD2809" s="16" t="s">
        <v>41</v>
      </c>
      <c r="AE2809" s="66">
        <v>47178</v>
      </c>
      <c r="AF2809" s="66">
        <v>31794</v>
      </c>
      <c r="AG2809" s="16" t="s">
        <v>43</v>
      </c>
      <c r="AH2809" s="66">
        <v>48745</v>
      </c>
      <c r="AI2809" s="66">
        <v>30772</v>
      </c>
      <c r="AJ2809" s="76"/>
      <c r="AK2809" s="75"/>
      <c r="AL2809" s="7">
        <v>601339</v>
      </c>
    </row>
    <row r="2810" spans="1:38" x14ac:dyDescent="0.15">
      <c r="A2810" s="7">
        <v>601368</v>
      </c>
      <c r="B2810" s="17">
        <f t="shared" si="920"/>
        <v>33.799273133911093</v>
      </c>
      <c r="C2810" s="17">
        <f t="shared" si="921"/>
        <v>3.4489644548411023</v>
      </c>
      <c r="D2810" s="17">
        <f t="shared" si="922"/>
        <v>37.225877192982452</v>
      </c>
      <c r="E2810" s="17">
        <f t="shared" si="923"/>
        <v>3.7757882444530946</v>
      </c>
      <c r="F2810" s="17">
        <f t="shared" si="924"/>
        <v>43.514228987425547</v>
      </c>
      <c r="G2810" s="17">
        <f t="shared" si="925"/>
        <v>3.6943390925691815</v>
      </c>
      <c r="H2810" s="17">
        <f t="shared" si="926"/>
        <v>34.159754778218542</v>
      </c>
      <c r="I2810" s="17">
        <f t="shared" si="927"/>
        <v>3.4267574680522017</v>
      </c>
      <c r="J2810" s="18">
        <v>12.09</v>
      </c>
      <c r="K2810" s="17">
        <v>0.35770000000000002</v>
      </c>
      <c r="L2810" s="17">
        <v>3.5053999999999998</v>
      </c>
      <c r="M2810" s="18">
        <v>13.58</v>
      </c>
      <c r="N2810" s="17">
        <v>9.1200000000000003E-2</v>
      </c>
      <c r="O2810" s="17">
        <v>3.5966</v>
      </c>
      <c r="P2810" s="18">
        <v>13.15</v>
      </c>
      <c r="Q2810" s="17">
        <v>0.15110000000000001</v>
      </c>
      <c r="R2810" s="17">
        <v>3.5594999999999999</v>
      </c>
      <c r="S2810" s="18">
        <v>12.63</v>
      </c>
      <c r="T2810" s="17">
        <v>0.27729999999999999</v>
      </c>
      <c r="U2810" s="17">
        <v>3.6857000000000002</v>
      </c>
      <c r="V2810" s="21">
        <v>42488</v>
      </c>
      <c r="W2810" s="7">
        <v>601368</v>
      </c>
      <c r="X2810" s="30"/>
      <c r="Y2810" s="66">
        <v>55081</v>
      </c>
      <c r="Z2810" s="66">
        <v>13359</v>
      </c>
      <c r="AA2810" s="30"/>
      <c r="AB2810" s="66">
        <v>52084</v>
      </c>
      <c r="AC2810" s="66">
        <v>14127</v>
      </c>
      <c r="AD2810" s="30"/>
      <c r="AE2810" s="66">
        <v>50320</v>
      </c>
      <c r="AF2810" s="66">
        <v>14623</v>
      </c>
      <c r="AG2810" s="30"/>
      <c r="AH2810" s="66">
        <v>54215</v>
      </c>
      <c r="AI2810" s="66">
        <v>13572</v>
      </c>
      <c r="AJ2810" s="76"/>
      <c r="AK2810" s="75"/>
      <c r="AL2810" s="7">
        <v>601368</v>
      </c>
    </row>
    <row r="2811" spans="1:38" x14ac:dyDescent="0.15">
      <c r="A2811" s="7">
        <v>601369</v>
      </c>
      <c r="B2811" s="17">
        <f t="shared" si="920"/>
        <v>31.136363636363633</v>
      </c>
      <c r="C2811" s="17">
        <f t="shared" si="921"/>
        <v>1.8365596010509946</v>
      </c>
      <c r="D2811" s="17">
        <f t="shared" si="922"/>
        <v>28.541666666666668</v>
      </c>
      <c r="E2811" s="17">
        <f t="shared" si="923"/>
        <v>1.8046261657621581</v>
      </c>
      <c r="F2811" s="17">
        <f t="shared" si="924"/>
        <v>29</v>
      </c>
      <c r="G2811" s="17">
        <f t="shared" si="925"/>
        <v>1.7514481016828176</v>
      </c>
      <c r="H2811" s="17">
        <f t="shared" si="926"/>
        <v>39.865384615384613</v>
      </c>
      <c r="I2811" s="17">
        <f t="shared" si="927"/>
        <v>1.8870500846578186</v>
      </c>
      <c r="J2811" s="18">
        <v>6.85</v>
      </c>
      <c r="K2811" s="17">
        <v>0.22</v>
      </c>
      <c r="L2811" s="17">
        <v>3.7298</v>
      </c>
      <c r="M2811" s="18">
        <v>6.85</v>
      </c>
      <c r="N2811" s="17">
        <v>0.06</v>
      </c>
      <c r="O2811" s="17">
        <v>3.7957999999999998</v>
      </c>
      <c r="P2811" s="18">
        <v>6.38</v>
      </c>
      <c r="Q2811" s="17">
        <v>0.11</v>
      </c>
      <c r="R2811" s="17">
        <v>3.6427</v>
      </c>
      <c r="S2811" s="18">
        <v>6.91</v>
      </c>
      <c r="T2811" s="17">
        <v>0.13</v>
      </c>
      <c r="U2811" s="17">
        <v>3.6617999999999999</v>
      </c>
      <c r="V2811" s="28">
        <v>42488</v>
      </c>
      <c r="W2811" s="7">
        <v>601369</v>
      </c>
      <c r="X2811" s="16" t="s">
        <v>37</v>
      </c>
      <c r="Y2811" s="66">
        <v>38096</v>
      </c>
      <c r="Z2811" s="66">
        <v>43017</v>
      </c>
      <c r="AA2811" s="16" t="s">
        <v>39</v>
      </c>
      <c r="AB2811" s="66">
        <v>39467</v>
      </c>
      <c r="AC2811" s="66">
        <v>41523</v>
      </c>
      <c r="AD2811" s="16" t="s">
        <v>37</v>
      </c>
      <c r="AE2811" s="66">
        <v>37017</v>
      </c>
      <c r="AF2811" s="66">
        <v>44271</v>
      </c>
      <c r="AG2811" s="16" t="s">
        <v>37</v>
      </c>
      <c r="AH2811" s="66">
        <v>36978</v>
      </c>
      <c r="AI2811" s="66">
        <v>44317</v>
      </c>
      <c r="AJ2811" s="76"/>
      <c r="AK2811" s="75"/>
      <c r="AL2811" s="7">
        <v>601369</v>
      </c>
    </row>
    <row r="2812" spans="1:38" x14ac:dyDescent="0.15">
      <c r="A2812" s="7">
        <v>601375</v>
      </c>
      <c r="B2812" s="17">
        <f t="shared" ref="B2812" si="960">J2812/K2812</f>
        <v>0</v>
      </c>
      <c r="C2812" s="17">
        <f t="shared" ref="C2812" si="961">J2812/L2812</f>
        <v>0</v>
      </c>
      <c r="D2812" s="17">
        <f t="shared" ref="D2812" si="962">M2812/(N2812*4)</f>
        <v>0</v>
      </c>
      <c r="E2812" s="17">
        <f t="shared" ref="E2812" si="963">M2812/O2812</f>
        <v>0</v>
      </c>
      <c r="F2812" s="17">
        <f t="shared" ref="F2812" si="964">P2812/(Q2812*2)</f>
        <v>0</v>
      </c>
      <c r="G2812" s="17">
        <f t="shared" ref="G2812" si="965">P2812/R2812</f>
        <v>0</v>
      </c>
      <c r="H2812" s="17">
        <f t="shared" ref="H2812" si="966">S2812/((T2812/3)*4)</f>
        <v>0</v>
      </c>
      <c r="I2812" s="17">
        <f t="shared" ref="I2812" si="967">S2812/U2812</f>
        <v>0</v>
      </c>
      <c r="J2812" s="18">
        <v>0</v>
      </c>
      <c r="K2812" s="17">
        <v>0.49</v>
      </c>
      <c r="L2812" s="17">
        <v>2.5299999999999998</v>
      </c>
      <c r="M2812" s="18">
        <v>0</v>
      </c>
      <c r="N2812" s="17">
        <v>0.1</v>
      </c>
      <c r="O2812" s="17">
        <v>2.41</v>
      </c>
      <c r="P2812" s="18">
        <v>0</v>
      </c>
      <c r="Q2812" s="17">
        <v>0.1</v>
      </c>
      <c r="R2812" s="17">
        <v>2.41</v>
      </c>
      <c r="S2812" s="18">
        <v>0</v>
      </c>
      <c r="T2812" s="17">
        <v>0.49</v>
      </c>
      <c r="U2812" s="17">
        <v>2.5299999999999998</v>
      </c>
      <c r="V2812" s="28"/>
      <c r="W2812" s="7">
        <v>601375</v>
      </c>
      <c r="X2812" s="16"/>
      <c r="Y2812" s="66"/>
      <c r="Z2812" s="66"/>
      <c r="AA2812" s="16"/>
      <c r="AB2812" s="66"/>
      <c r="AC2812" s="66"/>
      <c r="AD2812" s="16"/>
      <c r="AE2812" s="66"/>
      <c r="AF2812" s="66"/>
      <c r="AG2812" s="16"/>
      <c r="AH2812" s="66"/>
      <c r="AI2812" s="66"/>
      <c r="AJ2812" s="76"/>
      <c r="AK2812" s="75"/>
      <c r="AL2812" s="7">
        <v>601375</v>
      </c>
    </row>
    <row r="2813" spans="1:38" x14ac:dyDescent="0.15">
      <c r="A2813" s="7">
        <v>601377</v>
      </c>
      <c r="B2813" s="17">
        <f t="shared" si="920"/>
        <v>9.5457948589967554</v>
      </c>
      <c r="C2813" s="17">
        <f t="shared" si="921"/>
        <v>2.1485142953434817</v>
      </c>
      <c r="D2813" s="17">
        <f t="shared" si="922"/>
        <v>27.468749999999996</v>
      </c>
      <c r="E2813" s="17">
        <f t="shared" si="923"/>
        <v>1.9386427295383868</v>
      </c>
      <c r="F2813" s="17">
        <f t="shared" si="924"/>
        <v>22.125748502994011</v>
      </c>
      <c r="G2813" s="17">
        <f t="shared" si="925"/>
        <v>1.628757824208763</v>
      </c>
      <c r="H2813" s="17">
        <f t="shared" si="926"/>
        <v>18.29032258064516</v>
      </c>
      <c r="I2813" s="17">
        <f t="shared" si="927"/>
        <v>1.6031554170112601</v>
      </c>
      <c r="J2813" s="18">
        <v>7.65</v>
      </c>
      <c r="K2813" s="17">
        <v>0.8014</v>
      </c>
      <c r="L2813" s="17">
        <v>3.5606</v>
      </c>
      <c r="M2813" s="18">
        <v>8.7899999999999991</v>
      </c>
      <c r="N2813" s="17">
        <v>0.08</v>
      </c>
      <c r="O2813" s="17">
        <v>4.5340999999999996</v>
      </c>
      <c r="P2813" s="18">
        <v>7.39</v>
      </c>
      <c r="Q2813" s="17">
        <v>0.16700000000000001</v>
      </c>
      <c r="R2813" s="17">
        <v>4.5372000000000003</v>
      </c>
      <c r="S2813" s="18">
        <v>7.56</v>
      </c>
      <c r="T2813" s="17">
        <v>0.31</v>
      </c>
      <c r="U2813" s="17">
        <v>4.7157</v>
      </c>
      <c r="V2813" s="28">
        <v>42471</v>
      </c>
      <c r="W2813" s="7">
        <v>601377</v>
      </c>
      <c r="X2813" s="30"/>
      <c r="Y2813" s="66"/>
      <c r="Z2813" s="66"/>
      <c r="AA2813" s="30"/>
      <c r="AB2813" s="66"/>
      <c r="AC2813" s="66"/>
      <c r="AD2813" s="30"/>
      <c r="AE2813" s="66"/>
      <c r="AF2813" s="66"/>
      <c r="AG2813" s="30"/>
      <c r="AH2813" s="66"/>
      <c r="AI2813" s="66"/>
      <c r="AJ2813" s="76"/>
      <c r="AK2813" s="75"/>
      <c r="AL2813" s="7">
        <v>601377</v>
      </c>
    </row>
    <row r="2814" spans="1:38" x14ac:dyDescent="0.15">
      <c r="A2814" s="7">
        <v>601388</v>
      </c>
      <c r="B2814" s="17">
        <f t="shared" si="920"/>
        <v>191.5</v>
      </c>
      <c r="C2814" s="17">
        <f t="shared" si="921"/>
        <v>0.96744045063022566</v>
      </c>
      <c r="D2814" s="17">
        <f t="shared" si="922"/>
        <v>-115.75000000000001</v>
      </c>
      <c r="E2814" s="17">
        <f t="shared" si="923"/>
        <v>3.4535915860662874</v>
      </c>
      <c r="F2814" s="17">
        <f t="shared" si="924"/>
        <v>-536.75</v>
      </c>
      <c r="G2814" s="17">
        <f t="shared" si="925"/>
        <v>5.3245046251518975</v>
      </c>
      <c r="H2814" s="17">
        <f t="shared" si="926"/>
        <v>-942.5</v>
      </c>
      <c r="I2814" s="17">
        <f t="shared" si="927"/>
        <v>3.5911602209944751</v>
      </c>
      <c r="J2814" s="18">
        <v>3.83</v>
      </c>
      <c r="K2814" s="17">
        <v>0.02</v>
      </c>
      <c r="L2814" s="17">
        <v>3.9588999999999999</v>
      </c>
      <c r="M2814" s="18">
        <v>13.89</v>
      </c>
      <c r="N2814" s="17">
        <v>-0.03</v>
      </c>
      <c r="O2814" s="17">
        <v>4.0218999999999996</v>
      </c>
      <c r="P2814" s="18">
        <v>21.47</v>
      </c>
      <c r="Q2814" s="17">
        <v>-0.02</v>
      </c>
      <c r="R2814" s="17">
        <v>4.0323000000000002</v>
      </c>
      <c r="S2814" s="18">
        <v>3.77</v>
      </c>
      <c r="T2814" s="17">
        <v>-3.0000000000000001E-3</v>
      </c>
      <c r="U2814" s="17">
        <v>1.0498000000000001</v>
      </c>
      <c r="V2814" s="21">
        <v>42486</v>
      </c>
      <c r="W2814" s="7">
        <v>601388</v>
      </c>
      <c r="X2814" s="16" t="s">
        <v>39</v>
      </c>
      <c r="Y2814" s="66">
        <v>18817</v>
      </c>
      <c r="Z2814" s="66">
        <v>28325</v>
      </c>
      <c r="AA2814" s="16"/>
      <c r="AB2814" s="66">
        <v>35377</v>
      </c>
      <c r="AC2814" s="66">
        <v>15066</v>
      </c>
      <c r="AD2814" s="16" t="s">
        <v>41</v>
      </c>
      <c r="AE2814" s="66">
        <v>24695</v>
      </c>
      <c r="AF2814" s="66">
        <v>21583</v>
      </c>
      <c r="AG2814" s="16"/>
      <c r="AH2814" s="66">
        <v>74513</v>
      </c>
      <c r="AI2814" s="66">
        <v>27182</v>
      </c>
      <c r="AJ2814" s="76"/>
      <c r="AK2814" s="75"/>
      <c r="AL2814" s="7">
        <v>601388</v>
      </c>
    </row>
    <row r="2815" spans="1:38" x14ac:dyDescent="0.15">
      <c r="A2815" s="7">
        <v>601390</v>
      </c>
      <c r="B2815" s="17">
        <f t="shared" si="920"/>
        <v>16.716981132075471</v>
      </c>
      <c r="C2815" s="17">
        <f t="shared" si="921"/>
        <v>1.5499265271849414</v>
      </c>
      <c r="D2815" s="17">
        <f t="shared" si="922"/>
        <v>20.125</v>
      </c>
      <c r="E2815" s="17">
        <f t="shared" si="923"/>
        <v>1.379865955878572</v>
      </c>
      <c r="F2815" s="17">
        <f t="shared" si="924"/>
        <v>15.558035714285714</v>
      </c>
      <c r="G2815" s="17">
        <f t="shared" si="925"/>
        <v>1.1923498015601477</v>
      </c>
      <c r="H2815" s="17">
        <f t="shared" si="926"/>
        <v>13.576923076923075</v>
      </c>
      <c r="I2815" s="17">
        <f t="shared" si="927"/>
        <v>1.1728159210591889</v>
      </c>
      <c r="J2815" s="18">
        <v>8.86</v>
      </c>
      <c r="K2815" s="17">
        <v>0.53</v>
      </c>
      <c r="L2815" s="17">
        <v>5.7164000000000001</v>
      </c>
      <c r="M2815" s="18">
        <v>8.0500000000000007</v>
      </c>
      <c r="N2815" s="17">
        <v>0.1</v>
      </c>
      <c r="O2815" s="17">
        <v>5.8338999999999999</v>
      </c>
      <c r="P2815" s="18">
        <v>6.97</v>
      </c>
      <c r="Q2815" s="17">
        <v>0.224</v>
      </c>
      <c r="R2815" s="17">
        <v>5.8456000000000001</v>
      </c>
      <c r="S2815" s="18">
        <v>7.06</v>
      </c>
      <c r="T2815" s="17">
        <v>0.39</v>
      </c>
      <c r="U2815" s="17">
        <v>6.0197000000000003</v>
      </c>
      <c r="V2815" s="21">
        <v>42460</v>
      </c>
      <c r="W2815" s="7">
        <v>601390</v>
      </c>
      <c r="X2815" s="30"/>
      <c r="Y2815" s="66"/>
      <c r="Z2815" s="66"/>
      <c r="AA2815" s="30"/>
      <c r="AB2815" s="66"/>
      <c r="AC2815" s="66"/>
      <c r="AD2815" s="30"/>
      <c r="AE2815" s="66"/>
      <c r="AF2815" s="66"/>
      <c r="AG2815" s="30"/>
      <c r="AH2815" s="66"/>
      <c r="AI2815" s="66"/>
      <c r="AJ2815" s="76"/>
      <c r="AK2815" s="75"/>
      <c r="AL2815" s="7">
        <v>601390</v>
      </c>
    </row>
    <row r="2816" spans="1:38" x14ac:dyDescent="0.15">
      <c r="A2816" s="7">
        <v>601398</v>
      </c>
      <c r="B2816" s="17">
        <f t="shared" si="920"/>
        <v>5.7272727272727275</v>
      </c>
      <c r="C2816" s="17">
        <f t="shared" si="921"/>
        <v>0.91875000000000007</v>
      </c>
      <c r="D2816" s="17">
        <f t="shared" si="922"/>
        <v>5.1071428571428577</v>
      </c>
      <c r="E2816" s="17">
        <f t="shared" si="923"/>
        <v>0.85799999999999998</v>
      </c>
      <c r="F2816" s="17">
        <f t="shared" si="924"/>
        <v>5.2857142857142865</v>
      </c>
      <c r="G2816" s="17">
        <f t="shared" si="925"/>
        <v>0.88977955911823647</v>
      </c>
      <c r="H2816" s="17">
        <f t="shared" si="926"/>
        <v>5.2738095238095237</v>
      </c>
      <c r="I2816" s="17">
        <f t="shared" si="927"/>
        <v>0.85028790786948172</v>
      </c>
      <c r="J2816" s="18">
        <v>4.41</v>
      </c>
      <c r="K2816" s="17">
        <v>0.77</v>
      </c>
      <c r="L2816" s="17">
        <v>4.8</v>
      </c>
      <c r="M2816" s="18">
        <v>4.29</v>
      </c>
      <c r="N2816" s="17">
        <v>0.21</v>
      </c>
      <c r="O2816" s="17">
        <v>5</v>
      </c>
      <c r="P2816" s="18">
        <v>4.4400000000000004</v>
      </c>
      <c r="Q2816" s="17">
        <v>0.42</v>
      </c>
      <c r="R2816" s="17">
        <v>4.99</v>
      </c>
      <c r="S2816" s="18">
        <v>4.43</v>
      </c>
      <c r="T2816" s="17">
        <v>0.63</v>
      </c>
      <c r="U2816" s="17">
        <v>5.21</v>
      </c>
      <c r="V2816" s="21">
        <v>42460</v>
      </c>
      <c r="W2816" s="7">
        <v>601398</v>
      </c>
      <c r="X2816" s="16" t="s">
        <v>41</v>
      </c>
      <c r="Y2816" s="66">
        <v>624193</v>
      </c>
      <c r="Z2816" s="66">
        <v>570987</v>
      </c>
      <c r="AA2816" s="16" t="s">
        <v>41</v>
      </c>
      <c r="AB2816" s="66">
        <v>617258</v>
      </c>
      <c r="AC2816" s="66">
        <v>577402</v>
      </c>
      <c r="AD2816" s="16" t="s">
        <v>37</v>
      </c>
      <c r="AE2816" s="66">
        <v>594225</v>
      </c>
      <c r="AF2816" s="66">
        <v>599783</v>
      </c>
      <c r="AG2816" s="16" t="s">
        <v>37</v>
      </c>
      <c r="AH2816" s="66">
        <v>573028</v>
      </c>
      <c r="AI2816" s="66">
        <v>621970</v>
      </c>
      <c r="AJ2816" s="76"/>
      <c r="AK2816" s="75"/>
      <c r="AL2816" s="7">
        <v>601398</v>
      </c>
    </row>
    <row r="2817" spans="1:38" x14ac:dyDescent="0.15">
      <c r="A2817" s="7">
        <v>601500</v>
      </c>
      <c r="B2817" s="17">
        <f t="shared" ref="B2817" si="968">J2817/K2817</f>
        <v>82.65517241379311</v>
      </c>
      <c r="C2817" s="17">
        <f t="shared" ref="C2817" si="969">J2817/L2817</f>
        <v>8.2949787175139278</v>
      </c>
      <c r="D2817" s="17">
        <f t="shared" ref="D2817" si="970">M2817/(N2817*4)</f>
        <v>0</v>
      </c>
      <c r="E2817" s="17">
        <f t="shared" ref="E2817" si="971">M2817/O2817</f>
        <v>0</v>
      </c>
      <c r="F2817" s="17">
        <f t="shared" ref="F2817" si="972">P2817/(Q2817*2)</f>
        <v>0</v>
      </c>
      <c r="G2817" s="17">
        <f t="shared" ref="G2817" si="973">P2817/R2817</f>
        <v>0</v>
      </c>
      <c r="H2817" s="17">
        <f t="shared" ref="H2817" si="974">S2817/((T2817/3)*4)</f>
        <v>43.78125</v>
      </c>
      <c r="I2817" s="17">
        <f t="shared" ref="I2817" si="975">S2817/U2817</f>
        <v>4.0680623711489874</v>
      </c>
      <c r="J2817" s="18">
        <v>23.97</v>
      </c>
      <c r="K2817" s="17">
        <v>0.28999999999999998</v>
      </c>
      <c r="L2817" s="17">
        <v>2.8896999999999999</v>
      </c>
      <c r="M2817" s="18">
        <v>0</v>
      </c>
      <c r="N2817" s="17">
        <v>0.15</v>
      </c>
      <c r="O2817" s="17">
        <v>2.9712999999999998</v>
      </c>
      <c r="P2817" s="18">
        <v>0</v>
      </c>
      <c r="Q2817" s="17">
        <v>0.15</v>
      </c>
      <c r="R2817" s="17">
        <v>2.9712999999999998</v>
      </c>
      <c r="S2817" s="18">
        <v>14.01</v>
      </c>
      <c r="T2817" s="17">
        <v>0.24</v>
      </c>
      <c r="U2817" s="17">
        <v>3.4439000000000002</v>
      </c>
      <c r="V2817" s="21">
        <v>42457</v>
      </c>
      <c r="W2817" s="7">
        <v>601500</v>
      </c>
      <c r="X2817" s="16"/>
      <c r="Y2817" s="66"/>
      <c r="Z2817" s="66"/>
      <c r="AA2817" s="16"/>
      <c r="AB2817" s="66"/>
      <c r="AC2817" s="66"/>
      <c r="AD2817" s="16"/>
      <c r="AE2817" s="66"/>
      <c r="AF2817" s="66"/>
      <c r="AG2817" s="16"/>
      <c r="AH2817" s="66"/>
      <c r="AI2817" s="66"/>
      <c r="AJ2817" s="76"/>
      <c r="AK2817" s="75"/>
      <c r="AL2817" s="7">
        <v>601500</v>
      </c>
    </row>
    <row r="2818" spans="1:38" x14ac:dyDescent="0.15">
      <c r="A2818" s="7">
        <v>601515</v>
      </c>
      <c r="B2818" s="17">
        <f t="shared" si="920"/>
        <v>17.865671641791046</v>
      </c>
      <c r="C2818" s="17">
        <f t="shared" si="921"/>
        <v>3.7041621537985456</v>
      </c>
      <c r="D2818" s="17">
        <f t="shared" si="922"/>
        <v>16.472222222222221</v>
      </c>
      <c r="E2818" s="17">
        <f t="shared" si="923"/>
        <v>3.4768842895253731</v>
      </c>
      <c r="F2818" s="17">
        <f t="shared" si="924"/>
        <v>20.178571428571427</v>
      </c>
      <c r="G2818" s="17">
        <f t="shared" si="925"/>
        <v>3.7975534346014252</v>
      </c>
      <c r="H2818" s="17">
        <f t="shared" si="926"/>
        <v>22.987500000000001</v>
      </c>
      <c r="I2818" s="17">
        <f t="shared" si="927"/>
        <v>3.9604600077529395</v>
      </c>
      <c r="J2818" s="18">
        <v>11.97</v>
      </c>
      <c r="K2818" s="17">
        <v>0.67</v>
      </c>
      <c r="L2818" s="17">
        <v>3.2315</v>
      </c>
      <c r="M2818" s="18">
        <v>11.86</v>
      </c>
      <c r="N2818" s="17">
        <v>0.18</v>
      </c>
      <c r="O2818" s="17">
        <v>3.4110999999999998</v>
      </c>
      <c r="P2818" s="18">
        <v>11.3</v>
      </c>
      <c r="Q2818" s="17">
        <v>0.28000000000000003</v>
      </c>
      <c r="R2818" s="17">
        <v>2.9756</v>
      </c>
      <c r="S2818" s="18">
        <v>12.26</v>
      </c>
      <c r="T2818" s="17">
        <v>0.4</v>
      </c>
      <c r="U2818" s="17">
        <v>3.0956000000000001</v>
      </c>
      <c r="V2818" s="28">
        <v>42471</v>
      </c>
      <c r="W2818" s="7">
        <v>601515</v>
      </c>
      <c r="X2818" s="16" t="s">
        <v>39</v>
      </c>
      <c r="Y2818" s="66">
        <v>20317</v>
      </c>
      <c r="Z2818" s="66">
        <v>54732</v>
      </c>
      <c r="AA2818" s="16" t="s">
        <v>37</v>
      </c>
      <c r="AB2818" s="66">
        <v>20614</v>
      </c>
      <c r="AC2818" s="66">
        <v>53944</v>
      </c>
      <c r="AD2818" s="16" t="s">
        <v>39</v>
      </c>
      <c r="AE2818" s="66">
        <v>20821</v>
      </c>
      <c r="AF2818" s="66">
        <v>53408</v>
      </c>
      <c r="AG2818" s="16" t="s">
        <v>37</v>
      </c>
      <c r="AH2818" s="66">
        <v>19021</v>
      </c>
      <c r="AI2818" s="66">
        <v>58462</v>
      </c>
      <c r="AJ2818" s="76"/>
      <c r="AK2818" s="75"/>
      <c r="AL2818" s="7">
        <v>601515</v>
      </c>
    </row>
    <row r="2819" spans="1:38" x14ac:dyDescent="0.15">
      <c r="A2819" s="7">
        <v>601518</v>
      </c>
      <c r="B2819" s="17">
        <f t="shared" si="920"/>
        <v>38.818181818181813</v>
      </c>
      <c r="C2819" s="17">
        <f t="shared" si="921"/>
        <v>2.0676964795893658</v>
      </c>
      <c r="D2819" s="17">
        <f t="shared" si="922"/>
        <v>33.25</v>
      </c>
      <c r="E2819" s="17">
        <f t="shared" si="923"/>
        <v>1.9035351366824105</v>
      </c>
      <c r="F2819" s="17">
        <f t="shared" si="924"/>
        <v>24.5</v>
      </c>
      <c r="G2819" s="17">
        <f t="shared" si="925"/>
        <v>1.8600237247924081</v>
      </c>
      <c r="H2819" s="17">
        <f t="shared" si="926"/>
        <v>22.846153846153847</v>
      </c>
      <c r="I2819" s="17">
        <f t="shared" si="927"/>
        <v>1.8355427829795123</v>
      </c>
      <c r="J2819" s="18">
        <v>4.2699999999999996</v>
      </c>
      <c r="K2819" s="17">
        <v>0.11</v>
      </c>
      <c r="L2819" s="17">
        <v>2.0651000000000002</v>
      </c>
      <c r="M2819" s="18">
        <v>3.99</v>
      </c>
      <c r="N2819" s="17">
        <v>0.03</v>
      </c>
      <c r="O2819" s="17">
        <v>2.0960999999999999</v>
      </c>
      <c r="P2819" s="18">
        <v>3.92</v>
      </c>
      <c r="Q2819" s="17">
        <v>0.08</v>
      </c>
      <c r="R2819" s="17">
        <v>2.1074999999999999</v>
      </c>
      <c r="S2819" s="18">
        <v>3.96</v>
      </c>
      <c r="T2819" s="17">
        <v>0.13</v>
      </c>
      <c r="U2819" s="17">
        <v>2.1574</v>
      </c>
      <c r="V2819" s="21">
        <v>42444</v>
      </c>
      <c r="W2819" s="7">
        <v>601518</v>
      </c>
      <c r="X2819" s="30"/>
      <c r="Y2819" s="66">
        <v>86535</v>
      </c>
      <c r="Z2819" s="66">
        <v>14019</v>
      </c>
      <c r="AA2819" s="30"/>
      <c r="AB2819" s="66">
        <v>85155</v>
      </c>
      <c r="AC2819" s="66">
        <v>14246</v>
      </c>
      <c r="AD2819" s="30"/>
      <c r="AE2819" s="66">
        <v>81317</v>
      </c>
      <c r="AF2819" s="66">
        <v>14919</v>
      </c>
      <c r="AG2819" s="30"/>
      <c r="AH2819" s="66">
        <v>75468</v>
      </c>
      <c r="AI2819" s="66">
        <v>16076</v>
      </c>
      <c r="AJ2819" s="76"/>
      <c r="AK2819" s="75"/>
      <c r="AL2819" s="7">
        <v>601518</v>
      </c>
    </row>
    <row r="2820" spans="1:38" x14ac:dyDescent="0.15">
      <c r="A2820" s="7">
        <v>601519</v>
      </c>
      <c r="B2820" s="17">
        <f t="shared" si="920"/>
        <v>-33.100436681222703</v>
      </c>
      <c r="C2820" s="17">
        <f t="shared" si="921"/>
        <v>5.7880268784361633</v>
      </c>
      <c r="D2820" s="17">
        <f t="shared" si="922"/>
        <v>-30.294117647058822</v>
      </c>
      <c r="E2820" s="17">
        <f t="shared" si="923"/>
        <v>8.2817399694460079</v>
      </c>
      <c r="F2820" s="17">
        <f t="shared" si="924"/>
        <v>-39.95652173913043</v>
      </c>
      <c r="G2820" s="17">
        <f t="shared" si="925"/>
        <v>7.4364783945622266</v>
      </c>
      <c r="H2820" s="17">
        <f t="shared" si="926"/>
        <v>-15.23936170212766</v>
      </c>
      <c r="I2820" s="17">
        <f t="shared" si="927"/>
        <v>7.7658060581418979</v>
      </c>
      <c r="J2820" s="18">
        <v>7.58</v>
      </c>
      <c r="K2820" s="17">
        <v>-0.22900000000000001</v>
      </c>
      <c r="L2820" s="17">
        <v>1.3096000000000001</v>
      </c>
      <c r="M2820" s="18">
        <v>10.3</v>
      </c>
      <c r="N2820" s="17">
        <v>-8.5000000000000006E-2</v>
      </c>
      <c r="O2820" s="17">
        <v>1.2437</v>
      </c>
      <c r="P2820" s="18">
        <v>9.19</v>
      </c>
      <c r="Q2820" s="17">
        <v>-0.115</v>
      </c>
      <c r="R2820" s="17">
        <v>1.2358</v>
      </c>
      <c r="S2820" s="18">
        <v>7.64</v>
      </c>
      <c r="T2820" s="17">
        <v>-0.376</v>
      </c>
      <c r="U2820" s="17">
        <v>0.98380000000000001</v>
      </c>
      <c r="V2820" s="29">
        <v>42488</v>
      </c>
      <c r="W2820" s="7">
        <v>601519</v>
      </c>
      <c r="X2820" s="30"/>
      <c r="Y2820" s="66"/>
      <c r="Z2820" s="66"/>
      <c r="AA2820" s="30"/>
      <c r="AB2820" s="66"/>
      <c r="AC2820" s="66"/>
      <c r="AD2820" s="30"/>
      <c r="AE2820" s="66"/>
      <c r="AF2820" s="66"/>
      <c r="AG2820" s="30"/>
      <c r="AH2820" s="66"/>
      <c r="AI2820" s="66"/>
      <c r="AJ2820" s="76"/>
      <c r="AK2820" s="75"/>
      <c r="AL2820" s="7">
        <v>601519</v>
      </c>
    </row>
    <row r="2821" spans="1:38" x14ac:dyDescent="0.15">
      <c r="A2821" s="7">
        <v>601555</v>
      </c>
      <c r="B2821" s="17">
        <f t="shared" si="920"/>
        <v>13.27</v>
      </c>
      <c r="C2821" s="17">
        <f t="shared" si="921"/>
        <v>2.1662123116603276</v>
      </c>
      <c r="D2821" s="17">
        <f t="shared" si="922"/>
        <v>27.9375</v>
      </c>
      <c r="E2821" s="17">
        <f t="shared" si="923"/>
        <v>2.0310180837851757</v>
      </c>
      <c r="F2821" s="17">
        <f t="shared" si="924"/>
        <v>31.904761904761905</v>
      </c>
      <c r="G2821" s="17">
        <f t="shared" si="925"/>
        <v>2.111699445284922</v>
      </c>
      <c r="H2821" s="17">
        <f t="shared" si="926"/>
        <v>23.196428571428573</v>
      </c>
      <c r="I2821" s="17">
        <f t="shared" si="927"/>
        <v>1.9601629696695337</v>
      </c>
      <c r="J2821" s="18">
        <v>13.27</v>
      </c>
      <c r="K2821" s="17">
        <v>1</v>
      </c>
      <c r="L2821" s="17">
        <v>6.1258999999999997</v>
      </c>
      <c r="M2821" s="18">
        <v>13.41</v>
      </c>
      <c r="N2821" s="17">
        <v>0.12</v>
      </c>
      <c r="O2821" s="17">
        <v>6.6025999999999998</v>
      </c>
      <c r="P2821" s="18">
        <v>13.4</v>
      </c>
      <c r="Q2821" s="17">
        <v>0.21</v>
      </c>
      <c r="R2821" s="17">
        <v>6.3456000000000001</v>
      </c>
      <c r="S2821" s="18">
        <v>12.99</v>
      </c>
      <c r="T2821" s="17">
        <v>0.42</v>
      </c>
      <c r="U2821" s="17">
        <v>6.6269999999999998</v>
      </c>
      <c r="V2821" s="21">
        <v>42468</v>
      </c>
      <c r="W2821" s="7">
        <v>601555</v>
      </c>
      <c r="X2821" s="30"/>
      <c r="Y2821" s="66"/>
      <c r="Z2821" s="66"/>
      <c r="AA2821" s="30"/>
      <c r="AB2821" s="66"/>
      <c r="AC2821" s="66"/>
      <c r="AD2821" s="30"/>
      <c r="AE2821" s="66"/>
      <c r="AF2821" s="66"/>
      <c r="AG2821" s="30"/>
      <c r="AH2821" s="66"/>
      <c r="AI2821" s="66"/>
      <c r="AJ2821" s="76"/>
      <c r="AK2821" s="75"/>
      <c r="AL2821" s="7">
        <v>601555</v>
      </c>
    </row>
    <row r="2822" spans="1:38" x14ac:dyDescent="0.15">
      <c r="A2822" s="7">
        <v>601558</v>
      </c>
      <c r="B2822" s="17">
        <f t="shared" si="920"/>
        <v>-3.1621621621621618</v>
      </c>
      <c r="C2822" s="17">
        <f t="shared" si="921"/>
        <v>3.3022861981371716</v>
      </c>
      <c r="D2822" s="17">
        <f t="shared" si="922"/>
        <v>-19.4375</v>
      </c>
      <c r="E2822" s="17">
        <f t="shared" si="923"/>
        <v>4.6341826851437933</v>
      </c>
      <c r="F2822" s="17">
        <f t="shared" si="924"/>
        <v>-17.375</v>
      </c>
      <c r="G2822" s="17">
        <f t="shared" si="925"/>
        <v>4.4197138314785374</v>
      </c>
      <c r="H2822" s="17">
        <f t="shared" si="926"/>
        <v>-18.068181818181817</v>
      </c>
      <c r="I2822" s="17">
        <f t="shared" si="927"/>
        <v>4.4078509647371922</v>
      </c>
      <c r="J2822" s="18">
        <v>2.34</v>
      </c>
      <c r="K2822" s="17">
        <v>-0.74</v>
      </c>
      <c r="L2822" s="17">
        <v>0.70860000000000001</v>
      </c>
      <c r="M2822" s="18">
        <v>3.11</v>
      </c>
      <c r="N2822" s="17">
        <v>-0.04</v>
      </c>
      <c r="O2822" s="17">
        <v>0.67110000000000003</v>
      </c>
      <c r="P2822" s="18">
        <v>2.78</v>
      </c>
      <c r="Q2822" s="17">
        <v>-0.08</v>
      </c>
      <c r="R2822" s="17">
        <v>0.629</v>
      </c>
      <c r="S2822" s="18">
        <v>2.65</v>
      </c>
      <c r="T2822" s="17">
        <v>-0.11</v>
      </c>
      <c r="U2822" s="17">
        <v>0.60119999999999996</v>
      </c>
      <c r="V2822" s="21">
        <v>42485</v>
      </c>
      <c r="W2822" s="7">
        <v>601558</v>
      </c>
      <c r="X2822" s="16"/>
      <c r="Y2822" s="66">
        <v>170257</v>
      </c>
      <c r="Z2822" s="66">
        <v>35421</v>
      </c>
      <c r="AA2822" s="16"/>
      <c r="AB2822" s="66">
        <v>192292</v>
      </c>
      <c r="AC2822" s="66">
        <v>31362</v>
      </c>
      <c r="AD2822" s="16"/>
      <c r="AE2822" s="66">
        <v>189000</v>
      </c>
      <c r="AF2822" s="66">
        <v>31908</v>
      </c>
      <c r="AG2822" s="30"/>
      <c r="AH2822" s="66">
        <v>178603</v>
      </c>
      <c r="AI2822" s="66">
        <v>33765</v>
      </c>
      <c r="AJ2822" s="76"/>
      <c r="AK2822" s="75"/>
      <c r="AL2822" s="7">
        <v>601558</v>
      </c>
    </row>
    <row r="2823" spans="1:38" x14ac:dyDescent="0.15">
      <c r="A2823" s="7">
        <v>601566</v>
      </c>
      <c r="B2823" s="17">
        <f t="shared" si="920"/>
        <v>25.271428571428576</v>
      </c>
      <c r="C2823" s="17">
        <f t="shared" si="921"/>
        <v>2.3730314168432916</v>
      </c>
      <c r="D2823" s="17">
        <f t="shared" si="922"/>
        <v>17.920454545454543</v>
      </c>
      <c r="E2823" s="17">
        <f t="shared" si="923"/>
        <v>2.059284408461739</v>
      </c>
      <c r="F2823" s="17">
        <f t="shared" si="924"/>
        <v>22.705882352941174</v>
      </c>
      <c r="G2823" s="17">
        <f t="shared" si="925"/>
        <v>2.1150105476562286</v>
      </c>
      <c r="H2823" s="17">
        <f t="shared" si="926"/>
        <v>21.25</v>
      </c>
      <c r="I2823" s="17">
        <f t="shared" si="927"/>
        <v>2.0310093983964319</v>
      </c>
      <c r="J2823" s="18">
        <v>17.690000000000001</v>
      </c>
      <c r="K2823" s="17">
        <v>0.7</v>
      </c>
      <c r="L2823" s="17">
        <v>7.4546000000000001</v>
      </c>
      <c r="M2823" s="18">
        <v>15.77</v>
      </c>
      <c r="N2823" s="17">
        <v>0.22</v>
      </c>
      <c r="O2823" s="17">
        <v>7.6580000000000004</v>
      </c>
      <c r="P2823" s="18">
        <v>15.44</v>
      </c>
      <c r="Q2823" s="17">
        <v>0.34</v>
      </c>
      <c r="R2823" s="17">
        <v>7.3002000000000002</v>
      </c>
      <c r="S2823" s="18">
        <v>15.3</v>
      </c>
      <c r="T2823" s="17">
        <v>0.54</v>
      </c>
      <c r="U2823" s="17">
        <v>7.5331999999999999</v>
      </c>
      <c r="V2823" s="21">
        <v>42481</v>
      </c>
      <c r="W2823" s="7">
        <v>601566</v>
      </c>
      <c r="X2823" s="16" t="s">
        <v>37</v>
      </c>
      <c r="Y2823" s="66">
        <v>17815</v>
      </c>
      <c r="Z2823" s="66">
        <v>32255</v>
      </c>
      <c r="AA2823" s="16" t="s">
        <v>37</v>
      </c>
      <c r="AB2823" s="66">
        <v>16694</v>
      </c>
      <c r="AC2823" s="66">
        <v>34421</v>
      </c>
      <c r="AD2823" s="16" t="s">
        <v>37</v>
      </c>
      <c r="AE2823" s="66">
        <v>16500</v>
      </c>
      <c r="AF2823" s="66">
        <v>34826</v>
      </c>
      <c r="AG2823" s="16" t="s">
        <v>37</v>
      </c>
      <c r="AH2823" s="66">
        <v>16120</v>
      </c>
      <c r="AI2823" s="66">
        <v>35647</v>
      </c>
      <c r="AJ2823" s="76"/>
      <c r="AK2823" s="75"/>
      <c r="AL2823" s="7">
        <v>601566</v>
      </c>
    </row>
    <row r="2824" spans="1:38" x14ac:dyDescent="0.15">
      <c r="A2824" s="7">
        <v>601567</v>
      </c>
      <c r="B2824" s="17">
        <f t="shared" si="920"/>
        <v>22.96</v>
      </c>
      <c r="C2824" s="17">
        <f t="shared" si="921"/>
        <v>4.5260999842296172</v>
      </c>
      <c r="D2824" s="17">
        <f t="shared" si="922"/>
        <v>54.916666666666664</v>
      </c>
      <c r="E2824" s="17">
        <f t="shared" si="923"/>
        <v>5.0686459254701379</v>
      </c>
      <c r="F2824" s="17">
        <f t="shared" si="924"/>
        <v>43.382352941176471</v>
      </c>
      <c r="G2824" s="17">
        <f t="shared" si="925"/>
        <v>3.3765222964929951</v>
      </c>
      <c r="H2824" s="17">
        <f t="shared" si="926"/>
        <v>34.580357142857139</v>
      </c>
      <c r="I2824" s="17">
        <f t="shared" si="927"/>
        <v>2.8828547184136482</v>
      </c>
      <c r="J2824" s="18">
        <v>11.48</v>
      </c>
      <c r="K2824" s="17">
        <v>0.5</v>
      </c>
      <c r="L2824" s="17">
        <v>2.5364</v>
      </c>
      <c r="M2824" s="18">
        <v>13.18</v>
      </c>
      <c r="N2824" s="17">
        <v>0.06</v>
      </c>
      <c r="O2824" s="17">
        <v>2.6002999999999998</v>
      </c>
      <c r="P2824" s="18">
        <v>14.75</v>
      </c>
      <c r="Q2824" s="17">
        <v>0.17</v>
      </c>
      <c r="R2824" s="17">
        <v>4.3684000000000003</v>
      </c>
      <c r="S2824" s="18">
        <v>12.91</v>
      </c>
      <c r="T2824" s="17">
        <v>0.28000000000000003</v>
      </c>
      <c r="U2824" s="17">
        <v>4.4782000000000002</v>
      </c>
      <c r="V2824" s="21">
        <v>42478</v>
      </c>
      <c r="W2824" s="7">
        <v>601567</v>
      </c>
      <c r="X2824" s="16" t="s">
        <v>43</v>
      </c>
      <c r="Y2824" s="66">
        <v>36094</v>
      </c>
      <c r="Z2824" s="66">
        <v>33207</v>
      </c>
      <c r="AA2824" s="16" t="s">
        <v>37</v>
      </c>
      <c r="AB2824" s="66">
        <v>31521</v>
      </c>
      <c r="AC2824" s="66">
        <v>38025</v>
      </c>
      <c r="AD2824" s="16" t="s">
        <v>37</v>
      </c>
      <c r="AE2824" s="66">
        <v>26184</v>
      </c>
      <c r="AF2824" s="66">
        <v>54195</v>
      </c>
      <c r="AG2824" s="16" t="s">
        <v>39</v>
      </c>
      <c r="AH2824" s="66">
        <v>28652</v>
      </c>
      <c r="AI2824" s="66">
        <v>49519</v>
      </c>
      <c r="AJ2824" s="76"/>
      <c r="AK2824" s="75"/>
      <c r="AL2824" s="7">
        <v>601567</v>
      </c>
    </row>
    <row r="2825" spans="1:38" x14ac:dyDescent="0.15">
      <c r="A2825" s="7">
        <v>601579</v>
      </c>
      <c r="B2825" s="17">
        <f t="shared" si="920"/>
        <v>50.999999999999993</v>
      </c>
      <c r="C2825" s="17">
        <f t="shared" si="921"/>
        <v>3.8002980625931442</v>
      </c>
      <c r="D2825" s="17">
        <f t="shared" si="922"/>
        <v>20.516666666666669</v>
      </c>
      <c r="E2825" s="17">
        <f t="shared" si="923"/>
        <v>3.1531762295081971</v>
      </c>
      <c r="F2825" s="17">
        <f t="shared" si="924"/>
        <v>40.867052023121389</v>
      </c>
      <c r="G2825" s="17">
        <f t="shared" si="925"/>
        <v>3.7006987882436078</v>
      </c>
      <c r="H2825" s="17">
        <f t="shared" si="926"/>
        <v>53.368421052631575</v>
      </c>
      <c r="I2825" s="17">
        <f t="shared" si="927"/>
        <v>2.3728873054039346</v>
      </c>
      <c r="J2825" s="18">
        <v>14.28</v>
      </c>
      <c r="K2825" s="17">
        <v>0.28000000000000003</v>
      </c>
      <c r="L2825" s="17">
        <v>3.7576000000000001</v>
      </c>
      <c r="M2825" s="18">
        <v>12.31</v>
      </c>
      <c r="N2825" s="17">
        <v>0.15</v>
      </c>
      <c r="O2825" s="17">
        <v>3.9039999999999999</v>
      </c>
      <c r="P2825" s="18">
        <v>14.14</v>
      </c>
      <c r="Q2825" s="17">
        <v>0.17299999999999999</v>
      </c>
      <c r="R2825" s="17">
        <v>3.8209</v>
      </c>
      <c r="S2825" s="18">
        <v>13.52</v>
      </c>
      <c r="T2825" s="17">
        <v>0.19</v>
      </c>
      <c r="U2825" s="17">
        <v>5.6977000000000002</v>
      </c>
      <c r="V2825" s="28">
        <v>42458</v>
      </c>
      <c r="W2825" s="7">
        <v>601579</v>
      </c>
      <c r="X2825" s="16" t="s">
        <v>37</v>
      </c>
      <c r="Y2825" s="66">
        <v>18041</v>
      </c>
      <c r="Z2825" s="66">
        <v>22172</v>
      </c>
      <c r="AA2825" s="16" t="s">
        <v>37</v>
      </c>
      <c r="AB2825" s="66">
        <v>17028</v>
      </c>
      <c r="AC2825" s="66">
        <v>23491</v>
      </c>
      <c r="AD2825" s="16" t="s">
        <v>37</v>
      </c>
      <c r="AE2825" s="66">
        <v>17002</v>
      </c>
      <c r="AF2825" s="66">
        <v>23527</v>
      </c>
      <c r="AG2825" s="16" t="s">
        <v>37</v>
      </c>
      <c r="AH2825" s="66">
        <v>15967</v>
      </c>
      <c r="AI2825" s="66">
        <v>31149</v>
      </c>
      <c r="AJ2825" s="76"/>
      <c r="AK2825" s="75"/>
      <c r="AL2825" s="7">
        <v>601579</v>
      </c>
    </row>
    <row r="2826" spans="1:38" x14ac:dyDescent="0.15">
      <c r="A2826" s="7">
        <v>601588</v>
      </c>
      <c r="B2826" s="17">
        <f t="shared" si="920"/>
        <v>23.166666666666668</v>
      </c>
      <c r="C2826" s="17">
        <f t="shared" si="921"/>
        <v>1.2463386932871061</v>
      </c>
      <c r="D2826" s="17">
        <f t="shared" si="922"/>
        <v>21</v>
      </c>
      <c r="E2826" s="17">
        <f t="shared" si="923"/>
        <v>1.2351488060228208</v>
      </c>
      <c r="F2826" s="17">
        <f t="shared" si="924"/>
        <v>17.791666666666664</v>
      </c>
      <c r="G2826" s="17">
        <f t="shared" si="925"/>
        <v>1.2546277252159603</v>
      </c>
      <c r="H2826" s="17">
        <f t="shared" si="926"/>
        <v>24.98076923076923</v>
      </c>
      <c r="I2826" s="17">
        <f t="shared" si="927"/>
        <v>1.2694596733999826</v>
      </c>
      <c r="J2826" s="18">
        <v>4.17</v>
      </c>
      <c r="K2826" s="17">
        <v>0.18</v>
      </c>
      <c r="L2826" s="17">
        <v>3.3458000000000001</v>
      </c>
      <c r="M2826" s="18">
        <v>4.2</v>
      </c>
      <c r="N2826" s="17">
        <v>0.05</v>
      </c>
      <c r="O2826" s="17">
        <v>3.4003999999999999</v>
      </c>
      <c r="P2826" s="18">
        <v>4.2699999999999996</v>
      </c>
      <c r="Q2826" s="17">
        <v>0.12</v>
      </c>
      <c r="R2826" s="17">
        <v>3.4034</v>
      </c>
      <c r="S2826" s="18">
        <v>4.33</v>
      </c>
      <c r="T2826" s="17">
        <v>0.13</v>
      </c>
      <c r="U2826" s="17">
        <v>3.4108999999999998</v>
      </c>
      <c r="V2826" s="21">
        <v>42452</v>
      </c>
      <c r="W2826" s="7">
        <v>601588</v>
      </c>
      <c r="X2826" s="30"/>
      <c r="Y2826" s="66"/>
      <c r="Z2826" s="66"/>
      <c r="AA2826" s="30"/>
      <c r="AB2826" s="66"/>
      <c r="AC2826" s="66"/>
      <c r="AD2826" s="30"/>
      <c r="AE2826" s="66"/>
      <c r="AF2826" s="66"/>
      <c r="AG2826" s="30"/>
      <c r="AH2826" s="66"/>
      <c r="AI2826" s="66"/>
      <c r="AJ2826" s="76"/>
      <c r="AK2826" s="75"/>
      <c r="AL2826" s="7">
        <v>601588</v>
      </c>
    </row>
    <row r="2827" spans="1:38" x14ac:dyDescent="0.15">
      <c r="A2827" s="7">
        <v>601595</v>
      </c>
      <c r="B2827" s="17">
        <f t="shared" si="920"/>
        <v>57.420289855072461</v>
      </c>
      <c r="C2827" s="17">
        <f t="shared" si="921"/>
        <v>14.200716845878135</v>
      </c>
      <c r="D2827" s="17">
        <f t="shared" si="922"/>
        <v>0</v>
      </c>
      <c r="E2827" s="17">
        <f t="shared" si="923"/>
        <v>0</v>
      </c>
      <c r="F2827" s="17">
        <f t="shared" si="924"/>
        <v>0</v>
      </c>
      <c r="G2827" s="17">
        <f t="shared" si="925"/>
        <v>0</v>
      </c>
      <c r="H2827" s="17">
        <f t="shared" si="926"/>
        <v>47.175000000000004</v>
      </c>
      <c r="I2827" s="17">
        <f t="shared" si="927"/>
        <v>7.551322581936053</v>
      </c>
      <c r="J2827" s="18">
        <v>39.619999999999997</v>
      </c>
      <c r="K2827" s="17">
        <v>0.69</v>
      </c>
      <c r="L2827" s="17">
        <v>2.79</v>
      </c>
      <c r="M2827" s="18">
        <v>0</v>
      </c>
      <c r="N2827" s="17">
        <v>0.69</v>
      </c>
      <c r="O2827" s="17">
        <v>2.79</v>
      </c>
      <c r="P2827" s="18">
        <v>0</v>
      </c>
      <c r="Q2827" s="17">
        <v>0.69</v>
      </c>
      <c r="R2827" s="17">
        <v>2.79</v>
      </c>
      <c r="S2827" s="18">
        <v>37.74</v>
      </c>
      <c r="T2827" s="17">
        <v>0.6</v>
      </c>
      <c r="U2827" s="17">
        <v>4.9977999999999998</v>
      </c>
      <c r="V2827" s="21">
        <v>42485</v>
      </c>
      <c r="W2827" s="7">
        <v>601595</v>
      </c>
      <c r="X2827" s="30"/>
      <c r="Y2827" s="66"/>
      <c r="Z2827" s="66"/>
      <c r="AA2827" s="30"/>
      <c r="AB2827" s="66"/>
      <c r="AC2827" s="66"/>
      <c r="AD2827" s="30"/>
      <c r="AE2827" s="66"/>
      <c r="AF2827" s="66"/>
      <c r="AG2827" s="30"/>
      <c r="AH2827" s="66">
        <v>50907</v>
      </c>
      <c r="AI2827" s="66">
        <v>7337</v>
      </c>
      <c r="AJ2827" s="76"/>
      <c r="AK2827" s="75"/>
      <c r="AL2827" s="7">
        <v>601595</v>
      </c>
    </row>
    <row r="2828" spans="1:38" x14ac:dyDescent="0.15">
      <c r="A2828" s="7">
        <v>601599</v>
      </c>
      <c r="B2828" s="17">
        <f t="shared" si="920"/>
        <v>29.548387096774196</v>
      </c>
      <c r="C2828" s="17">
        <f t="shared" si="921"/>
        <v>2.2423500611995104</v>
      </c>
      <c r="D2828" s="17">
        <f t="shared" si="922"/>
        <v>245.62499999999997</v>
      </c>
      <c r="E2828" s="17">
        <f t="shared" si="923"/>
        <v>3.4436830760063786</v>
      </c>
      <c r="F2828" s="17">
        <f t="shared" si="924"/>
        <v>63</v>
      </c>
      <c r="G2828" s="17">
        <f t="shared" si="925"/>
        <v>3.9259131036870345</v>
      </c>
      <c r="H2828" s="17">
        <f t="shared" si="926"/>
        <v>53.942307692307686</v>
      </c>
      <c r="I2828" s="17">
        <f t="shared" si="927"/>
        <v>3.1936332274481671</v>
      </c>
      <c r="J2828" s="18">
        <v>9.16</v>
      </c>
      <c r="K2828" s="17">
        <v>0.31</v>
      </c>
      <c r="L2828" s="17">
        <v>4.085</v>
      </c>
      <c r="M2828" s="18">
        <v>19.649999999999999</v>
      </c>
      <c r="N2828" s="17">
        <v>0.02</v>
      </c>
      <c r="O2828" s="17">
        <v>5.7061000000000002</v>
      </c>
      <c r="P2828" s="18">
        <v>11.34</v>
      </c>
      <c r="Q2828" s="17">
        <v>0.09</v>
      </c>
      <c r="R2828" s="17">
        <v>2.8885000000000001</v>
      </c>
      <c r="S2828" s="18">
        <v>9.35</v>
      </c>
      <c r="T2828" s="17">
        <v>0.13</v>
      </c>
      <c r="U2828" s="17">
        <v>2.9277000000000002</v>
      </c>
      <c r="V2828" s="21">
        <v>42477</v>
      </c>
      <c r="W2828" s="7">
        <v>601599</v>
      </c>
      <c r="X2828" s="42" t="s">
        <v>43</v>
      </c>
      <c r="Y2828" s="66">
        <v>34154</v>
      </c>
      <c r="Z2828" s="66">
        <v>11183</v>
      </c>
      <c r="AA2828" s="42" t="s">
        <v>41</v>
      </c>
      <c r="AB2828" s="66">
        <v>29694</v>
      </c>
      <c r="AC2828" s="66">
        <v>15056</v>
      </c>
      <c r="AD2828" s="42" t="s">
        <v>41</v>
      </c>
      <c r="AE2828" s="66">
        <v>30340</v>
      </c>
      <c r="AF2828" s="66">
        <v>29472</v>
      </c>
      <c r="AG2828" s="42"/>
      <c r="AH2828" s="66">
        <v>57355</v>
      </c>
      <c r="AI2828" s="66">
        <v>15590</v>
      </c>
      <c r="AJ2828" s="76"/>
      <c r="AK2828" s="75"/>
      <c r="AL2828" s="7">
        <v>601599</v>
      </c>
    </row>
    <row r="2829" spans="1:38" x14ac:dyDescent="0.15">
      <c r="A2829" s="7">
        <v>601600</v>
      </c>
      <c r="B2829" s="17">
        <f t="shared" si="920"/>
        <v>421.99999999999994</v>
      </c>
      <c r="C2829" s="17">
        <f t="shared" si="921"/>
        <v>1.6192778481255514</v>
      </c>
      <c r="D2829" s="17">
        <f t="shared" si="922"/>
        <v>1097.5</v>
      </c>
      <c r="E2829" s="17">
        <f t="shared" si="923"/>
        <v>1.6902167635621606</v>
      </c>
      <c r="F2829" s="17">
        <f t="shared" si="924"/>
        <v>9425</v>
      </c>
      <c r="G2829" s="17">
        <f t="shared" si="925"/>
        <v>1.4335690927066698</v>
      </c>
      <c r="H2829" s="17">
        <f t="shared" si="926"/>
        <v>1402.5000000000002</v>
      </c>
      <c r="I2829" s="17">
        <f t="shared" si="927"/>
        <v>1.4768015794669298</v>
      </c>
      <c r="J2829" s="18">
        <v>4.22</v>
      </c>
      <c r="K2829" s="17">
        <v>0.01</v>
      </c>
      <c r="L2829" s="17">
        <v>2.6061000000000001</v>
      </c>
      <c r="M2829" s="18">
        <v>4.3899999999999997</v>
      </c>
      <c r="N2829" s="17">
        <v>1E-3</v>
      </c>
      <c r="O2829" s="17">
        <v>2.5973000000000002</v>
      </c>
      <c r="P2829" s="18">
        <v>3.77</v>
      </c>
      <c r="Q2829" s="17">
        <v>2.0000000000000001E-4</v>
      </c>
      <c r="R2829" s="17">
        <v>2.6297999999999999</v>
      </c>
      <c r="S2829" s="18">
        <v>3.74</v>
      </c>
      <c r="T2829" s="17">
        <v>2E-3</v>
      </c>
      <c r="U2829" s="17">
        <v>2.5325000000000002</v>
      </c>
      <c r="V2829" s="21">
        <v>42453</v>
      </c>
      <c r="W2829" s="7">
        <v>601600</v>
      </c>
      <c r="X2829" s="30"/>
      <c r="Y2829" s="66"/>
      <c r="Z2829" s="66"/>
      <c r="AA2829" s="30"/>
      <c r="AB2829" s="66"/>
      <c r="AC2829" s="66"/>
      <c r="AD2829" s="30"/>
      <c r="AE2829" s="66"/>
      <c r="AF2829" s="66"/>
      <c r="AG2829" s="30"/>
      <c r="AH2829" s="66">
        <v>483331</v>
      </c>
      <c r="AI2829" s="66">
        <v>30836</v>
      </c>
      <c r="AJ2829" s="76"/>
      <c r="AK2829" s="75"/>
      <c r="AL2829" s="7">
        <v>601600</v>
      </c>
    </row>
    <row r="2830" spans="1:38" x14ac:dyDescent="0.15">
      <c r="A2830" s="7">
        <v>601601</v>
      </c>
      <c r="B2830" s="17">
        <f t="shared" si="920"/>
        <v>14.168367346938776</v>
      </c>
      <c r="C2830" s="17">
        <f t="shared" si="921"/>
        <v>1.8878314072059821</v>
      </c>
      <c r="D2830" s="17">
        <f t="shared" si="922"/>
        <v>27.322916666666668</v>
      </c>
      <c r="E2830" s="17">
        <f t="shared" si="923"/>
        <v>1.7953456536618755</v>
      </c>
      <c r="F2830" s="17">
        <f t="shared" si="924"/>
        <v>19.882352941176467</v>
      </c>
      <c r="G2830" s="17">
        <f t="shared" si="925"/>
        <v>1.9300499643112063</v>
      </c>
      <c r="H2830" s="17">
        <f t="shared" si="926"/>
        <v>22.229381443298973</v>
      </c>
      <c r="I2830" s="17">
        <f t="shared" si="927"/>
        <v>1.9882434301521437</v>
      </c>
      <c r="J2830" s="18">
        <v>27.77</v>
      </c>
      <c r="K2830" s="17">
        <v>1.96</v>
      </c>
      <c r="L2830" s="17">
        <v>14.71</v>
      </c>
      <c r="M2830" s="18">
        <v>26.23</v>
      </c>
      <c r="N2830" s="17">
        <v>0.24</v>
      </c>
      <c r="O2830" s="17">
        <v>14.61</v>
      </c>
      <c r="P2830" s="18">
        <v>27.04</v>
      </c>
      <c r="Q2830" s="17">
        <v>0.68</v>
      </c>
      <c r="R2830" s="17">
        <v>14.01</v>
      </c>
      <c r="S2830" s="18">
        <v>28.75</v>
      </c>
      <c r="T2830" s="17">
        <v>0.97</v>
      </c>
      <c r="U2830" s="17">
        <v>14.46</v>
      </c>
      <c r="V2830" s="21">
        <v>42459</v>
      </c>
      <c r="W2830" s="7">
        <v>601601</v>
      </c>
      <c r="X2830" s="16" t="s">
        <v>41</v>
      </c>
      <c r="Y2830" s="66">
        <v>116499</v>
      </c>
      <c r="Z2830" s="66">
        <v>77786</v>
      </c>
      <c r="AA2830" s="30" t="s">
        <v>41</v>
      </c>
      <c r="AB2830" s="66">
        <v>113384</v>
      </c>
      <c r="AC2830" s="66">
        <v>79923</v>
      </c>
      <c r="AD2830" s="30" t="s">
        <v>41</v>
      </c>
      <c r="AE2830" s="66">
        <v>105504</v>
      </c>
      <c r="AF2830" s="66">
        <v>85892</v>
      </c>
      <c r="AG2830" s="16" t="s">
        <v>37</v>
      </c>
      <c r="AH2830" s="66">
        <v>93528</v>
      </c>
      <c r="AI2830" s="66">
        <v>96891</v>
      </c>
      <c r="AJ2830" s="76"/>
      <c r="AK2830" s="75"/>
      <c r="AL2830" s="7">
        <v>601601</v>
      </c>
    </row>
    <row r="2831" spans="1:38" x14ac:dyDescent="0.15">
      <c r="A2831" s="7">
        <v>601607</v>
      </c>
      <c r="B2831" s="17">
        <f t="shared" si="920"/>
        <v>18.282082437610988</v>
      </c>
      <c r="C2831" s="17">
        <f t="shared" si="921"/>
        <v>1.7572545144191896</v>
      </c>
      <c r="D2831" s="17">
        <f t="shared" si="922"/>
        <v>12.945888754534462</v>
      </c>
      <c r="E2831" s="17">
        <f t="shared" si="923"/>
        <v>1.4921992735001786</v>
      </c>
      <c r="F2831" s="17">
        <f t="shared" si="924"/>
        <v>14.007449945677481</v>
      </c>
      <c r="G2831" s="17">
        <f t="shared" si="925"/>
        <v>1.5748512398136354</v>
      </c>
      <c r="H2831" s="17">
        <f t="shared" si="926"/>
        <v>16.193368351936968</v>
      </c>
      <c r="I2831" s="17">
        <f t="shared" si="927"/>
        <v>1.6817682006870276</v>
      </c>
      <c r="J2831" s="18">
        <v>19.559999999999999</v>
      </c>
      <c r="K2831" s="17">
        <v>1.0699000000000001</v>
      </c>
      <c r="L2831" s="17">
        <v>11.131</v>
      </c>
      <c r="M2831" s="18">
        <v>17.13</v>
      </c>
      <c r="N2831" s="17">
        <v>0.33079999999999998</v>
      </c>
      <c r="O2831" s="17">
        <v>11.479699999999999</v>
      </c>
      <c r="P2831" s="18">
        <v>18.05</v>
      </c>
      <c r="Q2831" s="17">
        <v>0.64429999999999998</v>
      </c>
      <c r="R2831" s="17">
        <v>11.461399999999999</v>
      </c>
      <c r="S2831" s="18">
        <v>19.73</v>
      </c>
      <c r="T2831" s="17">
        <v>0.91379999999999995</v>
      </c>
      <c r="U2831" s="17">
        <v>11.7317</v>
      </c>
      <c r="V2831" s="21">
        <v>42451</v>
      </c>
      <c r="W2831" s="7">
        <v>601607</v>
      </c>
      <c r="X2831" s="30"/>
      <c r="Y2831" s="66">
        <v>82943</v>
      </c>
      <c r="Z2831" s="66">
        <v>32419</v>
      </c>
      <c r="AA2831" s="30"/>
      <c r="AB2831" s="66">
        <v>80729</v>
      </c>
      <c r="AC2831" s="66">
        <v>33308</v>
      </c>
      <c r="AD2831" s="30"/>
      <c r="AE2831" s="66">
        <v>76212</v>
      </c>
      <c r="AF2831" s="66">
        <v>35282</v>
      </c>
      <c r="AG2831" s="30"/>
      <c r="AH2831" s="66">
        <v>71755</v>
      </c>
      <c r="AI2831" s="66">
        <v>37473</v>
      </c>
      <c r="AJ2831" s="76"/>
      <c r="AK2831" s="75"/>
      <c r="AL2831" s="7">
        <v>601607</v>
      </c>
    </row>
    <row r="2832" spans="1:38" x14ac:dyDescent="0.15">
      <c r="A2832" s="7">
        <v>601608</v>
      </c>
      <c r="B2832" s="17">
        <f t="shared" si="920"/>
        <v>280.5</v>
      </c>
      <c r="C2832" s="17">
        <f t="shared" si="921"/>
        <v>2.6727012863268222</v>
      </c>
      <c r="D2832" s="17">
        <f t="shared" si="922"/>
        <v>1137.5</v>
      </c>
      <c r="E2832" s="17">
        <f t="shared" si="923"/>
        <v>2.7024351613541873</v>
      </c>
      <c r="F2832" s="17">
        <f t="shared" si="924"/>
        <v>547.9591836734694</v>
      </c>
      <c r="G2832" s="17">
        <f t="shared" si="925"/>
        <v>2.6836581709145428</v>
      </c>
      <c r="H2832" s="17">
        <f t="shared" si="926"/>
        <v>-54.428571428571423</v>
      </c>
      <c r="I2832" s="17">
        <f t="shared" si="927"/>
        <v>2.6461089696843421</v>
      </c>
      <c r="J2832" s="18">
        <v>5.61</v>
      </c>
      <c r="K2832" s="17">
        <v>0.02</v>
      </c>
      <c r="L2832" s="17">
        <v>2.0990000000000002</v>
      </c>
      <c r="M2832" s="18">
        <v>5.46</v>
      </c>
      <c r="N2832" s="17">
        <v>1.1999999999999999E-3</v>
      </c>
      <c r="O2832" s="17">
        <v>2.0204</v>
      </c>
      <c r="P2832" s="18">
        <v>5.37</v>
      </c>
      <c r="Q2832" s="17">
        <v>4.8999999999999998E-3</v>
      </c>
      <c r="R2832" s="17">
        <v>2.0009999999999999</v>
      </c>
      <c r="S2832" s="18">
        <v>5.08</v>
      </c>
      <c r="T2832" s="17">
        <v>-7.0000000000000007E-2</v>
      </c>
      <c r="U2832" s="17">
        <v>1.9198</v>
      </c>
      <c r="V2832" s="28">
        <v>42452</v>
      </c>
      <c r="W2832" s="7">
        <v>601608</v>
      </c>
      <c r="X2832" s="30"/>
      <c r="Y2832" s="66"/>
      <c r="Z2832" s="66"/>
      <c r="AA2832" s="30"/>
      <c r="AB2832" s="66">
        <v>134368</v>
      </c>
      <c r="AC2832" s="66">
        <v>32295</v>
      </c>
      <c r="AD2832" s="30"/>
      <c r="AE2832" s="66">
        <v>143325</v>
      </c>
      <c r="AF2832" s="66">
        <v>30277</v>
      </c>
      <c r="AG2832" s="30"/>
      <c r="AH2832" s="66">
        <v>132119</v>
      </c>
      <c r="AI2832" s="66">
        <v>32845</v>
      </c>
      <c r="AJ2832" s="76"/>
      <c r="AK2832" s="75"/>
      <c r="AL2832" s="7">
        <v>601608</v>
      </c>
    </row>
    <row r="2833" spans="1:38" x14ac:dyDescent="0.15">
      <c r="A2833" s="7">
        <v>601611</v>
      </c>
      <c r="B2833" s="17">
        <f t="shared" si="920"/>
        <v>45.236842105263158</v>
      </c>
      <c r="C2833" s="17">
        <f t="shared" si="921"/>
        <v>5.9943508735223352</v>
      </c>
      <c r="D2833" s="17">
        <f t="shared" si="922"/>
        <v>0</v>
      </c>
      <c r="E2833" s="17">
        <f t="shared" si="923"/>
        <v>0</v>
      </c>
      <c r="F2833" s="17">
        <f t="shared" si="924"/>
        <v>87.166666666666671</v>
      </c>
      <c r="G2833" s="17">
        <f t="shared" si="925"/>
        <v>6.7959588084332267</v>
      </c>
      <c r="H2833" s="17">
        <f t="shared" si="926"/>
        <v>49.397727272727273</v>
      </c>
      <c r="I2833" s="17">
        <f t="shared" si="927"/>
        <v>4.5599018157787077</v>
      </c>
      <c r="J2833" s="18">
        <v>17.190000000000001</v>
      </c>
      <c r="K2833" s="17">
        <v>0.38</v>
      </c>
      <c r="L2833" s="17">
        <v>2.8677000000000001</v>
      </c>
      <c r="M2833" s="18">
        <v>0</v>
      </c>
      <c r="N2833" s="17">
        <v>0.38</v>
      </c>
      <c r="O2833" s="17">
        <v>2.8677000000000001</v>
      </c>
      <c r="P2833" s="18">
        <v>20.92</v>
      </c>
      <c r="Q2833" s="17">
        <v>0.12</v>
      </c>
      <c r="R2833" s="17">
        <v>3.0783</v>
      </c>
      <c r="S2833" s="18">
        <v>14.49</v>
      </c>
      <c r="T2833" s="17">
        <v>0.22</v>
      </c>
      <c r="U2833" s="17">
        <v>3.1777000000000002</v>
      </c>
      <c r="V2833" s="28">
        <v>42487</v>
      </c>
      <c r="W2833" s="7">
        <v>601611</v>
      </c>
      <c r="X2833" s="30"/>
      <c r="Y2833" s="66"/>
      <c r="Z2833" s="66"/>
      <c r="AA2833" s="30"/>
      <c r="AB2833" s="66"/>
      <c r="AC2833" s="66"/>
      <c r="AD2833" s="30"/>
      <c r="AE2833" s="66"/>
      <c r="AF2833" s="66"/>
      <c r="AG2833" s="30"/>
      <c r="AH2833" s="66"/>
      <c r="AI2833" s="66"/>
      <c r="AJ2833" s="76"/>
      <c r="AK2833" s="75"/>
      <c r="AL2833" s="7">
        <v>601611</v>
      </c>
    </row>
    <row r="2834" spans="1:38" x14ac:dyDescent="0.15">
      <c r="A2834" s="7">
        <v>601616</v>
      </c>
      <c r="B2834" s="17">
        <f t="shared" ref="B2834:B2900" si="976">J2834/K2834</f>
        <v>765.88235294117635</v>
      </c>
      <c r="C2834" s="17">
        <f t="shared" ref="C2834:C2900" si="977">J2834/L2834</f>
        <v>2.4402129095134564</v>
      </c>
      <c r="D2834" s="17">
        <f t="shared" ref="D2834:D2900" si="978">M2834/(N2834*4)</f>
        <v>-111.01973684210526</v>
      </c>
      <c r="E2834" s="17">
        <f t="shared" ref="E2834:E2900" si="979">M2834/O2834</f>
        <v>2.5492861998640377</v>
      </c>
      <c r="F2834" s="17">
        <f t="shared" ref="F2834:F2900" si="980">P2834/(Q2834*2)</f>
        <v>-36.993464052287585</v>
      </c>
      <c r="G2834" s="17">
        <f t="shared" ref="G2834:G2900" si="981">P2834/R2834</f>
        <v>2.1881161325240654</v>
      </c>
      <c r="H2834" s="17">
        <f t="shared" ref="H2834:H2900" si="982">S2834/((T2834/3)*4)</f>
        <v>-49.74832214765101</v>
      </c>
      <c r="I2834" s="17">
        <f t="shared" ref="I2834:I2900" si="983">S2834/U2834</f>
        <v>2.3485148514851484</v>
      </c>
      <c r="J2834" s="18">
        <v>6.51</v>
      </c>
      <c r="K2834" s="17">
        <v>8.5000000000000006E-3</v>
      </c>
      <c r="L2834" s="17">
        <v>2.6678000000000002</v>
      </c>
      <c r="M2834" s="18">
        <v>6.75</v>
      </c>
      <c r="N2834" s="17">
        <v>-1.52E-2</v>
      </c>
      <c r="O2834" s="17">
        <v>2.6478000000000002</v>
      </c>
      <c r="P2834" s="18">
        <v>5.66</v>
      </c>
      <c r="Q2834" s="17">
        <v>-7.6499999999999999E-2</v>
      </c>
      <c r="R2834" s="17">
        <v>2.5867</v>
      </c>
      <c r="S2834" s="18">
        <v>5.93</v>
      </c>
      <c r="T2834" s="17">
        <v>-8.9399999999999993E-2</v>
      </c>
      <c r="U2834" s="17">
        <v>2.5249999999999999</v>
      </c>
      <c r="V2834" s="21">
        <v>42488</v>
      </c>
      <c r="W2834" s="7">
        <v>601616</v>
      </c>
      <c r="X2834" s="30"/>
      <c r="Y2834" s="66">
        <v>68002</v>
      </c>
      <c r="Z2834" s="66">
        <v>13748</v>
      </c>
      <c r="AA2834" s="30"/>
      <c r="AB2834" s="66">
        <v>61975</v>
      </c>
      <c r="AC2834" s="66">
        <v>15084</v>
      </c>
      <c r="AD2834" s="30"/>
      <c r="AE2834" s="66">
        <v>60825</v>
      </c>
      <c r="AF2834" s="66">
        <v>15370</v>
      </c>
      <c r="AG2834" s="30"/>
      <c r="AH2834" s="66">
        <v>56026</v>
      </c>
      <c r="AI2834" s="66">
        <v>16699</v>
      </c>
      <c r="AJ2834" s="76"/>
      <c r="AK2834" s="75"/>
      <c r="AL2834" s="7">
        <v>601616</v>
      </c>
    </row>
    <row r="2835" spans="1:38" x14ac:dyDescent="0.15">
      <c r="A2835" s="7">
        <v>601618</v>
      </c>
      <c r="B2835" s="17">
        <f t="shared" si="976"/>
        <v>19.416666666666668</v>
      </c>
      <c r="C2835" s="17">
        <f t="shared" si="977"/>
        <v>1.4705418283947111</v>
      </c>
      <c r="D2835" s="17">
        <f t="shared" si="978"/>
        <v>15</v>
      </c>
      <c r="E2835" s="17">
        <f t="shared" si="979"/>
        <v>1.2980189758012177</v>
      </c>
      <c r="F2835" s="17">
        <f t="shared" si="980"/>
        <v>16.772727272727273</v>
      </c>
      <c r="G2835" s="17">
        <f t="shared" si="981"/>
        <v>1.1448960595718276</v>
      </c>
      <c r="H2835" s="17">
        <f t="shared" si="982"/>
        <v>18.515625</v>
      </c>
      <c r="I2835" s="17">
        <f t="shared" si="983"/>
        <v>1.2105424456022067</v>
      </c>
      <c r="J2835" s="18">
        <v>4.66</v>
      </c>
      <c r="K2835" s="17">
        <v>0.24</v>
      </c>
      <c r="L2835" s="17">
        <v>3.1688999999999998</v>
      </c>
      <c r="M2835" s="18">
        <v>4.2</v>
      </c>
      <c r="N2835" s="17">
        <v>7.0000000000000007E-2</v>
      </c>
      <c r="O2835" s="17">
        <v>3.2357</v>
      </c>
      <c r="P2835" s="18">
        <v>3.69</v>
      </c>
      <c r="Q2835" s="17">
        <v>0.11</v>
      </c>
      <c r="R2835" s="17">
        <v>3.2229999999999999</v>
      </c>
      <c r="S2835" s="18">
        <v>3.95</v>
      </c>
      <c r="T2835" s="17">
        <v>0.16</v>
      </c>
      <c r="U2835" s="17">
        <v>3.2629999999999999</v>
      </c>
      <c r="V2835" s="21">
        <v>42458</v>
      </c>
      <c r="W2835" s="7">
        <v>601618</v>
      </c>
      <c r="X2835" s="30"/>
      <c r="Y2835" s="66"/>
      <c r="Z2835" s="66"/>
      <c r="AA2835" s="30"/>
      <c r="AB2835" s="66">
        <v>592710</v>
      </c>
      <c r="AC2835" s="66">
        <v>32242</v>
      </c>
      <c r="AD2835" s="30"/>
      <c r="AE2835" s="66">
        <v>574080</v>
      </c>
      <c r="AF2835" s="66">
        <v>33288</v>
      </c>
      <c r="AG2835" s="30"/>
      <c r="AH2835" s="66">
        <v>520572</v>
      </c>
      <c r="AI2835" s="66">
        <v>36710</v>
      </c>
      <c r="AJ2835" s="76"/>
      <c r="AK2835" s="75"/>
      <c r="AL2835" s="7">
        <v>601618</v>
      </c>
    </row>
    <row r="2836" spans="1:38" x14ac:dyDescent="0.15">
      <c r="A2836" s="7">
        <v>601628</v>
      </c>
      <c r="B2836" s="17">
        <f t="shared" si="976"/>
        <v>19.745901639344261</v>
      </c>
      <c r="C2836" s="17">
        <f t="shared" si="977"/>
        <v>2.1113613854877866</v>
      </c>
      <c r="D2836" s="17">
        <f t="shared" si="978"/>
        <v>33.138888888888893</v>
      </c>
      <c r="E2836" s="17">
        <f t="shared" si="979"/>
        <v>2.1990783410138248</v>
      </c>
      <c r="F2836" s="17">
        <f t="shared" si="980"/>
        <v>28.916666666666668</v>
      </c>
      <c r="G2836" s="17">
        <f t="shared" si="981"/>
        <v>1.9942528735632186</v>
      </c>
      <c r="H2836" s="17">
        <f t="shared" si="982"/>
        <v>34.164893617021278</v>
      </c>
      <c r="I2836" s="17">
        <f t="shared" si="983"/>
        <v>2.0084427767354596</v>
      </c>
      <c r="J2836" s="18">
        <v>24.09</v>
      </c>
      <c r="K2836" s="17">
        <v>1.22</v>
      </c>
      <c r="L2836" s="17">
        <v>11.409700000000001</v>
      </c>
      <c r="M2836" s="18">
        <v>23.86</v>
      </c>
      <c r="N2836" s="17">
        <v>0.18</v>
      </c>
      <c r="O2836" s="17">
        <v>10.85</v>
      </c>
      <c r="P2836" s="18">
        <v>20.82</v>
      </c>
      <c r="Q2836" s="17">
        <v>0.36</v>
      </c>
      <c r="R2836" s="17">
        <v>10.44</v>
      </c>
      <c r="S2836" s="18">
        <v>21.41</v>
      </c>
      <c r="T2836" s="17">
        <v>0.47</v>
      </c>
      <c r="U2836" s="17">
        <v>10.66</v>
      </c>
      <c r="V2836" s="21">
        <v>42453</v>
      </c>
      <c r="W2836" s="7">
        <v>601628</v>
      </c>
      <c r="X2836" s="16" t="s">
        <v>41</v>
      </c>
      <c r="Y2836" s="66">
        <v>173967</v>
      </c>
      <c r="Z2836" s="66">
        <v>162472</v>
      </c>
      <c r="AA2836" s="16" t="s">
        <v>43</v>
      </c>
      <c r="AB2836" s="66">
        <v>175646</v>
      </c>
      <c r="AC2836" s="66">
        <v>160919</v>
      </c>
      <c r="AD2836" s="16" t="s">
        <v>41</v>
      </c>
      <c r="AE2836" s="66">
        <v>174713</v>
      </c>
      <c r="AF2836" s="66">
        <v>161778</v>
      </c>
      <c r="AG2836" s="16" t="s">
        <v>37</v>
      </c>
      <c r="AH2836" s="66">
        <v>166454</v>
      </c>
      <c r="AI2836" s="66">
        <v>169805</v>
      </c>
      <c r="AJ2836" s="76"/>
      <c r="AK2836" s="75"/>
      <c r="AL2836" s="7">
        <v>601628</v>
      </c>
    </row>
    <row r="2837" spans="1:38" x14ac:dyDescent="0.15">
      <c r="A2837" s="7">
        <v>601633</v>
      </c>
      <c r="B2837" s="17">
        <f t="shared" si="976"/>
        <v>12.525481313703285</v>
      </c>
      <c r="C2837" s="17">
        <f t="shared" si="977"/>
        <v>2.6335841508715117</v>
      </c>
      <c r="D2837" s="17">
        <f t="shared" si="978"/>
        <v>8.6857142857142851</v>
      </c>
      <c r="E2837" s="17">
        <f t="shared" si="979"/>
        <v>2.0420501108349565</v>
      </c>
      <c r="F2837" s="17">
        <f t="shared" si="980"/>
        <v>7.8191587919214376</v>
      </c>
      <c r="G2837" s="17">
        <f t="shared" si="981"/>
        <v>1.8517705910746411</v>
      </c>
      <c r="H2837" s="17">
        <f t="shared" si="982"/>
        <v>10.151304127627247</v>
      </c>
      <c r="I2837" s="17">
        <f t="shared" si="983"/>
        <v>2.2226380572188957</v>
      </c>
      <c r="J2837" s="18">
        <v>11.06</v>
      </c>
      <c r="K2837" s="17">
        <v>0.88300000000000001</v>
      </c>
      <c r="L2837" s="17">
        <v>4.1996000000000002</v>
      </c>
      <c r="M2837" s="18">
        <v>9.1199999999999992</v>
      </c>
      <c r="N2837" s="17">
        <v>0.26250000000000001</v>
      </c>
      <c r="O2837" s="17">
        <v>4.4661</v>
      </c>
      <c r="P2837" s="18">
        <v>8.44</v>
      </c>
      <c r="Q2837" s="17">
        <v>0.53969999999999996</v>
      </c>
      <c r="R2837" s="17">
        <v>4.5578000000000003</v>
      </c>
      <c r="S2837" s="18">
        <v>10.69</v>
      </c>
      <c r="T2837" s="17">
        <v>0.78979999999999995</v>
      </c>
      <c r="U2837" s="17">
        <v>4.8095999999999997</v>
      </c>
      <c r="V2837" s="28">
        <v>42454</v>
      </c>
      <c r="W2837" s="7">
        <v>601633</v>
      </c>
      <c r="X2837" s="42" t="s">
        <v>41</v>
      </c>
      <c r="Y2837" s="66">
        <v>116538</v>
      </c>
      <c r="Z2837" s="66">
        <v>78320</v>
      </c>
      <c r="AA2837" s="42" t="s">
        <v>41</v>
      </c>
      <c r="AB2837" s="66">
        <v>114044</v>
      </c>
      <c r="AC2837" s="66">
        <v>80032</v>
      </c>
      <c r="AD2837" s="42" t="s">
        <v>41</v>
      </c>
      <c r="AE2837" s="66">
        <v>103864</v>
      </c>
      <c r="AF2837" s="66">
        <v>87877</v>
      </c>
      <c r="AG2837" s="42" t="s">
        <v>37</v>
      </c>
      <c r="AH2837" s="66">
        <v>85115</v>
      </c>
      <c r="AI2837" s="66">
        <v>107235</v>
      </c>
      <c r="AJ2837" s="76"/>
      <c r="AK2837" s="75"/>
      <c r="AL2837" s="7">
        <v>601633</v>
      </c>
    </row>
    <row r="2838" spans="1:38" x14ac:dyDescent="0.15">
      <c r="A2838" s="7">
        <v>601636</v>
      </c>
      <c r="B2838" s="17">
        <f t="shared" si="976"/>
        <v>55.827338129496397</v>
      </c>
      <c r="C2838" s="17">
        <f t="shared" si="977"/>
        <v>1.9123663068657892</v>
      </c>
      <c r="D2838" s="17">
        <f t="shared" si="978"/>
        <v>72.137404580152662</v>
      </c>
      <c r="E2838" s="17">
        <f t="shared" si="979"/>
        <v>1.8457031249999998</v>
      </c>
      <c r="F2838" s="17">
        <f t="shared" si="980"/>
        <v>26.455906821963396</v>
      </c>
      <c r="G2838" s="17">
        <f t="shared" si="981"/>
        <v>1.5173927565968413</v>
      </c>
      <c r="H2838" s="17">
        <f t="shared" si="982"/>
        <v>16.262419637638807</v>
      </c>
      <c r="I2838" s="17">
        <f t="shared" si="983"/>
        <v>1.7355101277073488</v>
      </c>
      <c r="J2838" s="18">
        <v>3.88</v>
      </c>
      <c r="K2838" s="17">
        <v>6.9500000000000006E-2</v>
      </c>
      <c r="L2838" s="17">
        <v>2.0289000000000001</v>
      </c>
      <c r="M2838" s="18">
        <v>3.78</v>
      </c>
      <c r="N2838" s="17">
        <v>1.3100000000000001E-2</v>
      </c>
      <c r="O2838" s="17">
        <v>2.048</v>
      </c>
      <c r="P2838" s="18">
        <v>3.18</v>
      </c>
      <c r="Q2838" s="17">
        <v>6.0100000000000001E-2</v>
      </c>
      <c r="R2838" s="17">
        <v>2.0956999999999999</v>
      </c>
      <c r="S2838" s="18">
        <v>3.71</v>
      </c>
      <c r="T2838" s="17">
        <v>0.1711</v>
      </c>
      <c r="U2838" s="17">
        <v>2.1377000000000002</v>
      </c>
      <c r="V2838" s="28">
        <v>42460</v>
      </c>
      <c r="W2838" s="7">
        <v>601636</v>
      </c>
      <c r="X2838" s="16"/>
      <c r="Y2838" s="66"/>
      <c r="Z2838" s="66"/>
      <c r="AA2838" s="16"/>
      <c r="AB2838" s="66"/>
      <c r="AC2838" s="66"/>
      <c r="AD2838" s="16"/>
      <c r="AE2838" s="66"/>
      <c r="AF2838" s="66"/>
      <c r="AG2838" s="30"/>
      <c r="AH2838" s="66"/>
      <c r="AI2838" s="66"/>
      <c r="AJ2838" s="76"/>
      <c r="AK2838" s="75"/>
      <c r="AL2838" s="7">
        <v>601636</v>
      </c>
    </row>
    <row r="2839" spans="1:38" x14ac:dyDescent="0.15">
      <c r="A2839" s="7">
        <v>601666</v>
      </c>
      <c r="B2839" s="17">
        <f t="shared" si="976"/>
        <v>-5.3794322324091466</v>
      </c>
      <c r="C2839" s="17">
        <f t="shared" si="977"/>
        <v>1.2320068810240583</v>
      </c>
      <c r="D2839" s="17">
        <f t="shared" si="978"/>
        <v>622.05882352941182</v>
      </c>
      <c r="E2839" s="17">
        <f t="shared" si="979"/>
        <v>1.0433109707971586</v>
      </c>
      <c r="F2839" s="17">
        <f t="shared" si="980"/>
        <v>52.035623409669206</v>
      </c>
      <c r="G2839" s="17">
        <f t="shared" si="981"/>
        <v>0.9444418787235026</v>
      </c>
      <c r="H2839" s="17">
        <f t="shared" si="982"/>
        <v>86.707317073170728</v>
      </c>
      <c r="I2839" s="17">
        <f t="shared" si="983"/>
        <v>1.0751712561811007</v>
      </c>
      <c r="J2839" s="18">
        <v>4.87</v>
      </c>
      <c r="K2839" s="17">
        <v>-0.90529999999999999</v>
      </c>
      <c r="L2839" s="17">
        <v>3.9529000000000001</v>
      </c>
      <c r="M2839" s="18">
        <v>4.2300000000000004</v>
      </c>
      <c r="N2839" s="17">
        <v>1.6999999999999999E-3</v>
      </c>
      <c r="O2839" s="17">
        <v>4.0544000000000002</v>
      </c>
      <c r="P2839" s="18">
        <v>4.09</v>
      </c>
      <c r="Q2839" s="17">
        <v>3.9300000000000002E-2</v>
      </c>
      <c r="R2839" s="17">
        <v>4.3305999999999996</v>
      </c>
      <c r="S2839" s="18">
        <v>4.74</v>
      </c>
      <c r="T2839" s="17">
        <v>4.1000000000000002E-2</v>
      </c>
      <c r="U2839" s="17">
        <v>4.4085999999999999</v>
      </c>
      <c r="V2839" s="28">
        <v>42488</v>
      </c>
      <c r="W2839" s="7">
        <v>601666</v>
      </c>
      <c r="X2839" s="30"/>
      <c r="Y2839" s="66">
        <v>109650</v>
      </c>
      <c r="Z2839" s="66">
        <v>21533</v>
      </c>
      <c r="AA2839" s="30"/>
      <c r="AB2839" s="66">
        <v>105154</v>
      </c>
      <c r="AC2839" s="66">
        <v>22454</v>
      </c>
      <c r="AD2839" s="30"/>
      <c r="AE2839" s="66">
        <v>101965</v>
      </c>
      <c r="AF2839" s="66">
        <v>23156</v>
      </c>
      <c r="AG2839" s="30"/>
      <c r="AH2839" s="66">
        <v>99978</v>
      </c>
      <c r="AI2839" s="66">
        <v>23617</v>
      </c>
      <c r="AJ2839" s="76"/>
      <c r="AK2839" s="75"/>
      <c r="AL2839" s="7">
        <v>601666</v>
      </c>
    </row>
    <row r="2840" spans="1:38" x14ac:dyDescent="0.15">
      <c r="A2840" s="7">
        <v>601668</v>
      </c>
      <c r="B2840" s="17">
        <f t="shared" si="976"/>
        <v>10.547619047619047</v>
      </c>
      <c r="C2840" s="17">
        <f t="shared" si="977"/>
        <v>1.5823689098442635</v>
      </c>
      <c r="D2840" s="17">
        <f t="shared" si="978"/>
        <v>6.7857142857142865</v>
      </c>
      <c r="E2840" s="17">
        <f t="shared" si="979"/>
        <v>0.97862477465876907</v>
      </c>
      <c r="F2840" s="17">
        <f t="shared" si="980"/>
        <v>5.215686274509804</v>
      </c>
      <c r="G2840" s="17">
        <f t="shared" si="981"/>
        <v>0.90624148269283189</v>
      </c>
      <c r="H2840" s="17">
        <f t="shared" si="982"/>
        <v>5.8575949367088604</v>
      </c>
      <c r="I2840" s="17">
        <f t="shared" si="983"/>
        <v>0.99386285659058327</v>
      </c>
      <c r="J2840" s="18">
        <v>8.86</v>
      </c>
      <c r="K2840" s="17">
        <v>0.84</v>
      </c>
      <c r="L2840" s="17">
        <v>5.5991999999999997</v>
      </c>
      <c r="M2840" s="18">
        <v>5.7</v>
      </c>
      <c r="N2840" s="17">
        <v>0.21</v>
      </c>
      <c r="O2840" s="17">
        <v>5.8244999999999996</v>
      </c>
      <c r="P2840" s="18">
        <v>5.32</v>
      </c>
      <c r="Q2840" s="17">
        <v>0.51</v>
      </c>
      <c r="R2840" s="17">
        <v>5.8704000000000001</v>
      </c>
      <c r="S2840" s="18">
        <v>6.17</v>
      </c>
      <c r="T2840" s="17">
        <v>0.79</v>
      </c>
      <c r="U2840" s="17">
        <v>6.2081</v>
      </c>
      <c r="V2840" s="21">
        <v>42489</v>
      </c>
      <c r="W2840" s="7">
        <v>601668</v>
      </c>
      <c r="X2840" s="30"/>
      <c r="Y2840" s="66">
        <v>923704</v>
      </c>
      <c r="Z2840" s="66">
        <v>32478</v>
      </c>
      <c r="AA2840" s="30"/>
      <c r="AB2840" s="66">
        <v>880003</v>
      </c>
      <c r="AC2840" s="66">
        <v>34091</v>
      </c>
      <c r="AD2840" s="30"/>
      <c r="AE2840" s="66">
        <v>838538</v>
      </c>
      <c r="AF2840" s="66">
        <v>35777</v>
      </c>
      <c r="AG2840" s="30"/>
      <c r="AH2840" s="66">
        <v>775140</v>
      </c>
      <c r="AI2840" s="66">
        <v>38703</v>
      </c>
      <c r="AJ2840" s="76"/>
      <c r="AK2840" s="75"/>
      <c r="AL2840" s="7">
        <v>601668</v>
      </c>
    </row>
    <row r="2841" spans="1:38" x14ac:dyDescent="0.15">
      <c r="A2841" s="7">
        <v>601669</v>
      </c>
      <c r="B2841" s="17">
        <f t="shared" si="976"/>
        <v>19.070133963750987</v>
      </c>
      <c r="C2841" s="17">
        <f t="shared" si="977"/>
        <v>1.8004612752027378</v>
      </c>
      <c r="D2841" s="17">
        <f t="shared" si="978"/>
        <v>13.732993197278912</v>
      </c>
      <c r="E2841" s="17">
        <f t="shared" si="979"/>
        <v>1.5548655739283221</v>
      </c>
      <c r="F2841" s="17">
        <f t="shared" si="980"/>
        <v>11.36092319936331</v>
      </c>
      <c r="G2841" s="17">
        <f t="shared" si="981"/>
        <v>1.3264879431306045</v>
      </c>
      <c r="H2841" s="17">
        <f t="shared" si="982"/>
        <v>12.170963364993217</v>
      </c>
      <c r="I2841" s="17">
        <f t="shared" si="983"/>
        <v>1.3738283403786069</v>
      </c>
      <c r="J2841" s="18">
        <v>7.26</v>
      </c>
      <c r="K2841" s="17">
        <v>0.38069999999999998</v>
      </c>
      <c r="L2841" s="17">
        <v>4.0323000000000002</v>
      </c>
      <c r="M2841" s="18">
        <v>6.46</v>
      </c>
      <c r="N2841" s="17">
        <v>0.1176</v>
      </c>
      <c r="O2841" s="17">
        <v>4.1547000000000001</v>
      </c>
      <c r="P2841" s="18">
        <v>5.71</v>
      </c>
      <c r="Q2841" s="17">
        <v>0.25130000000000002</v>
      </c>
      <c r="R2841" s="17">
        <v>4.3045999999999998</v>
      </c>
      <c r="S2841" s="18">
        <v>5.98</v>
      </c>
      <c r="T2841" s="17">
        <v>0.36849999999999999</v>
      </c>
      <c r="U2841" s="17">
        <v>4.3528000000000002</v>
      </c>
      <c r="V2841" s="21">
        <v>42487</v>
      </c>
      <c r="W2841" s="7">
        <v>601669</v>
      </c>
      <c r="X2841" s="30"/>
      <c r="Y2841" s="66">
        <v>390889</v>
      </c>
      <c r="Z2841" s="66">
        <v>35188</v>
      </c>
      <c r="AA2841" s="30"/>
      <c r="AB2841" s="66">
        <v>377877</v>
      </c>
      <c r="AC2841" s="66">
        <v>36400</v>
      </c>
      <c r="AD2841" s="30"/>
      <c r="AE2841" s="66">
        <v>374515</v>
      </c>
      <c r="AF2841" s="66">
        <v>36727</v>
      </c>
      <c r="AG2841" s="30"/>
      <c r="AH2841" s="66">
        <v>353228</v>
      </c>
      <c r="AI2841" s="66">
        <v>38940</v>
      </c>
      <c r="AJ2841" s="76"/>
      <c r="AK2841" s="75"/>
      <c r="AL2841" s="7">
        <v>601669</v>
      </c>
    </row>
    <row r="2842" spans="1:38" x14ac:dyDescent="0.15">
      <c r="A2842" s="7">
        <v>601677</v>
      </c>
      <c r="B2842" s="17">
        <f t="shared" si="976"/>
        <v>25.084745762711869</v>
      </c>
      <c r="C2842" s="17">
        <f t="shared" si="977"/>
        <v>1.9494204425711277</v>
      </c>
      <c r="D2842" s="17">
        <f t="shared" si="978"/>
        <v>30.159090909090907</v>
      </c>
      <c r="E2842" s="17">
        <f t="shared" si="979"/>
        <v>1.7484913168366405</v>
      </c>
      <c r="F2842" s="17">
        <f t="shared" si="980"/>
        <v>23.821428571428569</v>
      </c>
      <c r="G2842" s="17">
        <f t="shared" si="981"/>
        <v>1.7401967178898483</v>
      </c>
      <c r="H2842" s="17">
        <f t="shared" si="982"/>
        <v>28.678571428571431</v>
      </c>
      <c r="I2842" s="17">
        <f t="shared" si="983"/>
        <v>2.0565486861650362</v>
      </c>
      <c r="J2842" s="18">
        <v>14.8</v>
      </c>
      <c r="K2842" s="17">
        <v>0.59</v>
      </c>
      <c r="L2842" s="17">
        <v>7.5919999999999996</v>
      </c>
      <c r="M2842" s="18">
        <v>13.27</v>
      </c>
      <c r="N2842" s="17">
        <v>0.11</v>
      </c>
      <c r="O2842" s="17">
        <v>7.5894000000000004</v>
      </c>
      <c r="P2842" s="18">
        <v>13.34</v>
      </c>
      <c r="Q2842" s="17">
        <v>0.28000000000000003</v>
      </c>
      <c r="R2842" s="17">
        <v>7.6657999999999999</v>
      </c>
      <c r="S2842" s="18">
        <v>16.059999999999999</v>
      </c>
      <c r="T2842" s="17">
        <v>0.42</v>
      </c>
      <c r="U2842" s="17">
        <v>7.8091999999999997</v>
      </c>
      <c r="V2842" s="21"/>
      <c r="W2842" s="7">
        <v>601677</v>
      </c>
      <c r="X2842" s="16" t="s">
        <v>39</v>
      </c>
      <c r="Y2842" s="66">
        <v>19057</v>
      </c>
      <c r="Z2842" s="66">
        <v>26804</v>
      </c>
      <c r="AA2842" s="16" t="s">
        <v>37</v>
      </c>
      <c r="AB2842" s="66">
        <v>18662</v>
      </c>
      <c r="AC2842" s="66">
        <v>25868</v>
      </c>
      <c r="AD2842" s="16" t="s">
        <v>37</v>
      </c>
      <c r="AE2842" s="66">
        <v>17206</v>
      </c>
      <c r="AF2842" s="66">
        <v>28041</v>
      </c>
      <c r="AG2842" s="16" t="s">
        <v>39</v>
      </c>
      <c r="AH2842" s="66">
        <v>17589</v>
      </c>
      <c r="AI2842" s="66">
        <v>27446</v>
      </c>
      <c r="AJ2842" s="76"/>
      <c r="AK2842" s="75"/>
      <c r="AL2842" s="7">
        <v>601677</v>
      </c>
    </row>
    <row r="2843" spans="1:38" x14ac:dyDescent="0.15">
      <c r="A2843" s="7">
        <v>601678</v>
      </c>
      <c r="B2843" s="17">
        <f t="shared" si="976"/>
        <v>24.3</v>
      </c>
      <c r="C2843" s="17">
        <f t="shared" si="977"/>
        <v>1.7384461296322795</v>
      </c>
      <c r="D2843" s="17">
        <f t="shared" si="978"/>
        <v>34.5</v>
      </c>
      <c r="E2843" s="17">
        <f t="shared" si="979"/>
        <v>1.464999256884435</v>
      </c>
      <c r="F2843" s="17">
        <f t="shared" si="980"/>
        <v>63.625</v>
      </c>
      <c r="G2843" s="17">
        <f t="shared" si="981"/>
        <v>1.2966831405716615</v>
      </c>
      <c r="H2843" s="17">
        <f t="shared" si="982"/>
        <v>37.0625</v>
      </c>
      <c r="I2843" s="17">
        <f t="shared" si="983"/>
        <v>1.4786554957111511</v>
      </c>
      <c r="J2843" s="18">
        <v>7.29</v>
      </c>
      <c r="K2843" s="17">
        <v>0.3</v>
      </c>
      <c r="L2843" s="17">
        <v>4.1933999999999996</v>
      </c>
      <c r="M2843" s="18">
        <v>6.9</v>
      </c>
      <c r="N2843" s="17">
        <v>0.05</v>
      </c>
      <c r="O2843" s="17">
        <v>4.7099000000000002</v>
      </c>
      <c r="P2843" s="18">
        <v>5.09</v>
      </c>
      <c r="Q2843" s="17">
        <v>0.04</v>
      </c>
      <c r="R2843" s="17">
        <v>3.9253999999999998</v>
      </c>
      <c r="S2843" s="18">
        <v>5.93</v>
      </c>
      <c r="T2843" s="17">
        <v>0.12</v>
      </c>
      <c r="U2843" s="17">
        <v>4.0103999999999997</v>
      </c>
      <c r="V2843" s="28"/>
      <c r="W2843" s="7">
        <v>601678</v>
      </c>
      <c r="X2843" s="30" t="s">
        <v>41</v>
      </c>
      <c r="Y2843" s="66">
        <v>39368</v>
      </c>
      <c r="Z2843" s="66">
        <v>30177</v>
      </c>
      <c r="AA2843" s="30"/>
      <c r="AB2843" s="66">
        <v>52314</v>
      </c>
      <c r="AC2843" s="66">
        <v>18924</v>
      </c>
      <c r="AD2843" s="30" t="s">
        <v>41</v>
      </c>
      <c r="AE2843" s="66">
        <v>54257</v>
      </c>
      <c r="AF2843" s="66">
        <v>21895</v>
      </c>
      <c r="AG2843" s="33" t="s">
        <v>41</v>
      </c>
      <c r="AH2843" s="66">
        <v>45679</v>
      </c>
      <c r="AI2843" s="66">
        <v>26007</v>
      </c>
      <c r="AJ2843" s="76"/>
      <c r="AK2843" s="75"/>
      <c r="AL2843" s="7">
        <v>601678</v>
      </c>
    </row>
    <row r="2844" spans="1:38" x14ac:dyDescent="0.15">
      <c r="A2844" s="7">
        <v>601688</v>
      </c>
      <c r="B2844" s="17">
        <f t="shared" si="976"/>
        <v>10.855823000243131</v>
      </c>
      <c r="C2844" s="17">
        <f t="shared" si="977"/>
        <v>1.5835579514824798</v>
      </c>
      <c r="D2844" s="17">
        <f t="shared" si="978"/>
        <v>24.583333333333336</v>
      </c>
      <c r="E2844" s="17">
        <f t="shared" si="979"/>
        <v>1.5204293813425276</v>
      </c>
      <c r="F2844" s="17">
        <f t="shared" si="980"/>
        <v>23.84673556843963</v>
      </c>
      <c r="G2844" s="17">
        <f t="shared" si="981"/>
        <v>1.7197498545666088</v>
      </c>
      <c r="H2844" s="17">
        <f t="shared" si="982"/>
        <v>20.093283582089548</v>
      </c>
      <c r="I2844" s="17">
        <f t="shared" si="983"/>
        <v>1.5644337534208368</v>
      </c>
      <c r="J2844" s="18">
        <v>17.86</v>
      </c>
      <c r="K2844" s="17">
        <v>1.6452</v>
      </c>
      <c r="L2844" s="17">
        <v>11.2784</v>
      </c>
      <c r="M2844" s="18">
        <v>17.11</v>
      </c>
      <c r="N2844" s="17">
        <v>0.17399999999999999</v>
      </c>
      <c r="O2844" s="17">
        <v>11.253399999999999</v>
      </c>
      <c r="P2844" s="18">
        <v>18.920000000000002</v>
      </c>
      <c r="Q2844" s="17">
        <v>0.3967</v>
      </c>
      <c r="R2844" s="17">
        <v>11.0016</v>
      </c>
      <c r="S2844" s="18">
        <v>17.95</v>
      </c>
      <c r="T2844" s="17">
        <v>0.67</v>
      </c>
      <c r="U2844" s="17">
        <v>11.473800000000001</v>
      </c>
      <c r="V2844" s="28">
        <v>42460</v>
      </c>
      <c r="W2844" s="7">
        <v>601688</v>
      </c>
      <c r="X2844" s="30"/>
      <c r="Y2844" s="66">
        <v>151525</v>
      </c>
      <c r="Z2844" s="66">
        <v>47271</v>
      </c>
      <c r="AA2844" s="30"/>
      <c r="AB2844" s="66">
        <v>154297</v>
      </c>
      <c r="AC2844" s="66">
        <v>46422</v>
      </c>
      <c r="AD2844" s="30" t="s">
        <v>41</v>
      </c>
      <c r="AE2844" s="66">
        <v>134271</v>
      </c>
      <c r="AF2844" s="66">
        <v>53346</v>
      </c>
      <c r="AG2844" s="30"/>
      <c r="AH2844" s="66">
        <v>159261</v>
      </c>
      <c r="AI2844" s="66">
        <v>44975</v>
      </c>
      <c r="AJ2844" s="76"/>
      <c r="AK2844" s="75"/>
      <c r="AL2844" s="7">
        <v>601688</v>
      </c>
    </row>
    <row r="2845" spans="1:38" x14ac:dyDescent="0.15">
      <c r="A2845" s="7">
        <v>601689</v>
      </c>
      <c r="B2845" s="17">
        <f t="shared" si="976"/>
        <v>44.575757575757578</v>
      </c>
      <c r="C2845" s="17">
        <f t="shared" si="977"/>
        <v>6.0510078157136986</v>
      </c>
      <c r="D2845" s="17">
        <f t="shared" si="978"/>
        <v>34.763157894736842</v>
      </c>
      <c r="E2845" s="17">
        <f t="shared" si="979"/>
        <v>5.2259914944120265</v>
      </c>
      <c r="F2845" s="17">
        <f t="shared" si="980"/>
        <v>40.182926829268297</v>
      </c>
      <c r="G2845" s="17">
        <f t="shared" si="981"/>
        <v>6.2458534736043978</v>
      </c>
      <c r="H2845" s="17">
        <f t="shared" si="982"/>
        <v>32.446153846153848</v>
      </c>
      <c r="I2845" s="17">
        <f t="shared" si="983"/>
        <v>5.7405328161682148</v>
      </c>
      <c r="J2845" s="18">
        <v>29.42</v>
      </c>
      <c r="K2845" s="17">
        <v>0.66</v>
      </c>
      <c r="L2845" s="17">
        <v>4.8620000000000001</v>
      </c>
      <c r="M2845" s="18">
        <v>26.42</v>
      </c>
      <c r="N2845" s="17">
        <v>0.19</v>
      </c>
      <c r="O2845" s="17">
        <v>5.0555000000000003</v>
      </c>
      <c r="P2845" s="18">
        <v>32.950000000000003</v>
      </c>
      <c r="Q2845" s="17">
        <v>0.41</v>
      </c>
      <c r="R2845" s="17">
        <v>5.2755000000000001</v>
      </c>
      <c r="S2845" s="18">
        <v>28.12</v>
      </c>
      <c r="T2845" s="17">
        <v>0.65</v>
      </c>
      <c r="U2845" s="17">
        <v>4.8985000000000003</v>
      </c>
      <c r="V2845" s="21">
        <v>42480</v>
      </c>
      <c r="W2845" s="7">
        <v>601689</v>
      </c>
      <c r="X2845" s="30"/>
      <c r="Y2845" s="66">
        <v>46666</v>
      </c>
      <c r="Z2845" s="66">
        <v>13909</v>
      </c>
      <c r="AA2845" s="30"/>
      <c r="AB2845" s="66">
        <v>35359</v>
      </c>
      <c r="AC2845" s="66">
        <v>18357</v>
      </c>
      <c r="AD2845" s="30" t="s">
        <v>41</v>
      </c>
      <c r="AE2845" s="66">
        <v>29091</v>
      </c>
      <c r="AF2845" s="66">
        <v>22313</v>
      </c>
      <c r="AG2845" s="30"/>
      <c r="AH2845" s="66">
        <v>35381</v>
      </c>
      <c r="AI2845" s="66">
        <v>18346</v>
      </c>
      <c r="AJ2845" s="76"/>
      <c r="AK2845" s="75"/>
      <c r="AL2845" s="7">
        <v>601689</v>
      </c>
    </row>
    <row r="2846" spans="1:38" x14ac:dyDescent="0.15">
      <c r="A2846" s="7">
        <v>601699</v>
      </c>
      <c r="B2846" s="17">
        <f t="shared" si="976"/>
        <v>268.33333333333337</v>
      </c>
      <c r="C2846" s="17">
        <f t="shared" si="977"/>
        <v>1.3556753115527116</v>
      </c>
      <c r="D2846" s="17">
        <f t="shared" si="978"/>
        <v>182.25</v>
      </c>
      <c r="E2846" s="17">
        <f t="shared" si="979"/>
        <v>1.209075529903473</v>
      </c>
      <c r="F2846" s="17">
        <f t="shared" si="980"/>
        <v>163.5</v>
      </c>
      <c r="G2846" s="17">
        <f t="shared" si="981"/>
        <v>1.0871914221594214</v>
      </c>
      <c r="H2846" s="17">
        <f t="shared" si="982"/>
        <v>200.25</v>
      </c>
      <c r="I2846" s="17">
        <f t="shared" si="983"/>
        <v>1.3207142739369158</v>
      </c>
      <c r="J2846" s="18">
        <v>8.0500000000000007</v>
      </c>
      <c r="K2846" s="17">
        <v>0.03</v>
      </c>
      <c r="L2846" s="17">
        <v>5.9379999999999997</v>
      </c>
      <c r="M2846" s="18">
        <v>7.29</v>
      </c>
      <c r="N2846" s="17">
        <v>0.01</v>
      </c>
      <c r="O2846" s="17">
        <v>6.0293999999999999</v>
      </c>
      <c r="P2846" s="18">
        <v>6.54</v>
      </c>
      <c r="Q2846" s="17">
        <v>0.02</v>
      </c>
      <c r="R2846" s="17">
        <v>6.0155000000000003</v>
      </c>
      <c r="S2846" s="18">
        <v>8.01</v>
      </c>
      <c r="T2846" s="17">
        <v>0.03</v>
      </c>
      <c r="U2846" s="17">
        <v>6.0648999999999997</v>
      </c>
      <c r="V2846" s="28">
        <v>42460</v>
      </c>
      <c r="W2846" s="7">
        <v>601699</v>
      </c>
      <c r="X2846" s="30"/>
      <c r="Y2846" s="66"/>
      <c r="Z2846" s="66"/>
      <c r="AA2846" s="30"/>
      <c r="AB2846" s="66">
        <v>99355</v>
      </c>
      <c r="AC2846" s="66">
        <v>30108</v>
      </c>
      <c r="AD2846" s="30"/>
      <c r="AE2846" s="66">
        <v>91679</v>
      </c>
      <c r="AF2846" s="66">
        <v>32629</v>
      </c>
      <c r="AG2846" s="30"/>
      <c r="AH2846" s="66">
        <v>8276536143</v>
      </c>
      <c r="AI2846" s="66"/>
      <c r="AJ2846" s="76"/>
      <c r="AK2846" s="75"/>
      <c r="AL2846" s="7">
        <v>601699</v>
      </c>
    </row>
    <row r="2847" spans="1:38" x14ac:dyDescent="0.15">
      <c r="A2847" s="7">
        <v>601700</v>
      </c>
      <c r="B2847" s="17">
        <f t="shared" si="976"/>
        <v>47.055555555555564</v>
      </c>
      <c r="C2847" s="17">
        <f t="shared" si="977"/>
        <v>3.4065315315315314</v>
      </c>
      <c r="D2847" s="17">
        <f t="shared" si="978"/>
        <v>43.1875</v>
      </c>
      <c r="E2847" s="17">
        <f t="shared" si="979"/>
        <v>2.7365252861272822</v>
      </c>
      <c r="F2847" s="17">
        <f t="shared" si="980"/>
        <v>36.449999999999996</v>
      </c>
      <c r="G2847" s="17">
        <f t="shared" si="981"/>
        <v>2.987949831953439</v>
      </c>
      <c r="H2847" s="17">
        <f t="shared" si="982"/>
        <v>35.650000000000006</v>
      </c>
      <c r="I2847" s="17">
        <f t="shared" si="983"/>
        <v>2.7409372236958442</v>
      </c>
      <c r="J2847" s="18">
        <v>8.4700000000000006</v>
      </c>
      <c r="K2847" s="17">
        <v>0.18</v>
      </c>
      <c r="L2847" s="17">
        <v>2.4864000000000002</v>
      </c>
      <c r="M2847" s="18">
        <v>6.91</v>
      </c>
      <c r="N2847" s="17">
        <v>0.04</v>
      </c>
      <c r="O2847" s="17">
        <v>2.5251000000000001</v>
      </c>
      <c r="P2847" s="18">
        <v>7.29</v>
      </c>
      <c r="Q2847" s="17">
        <v>0.1</v>
      </c>
      <c r="R2847" s="17">
        <v>2.4398</v>
      </c>
      <c r="S2847" s="18">
        <v>7.13</v>
      </c>
      <c r="T2847" s="17">
        <v>0.15</v>
      </c>
      <c r="U2847" s="17">
        <v>2.6013000000000002</v>
      </c>
      <c r="V2847" s="28">
        <v>42443</v>
      </c>
      <c r="W2847" s="7">
        <v>601700</v>
      </c>
      <c r="X2847" s="16"/>
      <c r="Y2847" s="66">
        <v>98424</v>
      </c>
      <c r="Z2847" s="66">
        <v>11513</v>
      </c>
      <c r="AA2847" s="16"/>
      <c r="AB2847" s="66">
        <v>97228</v>
      </c>
      <c r="AC2847" s="66">
        <v>11655</v>
      </c>
      <c r="AD2847" s="30"/>
      <c r="AE2847" s="66">
        <v>95779</v>
      </c>
      <c r="AF2847" s="66">
        <v>11831</v>
      </c>
      <c r="AG2847" s="30"/>
      <c r="AH2847" s="66">
        <v>86925</v>
      </c>
      <c r="AI2847" s="66">
        <v>13037</v>
      </c>
      <c r="AJ2847" s="76"/>
      <c r="AK2847" s="75"/>
      <c r="AL2847" s="7">
        <v>601700</v>
      </c>
    </row>
    <row r="2848" spans="1:38" x14ac:dyDescent="0.15">
      <c r="A2848" s="7">
        <v>601717</v>
      </c>
      <c r="B2848" s="17">
        <f t="shared" si="976"/>
        <v>234.33333333333334</v>
      </c>
      <c r="C2848" s="17">
        <f t="shared" si="977"/>
        <v>1.1993107801491036</v>
      </c>
      <c r="D2848" s="17">
        <f t="shared" si="978"/>
        <v>187.99999999999997</v>
      </c>
      <c r="E2848" s="17">
        <f t="shared" si="979"/>
        <v>1.2802397044553022</v>
      </c>
      <c r="F2848" s="17">
        <f t="shared" si="980"/>
        <v>95</v>
      </c>
      <c r="G2848" s="17">
        <f t="shared" si="981"/>
        <v>0.96940424156873417</v>
      </c>
      <c r="H2848" s="17">
        <f t="shared" si="982"/>
        <v>55.593749999999993</v>
      </c>
      <c r="I2848" s="17">
        <f t="shared" si="983"/>
        <v>0.99917437530539688</v>
      </c>
      <c r="J2848" s="18">
        <v>7.03</v>
      </c>
      <c r="K2848" s="17">
        <v>0.03</v>
      </c>
      <c r="L2848" s="17">
        <v>5.8616999999999999</v>
      </c>
      <c r="M2848" s="18">
        <v>7.52</v>
      </c>
      <c r="N2848" s="17">
        <v>0.01</v>
      </c>
      <c r="O2848" s="17">
        <v>5.8738999999999999</v>
      </c>
      <c r="P2848" s="18">
        <v>5.7</v>
      </c>
      <c r="Q2848" s="17">
        <v>0.03</v>
      </c>
      <c r="R2848" s="17">
        <v>5.8799000000000001</v>
      </c>
      <c r="S2848" s="18">
        <v>5.93</v>
      </c>
      <c r="T2848" s="17">
        <v>0.08</v>
      </c>
      <c r="U2848" s="17">
        <v>5.9348999999999998</v>
      </c>
      <c r="V2848" s="28">
        <v>42457</v>
      </c>
      <c r="W2848" s="7">
        <v>601717</v>
      </c>
      <c r="X2848" s="16"/>
      <c r="Y2848" s="66">
        <v>61032</v>
      </c>
      <c r="Z2848" s="66">
        <v>26562</v>
      </c>
      <c r="AA2848" s="16"/>
      <c r="AB2848" s="66">
        <v>60988</v>
      </c>
      <c r="AC2848" s="66">
        <v>26581</v>
      </c>
      <c r="AD2848" s="30"/>
      <c r="AE2848" s="66">
        <v>67101</v>
      </c>
      <c r="AF2848" s="66">
        <v>24159</v>
      </c>
      <c r="AG2848" s="30"/>
      <c r="AH2848" s="66">
        <v>61304</v>
      </c>
      <c r="AI2848" s="66">
        <v>26444</v>
      </c>
      <c r="AJ2848" s="76"/>
      <c r="AK2848" s="75"/>
      <c r="AL2848" s="7">
        <v>601717</v>
      </c>
    </row>
    <row r="2849" spans="1:38" x14ac:dyDescent="0.15">
      <c r="A2849" s="7">
        <v>601718</v>
      </c>
      <c r="B2849" s="17">
        <f t="shared" si="976"/>
        <v>30.700000000000003</v>
      </c>
      <c r="C2849" s="17">
        <f t="shared" si="977"/>
        <v>2.7679269098996215</v>
      </c>
      <c r="D2849" s="17">
        <f t="shared" si="978"/>
        <v>47</v>
      </c>
      <c r="E2849" s="17">
        <f t="shared" si="979"/>
        <v>2.7810650887573964</v>
      </c>
      <c r="F2849" s="17">
        <f t="shared" si="980"/>
        <v>27.285714285714281</v>
      </c>
      <c r="G2849" s="17">
        <f t="shared" si="981"/>
        <v>2.2292900703218463</v>
      </c>
      <c r="H2849" s="17">
        <f t="shared" si="982"/>
        <v>28.725000000000001</v>
      </c>
      <c r="I2849" s="17">
        <f t="shared" si="983"/>
        <v>2.1686815209082417</v>
      </c>
      <c r="J2849" s="18">
        <v>9.2100000000000009</v>
      </c>
      <c r="K2849" s="17">
        <v>0.3</v>
      </c>
      <c r="L2849" s="17">
        <v>3.3273999999999999</v>
      </c>
      <c r="M2849" s="18">
        <v>9.4</v>
      </c>
      <c r="N2849" s="17">
        <v>0.05</v>
      </c>
      <c r="O2849" s="17">
        <v>3.38</v>
      </c>
      <c r="P2849" s="18">
        <v>7.64</v>
      </c>
      <c r="Q2849" s="17">
        <v>0.14000000000000001</v>
      </c>
      <c r="R2849" s="17">
        <v>3.4270999999999998</v>
      </c>
      <c r="S2849" s="18">
        <v>7.66</v>
      </c>
      <c r="T2849" s="17">
        <v>0.2</v>
      </c>
      <c r="U2849" s="17">
        <v>3.5320999999999998</v>
      </c>
      <c r="V2849" s="21">
        <v>42486</v>
      </c>
      <c r="W2849" s="7">
        <v>601718</v>
      </c>
      <c r="X2849" s="30"/>
      <c r="Y2849" s="66"/>
      <c r="Z2849" s="66"/>
      <c r="AA2849" s="30"/>
      <c r="AB2849" s="66"/>
      <c r="AC2849" s="66"/>
      <c r="AD2849" s="30"/>
      <c r="AE2849" s="66"/>
      <c r="AF2849" s="66"/>
      <c r="AG2849" s="30"/>
      <c r="AH2849" s="66"/>
      <c r="AI2849" s="66"/>
      <c r="AJ2849" s="76"/>
      <c r="AK2849" s="75"/>
      <c r="AL2849" s="7">
        <v>601718</v>
      </c>
    </row>
    <row r="2850" spans="1:38" x14ac:dyDescent="0.15">
      <c r="A2850" s="7">
        <v>601727</v>
      </c>
      <c r="B2850" s="17">
        <f t="shared" si="976"/>
        <v>49.529411764705877</v>
      </c>
      <c r="C2850" s="17">
        <f t="shared" si="977"/>
        <v>2.8987503012359279</v>
      </c>
      <c r="D2850" s="17">
        <f t="shared" si="978"/>
        <v>64.412568306010925</v>
      </c>
      <c r="E2850" s="17">
        <f t="shared" si="979"/>
        <v>3.2178809076949326</v>
      </c>
      <c r="F2850" s="17">
        <f t="shared" si="980"/>
        <v>38.809034907597535</v>
      </c>
      <c r="G2850" s="17">
        <f t="shared" si="981"/>
        <v>2.372509022438412</v>
      </c>
      <c r="H2850" s="17">
        <f t="shared" si="982"/>
        <v>47.949886104783594</v>
      </c>
      <c r="I2850" s="17">
        <f t="shared" si="983"/>
        <v>2.5401997164147585</v>
      </c>
      <c r="J2850" s="18">
        <v>8.42</v>
      </c>
      <c r="K2850" s="17">
        <v>0.17</v>
      </c>
      <c r="L2850" s="17">
        <v>2.9047000000000001</v>
      </c>
      <c r="M2850" s="18">
        <v>9.43</v>
      </c>
      <c r="N2850" s="17">
        <v>3.6600000000000001E-2</v>
      </c>
      <c r="O2850" s="17">
        <v>2.9304999999999999</v>
      </c>
      <c r="P2850" s="18">
        <v>7.56</v>
      </c>
      <c r="Q2850" s="17">
        <v>9.74E-2</v>
      </c>
      <c r="R2850" s="17">
        <v>3.1865000000000001</v>
      </c>
      <c r="S2850" s="18">
        <v>8.42</v>
      </c>
      <c r="T2850" s="17">
        <v>0.13170000000000001</v>
      </c>
      <c r="U2850" s="17">
        <v>3.3147000000000002</v>
      </c>
      <c r="V2850" s="21">
        <v>42460</v>
      </c>
      <c r="W2850" s="7">
        <v>601727</v>
      </c>
      <c r="X2850" s="16"/>
      <c r="Y2850" s="66">
        <v>426146</v>
      </c>
      <c r="Z2850" s="66">
        <v>30094</v>
      </c>
      <c r="AA2850" s="30"/>
      <c r="AB2850" s="66">
        <v>408612</v>
      </c>
      <c r="AC2850" s="66">
        <v>31385</v>
      </c>
      <c r="AD2850" s="30"/>
      <c r="AE2850" s="66">
        <v>379192</v>
      </c>
      <c r="AF2850" s="66">
        <v>33820</v>
      </c>
      <c r="AG2850" s="30"/>
      <c r="AH2850" s="66">
        <v>358728</v>
      </c>
      <c r="AI2850" s="66">
        <v>37441</v>
      </c>
      <c r="AJ2850" s="76"/>
      <c r="AK2850" s="75"/>
      <c r="AL2850" s="7">
        <v>601727</v>
      </c>
    </row>
    <row r="2851" spans="1:38" x14ac:dyDescent="0.15">
      <c r="A2851" s="7">
        <v>601766</v>
      </c>
      <c r="B2851" s="17">
        <f t="shared" si="976"/>
        <v>22.720930232558139</v>
      </c>
      <c r="C2851" s="17">
        <f t="shared" si="977"/>
        <v>2.7514151341913315</v>
      </c>
      <c r="D2851" s="17">
        <f t="shared" si="978"/>
        <v>36.571428571428569</v>
      </c>
      <c r="E2851" s="17">
        <f t="shared" si="979"/>
        <v>2.8315451830549718</v>
      </c>
      <c r="F2851" s="17">
        <f t="shared" si="980"/>
        <v>25.472222222222221</v>
      </c>
      <c r="G2851" s="17">
        <f t="shared" si="981"/>
        <v>2.5638158078675874</v>
      </c>
      <c r="H2851" s="17">
        <f t="shared" si="982"/>
        <v>24</v>
      </c>
      <c r="I2851" s="17">
        <f t="shared" si="983"/>
        <v>2.4350472877486684</v>
      </c>
      <c r="J2851" s="18">
        <v>9.77</v>
      </c>
      <c r="K2851" s="17">
        <v>0.43</v>
      </c>
      <c r="L2851" s="17">
        <v>3.5508999999999999</v>
      </c>
      <c r="M2851" s="18">
        <v>10.24</v>
      </c>
      <c r="N2851" s="17">
        <v>7.0000000000000007E-2</v>
      </c>
      <c r="O2851" s="17">
        <v>3.6164000000000001</v>
      </c>
      <c r="P2851" s="18">
        <v>9.17</v>
      </c>
      <c r="Q2851" s="17">
        <v>0.18</v>
      </c>
      <c r="R2851" s="17">
        <v>3.5767000000000002</v>
      </c>
      <c r="S2851" s="18">
        <v>8.9600000000000009</v>
      </c>
      <c r="T2851" s="17">
        <v>0.28000000000000003</v>
      </c>
      <c r="U2851" s="17">
        <v>3.6796000000000002</v>
      </c>
      <c r="V2851" s="21">
        <v>42459</v>
      </c>
      <c r="W2851" s="7">
        <v>601766</v>
      </c>
      <c r="X2851" s="16"/>
      <c r="Y2851" s="66"/>
      <c r="Z2851" s="66"/>
      <c r="AA2851" s="30"/>
      <c r="AB2851" s="66"/>
      <c r="AC2851" s="66"/>
      <c r="AD2851" s="30"/>
      <c r="AE2851" s="66"/>
      <c r="AF2851" s="66"/>
      <c r="AG2851" s="30"/>
      <c r="AH2851" s="66"/>
      <c r="AI2851" s="66"/>
      <c r="AJ2851" s="76"/>
      <c r="AK2851" s="75"/>
      <c r="AL2851" s="7">
        <v>601766</v>
      </c>
    </row>
    <row r="2852" spans="1:38" x14ac:dyDescent="0.15">
      <c r="A2852" s="7">
        <v>601777</v>
      </c>
      <c r="B2852" s="17">
        <f t="shared" si="976"/>
        <v>28.969696969696969</v>
      </c>
      <c r="C2852" s="17">
        <f t="shared" si="977"/>
        <v>1.7477148080438758</v>
      </c>
      <c r="D2852" s="17">
        <f t="shared" si="978"/>
        <v>33.25</v>
      </c>
      <c r="E2852" s="17">
        <f t="shared" si="979"/>
        <v>2.197136563876652</v>
      </c>
      <c r="F2852" s="17">
        <f t="shared" si="980"/>
        <v>41.56073446327683</v>
      </c>
      <c r="G2852" s="17">
        <f t="shared" si="981"/>
        <v>2.161139877345672</v>
      </c>
      <c r="H2852" s="17">
        <f t="shared" si="982"/>
        <v>48.196223870532705</v>
      </c>
      <c r="I2852" s="17">
        <f t="shared" si="983"/>
        <v>1.7620412313950262</v>
      </c>
      <c r="J2852" s="18">
        <v>9.56</v>
      </c>
      <c r="K2852" s="17">
        <v>0.33</v>
      </c>
      <c r="L2852" s="17">
        <v>5.47</v>
      </c>
      <c r="M2852" s="18">
        <v>11.97</v>
      </c>
      <c r="N2852" s="17">
        <v>0.09</v>
      </c>
      <c r="O2852" s="17">
        <v>5.4480000000000004</v>
      </c>
      <c r="P2852" s="18">
        <v>11.77</v>
      </c>
      <c r="Q2852" s="17">
        <v>0.1416</v>
      </c>
      <c r="R2852" s="17">
        <v>5.4462000000000002</v>
      </c>
      <c r="S2852" s="18">
        <v>9.5299999999999994</v>
      </c>
      <c r="T2852" s="17">
        <v>0.14829999999999999</v>
      </c>
      <c r="U2852" s="17">
        <v>5.4085000000000001</v>
      </c>
      <c r="V2852" s="21">
        <v>42475</v>
      </c>
      <c r="W2852" s="7">
        <v>601777</v>
      </c>
      <c r="X2852" s="30" t="s">
        <v>41</v>
      </c>
      <c r="Y2852" s="66">
        <v>41832</v>
      </c>
      <c r="Z2852" s="66">
        <v>30033</v>
      </c>
      <c r="AA2852" s="16" t="s">
        <v>43</v>
      </c>
      <c r="AB2852" s="66">
        <v>60897</v>
      </c>
      <c r="AC2852" s="66">
        <v>20630</v>
      </c>
      <c r="AD2852" s="16"/>
      <c r="AE2852" s="66">
        <v>65563</v>
      </c>
      <c r="AF2852" s="66">
        <v>19162</v>
      </c>
      <c r="AG2852" s="16" t="s">
        <v>43</v>
      </c>
      <c r="AH2852" s="66">
        <v>69701</v>
      </c>
      <c r="AI2852" s="66">
        <v>18025</v>
      </c>
      <c r="AJ2852" s="76"/>
      <c r="AK2852" s="75"/>
      <c r="AL2852" s="7">
        <v>601777</v>
      </c>
    </row>
    <row r="2853" spans="1:38" x14ac:dyDescent="0.15">
      <c r="A2853" s="7">
        <v>601788</v>
      </c>
      <c r="B2853" s="17">
        <f t="shared" si="976"/>
        <v>7.4880584433829718</v>
      </c>
      <c r="C2853" s="17">
        <f t="shared" si="977"/>
        <v>1.5430788234385857</v>
      </c>
      <c r="D2853" s="17">
        <f t="shared" si="978"/>
        <v>31.270464963981667</v>
      </c>
      <c r="E2853" s="17">
        <f t="shared" si="979"/>
        <v>1.8682630044799189</v>
      </c>
      <c r="F2853" s="17">
        <f t="shared" si="980"/>
        <v>21.846788754191387</v>
      </c>
      <c r="G2853" s="17">
        <f t="shared" si="981"/>
        <v>1.7228578693109589</v>
      </c>
      <c r="H2853" s="17">
        <f t="shared" si="982"/>
        <v>19.941060903732808</v>
      </c>
      <c r="I2853" s="17">
        <f t="shared" si="983"/>
        <v>1.5947679043139258</v>
      </c>
      <c r="J2853" s="18">
        <v>15.99</v>
      </c>
      <c r="K2853" s="17">
        <v>2.1354000000000002</v>
      </c>
      <c r="L2853" s="17">
        <v>10.362399999999999</v>
      </c>
      <c r="M2853" s="18">
        <v>19.100000000000001</v>
      </c>
      <c r="N2853" s="17">
        <v>0.1527</v>
      </c>
      <c r="O2853" s="17">
        <v>10.2234</v>
      </c>
      <c r="P2853" s="18">
        <v>16.940000000000001</v>
      </c>
      <c r="Q2853" s="17">
        <v>0.38769999999999999</v>
      </c>
      <c r="R2853" s="17">
        <v>9.8324999999999996</v>
      </c>
      <c r="S2853" s="18">
        <v>16.239999999999998</v>
      </c>
      <c r="T2853" s="17">
        <v>0.61080000000000001</v>
      </c>
      <c r="U2853" s="17">
        <v>10.183299999999999</v>
      </c>
      <c r="V2853" s="28">
        <v>42459</v>
      </c>
      <c r="W2853" s="7">
        <v>601788</v>
      </c>
      <c r="X2853" s="30"/>
      <c r="Y2853" s="66">
        <v>97293</v>
      </c>
      <c r="Z2853" s="66">
        <v>40154</v>
      </c>
      <c r="AA2853" s="30"/>
      <c r="AB2853" s="66">
        <v>119408</v>
      </c>
      <c r="AC2853" s="66">
        <v>32717</v>
      </c>
      <c r="AD2853" s="30"/>
      <c r="AE2853" s="66">
        <v>104069</v>
      </c>
      <c r="AF2853" s="66">
        <v>37540</v>
      </c>
      <c r="AG2853" s="30"/>
      <c r="AH2853" s="66">
        <v>112189</v>
      </c>
      <c r="AI2853" s="66">
        <v>41098</v>
      </c>
      <c r="AJ2853" s="76"/>
      <c r="AK2853" s="75"/>
      <c r="AL2853" s="7">
        <v>601788</v>
      </c>
    </row>
    <row r="2854" spans="1:38" x14ac:dyDescent="0.15">
      <c r="A2854" s="7">
        <v>601789</v>
      </c>
      <c r="B2854" s="17">
        <f t="shared" si="976"/>
        <v>17.066939192641797</v>
      </c>
      <c r="C2854" s="17">
        <f t="shared" si="977"/>
        <v>1.4170856403402703</v>
      </c>
      <c r="D2854" s="17">
        <f t="shared" si="978"/>
        <v>24.409262759924385</v>
      </c>
      <c r="E2854" s="17">
        <f t="shared" si="979"/>
        <v>2.144176681819125</v>
      </c>
      <c r="F2854" s="17">
        <f t="shared" si="980"/>
        <v>30.74468085106383</v>
      </c>
      <c r="G2854" s="17">
        <f t="shared" si="981"/>
        <v>2.4134619399557398</v>
      </c>
      <c r="H2854" s="17">
        <f t="shared" si="982"/>
        <v>34.060650887573964</v>
      </c>
      <c r="I2854" s="17">
        <f t="shared" si="983"/>
        <v>2.5199047853566445</v>
      </c>
      <c r="J2854" s="18">
        <v>6.68</v>
      </c>
      <c r="K2854" s="17">
        <v>0.39140000000000003</v>
      </c>
      <c r="L2854" s="17">
        <v>4.7138999999999998</v>
      </c>
      <c r="M2854" s="18">
        <v>10.33</v>
      </c>
      <c r="N2854" s="17">
        <v>0.10580000000000001</v>
      </c>
      <c r="O2854" s="17">
        <v>4.8177000000000003</v>
      </c>
      <c r="P2854" s="18">
        <v>5.78</v>
      </c>
      <c r="Q2854" s="17">
        <v>9.4E-2</v>
      </c>
      <c r="R2854" s="17">
        <v>2.3948999999999998</v>
      </c>
      <c r="S2854" s="18">
        <v>6.14</v>
      </c>
      <c r="T2854" s="17">
        <v>0.13519999999999999</v>
      </c>
      <c r="U2854" s="17">
        <v>2.4365999999999999</v>
      </c>
      <c r="V2854" s="21">
        <v>42468</v>
      </c>
      <c r="W2854" s="7">
        <v>601789</v>
      </c>
      <c r="X2854" s="16" t="s">
        <v>41</v>
      </c>
      <c r="Y2854" s="66">
        <v>32924</v>
      </c>
      <c r="Z2854" s="66">
        <v>14823</v>
      </c>
      <c r="AA2854" s="16" t="s">
        <v>41</v>
      </c>
      <c r="AB2854" s="66">
        <v>26666</v>
      </c>
      <c r="AC2854" s="66">
        <v>18301</v>
      </c>
      <c r="AD2854" s="16" t="s">
        <v>37</v>
      </c>
      <c r="AE2854" s="66">
        <v>28415</v>
      </c>
      <c r="AF2854" s="66">
        <v>34350</v>
      </c>
      <c r="AG2854" s="16" t="s">
        <v>39</v>
      </c>
      <c r="AH2854" s="66">
        <v>28447</v>
      </c>
      <c r="AI2854" s="66">
        <v>34312</v>
      </c>
      <c r="AJ2854" s="76"/>
      <c r="AK2854" s="75"/>
      <c r="AL2854" s="7">
        <v>601789</v>
      </c>
    </row>
    <row r="2855" spans="1:38" x14ac:dyDescent="0.15">
      <c r="A2855" s="7">
        <v>601798</v>
      </c>
      <c r="B2855" s="17">
        <f t="shared" si="976"/>
        <v>107.46031746031746</v>
      </c>
      <c r="C2855" s="17">
        <f t="shared" si="977"/>
        <v>2.4426324144898253</v>
      </c>
      <c r="D2855" s="17">
        <f t="shared" si="978"/>
        <v>1100</v>
      </c>
      <c r="E2855" s="17">
        <f t="shared" si="979"/>
        <v>2.379407311269738</v>
      </c>
      <c r="F2855" s="17">
        <f t="shared" si="980"/>
        <v>119.90196078431374</v>
      </c>
      <c r="G2855" s="17">
        <f t="shared" si="981"/>
        <v>2.1853724782445543</v>
      </c>
      <c r="H2855" s="17">
        <f t="shared" si="982"/>
        <v>506.0526315789474</v>
      </c>
      <c r="I2855" s="17">
        <f t="shared" si="983"/>
        <v>2.3118677077885779</v>
      </c>
      <c r="J2855" s="18">
        <v>13.54</v>
      </c>
      <c r="K2855" s="17">
        <v>0.126</v>
      </c>
      <c r="L2855" s="17">
        <v>5.5431999999999997</v>
      </c>
      <c r="M2855" s="18">
        <v>13.2</v>
      </c>
      <c r="N2855" s="17">
        <v>3.0000000000000001E-3</v>
      </c>
      <c r="O2855" s="17">
        <v>5.5476000000000001</v>
      </c>
      <c r="P2855" s="18">
        <v>12.23</v>
      </c>
      <c r="Q2855" s="17">
        <v>5.0999999999999997E-2</v>
      </c>
      <c r="R2855" s="17">
        <v>5.5963000000000003</v>
      </c>
      <c r="S2855" s="18">
        <v>12.82</v>
      </c>
      <c r="T2855" s="17">
        <v>1.9E-2</v>
      </c>
      <c r="U2855" s="17">
        <v>5.5453000000000001</v>
      </c>
      <c r="V2855" s="21">
        <v>42485</v>
      </c>
      <c r="W2855" s="7">
        <v>601798</v>
      </c>
      <c r="X2855" s="16" t="s">
        <v>37</v>
      </c>
      <c r="Y2855" s="66">
        <v>17939</v>
      </c>
      <c r="Z2855" s="66">
        <v>19763</v>
      </c>
      <c r="AA2855" s="16" t="s">
        <v>43</v>
      </c>
      <c r="AB2855" s="66">
        <v>23513</v>
      </c>
      <c r="AC2855" s="66">
        <v>15078</v>
      </c>
      <c r="AD2855" s="16" t="s">
        <v>41</v>
      </c>
      <c r="AE2855" s="66">
        <v>19166</v>
      </c>
      <c r="AF2855" s="66">
        <v>18498</v>
      </c>
      <c r="AG2855" s="16" t="s">
        <v>37</v>
      </c>
      <c r="AH2855" s="66">
        <v>17959</v>
      </c>
      <c r="AI2855" s="66">
        <v>19741</v>
      </c>
      <c r="AJ2855" s="76"/>
      <c r="AK2855" s="75"/>
      <c r="AL2855" s="7">
        <v>601798</v>
      </c>
    </row>
    <row r="2856" spans="1:38" x14ac:dyDescent="0.15">
      <c r="A2856" s="7">
        <v>601799</v>
      </c>
      <c r="B2856" s="17">
        <f t="shared" si="976"/>
        <v>31.43883717132125</v>
      </c>
      <c r="C2856" s="17">
        <f t="shared" si="977"/>
        <v>4.4041776771108596</v>
      </c>
      <c r="D2856" s="17">
        <f t="shared" si="978"/>
        <v>28.400764574705317</v>
      </c>
      <c r="E2856" s="17">
        <f t="shared" si="979"/>
        <v>3.9364168230489014</v>
      </c>
      <c r="F2856" s="17">
        <f t="shared" si="980"/>
        <v>31.832708072808114</v>
      </c>
      <c r="G2856" s="17">
        <f t="shared" si="981"/>
        <v>5.2421430777855322</v>
      </c>
      <c r="H2856" s="17">
        <f t="shared" si="982"/>
        <v>31.442541548439397</v>
      </c>
      <c r="I2856" s="17">
        <f t="shared" si="983"/>
        <v>3.136229247214009</v>
      </c>
      <c r="J2856" s="18">
        <v>38.5</v>
      </c>
      <c r="K2856" s="17">
        <v>1.2245999999999999</v>
      </c>
      <c r="L2856" s="17">
        <v>8.7416999999999998</v>
      </c>
      <c r="M2856" s="18">
        <v>35.659999999999997</v>
      </c>
      <c r="N2856" s="17">
        <v>0.31390000000000001</v>
      </c>
      <c r="O2856" s="17">
        <v>9.0589999999999993</v>
      </c>
      <c r="P2856" s="18">
        <v>45.82</v>
      </c>
      <c r="Q2856" s="17">
        <v>0.71970000000000001</v>
      </c>
      <c r="R2856" s="17">
        <v>8.7407000000000004</v>
      </c>
      <c r="S2856" s="18">
        <v>41.37</v>
      </c>
      <c r="T2856" s="17">
        <v>0.98680000000000001</v>
      </c>
      <c r="U2856" s="17">
        <v>13.191000000000001</v>
      </c>
      <c r="V2856" s="21">
        <v>42488</v>
      </c>
      <c r="W2856" s="7">
        <v>601799</v>
      </c>
      <c r="X2856" s="16" t="s">
        <v>39</v>
      </c>
      <c r="Y2856" s="66">
        <v>11177</v>
      </c>
      <c r="Z2856" s="66">
        <v>21441</v>
      </c>
      <c r="AA2856" s="16" t="s">
        <v>39</v>
      </c>
      <c r="AB2856" s="66">
        <v>12336</v>
      </c>
      <c r="AC2856" s="66">
        <v>19427</v>
      </c>
      <c r="AD2856" s="16" t="s">
        <v>37</v>
      </c>
      <c r="AE2856" s="66">
        <v>9946</v>
      </c>
      <c r="AF2856" s="66">
        <v>24095</v>
      </c>
      <c r="AG2856" s="16" t="s">
        <v>39</v>
      </c>
      <c r="AH2856" s="66">
        <v>12504</v>
      </c>
      <c r="AI2856" s="66">
        <v>22085</v>
      </c>
      <c r="AJ2856" s="76"/>
      <c r="AK2856" s="75"/>
      <c r="AL2856" s="7">
        <v>601799</v>
      </c>
    </row>
    <row r="2857" spans="1:38" x14ac:dyDescent="0.15">
      <c r="A2857" s="7">
        <v>601800</v>
      </c>
      <c r="B2857" s="17">
        <f t="shared" si="976"/>
        <v>15.989473684210527</v>
      </c>
      <c r="C2857" s="17">
        <f t="shared" si="977"/>
        <v>1.6686989860374166</v>
      </c>
      <c r="D2857" s="17">
        <f t="shared" si="978"/>
        <v>21.785714285714281</v>
      </c>
      <c r="E2857" s="17">
        <f t="shared" si="979"/>
        <v>1.3333770506136813</v>
      </c>
      <c r="F2857" s="17">
        <f t="shared" si="980"/>
        <v>13.855263157894736</v>
      </c>
      <c r="G2857" s="17">
        <f t="shared" si="981"/>
        <v>1.1380092942829352</v>
      </c>
      <c r="H2857" s="17">
        <f t="shared" si="982"/>
        <v>12.937499999999998</v>
      </c>
      <c r="I2857" s="17">
        <f t="shared" si="983"/>
        <v>1.144349772995833</v>
      </c>
      <c r="J2857" s="18">
        <v>15.19</v>
      </c>
      <c r="K2857" s="17">
        <v>0.95</v>
      </c>
      <c r="L2857" s="17">
        <v>9.1029</v>
      </c>
      <c r="M2857" s="18">
        <v>12.2</v>
      </c>
      <c r="N2857" s="17">
        <v>0.14000000000000001</v>
      </c>
      <c r="O2857" s="17">
        <v>9.1496999999999993</v>
      </c>
      <c r="P2857" s="18">
        <v>10.53</v>
      </c>
      <c r="Q2857" s="17">
        <v>0.38</v>
      </c>
      <c r="R2857" s="17">
        <v>9.2530000000000001</v>
      </c>
      <c r="S2857" s="18">
        <v>11.04</v>
      </c>
      <c r="T2857" s="17">
        <v>0.64</v>
      </c>
      <c r="U2857" s="17">
        <v>9.6473999999999993</v>
      </c>
      <c r="V2857" s="83">
        <v>42458</v>
      </c>
      <c r="W2857" s="7">
        <v>601800</v>
      </c>
      <c r="X2857" s="16" t="s">
        <v>41</v>
      </c>
      <c r="Y2857" s="66">
        <v>181277</v>
      </c>
      <c r="Z2857" s="66">
        <v>89227</v>
      </c>
      <c r="AA2857" s="16" t="s">
        <v>41</v>
      </c>
      <c r="AB2857" s="66">
        <v>168950</v>
      </c>
      <c r="AC2857" s="66">
        <v>95737</v>
      </c>
      <c r="AD2857" s="16" t="s">
        <v>41</v>
      </c>
      <c r="AE2857" s="66">
        <v>163223</v>
      </c>
      <c r="AF2857" s="66">
        <v>99096</v>
      </c>
      <c r="AG2857" s="16" t="s">
        <v>41</v>
      </c>
      <c r="AH2857" s="66">
        <v>154016</v>
      </c>
      <c r="AI2857" s="66">
        <v>105020</v>
      </c>
      <c r="AJ2857" s="76"/>
      <c r="AK2857" s="21"/>
      <c r="AL2857" s="7">
        <v>601800</v>
      </c>
    </row>
    <row r="2858" spans="1:38" x14ac:dyDescent="0.15">
      <c r="A2858" s="7">
        <v>601801</v>
      </c>
      <c r="B2858" s="17">
        <f t="shared" si="976"/>
        <v>20.670588235294119</v>
      </c>
      <c r="C2858" s="17">
        <f t="shared" si="977"/>
        <v>2.7862353314303836</v>
      </c>
      <c r="D2858" s="17">
        <f t="shared" si="978"/>
        <v>23.148148148148145</v>
      </c>
      <c r="E2858" s="17">
        <f t="shared" si="979"/>
        <v>3.8070872736686616</v>
      </c>
      <c r="F2858" s="17">
        <f t="shared" si="980"/>
        <v>22.44230769230769</v>
      </c>
      <c r="G2858" s="17">
        <f t="shared" si="981"/>
        <v>3.5969670817408455</v>
      </c>
      <c r="H2858" s="17">
        <f t="shared" si="982"/>
        <v>26.423969072164951</v>
      </c>
      <c r="I2858" s="17">
        <f t="shared" si="983"/>
        <v>3.3582272883604385</v>
      </c>
      <c r="J2858" s="18">
        <v>17.57</v>
      </c>
      <c r="K2858" s="17">
        <v>0.85</v>
      </c>
      <c r="L2858" s="17">
        <v>6.306</v>
      </c>
      <c r="M2858" s="18">
        <v>25</v>
      </c>
      <c r="N2858" s="17">
        <v>0.27</v>
      </c>
      <c r="O2858" s="17">
        <v>6.5667</v>
      </c>
      <c r="P2858" s="18">
        <v>11.67</v>
      </c>
      <c r="Q2858" s="17">
        <v>0.26</v>
      </c>
      <c r="R2858" s="17">
        <v>3.2444000000000002</v>
      </c>
      <c r="S2858" s="18">
        <v>13.67</v>
      </c>
      <c r="T2858" s="17">
        <v>0.38800000000000001</v>
      </c>
      <c r="U2858" s="17">
        <v>4.0705999999999998</v>
      </c>
      <c r="V2858" s="21">
        <v>42475</v>
      </c>
      <c r="W2858" s="7">
        <v>601801</v>
      </c>
      <c r="X2858" s="16" t="s">
        <v>39</v>
      </c>
      <c r="Y2858" s="66">
        <v>12525</v>
      </c>
      <c r="Z2858" s="66">
        <v>72655</v>
      </c>
      <c r="AA2858" s="16" t="s">
        <v>39</v>
      </c>
      <c r="AB2858" s="66">
        <v>14419</v>
      </c>
      <c r="AC2858" s="66">
        <v>63111</v>
      </c>
      <c r="AD2858" s="16" t="s">
        <v>37</v>
      </c>
      <c r="AE2858" s="66">
        <v>15484</v>
      </c>
      <c r="AF2858" s="66">
        <v>117541</v>
      </c>
      <c r="AG2858" s="16" t="s">
        <v>37</v>
      </c>
      <c r="AH2858" s="66">
        <v>14424</v>
      </c>
      <c r="AI2858" s="66">
        <v>137909</v>
      </c>
      <c r="AJ2858" s="76"/>
      <c r="AK2858" s="75"/>
      <c r="AL2858" s="7">
        <v>601801</v>
      </c>
    </row>
    <row r="2859" spans="1:38" x14ac:dyDescent="0.15">
      <c r="A2859" s="7">
        <v>601808</v>
      </c>
      <c r="B2859" s="17">
        <f t="shared" si="976"/>
        <v>55.782608695652172</v>
      </c>
      <c r="C2859" s="17">
        <f t="shared" si="977"/>
        <v>1.3097449927519957</v>
      </c>
      <c r="D2859" s="17">
        <f t="shared" si="978"/>
        <v>-17.078947368421051</v>
      </c>
      <c r="E2859" s="17">
        <f t="shared" si="979"/>
        <v>1.352872508963562</v>
      </c>
      <c r="F2859" s="17">
        <f t="shared" si="980"/>
        <v>-3.4517045454545454</v>
      </c>
      <c r="G2859" s="17">
        <f t="shared" si="981"/>
        <v>1.5207650136430773</v>
      </c>
      <c r="H2859" s="17">
        <f t="shared" si="982"/>
        <v>-4.6688481675392675</v>
      </c>
      <c r="I2859" s="17">
        <f t="shared" si="983"/>
        <v>1.5156923233816895</v>
      </c>
      <c r="J2859" s="18">
        <v>12.83</v>
      </c>
      <c r="K2859" s="17">
        <v>0.23</v>
      </c>
      <c r="L2859" s="17">
        <v>9.7957999999999998</v>
      </c>
      <c r="M2859" s="18">
        <v>12.98</v>
      </c>
      <c r="N2859" s="17">
        <v>-0.19</v>
      </c>
      <c r="O2859" s="17">
        <v>9.5944000000000003</v>
      </c>
      <c r="P2859" s="18">
        <v>12.15</v>
      </c>
      <c r="Q2859" s="17">
        <v>-1.76</v>
      </c>
      <c r="R2859" s="17">
        <v>7.9893999999999998</v>
      </c>
      <c r="S2859" s="18">
        <v>11.89</v>
      </c>
      <c r="T2859" s="17">
        <v>-1.91</v>
      </c>
      <c r="U2859" s="17">
        <v>7.8445999999999998</v>
      </c>
      <c r="V2859" s="21">
        <v>42451</v>
      </c>
      <c r="W2859" s="7">
        <v>601808</v>
      </c>
      <c r="X2859" s="30" t="s">
        <v>41</v>
      </c>
      <c r="Y2859" s="66">
        <v>80425</v>
      </c>
      <c r="Z2859" s="66">
        <v>59330</v>
      </c>
      <c r="AA2859" s="30" t="s">
        <v>41</v>
      </c>
      <c r="AB2859" s="66">
        <v>79025</v>
      </c>
      <c r="AC2859" s="66">
        <v>60381</v>
      </c>
      <c r="AD2859" s="30" t="s">
        <v>41</v>
      </c>
      <c r="AE2859" s="66">
        <v>76197</v>
      </c>
      <c r="AF2859" s="66">
        <v>62622</v>
      </c>
      <c r="AG2859" s="16" t="s">
        <v>41</v>
      </c>
      <c r="AH2859" s="66">
        <v>74456</v>
      </c>
      <c r="AI2859" s="66">
        <v>64086</v>
      </c>
      <c r="AJ2859" s="76"/>
      <c r="AK2859" s="75"/>
      <c r="AL2859" s="7">
        <v>601808</v>
      </c>
    </row>
    <row r="2860" spans="1:38" x14ac:dyDescent="0.15">
      <c r="A2860" s="7">
        <v>601811</v>
      </c>
      <c r="B2860" s="17">
        <f t="shared" si="976"/>
        <v>41.166666666666664</v>
      </c>
      <c r="C2860" s="17">
        <f t="shared" si="977"/>
        <v>4.6898734177215191</v>
      </c>
      <c r="D2860" s="17">
        <f t="shared" si="978"/>
        <v>0</v>
      </c>
      <c r="E2860" s="17">
        <f t="shared" si="979"/>
        <v>0</v>
      </c>
      <c r="F2860" s="17">
        <f t="shared" si="980"/>
        <v>0</v>
      </c>
      <c r="G2860" s="17">
        <f t="shared" si="981"/>
        <v>0</v>
      </c>
      <c r="H2860" s="17">
        <f t="shared" si="982"/>
        <v>42.678571428571431</v>
      </c>
      <c r="I2860" s="17">
        <f t="shared" si="983"/>
        <v>3.6632282390448014</v>
      </c>
      <c r="J2860" s="18">
        <v>22.23</v>
      </c>
      <c r="K2860" s="17">
        <v>0.54</v>
      </c>
      <c r="L2860" s="17">
        <v>4.74</v>
      </c>
      <c r="M2860" s="18">
        <v>0</v>
      </c>
      <c r="N2860" s="17">
        <v>0.54</v>
      </c>
      <c r="O2860" s="17">
        <v>4.74</v>
      </c>
      <c r="P2860" s="18">
        <v>0</v>
      </c>
      <c r="Q2860" s="17">
        <v>0.54</v>
      </c>
      <c r="R2860" s="17">
        <v>4.74</v>
      </c>
      <c r="S2860" s="18">
        <v>23.9</v>
      </c>
      <c r="T2860" s="17">
        <v>0.42</v>
      </c>
      <c r="U2860" s="17">
        <v>6.5243000000000002</v>
      </c>
      <c r="V2860" s="21">
        <v>42459</v>
      </c>
      <c r="W2860" s="7">
        <v>601811</v>
      </c>
      <c r="X2860" s="30"/>
      <c r="Y2860" s="66"/>
      <c r="Z2860" s="66"/>
      <c r="AA2860" s="30"/>
      <c r="AB2860" s="66"/>
      <c r="AC2860" s="66"/>
      <c r="AD2860" s="30"/>
      <c r="AE2860" s="66"/>
      <c r="AF2860" s="66"/>
      <c r="AG2860" s="16" t="s">
        <v>41</v>
      </c>
      <c r="AH2860" s="66">
        <v>53794</v>
      </c>
      <c r="AI2860" s="66">
        <v>22936</v>
      </c>
      <c r="AJ2860" s="76"/>
      <c r="AK2860" s="75"/>
      <c r="AL2860" s="7">
        <v>601811</v>
      </c>
    </row>
    <row r="2861" spans="1:38" x14ac:dyDescent="0.15">
      <c r="A2861" s="7">
        <v>601818</v>
      </c>
      <c r="B2861" s="17">
        <f t="shared" si="976"/>
        <v>6.2063492063492065</v>
      </c>
      <c r="C2861" s="17">
        <f t="shared" si="977"/>
        <v>0.89678899082568808</v>
      </c>
      <c r="D2861" s="17">
        <f t="shared" si="978"/>
        <v>5.2083333333333339</v>
      </c>
      <c r="E2861" s="17">
        <f t="shared" si="979"/>
        <v>0.82417582417582425</v>
      </c>
      <c r="F2861" s="17">
        <f t="shared" si="980"/>
        <v>5.6969696969696964</v>
      </c>
      <c r="G2861" s="17">
        <f t="shared" si="981"/>
        <v>0.83741648106904221</v>
      </c>
      <c r="H2861" s="17">
        <f t="shared" si="982"/>
        <v>5.6850000000000005</v>
      </c>
      <c r="I2861" s="17">
        <f t="shared" si="983"/>
        <v>0.81156316916488225</v>
      </c>
      <c r="J2861" s="18">
        <v>3.91</v>
      </c>
      <c r="K2861" s="17">
        <v>0.63</v>
      </c>
      <c r="L2861" s="17">
        <v>4.3600000000000003</v>
      </c>
      <c r="M2861" s="18">
        <v>3.75</v>
      </c>
      <c r="N2861" s="17">
        <v>0.18</v>
      </c>
      <c r="O2861" s="17">
        <v>4.55</v>
      </c>
      <c r="P2861" s="18">
        <v>3.76</v>
      </c>
      <c r="Q2861" s="17">
        <v>0.33</v>
      </c>
      <c r="R2861" s="17">
        <v>4.49</v>
      </c>
      <c r="S2861" s="18">
        <v>3.79</v>
      </c>
      <c r="T2861" s="17">
        <v>0.5</v>
      </c>
      <c r="U2861" s="17">
        <v>4.67</v>
      </c>
      <c r="V2861" s="21">
        <v>42460</v>
      </c>
      <c r="W2861" s="7">
        <v>601818</v>
      </c>
      <c r="X2861" s="16" t="s">
        <v>41</v>
      </c>
      <c r="Y2861" s="66">
        <v>342421</v>
      </c>
      <c r="Z2861" s="66">
        <v>136321</v>
      </c>
      <c r="AA2861" s="16" t="s">
        <v>41</v>
      </c>
      <c r="AB2861" s="66">
        <v>318495</v>
      </c>
      <c r="AC2861" s="66">
        <v>146561</v>
      </c>
      <c r="AD2861" s="16" t="s">
        <v>41</v>
      </c>
      <c r="AE2861" s="66">
        <v>296337</v>
      </c>
      <c r="AF2861" s="66">
        <v>157520</v>
      </c>
      <c r="AG2861" s="16" t="s">
        <v>41</v>
      </c>
      <c r="AH2861" s="66">
        <v>275188</v>
      </c>
      <c r="AI2861" s="66">
        <v>169626</v>
      </c>
      <c r="AJ2861" s="76"/>
      <c r="AK2861" s="75"/>
      <c r="AL2861" s="7">
        <v>601818</v>
      </c>
    </row>
    <row r="2862" spans="1:38" x14ac:dyDescent="0.15">
      <c r="A2862" s="7">
        <v>601857</v>
      </c>
      <c r="B2862" s="17">
        <f t="shared" ref="B2862:B2864" si="984">J2862/K2862</f>
        <v>41.842105263157897</v>
      </c>
      <c r="C2862" s="17">
        <f t="shared" ref="C2862:C2864" si="985">J2862/L2862</f>
        <v>1.2330934359101626</v>
      </c>
      <c r="D2862" s="17">
        <f t="shared" ref="D2862:D2864" si="986">M2862/(N2862*4)</f>
        <v>-23.78125</v>
      </c>
      <c r="E2862" s="17">
        <f t="shared" ref="E2862:E2864" si="987">M2862/O2862</f>
        <v>1.1912961803381341</v>
      </c>
      <c r="F2862" s="17">
        <f t="shared" ref="F2862:F2864" si="988">P2862/(Q2862*2)</f>
        <v>1205</v>
      </c>
      <c r="G2862" s="17">
        <f t="shared" ref="G2862:G2864" si="989">P2862/R2862</f>
        <v>1.1188659682136834</v>
      </c>
      <c r="H2862" s="17">
        <f t="shared" ref="H2862:H2864" si="990">S2862/((T2862/3)*4)</f>
        <v>541.5</v>
      </c>
      <c r="I2862" s="17">
        <f t="shared" ref="I2862:I2864" si="991">S2862/U2862</f>
        <v>1.117785484270498</v>
      </c>
      <c r="J2862" s="18">
        <v>7.95</v>
      </c>
      <c r="K2862" s="17">
        <v>0.19</v>
      </c>
      <c r="L2862" s="17">
        <v>6.4471999999999996</v>
      </c>
      <c r="M2862" s="18">
        <v>7.61</v>
      </c>
      <c r="N2862" s="17">
        <v>-0.08</v>
      </c>
      <c r="O2862" s="17">
        <v>6.3879999999999999</v>
      </c>
      <c r="P2862" s="18">
        <v>7.23</v>
      </c>
      <c r="Q2862" s="17">
        <v>3.0000000000000001E-3</v>
      </c>
      <c r="R2862" s="17">
        <v>6.4619</v>
      </c>
      <c r="S2862" s="18">
        <v>7.22</v>
      </c>
      <c r="T2862" s="17">
        <v>0.01</v>
      </c>
      <c r="U2862" s="17">
        <v>6.4592000000000001</v>
      </c>
      <c r="V2862" s="21">
        <v>42460</v>
      </c>
      <c r="W2862" s="7">
        <v>601857</v>
      </c>
      <c r="X2862" s="16" t="s">
        <v>41</v>
      </c>
      <c r="Y2862" s="66">
        <v>627024</v>
      </c>
      <c r="Z2862" s="66">
        <v>291888</v>
      </c>
      <c r="AA2862" s="16" t="s">
        <v>41</v>
      </c>
      <c r="AB2862" s="66">
        <v>616838</v>
      </c>
      <c r="AC2862" s="66">
        <v>296708</v>
      </c>
      <c r="AD2862" s="16" t="s">
        <v>41</v>
      </c>
      <c r="AE2862" s="66">
        <v>611028</v>
      </c>
      <c r="AF2862" s="66">
        <v>299530</v>
      </c>
      <c r="AG2862" s="16" t="s">
        <v>41</v>
      </c>
      <c r="AH2862" s="66">
        <v>591681</v>
      </c>
      <c r="AI2862" s="66">
        <v>309324</v>
      </c>
      <c r="AJ2862" s="76"/>
      <c r="AK2862" s="75"/>
      <c r="AL2862" s="7">
        <v>601857</v>
      </c>
    </row>
    <row r="2863" spans="1:38" x14ac:dyDescent="0.15">
      <c r="A2863" s="7">
        <v>601858</v>
      </c>
      <c r="B2863" s="17">
        <f t="shared" si="984"/>
        <v>0</v>
      </c>
      <c r="C2863" s="17">
        <f t="shared" si="985"/>
        <v>0</v>
      </c>
      <c r="D2863" s="17">
        <f t="shared" si="986"/>
        <v>0</v>
      </c>
      <c r="E2863" s="17">
        <f t="shared" si="987"/>
        <v>0</v>
      </c>
      <c r="F2863" s="17">
        <f t="shared" si="988"/>
        <v>0</v>
      </c>
      <c r="G2863" s="17">
        <f t="shared" si="989"/>
        <v>0</v>
      </c>
      <c r="H2863" s="17">
        <f t="shared" si="990"/>
        <v>0</v>
      </c>
      <c r="I2863" s="17">
        <f t="shared" si="991"/>
        <v>0</v>
      </c>
      <c r="J2863" s="18">
        <v>0</v>
      </c>
      <c r="K2863" s="17">
        <v>0.38</v>
      </c>
      <c r="L2863" s="17">
        <v>2.9</v>
      </c>
      <c r="M2863" s="18">
        <v>0</v>
      </c>
      <c r="N2863" s="17">
        <v>0.08</v>
      </c>
      <c r="O2863" s="17">
        <v>2.93</v>
      </c>
      <c r="P2863" s="18">
        <v>0</v>
      </c>
      <c r="Q2863" s="17">
        <v>0.08</v>
      </c>
      <c r="R2863" s="17">
        <v>2.93</v>
      </c>
      <c r="S2863" s="18">
        <v>0</v>
      </c>
      <c r="T2863" s="17">
        <v>0.38</v>
      </c>
      <c r="U2863" s="17">
        <v>2.9</v>
      </c>
      <c r="V2863" s="21"/>
      <c r="W2863" s="7">
        <v>601858</v>
      </c>
      <c r="X2863" s="16"/>
      <c r="Y2863" s="66"/>
      <c r="Z2863" s="66"/>
      <c r="AA2863" s="16"/>
      <c r="AB2863" s="66"/>
      <c r="AC2863" s="66"/>
      <c r="AD2863" s="16"/>
      <c r="AE2863" s="66"/>
      <c r="AF2863" s="66"/>
      <c r="AG2863" s="16"/>
      <c r="AH2863" s="66"/>
      <c r="AI2863" s="66"/>
      <c r="AJ2863" s="76"/>
      <c r="AK2863" s="75"/>
      <c r="AL2863" s="7">
        <v>601858</v>
      </c>
    </row>
    <row r="2864" spans="1:38" x14ac:dyDescent="0.15">
      <c r="A2864" s="7">
        <v>601866</v>
      </c>
      <c r="B2864" s="17">
        <f t="shared" si="984"/>
        <v>-16.164817749603802</v>
      </c>
      <c r="C2864" s="17">
        <f t="shared" si="985"/>
        <v>2.1496311907270811</v>
      </c>
      <c r="D2864" s="17">
        <f t="shared" si="986"/>
        <v>-15.760869565217391</v>
      </c>
      <c r="E2864" s="17">
        <f t="shared" si="987"/>
        <v>3.0084938079491668</v>
      </c>
      <c r="F2864" s="17">
        <f t="shared" si="988"/>
        <v>-27.500000000000004</v>
      </c>
      <c r="G2864" s="17">
        <f t="shared" si="989"/>
        <v>3.3482709055550854</v>
      </c>
      <c r="H2864" s="17">
        <f t="shared" si="990"/>
        <v>-54.972375690607727</v>
      </c>
      <c r="I2864" s="17">
        <f t="shared" si="991"/>
        <v>3.339206309254132</v>
      </c>
      <c r="J2864" s="18">
        <v>4.08</v>
      </c>
      <c r="K2864" s="17">
        <v>-0.25240000000000001</v>
      </c>
      <c r="L2864" s="17">
        <v>1.8979999999999999</v>
      </c>
      <c r="M2864" s="18">
        <v>4.6399999999999997</v>
      </c>
      <c r="N2864" s="17">
        <v>-7.3599999999999999E-2</v>
      </c>
      <c r="O2864" s="17">
        <v>1.5423</v>
      </c>
      <c r="P2864" s="18">
        <v>3.96</v>
      </c>
      <c r="Q2864" s="17">
        <v>-7.1999999999999995E-2</v>
      </c>
      <c r="R2864" s="17">
        <v>1.1827000000000001</v>
      </c>
      <c r="S2864" s="18">
        <v>3.98</v>
      </c>
      <c r="T2864" s="17">
        <v>-5.4300000000000001E-2</v>
      </c>
      <c r="U2864" s="17">
        <v>1.1919</v>
      </c>
      <c r="V2864" s="28">
        <v>42460</v>
      </c>
      <c r="W2864" s="7">
        <v>601866</v>
      </c>
      <c r="X2864" s="30"/>
      <c r="Y2864" s="66"/>
      <c r="Z2864" s="66"/>
      <c r="AA2864" s="30"/>
      <c r="AB2864" s="66"/>
      <c r="AC2864" s="66"/>
      <c r="AD2864" s="30"/>
      <c r="AE2864" s="66"/>
      <c r="AF2864" s="66"/>
      <c r="AG2864" s="30"/>
      <c r="AH2864" s="66"/>
      <c r="AI2864" s="66"/>
      <c r="AJ2864" s="76"/>
      <c r="AK2864" s="75"/>
      <c r="AL2864" s="7">
        <v>601866</v>
      </c>
    </row>
    <row r="2865" spans="1:38" x14ac:dyDescent="0.15">
      <c r="A2865" s="7">
        <v>601872</v>
      </c>
      <c r="B2865" s="17">
        <f t="shared" ref="B2865:B2869" si="992">J2865/K2865</f>
        <v>21.478260869565219</v>
      </c>
      <c r="C2865" s="17">
        <f t="shared" ref="C2865:C2869" si="993">J2865/L2865</f>
        <v>1.9112469532247456</v>
      </c>
      <c r="D2865" s="17">
        <f t="shared" ref="D2865:D2869" si="994">M2865/(N2865*4)</f>
        <v>16.03125</v>
      </c>
      <c r="E2865" s="17">
        <f t="shared" ref="E2865:E2869" si="995">M2865/O2865</f>
        <v>1.9354838709677418</v>
      </c>
      <c r="F2865" s="17">
        <f t="shared" ref="F2865:F2869" si="996">P2865/(Q2865*2)</f>
        <v>7.8867542972699685</v>
      </c>
      <c r="G2865" s="17">
        <f t="shared" ref="G2865:G2869" si="997">P2865/R2865</f>
        <v>1.632710019536701</v>
      </c>
      <c r="H2865" s="17">
        <f t="shared" ref="H2865:H2869" si="998">S2865/((T2865/3)*4)</f>
        <v>11.455525606469003</v>
      </c>
      <c r="I2865" s="17">
        <f t="shared" ref="I2865:I2869" si="999">S2865/U2865</f>
        <v>1.7459774049982884</v>
      </c>
      <c r="J2865" s="18">
        <v>4.9400000000000004</v>
      </c>
      <c r="K2865" s="17">
        <v>0.23</v>
      </c>
      <c r="L2865" s="17">
        <v>2.5847000000000002</v>
      </c>
      <c r="M2865" s="18">
        <v>5.13</v>
      </c>
      <c r="N2865" s="17">
        <v>0.08</v>
      </c>
      <c r="O2865" s="17">
        <v>2.6505000000000001</v>
      </c>
      <c r="P2865" s="18">
        <v>4.68</v>
      </c>
      <c r="Q2865" s="17">
        <v>0.29670000000000002</v>
      </c>
      <c r="R2865" s="17">
        <v>2.8664000000000001</v>
      </c>
      <c r="S2865" s="18">
        <v>5.0999999999999996</v>
      </c>
      <c r="T2865" s="17">
        <v>0.33389999999999997</v>
      </c>
      <c r="U2865" s="17">
        <v>2.9209999999999998</v>
      </c>
      <c r="V2865" s="28">
        <v>42457</v>
      </c>
      <c r="W2865" s="7">
        <v>601872</v>
      </c>
      <c r="X2865" s="30"/>
      <c r="Y2865" s="66"/>
      <c r="Z2865" s="66"/>
      <c r="AA2865" s="30"/>
      <c r="AB2865" s="66"/>
      <c r="AC2865" s="66"/>
      <c r="AD2865" s="30"/>
      <c r="AE2865" s="66"/>
      <c r="AF2865" s="66"/>
      <c r="AG2865" s="30"/>
      <c r="AH2865" s="66"/>
      <c r="AI2865" s="66"/>
      <c r="AJ2865" s="76"/>
      <c r="AK2865" s="75"/>
      <c r="AL2865" s="7">
        <v>601872</v>
      </c>
    </row>
    <row r="2866" spans="1:38" x14ac:dyDescent="0.15">
      <c r="A2866" s="7">
        <v>601877</v>
      </c>
      <c r="B2866" s="17">
        <f t="shared" si="992"/>
        <v>15.037593984962406</v>
      </c>
      <c r="C2866" s="17">
        <f t="shared" si="993"/>
        <v>3.9218762255863209</v>
      </c>
      <c r="D2866" s="17">
        <f t="shared" si="994"/>
        <v>20.239999999999998</v>
      </c>
      <c r="E2866" s="17">
        <f t="shared" si="995"/>
        <v>3.7887012841151582</v>
      </c>
      <c r="F2866" s="17">
        <f t="shared" si="996"/>
        <v>15.45081967213115</v>
      </c>
      <c r="G2866" s="17">
        <f t="shared" si="997"/>
        <v>3.4024656594646312</v>
      </c>
      <c r="H2866" s="17">
        <f t="shared" si="998"/>
        <v>17.559278350515466</v>
      </c>
      <c r="I2866" s="17">
        <f t="shared" si="999"/>
        <v>4.0526071594275317</v>
      </c>
      <c r="J2866" s="18">
        <v>20</v>
      </c>
      <c r="K2866" s="17">
        <v>1.33</v>
      </c>
      <c r="L2866" s="17">
        <v>5.0995999999999997</v>
      </c>
      <c r="M2866" s="18">
        <v>20.239999999999998</v>
      </c>
      <c r="N2866" s="17">
        <v>0.25</v>
      </c>
      <c r="O2866" s="17">
        <v>5.3422000000000001</v>
      </c>
      <c r="P2866" s="18">
        <v>18.850000000000001</v>
      </c>
      <c r="Q2866" s="17">
        <v>0.61</v>
      </c>
      <c r="R2866" s="17">
        <v>5.5400999999999998</v>
      </c>
      <c r="S2866" s="18">
        <v>22.71</v>
      </c>
      <c r="T2866" s="17">
        <v>0.97</v>
      </c>
      <c r="U2866" s="17">
        <v>5.6037999999999997</v>
      </c>
      <c r="V2866" s="28">
        <v>42484</v>
      </c>
      <c r="W2866" s="7">
        <v>601877</v>
      </c>
      <c r="X2866" s="16" t="s">
        <v>43</v>
      </c>
      <c r="Y2866" s="66">
        <v>42096</v>
      </c>
      <c r="Z2866" s="66">
        <v>31235</v>
      </c>
      <c r="AA2866" s="16" t="s">
        <v>41</v>
      </c>
      <c r="AB2866" s="66">
        <v>40637</v>
      </c>
      <c r="AC2866" s="66">
        <v>32357</v>
      </c>
      <c r="AD2866" s="16" t="s">
        <v>41</v>
      </c>
      <c r="AE2866" s="66">
        <v>36803</v>
      </c>
      <c r="AF2866" s="66">
        <v>35851</v>
      </c>
      <c r="AG2866" s="16" t="s">
        <v>43</v>
      </c>
      <c r="AH2866" s="66">
        <v>44345</v>
      </c>
      <c r="AI2866" s="66">
        <v>29754</v>
      </c>
      <c r="AJ2866" s="76"/>
      <c r="AK2866" s="75"/>
      <c r="AL2866" s="7">
        <v>601877</v>
      </c>
    </row>
    <row r="2867" spans="1:38" x14ac:dyDescent="0.15">
      <c r="A2867" s="7">
        <v>601880</v>
      </c>
      <c r="B2867" s="17">
        <f t="shared" si="992"/>
        <v>25.594149908592321</v>
      </c>
      <c r="C2867" s="17">
        <f t="shared" si="993"/>
        <v>0.88277949429346103</v>
      </c>
      <c r="D2867" s="17">
        <f t="shared" si="994"/>
        <v>65.33203125</v>
      </c>
      <c r="E2867" s="17">
        <f t="shared" si="995"/>
        <v>2.1110760492268854</v>
      </c>
      <c r="F2867" s="17">
        <f t="shared" si="996"/>
        <v>169.82758620689657</v>
      </c>
      <c r="G2867" s="17">
        <f t="shared" si="997"/>
        <v>1.8989782147676884</v>
      </c>
      <c r="H2867" s="17">
        <f t="shared" si="998"/>
        <v>65.313653136531372</v>
      </c>
      <c r="I2867" s="17">
        <f t="shared" si="999"/>
        <v>1.7313476634142762</v>
      </c>
      <c r="J2867" s="18">
        <v>2.8</v>
      </c>
      <c r="K2867" s="17">
        <v>0.1094</v>
      </c>
      <c r="L2867" s="17">
        <v>3.1718000000000002</v>
      </c>
      <c r="M2867" s="18">
        <v>6.69</v>
      </c>
      <c r="N2867" s="17">
        <v>2.5600000000000001E-2</v>
      </c>
      <c r="O2867" s="17">
        <v>3.169</v>
      </c>
      <c r="P2867" s="18">
        <v>5.91</v>
      </c>
      <c r="Q2867" s="17">
        <v>1.7399999999999999E-2</v>
      </c>
      <c r="R2867" s="17">
        <v>3.1122000000000001</v>
      </c>
      <c r="S2867" s="18">
        <v>2.36</v>
      </c>
      <c r="T2867" s="17">
        <v>2.7099999999999999E-2</v>
      </c>
      <c r="U2867" s="17">
        <v>1.3631</v>
      </c>
      <c r="V2867" s="21">
        <v>42453</v>
      </c>
      <c r="W2867" s="7">
        <v>601880</v>
      </c>
      <c r="X2867" s="30"/>
      <c r="Y2867" s="66"/>
      <c r="Z2867" s="66"/>
      <c r="AA2867" s="30"/>
      <c r="AB2867" s="66">
        <v>176479</v>
      </c>
      <c r="AC2867" s="66">
        <v>31768</v>
      </c>
      <c r="AD2867" s="30"/>
      <c r="AE2867" s="66">
        <v>170278</v>
      </c>
      <c r="AF2867" s="66">
        <v>32925</v>
      </c>
      <c r="AG2867" s="30" t="s">
        <v>41</v>
      </c>
      <c r="AH2867" s="66">
        <v>195600</v>
      </c>
      <c r="AI2867" s="66">
        <v>65923</v>
      </c>
      <c r="AJ2867" s="76"/>
      <c r="AK2867" s="75"/>
      <c r="AL2867" s="7">
        <v>601880</v>
      </c>
    </row>
    <row r="2868" spans="1:38" x14ac:dyDescent="0.15">
      <c r="A2868" s="7">
        <v>601881</v>
      </c>
      <c r="B2868" s="17">
        <f t="shared" si="992"/>
        <v>0</v>
      </c>
      <c r="C2868" s="17">
        <f t="shared" si="993"/>
        <v>0</v>
      </c>
      <c r="D2868" s="17">
        <f t="shared" si="994"/>
        <v>0</v>
      </c>
      <c r="E2868" s="17">
        <f t="shared" si="995"/>
        <v>0</v>
      </c>
      <c r="F2868" s="17">
        <f t="shared" si="996"/>
        <v>0</v>
      </c>
      <c r="G2868" s="17">
        <f t="shared" si="997"/>
        <v>0</v>
      </c>
      <c r="H2868" s="17">
        <f t="shared" si="998"/>
        <v>0</v>
      </c>
      <c r="I2868" s="17">
        <f t="shared" si="999"/>
        <v>0</v>
      </c>
      <c r="J2868" s="18">
        <v>0</v>
      </c>
      <c r="K2868" s="17">
        <v>1.1100000000000001</v>
      </c>
      <c r="L2868" s="17">
        <v>6.0026999999999999</v>
      </c>
      <c r="M2868" s="18">
        <v>0</v>
      </c>
      <c r="N2868" s="17">
        <v>0.24</v>
      </c>
      <c r="O2868" s="17">
        <v>5.7752999999999997</v>
      </c>
      <c r="P2868" s="18">
        <v>0</v>
      </c>
      <c r="Q2868" s="17">
        <v>0.24</v>
      </c>
      <c r="R2868" s="17">
        <v>5.7752999999999997</v>
      </c>
      <c r="S2868" s="18">
        <v>0</v>
      </c>
      <c r="T2868" s="17">
        <v>1.1100000000000001</v>
      </c>
      <c r="U2868" s="17">
        <v>6.0026999999999999</v>
      </c>
      <c r="V2868" s="21"/>
      <c r="W2868" s="7">
        <v>601881</v>
      </c>
      <c r="X2868" s="30"/>
      <c r="Y2868" s="66"/>
      <c r="Z2868" s="66"/>
      <c r="AA2868" s="30"/>
      <c r="AB2868" s="66"/>
      <c r="AC2868" s="66"/>
      <c r="AD2868" s="30"/>
      <c r="AE2868" s="66"/>
      <c r="AF2868" s="66"/>
      <c r="AG2868" s="30"/>
      <c r="AH2868" s="66"/>
      <c r="AI2868" s="66"/>
      <c r="AJ2868" s="76"/>
      <c r="AK2868" s="75"/>
      <c r="AL2868" s="7">
        <v>601881</v>
      </c>
    </row>
    <row r="2869" spans="1:38" x14ac:dyDescent="0.15">
      <c r="A2869" s="7">
        <v>601882</v>
      </c>
      <c r="B2869" s="17">
        <f t="shared" si="992"/>
        <v>203.05711987127916</v>
      </c>
      <c r="C2869" s="17">
        <f t="shared" si="993"/>
        <v>12.193236714975846</v>
      </c>
      <c r="D2869" s="17">
        <f t="shared" si="994"/>
        <v>0</v>
      </c>
      <c r="E2869" s="17">
        <f t="shared" si="995"/>
        <v>0</v>
      </c>
      <c r="F2869" s="17">
        <f t="shared" si="996"/>
        <v>0</v>
      </c>
      <c r="G2869" s="17">
        <f t="shared" si="997"/>
        <v>0</v>
      </c>
      <c r="H2869" s="17">
        <f t="shared" si="998"/>
        <v>0</v>
      </c>
      <c r="I2869" s="17">
        <f t="shared" si="999"/>
        <v>0</v>
      </c>
      <c r="J2869" s="18">
        <v>25.24</v>
      </c>
      <c r="K2869" s="17">
        <v>0.12429999999999999</v>
      </c>
      <c r="L2869" s="17">
        <v>2.0699999999999998</v>
      </c>
      <c r="M2869" s="18">
        <v>0</v>
      </c>
      <c r="N2869" s="17">
        <v>8.2299999999999998E-2</v>
      </c>
      <c r="O2869" s="17">
        <v>2.11</v>
      </c>
      <c r="P2869" s="18">
        <v>0</v>
      </c>
      <c r="Q2869" s="17">
        <v>8.2299999999999998E-2</v>
      </c>
      <c r="R2869" s="17">
        <v>2.11</v>
      </c>
      <c r="S2869" s="18">
        <v>0</v>
      </c>
      <c r="T2869" s="17">
        <v>0.12429999999999999</v>
      </c>
      <c r="U2869" s="17">
        <v>2.0699999999999998</v>
      </c>
      <c r="V2869" s="21">
        <v>42451</v>
      </c>
      <c r="W2869" s="7">
        <v>601882</v>
      </c>
      <c r="X2869" s="30"/>
      <c r="Y2869" s="66"/>
      <c r="Z2869" s="66"/>
      <c r="AA2869" s="30"/>
      <c r="AB2869" s="66"/>
      <c r="AC2869" s="66"/>
      <c r="AD2869" s="30"/>
      <c r="AE2869" s="66"/>
      <c r="AF2869" s="66"/>
      <c r="AG2869" s="30"/>
      <c r="AH2869" s="66"/>
      <c r="AI2869" s="66"/>
      <c r="AJ2869" s="76"/>
      <c r="AK2869" s="75"/>
      <c r="AL2869" s="7">
        <v>601882</v>
      </c>
    </row>
    <row r="2870" spans="1:38" x14ac:dyDescent="0.15">
      <c r="A2870" s="7">
        <v>601886</v>
      </c>
      <c r="B2870" s="17">
        <f t="shared" si="976"/>
        <v>39.444444444444443</v>
      </c>
      <c r="C2870" s="17">
        <f t="shared" si="977"/>
        <v>2.0622748925293366</v>
      </c>
      <c r="D2870" s="17">
        <f t="shared" si="978"/>
        <v>42.392857142857139</v>
      </c>
      <c r="E2870" s="17">
        <f t="shared" si="979"/>
        <v>2.2437290890875752</v>
      </c>
      <c r="F2870" s="17">
        <f t="shared" si="980"/>
        <v>25.674999999999997</v>
      </c>
      <c r="G2870" s="17">
        <f t="shared" si="981"/>
        <v>1.901394108825653</v>
      </c>
      <c r="H2870" s="17">
        <f t="shared" si="982"/>
        <v>29.089285714285712</v>
      </c>
      <c r="I2870" s="17">
        <f t="shared" si="983"/>
        <v>1.8846314035818406</v>
      </c>
      <c r="J2870" s="18">
        <v>10.65</v>
      </c>
      <c r="K2870" s="17">
        <v>0.27</v>
      </c>
      <c r="L2870" s="17">
        <v>5.1642000000000001</v>
      </c>
      <c r="M2870" s="18">
        <v>11.87</v>
      </c>
      <c r="N2870" s="17">
        <v>7.0000000000000007E-2</v>
      </c>
      <c r="O2870" s="17">
        <v>5.2903000000000002</v>
      </c>
      <c r="P2870" s="18">
        <v>10.27</v>
      </c>
      <c r="Q2870" s="17">
        <v>0.2</v>
      </c>
      <c r="R2870" s="17">
        <v>5.4013</v>
      </c>
      <c r="S2870" s="18">
        <v>10.86</v>
      </c>
      <c r="T2870" s="17">
        <v>0.28000000000000003</v>
      </c>
      <c r="U2870" s="17">
        <v>5.7624000000000004</v>
      </c>
      <c r="V2870" s="21">
        <v>42443</v>
      </c>
      <c r="W2870" s="7">
        <v>601886</v>
      </c>
      <c r="X2870" s="16" t="s">
        <v>37</v>
      </c>
      <c r="Y2870" s="66">
        <v>30074</v>
      </c>
      <c r="Z2870" s="66">
        <v>38374</v>
      </c>
      <c r="AA2870" s="16" t="s">
        <v>37</v>
      </c>
      <c r="AB2870" s="66">
        <v>27482</v>
      </c>
      <c r="AC2870" s="66">
        <v>41993</v>
      </c>
      <c r="AD2870" s="16" t="s">
        <v>39</v>
      </c>
      <c r="AE2870" s="66">
        <v>29903</v>
      </c>
      <c r="AF2870" s="66">
        <v>38593</v>
      </c>
      <c r="AG2870" s="16" t="s">
        <v>37</v>
      </c>
      <c r="AH2870" s="66">
        <v>25578</v>
      </c>
      <c r="AI2870" s="66">
        <v>45119</v>
      </c>
      <c r="AJ2870" s="76"/>
      <c r="AK2870" s="75"/>
      <c r="AL2870" s="7">
        <v>601886</v>
      </c>
    </row>
    <row r="2871" spans="1:38" x14ac:dyDescent="0.15">
      <c r="A2871" s="7">
        <v>601888</v>
      </c>
      <c r="B2871" s="17">
        <f t="shared" si="976"/>
        <v>28.136142625607778</v>
      </c>
      <c r="C2871" s="17">
        <f t="shared" si="977"/>
        <v>3.7893009001772411</v>
      </c>
      <c r="D2871" s="17">
        <f t="shared" si="978"/>
        <v>15.990612302087712</v>
      </c>
      <c r="E2871" s="17">
        <f t="shared" si="979"/>
        <v>3.7500718798005437</v>
      </c>
      <c r="F2871" s="17">
        <f t="shared" si="980"/>
        <v>19.396665784599101</v>
      </c>
      <c r="G2871" s="17">
        <f t="shared" si="981"/>
        <v>3.635882639859128</v>
      </c>
      <c r="H2871" s="17">
        <f t="shared" si="982"/>
        <v>22.595736149167948</v>
      </c>
      <c r="I2871" s="17">
        <f t="shared" si="983"/>
        <v>3.6166133160043961</v>
      </c>
      <c r="J2871" s="18">
        <v>43.4</v>
      </c>
      <c r="K2871" s="17">
        <v>1.5425</v>
      </c>
      <c r="L2871" s="17">
        <v>11.4533</v>
      </c>
      <c r="M2871" s="18">
        <v>45.65</v>
      </c>
      <c r="N2871" s="17">
        <v>0.7137</v>
      </c>
      <c r="O2871" s="17">
        <v>12.1731</v>
      </c>
      <c r="P2871" s="18">
        <v>43.98</v>
      </c>
      <c r="Q2871" s="17">
        <v>1.1336999999999999</v>
      </c>
      <c r="R2871" s="17">
        <v>12.0961</v>
      </c>
      <c r="S2871" s="18">
        <v>45.08</v>
      </c>
      <c r="T2871" s="17">
        <v>1.4963</v>
      </c>
      <c r="U2871" s="17">
        <v>12.464700000000001</v>
      </c>
      <c r="V2871" s="28">
        <v>42489</v>
      </c>
      <c r="W2871" s="7">
        <v>601888</v>
      </c>
      <c r="X2871" s="16" t="s">
        <v>37</v>
      </c>
      <c r="Y2871" s="66">
        <v>15520</v>
      </c>
      <c r="Z2871" s="66">
        <v>62902</v>
      </c>
      <c r="AA2871" s="16" t="s">
        <v>39</v>
      </c>
      <c r="AB2871" s="66">
        <v>21068</v>
      </c>
      <c r="AC2871" s="66">
        <v>46337</v>
      </c>
      <c r="AD2871" s="16" t="s">
        <v>37</v>
      </c>
      <c r="AE2871" s="66">
        <v>18421</v>
      </c>
      <c r="AF2871" s="66">
        <v>52996</v>
      </c>
      <c r="AG2871" s="16" t="s">
        <v>37</v>
      </c>
      <c r="AH2871" s="66">
        <v>17156</v>
      </c>
      <c r="AI2871" s="66">
        <v>56904</v>
      </c>
      <c r="AJ2871" s="76"/>
      <c r="AK2871" s="75"/>
      <c r="AL2871" s="7">
        <v>601888</v>
      </c>
    </row>
    <row r="2872" spans="1:38" x14ac:dyDescent="0.15">
      <c r="A2872" s="7">
        <v>601890</v>
      </c>
      <c r="B2872" s="17">
        <f t="shared" si="976"/>
        <v>47.590687601515967</v>
      </c>
      <c r="C2872" s="17">
        <f t="shared" si="977"/>
        <v>2.8698292467922553</v>
      </c>
      <c r="D2872" s="17">
        <f t="shared" si="978"/>
        <v>86.317567567567565</v>
      </c>
      <c r="E2872" s="17">
        <f t="shared" si="979"/>
        <v>3.3047696038803562</v>
      </c>
      <c r="F2872" s="17">
        <f t="shared" si="980"/>
        <v>104.24311926605505</v>
      </c>
      <c r="G2872" s="17">
        <f t="shared" si="981"/>
        <v>2.983751846381093</v>
      </c>
      <c r="H2872" s="17">
        <f t="shared" si="982"/>
        <v>131.69999999999999</v>
      </c>
      <c r="I2872" s="17">
        <f t="shared" si="983"/>
        <v>2.8755772442930598</v>
      </c>
      <c r="J2872" s="18">
        <v>8.7899999999999991</v>
      </c>
      <c r="K2872" s="17">
        <v>0.1847</v>
      </c>
      <c r="L2872" s="17">
        <v>3.0629</v>
      </c>
      <c r="M2872" s="18">
        <v>10.220000000000001</v>
      </c>
      <c r="N2872" s="17">
        <v>2.9600000000000001E-2</v>
      </c>
      <c r="O2872" s="17">
        <v>3.0924999999999998</v>
      </c>
      <c r="P2872" s="18">
        <v>9.09</v>
      </c>
      <c r="Q2872" s="17">
        <v>4.36E-2</v>
      </c>
      <c r="R2872" s="17">
        <v>3.0465</v>
      </c>
      <c r="S2872" s="18">
        <v>8.7799999999999994</v>
      </c>
      <c r="T2872" s="17">
        <v>0.05</v>
      </c>
      <c r="U2872" s="17">
        <v>3.0533000000000001</v>
      </c>
      <c r="V2872" s="28">
        <v>42485</v>
      </c>
      <c r="W2872" s="7">
        <v>601890</v>
      </c>
      <c r="X2872" s="16"/>
      <c r="Y2872" s="66"/>
      <c r="Z2872" s="66"/>
      <c r="AA2872" s="16"/>
      <c r="AB2872" s="66"/>
      <c r="AC2872" s="66"/>
      <c r="AD2872" s="30"/>
      <c r="AE2872" s="66"/>
      <c r="AF2872" s="66"/>
      <c r="AG2872" s="30"/>
      <c r="AH2872" s="66"/>
      <c r="AI2872" s="66"/>
      <c r="AJ2872" s="76"/>
      <c r="AK2872" s="75"/>
      <c r="AL2872" s="7">
        <v>601890</v>
      </c>
    </row>
    <row r="2873" spans="1:38" x14ac:dyDescent="0.15">
      <c r="A2873" s="7">
        <v>601898</v>
      </c>
      <c r="B2873" s="17">
        <f t="shared" si="976"/>
        <v>-30.578947368421051</v>
      </c>
      <c r="C2873" s="17">
        <f t="shared" si="977"/>
        <v>0.9227201982022043</v>
      </c>
      <c r="D2873" s="17">
        <f t="shared" si="978"/>
        <v>-75.294117647058826</v>
      </c>
      <c r="E2873" s="17">
        <f t="shared" si="979"/>
        <v>0.81723862729449326</v>
      </c>
      <c r="F2873" s="17">
        <f t="shared" si="980"/>
        <v>51.6</v>
      </c>
      <c r="G2873" s="17">
        <f t="shared" si="981"/>
        <v>0.817270380284144</v>
      </c>
      <c r="H2873" s="17">
        <f t="shared" si="982"/>
        <v>60.535714285714285</v>
      </c>
      <c r="I2873" s="17">
        <f t="shared" si="983"/>
        <v>0.89236357893074314</v>
      </c>
      <c r="J2873" s="18">
        <v>5.81</v>
      </c>
      <c r="K2873" s="17">
        <v>-0.19</v>
      </c>
      <c r="L2873" s="17">
        <v>6.2965999999999998</v>
      </c>
      <c r="M2873" s="18">
        <v>5.12</v>
      </c>
      <c r="N2873" s="17">
        <v>-1.7000000000000001E-2</v>
      </c>
      <c r="O2873" s="17">
        <v>6.2649999999999997</v>
      </c>
      <c r="P2873" s="18">
        <v>5.16</v>
      </c>
      <c r="Q2873" s="17">
        <v>0.05</v>
      </c>
      <c r="R2873" s="17">
        <v>6.3136999999999999</v>
      </c>
      <c r="S2873" s="18">
        <v>5.65</v>
      </c>
      <c r="T2873" s="17">
        <v>7.0000000000000007E-2</v>
      </c>
      <c r="U2873" s="17">
        <v>6.3315000000000001</v>
      </c>
      <c r="V2873" s="28">
        <v>42452</v>
      </c>
      <c r="W2873" s="7">
        <v>601898</v>
      </c>
      <c r="X2873" s="16" t="s">
        <v>41</v>
      </c>
      <c r="Y2873" s="66">
        <v>225483</v>
      </c>
      <c r="Z2873" s="66">
        <v>58801</v>
      </c>
      <c r="AA2873" s="16" t="s">
        <v>41</v>
      </c>
      <c r="AB2873" s="66">
        <v>214135</v>
      </c>
      <c r="AC2873" s="66">
        <v>61917</v>
      </c>
      <c r="AD2873" s="30" t="s">
        <v>41</v>
      </c>
      <c r="AE2873" s="66">
        <v>202361</v>
      </c>
      <c r="AF2873" s="66">
        <v>65520</v>
      </c>
      <c r="AG2873" s="16" t="s">
        <v>41</v>
      </c>
      <c r="AH2873" s="66">
        <v>194993</v>
      </c>
      <c r="AI2873" s="66">
        <v>67996</v>
      </c>
      <c r="AJ2873" s="76"/>
      <c r="AK2873" s="75"/>
      <c r="AL2873" s="7">
        <v>601898</v>
      </c>
    </row>
    <row r="2874" spans="1:38" x14ac:dyDescent="0.15">
      <c r="A2874" s="7">
        <v>601899</v>
      </c>
      <c r="B2874" s="17">
        <f t="shared" si="976"/>
        <v>41.75</v>
      </c>
      <c r="C2874" s="17">
        <f t="shared" si="977"/>
        <v>2.6130496010014079</v>
      </c>
      <c r="D2874" s="17">
        <f t="shared" si="978"/>
        <v>272.5</v>
      </c>
      <c r="E2874" s="17">
        <f t="shared" si="979"/>
        <v>2.5874347206836523</v>
      </c>
      <c r="F2874" s="17">
        <f t="shared" si="980"/>
        <v>67.399999999999991</v>
      </c>
      <c r="G2874" s="17">
        <f t="shared" si="981"/>
        <v>2.7269784754814697</v>
      </c>
      <c r="H2874" s="17">
        <f t="shared" si="982"/>
        <v>36.477272727272727</v>
      </c>
      <c r="I2874" s="17">
        <f t="shared" si="983"/>
        <v>2.5795564127290262</v>
      </c>
      <c r="J2874" s="18">
        <v>3.34</v>
      </c>
      <c r="K2874" s="17">
        <v>0.08</v>
      </c>
      <c r="L2874" s="17">
        <v>1.2782</v>
      </c>
      <c r="M2874" s="18">
        <v>3.27</v>
      </c>
      <c r="N2874" s="17">
        <v>3.0000000000000001E-3</v>
      </c>
      <c r="O2874" s="17">
        <v>1.2638</v>
      </c>
      <c r="P2874" s="18">
        <v>3.37</v>
      </c>
      <c r="Q2874" s="17">
        <v>2.5000000000000001E-2</v>
      </c>
      <c r="R2874" s="17">
        <v>1.2358</v>
      </c>
      <c r="S2874" s="18">
        <v>3.21</v>
      </c>
      <c r="T2874" s="17">
        <v>6.6000000000000003E-2</v>
      </c>
      <c r="U2874" s="17">
        <v>1.2444</v>
      </c>
      <c r="V2874" s="21">
        <v>42454</v>
      </c>
      <c r="W2874" s="7">
        <v>601899</v>
      </c>
      <c r="X2874" s="30"/>
      <c r="Y2874" s="66"/>
      <c r="Z2874" s="66"/>
      <c r="AA2874" s="30"/>
      <c r="AB2874" s="66"/>
      <c r="AC2874" s="66"/>
      <c r="AD2874" s="30"/>
      <c r="AE2874" s="66"/>
      <c r="AF2874" s="66"/>
      <c r="AG2874" s="30"/>
      <c r="AH2874" s="66"/>
      <c r="AI2874" s="66"/>
      <c r="AJ2874" s="76"/>
      <c r="AK2874" s="75"/>
      <c r="AL2874" s="7">
        <v>601899</v>
      </c>
    </row>
    <row r="2875" spans="1:38" x14ac:dyDescent="0.15">
      <c r="A2875" s="7">
        <v>601900</v>
      </c>
      <c r="B2875" s="17">
        <f t="shared" si="976"/>
        <v>26.948275862068968</v>
      </c>
      <c r="C2875" s="17">
        <f t="shared" si="977"/>
        <v>4.386014143001459</v>
      </c>
      <c r="D2875" s="17">
        <f t="shared" si="978"/>
        <v>29.828125</v>
      </c>
      <c r="E2875" s="17">
        <f t="shared" si="979"/>
        <v>4.577169300117486</v>
      </c>
      <c r="F2875" s="17">
        <f t="shared" si="980"/>
        <v>35.340000000000003</v>
      </c>
      <c r="G2875" s="17">
        <f t="shared" si="981"/>
        <v>4.2730702263493905</v>
      </c>
      <c r="H2875" s="17">
        <f t="shared" si="982"/>
        <v>29.89772727272727</v>
      </c>
      <c r="I2875" s="17">
        <f t="shared" si="983"/>
        <v>4.0527738626123524</v>
      </c>
      <c r="J2875" s="18">
        <v>15.63</v>
      </c>
      <c r="K2875" s="17">
        <v>0.57999999999999996</v>
      </c>
      <c r="L2875" s="17">
        <v>3.5636000000000001</v>
      </c>
      <c r="M2875" s="18">
        <v>19.09</v>
      </c>
      <c r="N2875" s="17">
        <v>0.16</v>
      </c>
      <c r="O2875" s="17">
        <v>4.1707000000000001</v>
      </c>
      <c r="P2875" s="18">
        <v>17.670000000000002</v>
      </c>
      <c r="Q2875" s="17">
        <v>0.25</v>
      </c>
      <c r="R2875" s="17">
        <v>4.1352000000000002</v>
      </c>
      <c r="S2875" s="18">
        <v>17.54</v>
      </c>
      <c r="T2875" s="17">
        <v>0.44</v>
      </c>
      <c r="U2875" s="17">
        <v>4.3278999999999996</v>
      </c>
      <c r="V2875" s="21">
        <v>42486</v>
      </c>
      <c r="W2875" s="7">
        <v>601900</v>
      </c>
      <c r="X2875" s="30"/>
      <c r="Y2875" s="66"/>
      <c r="Z2875" s="66"/>
      <c r="AA2875" s="30"/>
      <c r="AB2875" s="66">
        <v>71901</v>
      </c>
      <c r="AC2875" s="66">
        <v>11392</v>
      </c>
      <c r="AD2875" s="30"/>
      <c r="AE2875" s="66">
        <v>68549</v>
      </c>
      <c r="AF2875" s="66">
        <v>11949</v>
      </c>
      <c r="AG2875" s="30"/>
      <c r="AH2875" s="66">
        <v>68549</v>
      </c>
      <c r="AI2875" s="66">
        <v>11949</v>
      </c>
      <c r="AJ2875" s="76"/>
      <c r="AK2875" s="75"/>
      <c r="AL2875" s="7">
        <v>601900</v>
      </c>
    </row>
    <row r="2876" spans="1:38" x14ac:dyDescent="0.15">
      <c r="A2876" s="7">
        <v>601901</v>
      </c>
      <c r="B2876" s="17">
        <f t="shared" si="976"/>
        <v>15.510204081632653</v>
      </c>
      <c r="C2876" s="17">
        <f t="shared" si="977"/>
        <v>1.7882352941176469</v>
      </c>
      <c r="D2876" s="17">
        <f t="shared" si="978"/>
        <v>19.799999999999997</v>
      </c>
      <c r="E2876" s="17">
        <f t="shared" si="979"/>
        <v>1.8548009367681499</v>
      </c>
      <c r="F2876" s="17">
        <f t="shared" si="980"/>
        <v>14.73076923076923</v>
      </c>
      <c r="G2876" s="17">
        <f t="shared" si="981"/>
        <v>1.8108747044917257</v>
      </c>
      <c r="H2876" s="17">
        <f t="shared" si="982"/>
        <v>17.203125</v>
      </c>
      <c r="I2876" s="17" t="e">
        <f t="shared" si="983"/>
        <v>#DIV/0!</v>
      </c>
      <c r="J2876" s="18">
        <v>7.6</v>
      </c>
      <c r="K2876" s="17">
        <v>0.49</v>
      </c>
      <c r="L2876" s="17">
        <v>4.25</v>
      </c>
      <c r="M2876" s="18">
        <v>7.92</v>
      </c>
      <c r="N2876" s="17">
        <v>0.1</v>
      </c>
      <c r="O2876" s="17">
        <v>4.2699999999999996</v>
      </c>
      <c r="P2876" s="18">
        <v>7.66</v>
      </c>
      <c r="Q2876" s="17">
        <v>0.26</v>
      </c>
      <c r="R2876" s="17">
        <v>4.2300000000000004</v>
      </c>
      <c r="S2876" s="18">
        <v>7.34</v>
      </c>
      <c r="T2876" s="17">
        <v>0.32</v>
      </c>
      <c r="U2876" s="17">
        <v>0</v>
      </c>
      <c r="V2876" s="21">
        <v>42460</v>
      </c>
      <c r="W2876" s="7">
        <v>601901</v>
      </c>
      <c r="X2876" s="30"/>
      <c r="Y2876" s="66"/>
      <c r="Z2876" s="66"/>
      <c r="AA2876" s="30"/>
      <c r="AB2876" s="66"/>
      <c r="AC2876" s="66"/>
      <c r="AD2876" s="30"/>
      <c r="AE2876" s="66"/>
      <c r="AF2876" s="66"/>
      <c r="AG2876" s="30"/>
      <c r="AH2876" s="66"/>
      <c r="AI2876" s="66"/>
      <c r="AJ2876" s="76"/>
      <c r="AK2876" s="75"/>
      <c r="AL2876" s="7">
        <v>601901</v>
      </c>
    </row>
    <row r="2877" spans="1:38" x14ac:dyDescent="0.15">
      <c r="A2877" s="7">
        <v>601908</v>
      </c>
      <c r="B2877" s="17">
        <f t="shared" si="976"/>
        <v>54.769230769230766</v>
      </c>
      <c r="C2877" s="17">
        <f t="shared" si="977"/>
        <v>2.3358813687214988</v>
      </c>
      <c r="D2877" s="17">
        <f t="shared" si="978"/>
        <v>34.549999999999997</v>
      </c>
      <c r="E2877" s="17">
        <f t="shared" si="979"/>
        <v>2.2287446781060507</v>
      </c>
      <c r="F2877" s="17">
        <f t="shared" si="980"/>
        <v>31.958333333333336</v>
      </c>
      <c r="G2877" s="17">
        <f t="shared" si="981"/>
        <v>2.4595946639302206</v>
      </c>
      <c r="H2877" s="17">
        <f t="shared" si="982"/>
        <v>35.050000000000004</v>
      </c>
      <c r="I2877" s="17">
        <f t="shared" si="983"/>
        <v>2.2234204516620144</v>
      </c>
      <c r="J2877" s="18">
        <v>7.12</v>
      </c>
      <c r="K2877" s="17">
        <v>0.13</v>
      </c>
      <c r="L2877" s="17">
        <v>3.0480999999999998</v>
      </c>
      <c r="M2877" s="18">
        <v>6.91</v>
      </c>
      <c r="N2877" s="17">
        <v>0.05</v>
      </c>
      <c r="O2877" s="17">
        <v>3.1004</v>
      </c>
      <c r="P2877" s="18">
        <v>7.67</v>
      </c>
      <c r="Q2877" s="17">
        <v>0.12</v>
      </c>
      <c r="R2877" s="17">
        <v>3.1183999999999998</v>
      </c>
      <c r="S2877" s="18">
        <v>7.01</v>
      </c>
      <c r="T2877" s="17">
        <v>0.15</v>
      </c>
      <c r="U2877" s="17">
        <v>3.1528</v>
      </c>
      <c r="V2877" s="28">
        <v>42488</v>
      </c>
      <c r="W2877" s="7">
        <v>601908</v>
      </c>
      <c r="X2877" s="16" t="s">
        <v>43</v>
      </c>
      <c r="Y2877" s="66">
        <v>56929</v>
      </c>
      <c r="Z2877" s="66">
        <v>35009</v>
      </c>
      <c r="AA2877" s="16" t="s">
        <v>41</v>
      </c>
      <c r="AB2877" s="66">
        <v>51298</v>
      </c>
      <c r="AC2877" s="66">
        <v>38936</v>
      </c>
      <c r="AD2877" s="16" t="s">
        <v>41</v>
      </c>
      <c r="AE2877" s="66">
        <v>46235</v>
      </c>
      <c r="AF2877" s="66">
        <v>43199</v>
      </c>
      <c r="AG2877" s="16" t="s">
        <v>43</v>
      </c>
      <c r="AH2877" s="66">
        <v>47964</v>
      </c>
      <c r="AI2877" s="66">
        <v>41642</v>
      </c>
      <c r="AJ2877" s="76"/>
      <c r="AK2877" s="75"/>
      <c r="AL2877" s="7">
        <v>601908</v>
      </c>
    </row>
    <row r="2878" spans="1:38" x14ac:dyDescent="0.15">
      <c r="A2878" s="7">
        <v>601918</v>
      </c>
      <c r="B2878" s="17">
        <f t="shared" si="976"/>
        <v>-4.7724974721941349</v>
      </c>
      <c r="C2878" s="17">
        <f t="shared" si="977"/>
        <v>2.8382441371016234</v>
      </c>
      <c r="D2878" s="17">
        <f t="shared" si="978"/>
        <v>-195.625</v>
      </c>
      <c r="E2878" s="17">
        <f t="shared" si="979"/>
        <v>3.7710843373493979</v>
      </c>
      <c r="F2878" s="17">
        <f t="shared" si="980"/>
        <v>181.5</v>
      </c>
      <c r="G2878" s="17">
        <f t="shared" si="981"/>
        <v>2.1481832169487514</v>
      </c>
      <c r="H2878" s="17">
        <f t="shared" si="982"/>
        <v>29.85</v>
      </c>
      <c r="I2878" s="17">
        <f t="shared" si="983"/>
        <v>2.2512585553481532</v>
      </c>
      <c r="J2878" s="18">
        <v>4.72</v>
      </c>
      <c r="K2878" s="17">
        <v>-0.98899999999999999</v>
      </c>
      <c r="L2878" s="17">
        <v>1.663</v>
      </c>
      <c r="M2878" s="18">
        <v>6.26</v>
      </c>
      <c r="N2878" s="17">
        <v>-8.0000000000000002E-3</v>
      </c>
      <c r="O2878" s="17">
        <v>1.66</v>
      </c>
      <c r="P2878" s="18">
        <v>3.63</v>
      </c>
      <c r="Q2878" s="17">
        <v>0.01</v>
      </c>
      <c r="R2878" s="17">
        <v>1.6898</v>
      </c>
      <c r="S2878" s="18">
        <v>3.98</v>
      </c>
      <c r="T2878" s="17">
        <v>0.1</v>
      </c>
      <c r="U2878" s="17">
        <v>1.7679</v>
      </c>
      <c r="V2878" s="21">
        <v>42446</v>
      </c>
      <c r="W2878" s="7">
        <v>601918</v>
      </c>
      <c r="X2878" s="30"/>
      <c r="Y2878" s="66"/>
      <c r="Z2878" s="66"/>
      <c r="AA2878" s="30"/>
      <c r="AB2878" s="66"/>
      <c r="AC2878" s="66"/>
      <c r="AD2878" s="30"/>
      <c r="AE2878" s="66"/>
      <c r="AF2878" s="66"/>
      <c r="AG2878" s="30"/>
      <c r="AH2878" s="66"/>
      <c r="AI2878" s="66"/>
      <c r="AJ2878" s="76"/>
      <c r="AK2878" s="75"/>
      <c r="AL2878" s="7">
        <v>601918</v>
      </c>
    </row>
    <row r="2879" spans="1:38" x14ac:dyDescent="0.15">
      <c r="A2879" s="7">
        <v>601919</v>
      </c>
      <c r="B2879" s="17">
        <f t="shared" si="976"/>
        <v>174.66666666666669</v>
      </c>
      <c r="C2879" s="17">
        <f t="shared" si="977"/>
        <v>2.1714806680203886</v>
      </c>
      <c r="D2879" s="17">
        <f t="shared" si="978"/>
        <v>-3.4602272727272725</v>
      </c>
      <c r="E2879" s="17">
        <f t="shared" si="979"/>
        <v>2.7605276279407094</v>
      </c>
      <c r="F2879" s="17">
        <f t="shared" si="980"/>
        <v>-3.5774647887323945</v>
      </c>
      <c r="G2879" s="17">
        <f t="shared" si="981"/>
        <v>2.556103451746</v>
      </c>
      <c r="H2879" s="17">
        <f t="shared" si="982"/>
        <v>-4.2166666666666668</v>
      </c>
      <c r="I2879" s="17">
        <f t="shared" si="983"/>
        <v>2.7941907338892262</v>
      </c>
      <c r="J2879" s="18">
        <v>5.24</v>
      </c>
      <c r="K2879" s="17">
        <v>0.03</v>
      </c>
      <c r="L2879" s="17">
        <v>2.4131</v>
      </c>
      <c r="M2879" s="18">
        <v>6.09</v>
      </c>
      <c r="N2879" s="17">
        <v>-0.44</v>
      </c>
      <c r="O2879" s="17">
        <v>2.2061000000000002</v>
      </c>
      <c r="P2879" s="18">
        <v>5.08</v>
      </c>
      <c r="Q2879" s="17">
        <v>-0.71</v>
      </c>
      <c r="R2879" s="17">
        <v>1.9874000000000001</v>
      </c>
      <c r="S2879" s="18">
        <v>5.0599999999999996</v>
      </c>
      <c r="T2879" s="17">
        <v>-0.9</v>
      </c>
      <c r="U2879" s="17">
        <v>1.8109</v>
      </c>
      <c r="V2879" s="28">
        <v>42460</v>
      </c>
      <c r="W2879" s="7">
        <v>601919</v>
      </c>
      <c r="X2879" s="30"/>
      <c r="Y2879" s="66"/>
      <c r="Z2879" s="66"/>
      <c r="AA2879" s="30"/>
      <c r="AB2879" s="66"/>
      <c r="AC2879" s="66"/>
      <c r="AD2879" s="30"/>
      <c r="AE2879" s="66"/>
      <c r="AF2879" s="66"/>
      <c r="AG2879" s="30"/>
      <c r="AH2879" s="66"/>
      <c r="AI2879" s="66"/>
      <c r="AJ2879" s="76"/>
      <c r="AK2879" s="75"/>
      <c r="AL2879" s="7">
        <v>601919</v>
      </c>
    </row>
    <row r="2880" spans="1:38" x14ac:dyDescent="0.15">
      <c r="A2880" s="7">
        <v>601928</v>
      </c>
      <c r="B2880" s="17">
        <f t="shared" si="976"/>
        <v>23.703871405931629</v>
      </c>
      <c r="C2880" s="17">
        <f t="shared" si="977"/>
        <v>2.4957093821510301</v>
      </c>
      <c r="D2880" s="17">
        <f t="shared" si="978"/>
        <v>29.617346938775508</v>
      </c>
      <c r="E2880" s="17">
        <f t="shared" si="979"/>
        <v>2.7010678640392709</v>
      </c>
      <c r="F2880" s="17">
        <f t="shared" si="980"/>
        <v>17.998633879781419</v>
      </c>
      <c r="G2880" s="17">
        <f t="shared" si="981"/>
        <v>2.3509992862241256</v>
      </c>
      <c r="H2880" s="17">
        <f t="shared" si="982"/>
        <v>25</v>
      </c>
      <c r="I2880" s="17">
        <f t="shared" si="983"/>
        <v>2.4835184683464284</v>
      </c>
      <c r="J2880" s="18">
        <v>10.47</v>
      </c>
      <c r="K2880" s="17">
        <v>0.44169999999999998</v>
      </c>
      <c r="L2880" s="17">
        <v>4.1951999999999998</v>
      </c>
      <c r="M2880" s="18">
        <v>11.61</v>
      </c>
      <c r="N2880" s="17">
        <v>9.8000000000000004E-2</v>
      </c>
      <c r="O2880" s="17">
        <v>4.2983000000000002</v>
      </c>
      <c r="P2880" s="18">
        <v>10.54</v>
      </c>
      <c r="Q2880" s="17">
        <v>0.2928</v>
      </c>
      <c r="R2880" s="17">
        <v>4.4832000000000001</v>
      </c>
      <c r="S2880" s="18">
        <v>11</v>
      </c>
      <c r="T2880" s="17">
        <v>0.33</v>
      </c>
      <c r="U2880" s="17">
        <v>4.4291999999999998</v>
      </c>
      <c r="V2880" s="21">
        <v>42487</v>
      </c>
      <c r="W2880" s="7">
        <v>601928</v>
      </c>
      <c r="X2880" s="30"/>
      <c r="Y2880" s="66"/>
      <c r="Z2880" s="66"/>
      <c r="AA2880" s="30"/>
      <c r="AB2880" s="66">
        <v>84739</v>
      </c>
      <c r="AC2880" s="66">
        <v>30032</v>
      </c>
      <c r="AD2880" s="30"/>
      <c r="AE2880" s="66">
        <v>80354</v>
      </c>
      <c r="AF2880" s="66">
        <v>31671</v>
      </c>
      <c r="AG2880" s="30"/>
      <c r="AH2880" s="66">
        <v>71407</v>
      </c>
      <c r="AI2880" s="66">
        <v>35639</v>
      </c>
      <c r="AJ2880" s="76"/>
      <c r="AK2880" s="75"/>
      <c r="AL2880" s="7">
        <v>601928</v>
      </c>
    </row>
    <row r="2881" spans="1:38" x14ac:dyDescent="0.15">
      <c r="A2881" s="7">
        <v>601929</v>
      </c>
      <c r="B2881" s="17">
        <f t="shared" si="976"/>
        <v>31.198808637379006</v>
      </c>
      <c r="C2881" s="17">
        <f t="shared" si="977"/>
        <v>2.1620227038183697</v>
      </c>
      <c r="D2881" s="17">
        <f t="shared" si="978"/>
        <v>34.74702380952381</v>
      </c>
      <c r="E2881" s="17">
        <f t="shared" si="979"/>
        <v>2.3990547621493885</v>
      </c>
      <c r="F2881" s="17">
        <f t="shared" si="980"/>
        <v>37.245841035120151</v>
      </c>
      <c r="G2881" s="17">
        <f t="shared" si="981"/>
        <v>2.0419537900283746</v>
      </c>
      <c r="H2881" s="17">
        <f t="shared" si="982"/>
        <v>44.66180371352786</v>
      </c>
      <c r="I2881" s="17">
        <f t="shared" si="983"/>
        <v>2.2507393854328539</v>
      </c>
      <c r="J2881" s="18">
        <v>4.1900000000000004</v>
      </c>
      <c r="K2881" s="17">
        <v>0.1343</v>
      </c>
      <c r="L2881" s="17">
        <v>1.9379999999999999</v>
      </c>
      <c r="M2881" s="18">
        <v>4.67</v>
      </c>
      <c r="N2881" s="17">
        <v>3.3599999999999998E-2</v>
      </c>
      <c r="O2881" s="17">
        <v>1.9466000000000001</v>
      </c>
      <c r="P2881" s="18">
        <v>4.03</v>
      </c>
      <c r="Q2881" s="17">
        <v>5.4100000000000002E-2</v>
      </c>
      <c r="R2881" s="17">
        <v>1.9736</v>
      </c>
      <c r="S2881" s="18">
        <v>4.49</v>
      </c>
      <c r="T2881" s="17">
        <v>7.5399999999999995E-2</v>
      </c>
      <c r="U2881" s="17">
        <v>1.9948999999999999</v>
      </c>
      <c r="V2881" s="21">
        <v>42473</v>
      </c>
      <c r="W2881" s="7">
        <v>601929</v>
      </c>
      <c r="X2881" s="16"/>
      <c r="Y2881" s="66">
        <v>100137</v>
      </c>
      <c r="Z2881" s="66">
        <v>31065</v>
      </c>
      <c r="AA2881" s="16"/>
      <c r="AB2881" s="66">
        <v>103352</v>
      </c>
      <c r="AC2881" s="66">
        <v>30099</v>
      </c>
      <c r="AD2881" s="30"/>
      <c r="AE2881" s="66">
        <v>97445</v>
      </c>
      <c r="AF2881" s="66">
        <v>31924</v>
      </c>
      <c r="AG2881" s="30"/>
      <c r="AH2881" s="66">
        <v>90060</v>
      </c>
      <c r="AI2881" s="66">
        <v>34541</v>
      </c>
      <c r="AJ2881" s="76"/>
      <c r="AK2881" s="75"/>
      <c r="AL2881" s="7">
        <v>601929</v>
      </c>
    </row>
    <row r="2882" spans="1:38" x14ac:dyDescent="0.15">
      <c r="A2882" s="7">
        <v>601933</v>
      </c>
      <c r="B2882" s="17">
        <f t="shared" si="976"/>
        <v>30.6875</v>
      </c>
      <c r="C2882" s="17">
        <f t="shared" si="977"/>
        <v>1.6332911981904064</v>
      </c>
      <c r="D2882" s="17">
        <f t="shared" si="978"/>
        <v>18.645833333333332</v>
      </c>
      <c r="E2882" s="17">
        <f t="shared" si="979"/>
        <v>2.866568445327013</v>
      </c>
      <c r="F2882" s="17">
        <f t="shared" si="980"/>
        <v>25.8125</v>
      </c>
      <c r="G2882" s="17">
        <f t="shared" si="981"/>
        <v>2.734375</v>
      </c>
      <c r="H2882" s="17">
        <f t="shared" si="982"/>
        <v>33.450000000000003</v>
      </c>
      <c r="I2882" s="17">
        <f t="shared" si="983"/>
        <v>2.2737700739230182</v>
      </c>
      <c r="J2882" s="18">
        <v>4.91</v>
      </c>
      <c r="K2882" s="17">
        <v>0.16</v>
      </c>
      <c r="L2882" s="17">
        <v>3.0062000000000002</v>
      </c>
      <c r="M2882" s="18">
        <v>8.9499999999999993</v>
      </c>
      <c r="N2882" s="17">
        <v>0.12</v>
      </c>
      <c r="O2882" s="17">
        <v>3.1221999999999999</v>
      </c>
      <c r="P2882" s="18">
        <v>4.13</v>
      </c>
      <c r="Q2882" s="17">
        <v>0.08</v>
      </c>
      <c r="R2882" s="17">
        <v>1.5104</v>
      </c>
      <c r="S2882" s="18">
        <v>4.46</v>
      </c>
      <c r="T2882" s="17">
        <v>0.1</v>
      </c>
      <c r="U2882" s="17">
        <v>1.9615</v>
      </c>
      <c r="V2882" s="21">
        <v>42460</v>
      </c>
      <c r="W2882" s="7">
        <v>601933</v>
      </c>
      <c r="X2882" s="16"/>
      <c r="Y2882" s="66">
        <v>133926</v>
      </c>
      <c r="Z2882" s="66">
        <v>30372</v>
      </c>
      <c r="AA2882" s="16"/>
      <c r="AB2882" s="66">
        <v>121561</v>
      </c>
      <c r="AC2882" s="66">
        <v>33461</v>
      </c>
      <c r="AD2882" s="30" t="s">
        <v>41</v>
      </c>
      <c r="AE2882" s="66">
        <v>126620</v>
      </c>
      <c r="AF2882" s="66">
        <v>64248</v>
      </c>
      <c r="AG2882" s="30" t="s">
        <v>41</v>
      </c>
      <c r="AH2882" s="66">
        <v>117290</v>
      </c>
      <c r="AI2882" s="66">
        <v>81597</v>
      </c>
      <c r="AJ2882" s="76"/>
      <c r="AK2882" s="75"/>
      <c r="AL2882" s="7">
        <v>601933</v>
      </c>
    </row>
    <row r="2883" spans="1:38" x14ac:dyDescent="0.15">
      <c r="A2883" s="7">
        <v>601939</v>
      </c>
      <c r="B2883" s="17">
        <f t="shared" si="976"/>
        <v>5.9780219780219781</v>
      </c>
      <c r="C2883" s="17">
        <f t="shared" si="977"/>
        <v>0.94773519163763065</v>
      </c>
      <c r="D2883" s="17">
        <f t="shared" si="978"/>
        <v>4.4907407407407405</v>
      </c>
      <c r="E2883" s="17">
        <f t="shared" si="979"/>
        <v>0.80298013245033106</v>
      </c>
      <c r="F2883" s="17">
        <f t="shared" si="980"/>
        <v>4.4811320754716979</v>
      </c>
      <c r="G2883" s="17">
        <f t="shared" si="981"/>
        <v>0.80508474576271183</v>
      </c>
      <c r="H2883" s="17">
        <f t="shared" si="982"/>
        <v>4.9807692307692299</v>
      </c>
      <c r="I2883" s="17">
        <f t="shared" si="983"/>
        <v>0.83413848631239929</v>
      </c>
      <c r="J2883" s="18">
        <v>5.44</v>
      </c>
      <c r="K2883" s="17">
        <v>0.91</v>
      </c>
      <c r="L2883" s="17">
        <v>5.74</v>
      </c>
      <c r="M2883" s="18">
        <v>4.8499999999999996</v>
      </c>
      <c r="N2883" s="17">
        <v>0.27</v>
      </c>
      <c r="O2883" s="17">
        <v>6.04</v>
      </c>
      <c r="P2883" s="18">
        <v>4.75</v>
      </c>
      <c r="Q2883" s="17">
        <v>0.53</v>
      </c>
      <c r="R2883" s="17">
        <v>5.9</v>
      </c>
      <c r="S2883" s="18">
        <v>5.18</v>
      </c>
      <c r="T2883" s="17">
        <v>0.78</v>
      </c>
      <c r="U2883" s="17">
        <v>6.21</v>
      </c>
      <c r="V2883" s="21">
        <v>42459</v>
      </c>
      <c r="W2883" s="7">
        <v>601939</v>
      </c>
      <c r="X2883" s="16" t="s">
        <v>37</v>
      </c>
      <c r="Y2883" s="66">
        <v>449475</v>
      </c>
      <c r="Z2883" s="66">
        <v>556229</v>
      </c>
      <c r="AA2883" s="16" t="s">
        <v>39</v>
      </c>
      <c r="AB2883" s="66">
        <v>470482</v>
      </c>
      <c r="AC2883" s="66">
        <v>531393</v>
      </c>
      <c r="AD2883" s="16" t="s">
        <v>37</v>
      </c>
      <c r="AE2883" s="66">
        <v>465719</v>
      </c>
      <c r="AF2883" s="66">
        <v>536828</v>
      </c>
      <c r="AG2883" s="16" t="s">
        <v>37</v>
      </c>
      <c r="AH2883" s="66">
        <v>440217</v>
      </c>
      <c r="AI2883" s="66">
        <v>567927</v>
      </c>
      <c r="AJ2883" s="76"/>
      <c r="AK2883" s="75"/>
      <c r="AL2883" s="7">
        <v>601939</v>
      </c>
    </row>
    <row r="2884" spans="1:38" x14ac:dyDescent="0.15">
      <c r="A2884" s="7">
        <v>601958</v>
      </c>
      <c r="B2884" s="17">
        <f t="shared" si="976"/>
        <v>765</v>
      </c>
      <c r="C2884" s="17">
        <f t="shared" si="977"/>
        <v>1.9247704113724997</v>
      </c>
      <c r="D2884" s="17">
        <f t="shared" si="978"/>
        <v>-78.599999999999994</v>
      </c>
      <c r="E2884" s="17">
        <f t="shared" si="979"/>
        <v>1.9945694927297182</v>
      </c>
      <c r="F2884" s="17">
        <f t="shared" si="980"/>
        <v>-135.83333333333334</v>
      </c>
      <c r="G2884" s="17">
        <f t="shared" si="981"/>
        <v>2.073158323158323</v>
      </c>
      <c r="H2884" s="17">
        <f t="shared" si="982"/>
        <v>-526.36363636363637</v>
      </c>
      <c r="I2884" s="17">
        <f t="shared" si="983"/>
        <v>1.964076731287844</v>
      </c>
      <c r="J2884" s="18">
        <v>7.65</v>
      </c>
      <c r="K2884" s="17">
        <v>0.01</v>
      </c>
      <c r="L2884" s="17">
        <v>3.9744999999999999</v>
      </c>
      <c r="M2884" s="18">
        <v>7.86</v>
      </c>
      <c r="N2884" s="17">
        <v>-2.5000000000000001E-2</v>
      </c>
      <c r="O2884" s="17">
        <v>3.9407000000000001</v>
      </c>
      <c r="P2884" s="18">
        <v>8.15</v>
      </c>
      <c r="Q2884" s="17">
        <v>-0.03</v>
      </c>
      <c r="R2884" s="17">
        <v>3.9312</v>
      </c>
      <c r="S2884" s="18">
        <v>7.72</v>
      </c>
      <c r="T2884" s="17">
        <v>-1.0999999999999999E-2</v>
      </c>
      <c r="U2884" s="17">
        <v>3.9306000000000001</v>
      </c>
      <c r="V2884" s="21">
        <v>42467</v>
      </c>
      <c r="W2884" s="7">
        <v>601958</v>
      </c>
      <c r="X2884" s="30"/>
      <c r="Y2884" s="66"/>
      <c r="Z2884" s="66"/>
      <c r="AA2884" s="30"/>
      <c r="AB2884" s="66"/>
      <c r="AC2884" s="66"/>
      <c r="AD2884" s="30"/>
      <c r="AE2884" s="66"/>
      <c r="AF2884" s="66"/>
      <c r="AG2884" s="30"/>
      <c r="AH2884" s="66">
        <v>104533</v>
      </c>
      <c r="AI2884" s="66">
        <v>30867</v>
      </c>
      <c r="AJ2884" s="76"/>
      <c r="AK2884" s="75"/>
      <c r="AL2884" s="7">
        <v>601958</v>
      </c>
    </row>
    <row r="2885" spans="1:38" x14ac:dyDescent="0.15">
      <c r="A2885" s="7">
        <v>601965</v>
      </c>
      <c r="B2885" s="17">
        <f t="shared" si="976"/>
        <v>33.28125</v>
      </c>
      <c r="C2885" s="17">
        <f t="shared" si="977"/>
        <v>2.7110273902861217</v>
      </c>
      <c r="D2885" s="17">
        <f t="shared" si="978"/>
        <v>38.875</v>
      </c>
      <c r="E2885" s="17">
        <f t="shared" si="979"/>
        <v>2.3375842457344724</v>
      </c>
      <c r="F2885" s="17">
        <f t="shared" si="980"/>
        <v>40.041666666666664</v>
      </c>
      <c r="G2885" s="17">
        <f t="shared" si="981"/>
        <v>2.4368597220813468</v>
      </c>
      <c r="H2885" s="17">
        <f t="shared" si="982"/>
        <v>34.321428571428569</v>
      </c>
      <c r="I2885" s="17">
        <f t="shared" si="983"/>
        <v>2.3803036682931662</v>
      </c>
      <c r="J2885" s="18">
        <v>10.65</v>
      </c>
      <c r="K2885" s="17">
        <v>0.32</v>
      </c>
      <c r="L2885" s="17">
        <v>3.9283999999999999</v>
      </c>
      <c r="M2885" s="18">
        <v>9.33</v>
      </c>
      <c r="N2885" s="17">
        <v>0.06</v>
      </c>
      <c r="O2885" s="17">
        <v>3.9912999999999998</v>
      </c>
      <c r="P2885" s="18">
        <v>9.61</v>
      </c>
      <c r="Q2885" s="17">
        <v>0.12</v>
      </c>
      <c r="R2885" s="17">
        <v>3.9436</v>
      </c>
      <c r="S2885" s="18">
        <v>9.61</v>
      </c>
      <c r="T2885" s="17">
        <v>0.21</v>
      </c>
      <c r="U2885" s="17">
        <v>4.0373000000000001</v>
      </c>
      <c r="V2885" s="21">
        <v>42454</v>
      </c>
      <c r="W2885" s="7">
        <v>601965</v>
      </c>
      <c r="X2885" s="42" t="s">
        <v>41</v>
      </c>
      <c r="Y2885" s="66">
        <v>41790</v>
      </c>
      <c r="Z2885" s="66">
        <v>23000</v>
      </c>
      <c r="AA2885" s="42"/>
      <c r="AB2885" s="66">
        <v>48099</v>
      </c>
      <c r="AC2885" s="66">
        <v>19983</v>
      </c>
      <c r="AD2885" s="42" t="s">
        <v>41</v>
      </c>
      <c r="AE2885" s="66">
        <v>37380</v>
      </c>
      <c r="AF2885" s="66">
        <v>25713</v>
      </c>
      <c r="AG2885" s="42" t="s">
        <v>41</v>
      </c>
      <c r="AH2885" s="66">
        <v>33159</v>
      </c>
      <c r="AI2885" s="66">
        <v>28987</v>
      </c>
      <c r="AJ2885" s="76"/>
      <c r="AK2885" s="75"/>
      <c r="AL2885" s="7">
        <v>601965</v>
      </c>
    </row>
    <row r="2886" spans="1:38" x14ac:dyDescent="0.15">
      <c r="A2886" s="7">
        <v>601966</v>
      </c>
      <c r="B2886" s="17">
        <f t="shared" si="976"/>
        <v>39.544117647058819</v>
      </c>
      <c r="C2886" s="17">
        <f t="shared" si="977"/>
        <v>6.1674311926605503</v>
      </c>
      <c r="D2886" s="17">
        <f t="shared" si="978"/>
        <v>0</v>
      </c>
      <c r="E2886" s="17">
        <f t="shared" si="979"/>
        <v>0</v>
      </c>
      <c r="F2886" s="17">
        <f t="shared" si="980"/>
        <v>0</v>
      </c>
      <c r="G2886" s="17">
        <f t="shared" si="981"/>
        <v>0</v>
      </c>
      <c r="H2886" s="17">
        <f t="shared" si="982"/>
        <v>29.763698630136986</v>
      </c>
      <c r="I2886" s="17">
        <f t="shared" si="983"/>
        <v>4.5226052204321219</v>
      </c>
      <c r="J2886" s="18">
        <v>26.89</v>
      </c>
      <c r="K2886" s="17">
        <v>0.68</v>
      </c>
      <c r="L2886" s="17">
        <v>4.3600000000000003</v>
      </c>
      <c r="M2886" s="18">
        <v>0</v>
      </c>
      <c r="N2886" s="17">
        <v>0.68</v>
      </c>
      <c r="O2886" s="17">
        <v>4.3600000000000003</v>
      </c>
      <c r="P2886" s="18">
        <v>0</v>
      </c>
      <c r="Q2886" s="17">
        <v>0.68</v>
      </c>
      <c r="R2886" s="17">
        <v>4.3600000000000003</v>
      </c>
      <c r="S2886" s="18">
        <v>28.97</v>
      </c>
      <c r="T2886" s="17">
        <v>0.73</v>
      </c>
      <c r="U2886" s="17">
        <v>6.4055999999999997</v>
      </c>
      <c r="V2886" s="28">
        <v>42472</v>
      </c>
      <c r="W2886" s="7">
        <v>601966</v>
      </c>
      <c r="X2886" s="42"/>
      <c r="Y2886" s="66"/>
      <c r="Z2886" s="66"/>
      <c r="AA2886" s="42"/>
      <c r="AB2886" s="66"/>
      <c r="AC2886" s="66"/>
      <c r="AD2886" s="42"/>
      <c r="AE2886" s="66"/>
      <c r="AF2886" s="66"/>
      <c r="AG2886" s="42"/>
      <c r="AH2886" s="66">
        <v>109287</v>
      </c>
      <c r="AI2886" s="66">
        <v>10980</v>
      </c>
      <c r="AJ2886" s="76"/>
      <c r="AK2886" s="75"/>
      <c r="AL2886" s="7">
        <v>601966</v>
      </c>
    </row>
    <row r="2887" spans="1:38" x14ac:dyDescent="0.15">
      <c r="A2887" s="7">
        <v>601968</v>
      </c>
      <c r="B2887" s="17">
        <f t="shared" si="976"/>
        <v>79.75</v>
      </c>
      <c r="C2887" s="17">
        <f t="shared" si="977"/>
        <v>3.9759036144578315</v>
      </c>
      <c r="D2887" s="17">
        <f t="shared" si="978"/>
        <v>-121.24999999999999</v>
      </c>
      <c r="E2887" s="17">
        <f t="shared" si="979"/>
        <v>4.0570496465766031</v>
      </c>
      <c r="F2887" s="17">
        <f t="shared" si="980"/>
        <v>-513</v>
      </c>
      <c r="G2887" s="17">
        <f t="shared" si="981"/>
        <v>4.3123739071956964</v>
      </c>
      <c r="H2887" s="17">
        <f t="shared" si="982"/>
        <v>735.75</v>
      </c>
      <c r="I2887" s="17">
        <f t="shared" si="983"/>
        <v>4.069357448044137</v>
      </c>
      <c r="J2887" s="18">
        <v>9.57</v>
      </c>
      <c r="K2887" s="17">
        <v>0.12</v>
      </c>
      <c r="L2887" s="17">
        <v>2.407</v>
      </c>
      <c r="M2887" s="18">
        <v>9.6999999999999993</v>
      </c>
      <c r="N2887" s="17">
        <v>-0.02</v>
      </c>
      <c r="O2887" s="17">
        <v>2.3908999999999998</v>
      </c>
      <c r="P2887" s="18">
        <v>10.26</v>
      </c>
      <c r="Q2887" s="17">
        <v>-0.01</v>
      </c>
      <c r="R2887" s="17">
        <v>2.3792</v>
      </c>
      <c r="S2887" s="18">
        <v>9.81</v>
      </c>
      <c r="T2887" s="17">
        <v>0.01</v>
      </c>
      <c r="U2887" s="17">
        <v>2.4106999999999998</v>
      </c>
      <c r="V2887" s="28">
        <v>42460</v>
      </c>
      <c r="W2887" s="7">
        <v>601968</v>
      </c>
      <c r="X2887" s="30"/>
      <c r="Y2887" s="66"/>
      <c r="Z2887" s="66"/>
      <c r="AA2887" s="30"/>
      <c r="AB2887" s="66"/>
      <c r="AC2887" s="66"/>
      <c r="AD2887" s="30"/>
      <c r="AE2887" s="66"/>
      <c r="AF2887" s="66"/>
      <c r="AG2887" s="30"/>
      <c r="AH2887" s="66"/>
      <c r="AI2887" s="66"/>
      <c r="AJ2887" s="76"/>
      <c r="AK2887" s="75"/>
      <c r="AL2887" s="7">
        <v>601968</v>
      </c>
    </row>
    <row r="2888" spans="1:38" x14ac:dyDescent="0.15">
      <c r="A2888" s="7">
        <v>601969</v>
      </c>
      <c r="B2888" s="17">
        <f t="shared" si="976"/>
        <v>1224</v>
      </c>
      <c r="C2888" s="17">
        <f t="shared" si="977"/>
        <v>5.2911425236674887</v>
      </c>
      <c r="D2888" s="17">
        <f t="shared" si="978"/>
        <v>-98.548387096774206</v>
      </c>
      <c r="E2888" s="17">
        <f t="shared" si="979"/>
        <v>5.3704843104509106</v>
      </c>
      <c r="F2888" s="17">
        <f t="shared" si="980"/>
        <v>-102</v>
      </c>
      <c r="G2888" s="17">
        <f t="shared" si="981"/>
        <v>5.0388467238514396</v>
      </c>
      <c r="H2888" s="17">
        <f t="shared" si="982"/>
        <v>-115.83333333333334</v>
      </c>
      <c r="I2888" s="17">
        <f t="shared" si="983"/>
        <v>5.0101374183374627</v>
      </c>
      <c r="J2888" s="18">
        <v>12.24</v>
      </c>
      <c r="K2888" s="17">
        <v>0.01</v>
      </c>
      <c r="L2888" s="17">
        <v>2.3132999999999999</v>
      </c>
      <c r="M2888" s="18">
        <v>12.22</v>
      </c>
      <c r="N2888" s="17">
        <v>-3.1E-2</v>
      </c>
      <c r="O2888" s="17">
        <v>2.2753999999999999</v>
      </c>
      <c r="P2888" s="18">
        <v>11.22</v>
      </c>
      <c r="Q2888" s="17">
        <v>-5.5E-2</v>
      </c>
      <c r="R2888" s="17">
        <v>2.2267000000000001</v>
      </c>
      <c r="S2888" s="18">
        <v>11.12</v>
      </c>
      <c r="T2888" s="17">
        <v>-7.1999999999999995E-2</v>
      </c>
      <c r="U2888" s="17">
        <v>2.2195</v>
      </c>
      <c r="V2888" s="21">
        <v>42457</v>
      </c>
      <c r="W2888" s="7">
        <v>601969</v>
      </c>
      <c r="X2888" s="30" t="s">
        <v>37</v>
      </c>
      <c r="Y2888" s="66">
        <v>31572</v>
      </c>
      <c r="Z2888" s="66">
        <v>59124</v>
      </c>
      <c r="AA2888" s="16" t="s">
        <v>39</v>
      </c>
      <c r="AB2888" s="66">
        <v>32328</v>
      </c>
      <c r="AC2888" s="66">
        <v>57741</v>
      </c>
      <c r="AD2888" s="16" t="s">
        <v>37</v>
      </c>
      <c r="AE2888" s="66">
        <v>28993</v>
      </c>
      <c r="AF2888" s="66">
        <v>64383</v>
      </c>
      <c r="AG2888" s="16" t="s">
        <v>37</v>
      </c>
      <c r="AH2888" s="66">
        <v>27756</v>
      </c>
      <c r="AI2888" s="66">
        <v>67253</v>
      </c>
      <c r="AJ2888" s="76"/>
      <c r="AK2888" s="75"/>
      <c r="AL2888" s="7">
        <v>601969</v>
      </c>
    </row>
    <row r="2889" spans="1:38" x14ac:dyDescent="0.15">
      <c r="A2889" s="7">
        <v>601985</v>
      </c>
      <c r="B2889" s="17">
        <f t="shared" si="976"/>
        <v>25.395683453237407</v>
      </c>
      <c r="C2889" s="17">
        <f t="shared" si="977"/>
        <v>2.9173553719008263</v>
      </c>
      <c r="D2889" s="17">
        <f t="shared" si="978"/>
        <v>29.69230769230769</v>
      </c>
      <c r="E2889" s="17">
        <f t="shared" si="979"/>
        <v>3.1127777105761862</v>
      </c>
      <c r="F2889" s="17">
        <f t="shared" si="980"/>
        <v>21.34375</v>
      </c>
      <c r="G2889" s="17">
        <f t="shared" si="981"/>
        <v>2.6515004464459024</v>
      </c>
      <c r="H2889" s="17">
        <f t="shared" si="982"/>
        <v>20.75</v>
      </c>
      <c r="I2889" s="17">
        <f t="shared" si="983"/>
        <v>2.5854684214625028</v>
      </c>
      <c r="J2889" s="18">
        <v>7.06</v>
      </c>
      <c r="K2889" s="17">
        <v>0.27800000000000002</v>
      </c>
      <c r="L2889" s="17">
        <v>2.42</v>
      </c>
      <c r="M2889" s="18">
        <v>7.72</v>
      </c>
      <c r="N2889" s="17">
        <v>6.5000000000000002E-2</v>
      </c>
      <c r="O2889" s="17">
        <v>2.4801000000000002</v>
      </c>
      <c r="P2889" s="18">
        <v>6.83</v>
      </c>
      <c r="Q2889" s="17">
        <v>0.16</v>
      </c>
      <c r="R2889" s="17">
        <v>2.5758999999999999</v>
      </c>
      <c r="S2889" s="18">
        <v>6.64</v>
      </c>
      <c r="T2889" s="17">
        <v>0.24</v>
      </c>
      <c r="U2889" s="17">
        <v>2.5682</v>
      </c>
      <c r="V2889" s="21">
        <v>42487</v>
      </c>
      <c r="W2889" s="7">
        <v>601985</v>
      </c>
      <c r="X2889" s="30"/>
      <c r="Y2889" s="66"/>
      <c r="Z2889" s="66"/>
      <c r="AA2889" s="30"/>
      <c r="AB2889" s="66"/>
      <c r="AC2889" s="66"/>
      <c r="AD2889" s="30"/>
      <c r="AE2889" s="66"/>
      <c r="AF2889" s="66"/>
      <c r="AG2889" s="30"/>
      <c r="AH2889" s="66"/>
      <c r="AI2889" s="66"/>
      <c r="AJ2889" s="76"/>
      <c r="AK2889" s="75"/>
      <c r="AL2889" s="7">
        <v>601985</v>
      </c>
    </row>
    <row r="2890" spans="1:38" x14ac:dyDescent="0.15">
      <c r="A2890" s="7">
        <v>601988</v>
      </c>
      <c r="B2890" s="17">
        <f t="shared" si="976"/>
        <v>6.1428571428571423</v>
      </c>
      <c r="C2890" s="17">
        <f t="shared" si="977"/>
        <v>0.84107579462102688</v>
      </c>
      <c r="D2890" s="17">
        <f t="shared" si="978"/>
        <v>5.666666666666667</v>
      </c>
      <c r="E2890" s="17">
        <f t="shared" si="979"/>
        <v>0.80188679245283012</v>
      </c>
      <c r="F2890" s="17">
        <f t="shared" si="980"/>
        <v>5.17741935483871</v>
      </c>
      <c r="G2890" s="17">
        <f t="shared" si="981"/>
        <v>0.75707547169811318</v>
      </c>
      <c r="H2890" s="17">
        <f t="shared" si="982"/>
        <v>5.7443181818181817</v>
      </c>
      <c r="I2890" s="17">
        <f t="shared" si="983"/>
        <v>0.76940639269406397</v>
      </c>
      <c r="J2890" s="18">
        <v>3.44</v>
      </c>
      <c r="K2890" s="17">
        <v>0.56000000000000005</v>
      </c>
      <c r="L2890" s="17">
        <v>4.09</v>
      </c>
      <c r="M2890" s="18">
        <v>3.4</v>
      </c>
      <c r="N2890" s="17">
        <v>0.15</v>
      </c>
      <c r="O2890" s="17">
        <v>4.24</v>
      </c>
      <c r="P2890" s="18">
        <v>3.21</v>
      </c>
      <c r="Q2890" s="17">
        <v>0.31</v>
      </c>
      <c r="R2890" s="17">
        <v>4.24</v>
      </c>
      <c r="S2890" s="18">
        <v>3.37</v>
      </c>
      <c r="T2890" s="17">
        <v>0.44</v>
      </c>
      <c r="U2890" s="17">
        <v>4.38</v>
      </c>
      <c r="V2890" s="21">
        <v>42461</v>
      </c>
      <c r="W2890" s="7">
        <v>601988</v>
      </c>
      <c r="X2890" s="16" t="s">
        <v>41</v>
      </c>
      <c r="Y2890" s="66">
        <v>963786</v>
      </c>
      <c r="Z2890" s="66">
        <v>305449</v>
      </c>
      <c r="AA2890" s="16" t="s">
        <v>43</v>
      </c>
      <c r="AB2890" s="66">
        <v>963840</v>
      </c>
      <c r="AC2890" s="66">
        <v>305432</v>
      </c>
      <c r="AD2890" s="16" t="s">
        <v>41</v>
      </c>
      <c r="AE2890" s="66">
        <v>930795</v>
      </c>
      <c r="AF2890" s="66">
        <v>316276</v>
      </c>
      <c r="AG2890" s="16" t="s">
        <v>41</v>
      </c>
      <c r="AH2890" s="66">
        <v>884907</v>
      </c>
      <c r="AI2890" s="66">
        <v>332677</v>
      </c>
      <c r="AJ2890" s="76"/>
      <c r="AK2890" s="75"/>
      <c r="AL2890" s="7">
        <v>601988</v>
      </c>
    </row>
    <row r="2891" spans="1:38" x14ac:dyDescent="0.15">
      <c r="A2891" s="7">
        <v>601989</v>
      </c>
      <c r="B2891" s="17">
        <f t="shared" si="976"/>
        <v>-49.58041958041958</v>
      </c>
      <c r="C2891" s="17">
        <f t="shared" si="977"/>
        <v>2.2839287440002578</v>
      </c>
      <c r="D2891" s="17">
        <f t="shared" si="978"/>
        <v>149.79166666666669</v>
      </c>
      <c r="E2891" s="17">
        <f t="shared" si="979"/>
        <v>2.3174858984689766</v>
      </c>
      <c r="F2891" s="17">
        <f t="shared" si="980"/>
        <v>79.125</v>
      </c>
      <c r="G2891" s="17">
        <f t="shared" si="981"/>
        <v>1.9038166561400343</v>
      </c>
      <c r="H2891" s="17">
        <f t="shared" si="982"/>
        <v>101.08695652173914</v>
      </c>
      <c r="I2891" s="17">
        <f t="shared" si="983"/>
        <v>1.8603534671587603</v>
      </c>
      <c r="J2891" s="18">
        <v>7.09</v>
      </c>
      <c r="K2891" s="17">
        <v>-0.14299999999999999</v>
      </c>
      <c r="L2891" s="17">
        <v>3.1042999999999998</v>
      </c>
      <c r="M2891" s="18">
        <v>7.19</v>
      </c>
      <c r="N2891" s="17">
        <v>1.2E-2</v>
      </c>
      <c r="O2891" s="17">
        <v>3.1025</v>
      </c>
      <c r="P2891" s="18">
        <v>6.33</v>
      </c>
      <c r="Q2891" s="17">
        <v>0.04</v>
      </c>
      <c r="R2891" s="17">
        <v>3.3249</v>
      </c>
      <c r="S2891" s="18">
        <v>6.2</v>
      </c>
      <c r="T2891" s="17">
        <v>4.5999999999999999E-2</v>
      </c>
      <c r="U2891" s="17">
        <v>3.3327</v>
      </c>
      <c r="V2891" s="28">
        <v>42486</v>
      </c>
      <c r="W2891" s="7">
        <v>601989</v>
      </c>
      <c r="X2891" s="30"/>
      <c r="Y2891" s="66"/>
      <c r="Z2891" s="66"/>
      <c r="AA2891" s="30"/>
      <c r="AB2891" s="66"/>
      <c r="AC2891" s="66"/>
      <c r="AD2891" s="30"/>
      <c r="AE2891" s="66"/>
      <c r="AF2891" s="66"/>
      <c r="AG2891" s="30"/>
      <c r="AH2891" s="66"/>
      <c r="AI2891" s="66"/>
      <c r="AJ2891" s="76"/>
      <c r="AK2891" s="75"/>
      <c r="AL2891" s="7">
        <v>601989</v>
      </c>
    </row>
    <row r="2892" spans="1:38" x14ac:dyDescent="0.15">
      <c r="A2892" s="7">
        <v>601991</v>
      </c>
      <c r="B2892" s="17">
        <f t="shared" si="976"/>
        <v>18.104265402843602</v>
      </c>
      <c r="C2892" s="17">
        <f t="shared" si="977"/>
        <v>1.1293088157038964</v>
      </c>
      <c r="D2892" s="17">
        <f t="shared" si="978"/>
        <v>20.760233918128655</v>
      </c>
      <c r="E2892" s="17">
        <f t="shared" si="979"/>
        <v>1.2411140892669852</v>
      </c>
      <c r="F2892" s="17">
        <f t="shared" si="980"/>
        <v>15.290880503144654</v>
      </c>
      <c r="G2892" s="17">
        <f t="shared" si="981"/>
        <v>1.1677824142175257</v>
      </c>
      <c r="H2892" s="17">
        <f t="shared" si="982"/>
        <v>-12.187896741430384</v>
      </c>
      <c r="I2892" s="17">
        <f t="shared" si="983"/>
        <v>1.2969467711429343</v>
      </c>
      <c r="J2892" s="18">
        <v>3.82</v>
      </c>
      <c r="K2892" s="17">
        <v>0.21099999999999999</v>
      </c>
      <c r="L2892" s="17">
        <v>3.3826000000000001</v>
      </c>
      <c r="M2892" s="18">
        <v>4.26</v>
      </c>
      <c r="N2892" s="17">
        <v>5.1299999999999998E-2</v>
      </c>
      <c r="O2892" s="17">
        <v>3.4323999999999999</v>
      </c>
      <c r="P2892" s="18">
        <v>3.89</v>
      </c>
      <c r="Q2892" s="17">
        <v>0.12720000000000001</v>
      </c>
      <c r="R2892" s="17">
        <v>3.3311000000000002</v>
      </c>
      <c r="S2892" s="18">
        <v>3.84</v>
      </c>
      <c r="T2892" s="17">
        <v>-0.23630000000000001</v>
      </c>
      <c r="U2892" s="17">
        <v>2.9607999999999999</v>
      </c>
      <c r="V2892" s="21">
        <v>42450</v>
      </c>
      <c r="W2892" s="7">
        <v>601991</v>
      </c>
      <c r="X2892" s="16" t="s">
        <v>41</v>
      </c>
      <c r="Y2892" s="66">
        <v>246535</v>
      </c>
      <c r="Z2892" s="66">
        <v>53988</v>
      </c>
      <c r="AA2892" s="16" t="s">
        <v>41</v>
      </c>
      <c r="AB2892" s="66">
        <v>239978</v>
      </c>
      <c r="AC2892" s="66">
        <v>55464</v>
      </c>
      <c r="AD2892" s="30" t="s">
        <v>41</v>
      </c>
      <c r="AE2892" s="66">
        <v>234046</v>
      </c>
      <c r="AF2892" s="66">
        <v>56869</v>
      </c>
      <c r="AG2892" s="30" t="s">
        <v>41</v>
      </c>
      <c r="AH2892" s="66">
        <v>225509</v>
      </c>
      <c r="AI2892" s="66">
        <v>59022</v>
      </c>
      <c r="AJ2892" s="76"/>
      <c r="AK2892" s="75"/>
      <c r="AL2892" s="7">
        <v>601991</v>
      </c>
    </row>
    <row r="2893" spans="1:38" x14ac:dyDescent="0.15">
      <c r="A2893" s="7">
        <v>601992</v>
      </c>
      <c r="B2893" s="17">
        <f t="shared" si="976"/>
        <v>10.619047619047619</v>
      </c>
      <c r="C2893" s="17">
        <f t="shared" si="977"/>
        <v>0.62525409709663404</v>
      </c>
      <c r="D2893" s="17">
        <f t="shared" si="978"/>
        <v>75.083333333333329</v>
      </c>
      <c r="E2893" s="17">
        <f t="shared" si="979"/>
        <v>1.2577826171929529</v>
      </c>
      <c r="F2893" s="17">
        <f t="shared" si="980"/>
        <v>11.397058823529411</v>
      </c>
      <c r="G2893" s="17">
        <f t="shared" si="981"/>
        <v>1.0408971862198644</v>
      </c>
      <c r="H2893" s="17">
        <f t="shared" si="982"/>
        <v>15.428571428571431</v>
      </c>
      <c r="I2893" s="17">
        <f t="shared" si="983"/>
        <v>1.043528672882748</v>
      </c>
      <c r="J2893" s="18">
        <v>4.46</v>
      </c>
      <c r="K2893" s="17">
        <v>0.42</v>
      </c>
      <c r="L2893" s="17">
        <v>7.1330999999999998</v>
      </c>
      <c r="M2893" s="18">
        <v>9.01</v>
      </c>
      <c r="N2893" s="17">
        <v>0.03</v>
      </c>
      <c r="O2893" s="17">
        <v>7.1634000000000002</v>
      </c>
      <c r="P2893" s="18">
        <v>7.75</v>
      </c>
      <c r="Q2893" s="17">
        <v>0.34</v>
      </c>
      <c r="R2893" s="17">
        <v>7.4455</v>
      </c>
      <c r="S2893" s="18">
        <v>4.32</v>
      </c>
      <c r="T2893" s="17">
        <v>0.21</v>
      </c>
      <c r="U2893" s="17">
        <v>4.1398000000000001</v>
      </c>
      <c r="V2893" s="21">
        <v>42459</v>
      </c>
      <c r="W2893" s="7">
        <v>601992</v>
      </c>
      <c r="X2893" s="16" t="s">
        <v>37</v>
      </c>
      <c r="Y2893" s="66">
        <v>71331</v>
      </c>
      <c r="Z2893" s="66">
        <v>74847</v>
      </c>
      <c r="AA2893" s="16" t="s">
        <v>37</v>
      </c>
      <c r="AB2893" s="66">
        <v>71047</v>
      </c>
      <c r="AC2893" s="66">
        <v>75146</v>
      </c>
      <c r="AD2893" s="30" t="s">
        <v>43</v>
      </c>
      <c r="AE2893" s="66">
        <v>77543</v>
      </c>
      <c r="AF2893" s="66">
        <v>68851</v>
      </c>
      <c r="AG2893" s="16" t="s">
        <v>37</v>
      </c>
      <c r="AH2893" s="66">
        <v>69857</v>
      </c>
      <c r="AI2893" s="66">
        <v>152852</v>
      </c>
      <c r="AJ2893" s="76"/>
      <c r="AK2893" s="75"/>
      <c r="AL2893" s="7">
        <v>601992</v>
      </c>
    </row>
    <row r="2894" spans="1:38" x14ac:dyDescent="0.15">
      <c r="A2894" s="7">
        <v>601996</v>
      </c>
      <c r="B2894" s="17">
        <f t="shared" si="976"/>
        <v>78.333333333333343</v>
      </c>
      <c r="C2894" s="17">
        <f t="shared" si="977"/>
        <v>2.5659223671998688</v>
      </c>
      <c r="D2894" s="17">
        <f t="shared" si="978"/>
        <v>330.07812499999994</v>
      </c>
      <c r="E2894" s="17">
        <f t="shared" si="979"/>
        <v>2.3025777971551582</v>
      </c>
      <c r="F2894" s="17">
        <f t="shared" si="980"/>
        <v>63.750000000000007</v>
      </c>
      <c r="G2894" s="17">
        <f t="shared" si="981"/>
        <v>2.0925652387986213</v>
      </c>
      <c r="H2894" s="17">
        <f t="shared" si="982"/>
        <v>42.5</v>
      </c>
      <c r="I2894" s="17">
        <f t="shared" si="983"/>
        <v>2.2693899345881725</v>
      </c>
      <c r="J2894" s="18">
        <v>9.4</v>
      </c>
      <c r="K2894" s="17">
        <v>0.12</v>
      </c>
      <c r="L2894" s="17">
        <v>3.6634000000000002</v>
      </c>
      <c r="M2894" s="18">
        <v>8.4499999999999993</v>
      </c>
      <c r="N2894" s="17">
        <v>6.4000000000000003E-3</v>
      </c>
      <c r="O2894" s="17">
        <v>3.6698</v>
      </c>
      <c r="P2894" s="18">
        <v>7.65</v>
      </c>
      <c r="Q2894" s="17">
        <v>0.06</v>
      </c>
      <c r="R2894" s="17">
        <v>3.6558000000000002</v>
      </c>
      <c r="S2894" s="18">
        <v>8.5</v>
      </c>
      <c r="T2894" s="17">
        <v>0.15</v>
      </c>
      <c r="U2894" s="17">
        <v>3.7454999999999998</v>
      </c>
      <c r="V2894" s="28">
        <v>42460</v>
      </c>
      <c r="W2894" s="7">
        <v>601996</v>
      </c>
      <c r="X2894" s="16" t="s">
        <v>43</v>
      </c>
      <c r="Y2894" s="66">
        <v>30366</v>
      </c>
      <c r="Z2894" s="66">
        <v>15442</v>
      </c>
      <c r="AA2894" s="16" t="s">
        <v>43</v>
      </c>
      <c r="AB2894" s="66">
        <v>34985</v>
      </c>
      <c r="AC2894" s="66">
        <v>13403</v>
      </c>
      <c r="AD2894" s="16" t="s">
        <v>41</v>
      </c>
      <c r="AE2894" s="66">
        <v>30058</v>
      </c>
      <c r="AF2894" s="66">
        <v>15600</v>
      </c>
      <c r="AG2894" s="16" t="s">
        <v>41</v>
      </c>
      <c r="AH2894" s="66">
        <v>25805</v>
      </c>
      <c r="AI2894" s="66">
        <v>18171</v>
      </c>
      <c r="AJ2894" s="76"/>
      <c r="AK2894" s="75"/>
      <c r="AL2894" s="7">
        <v>601996</v>
      </c>
    </row>
    <row r="2895" spans="1:38" x14ac:dyDescent="0.15">
      <c r="A2895" s="7">
        <v>601997</v>
      </c>
      <c r="B2895" s="17">
        <f t="shared" si="976"/>
        <v>8.8156424581005588</v>
      </c>
      <c r="C2895" s="17">
        <f t="shared" si="977"/>
        <v>2.0339507366304472</v>
      </c>
      <c r="D2895" s="17">
        <f t="shared" si="978"/>
        <v>0</v>
      </c>
      <c r="E2895" s="17">
        <f t="shared" si="979"/>
        <v>0</v>
      </c>
      <c r="F2895" s="17">
        <f t="shared" si="980"/>
        <v>0</v>
      </c>
      <c r="G2895" s="17">
        <f t="shared" si="981"/>
        <v>0</v>
      </c>
      <c r="H2895" s="17">
        <f t="shared" si="982"/>
        <v>7.7311643835616444</v>
      </c>
      <c r="I2895" s="17">
        <f t="shared" si="983"/>
        <v>1.685330347144457</v>
      </c>
      <c r="J2895" s="18">
        <v>15.78</v>
      </c>
      <c r="K2895" s="17">
        <v>1.79</v>
      </c>
      <c r="L2895" s="17">
        <v>7.7583000000000002</v>
      </c>
      <c r="M2895" s="18">
        <v>0</v>
      </c>
      <c r="N2895" s="17">
        <v>1.79</v>
      </c>
      <c r="O2895" s="17">
        <v>7.7583000000000002</v>
      </c>
      <c r="P2895" s="18">
        <v>0</v>
      </c>
      <c r="Q2895" s="17">
        <v>1.79</v>
      </c>
      <c r="R2895" s="17">
        <v>7.7583000000000002</v>
      </c>
      <c r="S2895" s="18">
        <v>15.05</v>
      </c>
      <c r="T2895" s="17">
        <v>1.46</v>
      </c>
      <c r="U2895" s="17">
        <v>8.93</v>
      </c>
      <c r="V2895" s="28">
        <v>42475</v>
      </c>
      <c r="W2895" s="7">
        <v>601997</v>
      </c>
      <c r="X2895" s="16"/>
      <c r="Y2895" s="66"/>
      <c r="Z2895" s="66"/>
      <c r="AA2895" s="16"/>
      <c r="AB2895" s="66"/>
      <c r="AC2895" s="66"/>
      <c r="AD2895" s="16"/>
      <c r="AE2895" s="66"/>
      <c r="AF2895" s="66"/>
      <c r="AG2895" s="16"/>
      <c r="AH2895" s="66"/>
      <c r="AI2895" s="66"/>
      <c r="AJ2895" s="76"/>
      <c r="AK2895" s="75"/>
      <c r="AL2895" s="7">
        <v>601997</v>
      </c>
    </row>
    <row r="2896" spans="1:38" x14ac:dyDescent="0.15">
      <c r="A2896" s="7">
        <v>601998</v>
      </c>
      <c r="B2896" s="17">
        <f t="shared" si="976"/>
        <v>7.2840909090909092</v>
      </c>
      <c r="C2896" s="17">
        <f t="shared" si="977"/>
        <v>0.98767334360554704</v>
      </c>
      <c r="D2896" s="17">
        <f t="shared" si="978"/>
        <v>6.5978260869565215</v>
      </c>
      <c r="E2896" s="17">
        <f t="shared" si="979"/>
        <v>0.90327380952380965</v>
      </c>
      <c r="F2896" s="17">
        <f t="shared" si="980"/>
        <v>5.90625</v>
      </c>
      <c r="G2896" s="17">
        <f t="shared" si="981"/>
        <v>0.84124629080118696</v>
      </c>
      <c r="H2896" s="17">
        <f t="shared" si="982"/>
        <v>6.3169014084507049</v>
      </c>
      <c r="I2896" s="17">
        <f t="shared" si="983"/>
        <v>0.85550786838340487</v>
      </c>
      <c r="J2896" s="18">
        <v>6.41</v>
      </c>
      <c r="K2896" s="17">
        <v>0.88</v>
      </c>
      <c r="L2896" s="17">
        <v>6.49</v>
      </c>
      <c r="M2896" s="18">
        <v>6.07</v>
      </c>
      <c r="N2896" s="17">
        <v>0.23</v>
      </c>
      <c r="O2896" s="17">
        <v>6.72</v>
      </c>
      <c r="P2896" s="18">
        <v>5.67</v>
      </c>
      <c r="Q2896" s="17">
        <v>0.48</v>
      </c>
      <c r="R2896" s="17">
        <v>6.74</v>
      </c>
      <c r="S2896" s="18">
        <v>5.98</v>
      </c>
      <c r="T2896" s="17">
        <v>0.71</v>
      </c>
      <c r="U2896" s="17">
        <v>6.99</v>
      </c>
      <c r="V2896" s="21">
        <v>42453</v>
      </c>
      <c r="W2896" s="7">
        <v>601998</v>
      </c>
      <c r="X2896" s="16" t="s">
        <v>41</v>
      </c>
      <c r="Y2896" s="66">
        <v>245475</v>
      </c>
      <c r="Z2896" s="66">
        <v>190599</v>
      </c>
      <c r="AA2896" s="16" t="s">
        <v>41</v>
      </c>
      <c r="AB2896" s="66">
        <v>236328</v>
      </c>
      <c r="AC2896" s="66">
        <v>207063</v>
      </c>
      <c r="AD2896" s="16" t="s">
        <v>41</v>
      </c>
      <c r="AE2896" s="66">
        <v>225158</v>
      </c>
      <c r="AF2896" s="66">
        <v>217335</v>
      </c>
      <c r="AG2896" s="16" t="s">
        <v>37</v>
      </c>
      <c r="AH2896" s="66">
        <v>205677</v>
      </c>
      <c r="AI2896" s="66">
        <v>237921</v>
      </c>
      <c r="AJ2896" s="76"/>
      <c r="AK2896" s="75"/>
      <c r="AL2896" s="7">
        <v>601998</v>
      </c>
    </row>
    <row r="2897" spans="1:38" x14ac:dyDescent="0.15">
      <c r="A2897" s="7">
        <v>601999</v>
      </c>
      <c r="B2897" s="17">
        <f t="shared" si="976"/>
        <v>74.800000000000011</v>
      </c>
      <c r="C2897" s="17">
        <f t="shared" si="977"/>
        <v>3.3149171270718232</v>
      </c>
      <c r="D2897" s="17">
        <f t="shared" si="978"/>
        <v>218.8636363636364</v>
      </c>
      <c r="E2897" s="17">
        <f t="shared" si="979"/>
        <v>2.8364407528496955</v>
      </c>
      <c r="F2897" s="17">
        <f t="shared" si="980"/>
        <v>52.888888888888886</v>
      </c>
      <c r="G2897" s="17">
        <f t="shared" si="981"/>
        <v>2.7738927738927739</v>
      </c>
      <c r="H2897" s="17">
        <f t="shared" si="982"/>
        <v>57.500000000000007</v>
      </c>
      <c r="I2897" s="17">
        <f t="shared" si="983"/>
        <v>3.2948457152680284</v>
      </c>
      <c r="J2897" s="18">
        <v>11.22</v>
      </c>
      <c r="K2897" s="17">
        <v>0.15</v>
      </c>
      <c r="L2897" s="17">
        <v>3.3847</v>
      </c>
      <c r="M2897" s="18">
        <v>9.6300000000000008</v>
      </c>
      <c r="N2897" s="17">
        <v>1.0999999999999999E-2</v>
      </c>
      <c r="O2897" s="17">
        <v>3.3950999999999998</v>
      </c>
      <c r="P2897" s="18">
        <v>9.52</v>
      </c>
      <c r="Q2897" s="17">
        <v>0.09</v>
      </c>
      <c r="R2897" s="17">
        <v>3.4319999999999999</v>
      </c>
      <c r="S2897" s="18">
        <v>11.5</v>
      </c>
      <c r="T2897" s="17">
        <v>0.15</v>
      </c>
      <c r="U2897" s="17">
        <v>3.4903</v>
      </c>
      <c r="V2897" s="21">
        <v>42454</v>
      </c>
      <c r="W2897" s="7">
        <v>601999</v>
      </c>
      <c r="X2897" s="30"/>
      <c r="Y2897" s="66">
        <v>32110</v>
      </c>
      <c r="Z2897" s="66">
        <v>17157</v>
      </c>
      <c r="AA2897" s="30"/>
      <c r="AB2897" s="66">
        <v>30858</v>
      </c>
      <c r="AC2897" s="66">
        <v>17853</v>
      </c>
      <c r="AD2897" s="30"/>
      <c r="AE2897" s="66">
        <v>28846</v>
      </c>
      <c r="AF2897" s="66">
        <v>19098</v>
      </c>
      <c r="AG2897" s="30" t="s">
        <v>41</v>
      </c>
      <c r="AH2897" s="66">
        <v>24919</v>
      </c>
      <c r="AI2897" s="66">
        <v>22108</v>
      </c>
      <c r="AJ2897" s="76"/>
      <c r="AK2897" s="75"/>
      <c r="AL2897" s="7">
        <v>601999</v>
      </c>
    </row>
    <row r="2898" spans="1:38" x14ac:dyDescent="0.15">
      <c r="A2898" s="7">
        <v>603000</v>
      </c>
      <c r="B2898" s="17">
        <f t="shared" si="976"/>
        <v>70.64</v>
      </c>
      <c r="C2898" s="17">
        <f t="shared" si="977"/>
        <v>7.2463173443847193</v>
      </c>
      <c r="D2898" s="17">
        <f t="shared" si="978"/>
        <v>111.5</v>
      </c>
      <c r="E2898" s="17">
        <f t="shared" si="979"/>
        <v>7.2147854571925425</v>
      </c>
      <c r="F2898" s="17">
        <f t="shared" si="980"/>
        <v>276.83333333333331</v>
      </c>
      <c r="G2898" s="17">
        <f t="shared" si="981"/>
        <v>6.8844033655241015</v>
      </c>
      <c r="H2898" s="17">
        <f t="shared" si="982"/>
        <v>201.96428571428572</v>
      </c>
      <c r="I2898" s="17">
        <f t="shared" si="983"/>
        <v>7.6860346585117227</v>
      </c>
      <c r="J2898" s="18">
        <v>17.66</v>
      </c>
      <c r="K2898" s="17">
        <v>0.25</v>
      </c>
      <c r="L2898" s="17">
        <v>2.4371</v>
      </c>
      <c r="M2898" s="18">
        <v>17.84</v>
      </c>
      <c r="N2898" s="17">
        <v>0.04</v>
      </c>
      <c r="O2898" s="17">
        <v>2.4727000000000001</v>
      </c>
      <c r="P2898" s="18">
        <v>16.61</v>
      </c>
      <c r="Q2898" s="17">
        <v>0.03</v>
      </c>
      <c r="R2898" s="17">
        <v>2.4127000000000001</v>
      </c>
      <c r="S2898" s="18">
        <v>18.850000000000001</v>
      </c>
      <c r="T2898" s="17">
        <v>7.0000000000000007E-2</v>
      </c>
      <c r="U2898" s="17">
        <v>2.4525000000000001</v>
      </c>
      <c r="V2898" s="21">
        <v>42480</v>
      </c>
      <c r="W2898" s="7">
        <v>603000</v>
      </c>
      <c r="X2898" s="30"/>
      <c r="Y2898" s="66">
        <v>70640</v>
      </c>
      <c r="Z2898" s="66">
        <v>15652</v>
      </c>
      <c r="AA2898" s="30"/>
      <c r="AB2898" s="66">
        <v>70905</v>
      </c>
      <c r="AC2898" s="66">
        <v>15594</v>
      </c>
      <c r="AD2898" s="30"/>
      <c r="AE2898" s="66">
        <v>67848</v>
      </c>
      <c r="AF2898" s="66">
        <v>16297</v>
      </c>
      <c r="AG2898" s="30"/>
      <c r="AH2898" s="66">
        <v>56608</v>
      </c>
      <c r="AI2898" s="66">
        <v>19532</v>
      </c>
      <c r="AJ2898" s="76"/>
      <c r="AK2898" s="75"/>
      <c r="AL2898" s="7">
        <v>603000</v>
      </c>
    </row>
    <row r="2899" spans="1:38" x14ac:dyDescent="0.15">
      <c r="A2899" s="7">
        <v>603001</v>
      </c>
      <c r="B2899" s="17">
        <f t="shared" si="976"/>
        <v>23.530620632963419</v>
      </c>
      <c r="C2899" s="17">
        <f t="shared" si="977"/>
        <v>2.2466618921013644</v>
      </c>
      <c r="D2899" s="17">
        <f t="shared" si="978"/>
        <v>19.861308677098151</v>
      </c>
      <c r="E2899" s="17">
        <f t="shared" si="979"/>
        <v>2.1329819737244118</v>
      </c>
      <c r="F2899" s="17">
        <f t="shared" si="980"/>
        <v>20.151658767772513</v>
      </c>
      <c r="G2899" s="17">
        <f t="shared" si="981"/>
        <v>2.1307729313662604</v>
      </c>
      <c r="H2899" s="17">
        <f t="shared" si="982"/>
        <v>24.627742946708462</v>
      </c>
      <c r="I2899" s="17">
        <f t="shared" si="983"/>
        <v>2.0763749169945585</v>
      </c>
      <c r="J2899" s="18">
        <v>22.9</v>
      </c>
      <c r="K2899" s="17">
        <v>0.97319999999999995</v>
      </c>
      <c r="L2899" s="17">
        <v>10.1929</v>
      </c>
      <c r="M2899" s="18">
        <v>22.34</v>
      </c>
      <c r="N2899" s="17">
        <v>0.28120000000000001</v>
      </c>
      <c r="O2899" s="17">
        <v>10.473599999999999</v>
      </c>
      <c r="P2899" s="18">
        <v>21.26</v>
      </c>
      <c r="Q2899" s="17">
        <v>0.52749999999999997</v>
      </c>
      <c r="R2899" s="17">
        <v>9.9776000000000007</v>
      </c>
      <c r="S2899" s="18">
        <v>20.95</v>
      </c>
      <c r="T2899" s="17">
        <v>0.63800000000000001</v>
      </c>
      <c r="U2899" s="17">
        <v>10.089700000000001</v>
      </c>
      <c r="V2899" s="21">
        <v>42486</v>
      </c>
      <c r="W2899" s="7">
        <v>603001</v>
      </c>
      <c r="X2899" s="16" t="s">
        <v>43</v>
      </c>
      <c r="Y2899" s="66">
        <v>20128</v>
      </c>
      <c r="Z2899" s="66">
        <v>19922</v>
      </c>
      <c r="AA2899" s="16" t="s">
        <v>43</v>
      </c>
      <c r="AB2899" s="66">
        <v>20608</v>
      </c>
      <c r="AC2899" s="66">
        <v>19457</v>
      </c>
      <c r="AD2899" s="16" t="s">
        <v>37</v>
      </c>
      <c r="AE2899" s="66">
        <v>20020</v>
      </c>
      <c r="AF2899" s="66">
        <v>20029</v>
      </c>
      <c r="AG2899" s="16" t="s">
        <v>37</v>
      </c>
      <c r="AH2899" s="66">
        <v>19502</v>
      </c>
      <c r="AI2899" s="66">
        <v>20561</v>
      </c>
      <c r="AJ2899" s="76"/>
      <c r="AK2899" s="75"/>
      <c r="AL2899" s="7">
        <v>603001</v>
      </c>
    </row>
    <row r="2900" spans="1:38" x14ac:dyDescent="0.15">
      <c r="A2900" s="7">
        <v>603002</v>
      </c>
      <c r="B2900" s="17">
        <f t="shared" si="976"/>
        <v>66.399999999999991</v>
      </c>
      <c r="C2900" s="17">
        <f t="shared" si="977"/>
        <v>4.0678796789805789</v>
      </c>
      <c r="D2900" s="17">
        <f t="shared" si="978"/>
        <v>111.58088235294119</v>
      </c>
      <c r="E2900" s="17">
        <f t="shared" si="979"/>
        <v>3.6167550497527263</v>
      </c>
      <c r="F2900" s="17">
        <f t="shared" si="980"/>
        <v>128</v>
      </c>
      <c r="G2900" s="17">
        <f t="shared" si="981"/>
        <v>4.6823558102670404</v>
      </c>
      <c r="H2900" s="17">
        <f t="shared" si="982"/>
        <v>159</v>
      </c>
      <c r="I2900" s="17">
        <f t="shared" si="983"/>
        <v>3.8473171616962074</v>
      </c>
      <c r="J2900" s="18">
        <v>6.64</v>
      </c>
      <c r="K2900" s="17">
        <v>0.1</v>
      </c>
      <c r="L2900" s="17">
        <v>1.6323000000000001</v>
      </c>
      <c r="M2900" s="18">
        <v>6.07</v>
      </c>
      <c r="N2900" s="17">
        <v>1.3599999999999999E-2</v>
      </c>
      <c r="O2900" s="17">
        <v>1.6782999999999999</v>
      </c>
      <c r="P2900" s="18">
        <v>7.68</v>
      </c>
      <c r="Q2900" s="17">
        <v>0.03</v>
      </c>
      <c r="R2900" s="17">
        <v>1.6402000000000001</v>
      </c>
      <c r="S2900" s="18">
        <v>6.36</v>
      </c>
      <c r="T2900" s="17">
        <v>0.03</v>
      </c>
      <c r="U2900" s="17">
        <v>1.6531</v>
      </c>
      <c r="V2900" s="21">
        <v>42459</v>
      </c>
      <c r="W2900" s="7">
        <v>603002</v>
      </c>
      <c r="X2900" s="16"/>
      <c r="Y2900" s="66">
        <v>41542</v>
      </c>
      <c r="Z2900" s="66">
        <v>14443</v>
      </c>
      <c r="AA2900" s="16"/>
      <c r="AB2900" s="66">
        <v>39154</v>
      </c>
      <c r="AC2900" s="66">
        <v>15324</v>
      </c>
      <c r="AD2900" s="16"/>
      <c r="AE2900" s="66">
        <v>42032</v>
      </c>
      <c r="AF2900" s="66">
        <v>14607</v>
      </c>
      <c r="AG2900" s="16"/>
      <c r="AH2900" s="66">
        <v>40664</v>
      </c>
      <c r="AI2900" s="66">
        <v>15098</v>
      </c>
      <c r="AJ2900" s="76"/>
      <c r="AK2900" s="75"/>
      <c r="AL2900" s="7">
        <v>603002</v>
      </c>
    </row>
    <row r="2901" spans="1:38" x14ac:dyDescent="0.15">
      <c r="A2901" s="7">
        <v>603003</v>
      </c>
      <c r="B2901" s="17">
        <f t="shared" ref="B2901:B2998" si="1000">J2901/K2901</f>
        <v>-25.358851674641148</v>
      </c>
      <c r="C2901" s="17">
        <f t="shared" ref="C2901:C2998" si="1001">J2901/L2901</f>
        <v>6.4567837907155683</v>
      </c>
      <c r="D2901" s="17">
        <f t="shared" ref="D2901:D2998" si="1002">M2901/(N2901*4)</f>
        <v>183.5</v>
      </c>
      <c r="E2901" s="17">
        <f t="shared" ref="E2901:E2998" si="1003">M2901/O2901</f>
        <v>5.8235480799746124</v>
      </c>
      <c r="F2901" s="17">
        <f t="shared" ref="F2901:F2998" si="1004">P2901/(Q2901*2)</f>
        <v>395.86776859504135</v>
      </c>
      <c r="G2901" s="17">
        <f t="shared" ref="G2901:G2998" si="1005">P2901/R2901</f>
        <v>6.0673232211279648</v>
      </c>
      <c r="H2901" s="17">
        <f t="shared" ref="H2901:H2998" si="1006">S2901/((T2901/3)*4)</f>
        <v>5167.7419354838703</v>
      </c>
      <c r="I2901" s="17">
        <f t="shared" ref="I2901:I2998" si="1007">S2901/U2901</f>
        <v>2.3138669526502227</v>
      </c>
      <c r="J2901" s="18">
        <v>20.14</v>
      </c>
      <c r="K2901" s="17">
        <v>-0.79420000000000002</v>
      </c>
      <c r="L2901" s="17">
        <v>3.1192000000000002</v>
      </c>
      <c r="M2901" s="18">
        <v>18.350000000000001</v>
      </c>
      <c r="N2901" s="17">
        <v>2.5000000000000001E-2</v>
      </c>
      <c r="O2901" s="17">
        <v>3.1509999999999998</v>
      </c>
      <c r="P2901" s="18">
        <v>19.16</v>
      </c>
      <c r="Q2901" s="17">
        <v>2.4199999999999999E-2</v>
      </c>
      <c r="R2901" s="17">
        <v>3.1579000000000002</v>
      </c>
      <c r="S2901" s="18">
        <v>21.36</v>
      </c>
      <c r="T2901" s="17">
        <v>3.0999999999999999E-3</v>
      </c>
      <c r="U2901" s="17">
        <v>9.2312999999999992</v>
      </c>
      <c r="V2901" s="28">
        <v>42488</v>
      </c>
      <c r="W2901" s="7">
        <v>603003</v>
      </c>
      <c r="X2901" s="16" t="s">
        <v>37</v>
      </c>
      <c r="Y2901" s="66">
        <v>12297</v>
      </c>
      <c r="Z2901" s="66">
        <v>16427</v>
      </c>
      <c r="AA2901" s="16" t="s">
        <v>39</v>
      </c>
      <c r="AB2901" s="66">
        <v>12980</v>
      </c>
      <c r="AC2901" s="66">
        <v>15562</v>
      </c>
      <c r="AD2901" s="16" t="s">
        <v>39</v>
      </c>
      <c r="AE2901" s="66">
        <v>14069</v>
      </c>
      <c r="AF2901" s="66">
        <v>14358</v>
      </c>
      <c r="AG2901" s="16" t="s">
        <v>37</v>
      </c>
      <c r="AH2901" s="66">
        <v>10977</v>
      </c>
      <c r="AI2901" s="66">
        <v>40185</v>
      </c>
      <c r="AJ2901" s="76"/>
      <c r="AK2901" s="75"/>
      <c r="AL2901" s="7">
        <v>603003</v>
      </c>
    </row>
    <row r="2902" spans="1:38" x14ac:dyDescent="0.15">
      <c r="A2902" s="7">
        <v>603005</v>
      </c>
      <c r="B2902" s="17">
        <f t="shared" si="1000"/>
        <v>60.08</v>
      </c>
      <c r="C2902" s="17">
        <f t="shared" si="1001"/>
        <v>4.1327316751045569</v>
      </c>
      <c r="D2902" s="17">
        <f t="shared" si="1002"/>
        <v>128.35714285714283</v>
      </c>
      <c r="E2902" s="17">
        <f t="shared" si="1003"/>
        <v>4.8978590604941461</v>
      </c>
      <c r="F2902" s="17">
        <f t="shared" si="1004"/>
        <v>172.13636363636363</v>
      </c>
      <c r="G2902" s="17">
        <f t="shared" si="1005"/>
        <v>5.2090784044016507</v>
      </c>
      <c r="H2902" s="17">
        <f t="shared" si="1006"/>
        <v>185.88461538461536</v>
      </c>
      <c r="I2902" s="17">
        <f t="shared" si="1007"/>
        <v>4.4215726636475914</v>
      </c>
      <c r="J2902" s="18">
        <v>30.04</v>
      </c>
      <c r="K2902" s="17">
        <v>0.5</v>
      </c>
      <c r="L2902" s="17">
        <v>7.2687999999999997</v>
      </c>
      <c r="M2902" s="18">
        <v>35.94</v>
      </c>
      <c r="N2902" s="17">
        <v>7.0000000000000007E-2</v>
      </c>
      <c r="O2902" s="17">
        <v>7.3379000000000003</v>
      </c>
      <c r="P2902" s="18">
        <v>37.869999999999997</v>
      </c>
      <c r="Q2902" s="17">
        <v>0.11</v>
      </c>
      <c r="R2902" s="17">
        <v>7.27</v>
      </c>
      <c r="S2902" s="18">
        <v>32.22</v>
      </c>
      <c r="T2902" s="17">
        <v>0.13</v>
      </c>
      <c r="U2902" s="17">
        <v>7.2869999999999999</v>
      </c>
      <c r="V2902" s="21">
        <v>42461</v>
      </c>
      <c r="W2902" s="7">
        <v>603005</v>
      </c>
      <c r="X2902" s="16" t="s">
        <v>43</v>
      </c>
      <c r="Y2902" s="66">
        <v>18770</v>
      </c>
      <c r="Z2902" s="66">
        <v>12078</v>
      </c>
      <c r="AA2902" s="16" t="s">
        <v>41</v>
      </c>
      <c r="AB2902" s="66">
        <v>16678</v>
      </c>
      <c r="AC2902" s="66">
        <v>13593</v>
      </c>
      <c r="AD2902" s="16"/>
      <c r="AE2902" s="66">
        <v>27911</v>
      </c>
      <c r="AF2902" s="66">
        <v>8122</v>
      </c>
      <c r="AG2902" s="16"/>
      <c r="AH2902" s="66">
        <v>24656</v>
      </c>
      <c r="AI2902" s="66">
        <v>9194</v>
      </c>
      <c r="AJ2902" s="76"/>
      <c r="AK2902" s="75"/>
      <c r="AL2902" s="7">
        <v>603005</v>
      </c>
    </row>
    <row r="2903" spans="1:38" x14ac:dyDescent="0.15">
      <c r="A2903" s="7">
        <v>603006</v>
      </c>
      <c r="B2903" s="17">
        <f t="shared" si="1000"/>
        <v>29.398058252427184</v>
      </c>
      <c r="C2903" s="17">
        <f t="shared" si="1001"/>
        <v>3.9684932045451569</v>
      </c>
      <c r="D2903" s="17">
        <f t="shared" si="1002"/>
        <v>27.243055555555554</v>
      </c>
      <c r="E2903" s="17">
        <f t="shared" si="1003"/>
        <v>4.9825996392917924</v>
      </c>
      <c r="F2903" s="17">
        <f t="shared" si="1004"/>
        <v>34.775910364145659</v>
      </c>
      <c r="G2903" s="17">
        <f t="shared" si="1005"/>
        <v>6.2679860655323871</v>
      </c>
      <c r="H2903" s="17">
        <f t="shared" si="1006"/>
        <v>38.815524193548391</v>
      </c>
      <c r="I2903" s="17">
        <f t="shared" si="1007"/>
        <v>6.2550257072540756</v>
      </c>
      <c r="J2903" s="18">
        <v>30.28</v>
      </c>
      <c r="K2903" s="17">
        <v>1.03</v>
      </c>
      <c r="L2903" s="17">
        <v>7.6300999999999997</v>
      </c>
      <c r="M2903" s="18">
        <v>39.229999999999997</v>
      </c>
      <c r="N2903" s="17">
        <v>0.36</v>
      </c>
      <c r="O2903" s="17">
        <v>7.8734000000000002</v>
      </c>
      <c r="P2903" s="18">
        <v>24.83</v>
      </c>
      <c r="Q2903" s="17">
        <v>0.35699999999999998</v>
      </c>
      <c r="R2903" s="17">
        <v>3.9613999999999998</v>
      </c>
      <c r="S2903" s="18">
        <v>25.67</v>
      </c>
      <c r="T2903" s="17">
        <v>0.496</v>
      </c>
      <c r="U2903" s="17">
        <v>4.1039000000000003</v>
      </c>
      <c r="V2903" s="21">
        <v>42459</v>
      </c>
      <c r="W2903" s="7">
        <v>603006</v>
      </c>
      <c r="X2903" s="30" t="s">
        <v>37</v>
      </c>
      <c r="Y2903" s="66">
        <v>3914</v>
      </c>
      <c r="Z2903" s="66">
        <v>24143</v>
      </c>
      <c r="AA2903" s="16" t="s">
        <v>39</v>
      </c>
      <c r="AB2903" s="66">
        <v>7386</v>
      </c>
      <c r="AC2903" s="66">
        <v>13033</v>
      </c>
      <c r="AD2903" s="16" t="s">
        <v>37</v>
      </c>
      <c r="AE2903" s="66">
        <v>10751</v>
      </c>
      <c r="AF2903" s="66">
        <v>17907</v>
      </c>
      <c r="AG2903" s="16" t="s">
        <v>37</v>
      </c>
      <c r="AH2903" s="66">
        <v>9193</v>
      </c>
      <c r="AI2903" s="66">
        <v>20985</v>
      </c>
      <c r="AJ2903" s="76"/>
      <c r="AK2903" s="75"/>
      <c r="AL2903" s="7">
        <v>603006</v>
      </c>
    </row>
    <row r="2904" spans="1:38" x14ac:dyDescent="0.15">
      <c r="A2904" s="7">
        <v>603007</v>
      </c>
      <c r="B2904" s="17">
        <f t="shared" si="1000"/>
        <v>78.191176470588232</v>
      </c>
      <c r="C2904" s="17">
        <f t="shared" si="1001"/>
        <v>13.160239592099403</v>
      </c>
      <c r="D2904" s="17">
        <f t="shared" si="1002"/>
        <v>0</v>
      </c>
      <c r="E2904" s="17">
        <f t="shared" si="1003"/>
        <v>0</v>
      </c>
      <c r="F2904" s="17">
        <f t="shared" si="1004"/>
        <v>0</v>
      </c>
      <c r="G2904" s="17">
        <f t="shared" si="1005"/>
        <v>0</v>
      </c>
      <c r="H2904" s="17">
        <f t="shared" si="1006"/>
        <v>58.5</v>
      </c>
      <c r="I2904" s="17">
        <f t="shared" si="1007"/>
        <v>7.5876716548582168</v>
      </c>
      <c r="J2904" s="18">
        <v>53.17</v>
      </c>
      <c r="K2904" s="17">
        <v>0.68</v>
      </c>
      <c r="L2904" s="17">
        <v>4.0401999999999996</v>
      </c>
      <c r="M2904" s="18">
        <v>0</v>
      </c>
      <c r="N2904" s="17">
        <v>0.68</v>
      </c>
      <c r="O2904" s="17">
        <v>4.0401999999999996</v>
      </c>
      <c r="P2904" s="18">
        <v>0</v>
      </c>
      <c r="Q2904" s="17">
        <v>0.68</v>
      </c>
      <c r="R2904" s="17">
        <v>4.0401999999999996</v>
      </c>
      <c r="S2904" s="18">
        <v>46.8</v>
      </c>
      <c r="T2904" s="17">
        <v>0.6</v>
      </c>
      <c r="U2904" s="17">
        <v>6.1679000000000004</v>
      </c>
      <c r="V2904" s="21">
        <v>42480</v>
      </c>
      <c r="W2904" s="7">
        <v>603007</v>
      </c>
      <c r="X2904" s="30"/>
      <c r="Y2904" s="66"/>
      <c r="Z2904" s="66"/>
      <c r="AA2904" s="16"/>
      <c r="AB2904" s="66"/>
      <c r="AC2904" s="66"/>
      <c r="AD2904" s="16"/>
      <c r="AE2904" s="66"/>
      <c r="AF2904" s="66"/>
      <c r="AG2904" s="16"/>
      <c r="AH2904" s="66">
        <v>23153</v>
      </c>
      <c r="AI2904" s="66">
        <v>5760</v>
      </c>
      <c r="AJ2904" s="76"/>
      <c r="AK2904" s="75"/>
      <c r="AL2904" s="7">
        <v>603007</v>
      </c>
    </row>
    <row r="2905" spans="1:38" x14ac:dyDescent="0.15">
      <c r="A2905" s="7">
        <v>603008</v>
      </c>
      <c r="B2905" s="17">
        <f t="shared" si="1000"/>
        <v>30.000000000000004</v>
      </c>
      <c r="C2905" s="17">
        <f t="shared" si="1001"/>
        <v>4.3030474040632063</v>
      </c>
      <c r="D2905" s="17">
        <f t="shared" si="1002"/>
        <v>47.638888888888886</v>
      </c>
      <c r="E2905" s="17">
        <f t="shared" si="1003"/>
        <v>3.9488832604190649</v>
      </c>
      <c r="F2905" s="17">
        <f t="shared" si="1004"/>
        <v>42.975000000000001</v>
      </c>
      <c r="G2905" s="17">
        <f t="shared" si="1005"/>
        <v>3.9975814515941495</v>
      </c>
      <c r="H2905" s="17">
        <f t="shared" si="1006"/>
        <v>34.711956521739125</v>
      </c>
      <c r="I2905" s="17">
        <f t="shared" si="1007"/>
        <v>2.8431778421762526</v>
      </c>
      <c r="J2905" s="18">
        <v>18.3</v>
      </c>
      <c r="K2905" s="17">
        <v>0.61</v>
      </c>
      <c r="L2905" s="17">
        <v>4.2527999999999997</v>
      </c>
      <c r="M2905" s="18">
        <v>17.149999999999999</v>
      </c>
      <c r="N2905" s="17">
        <v>0.09</v>
      </c>
      <c r="O2905" s="17">
        <v>4.343</v>
      </c>
      <c r="P2905" s="18">
        <v>17.190000000000001</v>
      </c>
      <c r="Q2905" s="17">
        <v>0.2</v>
      </c>
      <c r="R2905" s="17">
        <v>4.3000999999999996</v>
      </c>
      <c r="S2905" s="18">
        <v>21.29</v>
      </c>
      <c r="T2905" s="17">
        <v>0.46</v>
      </c>
      <c r="U2905" s="17">
        <v>7.4881000000000002</v>
      </c>
      <c r="V2905" s="28">
        <v>42472</v>
      </c>
      <c r="W2905" s="7">
        <v>603008</v>
      </c>
      <c r="X2905" s="16" t="s">
        <v>37</v>
      </c>
      <c r="Y2905" s="66">
        <v>14819</v>
      </c>
      <c r="Z2905" s="66">
        <v>21256</v>
      </c>
      <c r="AA2905" s="16" t="s">
        <v>43</v>
      </c>
      <c r="AB2905" s="66">
        <v>23981</v>
      </c>
      <c r="AC2905" s="66">
        <v>13135</v>
      </c>
      <c r="AD2905" s="16" t="s">
        <v>41</v>
      </c>
      <c r="AE2905" s="66">
        <v>19223</v>
      </c>
      <c r="AF2905" s="66">
        <v>16387</v>
      </c>
      <c r="AG2905" s="16" t="s">
        <v>43</v>
      </c>
      <c r="AH2905" s="66">
        <v>12283</v>
      </c>
      <c r="AI2905" s="66">
        <v>25645</v>
      </c>
      <c r="AJ2905" s="76"/>
      <c r="AK2905" s="75"/>
      <c r="AL2905" s="7">
        <v>603008</v>
      </c>
    </row>
    <row r="2906" spans="1:38" x14ac:dyDescent="0.15">
      <c r="A2906" s="7">
        <v>603009</v>
      </c>
      <c r="B2906" s="17">
        <f t="shared" si="1000"/>
        <v>104.10869565217391</v>
      </c>
      <c r="C2906" s="17">
        <f t="shared" si="1001"/>
        <v>4.9525838443798671</v>
      </c>
      <c r="D2906" s="17">
        <f t="shared" si="1002"/>
        <v>57.907060518731981</v>
      </c>
      <c r="E2906" s="17">
        <f t="shared" si="1003"/>
        <v>6.6377619490038198</v>
      </c>
      <c r="F2906" s="17">
        <f t="shared" si="1004"/>
        <v>90.858607432721058</v>
      </c>
      <c r="G2906" s="17">
        <f t="shared" si="1005"/>
        <v>4.4203832245729249</v>
      </c>
      <c r="H2906" s="17">
        <f t="shared" si="1006"/>
        <v>95.406441717791395</v>
      </c>
      <c r="I2906" s="17">
        <f t="shared" si="1007"/>
        <v>4.351749829476887</v>
      </c>
      <c r="J2906" s="18">
        <v>47.89</v>
      </c>
      <c r="K2906" s="17">
        <v>0.46</v>
      </c>
      <c r="L2906" s="17">
        <v>9.6697000000000006</v>
      </c>
      <c r="M2906" s="18">
        <v>32.15</v>
      </c>
      <c r="N2906" s="17">
        <v>0.13880000000000001</v>
      </c>
      <c r="O2906" s="17">
        <v>4.8434999999999997</v>
      </c>
      <c r="P2906" s="18">
        <v>42.54</v>
      </c>
      <c r="Q2906" s="17">
        <v>0.2341</v>
      </c>
      <c r="R2906" s="17">
        <v>9.6235999999999997</v>
      </c>
      <c r="S2906" s="18">
        <v>41.47</v>
      </c>
      <c r="T2906" s="17">
        <v>0.32600000000000001</v>
      </c>
      <c r="U2906" s="17">
        <v>9.5295000000000005</v>
      </c>
      <c r="V2906" s="21"/>
      <c r="W2906" s="7">
        <v>603009</v>
      </c>
      <c r="X2906" s="30" t="s">
        <v>39</v>
      </c>
      <c r="Y2906" s="66">
        <v>11384</v>
      </c>
      <c r="Z2906" s="66">
        <v>11534</v>
      </c>
      <c r="AA2906" s="16" t="s">
        <v>37</v>
      </c>
      <c r="AB2906" s="66">
        <v>7852</v>
      </c>
      <c r="AC2906" s="66">
        <v>14014</v>
      </c>
      <c r="AD2906" s="16" t="s">
        <v>37</v>
      </c>
      <c r="AE2906" s="66">
        <v>7535</v>
      </c>
      <c r="AF2906" s="66">
        <v>17394</v>
      </c>
      <c r="AG2906" s="16" t="s">
        <v>39</v>
      </c>
      <c r="AH2906" s="66">
        <v>7783</v>
      </c>
      <c r="AI2906" s="66">
        <v>16840</v>
      </c>
      <c r="AJ2906" s="76"/>
      <c r="AK2906" s="75"/>
      <c r="AL2906" s="7">
        <v>603009</v>
      </c>
    </row>
    <row r="2907" spans="1:38" x14ac:dyDescent="0.15">
      <c r="A2907" s="7">
        <v>603010</v>
      </c>
      <c r="B2907" s="17">
        <f t="shared" si="1000"/>
        <v>47.752941176470593</v>
      </c>
      <c r="C2907" s="17">
        <f t="shared" si="1001"/>
        <v>5.0464989059080967</v>
      </c>
      <c r="D2907" s="17">
        <f t="shared" si="1002"/>
        <v>49.732142857142854</v>
      </c>
      <c r="E2907" s="17">
        <f t="shared" si="1003"/>
        <v>6.8846177615722146</v>
      </c>
      <c r="F2907" s="17">
        <f t="shared" si="1004"/>
        <v>40.962962962962962</v>
      </c>
      <c r="G2907" s="17">
        <f t="shared" si="1005"/>
        <v>5.7893634840871018</v>
      </c>
      <c r="H2907" s="17">
        <f t="shared" si="1006"/>
        <v>44.843023255813954</v>
      </c>
      <c r="I2907" s="17">
        <f t="shared" si="1007"/>
        <v>6.4604482862599255</v>
      </c>
      <c r="J2907" s="18">
        <v>40.590000000000003</v>
      </c>
      <c r="K2907" s="17">
        <v>0.85</v>
      </c>
      <c r="L2907" s="17">
        <v>8.0432000000000006</v>
      </c>
      <c r="M2907" s="18">
        <v>55.7</v>
      </c>
      <c r="N2907" s="17">
        <v>0.28000000000000003</v>
      </c>
      <c r="O2907" s="17">
        <v>8.0905000000000005</v>
      </c>
      <c r="P2907" s="18">
        <v>22.12</v>
      </c>
      <c r="Q2907" s="17">
        <v>0.27</v>
      </c>
      <c r="R2907" s="17">
        <v>3.8208000000000002</v>
      </c>
      <c r="S2907" s="18">
        <v>25.71</v>
      </c>
      <c r="T2907" s="17">
        <v>0.43</v>
      </c>
      <c r="U2907" s="17">
        <v>3.9796</v>
      </c>
      <c r="V2907" s="21">
        <v>42443</v>
      </c>
      <c r="W2907" s="7">
        <v>603010</v>
      </c>
      <c r="X2907" s="16" t="s">
        <v>37</v>
      </c>
      <c r="Y2907" s="66">
        <v>5809</v>
      </c>
      <c r="Z2907" s="66">
        <v>19906</v>
      </c>
      <c r="AA2907" s="16" t="s">
        <v>37</v>
      </c>
      <c r="AB2907" s="66">
        <v>5781</v>
      </c>
      <c r="AC2907" s="66">
        <v>20002</v>
      </c>
      <c r="AD2907" s="16" t="s">
        <v>37</v>
      </c>
      <c r="AE2907" s="66">
        <v>9055</v>
      </c>
      <c r="AF2907" s="66">
        <v>28094</v>
      </c>
      <c r="AG2907" s="16" t="s">
        <v>37</v>
      </c>
      <c r="AH2907" s="66">
        <v>7579</v>
      </c>
      <c r="AI2907" s="66">
        <v>33565</v>
      </c>
      <c r="AJ2907" s="76"/>
      <c r="AK2907" s="75"/>
      <c r="AL2907" s="7">
        <v>603010</v>
      </c>
    </row>
    <row r="2908" spans="1:38" x14ac:dyDescent="0.15">
      <c r="A2908" s="7">
        <v>603011</v>
      </c>
      <c r="B2908" s="17">
        <f t="shared" si="1000"/>
        <v>76.933333333333337</v>
      </c>
      <c r="C2908" s="17">
        <f t="shared" si="1001"/>
        <v>3.567784819910341</v>
      </c>
      <c r="D2908" s="17">
        <f t="shared" si="1002"/>
        <v>102.44999999999999</v>
      </c>
      <c r="E2908" s="17">
        <f t="shared" si="1003"/>
        <v>4.0310047018551671</v>
      </c>
      <c r="F2908" s="17">
        <f t="shared" si="1004"/>
        <v>96.333333333333343</v>
      </c>
      <c r="G2908" s="17">
        <f t="shared" si="1005"/>
        <v>4.5865735597524209</v>
      </c>
      <c r="H2908" s="17">
        <f t="shared" si="1006"/>
        <v>101.25</v>
      </c>
      <c r="I2908" s="17">
        <f t="shared" si="1007"/>
        <v>3.6162974471618763</v>
      </c>
      <c r="J2908" s="18">
        <v>11.54</v>
      </c>
      <c r="K2908" s="17">
        <v>0.15</v>
      </c>
      <c r="L2908" s="17">
        <v>3.2345000000000002</v>
      </c>
      <c r="M2908" s="18">
        <v>20.49</v>
      </c>
      <c r="N2908" s="17">
        <v>0.05</v>
      </c>
      <c r="O2908" s="17">
        <v>5.0831</v>
      </c>
      <c r="P2908" s="18">
        <v>11.56</v>
      </c>
      <c r="Q2908" s="17">
        <v>0.06</v>
      </c>
      <c r="R2908" s="17">
        <v>2.5204</v>
      </c>
      <c r="S2908" s="18">
        <v>13.5</v>
      </c>
      <c r="T2908" s="17">
        <v>0.1</v>
      </c>
      <c r="U2908" s="17">
        <v>3.7330999999999999</v>
      </c>
      <c r="V2908" s="28">
        <v>42459</v>
      </c>
      <c r="W2908" s="7">
        <v>603011</v>
      </c>
      <c r="X2908" s="30" t="s">
        <v>41</v>
      </c>
      <c r="Y2908" s="66">
        <v>13861</v>
      </c>
      <c r="Z2908" s="66">
        <v>12950</v>
      </c>
      <c r="AA2908" s="30" t="s">
        <v>43</v>
      </c>
      <c r="AB2908" s="66">
        <v>16622</v>
      </c>
      <c r="AC2908" s="66">
        <v>11926</v>
      </c>
      <c r="AD2908" s="16" t="s">
        <v>37</v>
      </c>
      <c r="AE2908" s="66">
        <v>17052</v>
      </c>
      <c r="AF2908" s="66">
        <v>23252</v>
      </c>
      <c r="AG2908" s="30" t="s">
        <v>37</v>
      </c>
      <c r="AH2908" s="66">
        <v>16939</v>
      </c>
      <c r="AI2908" s="66">
        <v>26341</v>
      </c>
      <c r="AJ2908" s="76"/>
      <c r="AK2908" s="75"/>
      <c r="AL2908" s="7">
        <v>603011</v>
      </c>
    </row>
    <row r="2909" spans="1:38" x14ac:dyDescent="0.15">
      <c r="A2909" s="7">
        <v>603012</v>
      </c>
      <c r="B2909" s="17">
        <f t="shared" si="1000"/>
        <v>24.69047619047619</v>
      </c>
      <c r="C2909" s="17">
        <f t="shared" si="1001"/>
        <v>1.4087759815242493</v>
      </c>
      <c r="D2909" s="17">
        <f t="shared" si="1002"/>
        <v>59.53125</v>
      </c>
      <c r="E2909" s="17">
        <f t="shared" si="1003"/>
        <v>2.5591080064481462</v>
      </c>
      <c r="F2909" s="17">
        <f t="shared" si="1004"/>
        <v>35.315789473684212</v>
      </c>
      <c r="G2909" s="17">
        <f t="shared" si="1005"/>
        <v>3.5750439554584688</v>
      </c>
      <c r="H2909" s="17">
        <f t="shared" si="1006"/>
        <v>66.92307692307692</v>
      </c>
      <c r="I2909" s="17">
        <f t="shared" si="1007"/>
        <v>3.0713831815293369</v>
      </c>
      <c r="J2909" s="18">
        <v>10.37</v>
      </c>
      <c r="K2909" s="17">
        <v>0.42</v>
      </c>
      <c r="L2909" s="17">
        <v>7.3609999999999998</v>
      </c>
      <c r="M2909" s="18">
        <v>19.05</v>
      </c>
      <c r="N2909" s="17">
        <v>0.08</v>
      </c>
      <c r="O2909" s="17">
        <v>7.444</v>
      </c>
      <c r="P2909" s="18">
        <v>13.42</v>
      </c>
      <c r="Q2909" s="17">
        <v>0.19</v>
      </c>
      <c r="R2909" s="17">
        <v>3.7538</v>
      </c>
      <c r="S2909" s="18">
        <v>11.6</v>
      </c>
      <c r="T2909" s="17">
        <v>0.13</v>
      </c>
      <c r="U2909" s="17">
        <v>3.7768000000000002</v>
      </c>
      <c r="V2909" s="28">
        <v>42482</v>
      </c>
      <c r="W2909" s="7">
        <v>603012</v>
      </c>
      <c r="X2909" s="30" t="s">
        <v>43</v>
      </c>
      <c r="Y2909" s="66">
        <v>31761</v>
      </c>
      <c r="Z2909" s="66">
        <v>10021</v>
      </c>
      <c r="AA2909" s="30" t="s">
        <v>41</v>
      </c>
      <c r="AB2909" s="66">
        <v>27321</v>
      </c>
      <c r="AC2909" s="66">
        <v>11650</v>
      </c>
      <c r="AD2909" s="30" t="s">
        <v>41</v>
      </c>
      <c r="AE2909" s="66">
        <v>29329</v>
      </c>
      <c r="AF2909" s="66">
        <v>21704</v>
      </c>
      <c r="AG2909" s="16"/>
      <c r="AH2909" s="66">
        <v>31965</v>
      </c>
      <c r="AI2909" s="66">
        <v>19914</v>
      </c>
      <c r="AJ2909" s="76"/>
      <c r="AK2909" s="75"/>
      <c r="AL2909" s="7">
        <v>603012</v>
      </c>
    </row>
    <row r="2910" spans="1:38" x14ac:dyDescent="0.15">
      <c r="A2910" s="7">
        <v>603015</v>
      </c>
      <c r="B2910" s="17">
        <f t="shared" si="1000"/>
        <v>35.285714285714285</v>
      </c>
      <c r="C2910" s="17">
        <f t="shared" si="1001"/>
        <v>2.3173775167470398</v>
      </c>
      <c r="D2910" s="17">
        <f t="shared" si="1002"/>
        <v>94.321428571428569</v>
      </c>
      <c r="E2910" s="17">
        <f t="shared" si="1003"/>
        <v>4.8753922835517818</v>
      </c>
      <c r="F2910" s="17">
        <f t="shared" si="1004"/>
        <v>46.300000000000004</v>
      </c>
      <c r="G2910" s="17">
        <f t="shared" si="1005"/>
        <v>5.1218702754526353</v>
      </c>
      <c r="H2910" s="17">
        <f t="shared" si="1006"/>
        <v>106.41666666666667</v>
      </c>
      <c r="I2910" s="17">
        <f t="shared" si="1007"/>
        <v>4.6520947176684881</v>
      </c>
      <c r="J2910" s="18">
        <v>12.35</v>
      </c>
      <c r="K2910" s="17">
        <v>0.35</v>
      </c>
      <c r="L2910" s="17">
        <v>5.3292999999999999</v>
      </c>
      <c r="M2910" s="18">
        <v>26.41</v>
      </c>
      <c r="N2910" s="17">
        <v>7.0000000000000007E-2</v>
      </c>
      <c r="O2910" s="17">
        <v>5.4169999999999998</v>
      </c>
      <c r="P2910" s="18">
        <v>13.89</v>
      </c>
      <c r="Q2910" s="17">
        <v>0.15</v>
      </c>
      <c r="R2910" s="17">
        <v>2.7119</v>
      </c>
      <c r="S2910" s="18">
        <v>12.77</v>
      </c>
      <c r="T2910" s="17">
        <v>0.09</v>
      </c>
      <c r="U2910" s="17">
        <v>2.7450000000000001</v>
      </c>
      <c r="V2910" s="21">
        <v>42487</v>
      </c>
      <c r="W2910" s="7">
        <v>603015</v>
      </c>
      <c r="X2910" s="30" t="s">
        <v>41</v>
      </c>
      <c r="Y2910" s="66">
        <v>19301</v>
      </c>
      <c r="Z2910" s="66">
        <v>10367</v>
      </c>
      <c r="AA2910" s="16"/>
      <c r="AB2910" s="66">
        <v>21685</v>
      </c>
      <c r="AC2910" s="66">
        <v>9228</v>
      </c>
      <c r="AD2910" s="16" t="s">
        <v>41</v>
      </c>
      <c r="AE2910" s="66">
        <v>24206</v>
      </c>
      <c r="AF2910" s="66">
        <v>16533</v>
      </c>
      <c r="AG2910" s="16" t="s">
        <v>43</v>
      </c>
      <c r="AH2910" s="66">
        <v>25309</v>
      </c>
      <c r="AI2910" s="66">
        <v>15813</v>
      </c>
      <c r="AJ2910" s="76"/>
      <c r="AK2910" s="75"/>
      <c r="AL2910" s="7">
        <v>603015</v>
      </c>
    </row>
    <row r="2911" spans="1:38" x14ac:dyDescent="0.15">
      <c r="A2911" s="7">
        <v>603016</v>
      </c>
      <c r="B2911" s="17">
        <f t="shared" si="1000"/>
        <v>72.898305084745758</v>
      </c>
      <c r="C2911" s="17">
        <f t="shared" si="1001"/>
        <v>10.439320388349513</v>
      </c>
      <c r="D2911" s="17">
        <f t="shared" si="1002"/>
        <v>0</v>
      </c>
      <c r="E2911" s="17">
        <f t="shared" si="1003"/>
        <v>0</v>
      </c>
      <c r="F2911" s="17">
        <f t="shared" si="1004"/>
        <v>0</v>
      </c>
      <c r="G2911" s="17">
        <f t="shared" si="1005"/>
        <v>0</v>
      </c>
      <c r="H2911" s="17">
        <f t="shared" si="1006"/>
        <v>71.587500000000006</v>
      </c>
      <c r="I2911" s="17">
        <f t="shared" si="1007"/>
        <v>7.0837507885264754</v>
      </c>
      <c r="J2911" s="18">
        <v>43.01</v>
      </c>
      <c r="K2911" s="17">
        <v>0.59</v>
      </c>
      <c r="L2911" s="17">
        <v>4.12</v>
      </c>
      <c r="M2911" s="18">
        <v>0</v>
      </c>
      <c r="N2911" s="17">
        <v>0.13</v>
      </c>
      <c r="O2911" s="17">
        <v>4.2515999999999998</v>
      </c>
      <c r="P2911" s="18">
        <v>0</v>
      </c>
      <c r="Q2911" s="17">
        <v>0.61</v>
      </c>
      <c r="R2911" s="17">
        <v>3.53</v>
      </c>
      <c r="S2911" s="18">
        <v>38.18</v>
      </c>
      <c r="T2911" s="17">
        <v>0.4</v>
      </c>
      <c r="U2911" s="17">
        <v>5.3898000000000001</v>
      </c>
      <c r="V2911" s="21">
        <v>42488</v>
      </c>
      <c r="W2911" s="7">
        <v>603016</v>
      </c>
      <c r="X2911" s="30"/>
      <c r="Y2911" s="66"/>
      <c r="Z2911" s="66"/>
      <c r="AA2911" s="16"/>
      <c r="AB2911" s="66"/>
      <c r="AC2911" s="66"/>
      <c r="AD2911" s="16"/>
      <c r="AE2911" s="66"/>
      <c r="AF2911" s="66"/>
      <c r="AG2911" s="16"/>
      <c r="AH2911" s="66">
        <v>22589</v>
      </c>
      <c r="AI2911" s="66">
        <v>6559</v>
      </c>
      <c r="AJ2911" s="76"/>
      <c r="AK2911" s="75"/>
      <c r="AL2911" s="7">
        <v>603016</v>
      </c>
    </row>
    <row r="2912" spans="1:38" x14ac:dyDescent="0.15">
      <c r="A2912" s="7">
        <v>603017</v>
      </c>
      <c r="B2912" s="17">
        <f t="shared" si="1000"/>
        <v>38.892857142857139</v>
      </c>
      <c r="C2912" s="17">
        <f t="shared" si="1001"/>
        <v>3.056070045462199</v>
      </c>
      <c r="D2912" s="17">
        <f t="shared" si="1002"/>
        <v>65.211538461538453</v>
      </c>
      <c r="E2912" s="17">
        <f t="shared" si="1003"/>
        <v>4.6427886853418761</v>
      </c>
      <c r="F2912" s="17">
        <f t="shared" si="1004"/>
        <v>36.368865030674847</v>
      </c>
      <c r="G2912" s="17">
        <f t="shared" si="1005"/>
        <v>5.0972699914015474</v>
      </c>
      <c r="H2912" s="17">
        <f t="shared" si="1006"/>
        <v>53.104329524954899</v>
      </c>
      <c r="I2912" s="17">
        <f t="shared" si="1007"/>
        <v>4.2932929830638251</v>
      </c>
      <c r="J2912" s="18">
        <v>21.78</v>
      </c>
      <c r="K2912" s="17">
        <v>0.56000000000000005</v>
      </c>
      <c r="L2912" s="17">
        <v>7.1268000000000002</v>
      </c>
      <c r="M2912" s="18">
        <v>33.909999999999997</v>
      </c>
      <c r="N2912" s="17">
        <v>0.13</v>
      </c>
      <c r="O2912" s="17">
        <v>7.3037999999999998</v>
      </c>
      <c r="P2912" s="18">
        <v>18.97</v>
      </c>
      <c r="Q2912" s="17">
        <v>0.26079999999999998</v>
      </c>
      <c r="R2912" s="17">
        <v>3.7216</v>
      </c>
      <c r="S2912" s="18">
        <v>23.55</v>
      </c>
      <c r="T2912" s="17">
        <v>0.33260000000000001</v>
      </c>
      <c r="U2912" s="17">
        <v>5.4852999999999996</v>
      </c>
      <c r="V2912" s="28">
        <v>42471</v>
      </c>
      <c r="W2912" s="7">
        <v>603017</v>
      </c>
      <c r="X2912" s="30"/>
      <c r="Y2912" s="66">
        <v>12380</v>
      </c>
      <c r="Z2912" s="66">
        <v>9882</v>
      </c>
      <c r="AA2912" s="30" t="s">
        <v>41</v>
      </c>
      <c r="AB2912" s="66">
        <v>11943</v>
      </c>
      <c r="AC2912" s="66">
        <v>10244</v>
      </c>
      <c r="AD2912" s="16" t="s">
        <v>37</v>
      </c>
      <c r="AE2912" s="66">
        <v>15061</v>
      </c>
      <c r="AF2912" s="66">
        <v>16278</v>
      </c>
      <c r="AG2912" s="30" t="s">
        <v>37</v>
      </c>
      <c r="AH2912" s="66">
        <v>12414</v>
      </c>
      <c r="AI2912" s="66">
        <v>22183</v>
      </c>
      <c r="AJ2912" s="76"/>
      <c r="AK2912" s="75"/>
      <c r="AL2912" s="7">
        <v>603017</v>
      </c>
    </row>
    <row r="2913" spans="1:38" x14ac:dyDescent="0.15">
      <c r="A2913" s="7">
        <v>603018</v>
      </c>
      <c r="B2913" s="17">
        <f t="shared" si="1000"/>
        <v>22.409090909090907</v>
      </c>
      <c r="C2913" s="17">
        <f t="shared" si="1001"/>
        <v>2.0577064116247592</v>
      </c>
      <c r="D2913" s="17">
        <f t="shared" si="1002"/>
        <v>38.893749999999997</v>
      </c>
      <c r="E2913" s="17">
        <f t="shared" si="1003"/>
        <v>3.6246614439234639</v>
      </c>
      <c r="F2913" s="17">
        <f t="shared" si="1004"/>
        <v>32.795454545454547</v>
      </c>
      <c r="G2913" s="17">
        <f t="shared" si="1005"/>
        <v>3.3637539774117973</v>
      </c>
      <c r="H2913" s="17">
        <f t="shared" si="1006"/>
        <v>41.25</v>
      </c>
      <c r="I2913" s="17">
        <f t="shared" si="1007"/>
        <v>3.7791163738805795</v>
      </c>
      <c r="J2913" s="18">
        <v>34.51</v>
      </c>
      <c r="K2913" s="17">
        <v>1.54</v>
      </c>
      <c r="L2913" s="17">
        <v>16.771100000000001</v>
      </c>
      <c r="M2913" s="18">
        <v>62.23</v>
      </c>
      <c r="N2913" s="17">
        <v>0.4</v>
      </c>
      <c r="O2913" s="17">
        <v>17.168500000000002</v>
      </c>
      <c r="P2913" s="18">
        <v>28.86</v>
      </c>
      <c r="Q2913" s="17">
        <v>0.44</v>
      </c>
      <c r="R2913" s="17">
        <v>8.5797000000000008</v>
      </c>
      <c r="S2913" s="18">
        <v>33</v>
      </c>
      <c r="T2913" s="17">
        <v>0.6</v>
      </c>
      <c r="U2913" s="17">
        <v>8.7322000000000006</v>
      </c>
      <c r="V2913" s="21">
        <v>42459</v>
      </c>
      <c r="W2913" s="7">
        <v>603018</v>
      </c>
      <c r="X2913" s="30"/>
      <c r="Y2913" s="66">
        <v>12590</v>
      </c>
      <c r="Z2913" s="66">
        <v>8261</v>
      </c>
      <c r="AA2913" s="30"/>
      <c r="AB2913" s="66">
        <v>13539</v>
      </c>
      <c r="AC2913" s="66">
        <v>7682</v>
      </c>
      <c r="AD2913" s="30" t="s">
        <v>37</v>
      </c>
      <c r="AE2913" s="66">
        <v>14280</v>
      </c>
      <c r="AF2913" s="66">
        <v>14566</v>
      </c>
      <c r="AG2913" s="16" t="s">
        <v>37</v>
      </c>
      <c r="AH2913" s="66">
        <v>13609</v>
      </c>
      <c r="AI2913" s="66">
        <v>15284</v>
      </c>
      <c r="AJ2913" s="76"/>
      <c r="AK2913" s="75"/>
      <c r="AL2913" s="7">
        <v>603018</v>
      </c>
    </row>
    <row r="2914" spans="1:38" x14ac:dyDescent="0.15">
      <c r="A2914" s="7">
        <v>603019</v>
      </c>
      <c r="B2914" s="17">
        <f t="shared" si="1000"/>
        <v>47.152542372881356</v>
      </c>
      <c r="C2914" s="17">
        <f t="shared" si="1001"/>
        <v>6.2304040132580845</v>
      </c>
      <c r="D2914" s="17">
        <f t="shared" si="1002"/>
        <v>172.85</v>
      </c>
      <c r="E2914" s="17">
        <f t="shared" si="1003"/>
        <v>15.05104817467401</v>
      </c>
      <c r="F2914" s="17">
        <f t="shared" si="1004"/>
        <v>199.1</v>
      </c>
      <c r="G2914" s="17">
        <f t="shared" si="1005"/>
        <v>9.3813315742354995</v>
      </c>
      <c r="H2914" s="17">
        <f t="shared" si="1006"/>
        <v>201.18749999999997</v>
      </c>
      <c r="I2914" s="17">
        <f t="shared" si="1007"/>
        <v>7.5451796638773638</v>
      </c>
      <c r="J2914" s="18">
        <v>27.82</v>
      </c>
      <c r="K2914" s="17">
        <v>0.59</v>
      </c>
      <c r="L2914" s="17">
        <v>4.4652000000000003</v>
      </c>
      <c r="M2914" s="18">
        <v>69.14</v>
      </c>
      <c r="N2914" s="17">
        <v>0.1</v>
      </c>
      <c r="O2914" s="17">
        <v>4.5937000000000001</v>
      </c>
      <c r="P2914" s="18">
        <v>39.82</v>
      </c>
      <c r="Q2914" s="17">
        <v>0.1</v>
      </c>
      <c r="R2914" s="17">
        <v>4.2446000000000002</v>
      </c>
      <c r="S2914" s="18">
        <v>32.19</v>
      </c>
      <c r="T2914" s="17">
        <v>0.12</v>
      </c>
      <c r="U2914" s="17">
        <v>4.2663000000000002</v>
      </c>
      <c r="V2914" s="21">
        <v>42460</v>
      </c>
      <c r="W2914" s="7">
        <v>603019</v>
      </c>
      <c r="X2914" s="30" t="s">
        <v>43</v>
      </c>
      <c r="Y2914" s="66">
        <v>27188</v>
      </c>
      <c r="Z2914" s="66">
        <v>11034</v>
      </c>
      <c r="AA2914" s="16"/>
      <c r="AB2914" s="66">
        <v>31760</v>
      </c>
      <c r="AC2914" s="66">
        <v>9445</v>
      </c>
      <c r="AD2914" s="16"/>
      <c r="AE2914" s="66">
        <v>39969</v>
      </c>
      <c r="AF2914" s="66">
        <v>16088</v>
      </c>
      <c r="AG2914" s="16"/>
      <c r="AH2914" s="66">
        <v>47091</v>
      </c>
      <c r="AI2914" s="66">
        <v>13655</v>
      </c>
      <c r="AJ2914" s="76"/>
      <c r="AK2914" s="75"/>
      <c r="AL2914" s="7">
        <v>603019</v>
      </c>
    </row>
    <row r="2915" spans="1:38" x14ac:dyDescent="0.15">
      <c r="A2915" s="7">
        <v>603020</v>
      </c>
      <c r="B2915" s="17">
        <f t="shared" si="1000"/>
        <v>17.098184263618023</v>
      </c>
      <c r="C2915" s="17">
        <f t="shared" si="1001"/>
        <v>1.8439279109402764</v>
      </c>
      <c r="D2915" s="17">
        <f t="shared" si="1002"/>
        <v>31.61646046261431</v>
      </c>
      <c r="E2915" s="17">
        <f t="shared" si="1003"/>
        <v>4.123729423011147</v>
      </c>
      <c r="F2915" s="17">
        <f t="shared" si="1004"/>
        <v>32.148876404494388</v>
      </c>
      <c r="G2915" s="17">
        <f t="shared" si="1005"/>
        <v>4.1831140350877192</v>
      </c>
      <c r="H2915" s="17">
        <f t="shared" si="1006"/>
        <v>33.723076923076924</v>
      </c>
      <c r="I2915" s="17">
        <f t="shared" si="1007"/>
        <v>3.9113522001356134</v>
      </c>
      <c r="J2915" s="18">
        <v>20.34</v>
      </c>
      <c r="K2915" s="17">
        <v>1.1896</v>
      </c>
      <c r="L2915" s="17">
        <v>11.030799999999999</v>
      </c>
      <c r="M2915" s="18">
        <v>47.02</v>
      </c>
      <c r="N2915" s="17">
        <v>0.37180000000000002</v>
      </c>
      <c r="O2915" s="17">
        <v>11.4023</v>
      </c>
      <c r="P2915" s="18">
        <v>22.89</v>
      </c>
      <c r="Q2915" s="17">
        <v>0.35599999999999998</v>
      </c>
      <c r="R2915" s="17">
        <v>5.4720000000000004</v>
      </c>
      <c r="S2915" s="18">
        <v>21.92</v>
      </c>
      <c r="T2915" s="17">
        <v>0.48749999999999999</v>
      </c>
      <c r="U2915" s="17">
        <v>5.6041999999999996</v>
      </c>
      <c r="V2915" s="21">
        <v>42460</v>
      </c>
      <c r="W2915" s="7">
        <v>603020</v>
      </c>
      <c r="X2915" s="30"/>
      <c r="Y2915" s="66">
        <v>17881</v>
      </c>
      <c r="Z2915" s="66">
        <v>8948</v>
      </c>
      <c r="AA2915" s="30"/>
      <c r="AB2915" s="66">
        <v>18211</v>
      </c>
      <c r="AC2915" s="66">
        <v>8786</v>
      </c>
      <c r="AD2915" s="16" t="s">
        <v>41</v>
      </c>
      <c r="AE2915" s="66">
        <v>19773</v>
      </c>
      <c r="AF2915" s="66">
        <v>16184</v>
      </c>
      <c r="AG2915" s="16" t="s">
        <v>43</v>
      </c>
      <c r="AH2915" s="66">
        <v>20631</v>
      </c>
      <c r="AI2915" s="66">
        <v>15511</v>
      </c>
      <c r="AJ2915" s="76"/>
      <c r="AK2915" s="75"/>
      <c r="AL2915" s="7">
        <v>603020</v>
      </c>
    </row>
    <row r="2916" spans="1:38" x14ac:dyDescent="0.15">
      <c r="A2916" s="7">
        <v>603021</v>
      </c>
      <c r="B2916" s="17">
        <f t="shared" si="1000"/>
        <v>96.634615384615387</v>
      </c>
      <c r="C2916" s="17">
        <f t="shared" si="1001"/>
        <v>7.4623540942706947</v>
      </c>
      <c r="D2916" s="17">
        <f t="shared" si="1002"/>
        <v>120.46874999999999</v>
      </c>
      <c r="E2916" s="17">
        <f t="shared" si="1003"/>
        <v>5.6540678488141856</v>
      </c>
      <c r="F2916" s="17">
        <f t="shared" si="1004"/>
        <v>78.103448275862064</v>
      </c>
      <c r="G2916" s="17">
        <f t="shared" si="1005"/>
        <v>4.1973203861905377</v>
      </c>
      <c r="H2916" s="17">
        <f t="shared" si="1006"/>
        <v>76.07386363636364</v>
      </c>
      <c r="I2916" s="17">
        <f t="shared" si="1007"/>
        <v>4.0743479491322727</v>
      </c>
      <c r="J2916" s="18">
        <v>50.25</v>
      </c>
      <c r="K2916" s="17">
        <v>0.52</v>
      </c>
      <c r="L2916" s="17">
        <v>6.7337999999999996</v>
      </c>
      <c r="M2916" s="18">
        <v>38.549999999999997</v>
      </c>
      <c r="N2916" s="17">
        <v>0.08</v>
      </c>
      <c r="O2916" s="17">
        <v>6.8181000000000003</v>
      </c>
      <c r="P2916" s="18">
        <v>45.3</v>
      </c>
      <c r="Q2916" s="17">
        <v>0.28999999999999998</v>
      </c>
      <c r="R2916" s="17">
        <v>10.7926</v>
      </c>
      <c r="S2916" s="18">
        <v>44.63</v>
      </c>
      <c r="T2916" s="17">
        <v>0.44</v>
      </c>
      <c r="U2916" s="17">
        <v>10.953900000000001</v>
      </c>
      <c r="V2916" s="28">
        <v>42467</v>
      </c>
      <c r="W2916" s="7">
        <v>603021</v>
      </c>
      <c r="X2916" s="30"/>
      <c r="Y2916" s="66">
        <v>16864</v>
      </c>
      <c r="Z2916" s="66">
        <v>6250</v>
      </c>
      <c r="AA2916" s="30"/>
      <c r="AB2916" s="66">
        <v>14685</v>
      </c>
      <c r="AC2916" s="66">
        <v>7177</v>
      </c>
      <c r="AD2916" s="30" t="s">
        <v>41</v>
      </c>
      <c r="AE2916" s="66">
        <v>11555</v>
      </c>
      <c r="AF2916" s="66">
        <v>10650</v>
      </c>
      <c r="AG2916" s="30" t="s">
        <v>37</v>
      </c>
      <c r="AH2916" s="66">
        <v>9170</v>
      </c>
      <c r="AI2916" s="66">
        <v>13420</v>
      </c>
      <c r="AJ2916" s="76"/>
      <c r="AK2916" s="75"/>
      <c r="AL2916" s="7">
        <v>603021</v>
      </c>
    </row>
    <row r="2917" spans="1:38" x14ac:dyDescent="0.15">
      <c r="A2917" s="7">
        <v>603022</v>
      </c>
      <c r="B2917" s="17">
        <f t="shared" si="1000"/>
        <v>49.777777777777771</v>
      </c>
      <c r="C2917" s="17">
        <f t="shared" si="1001"/>
        <v>3.2091690544412605</v>
      </c>
      <c r="D2917" s="17">
        <f t="shared" si="1002"/>
        <v>144.22222222222223</v>
      </c>
      <c r="E2917" s="17">
        <f t="shared" si="1003"/>
        <v>7.3446407604928501</v>
      </c>
      <c r="F2917" s="17">
        <f t="shared" si="1004"/>
        <v>115.22222222222221</v>
      </c>
      <c r="G2917" s="17">
        <f t="shared" si="1005"/>
        <v>7.3208612777973867</v>
      </c>
      <c r="H2917" s="17">
        <f t="shared" si="1006"/>
        <v>107.20000000000002</v>
      </c>
      <c r="I2917" s="17">
        <f t="shared" si="1007"/>
        <v>7.4225376492989446</v>
      </c>
      <c r="J2917" s="18">
        <v>22.4</v>
      </c>
      <c r="K2917" s="17">
        <v>0.45</v>
      </c>
      <c r="L2917" s="17">
        <v>6.98</v>
      </c>
      <c r="M2917" s="18">
        <v>51.92</v>
      </c>
      <c r="N2917" s="17">
        <v>0.09</v>
      </c>
      <c r="O2917" s="17">
        <v>7.0690999999999997</v>
      </c>
      <c r="P2917" s="18">
        <v>20.74</v>
      </c>
      <c r="Q2917" s="17">
        <v>0.09</v>
      </c>
      <c r="R2917" s="17">
        <v>2.8330000000000002</v>
      </c>
      <c r="S2917" s="18">
        <v>21.44</v>
      </c>
      <c r="T2917" s="17">
        <v>0.15</v>
      </c>
      <c r="U2917" s="17">
        <v>2.8885000000000001</v>
      </c>
      <c r="V2917" s="21">
        <v>42471</v>
      </c>
      <c r="W2917" s="7">
        <v>603022</v>
      </c>
      <c r="X2917" s="30"/>
      <c r="Y2917" s="66">
        <v>11739</v>
      </c>
      <c r="Z2917" s="66">
        <v>6815</v>
      </c>
      <c r="AA2917" s="30"/>
      <c r="AB2917" s="66">
        <v>9585</v>
      </c>
      <c r="AC2917" s="66">
        <v>8346</v>
      </c>
      <c r="AD2917" s="30" t="s">
        <v>41</v>
      </c>
      <c r="AE2917" s="66">
        <v>15877</v>
      </c>
      <c r="AF2917" s="66">
        <v>12597</v>
      </c>
      <c r="AG2917" s="30" t="s">
        <v>37</v>
      </c>
      <c r="AH2917" s="66">
        <v>12248</v>
      </c>
      <c r="AI2917" s="66">
        <v>16329</v>
      </c>
      <c r="AJ2917" s="76"/>
      <c r="AK2917" s="75"/>
      <c r="AL2917" s="7">
        <v>603022</v>
      </c>
    </row>
    <row r="2918" spans="1:38" x14ac:dyDescent="0.15">
      <c r="A2918" s="7">
        <v>603023</v>
      </c>
      <c r="B2918" s="17">
        <f t="shared" si="1000"/>
        <v>20.319444444444446</v>
      </c>
      <c r="C2918" s="17">
        <f t="shared" si="1001"/>
        <v>3.8413065168303313</v>
      </c>
      <c r="D2918" s="17">
        <f t="shared" si="1002"/>
        <v>66.36904761904762</v>
      </c>
      <c r="E2918" s="17">
        <f t="shared" si="1003"/>
        <v>13.866089638362434</v>
      </c>
      <c r="F2918" s="17">
        <f t="shared" si="1004"/>
        <v>29.181818181818183</v>
      </c>
      <c r="G2918" s="17">
        <f t="shared" si="1005"/>
        <v>14.493189856272107</v>
      </c>
      <c r="H2918" s="17">
        <f t="shared" si="1006"/>
        <v>66.264705882352928</v>
      </c>
      <c r="I2918" s="17">
        <f t="shared" si="1007"/>
        <v>10.78403216542217</v>
      </c>
      <c r="J2918" s="18">
        <v>14.63</v>
      </c>
      <c r="K2918" s="17">
        <v>0.72</v>
      </c>
      <c r="L2918" s="17">
        <v>3.8086000000000002</v>
      </c>
      <c r="M2918" s="18">
        <v>55.75</v>
      </c>
      <c r="N2918" s="17">
        <v>0.21</v>
      </c>
      <c r="O2918" s="17">
        <v>4.0206</v>
      </c>
      <c r="P2918" s="18">
        <v>19.260000000000002</v>
      </c>
      <c r="Q2918" s="17">
        <v>0.33</v>
      </c>
      <c r="R2918" s="17">
        <v>1.3289</v>
      </c>
      <c r="S2918" s="18">
        <v>15.02</v>
      </c>
      <c r="T2918" s="17">
        <v>0.17</v>
      </c>
      <c r="U2918" s="17">
        <v>1.3928</v>
      </c>
      <c r="V2918" s="28">
        <v>42479</v>
      </c>
      <c r="W2918" s="7">
        <v>603023</v>
      </c>
      <c r="X2918" s="30" t="s">
        <v>39</v>
      </c>
      <c r="Y2918" s="66">
        <v>7590</v>
      </c>
      <c r="Z2918" s="66">
        <v>15810</v>
      </c>
      <c r="AA2918" s="30" t="s">
        <v>39</v>
      </c>
      <c r="AB2918" s="66">
        <v>7916</v>
      </c>
      <c r="AC2918" s="66">
        <v>15159</v>
      </c>
      <c r="AD2918" s="16" t="s">
        <v>43</v>
      </c>
      <c r="AE2918" s="66">
        <v>26000</v>
      </c>
      <c r="AF2918" s="66">
        <v>13846</v>
      </c>
      <c r="AG2918" s="16" t="s">
        <v>41</v>
      </c>
      <c r="AH2918" s="66">
        <v>22624</v>
      </c>
      <c r="AI2918" s="66">
        <v>15912</v>
      </c>
      <c r="AJ2918" s="76"/>
      <c r="AK2918" s="75"/>
      <c r="AL2918" s="7">
        <v>603023</v>
      </c>
    </row>
    <row r="2919" spans="1:38" x14ac:dyDescent="0.15">
      <c r="A2919" s="7">
        <v>603025</v>
      </c>
      <c r="B2919" s="17">
        <f t="shared" si="1000"/>
        <v>90.767441860465127</v>
      </c>
      <c r="C2919" s="17">
        <f t="shared" si="1001"/>
        <v>11.950398040416411</v>
      </c>
      <c r="D2919" s="17">
        <f t="shared" si="1002"/>
        <v>16.136792452830189</v>
      </c>
      <c r="E2919" s="17">
        <f t="shared" si="1003"/>
        <v>10.051417658292934</v>
      </c>
      <c r="F2919" s="17">
        <f t="shared" si="1004"/>
        <v>62.166666666666664</v>
      </c>
      <c r="G2919" s="17">
        <f t="shared" si="1005"/>
        <v>10.699942627653471</v>
      </c>
      <c r="H2919" s="17">
        <f t="shared" si="1006"/>
        <v>67.875</v>
      </c>
      <c r="I2919" s="17">
        <f t="shared" si="1007"/>
        <v>10.090123571494937</v>
      </c>
      <c r="J2919" s="18">
        <v>39.03</v>
      </c>
      <c r="K2919" s="17">
        <v>0.43</v>
      </c>
      <c r="L2919" s="17">
        <v>3.266</v>
      </c>
      <c r="M2919" s="18">
        <v>34.21</v>
      </c>
      <c r="N2919" s="17">
        <v>0.53</v>
      </c>
      <c r="O2919" s="17">
        <v>3.4035000000000002</v>
      </c>
      <c r="P2919" s="18">
        <v>33.57</v>
      </c>
      <c r="Q2919" s="17">
        <v>0.27</v>
      </c>
      <c r="R2919" s="17">
        <v>3.1374</v>
      </c>
      <c r="S2919" s="18">
        <v>32.58</v>
      </c>
      <c r="T2919" s="17">
        <v>0.36</v>
      </c>
      <c r="U2919" s="17">
        <v>3.2288999999999999</v>
      </c>
      <c r="V2919" s="28"/>
      <c r="W2919" s="7">
        <v>603025</v>
      </c>
      <c r="X2919" s="30" t="s">
        <v>43</v>
      </c>
      <c r="Y2919" s="66">
        <v>29933</v>
      </c>
      <c r="Z2919" s="66">
        <v>14933</v>
      </c>
      <c r="AA2919" s="30" t="s">
        <v>41</v>
      </c>
      <c r="AB2919" s="66">
        <v>25609</v>
      </c>
      <c r="AC2919" s="66">
        <v>17454</v>
      </c>
      <c r="AD2919" s="16" t="s">
        <v>41</v>
      </c>
      <c r="AE2919" s="66">
        <v>23782</v>
      </c>
      <c r="AF2919" s="66">
        <v>18795</v>
      </c>
      <c r="AG2919" s="16" t="s">
        <v>41</v>
      </c>
      <c r="AH2919" s="66">
        <v>23639</v>
      </c>
      <c r="AI2919" s="66">
        <v>18909</v>
      </c>
      <c r="AJ2919" s="76"/>
      <c r="AK2919" s="75"/>
      <c r="AL2919" s="7">
        <v>603025</v>
      </c>
    </row>
    <row r="2920" spans="1:38" x14ac:dyDescent="0.15">
      <c r="A2920" s="7">
        <v>603026</v>
      </c>
      <c r="B2920" s="17">
        <f t="shared" si="1000"/>
        <v>165.58333333333334</v>
      </c>
      <c r="C2920" s="17">
        <f t="shared" si="1001"/>
        <v>5.9540932518278797</v>
      </c>
      <c r="D2920" s="17">
        <f t="shared" si="1002"/>
        <v>41.15</v>
      </c>
      <c r="E2920" s="17">
        <f t="shared" si="1003"/>
        <v>4.7808533503732322</v>
      </c>
      <c r="F2920" s="17">
        <f t="shared" si="1004"/>
        <v>42.12</v>
      </c>
      <c r="G2920" s="17">
        <f t="shared" si="1005"/>
        <v>5.8567515330172277</v>
      </c>
      <c r="H2920" s="17">
        <f t="shared" si="1006"/>
        <v>46.555970149253731</v>
      </c>
      <c r="I2920" s="17">
        <f t="shared" si="1007"/>
        <v>5.7024158828529909</v>
      </c>
      <c r="J2920" s="18">
        <v>39.74</v>
      </c>
      <c r="K2920" s="17">
        <v>0.24</v>
      </c>
      <c r="L2920" s="17">
        <v>6.6744000000000003</v>
      </c>
      <c r="M2920" s="18">
        <v>32.92</v>
      </c>
      <c r="N2920" s="17">
        <v>0.2</v>
      </c>
      <c r="O2920" s="17">
        <v>6.8857999999999997</v>
      </c>
      <c r="P2920" s="18">
        <v>42.12</v>
      </c>
      <c r="Q2920" s="17">
        <v>0.5</v>
      </c>
      <c r="R2920" s="17">
        <v>7.1917</v>
      </c>
      <c r="S2920" s="18">
        <v>41.59</v>
      </c>
      <c r="T2920" s="17">
        <v>0.67</v>
      </c>
      <c r="U2920" s="17">
        <v>7.2934000000000001</v>
      </c>
      <c r="V2920" s="28">
        <v>42480</v>
      </c>
      <c r="W2920" s="7">
        <v>603026</v>
      </c>
      <c r="X2920" s="30"/>
      <c r="Y2920" s="66">
        <v>26619</v>
      </c>
      <c r="Z2920" s="66">
        <v>7614</v>
      </c>
      <c r="AA2920" s="30"/>
      <c r="AB2920" s="66">
        <v>25863</v>
      </c>
      <c r="AC2920" s="66">
        <v>7837</v>
      </c>
      <c r="AD2920" s="30"/>
      <c r="AE2920" s="66">
        <v>39797</v>
      </c>
      <c r="AF2920" s="66">
        <v>5093</v>
      </c>
      <c r="AG2920" s="30"/>
      <c r="AH2920" s="66">
        <v>39403</v>
      </c>
      <c r="AI2920" s="66">
        <v>5144</v>
      </c>
      <c r="AJ2920" s="76"/>
      <c r="AK2920" s="75"/>
      <c r="AL2920" s="7">
        <v>603026</v>
      </c>
    </row>
    <row r="2921" spans="1:38" x14ac:dyDescent="0.15">
      <c r="A2921" s="7">
        <v>603027</v>
      </c>
      <c r="B2921" s="17">
        <f t="shared" si="1000"/>
        <v>81.763636363636351</v>
      </c>
      <c r="C2921" s="17">
        <f t="shared" si="1001"/>
        <v>11.530769230769231</v>
      </c>
      <c r="D2921" s="17">
        <f t="shared" si="1002"/>
        <v>35.476434426229503</v>
      </c>
      <c r="E2921" s="17">
        <f t="shared" si="1003"/>
        <v>5.3414065061030866</v>
      </c>
      <c r="F2921" s="17">
        <f t="shared" si="1004"/>
        <v>46.322563698450232</v>
      </c>
      <c r="G2921" s="17">
        <f t="shared" si="1005"/>
        <v>6.7296317496660949</v>
      </c>
      <c r="H2921" s="17">
        <f t="shared" si="1006"/>
        <v>46.588302752293579</v>
      </c>
      <c r="I2921" s="17">
        <f t="shared" si="1007"/>
        <v>6.0295727351997179</v>
      </c>
      <c r="J2921" s="18">
        <v>44.97</v>
      </c>
      <c r="K2921" s="17">
        <v>0.55000000000000004</v>
      </c>
      <c r="L2921" s="17">
        <v>3.9</v>
      </c>
      <c r="M2921" s="18">
        <v>27.7</v>
      </c>
      <c r="N2921" s="17">
        <v>0.19520000000000001</v>
      </c>
      <c r="O2921" s="17">
        <v>5.1859000000000002</v>
      </c>
      <c r="P2921" s="18">
        <v>35.270000000000003</v>
      </c>
      <c r="Q2921" s="17">
        <v>0.38069999999999998</v>
      </c>
      <c r="R2921" s="17">
        <v>5.2409999999999997</v>
      </c>
      <c r="S2921" s="18">
        <v>32.5</v>
      </c>
      <c r="T2921" s="17">
        <v>0.5232</v>
      </c>
      <c r="U2921" s="17">
        <v>5.3901000000000003</v>
      </c>
      <c r="V2921" s="28">
        <v>42451</v>
      </c>
      <c r="W2921" s="7">
        <v>603027</v>
      </c>
      <c r="X2921" s="30"/>
      <c r="Y2921" s="66"/>
      <c r="Z2921" s="66"/>
      <c r="AA2921" s="30"/>
      <c r="AB2921" s="66">
        <v>28223</v>
      </c>
      <c r="AC2921" s="66">
        <v>5669</v>
      </c>
      <c r="AD2921" s="30"/>
      <c r="AE2921" s="66">
        <v>17355</v>
      </c>
      <c r="AF2921" s="66">
        <v>9219</v>
      </c>
      <c r="AG2921" s="30"/>
      <c r="AH2921" s="66">
        <v>16416</v>
      </c>
      <c r="AI2921" s="66">
        <v>9747</v>
      </c>
      <c r="AJ2921" s="76"/>
      <c r="AK2921" s="75"/>
      <c r="AL2921" s="7">
        <v>603027</v>
      </c>
    </row>
    <row r="2922" spans="1:38" x14ac:dyDescent="0.15">
      <c r="A2922" s="7">
        <v>603028</v>
      </c>
      <c r="B2922" s="17">
        <f t="shared" si="1000"/>
        <v>94.464285714285708</v>
      </c>
      <c r="C2922" s="17">
        <f t="shared" si="1001"/>
        <v>9.7242647058823515</v>
      </c>
      <c r="D2922" s="17">
        <f t="shared" si="1002"/>
        <v>5.6759259259259256</v>
      </c>
      <c r="E2922" s="17">
        <f t="shared" si="1003"/>
        <v>2.512295081967213</v>
      </c>
      <c r="F2922" s="17">
        <f t="shared" si="1004"/>
        <v>133.68181818181819</v>
      </c>
      <c r="G2922" s="17">
        <f t="shared" si="1005"/>
        <v>9.767519096645632</v>
      </c>
      <c r="H2922" s="17">
        <f t="shared" si="1006"/>
        <v>119.80000000000001</v>
      </c>
      <c r="I2922" s="17">
        <f t="shared" si="1007"/>
        <v>7.8647628426062699</v>
      </c>
      <c r="J2922" s="18">
        <v>26.45</v>
      </c>
      <c r="K2922" s="17">
        <v>0.28000000000000003</v>
      </c>
      <c r="L2922" s="17">
        <v>2.72</v>
      </c>
      <c r="M2922" s="18">
        <v>6.13</v>
      </c>
      <c r="N2922" s="17">
        <v>0.27</v>
      </c>
      <c r="O2922" s="17">
        <v>2.44</v>
      </c>
      <c r="P2922" s="18">
        <v>29.41</v>
      </c>
      <c r="Q2922" s="17">
        <v>0.11</v>
      </c>
      <c r="R2922" s="17">
        <v>3.0110000000000001</v>
      </c>
      <c r="S2922" s="18">
        <v>23.96</v>
      </c>
      <c r="T2922" s="17">
        <v>0.15</v>
      </c>
      <c r="U2922" s="17">
        <v>3.0465</v>
      </c>
      <c r="V2922" s="28">
        <v>42480</v>
      </c>
      <c r="W2922" s="7">
        <v>603028</v>
      </c>
      <c r="X2922" s="30"/>
      <c r="Y2922" s="66"/>
      <c r="Z2922" s="66"/>
      <c r="AA2922" s="30"/>
      <c r="AB2922" s="66"/>
      <c r="AC2922" s="66"/>
      <c r="AD2922" s="30"/>
      <c r="AE2922" s="66">
        <v>37173</v>
      </c>
      <c r="AF2922" s="66">
        <v>5940</v>
      </c>
      <c r="AG2922" s="30"/>
      <c r="AH2922" s="66">
        <v>30860</v>
      </c>
      <c r="AI2922" s="66">
        <v>7155</v>
      </c>
      <c r="AJ2922" s="76"/>
      <c r="AK2922" s="75"/>
      <c r="AL2922" s="7">
        <v>603028</v>
      </c>
    </row>
    <row r="2923" spans="1:38" x14ac:dyDescent="0.15">
      <c r="A2923" s="7">
        <v>603029</v>
      </c>
      <c r="B2923" s="17">
        <f t="shared" si="1000"/>
        <v>85.21052631578948</v>
      </c>
      <c r="C2923" s="17">
        <f t="shared" si="1001"/>
        <v>6.7271468144044322</v>
      </c>
      <c r="D2923" s="17">
        <f t="shared" si="1002"/>
        <v>0</v>
      </c>
      <c r="E2923" s="17">
        <f t="shared" si="1003"/>
        <v>0</v>
      </c>
      <c r="F2923" s="17">
        <f t="shared" si="1004"/>
        <v>202.86363636363637</v>
      </c>
      <c r="G2923" s="17">
        <f t="shared" si="1005"/>
        <v>6.0594952004670546</v>
      </c>
      <c r="H2923" s="17">
        <f t="shared" si="1006"/>
        <v>172.85714285714286</v>
      </c>
      <c r="I2923" s="17">
        <f t="shared" si="1007"/>
        <v>6.4778628406231595</v>
      </c>
      <c r="J2923" s="18">
        <v>48.57</v>
      </c>
      <c r="K2923" s="17">
        <v>0.56999999999999995</v>
      </c>
      <c r="L2923" s="17">
        <v>7.22</v>
      </c>
      <c r="M2923" s="18">
        <v>0</v>
      </c>
      <c r="N2923" s="17">
        <v>0.56999999999999995</v>
      </c>
      <c r="O2923" s="17">
        <v>7.22</v>
      </c>
      <c r="P2923" s="18">
        <v>44.63</v>
      </c>
      <c r="Q2923" s="17">
        <v>0.11</v>
      </c>
      <c r="R2923" s="17">
        <v>7.3653000000000004</v>
      </c>
      <c r="S2923" s="18">
        <v>48.4</v>
      </c>
      <c r="T2923" s="17">
        <v>0.21</v>
      </c>
      <c r="U2923" s="17">
        <v>7.4715999999999996</v>
      </c>
      <c r="V2923" s="21">
        <v>42460</v>
      </c>
      <c r="W2923" s="7">
        <v>603029</v>
      </c>
      <c r="X2923" s="30"/>
      <c r="Y2923" s="66"/>
      <c r="Z2923" s="66"/>
      <c r="AA2923" s="30"/>
      <c r="AB2923" s="66"/>
      <c r="AC2923" s="66"/>
      <c r="AD2923" s="30"/>
      <c r="AE2923" s="66">
        <v>16087</v>
      </c>
      <c r="AF2923" s="66">
        <v>5802</v>
      </c>
      <c r="AG2923" s="30"/>
      <c r="AH2923" s="66"/>
      <c r="AI2923" s="66"/>
      <c r="AJ2923" s="76"/>
      <c r="AK2923" s="75"/>
      <c r="AL2923" s="7">
        <v>603029</v>
      </c>
    </row>
    <row r="2924" spans="1:38" x14ac:dyDescent="0.15">
      <c r="A2924" s="7">
        <v>603030</v>
      </c>
      <c r="B2924" s="17">
        <f t="shared" si="1000"/>
        <v>55.109090909090902</v>
      </c>
      <c r="C2924" s="17">
        <f t="shared" si="1001"/>
        <v>5.7103562614216541</v>
      </c>
      <c r="D2924" s="17">
        <f t="shared" si="1002"/>
        <v>228</v>
      </c>
      <c r="E2924" s="17">
        <f t="shared" si="1003"/>
        <v>5.1206228593887442</v>
      </c>
      <c r="F2924" s="17">
        <f t="shared" si="1004"/>
        <v>105.23076923076923</v>
      </c>
      <c r="G2924" s="17">
        <f t="shared" si="1005"/>
        <v>5.0838009587870223</v>
      </c>
      <c r="H2924" s="17">
        <f t="shared" si="1006"/>
        <v>121.22368421052632</v>
      </c>
      <c r="I2924" s="17">
        <f t="shared" si="1007"/>
        <v>4.0107091550215488</v>
      </c>
      <c r="J2924" s="18">
        <v>30.31</v>
      </c>
      <c r="K2924" s="17">
        <v>0.55000000000000004</v>
      </c>
      <c r="L2924" s="17">
        <v>5.3079000000000001</v>
      </c>
      <c r="M2924" s="18">
        <v>27.36</v>
      </c>
      <c r="N2924" s="17">
        <v>0.03</v>
      </c>
      <c r="O2924" s="17">
        <v>5.3430999999999997</v>
      </c>
      <c r="P2924" s="18">
        <v>27.36</v>
      </c>
      <c r="Q2924" s="17">
        <v>0.13</v>
      </c>
      <c r="R2924" s="17">
        <v>5.3818000000000001</v>
      </c>
      <c r="S2924" s="18">
        <v>30.71</v>
      </c>
      <c r="T2924" s="17">
        <v>0.19</v>
      </c>
      <c r="U2924" s="17">
        <v>7.657</v>
      </c>
      <c r="V2924" s="21">
        <v>42459</v>
      </c>
      <c r="W2924" s="7">
        <v>603030</v>
      </c>
      <c r="X2924" s="30"/>
      <c r="Y2924" s="66">
        <v>17884</v>
      </c>
      <c r="Z2924" s="66">
        <v>8947</v>
      </c>
      <c r="AA2924" s="30" t="s">
        <v>41</v>
      </c>
      <c r="AB2924" s="66">
        <v>15675</v>
      </c>
      <c r="AC2924" s="66">
        <v>10207</v>
      </c>
      <c r="AD2924" s="16" t="s">
        <v>41</v>
      </c>
      <c r="AE2924" s="66">
        <v>14825</v>
      </c>
      <c r="AF2924" s="66">
        <v>10793</v>
      </c>
      <c r="AG2924" s="16" t="s">
        <v>37</v>
      </c>
      <c r="AH2924" s="66">
        <v>12583</v>
      </c>
      <c r="AI2924" s="66">
        <v>14095</v>
      </c>
      <c r="AJ2924" s="76"/>
      <c r="AK2924" s="75"/>
      <c r="AL2924" s="7">
        <v>603030</v>
      </c>
    </row>
    <row r="2925" spans="1:38" x14ac:dyDescent="0.15">
      <c r="A2925" s="7">
        <v>603031</v>
      </c>
      <c r="B2925" s="17">
        <f t="shared" ref="B2925:B2930" si="1008">J2925/K2925</f>
        <v>74.934210526315795</v>
      </c>
      <c r="C2925" s="17">
        <f t="shared" ref="C2925:C2930" si="1009">J2925/L2925</f>
        <v>10.236729998382256</v>
      </c>
      <c r="D2925" s="17">
        <f t="shared" ref="D2925:D2930" si="1010">M2925/(N2925*4)</f>
        <v>0</v>
      </c>
      <c r="E2925" s="17">
        <f t="shared" ref="E2925:E2930" si="1011">M2925/O2925</f>
        <v>0</v>
      </c>
      <c r="F2925" s="17">
        <f t="shared" ref="F2925:F2930" si="1012">P2925/(Q2925*2)</f>
        <v>0</v>
      </c>
      <c r="G2925" s="17">
        <f t="shared" ref="G2925:G2930" si="1013">P2925/R2925</f>
        <v>0</v>
      </c>
      <c r="H2925" s="17">
        <f t="shared" ref="H2925:H2930" si="1014">S2925/((T2925/3)*4)</f>
        <v>121.44230769230768</v>
      </c>
      <c r="I2925" s="17">
        <f t="shared" ref="I2925:I2930" si="1015">S2925/U2925</f>
        <v>8.8605463652818113</v>
      </c>
      <c r="J2925" s="18">
        <v>56.95</v>
      </c>
      <c r="K2925" s="17">
        <v>0.76</v>
      </c>
      <c r="L2925" s="17">
        <v>5.5632999999999999</v>
      </c>
      <c r="M2925" s="18">
        <v>0</v>
      </c>
      <c r="N2925" s="17">
        <v>0.76</v>
      </c>
      <c r="O2925" s="17">
        <v>5.5632999999999999</v>
      </c>
      <c r="P2925" s="18">
        <v>0</v>
      </c>
      <c r="Q2925" s="17">
        <v>0.36</v>
      </c>
      <c r="R2925" s="17">
        <v>5.9261999999999997</v>
      </c>
      <c r="S2925" s="18">
        <v>63.15</v>
      </c>
      <c r="T2925" s="17">
        <v>0.39</v>
      </c>
      <c r="U2925" s="17">
        <v>7.1271000000000004</v>
      </c>
      <c r="V2925" s="21">
        <v>42485</v>
      </c>
      <c r="W2925" s="7">
        <v>603031</v>
      </c>
      <c r="X2925" s="30"/>
      <c r="Y2925" s="66"/>
      <c r="Z2925" s="66"/>
      <c r="AA2925" s="30"/>
      <c r="AB2925" s="66"/>
      <c r="AC2925" s="66"/>
      <c r="AD2925" s="16"/>
      <c r="AE2925" s="66"/>
      <c r="AF2925" s="66"/>
      <c r="AG2925" s="16"/>
      <c r="AH2925" s="66"/>
      <c r="AI2925" s="66"/>
      <c r="AJ2925" s="76"/>
      <c r="AK2925" s="75"/>
      <c r="AL2925" s="7">
        <v>603031</v>
      </c>
    </row>
    <row r="2926" spans="1:38" x14ac:dyDescent="0.15">
      <c r="A2926" s="7">
        <v>603032</v>
      </c>
      <c r="B2926" s="17">
        <f t="shared" si="1008"/>
        <v>0</v>
      </c>
      <c r="C2926" s="17">
        <f t="shared" si="1009"/>
        <v>0</v>
      </c>
      <c r="D2926" s="17">
        <f t="shared" si="1010"/>
        <v>0</v>
      </c>
      <c r="E2926" s="17">
        <f t="shared" si="1011"/>
        <v>0</v>
      </c>
      <c r="F2926" s="17">
        <f t="shared" si="1012"/>
        <v>0</v>
      </c>
      <c r="G2926" s="17">
        <f t="shared" si="1013"/>
        <v>0</v>
      </c>
      <c r="H2926" s="17">
        <f t="shared" si="1014"/>
        <v>0</v>
      </c>
      <c r="I2926" s="17">
        <f t="shared" si="1015"/>
        <v>0</v>
      </c>
      <c r="J2926" s="18">
        <v>0</v>
      </c>
      <c r="K2926" s="17">
        <v>0.43</v>
      </c>
      <c r="L2926" s="17">
        <v>2.1074000000000002</v>
      </c>
      <c r="M2926" s="18">
        <v>0</v>
      </c>
      <c r="N2926" s="17">
        <v>0.34</v>
      </c>
      <c r="O2926" s="17">
        <v>2.4443999999999999</v>
      </c>
      <c r="P2926" s="18">
        <v>0</v>
      </c>
      <c r="Q2926" s="17">
        <v>0.34</v>
      </c>
      <c r="R2926" s="17">
        <v>2.4443999999999999</v>
      </c>
      <c r="S2926" s="18">
        <v>0</v>
      </c>
      <c r="T2926" s="17">
        <v>0.43</v>
      </c>
      <c r="U2926" s="17">
        <v>2.1074000000000002</v>
      </c>
      <c r="V2926" s="21"/>
      <c r="W2926" s="7">
        <v>603032</v>
      </c>
      <c r="X2926" s="30"/>
      <c r="Y2926" s="66"/>
      <c r="Z2926" s="66"/>
      <c r="AA2926" s="30"/>
      <c r="AB2926" s="66"/>
      <c r="AC2926" s="66"/>
      <c r="AD2926" s="16"/>
      <c r="AE2926" s="66"/>
      <c r="AF2926" s="66"/>
      <c r="AG2926" s="16"/>
      <c r="AH2926" s="66"/>
      <c r="AI2926" s="66"/>
      <c r="AJ2926" s="76"/>
      <c r="AK2926" s="75"/>
      <c r="AL2926" s="7">
        <v>603032</v>
      </c>
    </row>
    <row r="2927" spans="1:38" x14ac:dyDescent="0.15">
      <c r="A2927" s="7">
        <v>603033</v>
      </c>
      <c r="B2927" s="17">
        <f t="shared" si="1008"/>
        <v>38.485074626865668</v>
      </c>
      <c r="C2927" s="17">
        <f t="shared" si="1009"/>
        <v>5.3852821085828255</v>
      </c>
      <c r="D2927" s="17">
        <f t="shared" si="1010"/>
        <v>0</v>
      </c>
      <c r="E2927" s="17">
        <f t="shared" si="1011"/>
        <v>0</v>
      </c>
      <c r="F2927" s="17">
        <f t="shared" si="1012"/>
        <v>0</v>
      </c>
      <c r="G2927" s="17">
        <f t="shared" si="1013"/>
        <v>0</v>
      </c>
      <c r="H2927" s="17">
        <f t="shared" si="1014"/>
        <v>0</v>
      </c>
      <c r="I2927" s="17">
        <f t="shared" si="1015"/>
        <v>0</v>
      </c>
      <c r="J2927" s="18">
        <v>51.57</v>
      </c>
      <c r="K2927" s="17">
        <v>1.34</v>
      </c>
      <c r="L2927" s="17">
        <v>9.5761000000000003</v>
      </c>
      <c r="M2927" s="18">
        <v>0</v>
      </c>
      <c r="N2927" s="17">
        <v>0.17</v>
      </c>
      <c r="O2927" s="17">
        <v>10.433299999999999</v>
      </c>
      <c r="P2927" s="18">
        <v>0</v>
      </c>
      <c r="Q2927" s="17">
        <v>0.17</v>
      </c>
      <c r="R2927" s="17">
        <v>10.433299999999999</v>
      </c>
      <c r="S2927" s="18">
        <v>0</v>
      </c>
      <c r="T2927" s="17">
        <v>1.34</v>
      </c>
      <c r="U2927" s="17">
        <v>9.5761000000000003</v>
      </c>
      <c r="V2927" s="21">
        <v>42481</v>
      </c>
      <c r="W2927" s="7">
        <v>603033</v>
      </c>
      <c r="X2927" s="30"/>
      <c r="Y2927" s="66"/>
      <c r="Z2927" s="66"/>
      <c r="AA2927" s="30"/>
      <c r="AB2927" s="66"/>
      <c r="AC2927" s="66"/>
      <c r="AD2927" s="16"/>
      <c r="AE2927" s="66"/>
      <c r="AF2927" s="66"/>
      <c r="AG2927" s="16"/>
      <c r="AH2927" s="66"/>
      <c r="AI2927" s="66"/>
      <c r="AJ2927" s="76"/>
      <c r="AK2927" s="75"/>
      <c r="AL2927" s="7">
        <v>603033</v>
      </c>
    </row>
    <row r="2928" spans="1:38" x14ac:dyDescent="0.15">
      <c r="A2928" s="7">
        <v>603035</v>
      </c>
      <c r="B2928" s="17">
        <f t="shared" si="1008"/>
        <v>0</v>
      </c>
      <c r="C2928" s="17">
        <f t="shared" si="1009"/>
        <v>0</v>
      </c>
      <c r="D2928" s="17">
        <f t="shared" si="1010"/>
        <v>0</v>
      </c>
      <c r="E2928" s="17">
        <f t="shared" si="1011"/>
        <v>0</v>
      </c>
      <c r="F2928" s="17">
        <f t="shared" si="1012"/>
        <v>0</v>
      </c>
      <c r="G2928" s="17">
        <f t="shared" si="1013"/>
        <v>0</v>
      </c>
      <c r="H2928" s="17">
        <f t="shared" si="1014"/>
        <v>0</v>
      </c>
      <c r="I2928" s="17">
        <f t="shared" si="1015"/>
        <v>0</v>
      </c>
      <c r="J2928" s="18">
        <v>0</v>
      </c>
      <c r="K2928" s="17">
        <v>1.06</v>
      </c>
      <c r="L2928" s="17">
        <v>5.97</v>
      </c>
      <c r="M2928" s="18">
        <v>0</v>
      </c>
      <c r="N2928" s="17">
        <v>0.54</v>
      </c>
      <c r="O2928" s="17">
        <v>6.18</v>
      </c>
      <c r="P2928" s="18">
        <v>0</v>
      </c>
      <c r="Q2928" s="17">
        <v>0.54</v>
      </c>
      <c r="R2928" s="17">
        <v>6.18</v>
      </c>
      <c r="S2928" s="18">
        <v>0</v>
      </c>
      <c r="T2928" s="17">
        <v>1.06</v>
      </c>
      <c r="U2928" s="17">
        <v>5.97</v>
      </c>
      <c r="V2928" s="21"/>
      <c r="W2928" s="7">
        <v>603035</v>
      </c>
      <c r="X2928" s="30"/>
      <c r="Y2928" s="66"/>
      <c r="Z2928" s="66"/>
      <c r="AA2928" s="30"/>
      <c r="AB2928" s="66"/>
      <c r="AC2928" s="66"/>
      <c r="AD2928" s="16"/>
      <c r="AE2928" s="66"/>
      <c r="AF2928" s="66"/>
      <c r="AG2928" s="16"/>
      <c r="AH2928" s="66"/>
      <c r="AI2928" s="66"/>
      <c r="AJ2928" s="76"/>
      <c r="AK2928" s="75"/>
      <c r="AL2928" s="7">
        <v>603035</v>
      </c>
    </row>
    <row r="2929" spans="1:38" x14ac:dyDescent="0.15">
      <c r="A2929" s="7">
        <v>603036</v>
      </c>
      <c r="B2929" s="17">
        <f t="shared" si="1008"/>
        <v>59.731707317073173</v>
      </c>
      <c r="C2929" s="17">
        <f t="shared" si="1009"/>
        <v>6.2634271099744243</v>
      </c>
      <c r="D2929" s="17">
        <f t="shared" si="1010"/>
        <v>0</v>
      </c>
      <c r="E2929" s="17">
        <f t="shared" si="1011"/>
        <v>0</v>
      </c>
      <c r="F2929" s="17">
        <f t="shared" si="1012"/>
        <v>0</v>
      </c>
      <c r="G2929" s="17">
        <f t="shared" si="1013"/>
        <v>0</v>
      </c>
      <c r="H2929" s="17">
        <f t="shared" si="1014"/>
        <v>0</v>
      </c>
      <c r="I2929" s="17">
        <f t="shared" si="1015"/>
        <v>0</v>
      </c>
      <c r="J2929" s="18">
        <v>24.49</v>
      </c>
      <c r="K2929" s="17">
        <v>0.41</v>
      </c>
      <c r="L2929" s="17">
        <v>3.91</v>
      </c>
      <c r="M2929" s="18">
        <v>0</v>
      </c>
      <c r="N2929" s="17">
        <v>0.31</v>
      </c>
      <c r="O2929" s="17">
        <v>4.1500000000000004</v>
      </c>
      <c r="P2929" s="18">
        <v>0</v>
      </c>
      <c r="Q2929" s="17">
        <v>0.31</v>
      </c>
      <c r="R2929" s="17">
        <v>4.1500000000000004</v>
      </c>
      <c r="S2929" s="18">
        <v>0</v>
      </c>
      <c r="T2929" s="17">
        <v>0.41</v>
      </c>
      <c r="U2929" s="17">
        <v>3.91</v>
      </c>
      <c r="V2929" s="21">
        <v>42458</v>
      </c>
      <c r="W2929" s="7">
        <v>603036</v>
      </c>
      <c r="X2929" s="30"/>
      <c r="Y2929" s="66"/>
      <c r="Z2929" s="66"/>
      <c r="AA2929" s="30"/>
      <c r="AB2929" s="66"/>
      <c r="AC2929" s="66"/>
      <c r="AD2929" s="16"/>
      <c r="AE2929" s="66"/>
      <c r="AF2929" s="66"/>
      <c r="AG2929" s="16"/>
      <c r="AH2929" s="66"/>
      <c r="AI2929" s="66"/>
      <c r="AJ2929" s="76"/>
      <c r="AK2929" s="75"/>
      <c r="AL2929" s="7">
        <v>603036</v>
      </c>
    </row>
    <row r="2930" spans="1:38" x14ac:dyDescent="0.15">
      <c r="A2930" s="7">
        <v>603037</v>
      </c>
      <c r="B2930" s="17">
        <f t="shared" si="1008"/>
        <v>0</v>
      </c>
      <c r="C2930" s="17">
        <f t="shared" si="1009"/>
        <v>0</v>
      </c>
      <c r="D2930" s="17">
        <f t="shared" si="1010"/>
        <v>0</v>
      </c>
      <c r="E2930" s="17">
        <f t="shared" si="1011"/>
        <v>0</v>
      </c>
      <c r="F2930" s="17">
        <f t="shared" si="1012"/>
        <v>0</v>
      </c>
      <c r="G2930" s="17">
        <f t="shared" si="1013"/>
        <v>0</v>
      </c>
      <c r="H2930" s="17">
        <f t="shared" si="1014"/>
        <v>0</v>
      </c>
      <c r="I2930" s="17">
        <f t="shared" si="1015"/>
        <v>0</v>
      </c>
      <c r="J2930" s="18">
        <v>0</v>
      </c>
      <c r="K2930" s="17">
        <v>1.07</v>
      </c>
      <c r="L2930" s="17">
        <v>6.33</v>
      </c>
      <c r="M2930" s="18">
        <v>0</v>
      </c>
      <c r="N2930" s="17">
        <v>0.75</v>
      </c>
      <c r="O2930" s="17">
        <v>6.2</v>
      </c>
      <c r="P2930" s="18">
        <v>0</v>
      </c>
      <c r="Q2930" s="17">
        <v>0.75</v>
      </c>
      <c r="R2930" s="17">
        <v>6.2</v>
      </c>
      <c r="S2930" s="18">
        <v>0</v>
      </c>
      <c r="T2930" s="17">
        <v>1.07</v>
      </c>
      <c r="U2930" s="17">
        <v>6.33</v>
      </c>
      <c r="V2930" s="21"/>
      <c r="W2930" s="7">
        <v>603037</v>
      </c>
      <c r="X2930" s="30"/>
      <c r="Y2930" s="66"/>
      <c r="Z2930" s="66"/>
      <c r="AA2930" s="30"/>
      <c r="AB2930" s="66"/>
      <c r="AC2930" s="66"/>
      <c r="AD2930" s="16"/>
      <c r="AE2930" s="66"/>
      <c r="AF2930" s="66"/>
      <c r="AG2930" s="16"/>
      <c r="AH2930" s="66"/>
      <c r="AI2930" s="66"/>
      <c r="AJ2930" s="76"/>
      <c r="AK2930" s="75"/>
      <c r="AL2930" s="7">
        <v>603037</v>
      </c>
    </row>
    <row r="2931" spans="1:38" x14ac:dyDescent="0.15">
      <c r="A2931" s="7">
        <v>603038</v>
      </c>
      <c r="B2931" s="17">
        <f t="shared" ref="B2931" si="1016">J2931/K2931</f>
        <v>0</v>
      </c>
      <c r="C2931" s="17">
        <f t="shared" ref="C2931" si="1017">J2931/L2931</f>
        <v>0</v>
      </c>
      <c r="D2931" s="17">
        <f t="shared" ref="D2931" si="1018">M2931/(N2931*4)</f>
        <v>0</v>
      </c>
      <c r="E2931" s="17">
        <f t="shared" ref="E2931" si="1019">M2931/O2931</f>
        <v>0</v>
      </c>
      <c r="F2931" s="17">
        <f t="shared" ref="F2931" si="1020">P2931/(Q2931*2)</f>
        <v>0</v>
      </c>
      <c r="G2931" s="17">
        <f t="shared" ref="G2931" si="1021">P2931/R2931</f>
        <v>0</v>
      </c>
      <c r="H2931" s="17">
        <f t="shared" ref="H2931" si="1022">S2931/((T2931/3)*4)</f>
        <v>0</v>
      </c>
      <c r="I2931" s="17">
        <f t="shared" ref="I2931" si="1023">S2931/U2931</f>
        <v>0</v>
      </c>
      <c r="J2931" s="18">
        <v>0</v>
      </c>
      <c r="K2931" s="17">
        <v>1.4</v>
      </c>
      <c r="L2931" s="17">
        <v>9.07</v>
      </c>
      <c r="M2931" s="18">
        <v>0</v>
      </c>
      <c r="N2931" s="17">
        <v>0.82</v>
      </c>
      <c r="O2931" s="17">
        <v>9.41</v>
      </c>
      <c r="P2931" s="18">
        <v>0</v>
      </c>
      <c r="Q2931" s="17">
        <v>0.82</v>
      </c>
      <c r="R2931" s="17">
        <v>9.41</v>
      </c>
      <c r="S2931" s="18">
        <v>0</v>
      </c>
      <c r="T2931" s="17">
        <v>1.47</v>
      </c>
      <c r="U2931" s="17">
        <v>10.065799999999999</v>
      </c>
      <c r="V2931" s="21"/>
      <c r="W2931" s="7">
        <v>603038</v>
      </c>
      <c r="X2931" s="30"/>
      <c r="Y2931" s="66"/>
      <c r="Z2931" s="66"/>
      <c r="AA2931" s="30"/>
      <c r="AB2931" s="66"/>
      <c r="AC2931" s="66"/>
      <c r="AD2931" s="16"/>
      <c r="AE2931" s="66"/>
      <c r="AF2931" s="66"/>
      <c r="AG2931" s="16"/>
      <c r="AH2931" s="66"/>
      <c r="AI2931" s="66"/>
      <c r="AJ2931" s="76"/>
      <c r="AK2931" s="75"/>
      <c r="AL2931" s="7">
        <v>603038</v>
      </c>
    </row>
    <row r="2932" spans="1:38" x14ac:dyDescent="0.15">
      <c r="A2932" s="7">
        <v>603039</v>
      </c>
      <c r="B2932" s="17">
        <f t="shared" ref="B2932:B2936" si="1024">J2932/K2932</f>
        <v>0</v>
      </c>
      <c r="C2932" s="17">
        <f t="shared" ref="C2932:C2936" si="1025">J2932/L2932</f>
        <v>0</v>
      </c>
      <c r="D2932" s="17">
        <f t="shared" ref="D2932:D2936" si="1026">M2932/(N2932*4)</f>
        <v>0</v>
      </c>
      <c r="E2932" s="17">
        <f t="shared" ref="E2932:E2936" si="1027">M2932/O2932</f>
        <v>0</v>
      </c>
      <c r="F2932" s="17">
        <f t="shared" ref="F2932:F2936" si="1028">P2932/(Q2932*2)</f>
        <v>0</v>
      </c>
      <c r="G2932" s="17">
        <f t="shared" ref="G2932:G2936" si="1029">P2932/R2932</f>
        <v>0</v>
      </c>
      <c r="H2932" s="17">
        <f t="shared" ref="H2932:H2936" si="1030">S2932/((T2932/3)*4)</f>
        <v>0</v>
      </c>
      <c r="I2932" s="17">
        <f t="shared" ref="I2932:I2936" si="1031">S2932/U2932</f>
        <v>0</v>
      </c>
      <c r="J2932" s="18">
        <v>0</v>
      </c>
      <c r="K2932" s="17">
        <v>1.01</v>
      </c>
      <c r="L2932" s="17">
        <v>4.59</v>
      </c>
      <c r="M2932" s="18">
        <v>0</v>
      </c>
      <c r="N2932" s="17">
        <v>0.43</v>
      </c>
      <c r="O2932" s="17">
        <v>5.0199999999999996</v>
      </c>
      <c r="P2932" s="18">
        <v>0</v>
      </c>
      <c r="Q2932" s="17">
        <v>0.43</v>
      </c>
      <c r="R2932" s="17">
        <v>5.0199999999999996</v>
      </c>
      <c r="S2932" s="18">
        <v>0</v>
      </c>
      <c r="T2932" s="17">
        <v>0.75</v>
      </c>
      <c r="U2932" s="17">
        <v>5.3438999999999997</v>
      </c>
      <c r="V2932" s="21"/>
      <c r="W2932" s="7">
        <v>603039</v>
      </c>
      <c r="X2932" s="30"/>
      <c r="Y2932" s="66"/>
      <c r="Z2932" s="66"/>
      <c r="AA2932" s="30"/>
      <c r="AB2932" s="66"/>
      <c r="AC2932" s="66"/>
      <c r="AD2932" s="16"/>
      <c r="AE2932" s="66"/>
      <c r="AF2932" s="66"/>
      <c r="AG2932" s="16"/>
      <c r="AH2932" s="66"/>
      <c r="AI2932" s="66"/>
      <c r="AJ2932" s="76"/>
      <c r="AK2932" s="75"/>
      <c r="AL2932" s="7">
        <v>603039</v>
      </c>
    </row>
    <row r="2933" spans="1:38" x14ac:dyDescent="0.15">
      <c r="A2933" s="7">
        <v>603040</v>
      </c>
      <c r="B2933" s="17">
        <f t="shared" si="1024"/>
        <v>0</v>
      </c>
      <c r="C2933" s="17">
        <f t="shared" si="1025"/>
        <v>0</v>
      </c>
      <c r="D2933" s="17">
        <f t="shared" si="1026"/>
        <v>0</v>
      </c>
      <c r="E2933" s="17">
        <f t="shared" si="1027"/>
        <v>0</v>
      </c>
      <c r="F2933" s="17">
        <f t="shared" si="1028"/>
        <v>0</v>
      </c>
      <c r="G2933" s="17">
        <f t="shared" si="1029"/>
        <v>0</v>
      </c>
      <c r="H2933" s="17">
        <f t="shared" si="1030"/>
        <v>0</v>
      </c>
      <c r="I2933" s="17">
        <f t="shared" si="1031"/>
        <v>0</v>
      </c>
      <c r="J2933" s="18">
        <v>0</v>
      </c>
      <c r="K2933" s="17">
        <v>1.03</v>
      </c>
      <c r="L2933" s="17">
        <v>5.29</v>
      </c>
      <c r="M2933" s="18">
        <v>0</v>
      </c>
      <c r="N2933" s="17">
        <v>0.47</v>
      </c>
      <c r="O2933" s="17">
        <v>5.46</v>
      </c>
      <c r="P2933" s="18">
        <v>0</v>
      </c>
      <c r="Q2933" s="17">
        <v>0.47</v>
      </c>
      <c r="R2933" s="17">
        <v>5.46</v>
      </c>
      <c r="S2933" s="18">
        <v>0</v>
      </c>
      <c r="T2933" s="17">
        <v>0.74</v>
      </c>
      <c r="U2933" s="17">
        <v>5.7239000000000004</v>
      </c>
      <c r="V2933" s="21"/>
      <c r="W2933" s="7">
        <v>603040</v>
      </c>
      <c r="X2933" s="30"/>
      <c r="Y2933" s="66"/>
      <c r="Z2933" s="66"/>
      <c r="AA2933" s="30"/>
      <c r="AB2933" s="66"/>
      <c r="AC2933" s="66"/>
      <c r="AD2933" s="16"/>
      <c r="AE2933" s="66"/>
      <c r="AF2933" s="66"/>
      <c r="AG2933" s="16"/>
      <c r="AH2933" s="66"/>
      <c r="AI2933" s="66"/>
      <c r="AJ2933" s="76"/>
      <c r="AK2933" s="75"/>
      <c r="AL2933" s="7">
        <v>603040</v>
      </c>
    </row>
    <row r="2934" spans="1:38" x14ac:dyDescent="0.15">
      <c r="A2934" s="7">
        <v>603041</v>
      </c>
      <c r="B2934" s="17" t="e">
        <f t="shared" si="1024"/>
        <v>#DIV/0!</v>
      </c>
      <c r="C2934" s="17" t="e">
        <f t="shared" si="1025"/>
        <v>#DIV/0!</v>
      </c>
      <c r="D2934" s="17" t="e">
        <f t="shared" si="1026"/>
        <v>#DIV/0!</v>
      </c>
      <c r="E2934" s="17" t="e">
        <f t="shared" si="1027"/>
        <v>#DIV/0!</v>
      </c>
      <c r="F2934" s="17" t="e">
        <f t="shared" si="1028"/>
        <v>#DIV/0!</v>
      </c>
      <c r="G2934" s="17" t="e">
        <f t="shared" si="1029"/>
        <v>#DIV/0!</v>
      </c>
      <c r="H2934" s="17" t="e">
        <f t="shared" si="1030"/>
        <v>#DIV/0!</v>
      </c>
      <c r="I2934" s="17" t="e">
        <f t="shared" si="1031"/>
        <v>#DIV/0!</v>
      </c>
      <c r="J2934" s="18">
        <v>0</v>
      </c>
      <c r="K2934" s="17"/>
      <c r="L2934" s="17"/>
      <c r="M2934" s="18">
        <v>0</v>
      </c>
      <c r="N2934" s="17"/>
      <c r="O2934" s="17"/>
      <c r="P2934" s="18">
        <v>0</v>
      </c>
      <c r="Q2934" s="17"/>
      <c r="R2934" s="17"/>
      <c r="S2934" s="18">
        <v>0</v>
      </c>
      <c r="T2934" s="17"/>
      <c r="U2934" s="17"/>
      <c r="V2934" s="21"/>
      <c r="W2934" s="7">
        <v>603041</v>
      </c>
      <c r="X2934" s="30"/>
      <c r="Y2934" s="66"/>
      <c r="Z2934" s="66"/>
      <c r="AA2934" s="30"/>
      <c r="AB2934" s="66"/>
      <c r="AC2934" s="66"/>
      <c r="AD2934" s="16"/>
      <c r="AE2934" s="66"/>
      <c r="AF2934" s="66"/>
      <c r="AG2934" s="16"/>
      <c r="AH2934" s="66"/>
      <c r="AI2934" s="66"/>
      <c r="AJ2934" s="76"/>
      <c r="AK2934" s="75"/>
      <c r="AL2934" s="7">
        <v>603041</v>
      </c>
    </row>
    <row r="2935" spans="1:38" x14ac:dyDescent="0.15">
      <c r="A2935" s="7">
        <v>603058</v>
      </c>
      <c r="B2935" s="17">
        <f t="shared" si="1024"/>
        <v>45.958333333333336</v>
      </c>
      <c r="C2935" s="17">
        <f t="shared" si="1025"/>
        <v>7.9284071305347901</v>
      </c>
      <c r="D2935" s="17">
        <f t="shared" si="1026"/>
        <v>0</v>
      </c>
      <c r="E2935" s="17">
        <f t="shared" si="1027"/>
        <v>0</v>
      </c>
      <c r="F2935" s="17">
        <f t="shared" si="1028"/>
        <v>0</v>
      </c>
      <c r="G2935" s="17">
        <f t="shared" si="1029"/>
        <v>0</v>
      </c>
      <c r="H2935" s="17">
        <f t="shared" si="1030"/>
        <v>0</v>
      </c>
      <c r="I2935" s="17">
        <f t="shared" si="1031"/>
        <v>0</v>
      </c>
      <c r="J2935" s="18">
        <v>11.03</v>
      </c>
      <c r="K2935" s="17">
        <v>0.24</v>
      </c>
      <c r="L2935" s="17">
        <v>1.3912</v>
      </c>
      <c r="M2935" s="18">
        <v>0</v>
      </c>
      <c r="N2935" s="17">
        <v>0.12</v>
      </c>
      <c r="O2935" s="17">
        <v>1.4728000000000001</v>
      </c>
      <c r="P2935" s="18">
        <v>0</v>
      </c>
      <c r="Q2935" s="17">
        <v>0.12</v>
      </c>
      <c r="R2935" s="17">
        <v>1.4728000000000001</v>
      </c>
      <c r="S2935" s="18">
        <v>0</v>
      </c>
      <c r="T2935" s="17">
        <v>0.24</v>
      </c>
      <c r="U2935" s="17">
        <v>1.3912</v>
      </c>
      <c r="V2935" s="21">
        <v>42488</v>
      </c>
      <c r="W2935" s="7">
        <v>603058</v>
      </c>
      <c r="X2935" s="30"/>
      <c r="Y2935" s="66"/>
      <c r="Z2935" s="66"/>
      <c r="AA2935" s="30"/>
      <c r="AB2935" s="66"/>
      <c r="AC2935" s="66"/>
      <c r="AD2935" s="16"/>
      <c r="AE2935" s="66"/>
      <c r="AF2935" s="66"/>
      <c r="AG2935" s="16"/>
      <c r="AH2935" s="66"/>
      <c r="AI2935" s="66"/>
      <c r="AJ2935" s="76"/>
      <c r="AK2935" s="75"/>
      <c r="AL2935" s="7">
        <v>603058</v>
      </c>
    </row>
    <row r="2936" spans="1:38" x14ac:dyDescent="0.15">
      <c r="A2936" s="7">
        <v>603060</v>
      </c>
      <c r="B2936" s="17">
        <f t="shared" si="1024"/>
        <v>55.648206419131519</v>
      </c>
      <c r="C2936" s="17">
        <f t="shared" si="1025"/>
        <v>13.816406249999998</v>
      </c>
      <c r="D2936" s="17">
        <f t="shared" si="1026"/>
        <v>0</v>
      </c>
      <c r="E2936" s="17">
        <f t="shared" si="1027"/>
        <v>0</v>
      </c>
      <c r="F2936" s="17">
        <f t="shared" si="1028"/>
        <v>0</v>
      </c>
      <c r="G2936" s="17">
        <f t="shared" si="1029"/>
        <v>0</v>
      </c>
      <c r="H2936" s="17">
        <f t="shared" si="1030"/>
        <v>0</v>
      </c>
      <c r="I2936" s="17">
        <f t="shared" si="1031"/>
        <v>0</v>
      </c>
      <c r="J2936" s="18">
        <v>35.369999999999997</v>
      </c>
      <c r="K2936" s="17">
        <v>0.63560000000000005</v>
      </c>
      <c r="L2936" s="17">
        <v>2.56</v>
      </c>
      <c r="M2936" s="18">
        <v>0</v>
      </c>
      <c r="N2936" s="17">
        <v>0.26279999999999998</v>
      </c>
      <c r="O2936" s="17">
        <v>2.11</v>
      </c>
      <c r="P2936" s="18">
        <v>0</v>
      </c>
      <c r="Q2936" s="17">
        <v>0.26279999999999998</v>
      </c>
      <c r="R2936" s="17">
        <v>2.11</v>
      </c>
      <c r="S2936" s="18">
        <v>0</v>
      </c>
      <c r="T2936" s="17">
        <v>0.63560000000000005</v>
      </c>
      <c r="U2936" s="17">
        <v>2.56</v>
      </c>
      <c r="V2936" s="21">
        <v>42472</v>
      </c>
      <c r="W2936" s="7">
        <v>603060</v>
      </c>
      <c r="X2936" s="30"/>
      <c r="Y2936" s="66"/>
      <c r="Z2936" s="66"/>
      <c r="AA2936" s="30"/>
      <c r="AB2936" s="66"/>
      <c r="AC2936" s="66"/>
      <c r="AD2936" s="16"/>
      <c r="AE2936" s="66"/>
      <c r="AF2936" s="66"/>
      <c r="AG2936" s="16"/>
      <c r="AH2936" s="66"/>
      <c r="AI2936" s="66"/>
      <c r="AJ2936" s="76"/>
      <c r="AK2936" s="75"/>
      <c r="AL2936" s="7">
        <v>603060</v>
      </c>
    </row>
    <row r="2937" spans="1:38" x14ac:dyDescent="0.15">
      <c r="A2937" s="7">
        <v>603066</v>
      </c>
      <c r="B2937" s="17">
        <f t="shared" ref="B2937" si="1032">J2937/K2937</f>
        <v>69.639175257731949</v>
      </c>
      <c r="C2937" s="17">
        <f t="shared" ref="C2937" si="1033">J2937/L2937</f>
        <v>7.4697629414610551</v>
      </c>
      <c r="D2937" s="17">
        <f t="shared" ref="D2937" si="1034">M2937/(N2937*4)</f>
        <v>131.85393258426967</v>
      </c>
      <c r="E2937" s="17">
        <f t="shared" ref="E2937" si="1035">M2937/O2937</f>
        <v>6.4110793941297786</v>
      </c>
      <c r="F2937" s="17">
        <f t="shared" ref="F2937" si="1036">P2937/(Q2937*2)</f>
        <v>71.726726726726724</v>
      </c>
      <c r="G2937" s="17">
        <f t="shared" ref="G2937" si="1037">P2937/R2937</f>
        <v>6.2345018402025527</v>
      </c>
      <c r="H2937" s="17">
        <f t="shared" ref="H2937" si="1038">S2937/((T2937/3)*4)</f>
        <v>66.445111492281299</v>
      </c>
      <c r="I2937" s="17">
        <f t="shared" ref="I2937" si="1039">S2937/U2937</f>
        <v>6.6425742064921032</v>
      </c>
      <c r="J2937" s="18">
        <v>54.04</v>
      </c>
      <c r="K2937" s="17">
        <v>0.77600000000000002</v>
      </c>
      <c r="L2937" s="17">
        <v>7.2344999999999997</v>
      </c>
      <c r="M2937" s="18">
        <v>46.94</v>
      </c>
      <c r="N2937" s="17">
        <v>8.8999999999999996E-2</v>
      </c>
      <c r="O2937" s="17">
        <v>7.3216999999999999</v>
      </c>
      <c r="P2937" s="18">
        <v>47.77</v>
      </c>
      <c r="Q2937" s="17">
        <v>0.33300000000000002</v>
      </c>
      <c r="R2937" s="17">
        <v>7.6622000000000003</v>
      </c>
      <c r="S2937" s="18">
        <v>51.65</v>
      </c>
      <c r="T2937" s="17">
        <v>0.58299999999999996</v>
      </c>
      <c r="U2937" s="17">
        <v>7.7755999999999998</v>
      </c>
      <c r="V2937" s="21">
        <v>42475</v>
      </c>
      <c r="W2937" s="7">
        <v>603066</v>
      </c>
      <c r="X2937" s="30" t="s">
        <v>37</v>
      </c>
      <c r="Y2937" s="66">
        <v>9732</v>
      </c>
      <c r="Z2937" s="66">
        <v>10275</v>
      </c>
      <c r="AA2937" s="30" t="s">
        <v>37</v>
      </c>
      <c r="AB2937" s="66">
        <v>8824</v>
      </c>
      <c r="AC2937" s="66">
        <v>11333</v>
      </c>
      <c r="AD2937" s="30" t="s">
        <v>39</v>
      </c>
      <c r="AE2937" s="66">
        <v>9025</v>
      </c>
      <c r="AF2937" s="66">
        <v>11080</v>
      </c>
      <c r="AG2937" s="30" t="s">
        <v>39</v>
      </c>
      <c r="AH2937" s="66">
        <v>9414</v>
      </c>
      <c r="AI2937" s="66">
        <v>10698</v>
      </c>
      <c r="AJ2937" s="76"/>
      <c r="AK2937" s="75"/>
      <c r="AL2937" s="7">
        <v>603066</v>
      </c>
    </row>
    <row r="2938" spans="1:38" x14ac:dyDescent="0.15">
      <c r="A2938" s="7">
        <v>603067</v>
      </c>
      <c r="B2938" s="17">
        <f t="shared" ref="B2938:B2947" si="1040">J2938/K2938</f>
        <v>74.65789473684211</v>
      </c>
      <c r="C2938" s="17">
        <f t="shared" ref="C2938:C2947" si="1041">J2938/L2938</f>
        <v>7.0521265753560867</v>
      </c>
      <c r="D2938" s="17">
        <f t="shared" ref="D2938:D2947" si="1042">M2938/(N2938*4)</f>
        <v>0</v>
      </c>
      <c r="E2938" s="17">
        <f t="shared" ref="E2938:E2947" si="1043">M2938/O2938</f>
        <v>0</v>
      </c>
      <c r="F2938" s="17">
        <f t="shared" ref="F2938:F2947" si="1044">P2938/(Q2938*2)</f>
        <v>0</v>
      </c>
      <c r="G2938" s="17">
        <f t="shared" ref="G2938:G2947" si="1045">P2938/R2938</f>
        <v>0</v>
      </c>
      <c r="H2938" s="17">
        <f t="shared" ref="H2938:H2947" si="1046">S2938/((T2938/3)*4)</f>
        <v>42.920454545454547</v>
      </c>
      <c r="I2938" s="17">
        <f t="shared" ref="I2938:I2947" si="1047">S2938/U2938</f>
        <v>5.3185197701926326</v>
      </c>
      <c r="J2938" s="18">
        <v>28.37</v>
      </c>
      <c r="K2938" s="17">
        <v>0.38</v>
      </c>
      <c r="L2938" s="17">
        <v>4.0228999999999999</v>
      </c>
      <c r="M2938" s="18">
        <v>0</v>
      </c>
      <c r="N2938" s="17">
        <v>0.28000000000000003</v>
      </c>
      <c r="O2938" s="17">
        <v>4.32</v>
      </c>
      <c r="P2938" s="18">
        <v>0</v>
      </c>
      <c r="Q2938" s="17">
        <v>0.28000000000000003</v>
      </c>
      <c r="R2938" s="17">
        <v>4.32</v>
      </c>
      <c r="S2938" s="18">
        <v>25.18</v>
      </c>
      <c r="T2938" s="17">
        <v>0.44</v>
      </c>
      <c r="U2938" s="17">
        <v>4.7343999999999999</v>
      </c>
      <c r="V2938" s="21">
        <v>42478</v>
      </c>
      <c r="W2938" s="7">
        <v>603067</v>
      </c>
      <c r="X2938" s="30"/>
      <c r="Y2938" s="66"/>
      <c r="Z2938" s="66"/>
      <c r="AA2938" s="30"/>
      <c r="AB2938" s="66"/>
      <c r="AC2938" s="66"/>
      <c r="AD2938" s="30"/>
      <c r="AE2938" s="66"/>
      <c r="AF2938" s="66"/>
      <c r="AG2938" s="30"/>
      <c r="AH2938" s="66">
        <v>34084</v>
      </c>
      <c r="AI2938" s="66">
        <v>6455</v>
      </c>
      <c r="AJ2938" s="76"/>
      <c r="AK2938" s="75"/>
      <c r="AL2938" s="7">
        <v>603067</v>
      </c>
    </row>
    <row r="2939" spans="1:38" x14ac:dyDescent="0.15">
      <c r="A2939" s="7">
        <v>603069</v>
      </c>
      <c r="B2939" s="17">
        <f t="shared" si="1040"/>
        <v>64.793103448275858</v>
      </c>
      <c r="C2939" s="17">
        <f t="shared" si="1041"/>
        <v>6.3729480396147062</v>
      </c>
      <c r="D2939" s="17">
        <f t="shared" si="1042"/>
        <v>0</v>
      </c>
      <c r="E2939" s="17">
        <f t="shared" si="1043"/>
        <v>0</v>
      </c>
      <c r="F2939" s="17">
        <f t="shared" si="1044"/>
        <v>0</v>
      </c>
      <c r="G2939" s="17">
        <f t="shared" si="1045"/>
        <v>0</v>
      </c>
      <c r="H2939" s="17">
        <f t="shared" si="1046"/>
        <v>67.142857142857153</v>
      </c>
      <c r="I2939" s="17">
        <f t="shared" si="1047"/>
        <v>5.8474075456439927</v>
      </c>
      <c r="J2939" s="18">
        <v>18.79</v>
      </c>
      <c r="K2939" s="17">
        <v>0.28999999999999998</v>
      </c>
      <c r="L2939" s="17">
        <v>2.9483999999999999</v>
      </c>
      <c r="M2939" s="18">
        <v>0</v>
      </c>
      <c r="N2939" s="17">
        <v>0.28999999999999998</v>
      </c>
      <c r="O2939" s="17">
        <v>2.9483999999999999</v>
      </c>
      <c r="P2939" s="18">
        <v>0</v>
      </c>
      <c r="Q2939" s="17">
        <v>0.28000000000000003</v>
      </c>
      <c r="R2939" s="17">
        <v>2.6366999999999998</v>
      </c>
      <c r="S2939" s="18">
        <v>18.8</v>
      </c>
      <c r="T2939" s="17">
        <v>0.21</v>
      </c>
      <c r="U2939" s="17">
        <v>3.2151000000000001</v>
      </c>
      <c r="V2939" s="21">
        <v>42486</v>
      </c>
      <c r="W2939" s="7">
        <v>603069</v>
      </c>
      <c r="X2939" s="30"/>
      <c r="Y2939" s="66"/>
      <c r="Z2939" s="66"/>
      <c r="AA2939" s="30"/>
      <c r="AB2939" s="66"/>
      <c r="AC2939" s="66"/>
      <c r="AD2939" s="30"/>
      <c r="AE2939" s="66"/>
      <c r="AF2939" s="66"/>
      <c r="AG2939" s="30"/>
      <c r="AH2939" s="66">
        <v>39173</v>
      </c>
      <c r="AI2939" s="66">
        <v>8067</v>
      </c>
      <c r="AJ2939" s="76"/>
      <c r="AK2939" s="75"/>
      <c r="AL2939" s="7">
        <v>603069</v>
      </c>
    </row>
    <row r="2940" spans="1:38" x14ac:dyDescent="0.15">
      <c r="A2940" s="7">
        <v>603077</v>
      </c>
      <c r="B2940" s="17">
        <f t="shared" si="1040"/>
        <v>73.142857142857139</v>
      </c>
      <c r="C2940" s="17">
        <f t="shared" si="1041"/>
        <v>2.6970080067425202</v>
      </c>
      <c r="D2940" s="17">
        <f t="shared" si="1042"/>
        <v>64.875</v>
      </c>
      <c r="E2940" s="17">
        <f t="shared" si="1043"/>
        <v>2.7103242989190037</v>
      </c>
      <c r="F2940" s="17">
        <f t="shared" si="1044"/>
        <v>61.5</v>
      </c>
      <c r="G2940" s="17">
        <f t="shared" si="1045"/>
        <v>2.5514702069180109</v>
      </c>
      <c r="H2940" s="17">
        <f t="shared" si="1046"/>
        <v>66.375</v>
      </c>
      <c r="I2940" s="17">
        <f t="shared" si="1047"/>
        <v>2.0651835718730549</v>
      </c>
      <c r="J2940" s="18">
        <v>5.12</v>
      </c>
      <c r="K2940" s="17">
        <v>7.0000000000000007E-2</v>
      </c>
      <c r="L2940" s="17">
        <v>1.8984000000000001</v>
      </c>
      <c r="M2940" s="18">
        <v>5.19</v>
      </c>
      <c r="N2940" s="17">
        <v>0.02</v>
      </c>
      <c r="O2940" s="17">
        <v>1.9149</v>
      </c>
      <c r="P2940" s="18">
        <v>4.92</v>
      </c>
      <c r="Q2940" s="17">
        <v>0.04</v>
      </c>
      <c r="R2940" s="17">
        <v>1.9282999999999999</v>
      </c>
      <c r="S2940" s="18">
        <v>5.31</v>
      </c>
      <c r="T2940" s="17">
        <v>0.06</v>
      </c>
      <c r="U2940" s="17">
        <v>2.5712000000000002</v>
      </c>
      <c r="V2940" s="28">
        <v>42489</v>
      </c>
      <c r="W2940" s="7">
        <v>603077</v>
      </c>
      <c r="X2940" s="16"/>
      <c r="Y2940" s="66"/>
      <c r="Z2940" s="66"/>
      <c r="AA2940" s="16"/>
      <c r="AB2940" s="66"/>
      <c r="AC2940" s="66"/>
      <c r="AD2940" s="16"/>
      <c r="AE2940" s="66"/>
      <c r="AF2940" s="66"/>
      <c r="AG2940" s="30"/>
      <c r="AH2940" s="66">
        <v>98428</v>
      </c>
      <c r="AI2940" s="66">
        <v>33651</v>
      </c>
      <c r="AJ2940" s="76"/>
      <c r="AK2940" s="75"/>
      <c r="AL2940" s="7">
        <v>603077</v>
      </c>
    </row>
    <row r="2941" spans="1:38" x14ac:dyDescent="0.15">
      <c r="A2941" s="7">
        <v>603085</v>
      </c>
      <c r="B2941" s="17">
        <f t="shared" si="1040"/>
        <v>132.42105263157896</v>
      </c>
      <c r="C2941" s="17">
        <f t="shared" si="1041"/>
        <v>12.491621775935259</v>
      </c>
      <c r="D2941" s="17">
        <f t="shared" si="1042"/>
        <v>139.875</v>
      </c>
      <c r="E2941" s="17">
        <f t="shared" si="1043"/>
        <v>8.431919222364554</v>
      </c>
      <c r="F2941" s="17">
        <f t="shared" si="1044"/>
        <v>130.40625</v>
      </c>
      <c r="G2941" s="17">
        <f t="shared" si="1045"/>
        <v>10.211672580447814</v>
      </c>
      <c r="H2941" s="17">
        <f t="shared" si="1046"/>
        <v>142.38461538461539</v>
      </c>
      <c r="I2941" s="17">
        <f t="shared" si="1047"/>
        <v>6.0497610001225635</v>
      </c>
      <c r="J2941" s="18">
        <v>50.32</v>
      </c>
      <c r="K2941" s="17">
        <v>0.38</v>
      </c>
      <c r="L2941" s="17">
        <v>4.0282999999999998</v>
      </c>
      <c r="M2941" s="18">
        <v>33.57</v>
      </c>
      <c r="N2941" s="17">
        <v>0.06</v>
      </c>
      <c r="O2941" s="17">
        <v>3.9813000000000001</v>
      </c>
      <c r="P2941" s="18">
        <v>41.73</v>
      </c>
      <c r="Q2941" s="17">
        <v>0.16</v>
      </c>
      <c r="R2941" s="17">
        <v>4.0865</v>
      </c>
      <c r="S2941" s="18">
        <v>49.36</v>
      </c>
      <c r="T2941" s="17">
        <v>0.26</v>
      </c>
      <c r="U2941" s="17">
        <v>8.1590000000000007</v>
      </c>
      <c r="V2941" s="21">
        <v>42457</v>
      </c>
      <c r="W2941" s="7">
        <v>603085</v>
      </c>
      <c r="X2941" s="30"/>
      <c r="Y2941" s="66">
        <v>14492</v>
      </c>
      <c r="Z2941" s="66">
        <v>6900</v>
      </c>
      <c r="AA2941" s="30"/>
      <c r="AB2941" s="66">
        <v>13319</v>
      </c>
      <c r="AC2941" s="66">
        <v>7508</v>
      </c>
      <c r="AD2941" s="30"/>
      <c r="AE2941" s="66">
        <v>11964</v>
      </c>
      <c r="AF2941" s="66">
        <v>8358</v>
      </c>
      <c r="AG2941" s="30" t="s">
        <v>37</v>
      </c>
      <c r="AH2941" s="66">
        <v>8299</v>
      </c>
      <c r="AI2941" s="66">
        <v>13486</v>
      </c>
      <c r="AJ2941" s="76"/>
      <c r="AK2941" s="75"/>
      <c r="AL2941" s="7">
        <v>603085</v>
      </c>
    </row>
    <row r="2942" spans="1:38" x14ac:dyDescent="0.15">
      <c r="A2942" s="7">
        <v>603088</v>
      </c>
      <c r="B2942" s="17">
        <f t="shared" si="1040"/>
        <v>191.5185185185185</v>
      </c>
      <c r="C2942" s="17">
        <f t="shared" si="1041"/>
        <v>9.0569937296388421</v>
      </c>
      <c r="D2942" s="17">
        <f t="shared" si="1042"/>
        <v>480.49999999999994</v>
      </c>
      <c r="E2942" s="17">
        <f t="shared" si="1043"/>
        <v>6.7051579479844401</v>
      </c>
      <c r="F2942" s="17">
        <f t="shared" si="1044"/>
        <v>147.43333333333334</v>
      </c>
      <c r="G2942" s="17">
        <f t="shared" si="1045"/>
        <v>7.6973947547031889</v>
      </c>
      <c r="H2942" s="17">
        <f t="shared" si="1046"/>
        <v>135.60576923076923</v>
      </c>
      <c r="I2942" s="17">
        <f t="shared" si="1047"/>
        <v>8.0189001091703052</v>
      </c>
      <c r="J2942" s="18">
        <v>51.71</v>
      </c>
      <c r="K2942" s="17">
        <v>0.27</v>
      </c>
      <c r="L2942" s="17">
        <v>5.7093999999999996</v>
      </c>
      <c r="M2942" s="18">
        <v>38.44</v>
      </c>
      <c r="N2942" s="17">
        <v>0.02</v>
      </c>
      <c r="O2942" s="17">
        <v>5.7328999999999999</v>
      </c>
      <c r="P2942" s="18">
        <v>44.23</v>
      </c>
      <c r="Q2942" s="17">
        <v>0.15</v>
      </c>
      <c r="R2942" s="17">
        <v>5.7461000000000002</v>
      </c>
      <c r="S2942" s="18">
        <v>47.01</v>
      </c>
      <c r="T2942" s="17">
        <v>0.26</v>
      </c>
      <c r="U2942" s="17">
        <v>5.8624000000000001</v>
      </c>
      <c r="V2942" s="21">
        <v>42486</v>
      </c>
      <c r="W2942" s="7">
        <v>603088</v>
      </c>
      <c r="X2942" s="30" t="s">
        <v>37</v>
      </c>
      <c r="Y2942" s="66">
        <v>7857</v>
      </c>
      <c r="Z2942" s="66">
        <v>10182</v>
      </c>
      <c r="AA2942" s="30"/>
      <c r="AB2942" s="66">
        <v>8525</v>
      </c>
      <c r="AC2942" s="66">
        <v>9384</v>
      </c>
      <c r="AD2942" s="16" t="s">
        <v>37</v>
      </c>
      <c r="AE2942" s="66">
        <v>7267</v>
      </c>
      <c r="AF2942" s="66">
        <v>11009</v>
      </c>
      <c r="AG2942" s="30" t="s">
        <v>37</v>
      </c>
      <c r="AH2942" s="66">
        <v>6032</v>
      </c>
      <c r="AI2942" s="66">
        <v>13263</v>
      </c>
      <c r="AJ2942" s="76"/>
      <c r="AK2942" s="75"/>
      <c r="AL2942" s="7">
        <v>603088</v>
      </c>
    </row>
    <row r="2943" spans="1:38" x14ac:dyDescent="0.15">
      <c r="A2943" s="7">
        <v>603089</v>
      </c>
      <c r="B2943" s="17">
        <f t="shared" ref="B2943:B2944" si="1048">J2943/K2943</f>
        <v>0</v>
      </c>
      <c r="C2943" s="17">
        <f t="shared" ref="C2943:C2944" si="1049">J2943/L2943</f>
        <v>0</v>
      </c>
      <c r="D2943" s="17">
        <f t="shared" ref="D2943:D2944" si="1050">M2943/(N2943*4)</f>
        <v>0</v>
      </c>
      <c r="E2943" s="17">
        <f t="shared" ref="E2943:E2944" si="1051">M2943/O2943</f>
        <v>0</v>
      </c>
      <c r="F2943" s="17">
        <f t="shared" ref="F2943:F2944" si="1052">P2943/(Q2943*2)</f>
        <v>0</v>
      </c>
      <c r="G2943" s="17">
        <f t="shared" ref="G2943:G2944" si="1053">P2943/R2943</f>
        <v>0</v>
      </c>
      <c r="H2943" s="17">
        <f t="shared" ref="H2943:H2944" si="1054">S2943/((T2943/3)*4)</f>
        <v>0</v>
      </c>
      <c r="I2943" s="17">
        <f t="shared" ref="I2943:I2944" si="1055">S2943/U2943</f>
        <v>0</v>
      </c>
      <c r="J2943" s="18">
        <v>0</v>
      </c>
      <c r="K2943" s="17">
        <v>0.84</v>
      </c>
      <c r="L2943" s="17">
        <v>4.4158999999999997</v>
      </c>
      <c r="M2943" s="18">
        <v>0</v>
      </c>
      <c r="N2943" s="17">
        <v>0.6</v>
      </c>
      <c r="O2943" s="17">
        <v>4.5632000000000001</v>
      </c>
      <c r="P2943" s="18">
        <v>0</v>
      </c>
      <c r="Q2943" s="17">
        <v>0.6</v>
      </c>
      <c r="R2943" s="17">
        <v>4.5632000000000001</v>
      </c>
      <c r="S2943" s="18">
        <v>0</v>
      </c>
      <c r="T2943" s="17">
        <v>0.6</v>
      </c>
      <c r="U2943" s="17">
        <v>4.5632000000000001</v>
      </c>
      <c r="V2943" s="21"/>
      <c r="W2943" s="7">
        <v>603089</v>
      </c>
      <c r="X2943" s="30"/>
      <c r="Y2943" s="66"/>
      <c r="Z2943" s="66"/>
      <c r="AA2943" s="30"/>
      <c r="AB2943" s="66"/>
      <c r="AC2943" s="66"/>
      <c r="AD2943" s="16"/>
      <c r="AE2943" s="66"/>
      <c r="AF2943" s="66"/>
      <c r="AG2943" s="30"/>
      <c r="AH2943" s="66"/>
      <c r="AI2943" s="66"/>
      <c r="AJ2943" s="76"/>
      <c r="AK2943" s="75"/>
      <c r="AL2943" s="7">
        <v>603089</v>
      </c>
    </row>
    <row r="2944" spans="1:38" x14ac:dyDescent="0.15">
      <c r="A2944" s="7">
        <v>603090</v>
      </c>
      <c r="B2944" s="17">
        <f t="shared" si="1048"/>
        <v>97.285714285714292</v>
      </c>
      <c r="C2944" s="17">
        <f t="shared" si="1049"/>
        <v>14.947322212467077</v>
      </c>
      <c r="D2944" s="17">
        <f t="shared" si="1050"/>
        <v>0</v>
      </c>
      <c r="E2944" s="17">
        <f t="shared" si="1051"/>
        <v>0</v>
      </c>
      <c r="F2944" s="17">
        <f t="shared" si="1052"/>
        <v>0</v>
      </c>
      <c r="G2944" s="17">
        <f t="shared" si="1053"/>
        <v>0</v>
      </c>
      <c r="H2944" s="17">
        <f t="shared" si="1054"/>
        <v>91.155405405405403</v>
      </c>
      <c r="I2944" s="17">
        <f t="shared" si="1055"/>
        <v>10.201211351314566</v>
      </c>
      <c r="J2944" s="18">
        <v>47.67</v>
      </c>
      <c r="K2944" s="17">
        <v>0.49</v>
      </c>
      <c r="L2944" s="17">
        <v>3.1892</v>
      </c>
      <c r="M2944" s="18">
        <v>0</v>
      </c>
      <c r="N2944" s="17">
        <v>0.49</v>
      </c>
      <c r="O2944" s="17">
        <v>3.1892</v>
      </c>
      <c r="P2944" s="18">
        <v>0</v>
      </c>
      <c r="Q2944" s="17">
        <v>0.25</v>
      </c>
      <c r="R2944" s="17">
        <v>3.3445999999999998</v>
      </c>
      <c r="S2944" s="18">
        <v>44.97</v>
      </c>
      <c r="T2944" s="17">
        <v>0.37</v>
      </c>
      <c r="U2944" s="17">
        <v>4.4082999999999997</v>
      </c>
      <c r="V2944" s="21">
        <v>42445</v>
      </c>
      <c r="W2944" s="7">
        <v>603090</v>
      </c>
      <c r="X2944" s="30"/>
      <c r="Y2944" s="66"/>
      <c r="Z2944" s="66"/>
      <c r="AA2944" s="30"/>
      <c r="AB2944" s="66"/>
      <c r="AC2944" s="66"/>
      <c r="AD2944" s="16"/>
      <c r="AE2944" s="66"/>
      <c r="AF2944" s="66"/>
      <c r="AG2944" s="30"/>
      <c r="AH2944" s="66">
        <v>17241</v>
      </c>
      <c r="AI2944" s="66">
        <v>5800</v>
      </c>
      <c r="AJ2944" s="76"/>
      <c r="AK2944" s="75"/>
      <c r="AL2944" s="7">
        <v>603090</v>
      </c>
    </row>
    <row r="2945" spans="1:38" x14ac:dyDescent="0.15">
      <c r="A2945" s="7">
        <v>603098</v>
      </c>
      <c r="B2945" s="17">
        <f t="shared" si="1040"/>
        <v>47.196078431372548</v>
      </c>
      <c r="C2945" s="17">
        <f t="shared" si="1041"/>
        <v>8.3861751794300048</v>
      </c>
      <c r="D2945" s="17">
        <f t="shared" si="1042"/>
        <v>0</v>
      </c>
      <c r="E2945" s="17">
        <f t="shared" si="1043"/>
        <v>0</v>
      </c>
      <c r="F2945" s="17">
        <f t="shared" si="1044"/>
        <v>0</v>
      </c>
      <c r="G2945" s="17">
        <f t="shared" si="1045"/>
        <v>0</v>
      </c>
      <c r="H2945" s="17">
        <f t="shared" si="1046"/>
        <v>0</v>
      </c>
      <c r="I2945" s="17">
        <f t="shared" si="1047"/>
        <v>0</v>
      </c>
      <c r="J2945" s="18">
        <v>24.07</v>
      </c>
      <c r="K2945" s="17">
        <v>0.51</v>
      </c>
      <c r="L2945" s="17">
        <v>2.8702000000000001</v>
      </c>
      <c r="M2945" s="18">
        <v>0</v>
      </c>
      <c r="N2945" s="17">
        <v>0.26</v>
      </c>
      <c r="O2945" s="17">
        <v>2.8374999999999999</v>
      </c>
      <c r="P2945" s="18">
        <v>0</v>
      </c>
      <c r="Q2945" s="17">
        <v>0.26</v>
      </c>
      <c r="R2945" s="17">
        <v>2.8374999999999999</v>
      </c>
      <c r="S2945" s="18">
        <v>0</v>
      </c>
      <c r="T2945" s="17">
        <v>0.51</v>
      </c>
      <c r="U2945" s="17">
        <v>2.8702000000000001</v>
      </c>
      <c r="V2945" s="21">
        <v>42459</v>
      </c>
      <c r="W2945" s="7">
        <v>603098</v>
      </c>
      <c r="X2945" s="30"/>
      <c r="Y2945" s="66"/>
      <c r="Z2945" s="66"/>
      <c r="AA2945" s="30"/>
      <c r="AB2945" s="66"/>
      <c r="AC2945" s="66"/>
      <c r="AD2945" s="16"/>
      <c r="AE2945" s="66"/>
      <c r="AF2945" s="66"/>
      <c r="AG2945" s="30"/>
      <c r="AH2945" s="66"/>
      <c r="AI2945" s="66"/>
      <c r="AJ2945" s="76"/>
      <c r="AK2945" s="75"/>
      <c r="AL2945" s="7">
        <v>603098</v>
      </c>
    </row>
    <row r="2946" spans="1:38" x14ac:dyDescent="0.15">
      <c r="A2946" s="7">
        <v>603099</v>
      </c>
      <c r="B2946" s="17">
        <f t="shared" si="1040"/>
        <v>51.684210526315788</v>
      </c>
      <c r="C2946" s="17">
        <f t="shared" si="1041"/>
        <v>6.0908668010544273</v>
      </c>
      <c r="D2946" s="17">
        <f t="shared" si="1042"/>
        <v>-132.9375</v>
      </c>
      <c r="E2946" s="17">
        <f t="shared" si="1043"/>
        <v>6.6802763819095476</v>
      </c>
      <c r="F2946" s="17">
        <f t="shared" si="1044"/>
        <v>-447.75</v>
      </c>
      <c r="G2946" s="17">
        <f t="shared" si="1045"/>
        <v>5.7746251813638558</v>
      </c>
      <c r="H2946" s="17">
        <f t="shared" si="1046"/>
        <v>40.698529411764703</v>
      </c>
      <c r="I2946" s="17">
        <f t="shared" si="1047"/>
        <v>5.3329864724245573</v>
      </c>
      <c r="J2946" s="18">
        <v>19.64</v>
      </c>
      <c r="K2946" s="17">
        <v>0.38</v>
      </c>
      <c r="L2946" s="17">
        <v>3.2244999999999999</v>
      </c>
      <c r="M2946" s="18">
        <v>21.27</v>
      </c>
      <c r="N2946" s="17">
        <v>-0.04</v>
      </c>
      <c r="O2946" s="17">
        <v>3.1840000000000002</v>
      </c>
      <c r="P2946" s="18">
        <v>17.91</v>
      </c>
      <c r="Q2946" s="17">
        <v>-0.02</v>
      </c>
      <c r="R2946" s="17">
        <v>3.1015000000000001</v>
      </c>
      <c r="S2946" s="18">
        <v>18.45</v>
      </c>
      <c r="T2946" s="17">
        <v>0.34</v>
      </c>
      <c r="U2946" s="17">
        <v>3.4596</v>
      </c>
      <c r="V2946" s="21">
        <v>42458</v>
      </c>
      <c r="W2946" s="7">
        <v>603099</v>
      </c>
      <c r="X2946" s="16" t="s">
        <v>41</v>
      </c>
      <c r="Y2946" s="66">
        <v>22577</v>
      </c>
      <c r="Z2946" s="66">
        <v>11811</v>
      </c>
      <c r="AA2946" s="16"/>
      <c r="AB2946" s="66">
        <v>30512</v>
      </c>
      <c r="AC2946" s="66">
        <v>8739</v>
      </c>
      <c r="AD2946" s="16" t="s">
        <v>41</v>
      </c>
      <c r="AE2946" s="66">
        <v>23958</v>
      </c>
      <c r="AF2946" s="66">
        <v>11130</v>
      </c>
      <c r="AG2946" s="30" t="s">
        <v>41</v>
      </c>
      <c r="AH2946" s="66">
        <v>21292</v>
      </c>
      <c r="AI2946" s="66">
        <v>12524</v>
      </c>
      <c r="AJ2946" s="76"/>
      <c r="AK2946" s="75"/>
      <c r="AL2946" s="7">
        <v>603099</v>
      </c>
    </row>
    <row r="2947" spans="1:38" x14ac:dyDescent="0.15">
      <c r="A2947" s="7">
        <v>603100</v>
      </c>
      <c r="B2947" s="17">
        <f t="shared" si="1040"/>
        <v>40</v>
      </c>
      <c r="C2947" s="17">
        <f t="shared" si="1041"/>
        <v>3.4237555965235713</v>
      </c>
      <c r="D2947" s="17">
        <f t="shared" si="1042"/>
        <v>60.250000000000007</v>
      </c>
      <c r="E2947" s="17">
        <f t="shared" si="1043"/>
        <v>3.1541750283570376</v>
      </c>
      <c r="F2947" s="17">
        <f t="shared" si="1044"/>
        <v>49.875</v>
      </c>
      <c r="G2947" s="17">
        <f t="shared" si="1045"/>
        <v>3.4999232472972084</v>
      </c>
      <c r="H2947" s="17">
        <f t="shared" si="1046"/>
        <v>45.84375</v>
      </c>
      <c r="I2947" s="17">
        <f t="shared" si="1047"/>
        <v>3.1407895863663615</v>
      </c>
      <c r="J2947" s="18">
        <v>15.6</v>
      </c>
      <c r="K2947" s="17">
        <v>0.39</v>
      </c>
      <c r="L2947" s="17">
        <v>4.5564</v>
      </c>
      <c r="M2947" s="18">
        <v>14.46</v>
      </c>
      <c r="N2947" s="17">
        <v>0.06</v>
      </c>
      <c r="O2947" s="17">
        <v>4.5843999999999996</v>
      </c>
      <c r="P2947" s="18">
        <v>15.96</v>
      </c>
      <c r="Q2947" s="17">
        <v>0.16</v>
      </c>
      <c r="R2947" s="17">
        <v>4.5601000000000003</v>
      </c>
      <c r="S2947" s="18">
        <v>14.67</v>
      </c>
      <c r="T2947" s="17">
        <v>0.24</v>
      </c>
      <c r="U2947" s="17">
        <v>4.6707999999999998</v>
      </c>
      <c r="V2947" s="21">
        <v>42475</v>
      </c>
      <c r="W2947" s="7">
        <v>603100</v>
      </c>
      <c r="X2947" s="16" t="s">
        <v>43</v>
      </c>
      <c r="Y2947" s="66">
        <v>31183</v>
      </c>
      <c r="Z2947" s="66">
        <v>12667</v>
      </c>
      <c r="AA2947" s="16" t="s">
        <v>41</v>
      </c>
      <c r="AB2947" s="66">
        <v>29405</v>
      </c>
      <c r="AC2947" s="66">
        <v>13433</v>
      </c>
      <c r="AD2947" s="16" t="s">
        <v>43</v>
      </c>
      <c r="AE2947" s="66">
        <v>29855</v>
      </c>
      <c r="AF2947" s="66">
        <v>13231</v>
      </c>
      <c r="AG2947" s="16" t="s">
        <v>41</v>
      </c>
      <c r="AH2947" s="66">
        <v>27815</v>
      </c>
      <c r="AI2947" s="66">
        <v>14201</v>
      </c>
      <c r="AJ2947" s="76"/>
      <c r="AK2947" s="75"/>
      <c r="AL2947" s="7">
        <v>603100</v>
      </c>
    </row>
    <row r="2948" spans="1:38" x14ac:dyDescent="0.15">
      <c r="A2948" s="7">
        <v>603101</v>
      </c>
      <c r="B2948" s="17">
        <f t="shared" si="1000"/>
        <v>43.61904761904762</v>
      </c>
      <c r="C2948" s="17">
        <f t="shared" si="1001"/>
        <v>7.15625</v>
      </c>
      <c r="D2948" s="17">
        <f t="shared" si="1002"/>
        <v>0</v>
      </c>
      <c r="E2948" s="17">
        <f t="shared" si="1003"/>
        <v>0</v>
      </c>
      <c r="F2948" s="17">
        <f t="shared" si="1004"/>
        <v>74.105367793240561</v>
      </c>
      <c r="G2948" s="17">
        <f t="shared" si="1005"/>
        <v>6.2126294297797875</v>
      </c>
      <c r="H2948" s="17">
        <f t="shared" si="1006"/>
        <v>61.454421304199386</v>
      </c>
      <c r="I2948" s="17">
        <f t="shared" si="1007"/>
        <v>4.9050665249647452</v>
      </c>
      <c r="J2948" s="18">
        <v>25.19</v>
      </c>
      <c r="K2948" s="17">
        <v>0.57750000000000001</v>
      </c>
      <c r="L2948" s="17">
        <v>3.52</v>
      </c>
      <c r="M2948" s="18">
        <v>0</v>
      </c>
      <c r="N2948" s="17">
        <v>0.57750000000000001</v>
      </c>
      <c r="O2948" s="17">
        <v>3.52</v>
      </c>
      <c r="P2948" s="18">
        <v>29.82</v>
      </c>
      <c r="Q2948" s="17">
        <v>0.20119999999999999</v>
      </c>
      <c r="R2948" s="17">
        <v>4.7999000000000001</v>
      </c>
      <c r="S2948" s="18">
        <v>24</v>
      </c>
      <c r="T2948" s="17">
        <v>0.29289999999999999</v>
      </c>
      <c r="U2948" s="17">
        <v>4.8929</v>
      </c>
      <c r="V2948" s="21">
        <v>42460</v>
      </c>
      <c r="W2948" s="7">
        <v>603101</v>
      </c>
      <c r="X2948" s="16"/>
      <c r="Y2948" s="66"/>
      <c r="Z2948" s="66"/>
      <c r="AA2948" s="16"/>
      <c r="AB2948" s="66"/>
      <c r="AC2948" s="66"/>
      <c r="AD2948" s="16"/>
      <c r="AE2948" s="66">
        <v>36501</v>
      </c>
      <c r="AF2948" s="66">
        <v>6575</v>
      </c>
      <c r="AG2948" s="16"/>
      <c r="AH2948" s="66">
        <v>29218</v>
      </c>
      <c r="AI2948" s="66">
        <v>8214</v>
      </c>
      <c r="AJ2948" s="76"/>
      <c r="AK2948" s="75"/>
      <c r="AL2948" s="7">
        <v>603101</v>
      </c>
    </row>
    <row r="2949" spans="1:38" x14ac:dyDescent="0.15">
      <c r="A2949" s="7">
        <v>603108</v>
      </c>
      <c r="B2949" s="17">
        <f t="shared" si="1000"/>
        <v>28.036697247706417</v>
      </c>
      <c r="C2949" s="17">
        <f t="shared" si="1001"/>
        <v>3.1130307228424736</v>
      </c>
      <c r="D2949" s="17">
        <f t="shared" si="1002"/>
        <v>130.08823529411762</v>
      </c>
      <c r="E2949" s="17">
        <f t="shared" si="1003"/>
        <v>8.8597325855075351</v>
      </c>
      <c r="F2949" s="17">
        <f t="shared" si="1004"/>
        <v>82.911764705882348</v>
      </c>
      <c r="G2949" s="17">
        <f t="shared" si="1005"/>
        <v>8.3459158599046699</v>
      </c>
      <c r="H2949" s="17">
        <f t="shared" si="1006"/>
        <v>82.8</v>
      </c>
      <c r="I2949" s="17">
        <f t="shared" si="1007"/>
        <v>9.4472017799075818</v>
      </c>
      <c r="J2949" s="18">
        <v>30.56</v>
      </c>
      <c r="K2949" s="17">
        <v>1.0900000000000001</v>
      </c>
      <c r="L2949" s="17">
        <v>9.8168000000000006</v>
      </c>
      <c r="M2949" s="18">
        <v>88.46</v>
      </c>
      <c r="N2949" s="17">
        <v>0.17</v>
      </c>
      <c r="O2949" s="17">
        <v>9.9845000000000006</v>
      </c>
      <c r="P2949" s="18">
        <v>28.19</v>
      </c>
      <c r="Q2949" s="17">
        <v>0.17</v>
      </c>
      <c r="R2949" s="17">
        <v>3.3776999999999999</v>
      </c>
      <c r="S2949" s="18">
        <v>33.119999999999997</v>
      </c>
      <c r="T2949" s="17">
        <v>0.3</v>
      </c>
      <c r="U2949" s="17">
        <v>3.5057999999999998</v>
      </c>
      <c r="V2949" s="28">
        <v>42458</v>
      </c>
      <c r="W2949" s="7">
        <v>603108</v>
      </c>
      <c r="X2949" s="30" t="s">
        <v>39</v>
      </c>
      <c r="Y2949" s="66">
        <v>7741</v>
      </c>
      <c r="Z2949" s="66">
        <v>12159</v>
      </c>
      <c r="AA2949" s="30"/>
      <c r="AB2949" s="66">
        <v>9452</v>
      </c>
      <c r="AC2949" s="66">
        <v>9958</v>
      </c>
      <c r="AD2949" s="30" t="s">
        <v>37</v>
      </c>
      <c r="AE2949" s="66">
        <v>14560</v>
      </c>
      <c r="AF2949" s="66">
        <v>19394</v>
      </c>
      <c r="AG2949" s="16" t="s">
        <v>37</v>
      </c>
      <c r="AH2949" s="66">
        <v>9755</v>
      </c>
      <c r="AI2949" s="66">
        <v>28947</v>
      </c>
      <c r="AJ2949" s="76"/>
      <c r="AK2949" s="75"/>
      <c r="AL2949" s="7">
        <v>603108</v>
      </c>
    </row>
    <row r="2950" spans="1:38" x14ac:dyDescent="0.15">
      <c r="A2950" s="7">
        <v>603111</v>
      </c>
      <c r="B2950" s="17">
        <f t="shared" si="1000"/>
        <v>23.226418075525359</v>
      </c>
      <c r="C2950" s="17">
        <f t="shared" si="1001"/>
        <v>3.9202090778174834</v>
      </c>
      <c r="D2950" s="17">
        <f t="shared" si="1002"/>
        <v>37.08308952603862</v>
      </c>
      <c r="E2950" s="17">
        <f t="shared" si="1003"/>
        <v>6.2509246930019247</v>
      </c>
      <c r="F2950" s="17">
        <f t="shared" si="1004"/>
        <v>41.9375</v>
      </c>
      <c r="G2950" s="17">
        <f t="shared" si="1005"/>
        <v>8.1824279007377605</v>
      </c>
      <c r="H2950" s="17">
        <f t="shared" si="1006"/>
        <v>45.293478260869563</v>
      </c>
      <c r="I2950" s="17">
        <f t="shared" si="1007"/>
        <v>8.1840678765024748</v>
      </c>
      <c r="J2950" s="18">
        <v>14.7</v>
      </c>
      <c r="K2950" s="17">
        <v>0.63290000000000002</v>
      </c>
      <c r="L2950" s="17">
        <v>3.7498</v>
      </c>
      <c r="M2950" s="18">
        <v>25.35</v>
      </c>
      <c r="N2950" s="17">
        <v>0.1709</v>
      </c>
      <c r="O2950" s="17">
        <v>4.0553999999999997</v>
      </c>
      <c r="P2950" s="18">
        <v>13.42</v>
      </c>
      <c r="Q2950" s="17">
        <v>0.16</v>
      </c>
      <c r="R2950" s="17">
        <v>1.6400999999999999</v>
      </c>
      <c r="S2950" s="18">
        <v>13.89</v>
      </c>
      <c r="T2950" s="17">
        <v>0.23</v>
      </c>
      <c r="U2950" s="17">
        <v>1.6972</v>
      </c>
      <c r="V2950" s="21">
        <v>42453</v>
      </c>
      <c r="W2950" s="7">
        <v>603111</v>
      </c>
      <c r="X2950" s="16" t="s">
        <v>41</v>
      </c>
      <c r="Y2950" s="66">
        <v>17276</v>
      </c>
      <c r="Z2950" s="66">
        <v>17096</v>
      </c>
      <c r="AA2950" s="16" t="s">
        <v>43</v>
      </c>
      <c r="AB2950" s="66">
        <v>17307</v>
      </c>
      <c r="AC2950" s="66">
        <v>17066</v>
      </c>
      <c r="AD2950" s="16" t="s">
        <v>37</v>
      </c>
      <c r="AE2950" s="66">
        <v>24669</v>
      </c>
      <c r="AF2950" s="66">
        <v>29932</v>
      </c>
      <c r="AG2950" s="16" t="s">
        <v>39</v>
      </c>
      <c r="AH2950" s="66">
        <v>24961</v>
      </c>
      <c r="AI2950" s="66">
        <v>29581</v>
      </c>
      <c r="AJ2950" s="76"/>
      <c r="AK2950" s="75"/>
      <c r="AL2950" s="7">
        <v>603111</v>
      </c>
    </row>
    <row r="2951" spans="1:38" x14ac:dyDescent="0.15">
      <c r="A2951" s="7">
        <v>603116</v>
      </c>
      <c r="B2951" s="17">
        <f t="shared" si="1000"/>
        <v>27.924050632911388</v>
      </c>
      <c r="C2951" s="17">
        <f t="shared" si="1001"/>
        <v>3.0620601585164415</v>
      </c>
      <c r="D2951" s="17">
        <f t="shared" si="1002"/>
        <v>30.710526315789473</v>
      </c>
      <c r="E2951" s="17">
        <f t="shared" si="1003"/>
        <v>3.1583220568335588</v>
      </c>
      <c r="F2951" s="17">
        <f t="shared" si="1004"/>
        <v>33.828571428571429</v>
      </c>
      <c r="G2951" s="17">
        <f t="shared" si="1005"/>
        <v>3.1655214822340456</v>
      </c>
      <c r="H2951" s="17">
        <f t="shared" si="1006"/>
        <v>31.83</v>
      </c>
      <c r="I2951" s="17">
        <f t="shared" si="1007"/>
        <v>2.7824034616141087</v>
      </c>
      <c r="J2951" s="18">
        <v>22.06</v>
      </c>
      <c r="K2951" s="17">
        <v>0.79</v>
      </c>
      <c r="L2951" s="17">
        <v>7.2042999999999999</v>
      </c>
      <c r="M2951" s="18">
        <v>23.34</v>
      </c>
      <c r="N2951" s="17">
        <v>0.19</v>
      </c>
      <c r="O2951" s="17">
        <v>7.39</v>
      </c>
      <c r="P2951" s="18">
        <v>23.68</v>
      </c>
      <c r="Q2951" s="17">
        <v>0.35</v>
      </c>
      <c r="R2951" s="17">
        <v>7.4805999999999999</v>
      </c>
      <c r="S2951" s="18">
        <v>21.22</v>
      </c>
      <c r="T2951" s="17">
        <v>0.5</v>
      </c>
      <c r="U2951" s="17">
        <v>7.6265000000000001</v>
      </c>
      <c r="V2951" s="28">
        <v>42481</v>
      </c>
      <c r="W2951" s="7">
        <v>603116</v>
      </c>
      <c r="X2951" s="30" t="s">
        <v>41</v>
      </c>
      <c r="Y2951" s="66">
        <v>24436</v>
      </c>
      <c r="Z2951" s="66">
        <v>16729</v>
      </c>
      <c r="AA2951" s="30" t="s">
        <v>41</v>
      </c>
      <c r="AB2951" s="66">
        <v>22960</v>
      </c>
      <c r="AC2951" s="66">
        <v>17805</v>
      </c>
      <c r="AD2951" s="30" t="s">
        <v>43</v>
      </c>
      <c r="AE2951" s="66">
        <v>25548</v>
      </c>
      <c r="AF2951" s="66">
        <v>16001</v>
      </c>
      <c r="AG2951" s="16" t="s">
        <v>43</v>
      </c>
      <c r="AH2951" s="66">
        <v>30722</v>
      </c>
      <c r="AI2951" s="66">
        <v>13306</v>
      </c>
      <c r="AJ2951" s="76"/>
      <c r="AK2951" s="75"/>
      <c r="AL2951" s="7">
        <v>603116</v>
      </c>
    </row>
    <row r="2952" spans="1:38" x14ac:dyDescent="0.15">
      <c r="A2952" s="7">
        <v>603117</v>
      </c>
      <c r="B2952" s="17">
        <f t="shared" si="1000"/>
        <v>87.842105263157904</v>
      </c>
      <c r="C2952" s="17">
        <f t="shared" si="1001"/>
        <v>5.0386426760053142</v>
      </c>
      <c r="D2952" s="17">
        <f t="shared" si="1002"/>
        <v>116.5</v>
      </c>
      <c r="E2952" s="17">
        <f t="shared" si="1003"/>
        <v>5.5547277766188872</v>
      </c>
      <c r="F2952" s="17">
        <f t="shared" si="1004"/>
        <v>77.916666666666671</v>
      </c>
      <c r="G2952" s="17">
        <f t="shared" si="1005"/>
        <v>5.6200036064194263</v>
      </c>
      <c r="H2952" s="17">
        <f t="shared" si="1006"/>
        <v>73.85294117647058</v>
      </c>
      <c r="I2952" s="17">
        <f t="shared" si="1007"/>
        <v>3.5009201940772958</v>
      </c>
      <c r="J2952" s="18">
        <v>16.690000000000001</v>
      </c>
      <c r="K2952" s="17">
        <v>0.19</v>
      </c>
      <c r="L2952" s="17">
        <v>3.3123999999999998</v>
      </c>
      <c r="M2952" s="18">
        <v>18.64</v>
      </c>
      <c r="N2952" s="17">
        <v>0.04</v>
      </c>
      <c r="O2952" s="17">
        <v>3.3557000000000001</v>
      </c>
      <c r="P2952" s="18">
        <v>18.7</v>
      </c>
      <c r="Q2952" s="17">
        <v>0.12</v>
      </c>
      <c r="R2952" s="17">
        <v>3.3273999999999999</v>
      </c>
      <c r="S2952" s="18">
        <v>16.739999999999998</v>
      </c>
      <c r="T2952" s="17">
        <v>0.17</v>
      </c>
      <c r="U2952" s="17">
        <v>4.7816000000000001</v>
      </c>
      <c r="V2952" s="21">
        <v>42486</v>
      </c>
      <c r="W2952" s="7">
        <v>603117</v>
      </c>
      <c r="X2952" s="30" t="s">
        <v>41</v>
      </c>
      <c r="Y2952" s="66">
        <v>35040</v>
      </c>
      <c r="Z2952" s="66">
        <v>11715</v>
      </c>
      <c r="AA2952" s="30" t="s">
        <v>41</v>
      </c>
      <c r="AB2952" s="66">
        <v>31247</v>
      </c>
      <c r="AC2952" s="66">
        <v>13137</v>
      </c>
      <c r="AD2952" s="30" t="s">
        <v>41</v>
      </c>
      <c r="AE2952" s="66">
        <v>28940</v>
      </c>
      <c r="AF2952" s="66">
        <v>14185</v>
      </c>
      <c r="AG2952" s="30" t="s">
        <v>41</v>
      </c>
      <c r="AH2952" s="66">
        <v>32542</v>
      </c>
      <c r="AI2952" s="66">
        <v>14207</v>
      </c>
      <c r="AJ2952" s="76"/>
      <c r="AK2952" s="75"/>
      <c r="AL2952" s="7">
        <v>603117</v>
      </c>
    </row>
    <row r="2953" spans="1:38" x14ac:dyDescent="0.15">
      <c r="A2953" s="7">
        <v>603118</v>
      </c>
      <c r="B2953" s="17">
        <f t="shared" si="1000"/>
        <v>44.715909090909093</v>
      </c>
      <c r="C2953" s="17">
        <f t="shared" si="1001"/>
        <v>5.224584091241022</v>
      </c>
      <c r="D2953" s="17">
        <f t="shared" si="1002"/>
        <v>28.000000000000004</v>
      </c>
      <c r="E2953" s="17">
        <f t="shared" si="1003"/>
        <v>4.2742653606411398</v>
      </c>
      <c r="F2953" s="17">
        <f t="shared" si="1004"/>
        <v>33.908333333333331</v>
      </c>
      <c r="G2953" s="17">
        <f t="shared" si="1005"/>
        <v>3.5959842338759564</v>
      </c>
      <c r="H2953" s="17">
        <f t="shared" si="1006"/>
        <v>34.705357142857146</v>
      </c>
      <c r="I2953" s="17">
        <f t="shared" si="1007"/>
        <v>3.3525094227335841</v>
      </c>
      <c r="J2953" s="18">
        <v>39.35</v>
      </c>
      <c r="K2953" s="17">
        <v>0.88</v>
      </c>
      <c r="L2953" s="17">
        <v>7.5316999999999998</v>
      </c>
      <c r="M2953" s="18">
        <v>33.6</v>
      </c>
      <c r="N2953" s="17">
        <v>0.3</v>
      </c>
      <c r="O2953" s="17">
        <v>7.8609999999999998</v>
      </c>
      <c r="P2953" s="18">
        <v>40.69</v>
      </c>
      <c r="Q2953" s="17">
        <v>0.6</v>
      </c>
      <c r="R2953" s="17">
        <v>11.3154</v>
      </c>
      <c r="S2953" s="18">
        <v>38.869999999999997</v>
      </c>
      <c r="T2953" s="17">
        <v>0.84</v>
      </c>
      <c r="U2953" s="17">
        <v>11.5943</v>
      </c>
      <c r="V2953" s="21">
        <v>42456</v>
      </c>
      <c r="W2953" s="7">
        <v>603118</v>
      </c>
      <c r="X2953" s="30" t="s">
        <v>43</v>
      </c>
      <c r="Y2953" s="66">
        <v>26180</v>
      </c>
      <c r="Z2953" s="66">
        <v>11817</v>
      </c>
      <c r="AA2953" s="16" t="s">
        <v>43</v>
      </c>
      <c r="AB2953" s="66">
        <v>29834</v>
      </c>
      <c r="AC2953" s="66">
        <v>10370</v>
      </c>
      <c r="AD2953" s="16" t="s">
        <v>41</v>
      </c>
      <c r="AE2953" s="66">
        <v>31275</v>
      </c>
      <c r="AF2953" s="66">
        <v>11371</v>
      </c>
      <c r="AG2953" s="16" t="s">
        <v>43</v>
      </c>
      <c r="AH2953" s="66">
        <v>35070</v>
      </c>
      <c r="AI2953" s="66">
        <v>10140</v>
      </c>
      <c r="AJ2953" s="76"/>
      <c r="AK2953" s="75"/>
      <c r="AL2953" s="7">
        <v>603118</v>
      </c>
    </row>
    <row r="2954" spans="1:38" x14ac:dyDescent="0.15">
      <c r="A2954" s="7">
        <v>603123</v>
      </c>
      <c r="B2954" s="17">
        <f t="shared" si="1000"/>
        <v>32.8125</v>
      </c>
      <c r="C2954" s="17">
        <f t="shared" si="1001"/>
        <v>1.9094033569129494</v>
      </c>
      <c r="D2954" s="17">
        <f t="shared" si="1002"/>
        <v>34.552238805970148</v>
      </c>
      <c r="E2954" s="17">
        <f t="shared" si="1003"/>
        <v>1.6637918643093288</v>
      </c>
      <c r="F2954" s="17">
        <f t="shared" si="1004"/>
        <v>48.735632183908052</v>
      </c>
      <c r="G2954" s="17">
        <f t="shared" si="1005"/>
        <v>1.545555616308528</v>
      </c>
      <c r="H2954" s="17">
        <f t="shared" si="1006"/>
        <v>69.564220183486228</v>
      </c>
      <c r="I2954" s="17">
        <f t="shared" si="1007"/>
        <v>1.835345375329037</v>
      </c>
      <c r="J2954" s="18">
        <v>10.5</v>
      </c>
      <c r="K2954" s="17">
        <v>0.32</v>
      </c>
      <c r="L2954" s="17">
        <v>5.4991000000000003</v>
      </c>
      <c r="M2954" s="18">
        <v>9.26</v>
      </c>
      <c r="N2954" s="17">
        <v>6.7000000000000004E-2</v>
      </c>
      <c r="O2954" s="17">
        <v>5.5655999999999999</v>
      </c>
      <c r="P2954" s="18">
        <v>8.48</v>
      </c>
      <c r="Q2954" s="17">
        <v>8.6999999999999994E-2</v>
      </c>
      <c r="R2954" s="17">
        <v>5.4866999999999999</v>
      </c>
      <c r="S2954" s="18">
        <v>10.11</v>
      </c>
      <c r="T2954" s="17">
        <v>0.109</v>
      </c>
      <c r="U2954" s="17">
        <v>5.5084999999999997</v>
      </c>
      <c r="V2954" s="28">
        <v>42482</v>
      </c>
      <c r="W2954" s="7">
        <v>603123</v>
      </c>
      <c r="X2954" s="16" t="s">
        <v>39</v>
      </c>
      <c r="Y2954" s="66">
        <v>20012</v>
      </c>
      <c r="Z2954" s="66">
        <v>26191</v>
      </c>
      <c r="AA2954" s="16" t="s">
        <v>43</v>
      </c>
      <c r="AB2954" s="66">
        <v>25691</v>
      </c>
      <c r="AC2954" s="66">
        <v>20402</v>
      </c>
      <c r="AD2954" s="16" t="s">
        <v>37</v>
      </c>
      <c r="AE2954" s="66">
        <v>22396</v>
      </c>
      <c r="AF2954" s="66">
        <v>23403</v>
      </c>
      <c r="AG2954" s="16" t="s">
        <v>37</v>
      </c>
      <c r="AH2954" s="66">
        <v>18848</v>
      </c>
      <c r="AI2954" s="66">
        <v>27809</v>
      </c>
      <c r="AJ2954" s="76"/>
      <c r="AK2954" s="75"/>
      <c r="AL2954" s="7">
        <v>603123</v>
      </c>
    </row>
    <row r="2955" spans="1:38" x14ac:dyDescent="0.15">
      <c r="A2955" s="7">
        <v>603126</v>
      </c>
      <c r="B2955" s="17">
        <f t="shared" si="1000"/>
        <v>56.232427366447986</v>
      </c>
      <c r="C2955" s="17">
        <f t="shared" si="1001"/>
        <v>4.8993590005307635</v>
      </c>
      <c r="D2955" s="17">
        <f t="shared" si="1002"/>
        <v>89.75155279503106</v>
      </c>
      <c r="E2955" s="17">
        <f t="shared" si="1003"/>
        <v>5.0688415329299303</v>
      </c>
      <c r="F2955" s="17">
        <f t="shared" si="1004"/>
        <v>56.804123711340203</v>
      </c>
      <c r="G2955" s="17">
        <f t="shared" si="1005"/>
        <v>4.8071889722561503</v>
      </c>
      <c r="H2955" s="17">
        <f t="shared" si="1006"/>
        <v>55.253042921204361</v>
      </c>
      <c r="I2955" s="17">
        <f t="shared" si="1007"/>
        <v>4.8040771994318652</v>
      </c>
      <c r="J2955" s="18">
        <v>12</v>
      </c>
      <c r="K2955" s="17">
        <v>0.21340000000000001</v>
      </c>
      <c r="L2955" s="17">
        <v>2.4493</v>
      </c>
      <c r="M2955" s="18">
        <v>11.56</v>
      </c>
      <c r="N2955" s="17">
        <v>3.2199999999999999E-2</v>
      </c>
      <c r="O2955" s="17">
        <v>2.2806000000000002</v>
      </c>
      <c r="P2955" s="18">
        <v>11.02</v>
      </c>
      <c r="Q2955" s="17">
        <v>9.7000000000000003E-2</v>
      </c>
      <c r="R2955" s="17">
        <v>2.2924000000000002</v>
      </c>
      <c r="S2955" s="18">
        <v>11.5</v>
      </c>
      <c r="T2955" s="17">
        <v>0.15609999999999999</v>
      </c>
      <c r="U2955" s="17">
        <v>2.3938000000000001</v>
      </c>
      <c r="V2955" s="28"/>
      <c r="W2955" s="7">
        <v>603126</v>
      </c>
      <c r="X2955" s="16"/>
      <c r="Y2955" s="66">
        <v>46296</v>
      </c>
      <c r="Z2955" s="66">
        <v>13187</v>
      </c>
      <c r="AA2955" s="16"/>
      <c r="AB2955" s="66">
        <v>58403</v>
      </c>
      <c r="AC2955" s="66">
        <v>10453</v>
      </c>
      <c r="AD2955" s="30"/>
      <c r="AE2955" s="66">
        <v>55639</v>
      </c>
      <c r="AF2955" s="66">
        <v>10973</v>
      </c>
      <c r="AG2955" s="30"/>
      <c r="AH2955" s="66">
        <v>53385</v>
      </c>
      <c r="AI2955" s="66">
        <v>11436</v>
      </c>
      <c r="AJ2955" s="76"/>
      <c r="AK2955" s="75"/>
      <c r="AL2955" s="7">
        <v>603126</v>
      </c>
    </row>
    <row r="2956" spans="1:38" x14ac:dyDescent="0.15">
      <c r="A2956" s="7">
        <v>603128</v>
      </c>
      <c r="B2956" s="17">
        <f t="shared" ref="B2956:B2961" si="1056">J2956/K2956</f>
        <v>55.555555555555557</v>
      </c>
      <c r="C2956" s="17">
        <f t="shared" ref="C2956:C2961" si="1057">J2956/L2956</f>
        <v>5.3373185311699407</v>
      </c>
      <c r="D2956" s="17">
        <f t="shared" ref="D2956:D2961" si="1058">M2956/(N2956*4)</f>
        <v>60.8125</v>
      </c>
      <c r="E2956" s="17">
        <f t="shared" ref="E2956:E2961" si="1059">M2956/O2956</f>
        <v>3.5494108634589434</v>
      </c>
      <c r="F2956" s="17">
        <f t="shared" ref="F2956:F2961" si="1060">P2956/(Q2956*2)</f>
        <v>30.65625</v>
      </c>
      <c r="G2956" s="17">
        <f t="shared" ref="G2956:G2961" si="1061">P2956/R2956</f>
        <v>3.7837003895552903</v>
      </c>
      <c r="H2956" s="17">
        <f t="shared" ref="H2956:H2961" si="1062">S2956/((T2956/3)*4)</f>
        <v>30.57</v>
      </c>
      <c r="I2956" s="17">
        <f t="shared" ref="I2956:I2961" si="1063">S2956/U2956</f>
        <v>2.8993342058840263</v>
      </c>
      <c r="J2956" s="18">
        <v>10</v>
      </c>
      <c r="K2956" s="17">
        <v>0.18</v>
      </c>
      <c r="L2956" s="17">
        <v>1.8735999999999999</v>
      </c>
      <c r="M2956" s="18">
        <v>9.73</v>
      </c>
      <c r="N2956" s="17">
        <v>0.04</v>
      </c>
      <c r="O2956" s="17">
        <v>2.7412999999999998</v>
      </c>
      <c r="P2956" s="18">
        <v>9.81</v>
      </c>
      <c r="Q2956" s="17">
        <v>0.16</v>
      </c>
      <c r="R2956" s="17">
        <v>2.5926999999999998</v>
      </c>
      <c r="S2956" s="18">
        <v>10.19</v>
      </c>
      <c r="T2956" s="17">
        <v>0.25</v>
      </c>
      <c r="U2956" s="17">
        <v>3.5146000000000002</v>
      </c>
      <c r="V2956" s="28">
        <v>42478</v>
      </c>
      <c r="W2956" s="7">
        <v>603128</v>
      </c>
      <c r="X2956" s="42"/>
      <c r="Y2956" s="66">
        <v>76427</v>
      </c>
      <c r="Z2956" s="66">
        <v>10576</v>
      </c>
      <c r="AA2956" s="42"/>
      <c r="AB2956" s="66">
        <v>73708</v>
      </c>
      <c r="AC2956" s="66">
        <v>10966</v>
      </c>
      <c r="AD2956" s="30"/>
      <c r="AE2956" s="66">
        <v>58346</v>
      </c>
      <c r="AF2956" s="66">
        <v>14989</v>
      </c>
      <c r="AG2956" s="30"/>
      <c r="AH2956" s="66">
        <v>52856</v>
      </c>
      <c r="AI2956" s="66">
        <v>18904</v>
      </c>
      <c r="AJ2956" s="76"/>
      <c r="AK2956" s="75"/>
      <c r="AL2956" s="7">
        <v>603128</v>
      </c>
    </row>
    <row r="2957" spans="1:38" x14ac:dyDescent="0.15">
      <c r="A2957" s="7">
        <v>603131</v>
      </c>
      <c r="B2957" s="17">
        <f t="shared" si="1056"/>
        <v>90.030769230769238</v>
      </c>
      <c r="C2957" s="17">
        <f t="shared" si="1057"/>
        <v>13.091722595078302</v>
      </c>
      <c r="D2957" s="17">
        <f t="shared" si="1058"/>
        <v>0</v>
      </c>
      <c r="E2957" s="17">
        <f t="shared" si="1059"/>
        <v>0</v>
      </c>
      <c r="F2957" s="17">
        <f t="shared" si="1060"/>
        <v>75.875</v>
      </c>
      <c r="G2957" s="17">
        <f t="shared" si="1061"/>
        <v>10.419169899412957</v>
      </c>
      <c r="H2957" s="17">
        <f t="shared" si="1062"/>
        <v>75.887500000000003</v>
      </c>
      <c r="I2957" s="17">
        <f t="shared" si="1063"/>
        <v>10.071166702609446</v>
      </c>
      <c r="J2957" s="18">
        <v>58.52</v>
      </c>
      <c r="K2957" s="17">
        <v>0.65</v>
      </c>
      <c r="L2957" s="17">
        <v>4.47</v>
      </c>
      <c r="M2957" s="18">
        <v>0</v>
      </c>
      <c r="N2957" s="17">
        <v>0.65</v>
      </c>
      <c r="O2957" s="17">
        <v>4.47</v>
      </c>
      <c r="P2957" s="18">
        <v>60.7</v>
      </c>
      <c r="Q2957" s="17">
        <v>0.4</v>
      </c>
      <c r="R2957" s="17">
        <v>5.8258000000000001</v>
      </c>
      <c r="S2957" s="18">
        <v>60.71</v>
      </c>
      <c r="T2957" s="17">
        <v>0.6</v>
      </c>
      <c r="U2957" s="17">
        <v>6.0281000000000002</v>
      </c>
      <c r="V2957" s="28">
        <v>42457</v>
      </c>
      <c r="W2957" s="7">
        <v>603131</v>
      </c>
      <c r="X2957" s="42"/>
      <c r="Y2957" s="66"/>
      <c r="Z2957" s="66"/>
      <c r="AA2957" s="42"/>
      <c r="AB2957" s="66"/>
      <c r="AC2957" s="66"/>
      <c r="AD2957" s="30"/>
      <c r="AE2957" s="66"/>
      <c r="AF2957" s="66"/>
      <c r="AG2957" s="30"/>
      <c r="AH2957" s="66"/>
      <c r="AI2957" s="66"/>
      <c r="AJ2957" s="76"/>
      <c r="AK2957" s="75"/>
      <c r="AL2957" s="7">
        <v>603131</v>
      </c>
    </row>
    <row r="2958" spans="1:38" x14ac:dyDescent="0.15">
      <c r="A2958" s="7">
        <v>603133</v>
      </c>
      <c r="B2958" s="17">
        <f t="shared" ref="B2958:B2959" si="1064">J2958/K2958</f>
        <v>0</v>
      </c>
      <c r="C2958" s="17">
        <f t="shared" ref="C2958:C2959" si="1065">J2958/L2958</f>
        <v>0</v>
      </c>
      <c r="D2958" s="17">
        <f t="shared" ref="D2958:D2959" si="1066">M2958/(N2958*4)</f>
        <v>0</v>
      </c>
      <c r="E2958" s="17">
        <f t="shared" ref="E2958:E2959" si="1067">M2958/O2958</f>
        <v>0</v>
      </c>
      <c r="F2958" s="17">
        <f t="shared" ref="F2958:F2959" si="1068">P2958/(Q2958*2)</f>
        <v>0</v>
      </c>
      <c r="G2958" s="17">
        <f t="shared" ref="G2958:G2959" si="1069">P2958/R2958</f>
        <v>0</v>
      </c>
      <c r="H2958" s="17">
        <f t="shared" ref="H2958:H2959" si="1070">S2958/((T2958/3)*4)</f>
        <v>0</v>
      </c>
      <c r="I2958" s="17">
        <f t="shared" ref="I2958:I2959" si="1071">S2958/U2958</f>
        <v>0</v>
      </c>
      <c r="J2958" s="18">
        <v>0</v>
      </c>
      <c r="K2958" s="17">
        <v>0.53</v>
      </c>
      <c r="L2958" s="17">
        <v>3.2397</v>
      </c>
      <c r="M2958" s="18">
        <v>0</v>
      </c>
      <c r="N2958" s="17">
        <v>0.35</v>
      </c>
      <c r="O2958" s="17">
        <v>2.9072</v>
      </c>
      <c r="P2958" s="18">
        <v>0</v>
      </c>
      <c r="Q2958" s="17">
        <v>0.35</v>
      </c>
      <c r="R2958" s="17">
        <v>2.9072</v>
      </c>
      <c r="S2958" s="18">
        <v>0</v>
      </c>
      <c r="T2958" s="17">
        <v>0.35</v>
      </c>
      <c r="U2958" s="17">
        <v>2.9072</v>
      </c>
      <c r="V2958" s="28"/>
      <c r="W2958" s="7">
        <v>603133</v>
      </c>
      <c r="X2958" s="42"/>
      <c r="Y2958" s="66"/>
      <c r="Z2958" s="66"/>
      <c r="AA2958" s="42"/>
      <c r="AB2958" s="66"/>
      <c r="AC2958" s="66"/>
      <c r="AD2958" s="30"/>
      <c r="AE2958" s="66"/>
      <c r="AF2958" s="66"/>
      <c r="AG2958" s="30"/>
      <c r="AH2958" s="66"/>
      <c r="AI2958" s="66"/>
      <c r="AJ2958" s="76"/>
      <c r="AK2958" s="75"/>
      <c r="AL2958" s="7">
        <v>603133</v>
      </c>
    </row>
    <row r="2959" spans="1:38" x14ac:dyDescent="0.15">
      <c r="A2959" s="7">
        <v>603138</v>
      </c>
      <c r="B2959" s="17">
        <f t="shared" si="1064"/>
        <v>0</v>
      </c>
      <c r="C2959" s="17">
        <f t="shared" si="1065"/>
        <v>0</v>
      </c>
      <c r="D2959" s="17">
        <f t="shared" si="1066"/>
        <v>0</v>
      </c>
      <c r="E2959" s="17">
        <f t="shared" si="1067"/>
        <v>0</v>
      </c>
      <c r="F2959" s="17">
        <f t="shared" si="1068"/>
        <v>0</v>
      </c>
      <c r="G2959" s="17">
        <f t="shared" si="1069"/>
        <v>0</v>
      </c>
      <c r="H2959" s="17">
        <f t="shared" si="1070"/>
        <v>0</v>
      </c>
      <c r="I2959" s="17">
        <f t="shared" si="1071"/>
        <v>0</v>
      </c>
      <c r="J2959" s="18">
        <v>0</v>
      </c>
      <c r="K2959" s="17">
        <v>0.71</v>
      </c>
      <c r="L2959" s="17">
        <v>2.6978</v>
      </c>
      <c r="M2959" s="18">
        <v>0</v>
      </c>
      <c r="N2959" s="17">
        <v>0.59</v>
      </c>
      <c r="O2959" s="17">
        <v>2.1101999999999999</v>
      </c>
      <c r="P2959" s="18">
        <v>0</v>
      </c>
      <c r="Q2959" s="17">
        <v>0.59</v>
      </c>
      <c r="R2959" s="17">
        <v>2.1101999999999999</v>
      </c>
      <c r="S2959" s="18">
        <v>0</v>
      </c>
      <c r="T2959" s="17">
        <v>0.59</v>
      </c>
      <c r="U2959" s="17">
        <v>2.1101999999999999</v>
      </c>
      <c r="V2959" s="28"/>
      <c r="W2959" s="7">
        <v>603138</v>
      </c>
      <c r="X2959" s="42"/>
      <c r="Y2959" s="66"/>
      <c r="Z2959" s="66"/>
      <c r="AA2959" s="42"/>
      <c r="AB2959" s="66"/>
      <c r="AC2959" s="66"/>
      <c r="AD2959" s="30"/>
      <c r="AE2959" s="66"/>
      <c r="AF2959" s="66"/>
      <c r="AG2959" s="30"/>
      <c r="AH2959" s="66"/>
      <c r="AI2959" s="66"/>
      <c r="AJ2959" s="76"/>
      <c r="AK2959" s="75"/>
      <c r="AL2959" s="7">
        <v>603138</v>
      </c>
    </row>
    <row r="2960" spans="1:38" x14ac:dyDescent="0.15">
      <c r="A2960" s="7">
        <v>603158</v>
      </c>
      <c r="B2960" s="17">
        <f t="shared" si="1056"/>
        <v>30.537634408602148</v>
      </c>
      <c r="C2960" s="17">
        <f t="shared" si="1057"/>
        <v>3.8966028209209149</v>
      </c>
      <c r="D2960" s="17">
        <f t="shared" si="1058"/>
        <v>37.157407407407405</v>
      </c>
      <c r="E2960" s="17">
        <f t="shared" si="1059"/>
        <v>5.3093949697683342</v>
      </c>
      <c r="F2960" s="17">
        <f t="shared" si="1060"/>
        <v>47.64</v>
      </c>
      <c r="G2960" s="17">
        <f t="shared" si="1061"/>
        <v>6.1015907169753323</v>
      </c>
      <c r="H2960" s="17">
        <f t="shared" si="1062"/>
        <v>45.162162162162161</v>
      </c>
      <c r="I2960" s="17">
        <f t="shared" si="1063"/>
        <v>5.5168998390491524</v>
      </c>
      <c r="J2960" s="18">
        <v>28.4</v>
      </c>
      <c r="K2960" s="17">
        <v>0.93</v>
      </c>
      <c r="L2960" s="17">
        <v>7.2884000000000002</v>
      </c>
      <c r="M2960" s="18">
        <v>40.130000000000003</v>
      </c>
      <c r="N2960" s="17">
        <v>0.27</v>
      </c>
      <c r="O2960" s="17">
        <v>7.5583</v>
      </c>
      <c r="P2960" s="18">
        <v>23.82</v>
      </c>
      <c r="Q2960" s="17">
        <v>0.25</v>
      </c>
      <c r="R2960" s="17">
        <v>3.9039000000000001</v>
      </c>
      <c r="S2960" s="18">
        <v>22.28</v>
      </c>
      <c r="T2960" s="17">
        <v>0.37</v>
      </c>
      <c r="U2960" s="17">
        <v>4.0385</v>
      </c>
      <c r="V2960" s="21">
        <v>42457</v>
      </c>
      <c r="W2960" s="7">
        <v>603158</v>
      </c>
      <c r="X2960" s="30" t="s">
        <v>39</v>
      </c>
      <c r="Y2960" s="66">
        <v>9885</v>
      </c>
      <c r="Z2960" s="66">
        <v>10791</v>
      </c>
      <c r="AA2960" s="30" t="s">
        <v>39</v>
      </c>
      <c r="AB2960" s="66">
        <v>10266</v>
      </c>
      <c r="AC2960" s="66">
        <v>10391</v>
      </c>
      <c r="AD2960" s="16" t="s">
        <v>37</v>
      </c>
      <c r="AE2960" s="66">
        <v>12362</v>
      </c>
      <c r="AF2960" s="66">
        <v>17664</v>
      </c>
      <c r="AG2960" s="16" t="s">
        <v>39</v>
      </c>
      <c r="AH2960" s="66">
        <v>12509</v>
      </c>
      <c r="AI2960" s="66">
        <v>17457</v>
      </c>
      <c r="AJ2960" s="76"/>
      <c r="AK2960" s="75"/>
      <c r="AL2960" s="7">
        <v>603158</v>
      </c>
    </row>
    <row r="2961" spans="1:38" x14ac:dyDescent="0.15">
      <c r="A2961" s="7">
        <v>603159</v>
      </c>
      <c r="B2961" s="17">
        <f t="shared" si="1056"/>
        <v>157.80392156862746</v>
      </c>
      <c r="C2961" s="17">
        <f t="shared" si="1057"/>
        <v>28.742857142857147</v>
      </c>
      <c r="D2961" s="17">
        <f t="shared" si="1058"/>
        <v>0</v>
      </c>
      <c r="E2961" s="17">
        <f t="shared" si="1059"/>
        <v>0</v>
      </c>
      <c r="F2961" s="17">
        <f t="shared" si="1060"/>
        <v>0</v>
      </c>
      <c r="G2961" s="17">
        <f t="shared" si="1061"/>
        <v>0</v>
      </c>
      <c r="H2961" s="17">
        <f t="shared" si="1062"/>
        <v>98.035714285714292</v>
      </c>
      <c r="I2961" s="17">
        <f t="shared" si="1063"/>
        <v>12.48465002046664</v>
      </c>
      <c r="J2961" s="18">
        <v>80.48</v>
      </c>
      <c r="K2961" s="17">
        <v>0.51</v>
      </c>
      <c r="L2961" s="17">
        <v>2.8</v>
      </c>
      <c r="M2961" s="18">
        <v>0</v>
      </c>
      <c r="N2961" s="17">
        <v>0.51</v>
      </c>
      <c r="O2961" s="17">
        <v>2.8</v>
      </c>
      <c r="P2961" s="18">
        <v>0</v>
      </c>
      <c r="Q2961" s="17">
        <v>0.51</v>
      </c>
      <c r="R2961" s="17">
        <v>2.8</v>
      </c>
      <c r="S2961" s="18">
        <v>45.75</v>
      </c>
      <c r="T2961" s="17">
        <v>0.35</v>
      </c>
      <c r="U2961" s="17">
        <v>3.6644999999999999</v>
      </c>
      <c r="V2961" s="21">
        <v>42487</v>
      </c>
      <c r="W2961" s="7">
        <v>603159</v>
      </c>
      <c r="X2961" s="30"/>
      <c r="Y2961" s="66"/>
      <c r="Z2961" s="66"/>
      <c r="AA2961" s="30"/>
      <c r="AB2961" s="66"/>
      <c r="AC2961" s="66"/>
      <c r="AD2961" s="16"/>
      <c r="AE2961" s="66"/>
      <c r="AF2961" s="66"/>
      <c r="AG2961" s="16"/>
      <c r="AH2961" s="66">
        <v>17989</v>
      </c>
      <c r="AI2961" s="66">
        <v>5559</v>
      </c>
      <c r="AJ2961" s="76"/>
      <c r="AK2961" s="75"/>
      <c r="AL2961" s="7">
        <v>603159</v>
      </c>
    </row>
    <row r="2962" spans="1:38" x14ac:dyDescent="0.15">
      <c r="A2962" s="7">
        <v>603160</v>
      </c>
      <c r="B2962" s="17">
        <f t="shared" ref="B2962:B2973" si="1072">J2962/K2962</f>
        <v>108.61613278359235</v>
      </c>
      <c r="C2962" s="17">
        <f t="shared" ref="C2962:C2973" si="1073">J2962/L2962</f>
        <v>35.064846416382252</v>
      </c>
      <c r="D2962" s="17">
        <f t="shared" ref="D2962:D2973" si="1074">M2962/(N2962*4)</f>
        <v>0</v>
      </c>
      <c r="E2962" s="17">
        <f t="shared" ref="E2962:E2973" si="1075">M2962/O2962</f>
        <v>0</v>
      </c>
      <c r="F2962" s="17">
        <f t="shared" ref="F2962:F2973" si="1076">P2962/(Q2962*2)</f>
        <v>0</v>
      </c>
      <c r="G2962" s="17">
        <f t="shared" ref="G2962:G2973" si="1077">P2962/R2962</f>
        <v>0</v>
      </c>
      <c r="H2962" s="17">
        <f t="shared" ref="H2962:H2973" si="1078">S2962/((T2962/3)*4)</f>
        <v>0</v>
      </c>
      <c r="I2962" s="17">
        <f t="shared" ref="I2962:I2973" si="1079">S2962/U2962</f>
        <v>0</v>
      </c>
      <c r="J2962" s="18">
        <v>102.74</v>
      </c>
      <c r="K2962" s="17">
        <v>0.94589999999999996</v>
      </c>
      <c r="L2962" s="17">
        <v>2.93</v>
      </c>
      <c r="M2962" s="18">
        <v>0</v>
      </c>
      <c r="N2962" s="17">
        <v>0.17530000000000001</v>
      </c>
      <c r="O2962" s="17">
        <v>2.8553000000000002</v>
      </c>
      <c r="P2962" s="18">
        <v>0</v>
      </c>
      <c r="Q2962" s="17">
        <v>0.17530000000000001</v>
      </c>
      <c r="R2962" s="17">
        <v>3.4405000000000001</v>
      </c>
      <c r="S2962" s="18">
        <v>0</v>
      </c>
      <c r="T2962" s="17">
        <v>0.95889999999999997</v>
      </c>
      <c r="U2962" s="17">
        <v>5.4085000000000001</v>
      </c>
      <c r="V2962" s="21">
        <v>42468</v>
      </c>
      <c r="W2962" s="7">
        <v>603160</v>
      </c>
      <c r="X2962" s="30"/>
      <c r="Y2962" s="66"/>
      <c r="Z2962" s="66"/>
      <c r="AA2962" s="30"/>
      <c r="AB2962" s="66"/>
      <c r="AC2962" s="66"/>
      <c r="AD2962" s="16"/>
      <c r="AE2962" s="66"/>
      <c r="AF2962" s="66"/>
      <c r="AG2962" s="16"/>
      <c r="AH2962" s="66"/>
      <c r="AI2962" s="66"/>
      <c r="AJ2962" s="76"/>
      <c r="AK2962" s="75"/>
      <c r="AL2962" s="7">
        <v>603160</v>
      </c>
    </row>
    <row r="2963" spans="1:38" x14ac:dyDescent="0.15">
      <c r="A2963" s="7">
        <v>603165</v>
      </c>
      <c r="B2963" s="17">
        <f t="shared" si="1072"/>
        <v>0</v>
      </c>
      <c r="C2963" s="17">
        <f t="shared" si="1073"/>
        <v>0</v>
      </c>
      <c r="D2963" s="17">
        <f t="shared" si="1074"/>
        <v>0</v>
      </c>
      <c r="E2963" s="17">
        <f t="shared" si="1075"/>
        <v>0</v>
      </c>
      <c r="F2963" s="17">
        <f t="shared" si="1076"/>
        <v>0</v>
      </c>
      <c r="G2963" s="17">
        <f t="shared" si="1077"/>
        <v>0</v>
      </c>
      <c r="H2963" s="17">
        <f t="shared" si="1078"/>
        <v>0</v>
      </c>
      <c r="I2963" s="17">
        <f t="shared" si="1079"/>
        <v>0</v>
      </c>
      <c r="J2963" s="18">
        <v>0</v>
      </c>
      <c r="K2963" s="17">
        <v>0.81</v>
      </c>
      <c r="L2963" s="17">
        <v>2.93</v>
      </c>
      <c r="M2963" s="18">
        <v>0</v>
      </c>
      <c r="N2963" s="17">
        <v>0.55000000000000004</v>
      </c>
      <c r="O2963" s="17">
        <v>3.48</v>
      </c>
      <c r="P2963" s="18">
        <v>0</v>
      </c>
      <c r="Q2963" s="17">
        <v>0.55000000000000004</v>
      </c>
      <c r="R2963" s="17">
        <v>3.48</v>
      </c>
      <c r="S2963" s="18">
        <v>0</v>
      </c>
      <c r="T2963" s="17">
        <v>0.81</v>
      </c>
      <c r="U2963" s="17">
        <v>2.93</v>
      </c>
      <c r="V2963" s="21"/>
      <c r="W2963" s="7">
        <v>603165</v>
      </c>
      <c r="X2963" s="30"/>
      <c r="Y2963" s="66"/>
      <c r="Z2963" s="66"/>
      <c r="AA2963" s="30"/>
      <c r="AB2963" s="66"/>
      <c r="AC2963" s="66"/>
      <c r="AD2963" s="16"/>
      <c r="AE2963" s="66"/>
      <c r="AF2963" s="66"/>
      <c r="AG2963" s="16"/>
      <c r="AH2963" s="66"/>
      <c r="AI2963" s="66"/>
      <c r="AJ2963" s="76"/>
      <c r="AK2963" s="75"/>
      <c r="AL2963" s="7">
        <v>603165</v>
      </c>
    </row>
    <row r="2964" spans="1:38" x14ac:dyDescent="0.15">
      <c r="A2964" s="7">
        <v>603166</v>
      </c>
      <c r="B2964" s="17">
        <f t="shared" si="1072"/>
        <v>135.08333333333334</v>
      </c>
      <c r="C2964" s="17">
        <f t="shared" si="1073"/>
        <v>3.9499975632340765</v>
      </c>
      <c r="D2964" s="17">
        <f t="shared" si="1074"/>
        <v>226.95652173913044</v>
      </c>
      <c r="E2964" s="17">
        <f t="shared" si="1075"/>
        <v>5.060100814269096</v>
      </c>
      <c r="F2964" s="17">
        <f t="shared" si="1076"/>
        <v>126.35714285714286</v>
      </c>
      <c r="G2964" s="17">
        <f t="shared" si="1077"/>
        <v>5.1639081063724204</v>
      </c>
      <c r="H2964" s="17">
        <f t="shared" si="1078"/>
        <v>130.36363636363637</v>
      </c>
      <c r="I2964" s="17">
        <f t="shared" si="1079"/>
        <v>5.5250534589377569</v>
      </c>
      <c r="J2964" s="18">
        <v>16.21</v>
      </c>
      <c r="K2964" s="17">
        <v>0.12</v>
      </c>
      <c r="L2964" s="17">
        <v>4.1037999999999997</v>
      </c>
      <c r="M2964" s="18">
        <v>20.88</v>
      </c>
      <c r="N2964" s="17">
        <v>2.3E-2</v>
      </c>
      <c r="O2964" s="17">
        <v>4.1264000000000003</v>
      </c>
      <c r="P2964" s="18">
        <v>17.690000000000001</v>
      </c>
      <c r="Q2964" s="17">
        <v>7.0000000000000007E-2</v>
      </c>
      <c r="R2964" s="17">
        <v>3.4257</v>
      </c>
      <c r="S2964" s="18">
        <v>19.12</v>
      </c>
      <c r="T2964" s="17">
        <v>0.11</v>
      </c>
      <c r="U2964" s="17">
        <v>3.4605999999999999</v>
      </c>
      <c r="V2964" s="28">
        <v>42488</v>
      </c>
      <c r="W2964" s="7">
        <v>603166</v>
      </c>
      <c r="X2964" s="16" t="s">
        <v>37</v>
      </c>
      <c r="Y2964" s="66">
        <v>22173</v>
      </c>
      <c r="Z2964" s="66">
        <v>22250</v>
      </c>
      <c r="AA2964" s="16" t="s">
        <v>37</v>
      </c>
      <c r="AB2964" s="66">
        <v>20478</v>
      </c>
      <c r="AC2964" s="66">
        <v>24092</v>
      </c>
      <c r="AD2964" s="16" t="s">
        <v>37</v>
      </c>
      <c r="AE2964" s="66">
        <v>21388</v>
      </c>
      <c r="AF2964" s="66">
        <v>27680</v>
      </c>
      <c r="AG2964" s="16" t="s">
        <v>39</v>
      </c>
      <c r="AH2964" s="66">
        <v>24227</v>
      </c>
      <c r="AI2964" s="66">
        <v>24436</v>
      </c>
      <c r="AJ2964" s="76"/>
      <c r="AK2964" s="75"/>
      <c r="AL2964" s="7">
        <v>603166</v>
      </c>
    </row>
    <row r="2965" spans="1:38" x14ac:dyDescent="0.15">
      <c r="A2965" s="7">
        <v>603167</v>
      </c>
      <c r="B2965" s="17">
        <f t="shared" ref="B2965:B2967" si="1080">J2965/K2965</f>
        <v>31</v>
      </c>
      <c r="C2965" s="17">
        <f t="shared" ref="C2965:C2967" si="1081">J2965/L2965</f>
        <v>1.8559698939445775</v>
      </c>
      <c r="D2965" s="17">
        <f t="shared" ref="D2965:D2967" si="1082">M2965/(N2965*4)</f>
        <v>9.1826923076923084</v>
      </c>
      <c r="E2965" s="17">
        <f t="shared" ref="E2965:E2967" si="1083">M2965/O2965</f>
        <v>1.561503621707353</v>
      </c>
      <c r="F2965" s="17">
        <f t="shared" ref="F2965:F2967" si="1084">P2965/(Q2965*2)</f>
        <v>13.445945945945946</v>
      </c>
      <c r="G2965" s="17">
        <f t="shared" ref="G2965:G2967" si="1085">P2965/R2965</f>
        <v>1.6336381696685109</v>
      </c>
      <c r="H2965" s="17">
        <f t="shared" ref="H2965:H2967" si="1086">S2965/((T2965/3)*4)</f>
        <v>16.563829787234045</v>
      </c>
      <c r="I2965" s="17">
        <f t="shared" ref="I2965:I2967" si="1087">S2965/U2965</f>
        <v>1.6707711622965862</v>
      </c>
      <c r="J2965" s="18">
        <v>10.85</v>
      </c>
      <c r="K2965" s="17">
        <v>0.35</v>
      </c>
      <c r="L2965" s="17">
        <v>5.8460000000000001</v>
      </c>
      <c r="M2965" s="18">
        <v>9.5500000000000007</v>
      </c>
      <c r="N2965" s="17">
        <v>0.26</v>
      </c>
      <c r="O2965" s="17">
        <v>6.1158999999999999</v>
      </c>
      <c r="P2965" s="18">
        <v>9.9499999999999993</v>
      </c>
      <c r="Q2965" s="17">
        <v>0.37</v>
      </c>
      <c r="R2965" s="17">
        <v>6.0907</v>
      </c>
      <c r="S2965" s="18">
        <v>10.38</v>
      </c>
      <c r="T2965" s="17">
        <v>0.47</v>
      </c>
      <c r="U2965" s="17">
        <v>6.2126999999999999</v>
      </c>
      <c r="V2965" s="28">
        <v>42485</v>
      </c>
      <c r="W2965" s="7">
        <v>603167</v>
      </c>
      <c r="X2965" s="16" t="s">
        <v>43</v>
      </c>
      <c r="Y2965" s="66">
        <v>35124</v>
      </c>
      <c r="Z2965" s="66">
        <v>13706</v>
      </c>
      <c r="AA2965" s="16" t="s">
        <v>43</v>
      </c>
      <c r="AB2965" s="66">
        <v>35170</v>
      </c>
      <c r="AC2965" s="66">
        <v>13688</v>
      </c>
      <c r="AD2965" s="16" t="s">
        <v>43</v>
      </c>
      <c r="AE2965" s="66">
        <v>36096</v>
      </c>
      <c r="AF2965" s="66">
        <v>13337</v>
      </c>
      <c r="AG2965" s="16" t="s">
        <v>43</v>
      </c>
      <c r="AH2965" s="66">
        <v>36264</v>
      </c>
      <c r="AI2965" s="66">
        <v>13275</v>
      </c>
      <c r="AJ2965" s="76"/>
      <c r="AK2965" s="75"/>
      <c r="AL2965" s="7">
        <v>603167</v>
      </c>
    </row>
    <row r="2966" spans="1:38" x14ac:dyDescent="0.15">
      <c r="A2966" s="7">
        <v>603168</v>
      </c>
      <c r="B2966" s="17">
        <f t="shared" si="1080"/>
        <v>39.00925925925926</v>
      </c>
      <c r="C2966" s="17">
        <f t="shared" si="1081"/>
        <v>7.7196518552450764</v>
      </c>
      <c r="D2966" s="17">
        <f t="shared" si="1082"/>
        <v>32.296875</v>
      </c>
      <c r="E2966" s="17">
        <f t="shared" si="1083"/>
        <v>7.1558394350106465</v>
      </c>
      <c r="F2966" s="17">
        <f t="shared" si="1084"/>
        <v>34.375</v>
      </c>
      <c r="G2966" s="17">
        <f t="shared" si="1085"/>
        <v>7.6306753147653561</v>
      </c>
      <c r="H2966" s="17">
        <f t="shared" si="1086"/>
        <v>24.135826771653541</v>
      </c>
      <c r="I2966" s="17">
        <f t="shared" si="1087"/>
        <v>6.3895316115314866</v>
      </c>
      <c r="J2966" s="18">
        <v>42.13</v>
      </c>
      <c r="K2966" s="17">
        <v>1.08</v>
      </c>
      <c r="L2966" s="17">
        <v>5.4574999999999996</v>
      </c>
      <c r="M2966" s="18">
        <v>41.34</v>
      </c>
      <c r="N2966" s="17">
        <v>0.32</v>
      </c>
      <c r="O2966" s="17">
        <v>5.7770999999999999</v>
      </c>
      <c r="P2966" s="18">
        <v>44</v>
      </c>
      <c r="Q2966" s="17">
        <v>0.64</v>
      </c>
      <c r="R2966" s="17">
        <v>5.7662000000000004</v>
      </c>
      <c r="S2966" s="18">
        <v>40.869999999999997</v>
      </c>
      <c r="T2966" s="17">
        <v>1.27</v>
      </c>
      <c r="U2966" s="17">
        <v>6.3963999999999999</v>
      </c>
      <c r="V2966" s="21">
        <v>42486</v>
      </c>
      <c r="W2966" s="7">
        <v>603168</v>
      </c>
      <c r="X2966" s="30"/>
      <c r="Y2966" s="66">
        <v>21458</v>
      </c>
      <c r="Z2966" s="66">
        <v>7614</v>
      </c>
      <c r="AA2966" s="30"/>
      <c r="AB2966" s="66">
        <v>22581</v>
      </c>
      <c r="AC2966" s="66">
        <v>7235</v>
      </c>
      <c r="AD2966" s="30"/>
      <c r="AE2966" s="66">
        <v>24338</v>
      </c>
      <c r="AF2966" s="66">
        <v>6713</v>
      </c>
      <c r="AG2966" s="30"/>
      <c r="AH2966" s="66">
        <v>24165</v>
      </c>
      <c r="AI2966" s="66">
        <v>6761</v>
      </c>
      <c r="AJ2966" s="76"/>
      <c r="AK2966" s="75"/>
      <c r="AL2966" s="7">
        <v>603168</v>
      </c>
    </row>
    <row r="2967" spans="1:38" x14ac:dyDescent="0.15">
      <c r="A2967" s="7">
        <v>603169</v>
      </c>
      <c r="B2967" s="17">
        <f t="shared" si="1080"/>
        <v>19.54645208485735</v>
      </c>
      <c r="C2967" s="17">
        <f t="shared" si="1081"/>
        <v>4.3868001970119845</v>
      </c>
      <c r="D2967" s="17">
        <f t="shared" si="1082"/>
        <v>-390.62500000000006</v>
      </c>
      <c r="E2967" s="17">
        <f t="shared" si="1083"/>
        <v>4.9407114624505928</v>
      </c>
      <c r="F2967" s="17">
        <f t="shared" si="1084"/>
        <v>342.30769230769232</v>
      </c>
      <c r="G2967" s="17">
        <f t="shared" si="1085"/>
        <v>4.2770836193876152</v>
      </c>
      <c r="H2967" s="17">
        <f t="shared" si="1086"/>
        <v>416.281512605042</v>
      </c>
      <c r="I2967" s="17">
        <f t="shared" si="1087"/>
        <v>4.5262977556964197</v>
      </c>
      <c r="J2967" s="18">
        <v>13.36</v>
      </c>
      <c r="K2967" s="17">
        <v>0.6835</v>
      </c>
      <c r="L2967" s="17">
        <v>3.0455000000000001</v>
      </c>
      <c r="M2967" s="18">
        <v>15</v>
      </c>
      <c r="N2967" s="17">
        <v>-9.5999999999999992E-3</v>
      </c>
      <c r="O2967" s="17">
        <v>3.036</v>
      </c>
      <c r="P2967" s="18">
        <v>12.46</v>
      </c>
      <c r="Q2967" s="17">
        <v>1.8200000000000001E-2</v>
      </c>
      <c r="R2967" s="17">
        <v>2.9131999999999998</v>
      </c>
      <c r="S2967" s="18">
        <v>13.21</v>
      </c>
      <c r="T2967" s="17">
        <v>2.3800000000000002E-2</v>
      </c>
      <c r="U2967" s="17">
        <v>2.9184999999999999</v>
      </c>
      <c r="V2967" s="21">
        <v>42459</v>
      </c>
      <c r="W2967" s="7">
        <v>603169</v>
      </c>
      <c r="X2967" s="30"/>
      <c r="Y2967" s="66">
        <v>62222</v>
      </c>
      <c r="Z2967" s="66">
        <v>16480</v>
      </c>
      <c r="AA2967" s="30"/>
      <c r="AB2967" s="66">
        <v>64369</v>
      </c>
      <c r="AC2967" s="66">
        <v>15930</v>
      </c>
      <c r="AD2967" s="30"/>
      <c r="AE2967" s="66">
        <v>60383</v>
      </c>
      <c r="AF2967" s="66">
        <v>16982</v>
      </c>
      <c r="AG2967" s="30"/>
      <c r="AH2967" s="66">
        <v>66664</v>
      </c>
      <c r="AI2967" s="66">
        <v>15382</v>
      </c>
      <c r="AJ2967" s="76"/>
      <c r="AK2967" s="75"/>
      <c r="AL2967" s="7">
        <v>603169</v>
      </c>
    </row>
    <row r="2968" spans="1:38" x14ac:dyDescent="0.15">
      <c r="A2968" s="7">
        <v>603177</v>
      </c>
      <c r="B2968" s="17">
        <f t="shared" ref="B2968:B2972" si="1088">J2968/K2968</f>
        <v>0</v>
      </c>
      <c r="C2968" s="17">
        <f t="shared" ref="C2968:C2972" si="1089">J2968/L2968</f>
        <v>0</v>
      </c>
      <c r="D2968" s="17">
        <f t="shared" ref="D2968:D2972" si="1090">M2968/(N2968*4)</f>
        <v>0</v>
      </c>
      <c r="E2968" s="17">
        <f t="shared" ref="E2968:E2972" si="1091">M2968/O2968</f>
        <v>0</v>
      </c>
      <c r="F2968" s="17">
        <f t="shared" ref="F2968:F2972" si="1092">P2968/(Q2968*2)</f>
        <v>0</v>
      </c>
      <c r="G2968" s="17">
        <f t="shared" ref="G2968:G2972" si="1093">P2968/R2968</f>
        <v>0</v>
      </c>
      <c r="H2968" s="17">
        <f t="shared" ref="H2968:H2972" si="1094">S2968/((T2968/3)*4)</f>
        <v>0</v>
      </c>
      <c r="I2968" s="17">
        <f t="shared" ref="I2968:I2972" si="1095">S2968/U2968</f>
        <v>0</v>
      </c>
      <c r="J2968" s="18">
        <v>0</v>
      </c>
      <c r="K2968" s="17">
        <v>0.22</v>
      </c>
      <c r="L2968" s="17">
        <v>2.06</v>
      </c>
      <c r="M2968" s="18">
        <v>0</v>
      </c>
      <c r="N2968" s="17">
        <v>0.14000000000000001</v>
      </c>
      <c r="O2968" s="17">
        <v>2.2000000000000002</v>
      </c>
      <c r="P2968" s="18">
        <v>0</v>
      </c>
      <c r="Q2968" s="17">
        <v>0.14000000000000001</v>
      </c>
      <c r="R2968" s="17">
        <v>2.2000000000000002</v>
      </c>
      <c r="S2968" s="18">
        <v>0</v>
      </c>
      <c r="T2968" s="17">
        <v>0.21</v>
      </c>
      <c r="U2968" s="17">
        <v>2.2669000000000001</v>
      </c>
      <c r="V2968" s="21"/>
      <c r="W2968" s="7">
        <v>603177</v>
      </c>
      <c r="X2968" s="30"/>
      <c r="Y2968" s="66"/>
      <c r="Z2968" s="66"/>
      <c r="AA2968" s="30"/>
      <c r="AB2968" s="66"/>
      <c r="AC2968" s="66"/>
      <c r="AD2968" s="30"/>
      <c r="AE2968" s="66"/>
      <c r="AF2968" s="66"/>
      <c r="AG2968" s="30"/>
      <c r="AH2968" s="66"/>
      <c r="AI2968" s="66"/>
      <c r="AJ2968" s="76"/>
      <c r="AK2968" s="75"/>
      <c r="AL2968" s="7">
        <v>603177</v>
      </c>
    </row>
    <row r="2969" spans="1:38" x14ac:dyDescent="0.15">
      <c r="A2969" s="7">
        <v>603178</v>
      </c>
      <c r="B2969" s="17">
        <f t="shared" si="1088"/>
        <v>0</v>
      </c>
      <c r="C2969" s="17">
        <f t="shared" si="1089"/>
        <v>0</v>
      </c>
      <c r="D2969" s="17">
        <f t="shared" si="1090"/>
        <v>0</v>
      </c>
      <c r="E2969" s="17">
        <f t="shared" si="1091"/>
        <v>0</v>
      </c>
      <c r="F2969" s="17">
        <f t="shared" si="1092"/>
        <v>0</v>
      </c>
      <c r="G2969" s="17">
        <f t="shared" si="1093"/>
        <v>0</v>
      </c>
      <c r="H2969" s="17">
        <f t="shared" si="1094"/>
        <v>0</v>
      </c>
      <c r="I2969" s="17">
        <f t="shared" si="1095"/>
        <v>0</v>
      </c>
      <c r="J2969" s="18">
        <v>0</v>
      </c>
      <c r="K2969" s="17">
        <v>0.54</v>
      </c>
      <c r="L2969" s="17">
        <v>2.7221000000000002</v>
      </c>
      <c r="M2969" s="18">
        <v>0</v>
      </c>
      <c r="N2969" s="17">
        <v>0.46</v>
      </c>
      <c r="O2969" s="17">
        <v>2.2599999999999998</v>
      </c>
      <c r="P2969" s="18">
        <v>0</v>
      </c>
      <c r="Q2969" s="17">
        <v>0.46</v>
      </c>
      <c r="R2969" s="17">
        <v>2.2599999999999998</v>
      </c>
      <c r="S2969" s="18">
        <v>0</v>
      </c>
      <c r="T2969" s="17">
        <v>0.31</v>
      </c>
      <c r="U2969" s="17">
        <v>2.48</v>
      </c>
      <c r="V2969" s="21"/>
      <c r="W2969" s="7">
        <v>603178</v>
      </c>
      <c r="X2969" s="30"/>
      <c r="Y2969" s="66"/>
      <c r="Z2969" s="66"/>
      <c r="AA2969" s="30"/>
      <c r="AB2969" s="66"/>
      <c r="AC2969" s="66"/>
      <c r="AD2969" s="30"/>
      <c r="AE2969" s="66"/>
      <c r="AF2969" s="66"/>
      <c r="AG2969" s="30"/>
      <c r="AH2969" s="66"/>
      <c r="AI2969" s="66"/>
      <c r="AJ2969" s="76"/>
      <c r="AK2969" s="75"/>
      <c r="AL2969" s="7">
        <v>603178</v>
      </c>
    </row>
    <row r="2970" spans="1:38" x14ac:dyDescent="0.15">
      <c r="A2970" s="7">
        <v>603179</v>
      </c>
      <c r="B2970" s="17">
        <f t="shared" si="1088"/>
        <v>0</v>
      </c>
      <c r="C2970" s="17">
        <f t="shared" si="1089"/>
        <v>0</v>
      </c>
      <c r="D2970" s="17">
        <f t="shared" si="1090"/>
        <v>0</v>
      </c>
      <c r="E2970" s="17">
        <f t="shared" si="1091"/>
        <v>0</v>
      </c>
      <c r="F2970" s="17">
        <f t="shared" si="1092"/>
        <v>0</v>
      </c>
      <c r="G2970" s="17">
        <f t="shared" si="1093"/>
        <v>0</v>
      </c>
      <c r="H2970" s="17">
        <f t="shared" si="1094"/>
        <v>0</v>
      </c>
      <c r="I2970" s="17">
        <f t="shared" si="1095"/>
        <v>0</v>
      </c>
      <c r="J2970" s="18">
        <v>0</v>
      </c>
      <c r="K2970" s="17">
        <v>0.95</v>
      </c>
      <c r="L2970" s="17">
        <v>4.97</v>
      </c>
      <c r="M2970" s="18">
        <v>0</v>
      </c>
      <c r="N2970" s="17">
        <v>0.44</v>
      </c>
      <c r="O2970" s="17">
        <v>4.07</v>
      </c>
      <c r="P2970" s="18">
        <v>0</v>
      </c>
      <c r="Q2970" s="17">
        <v>0.44</v>
      </c>
      <c r="R2970" s="17">
        <v>4.07</v>
      </c>
      <c r="S2970" s="18">
        <v>0</v>
      </c>
      <c r="T2970" s="17">
        <v>0.44</v>
      </c>
      <c r="U2970" s="17">
        <v>4.07</v>
      </c>
      <c r="V2970" s="21"/>
      <c r="W2970" s="7">
        <v>603179</v>
      </c>
      <c r="X2970" s="30"/>
      <c r="Y2970" s="66"/>
      <c r="Z2970" s="66"/>
      <c r="AA2970" s="30"/>
      <c r="AB2970" s="66"/>
      <c r="AC2970" s="66"/>
      <c r="AD2970" s="30"/>
      <c r="AE2970" s="66"/>
      <c r="AF2970" s="66"/>
      <c r="AG2970" s="30"/>
      <c r="AH2970" s="66"/>
      <c r="AI2970" s="66"/>
      <c r="AJ2970" s="76"/>
      <c r="AK2970" s="75"/>
      <c r="AL2970" s="7">
        <v>603179</v>
      </c>
    </row>
    <row r="2971" spans="1:38" x14ac:dyDescent="0.15">
      <c r="A2971" s="7">
        <v>603186</v>
      </c>
      <c r="B2971" s="17">
        <f t="shared" si="1088"/>
        <v>0</v>
      </c>
      <c r="C2971" s="17">
        <f t="shared" si="1089"/>
        <v>0</v>
      </c>
      <c r="D2971" s="17">
        <f t="shared" si="1090"/>
        <v>0</v>
      </c>
      <c r="E2971" s="17">
        <f t="shared" si="1091"/>
        <v>0</v>
      </c>
      <c r="F2971" s="17">
        <f t="shared" si="1092"/>
        <v>0</v>
      </c>
      <c r="G2971" s="17">
        <f t="shared" si="1093"/>
        <v>0</v>
      </c>
      <c r="H2971" s="17">
        <f t="shared" si="1094"/>
        <v>0</v>
      </c>
      <c r="I2971" s="17">
        <f t="shared" si="1095"/>
        <v>0</v>
      </c>
      <c r="J2971" s="18">
        <v>0</v>
      </c>
      <c r="K2971" s="17">
        <v>0.42</v>
      </c>
      <c r="L2971" s="17">
        <v>3.6</v>
      </c>
      <c r="M2971" s="18">
        <v>0</v>
      </c>
      <c r="N2971" s="17">
        <v>0.43</v>
      </c>
      <c r="O2971" s="17">
        <v>3.78</v>
      </c>
      <c r="P2971" s="18">
        <v>0</v>
      </c>
      <c r="Q2971" s="17">
        <v>0.43</v>
      </c>
      <c r="R2971" s="17">
        <v>3.78</v>
      </c>
      <c r="S2971" s="18">
        <v>0</v>
      </c>
      <c r="T2971" s="17">
        <v>0.42</v>
      </c>
      <c r="U2971" s="17">
        <v>3.6</v>
      </c>
      <c r="V2971" s="21"/>
      <c r="W2971" s="7">
        <v>603186</v>
      </c>
      <c r="X2971" s="30"/>
      <c r="Y2971" s="66"/>
      <c r="Z2971" s="66"/>
      <c r="AA2971" s="30"/>
      <c r="AB2971" s="66"/>
      <c r="AC2971" s="66"/>
      <c r="AD2971" s="30"/>
      <c r="AE2971" s="66"/>
      <c r="AF2971" s="66"/>
      <c r="AG2971" s="30"/>
      <c r="AH2971" s="66"/>
      <c r="AI2971" s="66"/>
      <c r="AJ2971" s="76"/>
      <c r="AK2971" s="75"/>
      <c r="AL2971" s="7">
        <v>603186</v>
      </c>
    </row>
    <row r="2972" spans="1:38" x14ac:dyDescent="0.15">
      <c r="A2972" s="7">
        <v>603188</v>
      </c>
      <c r="B2972" s="17">
        <f t="shared" si="1088"/>
        <v>15.447154471544716</v>
      </c>
      <c r="C2972" s="17">
        <f t="shared" si="1089"/>
        <v>3.3242750251274984</v>
      </c>
      <c r="D2972" s="17">
        <f t="shared" si="1090"/>
        <v>15.897873955960515</v>
      </c>
      <c r="E2972" s="17">
        <f t="shared" si="1091"/>
        <v>2.9719659332860182</v>
      </c>
      <c r="F2972" s="17">
        <f t="shared" si="1092"/>
        <v>15.498791853641698</v>
      </c>
      <c r="G2972" s="17">
        <f t="shared" si="1093"/>
        <v>3.2943248101544444</v>
      </c>
      <c r="H2972" s="17">
        <f t="shared" si="1094"/>
        <v>15.232372707597674</v>
      </c>
      <c r="I2972" s="17">
        <f t="shared" si="1095"/>
        <v>3.1007617126360816</v>
      </c>
      <c r="J2972" s="18">
        <v>17.86</v>
      </c>
      <c r="K2972" s="17">
        <v>1.1561999999999999</v>
      </c>
      <c r="L2972" s="17">
        <v>5.3726000000000003</v>
      </c>
      <c r="M2972" s="18">
        <v>16.75</v>
      </c>
      <c r="N2972" s="17">
        <v>0.26340000000000002</v>
      </c>
      <c r="O2972" s="17">
        <v>5.6360000000000001</v>
      </c>
      <c r="P2972" s="18">
        <v>17.96</v>
      </c>
      <c r="Q2972" s="17">
        <v>0.57940000000000003</v>
      </c>
      <c r="R2972" s="17">
        <v>5.4518000000000004</v>
      </c>
      <c r="S2972" s="18">
        <v>17.829999999999998</v>
      </c>
      <c r="T2972" s="17">
        <v>0.87790000000000001</v>
      </c>
      <c r="U2972" s="17">
        <v>5.7502000000000004</v>
      </c>
      <c r="V2972" s="28">
        <v>42481</v>
      </c>
      <c r="W2972" s="7">
        <v>603188</v>
      </c>
      <c r="X2972" s="16"/>
      <c r="Y2972" s="66">
        <v>37221</v>
      </c>
      <c r="Z2972" s="66">
        <v>15475</v>
      </c>
      <c r="AA2972" s="30"/>
      <c r="AB2972" s="66">
        <v>36051</v>
      </c>
      <c r="AC2972" s="66">
        <v>15977</v>
      </c>
      <c r="AD2972" s="30"/>
      <c r="AE2972" s="66">
        <v>36932</v>
      </c>
      <c r="AF2972" s="66">
        <v>15596</v>
      </c>
      <c r="AG2972" s="30"/>
      <c r="AH2972" s="66">
        <v>36360</v>
      </c>
      <c r="AI2972" s="66">
        <v>15842</v>
      </c>
      <c r="AJ2972" s="76"/>
      <c r="AK2972" s="75"/>
      <c r="AL2972" s="7">
        <v>603188</v>
      </c>
    </row>
    <row r="2973" spans="1:38" x14ac:dyDescent="0.15">
      <c r="A2973" s="7">
        <v>603189</v>
      </c>
      <c r="B2973" s="17">
        <f t="shared" si="1072"/>
        <v>82.704545454545453</v>
      </c>
      <c r="C2973" s="17">
        <f t="shared" si="1073"/>
        <v>17.838235294117649</v>
      </c>
      <c r="D2973" s="17">
        <f t="shared" si="1074"/>
        <v>0</v>
      </c>
      <c r="E2973" s="17">
        <f t="shared" si="1075"/>
        <v>0</v>
      </c>
      <c r="F2973" s="17">
        <f t="shared" si="1076"/>
        <v>0</v>
      </c>
      <c r="G2973" s="17">
        <f t="shared" si="1077"/>
        <v>0</v>
      </c>
      <c r="H2973" s="17">
        <f t="shared" si="1078"/>
        <v>169.5</v>
      </c>
      <c r="I2973" s="17">
        <f t="shared" si="1079"/>
        <v>8.1637567730282967</v>
      </c>
      <c r="J2973" s="18">
        <v>36.39</v>
      </c>
      <c r="K2973" s="17">
        <v>0.44</v>
      </c>
      <c r="L2973" s="17">
        <v>2.04</v>
      </c>
      <c r="M2973" s="18">
        <v>0</v>
      </c>
      <c r="N2973" s="17">
        <v>0.09</v>
      </c>
      <c r="O2973" s="17">
        <v>2.13</v>
      </c>
      <c r="P2973" s="18">
        <v>0</v>
      </c>
      <c r="Q2973" s="17">
        <v>0.09</v>
      </c>
      <c r="R2973" s="17">
        <v>2.13</v>
      </c>
      <c r="S2973" s="18">
        <v>27.12</v>
      </c>
      <c r="T2973" s="17">
        <v>0.12</v>
      </c>
      <c r="U2973" s="17">
        <v>3.3220000000000001</v>
      </c>
      <c r="V2973" s="28">
        <v>42487</v>
      </c>
      <c r="W2973" s="7">
        <v>603189</v>
      </c>
      <c r="X2973" s="16"/>
      <c r="Y2973" s="66"/>
      <c r="Z2973" s="66"/>
      <c r="AA2973" s="30"/>
      <c r="AB2973" s="66"/>
      <c r="AC2973" s="66"/>
      <c r="AD2973" s="30"/>
      <c r="AE2973" s="66"/>
      <c r="AF2973" s="66"/>
      <c r="AG2973" s="30"/>
      <c r="AH2973" s="66"/>
      <c r="AI2973" s="66"/>
      <c r="AJ2973" s="76"/>
      <c r="AK2973" s="75"/>
      <c r="AL2973" s="7">
        <v>603189</v>
      </c>
    </row>
    <row r="2974" spans="1:38" x14ac:dyDescent="0.15">
      <c r="A2974" s="7">
        <v>603198</v>
      </c>
      <c r="B2974" s="17">
        <f t="shared" si="1000"/>
        <v>31.231884057971019</v>
      </c>
      <c r="C2974" s="17">
        <f t="shared" si="1001"/>
        <v>4.7191503339537944</v>
      </c>
      <c r="D2974" s="17">
        <f t="shared" si="1002"/>
        <v>16.2109375</v>
      </c>
      <c r="E2974" s="17">
        <f t="shared" si="1003"/>
        <v>4.2423994602441173</v>
      </c>
      <c r="F2974" s="17">
        <f t="shared" si="1004"/>
        <v>29.158536585365855</v>
      </c>
      <c r="G2974" s="17">
        <f t="shared" si="1005"/>
        <v>4.7907191087779761</v>
      </c>
      <c r="H2974" s="17">
        <f t="shared" si="1006"/>
        <v>29.898305084745765</v>
      </c>
      <c r="I2974" s="17">
        <f t="shared" si="1007"/>
        <v>5.0539344191843218</v>
      </c>
      <c r="J2974" s="18">
        <v>21.55</v>
      </c>
      <c r="K2974" s="17">
        <v>0.69</v>
      </c>
      <c r="L2974" s="17">
        <v>4.5664999999999996</v>
      </c>
      <c r="M2974" s="18">
        <v>20.75</v>
      </c>
      <c r="N2974" s="17">
        <v>0.32</v>
      </c>
      <c r="O2974" s="17">
        <v>4.8910999999999998</v>
      </c>
      <c r="P2974" s="18">
        <v>23.91</v>
      </c>
      <c r="Q2974" s="17">
        <v>0.41</v>
      </c>
      <c r="R2974" s="17">
        <v>4.9908999999999999</v>
      </c>
      <c r="S2974" s="18">
        <v>23.52</v>
      </c>
      <c r="T2974" s="17">
        <v>0.59</v>
      </c>
      <c r="U2974" s="17">
        <v>4.6538000000000004</v>
      </c>
      <c r="V2974" s="21">
        <v>42452</v>
      </c>
      <c r="W2974" s="7">
        <v>603198</v>
      </c>
      <c r="X2974" s="30" t="s">
        <v>43</v>
      </c>
      <c r="Y2974" s="66">
        <v>37285</v>
      </c>
      <c r="Z2974" s="66">
        <v>21456</v>
      </c>
      <c r="AA2974" s="30" t="s">
        <v>41</v>
      </c>
      <c r="AB2974" s="66">
        <v>33417</v>
      </c>
      <c r="AC2974" s="66">
        <v>23940</v>
      </c>
      <c r="AD2974" s="30"/>
      <c r="AE2974" s="66">
        <v>41962</v>
      </c>
      <c r="AF2974" s="66">
        <v>19065</v>
      </c>
      <c r="AG2974" s="16"/>
      <c r="AH2974" s="66">
        <v>41736</v>
      </c>
      <c r="AI2974" s="66">
        <v>19168</v>
      </c>
      <c r="AJ2974" s="76"/>
      <c r="AK2974" s="75"/>
      <c r="AL2974" s="7">
        <v>603198</v>
      </c>
    </row>
    <row r="2975" spans="1:38" x14ac:dyDescent="0.15">
      <c r="A2975" s="7">
        <v>603199</v>
      </c>
      <c r="B2975" s="17">
        <f t="shared" ref="B2975:B2979" si="1096">J2975/K2975</f>
        <v>58.220588235294116</v>
      </c>
      <c r="C2975" s="17">
        <f t="shared" ref="C2975:C2979" si="1097">J2975/L2975</f>
        <v>4.8897671833508305</v>
      </c>
      <c r="D2975" s="17">
        <f t="shared" ref="D2975:D2979" si="1098">M2975/(N2975*4)</f>
        <v>38.456790123456791</v>
      </c>
      <c r="E2975" s="17">
        <f t="shared" ref="E2975:E2979" si="1099">M2975/O2975</f>
        <v>4.4815307700607852</v>
      </c>
      <c r="F2975" s="17">
        <f t="shared" ref="F2975:F2979" si="1100">P2975/(Q2975*2)</f>
        <v>51.667756703727925</v>
      </c>
      <c r="G2975" s="17">
        <f t="shared" ref="G2975:G2979" si="1101">P2975/R2975</f>
        <v>5.6253782888880979</v>
      </c>
      <c r="H2975" s="17">
        <f t="shared" ref="H2975:H2979" si="1102">S2975/((T2975/3)*4)</f>
        <v>51.230265367819953</v>
      </c>
      <c r="I2975" s="17">
        <f t="shared" ref="I2975:I2979" si="1103">S2975/U2975</f>
        <v>4.7490599967304234</v>
      </c>
      <c r="J2975" s="18">
        <v>39.590000000000003</v>
      </c>
      <c r="K2975" s="17">
        <v>0.68</v>
      </c>
      <c r="L2975" s="17">
        <v>8.0965000000000007</v>
      </c>
      <c r="M2975" s="18">
        <v>37.380000000000003</v>
      </c>
      <c r="N2975" s="17">
        <v>0.24299999999999999</v>
      </c>
      <c r="O2975" s="17">
        <v>8.3408999999999995</v>
      </c>
      <c r="P2975" s="18">
        <v>47.4</v>
      </c>
      <c r="Q2975" s="17">
        <v>0.4587</v>
      </c>
      <c r="R2975" s="17">
        <v>8.4260999999999999</v>
      </c>
      <c r="S2975" s="18">
        <v>40.67</v>
      </c>
      <c r="T2975" s="17">
        <v>0.59540000000000004</v>
      </c>
      <c r="U2975" s="17">
        <v>8.5638000000000005</v>
      </c>
      <c r="V2975" s="28">
        <v>42475</v>
      </c>
      <c r="W2975" s="7">
        <v>603199</v>
      </c>
      <c r="X2975" s="30" t="s">
        <v>37</v>
      </c>
      <c r="Y2975" s="66">
        <v>9698</v>
      </c>
      <c r="Z2975" s="66">
        <v>11412</v>
      </c>
      <c r="AA2975" s="30"/>
      <c r="AB2975" s="66">
        <v>12043</v>
      </c>
      <c r="AC2975" s="66">
        <v>9190</v>
      </c>
      <c r="AD2975" s="30"/>
      <c r="AE2975" s="66">
        <v>11336</v>
      </c>
      <c r="AF2975" s="66">
        <v>9763</v>
      </c>
      <c r="AG2975" s="30"/>
      <c r="AH2975" s="66">
        <v>12218</v>
      </c>
      <c r="AI2975" s="66">
        <v>9058</v>
      </c>
      <c r="AJ2975" s="76"/>
      <c r="AK2975" s="75"/>
      <c r="AL2975" s="7">
        <v>603199</v>
      </c>
    </row>
    <row r="2976" spans="1:38" x14ac:dyDescent="0.15">
      <c r="A2976" s="7">
        <v>603203</v>
      </c>
      <c r="B2976" s="17">
        <f t="shared" ref="B2976:B2978" si="1104">J2976/K2976</f>
        <v>53.313559322033896</v>
      </c>
      <c r="C2976" s="17">
        <f t="shared" ref="C2976:C2978" si="1105">J2976/L2976</f>
        <v>16.86414325541497</v>
      </c>
      <c r="D2976" s="17">
        <f t="shared" ref="D2976:D2978" si="1106">M2976/(N2976*4)</f>
        <v>0</v>
      </c>
      <c r="E2976" s="17">
        <f t="shared" ref="E2976:E2978" si="1107">M2976/O2976</f>
        <v>0</v>
      </c>
      <c r="F2976" s="17">
        <f t="shared" ref="F2976:F2978" si="1108">P2976/(Q2976*2)</f>
        <v>0</v>
      </c>
      <c r="G2976" s="17">
        <f t="shared" ref="G2976:G2978" si="1109">P2976/R2976</f>
        <v>0</v>
      </c>
      <c r="H2976" s="17">
        <f t="shared" ref="H2976:H2978" si="1110">S2976/((T2976/3)*4)</f>
        <v>0</v>
      </c>
      <c r="I2976" s="17">
        <f t="shared" ref="I2976:I2978" si="1111">S2976/U2976</f>
        <v>0</v>
      </c>
      <c r="J2976" s="18">
        <v>62.91</v>
      </c>
      <c r="K2976" s="17">
        <v>1.18</v>
      </c>
      <c r="L2976" s="17">
        <v>3.7303999999999999</v>
      </c>
      <c r="M2976" s="18">
        <v>0</v>
      </c>
      <c r="N2976" s="17">
        <v>0.64</v>
      </c>
      <c r="O2976" s="17">
        <v>3.1753</v>
      </c>
      <c r="P2976" s="18">
        <v>0</v>
      </c>
      <c r="Q2976" s="17">
        <v>0.64</v>
      </c>
      <c r="R2976" s="17">
        <v>3.1730399999999999</v>
      </c>
      <c r="S2976" s="18">
        <v>0</v>
      </c>
      <c r="T2976" s="17">
        <v>1.18</v>
      </c>
      <c r="U2976" s="17">
        <v>3.7303999999999999</v>
      </c>
      <c r="V2976" s="28">
        <v>42482</v>
      </c>
      <c r="W2976" s="7">
        <v>603203</v>
      </c>
      <c r="X2976" s="30"/>
      <c r="Y2976" s="66"/>
      <c r="Z2976" s="66"/>
      <c r="AA2976" s="30"/>
      <c r="AB2976" s="66"/>
      <c r="AC2976" s="66"/>
      <c r="AD2976" s="30"/>
      <c r="AE2976" s="66"/>
      <c r="AF2976" s="66"/>
      <c r="AG2976" s="30"/>
      <c r="AH2976" s="66"/>
      <c r="AI2976" s="66"/>
      <c r="AJ2976" s="76"/>
      <c r="AK2976" s="75"/>
      <c r="AL2976" s="7">
        <v>603203</v>
      </c>
    </row>
    <row r="2977" spans="1:38" x14ac:dyDescent="0.15">
      <c r="A2977" s="7">
        <v>603208</v>
      </c>
      <c r="B2977" s="17">
        <f t="shared" si="1104"/>
        <v>0</v>
      </c>
      <c r="C2977" s="17">
        <f t="shared" si="1105"/>
        <v>0</v>
      </c>
      <c r="D2977" s="17">
        <f t="shared" si="1106"/>
        <v>0</v>
      </c>
      <c r="E2977" s="17">
        <f t="shared" si="1107"/>
        <v>0</v>
      </c>
      <c r="F2977" s="17">
        <f t="shared" si="1108"/>
        <v>0</v>
      </c>
      <c r="G2977" s="17">
        <f t="shared" si="1109"/>
        <v>0</v>
      </c>
      <c r="H2977" s="17">
        <f t="shared" si="1110"/>
        <v>0</v>
      </c>
      <c r="I2977" s="17">
        <f t="shared" si="1111"/>
        <v>0</v>
      </c>
      <c r="J2977" s="18">
        <v>0</v>
      </c>
      <c r="K2977" s="17">
        <v>1.55</v>
      </c>
      <c r="L2977" s="17">
        <v>5.85</v>
      </c>
      <c r="M2977" s="18">
        <v>0</v>
      </c>
      <c r="N2977" s="17">
        <v>0.9</v>
      </c>
      <c r="O2977" s="17">
        <v>6.42</v>
      </c>
      <c r="P2977" s="18">
        <v>0</v>
      </c>
      <c r="Q2977" s="17">
        <v>0.9</v>
      </c>
      <c r="R2977" s="17">
        <v>6.42</v>
      </c>
      <c r="S2977" s="18">
        <v>0</v>
      </c>
      <c r="T2977" s="17">
        <v>1.55</v>
      </c>
      <c r="U2977" s="17">
        <v>5.85</v>
      </c>
      <c r="V2977" s="28"/>
      <c r="W2977" s="7">
        <v>603208</v>
      </c>
      <c r="X2977" s="30"/>
      <c r="Y2977" s="66"/>
      <c r="Z2977" s="66"/>
      <c r="AA2977" s="30"/>
      <c r="AB2977" s="66"/>
      <c r="AC2977" s="66"/>
      <c r="AD2977" s="30"/>
      <c r="AE2977" s="66"/>
      <c r="AF2977" s="66"/>
      <c r="AG2977" s="30"/>
      <c r="AH2977" s="66"/>
      <c r="AI2977" s="66"/>
      <c r="AJ2977" s="76"/>
      <c r="AK2977" s="75"/>
      <c r="AL2977" s="7">
        <v>603208</v>
      </c>
    </row>
    <row r="2978" spans="1:38" x14ac:dyDescent="0.15">
      <c r="A2978" s="7">
        <v>603218</v>
      </c>
      <c r="B2978" s="17">
        <f t="shared" si="1104"/>
        <v>35.29661016949153</v>
      </c>
      <c r="C2978" s="17">
        <f t="shared" si="1105"/>
        <v>11.028730305838739</v>
      </c>
      <c r="D2978" s="17">
        <f t="shared" si="1106"/>
        <v>0</v>
      </c>
      <c r="E2978" s="17">
        <f t="shared" si="1107"/>
        <v>0</v>
      </c>
      <c r="F2978" s="17">
        <f t="shared" si="1108"/>
        <v>0</v>
      </c>
      <c r="G2978" s="17">
        <f t="shared" si="1109"/>
        <v>0</v>
      </c>
      <c r="H2978" s="17">
        <f t="shared" si="1110"/>
        <v>0</v>
      </c>
      <c r="I2978" s="17">
        <f t="shared" si="1111"/>
        <v>0</v>
      </c>
      <c r="J2978" s="18">
        <v>41.65</v>
      </c>
      <c r="K2978" s="17">
        <v>1.18</v>
      </c>
      <c r="L2978" s="17">
        <v>3.7765</v>
      </c>
      <c r="M2978" s="18">
        <v>0</v>
      </c>
      <c r="N2978" s="17">
        <v>0.43</v>
      </c>
      <c r="O2978" s="17">
        <v>4.2111000000000001</v>
      </c>
      <c r="P2978" s="18">
        <v>0</v>
      </c>
      <c r="Q2978" s="17">
        <v>0.43</v>
      </c>
      <c r="R2978" s="17">
        <v>4.2111000000000001</v>
      </c>
      <c r="S2978" s="18">
        <v>0</v>
      </c>
      <c r="T2978" s="17">
        <v>1.18</v>
      </c>
      <c r="U2978" s="17">
        <v>3.7765</v>
      </c>
      <c r="V2978" s="28"/>
      <c r="W2978" s="7">
        <v>603218</v>
      </c>
      <c r="X2978" s="30"/>
      <c r="Y2978" s="66"/>
      <c r="Z2978" s="66"/>
      <c r="AA2978" s="30"/>
      <c r="AB2978" s="66"/>
      <c r="AC2978" s="66"/>
      <c r="AD2978" s="30"/>
      <c r="AE2978" s="66"/>
      <c r="AF2978" s="66"/>
      <c r="AG2978" s="30"/>
      <c r="AH2978" s="66"/>
      <c r="AI2978" s="66"/>
      <c r="AJ2978" s="76"/>
      <c r="AK2978" s="75"/>
      <c r="AL2978" s="7">
        <v>603218</v>
      </c>
    </row>
    <row r="2979" spans="1:38" x14ac:dyDescent="0.15">
      <c r="A2979" s="7">
        <v>603222</v>
      </c>
      <c r="B2979" s="17">
        <f t="shared" si="1096"/>
        <v>54.764705882352942</v>
      </c>
      <c r="C2979" s="17">
        <f t="shared" si="1097"/>
        <v>4.1319012959346706</v>
      </c>
      <c r="D2979" s="17">
        <f t="shared" si="1098"/>
        <v>176.4375</v>
      </c>
      <c r="E2979" s="17">
        <f t="shared" si="1099"/>
        <v>6.20589593088439</v>
      </c>
      <c r="F2979" s="17">
        <f t="shared" si="1100"/>
        <v>181.74999999999997</v>
      </c>
      <c r="G2979" s="17">
        <f t="shared" si="1101"/>
        <v>6.4313517338995041</v>
      </c>
      <c r="H2979" s="17">
        <f t="shared" si="1102"/>
        <v>136.59375</v>
      </c>
      <c r="I2979" s="17">
        <f t="shared" si="1103"/>
        <v>6.3295538468221908</v>
      </c>
      <c r="J2979" s="18">
        <v>18.62</v>
      </c>
      <c r="K2979" s="17">
        <v>0.34</v>
      </c>
      <c r="L2979" s="17">
        <v>4.5064000000000002</v>
      </c>
      <c r="M2979" s="18">
        <v>28.23</v>
      </c>
      <c r="N2979" s="17">
        <v>0.04</v>
      </c>
      <c r="O2979" s="17">
        <v>4.5488999999999997</v>
      </c>
      <c r="P2979" s="18">
        <v>14.54</v>
      </c>
      <c r="Q2979" s="17">
        <v>0.04</v>
      </c>
      <c r="R2979" s="17">
        <v>2.2608000000000001</v>
      </c>
      <c r="S2979" s="18">
        <v>14.57</v>
      </c>
      <c r="T2979" s="17">
        <v>0.08</v>
      </c>
      <c r="U2979" s="17">
        <v>2.3018999999999998</v>
      </c>
      <c r="V2979" s="28">
        <v>42488</v>
      </c>
      <c r="W2979" s="7">
        <v>603222</v>
      </c>
      <c r="X2979" s="30"/>
      <c r="Y2979" s="66">
        <v>16988</v>
      </c>
      <c r="Z2979" s="66">
        <v>9418</v>
      </c>
      <c r="AA2979" s="30"/>
      <c r="AB2979" s="66">
        <v>16800</v>
      </c>
      <c r="AC2979" s="66">
        <v>9524</v>
      </c>
      <c r="AD2979" s="16" t="s">
        <v>41</v>
      </c>
      <c r="AE2979" s="66">
        <v>18840</v>
      </c>
      <c r="AF2979" s="66">
        <v>16985</v>
      </c>
      <c r="AG2979" s="30" t="s">
        <v>43</v>
      </c>
      <c r="AH2979" s="66">
        <v>21037</v>
      </c>
      <c r="AI2979" s="66">
        <v>15211</v>
      </c>
      <c r="AJ2979" s="76"/>
      <c r="AK2979" s="75"/>
      <c r="AL2979" s="7">
        <v>603222</v>
      </c>
    </row>
    <row r="2980" spans="1:38" x14ac:dyDescent="0.15">
      <c r="A2980" s="7">
        <v>603223</v>
      </c>
      <c r="B2980" s="17">
        <f t="shared" ref="B2980:B2984" si="1112">J2980/K2980</f>
        <v>80.30952380952381</v>
      </c>
      <c r="C2980" s="17">
        <f t="shared" ref="C2980:C2984" si="1113">J2980/L2980</f>
        <v>6.9287812493580647</v>
      </c>
      <c r="D2980" s="17">
        <f t="shared" ref="D2980:D2984" si="1114">M2980/(N2980*4)</f>
        <v>76.974999999999994</v>
      </c>
      <c r="E2980" s="17">
        <f t="shared" ref="E2980:E2984" si="1115">M2980/O2980</f>
        <v>6.1987880252058538</v>
      </c>
      <c r="F2980" s="17">
        <f t="shared" ref="F2980:F2984" si="1116">P2980/(Q2980*2)</f>
        <v>66</v>
      </c>
      <c r="G2980" s="17">
        <f t="shared" ref="G2980:G2984" si="1117">P2980/R2980</f>
        <v>6.0319478661686405</v>
      </c>
      <c r="H2980" s="17">
        <f t="shared" ref="H2980:H2984" si="1118">S2980/((T2980/3)*4)</f>
        <v>72.344594594594582</v>
      </c>
      <c r="I2980" s="17">
        <f t="shared" ref="I2980:I2984" si="1119">S2980/U2980</f>
        <v>6.8982179442576053</v>
      </c>
      <c r="J2980" s="18">
        <v>33.729999999999997</v>
      </c>
      <c r="K2980" s="17">
        <v>0.42</v>
      </c>
      <c r="L2980" s="17">
        <v>4.8681000000000001</v>
      </c>
      <c r="M2980" s="18">
        <v>30.79</v>
      </c>
      <c r="N2980" s="17">
        <v>0.1</v>
      </c>
      <c r="O2980" s="17">
        <v>4.9671000000000003</v>
      </c>
      <c r="P2980" s="18">
        <v>30.36</v>
      </c>
      <c r="Q2980" s="17">
        <v>0.23</v>
      </c>
      <c r="R2980" s="17">
        <v>5.0331999999999999</v>
      </c>
      <c r="S2980" s="18">
        <v>35.69</v>
      </c>
      <c r="T2980" s="17">
        <v>0.37</v>
      </c>
      <c r="U2980" s="17">
        <v>5.1738</v>
      </c>
      <c r="V2980" s="21">
        <v>42480</v>
      </c>
      <c r="W2980" s="7">
        <v>603223</v>
      </c>
      <c r="X2980" s="30"/>
      <c r="Y2980" s="66">
        <v>15659</v>
      </c>
      <c r="Z2980" s="66">
        <v>7663</v>
      </c>
      <c r="AA2980" s="30"/>
      <c r="AB2980" s="66">
        <v>14798</v>
      </c>
      <c r="AC2980" s="66">
        <v>8109</v>
      </c>
      <c r="AD2980" s="30"/>
      <c r="AE2980" s="66">
        <v>14254</v>
      </c>
      <c r="AF2980" s="66">
        <v>8418</v>
      </c>
      <c r="AG2980" s="30" t="s">
        <v>37</v>
      </c>
      <c r="AH2980" s="66">
        <v>7253</v>
      </c>
      <c r="AI2980" s="66">
        <v>16545</v>
      </c>
      <c r="AJ2980" s="76"/>
      <c r="AK2980" s="75"/>
      <c r="AL2980" s="7">
        <v>603223</v>
      </c>
    </row>
    <row r="2981" spans="1:38" x14ac:dyDescent="0.15">
      <c r="A2981" s="7">
        <v>603227</v>
      </c>
      <c r="B2981" s="17">
        <f t="shared" si="1112"/>
        <v>24.294117647058822</v>
      </c>
      <c r="C2981" s="17">
        <f t="shared" si="1113"/>
        <v>2.2292391979057027</v>
      </c>
      <c r="D2981" s="17">
        <f t="shared" si="1114"/>
        <v>-436.66666666666669</v>
      </c>
      <c r="E2981" s="17">
        <f t="shared" si="1115"/>
        <v>5.6731445894007475</v>
      </c>
      <c r="F2981" s="17">
        <f t="shared" si="1116"/>
        <v>300</v>
      </c>
      <c r="G2981" s="17">
        <f t="shared" si="1117"/>
        <v>5.1603192947563628</v>
      </c>
      <c r="H2981" s="17">
        <f t="shared" si="1118"/>
        <v>3307.5</v>
      </c>
      <c r="I2981" s="17">
        <f t="shared" si="1119"/>
        <v>5.0330974663318884</v>
      </c>
      <c r="J2981" s="18">
        <v>8.26</v>
      </c>
      <c r="K2981" s="17">
        <v>0.34</v>
      </c>
      <c r="L2981" s="17">
        <v>3.7052999999999998</v>
      </c>
      <c r="M2981" s="18">
        <v>20.96</v>
      </c>
      <c r="N2981" s="17">
        <v>-1.2E-2</v>
      </c>
      <c r="O2981" s="17">
        <v>3.6945999999999999</v>
      </c>
      <c r="P2981" s="18">
        <v>19.2</v>
      </c>
      <c r="Q2981" s="17">
        <v>3.2000000000000001E-2</v>
      </c>
      <c r="R2981" s="17">
        <v>3.7206999999999999</v>
      </c>
      <c r="S2981" s="18">
        <v>8.82</v>
      </c>
      <c r="T2981" s="17">
        <v>2E-3</v>
      </c>
      <c r="U2981" s="17">
        <v>1.7524</v>
      </c>
      <c r="V2981" s="28">
        <v>42486</v>
      </c>
      <c r="W2981" s="7">
        <v>603227</v>
      </c>
      <c r="X2981" s="30"/>
      <c r="Y2981" s="66">
        <v>43432</v>
      </c>
      <c r="Z2981" s="66">
        <v>7583</v>
      </c>
      <c r="AA2981" s="30"/>
      <c r="AB2981" s="66">
        <v>38986</v>
      </c>
      <c r="AC2981" s="66">
        <v>8448</v>
      </c>
      <c r="AD2981" s="30"/>
      <c r="AE2981" s="66">
        <v>37454</v>
      </c>
      <c r="AF2981" s="66">
        <v>8793</v>
      </c>
      <c r="AG2981" s="30"/>
      <c r="AH2981" s="66">
        <v>46228</v>
      </c>
      <c r="AI2981" s="66">
        <v>14249</v>
      </c>
      <c r="AJ2981" s="76"/>
      <c r="AK2981" s="75"/>
      <c r="AL2981" s="7">
        <v>603227</v>
      </c>
    </row>
    <row r="2982" spans="1:38" x14ac:dyDescent="0.15">
      <c r="A2982" s="7">
        <v>603228</v>
      </c>
      <c r="B2982" s="17">
        <f t="shared" si="1112"/>
        <v>0</v>
      </c>
      <c r="C2982" s="17">
        <f t="shared" si="1113"/>
        <v>0</v>
      </c>
      <c r="D2982" s="17">
        <f t="shared" si="1114"/>
        <v>0</v>
      </c>
      <c r="E2982" s="17">
        <f t="shared" si="1115"/>
        <v>0</v>
      </c>
      <c r="F2982" s="17">
        <f t="shared" si="1116"/>
        <v>0</v>
      </c>
      <c r="G2982" s="17">
        <f t="shared" si="1117"/>
        <v>0</v>
      </c>
      <c r="H2982" s="17">
        <f t="shared" si="1118"/>
        <v>0</v>
      </c>
      <c r="I2982" s="17">
        <f t="shared" si="1119"/>
        <v>0</v>
      </c>
      <c r="J2982" s="18">
        <v>0</v>
      </c>
      <c r="K2982" s="17">
        <v>1.17</v>
      </c>
      <c r="L2982" s="17">
        <v>3.8043</v>
      </c>
      <c r="M2982" s="18">
        <v>0</v>
      </c>
      <c r="N2982" s="17">
        <v>0.68</v>
      </c>
      <c r="O2982" s="17">
        <v>4.2035999999999998</v>
      </c>
      <c r="P2982" s="18">
        <v>0</v>
      </c>
      <c r="Q2982" s="17">
        <v>0.68</v>
      </c>
      <c r="R2982" s="17">
        <v>4.2035999999999998</v>
      </c>
      <c r="S2982" s="18">
        <v>0</v>
      </c>
      <c r="T2982" s="17">
        <v>1.17</v>
      </c>
      <c r="U2982" s="17">
        <v>3.8043</v>
      </c>
      <c r="V2982" s="28"/>
      <c r="W2982" s="7">
        <v>603228</v>
      </c>
      <c r="X2982" s="30"/>
      <c r="Y2982" s="66"/>
      <c r="Z2982" s="66"/>
      <c r="AA2982" s="30"/>
      <c r="AB2982" s="66"/>
      <c r="AC2982" s="66"/>
      <c r="AD2982" s="30"/>
      <c r="AE2982" s="66"/>
      <c r="AF2982" s="66"/>
      <c r="AG2982" s="30"/>
      <c r="AH2982" s="66"/>
      <c r="AI2982" s="66"/>
      <c r="AJ2982" s="76"/>
      <c r="AK2982" s="75"/>
      <c r="AL2982" s="7">
        <v>603228</v>
      </c>
    </row>
    <row r="2983" spans="1:38" x14ac:dyDescent="0.15">
      <c r="A2983" s="7">
        <v>603238</v>
      </c>
      <c r="B2983" s="17">
        <f t="shared" si="1112"/>
        <v>0</v>
      </c>
      <c r="C2983" s="17">
        <f t="shared" si="1113"/>
        <v>0</v>
      </c>
      <c r="D2983" s="17">
        <f t="shared" si="1114"/>
        <v>0</v>
      </c>
      <c r="E2983" s="17">
        <f t="shared" si="1115"/>
        <v>0</v>
      </c>
      <c r="F2983" s="17">
        <f t="shared" si="1116"/>
        <v>0</v>
      </c>
      <c r="G2983" s="17">
        <f t="shared" si="1117"/>
        <v>0</v>
      </c>
      <c r="H2983" s="17">
        <f t="shared" si="1118"/>
        <v>0</v>
      </c>
      <c r="I2983" s="17">
        <f t="shared" si="1119"/>
        <v>0</v>
      </c>
      <c r="J2983" s="18">
        <v>0</v>
      </c>
      <c r="K2983" s="17">
        <v>0.82</v>
      </c>
      <c r="L2983" s="17">
        <v>3.6198999999999999</v>
      </c>
      <c r="M2983" s="18">
        <v>0</v>
      </c>
      <c r="N2983" s="17">
        <v>0.33</v>
      </c>
      <c r="O2983" s="17">
        <v>3.9457</v>
      </c>
      <c r="P2983" s="18">
        <v>0</v>
      </c>
      <c r="Q2983" s="17">
        <v>0.33</v>
      </c>
      <c r="R2983" s="17">
        <v>3.9457</v>
      </c>
      <c r="S2983" s="18">
        <v>0</v>
      </c>
      <c r="T2983" s="17">
        <v>0.33</v>
      </c>
      <c r="U2983" s="17">
        <v>3.9457</v>
      </c>
      <c r="V2983" s="28"/>
      <c r="W2983" s="7">
        <v>603238</v>
      </c>
      <c r="X2983" s="30"/>
      <c r="Y2983" s="66"/>
      <c r="Z2983" s="66"/>
      <c r="AA2983" s="30"/>
      <c r="AB2983" s="66"/>
      <c r="AC2983" s="66"/>
      <c r="AD2983" s="30"/>
      <c r="AE2983" s="66"/>
      <c r="AF2983" s="66"/>
      <c r="AG2983" s="30"/>
      <c r="AH2983" s="66"/>
      <c r="AI2983" s="66"/>
      <c r="AJ2983" s="76"/>
      <c r="AK2983" s="75"/>
      <c r="AL2983" s="7">
        <v>603238</v>
      </c>
    </row>
    <row r="2984" spans="1:38" x14ac:dyDescent="0.15">
      <c r="A2984" s="7">
        <v>603239</v>
      </c>
      <c r="B2984" s="17">
        <f t="shared" si="1112"/>
        <v>24.19230769230769</v>
      </c>
      <c r="C2984" s="17">
        <f t="shared" si="1113"/>
        <v>6.6631355932203391</v>
      </c>
      <c r="D2984" s="17">
        <f t="shared" si="1114"/>
        <v>0</v>
      </c>
      <c r="E2984" s="17">
        <f t="shared" si="1115"/>
        <v>0</v>
      </c>
      <c r="F2984" s="17">
        <f t="shared" si="1116"/>
        <v>0</v>
      </c>
      <c r="G2984" s="17">
        <f t="shared" si="1117"/>
        <v>0</v>
      </c>
      <c r="H2984" s="17">
        <f t="shared" si="1118"/>
        <v>0</v>
      </c>
      <c r="I2984" s="17">
        <f t="shared" si="1119"/>
        <v>0</v>
      </c>
      <c r="J2984" s="18">
        <v>31.45</v>
      </c>
      <c r="K2984" s="17">
        <v>1.3</v>
      </c>
      <c r="L2984" s="17">
        <v>4.72</v>
      </c>
      <c r="M2984" s="18">
        <v>0</v>
      </c>
      <c r="N2984" s="17">
        <v>0.84</v>
      </c>
      <c r="O2984" s="17">
        <v>4.96</v>
      </c>
      <c r="P2984" s="18">
        <v>0</v>
      </c>
      <c r="Q2984" s="17">
        <v>0.84</v>
      </c>
      <c r="R2984" s="17">
        <v>4.96</v>
      </c>
      <c r="S2984" s="18">
        <v>0</v>
      </c>
      <c r="T2984" s="17">
        <v>1.3</v>
      </c>
      <c r="U2984" s="17">
        <v>4.72</v>
      </c>
      <c r="V2984" s="28"/>
      <c r="W2984" s="7">
        <v>603239</v>
      </c>
      <c r="X2984" s="30"/>
      <c r="Y2984" s="66"/>
      <c r="Z2984" s="66"/>
      <c r="AA2984" s="30"/>
      <c r="AB2984" s="66"/>
      <c r="AC2984" s="66"/>
      <c r="AD2984" s="30"/>
      <c r="AE2984" s="66"/>
      <c r="AF2984" s="66"/>
      <c r="AG2984" s="30"/>
      <c r="AH2984" s="66"/>
      <c r="AI2984" s="66"/>
      <c r="AJ2984" s="76"/>
      <c r="AK2984" s="75"/>
      <c r="AL2984" s="7">
        <v>603239</v>
      </c>
    </row>
    <row r="2985" spans="1:38" x14ac:dyDescent="0.15">
      <c r="A2985" s="7">
        <v>603258</v>
      </c>
      <c r="B2985" s="17">
        <f t="shared" ref="B2985:B2988" si="1120">J2985/K2985</f>
        <v>49.338842975206617</v>
      </c>
      <c r="C2985" s="17">
        <f t="shared" ref="C2985:C2988" si="1121">J2985/L2985</f>
        <v>25.844155844155846</v>
      </c>
      <c r="D2985" s="17">
        <f t="shared" ref="D2985:D2988" si="1122">M2985/(N2985*4)</f>
        <v>0</v>
      </c>
      <c r="E2985" s="17">
        <f t="shared" ref="E2985:E2988" si="1123">M2985/O2985</f>
        <v>0</v>
      </c>
      <c r="F2985" s="17">
        <f t="shared" ref="F2985:F2988" si="1124">P2985/(Q2985*2)</f>
        <v>0</v>
      </c>
      <c r="G2985" s="17">
        <f t="shared" ref="G2985:G2988" si="1125">P2985/R2985</f>
        <v>0</v>
      </c>
      <c r="H2985" s="17">
        <f t="shared" ref="H2985:H2988" si="1126">S2985/((T2985/3)*4)</f>
        <v>0</v>
      </c>
      <c r="I2985" s="17">
        <f t="shared" ref="I2985:I2988" si="1127">S2985/U2985</f>
        <v>0</v>
      </c>
      <c r="J2985" s="18">
        <v>59.7</v>
      </c>
      <c r="K2985" s="17">
        <v>1.21</v>
      </c>
      <c r="L2985" s="17">
        <v>2.31</v>
      </c>
      <c r="M2985" s="18">
        <v>0</v>
      </c>
      <c r="N2985" s="17">
        <v>0.79</v>
      </c>
      <c r="O2985" s="17">
        <v>3.1</v>
      </c>
      <c r="P2985" s="18">
        <v>0</v>
      </c>
      <c r="Q2985" s="17">
        <v>0.79</v>
      </c>
      <c r="R2985" s="17">
        <v>3.1</v>
      </c>
      <c r="S2985" s="18">
        <v>0</v>
      </c>
      <c r="T2985" s="17">
        <v>1.21</v>
      </c>
      <c r="U2985" s="17">
        <v>2.31</v>
      </c>
      <c r="V2985" s="28">
        <v>42457</v>
      </c>
      <c r="W2985" s="7">
        <v>603258</v>
      </c>
      <c r="X2985" s="30"/>
      <c r="Y2985" s="66"/>
      <c r="Z2985" s="66"/>
      <c r="AA2985" s="30"/>
      <c r="AB2985" s="66"/>
      <c r="AC2985" s="66"/>
      <c r="AD2985" s="30"/>
      <c r="AE2985" s="66"/>
      <c r="AF2985" s="66"/>
      <c r="AG2985" s="30"/>
      <c r="AH2985" s="66"/>
      <c r="AI2985" s="66"/>
      <c r="AJ2985" s="76"/>
      <c r="AK2985" s="75"/>
      <c r="AL2985" s="7">
        <v>603258</v>
      </c>
    </row>
    <row r="2986" spans="1:38" x14ac:dyDescent="0.15">
      <c r="A2986" s="7">
        <v>603266</v>
      </c>
      <c r="B2986" s="17">
        <f t="shared" si="1120"/>
        <v>0</v>
      </c>
      <c r="C2986" s="17">
        <f t="shared" si="1121"/>
        <v>0</v>
      </c>
      <c r="D2986" s="17">
        <f t="shared" si="1122"/>
        <v>0</v>
      </c>
      <c r="E2986" s="17">
        <f t="shared" si="1123"/>
        <v>0</v>
      </c>
      <c r="F2986" s="17">
        <f t="shared" si="1124"/>
        <v>0</v>
      </c>
      <c r="G2986" s="17">
        <f t="shared" si="1125"/>
        <v>0</v>
      </c>
      <c r="H2986" s="17">
        <f t="shared" si="1126"/>
        <v>0</v>
      </c>
      <c r="I2986" s="17">
        <f t="shared" si="1127"/>
        <v>0</v>
      </c>
      <c r="J2986" s="18">
        <v>0</v>
      </c>
      <c r="K2986" s="17">
        <v>0.9</v>
      </c>
      <c r="L2986" s="17">
        <v>4.68</v>
      </c>
      <c r="M2986" s="18">
        <v>0</v>
      </c>
      <c r="N2986" s="17">
        <v>0.51</v>
      </c>
      <c r="O2986" s="17">
        <v>5.18</v>
      </c>
      <c r="P2986" s="18">
        <v>0</v>
      </c>
      <c r="Q2986" s="17">
        <v>0.51</v>
      </c>
      <c r="R2986" s="17">
        <v>5.18</v>
      </c>
      <c r="S2986" s="18">
        <v>0</v>
      </c>
      <c r="T2986" s="17">
        <v>0.82</v>
      </c>
      <c r="U2986" s="17">
        <v>5.4875999999999996</v>
      </c>
      <c r="V2986" s="28"/>
      <c r="W2986" s="7">
        <v>603266</v>
      </c>
      <c r="X2986" s="30"/>
      <c r="Y2986" s="66"/>
      <c r="Z2986" s="66"/>
      <c r="AA2986" s="30"/>
      <c r="AB2986" s="66"/>
      <c r="AC2986" s="66"/>
      <c r="AD2986" s="30"/>
      <c r="AE2986" s="66"/>
      <c r="AF2986" s="66"/>
      <c r="AG2986" s="30"/>
      <c r="AH2986" s="66"/>
      <c r="AI2986" s="66"/>
      <c r="AJ2986" s="76"/>
      <c r="AK2986" s="75"/>
      <c r="AL2986" s="7">
        <v>603266</v>
      </c>
    </row>
    <row r="2987" spans="1:38" x14ac:dyDescent="0.15">
      <c r="A2987" s="7">
        <v>603268</v>
      </c>
      <c r="B2987" s="17">
        <f t="shared" si="1120"/>
        <v>112.11111111111111</v>
      </c>
      <c r="C2987" s="17">
        <f t="shared" si="1121"/>
        <v>8.2934687905837485</v>
      </c>
      <c r="D2987" s="17">
        <f t="shared" si="1122"/>
        <v>107.62499999999999</v>
      </c>
      <c r="E2987" s="17">
        <f t="shared" si="1123"/>
        <v>6.9607256617135826</v>
      </c>
      <c r="F2987" s="17">
        <f t="shared" si="1124"/>
        <v>110.91666666666667</v>
      </c>
      <c r="G2987" s="17">
        <f t="shared" si="1125"/>
        <v>6.4698543351102611</v>
      </c>
      <c r="H2987" s="17">
        <f t="shared" si="1126"/>
        <v>117.075</v>
      </c>
      <c r="I2987" s="17">
        <f t="shared" si="1127"/>
        <v>7.4447959556777894</v>
      </c>
      <c r="J2987" s="18">
        <v>50.45</v>
      </c>
      <c r="K2987" s="17">
        <v>0.45</v>
      </c>
      <c r="L2987" s="17">
        <v>6.0831</v>
      </c>
      <c r="M2987" s="18">
        <v>43.05</v>
      </c>
      <c r="N2987" s="17">
        <v>0.1</v>
      </c>
      <c r="O2987" s="17">
        <v>6.1847000000000003</v>
      </c>
      <c r="P2987" s="18">
        <v>39.93</v>
      </c>
      <c r="Q2987" s="17">
        <v>0.18</v>
      </c>
      <c r="R2987" s="17">
        <v>6.1717000000000004</v>
      </c>
      <c r="S2987" s="18">
        <v>46.83</v>
      </c>
      <c r="T2987" s="17">
        <v>0.3</v>
      </c>
      <c r="U2987" s="17">
        <v>6.2903000000000002</v>
      </c>
      <c r="V2987" s="28">
        <v>42445</v>
      </c>
      <c r="W2987" s="7">
        <v>603268</v>
      </c>
      <c r="X2987" s="30" t="s">
        <v>37</v>
      </c>
      <c r="Y2987" s="66">
        <v>4946</v>
      </c>
      <c r="Z2987" s="66">
        <v>17792</v>
      </c>
      <c r="AA2987" s="30" t="s">
        <v>39</v>
      </c>
      <c r="AB2987" s="66">
        <v>5572</v>
      </c>
      <c r="AC2987" s="66">
        <v>15793</v>
      </c>
      <c r="AD2987" s="16" t="s">
        <v>39</v>
      </c>
      <c r="AE2987" s="66">
        <v>7881</v>
      </c>
      <c r="AF2987" s="66">
        <v>11166</v>
      </c>
      <c r="AG2987" s="16"/>
      <c r="AH2987" s="66"/>
      <c r="AI2987" s="66"/>
      <c r="AJ2987" s="76"/>
      <c r="AK2987" s="75"/>
      <c r="AL2987" s="7">
        <v>603268</v>
      </c>
    </row>
    <row r="2988" spans="1:38" x14ac:dyDescent="0.15">
      <c r="A2988" s="7">
        <v>603288</v>
      </c>
      <c r="B2988" s="17">
        <f t="shared" si="1120"/>
        <v>31.537634408602148</v>
      </c>
      <c r="C2988" s="17">
        <f t="shared" si="1121"/>
        <v>9.0701054519590567</v>
      </c>
      <c r="D2988" s="17">
        <f t="shared" si="1122"/>
        <v>25.583333333333332</v>
      </c>
      <c r="E2988" s="17">
        <f t="shared" si="1123"/>
        <v>10.448929580341037</v>
      </c>
      <c r="F2988" s="17">
        <f t="shared" si="1124"/>
        <v>27.636363636363633</v>
      </c>
      <c r="G2988" s="17">
        <f t="shared" si="1125"/>
        <v>9.5261970418651298</v>
      </c>
      <c r="H2988" s="17">
        <f t="shared" si="1126"/>
        <v>29.960526315789469</v>
      </c>
      <c r="I2988" s="17">
        <f t="shared" si="1127"/>
        <v>8.9362453641019588</v>
      </c>
      <c r="J2988" s="18">
        <v>29.33</v>
      </c>
      <c r="K2988" s="17">
        <v>0.93</v>
      </c>
      <c r="L2988" s="17">
        <v>3.2336999999999998</v>
      </c>
      <c r="M2988" s="18">
        <v>30.7</v>
      </c>
      <c r="N2988" s="17">
        <v>0.3</v>
      </c>
      <c r="O2988" s="17">
        <v>2.9380999999999999</v>
      </c>
      <c r="P2988" s="18">
        <v>30.4</v>
      </c>
      <c r="Q2988" s="17">
        <v>0.55000000000000004</v>
      </c>
      <c r="R2988" s="17">
        <v>3.1911999999999998</v>
      </c>
      <c r="S2988" s="18">
        <v>30.36</v>
      </c>
      <c r="T2988" s="17">
        <v>0.76</v>
      </c>
      <c r="U2988" s="17">
        <v>3.3974000000000002</v>
      </c>
      <c r="V2988" s="28">
        <v>42452</v>
      </c>
      <c r="W2988" s="7">
        <v>603288</v>
      </c>
      <c r="X2988" s="42" t="s">
        <v>37</v>
      </c>
      <c r="Y2988" s="66">
        <v>27577</v>
      </c>
      <c r="Z2988" s="66">
        <v>98134</v>
      </c>
      <c r="AA2988" s="42" t="s">
        <v>37</v>
      </c>
      <c r="AB2988" s="66">
        <v>26062</v>
      </c>
      <c r="AC2988" s="66">
        <v>100373</v>
      </c>
      <c r="AD2988" s="42" t="s">
        <v>37</v>
      </c>
      <c r="AE2988" s="66">
        <v>24393</v>
      </c>
      <c r="AF2988" s="66">
        <v>110944</v>
      </c>
      <c r="AG2988" s="42" t="s">
        <v>37</v>
      </c>
      <c r="AH2988" s="66">
        <v>23140</v>
      </c>
      <c r="AI2988" s="66">
        <v>116895</v>
      </c>
      <c r="AJ2988" s="76"/>
      <c r="AK2988" s="75"/>
      <c r="AL2988" s="7">
        <v>603288</v>
      </c>
    </row>
    <row r="2989" spans="1:38" x14ac:dyDescent="0.15">
      <c r="A2989" s="7">
        <v>603298</v>
      </c>
      <c r="B2989" s="17">
        <f t="shared" ref="B2989:B2994" si="1128">J2989/K2989</f>
        <v>36.238805970149251</v>
      </c>
      <c r="C2989" s="17">
        <f t="shared" ref="C2989:C2994" si="1129">J2989/L2989</f>
        <v>6.7081088548142009</v>
      </c>
      <c r="D2989" s="17">
        <f t="shared" ref="D2989:D2994" si="1130">M2989/(N2989*4)</f>
        <v>0</v>
      </c>
      <c r="E2989" s="17">
        <f t="shared" ref="E2989:E2994" si="1131">M2989/O2989</f>
        <v>0</v>
      </c>
      <c r="F2989" s="17">
        <f t="shared" ref="F2989:F2994" si="1132">P2989/(Q2989*2)</f>
        <v>0</v>
      </c>
      <c r="G2989" s="17">
        <f t="shared" ref="G2989:G2994" si="1133">P2989/R2989</f>
        <v>0</v>
      </c>
      <c r="H2989" s="17">
        <f t="shared" ref="H2989:H2994" si="1134">S2989/((T2989/3)*4)</f>
        <v>0</v>
      </c>
      <c r="I2989" s="17">
        <f t="shared" ref="I2989:I2994" si="1135">S2989/U2989</f>
        <v>0</v>
      </c>
      <c r="J2989" s="18">
        <v>24.28</v>
      </c>
      <c r="K2989" s="17">
        <v>0.67</v>
      </c>
      <c r="L2989" s="17">
        <v>3.6194999999999999</v>
      </c>
      <c r="M2989" s="18">
        <v>0</v>
      </c>
      <c r="N2989" s="17">
        <v>0.43</v>
      </c>
      <c r="O2989" s="17">
        <v>3.7456999999999998</v>
      </c>
      <c r="P2989" s="18">
        <v>0</v>
      </c>
      <c r="Q2989" s="17">
        <v>0.43</v>
      </c>
      <c r="R2989" s="17">
        <v>3.7456999999999998</v>
      </c>
      <c r="S2989" s="18">
        <v>0</v>
      </c>
      <c r="T2989" s="17">
        <v>0.67</v>
      </c>
      <c r="U2989" s="17">
        <v>3.6194999999999999</v>
      </c>
      <c r="V2989" s="28"/>
      <c r="W2989" s="7">
        <v>603298</v>
      </c>
      <c r="X2989" s="42"/>
      <c r="Y2989" s="66"/>
      <c r="Z2989" s="66"/>
      <c r="AA2989" s="42"/>
      <c r="AB2989" s="66"/>
      <c r="AC2989" s="66"/>
      <c r="AD2989" s="42"/>
      <c r="AE2989" s="66"/>
      <c r="AF2989" s="66"/>
      <c r="AG2989" s="42"/>
      <c r="AH2989" s="66"/>
      <c r="AI2989" s="66"/>
      <c r="AJ2989" s="76"/>
      <c r="AK2989" s="75"/>
      <c r="AL2989" s="7">
        <v>603298</v>
      </c>
    </row>
    <row r="2990" spans="1:38" x14ac:dyDescent="0.15">
      <c r="A2990" s="7">
        <v>603299</v>
      </c>
      <c r="B2990" s="17">
        <f t="shared" si="1128"/>
        <v>132.1943811693242</v>
      </c>
      <c r="C2990" s="17">
        <f t="shared" si="1129"/>
        <v>4.9546088391815362</v>
      </c>
      <c r="D2990" s="17">
        <f t="shared" si="1130"/>
        <v>371.90265486725662</v>
      </c>
      <c r="E2990" s="17">
        <f t="shared" si="1131"/>
        <v>4.7681179974471704</v>
      </c>
      <c r="F2990" s="17">
        <f t="shared" si="1132"/>
        <v>681.34920634920638</v>
      </c>
      <c r="G2990" s="17">
        <f t="shared" si="1133"/>
        <v>4.9313573439025795</v>
      </c>
      <c r="H2990" s="17">
        <f t="shared" si="1134"/>
        <v>1329.7752808988764</v>
      </c>
      <c r="I2990" s="17">
        <f t="shared" si="1135"/>
        <v>4.5366989621366756</v>
      </c>
      <c r="J2990" s="18">
        <v>17.41</v>
      </c>
      <c r="K2990" s="17">
        <v>0.13170000000000001</v>
      </c>
      <c r="L2990" s="17">
        <v>3.5139</v>
      </c>
      <c r="M2990" s="18">
        <v>16.809999999999999</v>
      </c>
      <c r="N2990" s="17">
        <v>1.1299999999999999E-2</v>
      </c>
      <c r="O2990" s="17">
        <v>3.5255000000000001</v>
      </c>
      <c r="P2990" s="18">
        <v>17.170000000000002</v>
      </c>
      <c r="Q2990" s="17">
        <v>1.26E-2</v>
      </c>
      <c r="R2990" s="17">
        <v>3.4817999999999998</v>
      </c>
      <c r="S2990" s="18">
        <v>15.78</v>
      </c>
      <c r="T2990" s="17">
        <v>8.8999999999999999E-3</v>
      </c>
      <c r="U2990" s="17">
        <v>3.4782999999999999</v>
      </c>
      <c r="V2990" s="21">
        <v>42459</v>
      </c>
      <c r="W2990" s="7">
        <v>603299</v>
      </c>
      <c r="X2990" s="42"/>
      <c r="Y2990" s="66"/>
      <c r="Z2990" s="66"/>
      <c r="AA2990" s="42"/>
      <c r="AB2990" s="66">
        <v>45486</v>
      </c>
      <c r="AC2990" s="66">
        <v>12299</v>
      </c>
      <c r="AD2990" s="42"/>
      <c r="AE2990" s="66">
        <v>39164</v>
      </c>
      <c r="AF2990" s="66">
        <v>14285</v>
      </c>
      <c r="AG2990" s="42"/>
      <c r="AH2990" s="66">
        <v>36946</v>
      </c>
      <c r="AI2990" s="66">
        <v>15142</v>
      </c>
      <c r="AJ2990" s="76"/>
      <c r="AK2990" s="75"/>
      <c r="AL2990" s="7">
        <v>603299</v>
      </c>
    </row>
    <row r="2991" spans="1:38" x14ac:dyDescent="0.15">
      <c r="A2991" s="7">
        <v>603300</v>
      </c>
      <c r="B2991" s="17">
        <f t="shared" si="1128"/>
        <v>42.615384615384613</v>
      </c>
      <c r="C2991" s="17">
        <f t="shared" si="1129"/>
        <v>3.1327753901832165</v>
      </c>
      <c r="D2991" s="17">
        <f t="shared" si="1130"/>
        <v>96.625</v>
      </c>
      <c r="E2991" s="17">
        <f t="shared" si="1131"/>
        <v>5.7370813619074132</v>
      </c>
      <c r="F2991" s="17">
        <f t="shared" si="1132"/>
        <v>119.33333333333334</v>
      </c>
      <c r="G2991" s="17">
        <f t="shared" si="1133"/>
        <v>5.3277773643872308</v>
      </c>
      <c r="H2991" s="17">
        <f t="shared" si="1134"/>
        <v>106.91666666666667</v>
      </c>
      <c r="I2991" s="17">
        <f t="shared" si="1135"/>
        <v>4.7191672490528562</v>
      </c>
      <c r="J2991" s="18">
        <v>16.62</v>
      </c>
      <c r="K2991" s="17">
        <v>0.39</v>
      </c>
      <c r="L2991" s="17">
        <v>5.3052000000000001</v>
      </c>
      <c r="M2991" s="18">
        <v>30.92</v>
      </c>
      <c r="N2991" s="17">
        <v>0.08</v>
      </c>
      <c r="O2991" s="17">
        <v>5.3895</v>
      </c>
      <c r="P2991" s="18">
        <v>14.32</v>
      </c>
      <c r="Q2991" s="17">
        <v>0.06</v>
      </c>
      <c r="R2991" s="17">
        <v>2.6878000000000002</v>
      </c>
      <c r="S2991" s="18">
        <v>12.83</v>
      </c>
      <c r="T2991" s="17">
        <v>0.09</v>
      </c>
      <c r="U2991" s="17">
        <v>2.7187000000000001</v>
      </c>
      <c r="V2991" s="28">
        <v>42486</v>
      </c>
      <c r="W2991" s="7">
        <v>603300</v>
      </c>
      <c r="X2991" s="30" t="s">
        <v>37</v>
      </c>
      <c r="Y2991" s="66">
        <v>12983</v>
      </c>
      <c r="Z2991" s="66">
        <v>15610</v>
      </c>
      <c r="AA2991" s="30" t="s">
        <v>43</v>
      </c>
      <c r="AB2991" s="66">
        <v>15814</v>
      </c>
      <c r="AC2991" s="66">
        <v>12816</v>
      </c>
      <c r="AD2991" s="30" t="s">
        <v>41</v>
      </c>
      <c r="AE2991" s="66">
        <v>23766</v>
      </c>
      <c r="AF2991" s="66">
        <v>17055</v>
      </c>
      <c r="AG2991" s="30" t="s">
        <v>43</v>
      </c>
      <c r="AH2991" s="66">
        <v>34854</v>
      </c>
      <c r="AI2991" s="66">
        <v>11630</v>
      </c>
      <c r="AJ2991" s="76"/>
      <c r="AK2991" s="75"/>
      <c r="AL2991" s="7">
        <v>603300</v>
      </c>
    </row>
    <row r="2992" spans="1:38" x14ac:dyDescent="0.15">
      <c r="A2992" s="7">
        <v>603303</v>
      </c>
      <c r="B2992" s="17" t="e">
        <f t="shared" si="1128"/>
        <v>#DIV/0!</v>
      </c>
      <c r="C2992" s="17" t="e">
        <f t="shared" si="1129"/>
        <v>#DIV/0!</v>
      </c>
      <c r="D2992" s="17" t="e">
        <f t="shared" si="1130"/>
        <v>#DIV/0!</v>
      </c>
      <c r="E2992" s="17" t="e">
        <f t="shared" si="1131"/>
        <v>#DIV/0!</v>
      </c>
      <c r="F2992" s="17" t="e">
        <f t="shared" si="1132"/>
        <v>#DIV/0!</v>
      </c>
      <c r="G2992" s="17" t="e">
        <f t="shared" si="1133"/>
        <v>#DIV/0!</v>
      </c>
      <c r="H2992" s="17" t="e">
        <f t="shared" si="1134"/>
        <v>#DIV/0!</v>
      </c>
      <c r="I2992" s="17" t="e">
        <f t="shared" si="1135"/>
        <v>#DIV/0!</v>
      </c>
      <c r="J2992" s="18">
        <v>0</v>
      </c>
      <c r="K2992" s="17"/>
      <c r="L2992" s="17"/>
      <c r="M2992" s="18">
        <v>0</v>
      </c>
      <c r="N2992" s="17"/>
      <c r="O2992" s="17"/>
      <c r="P2992" s="18">
        <v>0</v>
      </c>
      <c r="Q2992" s="17"/>
      <c r="R2992" s="17"/>
      <c r="S2992" s="18">
        <v>0</v>
      </c>
      <c r="T2992" s="17"/>
      <c r="U2992" s="17"/>
      <c r="V2992" s="28"/>
      <c r="W2992" s="7">
        <v>603303</v>
      </c>
      <c r="X2992" s="30"/>
      <c r="Y2992" s="66"/>
      <c r="Z2992" s="66"/>
      <c r="AA2992" s="30"/>
      <c r="AB2992" s="66"/>
      <c r="AC2992" s="66"/>
      <c r="AD2992" s="30"/>
      <c r="AE2992" s="66"/>
      <c r="AF2992" s="66"/>
      <c r="AG2992" s="30"/>
      <c r="AH2992" s="66"/>
      <c r="AI2992" s="66"/>
      <c r="AJ2992" s="76"/>
      <c r="AK2992" s="75"/>
      <c r="AL2992" s="7">
        <v>603303</v>
      </c>
    </row>
    <row r="2993" spans="1:38" x14ac:dyDescent="0.15">
      <c r="A2993" s="7">
        <v>603306</v>
      </c>
      <c r="B2993" s="17">
        <f t="shared" si="1128"/>
        <v>29.112000000000002</v>
      </c>
      <c r="C2993" s="17">
        <f t="shared" si="1129"/>
        <v>4.8127281383907317</v>
      </c>
      <c r="D2993" s="17">
        <f t="shared" si="1130"/>
        <v>17.173469387755102</v>
      </c>
      <c r="E2993" s="17">
        <f t="shared" si="1131"/>
        <v>4.1762822898831233</v>
      </c>
      <c r="F2993" s="17">
        <f t="shared" si="1132"/>
        <v>20.49404761904762</v>
      </c>
      <c r="G2993" s="17">
        <f t="shared" si="1133"/>
        <v>6.5012556883626962</v>
      </c>
      <c r="H2993" s="17">
        <f t="shared" si="1134"/>
        <v>29.744844459979031</v>
      </c>
      <c r="I2993" s="17">
        <f t="shared" si="1135"/>
        <v>6.0697919081328786</v>
      </c>
      <c r="J2993" s="18">
        <v>36.39</v>
      </c>
      <c r="K2993" s="17">
        <v>1.25</v>
      </c>
      <c r="L2993" s="17">
        <v>7.5612000000000004</v>
      </c>
      <c r="M2993" s="18">
        <v>33.659999999999997</v>
      </c>
      <c r="N2993" s="17">
        <v>0.49</v>
      </c>
      <c r="O2993" s="17">
        <v>8.0597999999999992</v>
      </c>
      <c r="P2993" s="18">
        <v>34.43</v>
      </c>
      <c r="Q2993" s="17">
        <v>0.84</v>
      </c>
      <c r="R2993" s="17">
        <v>5.2958999999999996</v>
      </c>
      <c r="S2993" s="18">
        <v>34.04</v>
      </c>
      <c r="T2993" s="17">
        <v>0.85829999999999995</v>
      </c>
      <c r="U2993" s="17">
        <v>5.6081000000000003</v>
      </c>
      <c r="V2993" s="21">
        <v>42473</v>
      </c>
      <c r="W2993" s="7">
        <v>603306</v>
      </c>
      <c r="X2993" s="16" t="s">
        <v>39</v>
      </c>
      <c r="Y2993" s="66">
        <v>11206</v>
      </c>
      <c r="Z2993" s="66">
        <v>12725</v>
      </c>
      <c r="AA2993" s="16" t="s">
        <v>39</v>
      </c>
      <c r="AB2993" s="66">
        <v>11249</v>
      </c>
      <c r="AC2993" s="66">
        <v>12677</v>
      </c>
      <c r="AD2993" s="16" t="s">
        <v>37</v>
      </c>
      <c r="AE2993" s="66">
        <v>13757</v>
      </c>
      <c r="AF2993" s="66">
        <v>15548</v>
      </c>
      <c r="AG2993" s="16" t="s">
        <v>39</v>
      </c>
      <c r="AH2993" s="66">
        <v>14056</v>
      </c>
      <c r="AI2993" s="66">
        <v>15218</v>
      </c>
      <c r="AJ2993" s="76"/>
      <c r="AK2993" s="75"/>
      <c r="AL2993" s="7">
        <v>603306</v>
      </c>
    </row>
    <row r="2994" spans="1:38" x14ac:dyDescent="0.15">
      <c r="A2994" s="7">
        <v>603308</v>
      </c>
      <c r="B2994" s="17">
        <f t="shared" si="1128"/>
        <v>115.36842105263159</v>
      </c>
      <c r="C2994" s="17">
        <f t="shared" si="1129"/>
        <v>4.6685977168171755</v>
      </c>
      <c r="D2994" s="17">
        <f t="shared" si="1130"/>
        <v>123.2</v>
      </c>
      <c r="E2994" s="17">
        <f t="shared" si="1131"/>
        <v>5.1786464901219</v>
      </c>
      <c r="F2994" s="17">
        <f t="shared" si="1132"/>
        <v>125.7</v>
      </c>
      <c r="G2994" s="17">
        <f t="shared" si="1133"/>
        <v>3.9393891909679239</v>
      </c>
      <c r="H2994" s="17">
        <f t="shared" si="1134"/>
        <v>115.55769230769231</v>
      </c>
      <c r="I2994" s="17">
        <f t="shared" si="1135"/>
        <v>3.149767266322808</v>
      </c>
      <c r="J2994" s="18">
        <v>21.92</v>
      </c>
      <c r="K2994" s="17">
        <v>0.19</v>
      </c>
      <c r="L2994" s="17">
        <v>4.6951999999999998</v>
      </c>
      <c r="M2994" s="18">
        <v>24.64</v>
      </c>
      <c r="N2994" s="17">
        <v>0.05</v>
      </c>
      <c r="O2994" s="17">
        <v>4.758</v>
      </c>
      <c r="P2994" s="18">
        <v>25.14</v>
      </c>
      <c r="Q2994" s="17">
        <v>0.1</v>
      </c>
      <c r="R2994" s="17">
        <v>6.3817000000000004</v>
      </c>
      <c r="S2994" s="18">
        <v>20.03</v>
      </c>
      <c r="T2994" s="17">
        <v>0.13</v>
      </c>
      <c r="U2994" s="17">
        <v>6.3592000000000004</v>
      </c>
      <c r="V2994" s="28">
        <v>42488</v>
      </c>
      <c r="W2994" s="7">
        <v>603308</v>
      </c>
      <c r="X2994" s="16" t="s">
        <v>41</v>
      </c>
      <c r="Y2994" s="66">
        <v>23990</v>
      </c>
      <c r="Z2994" s="66">
        <v>16674</v>
      </c>
      <c r="AA2994" s="16" t="s">
        <v>43</v>
      </c>
      <c r="AB2994" s="66">
        <v>25051</v>
      </c>
      <c r="AC2994" s="66">
        <v>15968</v>
      </c>
      <c r="AD2994" s="16" t="s">
        <v>41</v>
      </c>
      <c r="AE2994" s="66">
        <v>25522</v>
      </c>
      <c r="AF2994" s="66">
        <v>16995</v>
      </c>
      <c r="AG2994" s="16" t="s">
        <v>43</v>
      </c>
      <c r="AH2994" s="66">
        <v>37887</v>
      </c>
      <c r="AI2994" s="66">
        <v>11449</v>
      </c>
      <c r="AJ2994" s="76"/>
      <c r="AK2994" s="75"/>
      <c r="AL2994" s="7">
        <v>603308</v>
      </c>
    </row>
    <row r="2995" spans="1:38" x14ac:dyDescent="0.15">
      <c r="A2995" s="7">
        <v>603309</v>
      </c>
      <c r="B2995" s="17">
        <f t="shared" si="1000"/>
        <v>52.729166666666664</v>
      </c>
      <c r="C2995" s="17">
        <f t="shared" si="1001"/>
        <v>6.5047545618093032</v>
      </c>
      <c r="D2995" s="17">
        <f t="shared" si="1002"/>
        <v>117.07142857142857</v>
      </c>
      <c r="E2995" s="17">
        <f t="shared" si="1003"/>
        <v>8.2742257111845934</v>
      </c>
      <c r="F2995" s="17">
        <f t="shared" si="1004"/>
        <v>73.611111111111114</v>
      </c>
      <c r="G2995" s="17">
        <f t="shared" si="1005"/>
        <v>6.5147380583622185</v>
      </c>
      <c r="H2995" s="17">
        <f t="shared" si="1006"/>
        <v>64.075000000000003</v>
      </c>
      <c r="I2995" s="17">
        <f t="shared" si="1007"/>
        <v>6.1125685666587168</v>
      </c>
      <c r="J2995" s="18">
        <v>25.31</v>
      </c>
      <c r="K2995" s="17">
        <v>0.48</v>
      </c>
      <c r="L2995" s="17">
        <v>3.891</v>
      </c>
      <c r="M2995" s="18">
        <v>32.78</v>
      </c>
      <c r="N2995" s="17">
        <v>7.0000000000000007E-2</v>
      </c>
      <c r="O2995" s="17">
        <v>3.9617</v>
      </c>
      <c r="P2995" s="18">
        <v>26.5</v>
      </c>
      <c r="Q2995" s="17">
        <v>0.18</v>
      </c>
      <c r="R2995" s="17">
        <v>4.0677000000000003</v>
      </c>
      <c r="S2995" s="18">
        <v>25.63</v>
      </c>
      <c r="T2995" s="17">
        <v>0.3</v>
      </c>
      <c r="U2995" s="17">
        <v>4.1929999999999996</v>
      </c>
      <c r="V2995" s="21">
        <v>42471</v>
      </c>
      <c r="W2995" s="7">
        <v>603309</v>
      </c>
      <c r="X2995" s="30" t="s">
        <v>43</v>
      </c>
      <c r="Y2995" s="66">
        <v>18525</v>
      </c>
      <c r="Z2995" s="66">
        <v>10796</v>
      </c>
      <c r="AA2995" s="30"/>
      <c r="AB2995" s="66">
        <v>26863</v>
      </c>
      <c r="AC2995" s="66">
        <v>7445</v>
      </c>
      <c r="AD2995" s="30"/>
      <c r="AE2995" s="66">
        <v>25211</v>
      </c>
      <c r="AF2995" s="66">
        <v>7933</v>
      </c>
      <c r="AG2995" s="16"/>
      <c r="AH2995" s="66">
        <v>25837</v>
      </c>
      <c r="AI2995" s="66">
        <v>7741</v>
      </c>
      <c r="AJ2995" s="76"/>
      <c r="AK2995" s="75"/>
      <c r="AL2995" s="7">
        <v>603309</v>
      </c>
    </row>
    <row r="2996" spans="1:38" x14ac:dyDescent="0.15">
      <c r="A2996" s="7">
        <v>603311</v>
      </c>
      <c r="B2996" s="17">
        <f t="shared" si="1000"/>
        <v>83.249999999999986</v>
      </c>
      <c r="C2996" s="17">
        <f t="shared" si="1001"/>
        <v>8.2785808147174755</v>
      </c>
      <c r="D2996" s="17">
        <f t="shared" si="1002"/>
        <v>62.083333333333343</v>
      </c>
      <c r="E2996" s="17">
        <f t="shared" si="1003"/>
        <v>7.6580435155045405</v>
      </c>
      <c r="F2996" s="17">
        <f t="shared" si="1004"/>
        <v>52.159090909090907</v>
      </c>
      <c r="G2996" s="17">
        <f t="shared" si="1005"/>
        <v>7.6296542553191484</v>
      </c>
      <c r="H2996" s="17">
        <f t="shared" si="1006"/>
        <v>62.301724137931032</v>
      </c>
      <c r="I2996" s="17">
        <f t="shared" si="1007"/>
        <v>7.7999028654686748</v>
      </c>
      <c r="J2996" s="18">
        <v>23.31</v>
      </c>
      <c r="K2996" s="17">
        <v>0.28000000000000003</v>
      </c>
      <c r="L2996" s="17">
        <v>2.8157000000000001</v>
      </c>
      <c r="M2996" s="18">
        <v>22.35</v>
      </c>
      <c r="N2996" s="17">
        <v>0.09</v>
      </c>
      <c r="O2996" s="17">
        <v>2.9184999999999999</v>
      </c>
      <c r="P2996" s="18">
        <v>22.95</v>
      </c>
      <c r="Q2996" s="17">
        <v>0.22</v>
      </c>
      <c r="R2996" s="17">
        <v>3.008</v>
      </c>
      <c r="S2996" s="18">
        <v>24.09</v>
      </c>
      <c r="T2996" s="17">
        <v>0.28999999999999998</v>
      </c>
      <c r="U2996" s="17">
        <v>3.0884999999999998</v>
      </c>
      <c r="V2996" s="28">
        <v>42472</v>
      </c>
      <c r="W2996" s="7">
        <v>603311</v>
      </c>
      <c r="X2996" s="30"/>
      <c r="Y2996" s="66">
        <v>25366</v>
      </c>
      <c r="Z2996" s="66">
        <v>8279</v>
      </c>
      <c r="AA2996" s="30"/>
      <c r="AB2996" s="66">
        <v>21447</v>
      </c>
      <c r="AC2996" s="66">
        <v>9792</v>
      </c>
      <c r="AD2996" s="30" t="s">
        <v>41</v>
      </c>
      <c r="AE2996" s="66">
        <v>19464</v>
      </c>
      <c r="AF2996" s="66">
        <v>10789</v>
      </c>
      <c r="AG2996" s="30"/>
      <c r="AH2996" s="66">
        <v>21101</v>
      </c>
      <c r="AI2996" s="66">
        <v>9952</v>
      </c>
      <c r="AJ2996" s="76"/>
      <c r="AK2996" s="75"/>
      <c r="AL2996" s="7">
        <v>603311</v>
      </c>
    </row>
    <row r="2997" spans="1:38" x14ac:dyDescent="0.15">
      <c r="A2997" s="7">
        <v>603313</v>
      </c>
      <c r="B2997" s="17">
        <f t="shared" ref="B2997" si="1136">J2997/K2997</f>
        <v>42.186813186813183</v>
      </c>
      <c r="C2997" s="17">
        <f t="shared" ref="C2997" si="1137">J2997/L2997</f>
        <v>10.723463687150838</v>
      </c>
      <c r="D2997" s="17">
        <f t="shared" ref="D2997" si="1138">M2997/(N2997*4)</f>
        <v>0</v>
      </c>
      <c r="E2997" s="17">
        <f t="shared" ref="E2997" si="1139">M2997/O2997</f>
        <v>0</v>
      </c>
      <c r="F2997" s="17">
        <f t="shared" ref="F2997" si="1140">P2997/(Q2997*2)</f>
        <v>0</v>
      </c>
      <c r="G2997" s="17">
        <f t="shared" ref="G2997" si="1141">P2997/R2997</f>
        <v>0</v>
      </c>
      <c r="H2997" s="17">
        <f t="shared" ref="H2997" si="1142">S2997/((T2997/3)*4)</f>
        <v>0</v>
      </c>
      <c r="I2997" s="17">
        <f t="shared" ref="I2997" si="1143">S2997/U2997</f>
        <v>0</v>
      </c>
      <c r="J2997" s="18">
        <v>38.39</v>
      </c>
      <c r="K2997" s="17">
        <v>0.91</v>
      </c>
      <c r="L2997" s="17">
        <v>3.58</v>
      </c>
      <c r="M2997" s="18">
        <v>0</v>
      </c>
      <c r="N2997" s="17">
        <v>0.45</v>
      </c>
      <c r="O2997" s="17">
        <v>3.78</v>
      </c>
      <c r="P2997" s="18">
        <v>0</v>
      </c>
      <c r="Q2997" s="17">
        <v>0.45</v>
      </c>
      <c r="R2997" s="17">
        <v>3.78</v>
      </c>
      <c r="S2997" s="18">
        <v>0</v>
      </c>
      <c r="T2997" s="17">
        <v>0.73</v>
      </c>
      <c r="U2997" s="17">
        <v>2.8</v>
      </c>
      <c r="V2997" s="28">
        <v>42482</v>
      </c>
      <c r="W2997" s="7">
        <v>603313</v>
      </c>
      <c r="X2997" s="30"/>
      <c r="Y2997" s="66"/>
      <c r="Z2997" s="66"/>
      <c r="AA2997" s="30"/>
      <c r="AB2997" s="66"/>
      <c r="AC2997" s="66"/>
      <c r="AD2997" s="30"/>
      <c r="AE2997" s="66"/>
      <c r="AF2997" s="66"/>
      <c r="AG2997" s="30"/>
      <c r="AH2997" s="66"/>
      <c r="AI2997" s="66"/>
      <c r="AJ2997" s="76"/>
      <c r="AK2997" s="75"/>
      <c r="AL2997" s="7">
        <v>603313</v>
      </c>
    </row>
    <row r="2998" spans="1:38" x14ac:dyDescent="0.15">
      <c r="A2998" s="7">
        <v>603315</v>
      </c>
      <c r="B2998" s="17">
        <f t="shared" si="1000"/>
        <v>43.466666666666669</v>
      </c>
      <c r="C2998" s="17">
        <f t="shared" si="1001"/>
        <v>4.0844452797093274</v>
      </c>
      <c r="D2998" s="17">
        <f t="shared" si="1002"/>
        <v>84.625</v>
      </c>
      <c r="E2998" s="17">
        <f t="shared" si="1003"/>
        <v>6.2445233593137477</v>
      </c>
      <c r="F2998" s="17">
        <f t="shared" si="1004"/>
        <v>72.925764192139738</v>
      </c>
      <c r="G2998" s="17">
        <f t="shared" si="1005"/>
        <v>6.2043343653250771</v>
      </c>
      <c r="H2998" s="17">
        <f t="shared" si="1006"/>
        <v>91.357308584686777</v>
      </c>
      <c r="I2998" s="17">
        <f t="shared" si="1007"/>
        <v>6.431852986217458</v>
      </c>
      <c r="J2998" s="18">
        <v>26.08</v>
      </c>
      <c r="K2998" s="17">
        <v>0.6</v>
      </c>
      <c r="L2998" s="17">
        <v>6.3852000000000002</v>
      </c>
      <c r="M2998" s="18">
        <v>40.619999999999997</v>
      </c>
      <c r="N2998" s="17">
        <v>0.12</v>
      </c>
      <c r="O2998" s="17">
        <v>6.5049000000000001</v>
      </c>
      <c r="P2998" s="18">
        <v>20.04</v>
      </c>
      <c r="Q2998" s="17">
        <v>0.13739999999999999</v>
      </c>
      <c r="R2998" s="17">
        <v>3.23</v>
      </c>
      <c r="S2998" s="18">
        <v>21</v>
      </c>
      <c r="T2998" s="17">
        <v>0.1724</v>
      </c>
      <c r="U2998" s="17">
        <v>3.2650000000000001</v>
      </c>
      <c r="V2998" s="28">
        <v>42481</v>
      </c>
      <c r="W2998" s="7">
        <v>603315</v>
      </c>
      <c r="X2998" s="30"/>
      <c r="Y2998" s="66">
        <v>14434</v>
      </c>
      <c r="Z2998" s="66">
        <v>6928</v>
      </c>
      <c r="AA2998" s="30"/>
      <c r="AB2998" s="66">
        <v>14245</v>
      </c>
      <c r="AC2998" s="66">
        <v>7020</v>
      </c>
      <c r="AD2998" s="30" t="s">
        <v>41</v>
      </c>
      <c r="AE2998" s="66">
        <v>16058</v>
      </c>
      <c r="AF2998" s="66">
        <v>12455</v>
      </c>
      <c r="AG2998" s="30" t="s">
        <v>37</v>
      </c>
      <c r="AH2998" s="66">
        <v>12978</v>
      </c>
      <c r="AI2998" s="66">
        <v>15411</v>
      </c>
      <c r="AJ2998" s="76"/>
      <c r="AK2998" s="75"/>
      <c r="AL2998" s="7">
        <v>603315</v>
      </c>
    </row>
    <row r="2999" spans="1:38" x14ac:dyDescent="0.15">
      <c r="A2999" s="7">
        <v>603318</v>
      </c>
      <c r="B2999" s="17">
        <f t="shared" ref="B2999:B3106" si="1144">J2999/K2999</f>
        <v>81.235294117647058</v>
      </c>
      <c r="C2999" s="17">
        <f t="shared" ref="C2999:C3106" si="1145">J2999/L2999</f>
        <v>3.5996350840609934</v>
      </c>
      <c r="D2999" s="17">
        <f t="shared" ref="D2999:D3106" si="1146">M2999/(N2999*4)</f>
        <v>-116.54999999999998</v>
      </c>
      <c r="E2999" s="17">
        <f t="shared" ref="E2999:E3106" si="1147">M2999/O2999</f>
        <v>12.462574850299401</v>
      </c>
      <c r="F2999" s="17">
        <f t="shared" ref="F2999:F3106" si="1148">P2999/(Q2999*2)</f>
        <v>2970</v>
      </c>
      <c r="G2999" s="17">
        <f t="shared" ref="G2999:G3106" si="1149">P2999/R2999</f>
        <v>14.885974438225711</v>
      </c>
      <c r="H2999" s="17">
        <f t="shared" ref="H2999:H3106" si="1150">S2999/((T2999/3)*4)</f>
        <v>1482.8571428571427</v>
      </c>
      <c r="I2999" s="17">
        <f t="shared" ref="I2999:I3106" si="1151">S2999/U2999</f>
        <v>11.525649566955362</v>
      </c>
      <c r="J2999" s="18">
        <v>13.81</v>
      </c>
      <c r="K2999" s="17">
        <v>0.17</v>
      </c>
      <c r="L2999" s="17">
        <v>3.8365</v>
      </c>
      <c r="M2999" s="18">
        <v>46.62</v>
      </c>
      <c r="N2999" s="17">
        <v>-0.1</v>
      </c>
      <c r="O2999" s="17">
        <v>3.7408000000000001</v>
      </c>
      <c r="P2999" s="18">
        <v>17.82</v>
      </c>
      <c r="Q2999" s="17">
        <v>3.0000000000000001E-3</v>
      </c>
      <c r="R2999" s="17">
        <v>1.1971000000000001</v>
      </c>
      <c r="S2999" s="18">
        <v>13.84</v>
      </c>
      <c r="T2999" s="17">
        <v>7.0000000000000001E-3</v>
      </c>
      <c r="U2999" s="17">
        <v>1.2008000000000001</v>
      </c>
      <c r="V2999" s="21">
        <v>42481</v>
      </c>
      <c r="W2999" s="7">
        <v>603318</v>
      </c>
      <c r="X2999" s="30"/>
      <c r="Y2999" s="66">
        <v>15335</v>
      </c>
      <c r="Z2999" s="66">
        <v>7851</v>
      </c>
      <c r="AA2999" s="30"/>
      <c r="AB2999" s="66">
        <v>14216</v>
      </c>
      <c r="AC2999" s="66">
        <v>8469</v>
      </c>
      <c r="AD2999" s="30" t="s">
        <v>41</v>
      </c>
      <c r="AE2999" s="66">
        <v>34046</v>
      </c>
      <c r="AF2999" s="66">
        <v>10741</v>
      </c>
      <c r="AG2999" s="30" t="s">
        <v>41</v>
      </c>
      <c r="AH2999" s="66">
        <v>30526</v>
      </c>
      <c r="AI2999" s="66">
        <v>11980</v>
      </c>
      <c r="AJ2999" s="76"/>
      <c r="AK2999" s="75"/>
      <c r="AL2999" s="7">
        <v>603318</v>
      </c>
    </row>
    <row r="3000" spans="1:38" x14ac:dyDescent="0.15">
      <c r="A3000" s="7">
        <v>603319</v>
      </c>
      <c r="B3000" s="17">
        <f t="shared" ref="B3000" si="1152">J3000/K3000</f>
        <v>88.28125</v>
      </c>
      <c r="C3000" s="17">
        <f t="shared" ref="C3000" si="1153">J3000/L3000</f>
        <v>9.4798657718120811</v>
      </c>
      <c r="D3000" s="17">
        <f t="shared" ref="D3000" si="1154">M3000/(N3000*4)</f>
        <v>0</v>
      </c>
      <c r="E3000" s="17">
        <f t="shared" ref="E3000" si="1155">M3000/O3000</f>
        <v>0</v>
      </c>
      <c r="F3000" s="17">
        <f t="shared" ref="F3000" si="1156">P3000/(Q3000*2)</f>
        <v>0</v>
      </c>
      <c r="G3000" s="17">
        <f t="shared" ref="G3000" si="1157">P3000/R3000</f>
        <v>0</v>
      </c>
      <c r="H3000" s="17">
        <f t="shared" ref="H3000" si="1158">S3000/((T3000/3)*4)</f>
        <v>0</v>
      </c>
      <c r="I3000" s="17">
        <f t="shared" ref="I3000" si="1159">S3000/U3000</f>
        <v>0</v>
      </c>
      <c r="J3000" s="18">
        <v>56.5</v>
      </c>
      <c r="K3000" s="17">
        <v>0.64</v>
      </c>
      <c r="L3000" s="17">
        <v>5.96</v>
      </c>
      <c r="M3000" s="18">
        <v>0</v>
      </c>
      <c r="N3000" s="17">
        <v>0.37</v>
      </c>
      <c r="O3000" s="17">
        <v>6.33</v>
      </c>
      <c r="P3000" s="18">
        <v>0</v>
      </c>
      <c r="Q3000" s="17">
        <v>0.37</v>
      </c>
      <c r="R3000" s="17">
        <v>6.33</v>
      </c>
      <c r="S3000" s="18">
        <v>0</v>
      </c>
      <c r="T3000" s="17">
        <v>0.64</v>
      </c>
      <c r="U3000" s="17">
        <v>5.96</v>
      </c>
      <c r="V3000" s="21">
        <v>42488</v>
      </c>
      <c r="W3000" s="7">
        <v>603319</v>
      </c>
      <c r="X3000" s="30"/>
      <c r="Y3000" s="66"/>
      <c r="Z3000" s="66"/>
      <c r="AA3000" s="30"/>
      <c r="AB3000" s="66"/>
      <c r="AC3000" s="66"/>
      <c r="AD3000" s="30"/>
      <c r="AE3000" s="66"/>
      <c r="AF3000" s="66"/>
      <c r="AG3000" s="30"/>
      <c r="AH3000" s="66"/>
      <c r="AI3000" s="66"/>
      <c r="AJ3000" s="76"/>
      <c r="AK3000" s="75"/>
      <c r="AL3000" s="7">
        <v>603319</v>
      </c>
    </row>
    <row r="3001" spans="1:38" x14ac:dyDescent="0.15">
      <c r="A3001" s="7">
        <v>603322</v>
      </c>
      <c r="B3001" s="17">
        <f t="shared" si="1144"/>
        <v>111.61971830985917</v>
      </c>
      <c r="C3001" s="17">
        <f t="shared" si="1145"/>
        <v>19.862155388471177</v>
      </c>
      <c r="D3001" s="17">
        <f t="shared" si="1146"/>
        <v>0</v>
      </c>
      <c r="E3001" s="17">
        <f t="shared" si="1147"/>
        <v>0</v>
      </c>
      <c r="F3001" s="17">
        <f t="shared" si="1148"/>
        <v>0</v>
      </c>
      <c r="G3001" s="17">
        <f t="shared" si="1149"/>
        <v>0</v>
      </c>
      <c r="H3001" s="17">
        <f t="shared" si="1150"/>
        <v>248.51249999999999</v>
      </c>
      <c r="I3001" s="17">
        <f t="shared" si="1151"/>
        <v>11.408748945547195</v>
      </c>
      <c r="J3001" s="18">
        <v>79.25</v>
      </c>
      <c r="K3001" s="17">
        <v>0.71</v>
      </c>
      <c r="L3001" s="17">
        <v>3.99</v>
      </c>
      <c r="M3001" s="18">
        <v>0</v>
      </c>
      <c r="N3001" s="17">
        <v>0.71</v>
      </c>
      <c r="O3001" s="17">
        <v>3.99</v>
      </c>
      <c r="P3001" s="18">
        <v>0</v>
      </c>
      <c r="Q3001" s="17">
        <v>0.71</v>
      </c>
      <c r="R3001" s="17">
        <v>3.99</v>
      </c>
      <c r="S3001" s="18">
        <v>66.27</v>
      </c>
      <c r="T3001" s="17">
        <v>0.2</v>
      </c>
      <c r="U3001" s="17">
        <v>5.8087</v>
      </c>
      <c r="V3001" s="21">
        <v>42458</v>
      </c>
      <c r="W3001" s="7">
        <v>603322</v>
      </c>
      <c r="X3001" s="30"/>
      <c r="Y3001" s="66"/>
      <c r="Z3001" s="66"/>
      <c r="AA3001" s="30"/>
      <c r="AB3001" s="66"/>
      <c r="AC3001" s="66"/>
      <c r="AD3001" s="30"/>
      <c r="AE3001" s="66"/>
      <c r="AF3001" s="66"/>
      <c r="AG3001" s="30"/>
      <c r="AH3001" s="66"/>
      <c r="AI3001" s="66"/>
      <c r="AJ3001" s="76"/>
      <c r="AK3001" s="75"/>
      <c r="AL3001" s="7">
        <v>603322</v>
      </c>
    </row>
    <row r="3002" spans="1:38" x14ac:dyDescent="0.15">
      <c r="A3002" s="7">
        <v>603323</v>
      </c>
      <c r="B3002" s="17">
        <f t="shared" ref="B3002:B3007" si="1160">J3002/K3002</f>
        <v>16.104166666666668</v>
      </c>
      <c r="C3002" s="17">
        <f t="shared" ref="C3002:C3007" si="1161">J3002/L3002</f>
        <v>2.8523985239852401</v>
      </c>
      <c r="D3002" s="17">
        <f t="shared" ref="D3002:D3007" si="1162">M3002/(N3002*4)</f>
        <v>0</v>
      </c>
      <c r="E3002" s="17">
        <f t="shared" ref="E3002:E3007" si="1163">M3002/O3002</f>
        <v>0</v>
      </c>
      <c r="F3002" s="17">
        <f t="shared" ref="F3002:F3007" si="1164">P3002/(Q3002*2)</f>
        <v>0</v>
      </c>
      <c r="G3002" s="17">
        <f t="shared" ref="G3002:G3007" si="1165">P3002/R3002</f>
        <v>0</v>
      </c>
      <c r="H3002" s="17">
        <f t="shared" ref="H3002:H3007" si="1166">S3002/((T3002/3)*4)</f>
        <v>0</v>
      </c>
      <c r="I3002" s="17">
        <f t="shared" ref="I3002:I3007" si="1167">S3002/U3002</f>
        <v>0</v>
      </c>
      <c r="J3002" s="18">
        <v>15.46</v>
      </c>
      <c r="K3002" s="17">
        <v>0.96</v>
      </c>
      <c r="L3002" s="17">
        <v>5.42</v>
      </c>
      <c r="M3002" s="18">
        <v>0</v>
      </c>
      <c r="N3002" s="17">
        <v>0.96</v>
      </c>
      <c r="O3002" s="17">
        <v>5.42</v>
      </c>
      <c r="P3002" s="18">
        <v>0</v>
      </c>
      <c r="Q3002" s="17">
        <v>0.96</v>
      </c>
      <c r="R3002" s="17">
        <v>5.42</v>
      </c>
      <c r="S3002" s="18">
        <v>0</v>
      </c>
      <c r="T3002" s="17">
        <v>0.96</v>
      </c>
      <c r="U3002" s="17">
        <v>5.42</v>
      </c>
      <c r="V3002" s="21">
        <v>42488</v>
      </c>
      <c r="W3002" s="7">
        <v>603323</v>
      </c>
      <c r="X3002" s="30"/>
      <c r="Y3002" s="66"/>
      <c r="Z3002" s="66"/>
      <c r="AA3002" s="30"/>
      <c r="AB3002" s="66"/>
      <c r="AC3002" s="66"/>
      <c r="AD3002" s="30"/>
      <c r="AE3002" s="66"/>
      <c r="AF3002" s="66"/>
      <c r="AG3002" s="30"/>
      <c r="AH3002" s="66"/>
      <c r="AI3002" s="66"/>
      <c r="AJ3002" s="76"/>
      <c r="AK3002" s="75"/>
      <c r="AL3002" s="7">
        <v>603323</v>
      </c>
    </row>
    <row r="3003" spans="1:38" x14ac:dyDescent="0.15">
      <c r="A3003" s="7">
        <v>603328</v>
      </c>
      <c r="B3003" s="17">
        <f t="shared" si="1160"/>
        <v>33.3125</v>
      </c>
      <c r="C3003" s="17">
        <f t="shared" si="1161"/>
        <v>3.5913618650824843</v>
      </c>
      <c r="D3003" s="17">
        <f t="shared" si="1162"/>
        <v>25.010416666666668</v>
      </c>
      <c r="E3003" s="17">
        <f t="shared" si="1163"/>
        <v>2.6251626376269668</v>
      </c>
      <c r="F3003" s="17">
        <f t="shared" si="1164"/>
        <v>28.96078431372549</v>
      </c>
      <c r="G3003" s="17">
        <f t="shared" si="1165"/>
        <v>3.3545310015898253</v>
      </c>
      <c r="H3003" s="17">
        <f t="shared" si="1166"/>
        <v>24.891176470588238</v>
      </c>
      <c r="I3003" s="17">
        <f t="shared" si="1167"/>
        <v>3.079627082378114</v>
      </c>
      <c r="J3003" s="18">
        <v>31.98</v>
      </c>
      <c r="K3003" s="17">
        <v>0.96</v>
      </c>
      <c r="L3003" s="17">
        <v>8.9047000000000001</v>
      </c>
      <c r="M3003" s="18">
        <v>24.01</v>
      </c>
      <c r="N3003" s="17">
        <v>0.24</v>
      </c>
      <c r="O3003" s="17">
        <v>9.1461000000000006</v>
      </c>
      <c r="P3003" s="18">
        <v>29.54</v>
      </c>
      <c r="Q3003" s="17">
        <v>0.51</v>
      </c>
      <c r="R3003" s="17">
        <v>8.8059999999999992</v>
      </c>
      <c r="S3003" s="18">
        <v>28.21</v>
      </c>
      <c r="T3003" s="17">
        <v>0.85</v>
      </c>
      <c r="U3003" s="17">
        <v>9.1601999999999997</v>
      </c>
      <c r="V3003" s="21">
        <v>42473</v>
      </c>
      <c r="W3003" s="7">
        <v>603328</v>
      </c>
      <c r="X3003" s="16" t="s">
        <v>43</v>
      </c>
      <c r="Y3003" s="66">
        <v>24208</v>
      </c>
      <c r="Z3003" s="66">
        <v>20200</v>
      </c>
      <c r="AA3003" s="16" t="s">
        <v>41</v>
      </c>
      <c r="AB3003" s="66">
        <v>23381</v>
      </c>
      <c r="AC3003" s="66">
        <v>20914</v>
      </c>
      <c r="AD3003" s="16" t="s">
        <v>37</v>
      </c>
      <c r="AE3003" s="66">
        <v>20694</v>
      </c>
      <c r="AF3003" s="66">
        <v>24087</v>
      </c>
      <c r="AG3003" s="16" t="s">
        <v>39</v>
      </c>
      <c r="AH3003" s="66">
        <v>21299</v>
      </c>
      <c r="AI3003" s="66">
        <v>23403</v>
      </c>
      <c r="AJ3003" s="76"/>
      <c r="AK3003" s="75"/>
      <c r="AL3003" s="7">
        <v>603328</v>
      </c>
    </row>
    <row r="3004" spans="1:38" x14ac:dyDescent="0.15">
      <c r="A3004" s="7">
        <v>603330</v>
      </c>
      <c r="B3004" s="17">
        <f t="shared" si="1160"/>
        <v>0</v>
      </c>
      <c r="C3004" s="17">
        <f t="shared" si="1161"/>
        <v>0</v>
      </c>
      <c r="D3004" s="17">
        <f t="shared" si="1162"/>
        <v>0</v>
      </c>
      <c r="E3004" s="17">
        <f t="shared" si="1163"/>
        <v>0</v>
      </c>
      <c r="F3004" s="17">
        <f t="shared" si="1164"/>
        <v>0</v>
      </c>
      <c r="G3004" s="17">
        <f t="shared" si="1165"/>
        <v>0</v>
      </c>
      <c r="H3004" s="17">
        <f t="shared" si="1166"/>
        <v>0</v>
      </c>
      <c r="I3004" s="17">
        <f t="shared" si="1167"/>
        <v>0</v>
      </c>
      <c r="J3004" s="18">
        <v>0</v>
      </c>
      <c r="K3004" s="17">
        <v>1.1200000000000001</v>
      </c>
      <c r="L3004" s="17">
        <v>6.8654000000000002</v>
      </c>
      <c r="M3004" s="18">
        <v>0</v>
      </c>
      <c r="N3004" s="17">
        <v>0.6</v>
      </c>
      <c r="O3004" s="17">
        <v>7.4664999999999999</v>
      </c>
      <c r="P3004" s="18">
        <v>0</v>
      </c>
      <c r="Q3004" s="17">
        <v>0.6</v>
      </c>
      <c r="R3004" s="17">
        <v>7.4664999999999999</v>
      </c>
      <c r="S3004" s="18">
        <v>0</v>
      </c>
      <c r="T3004" s="17">
        <v>1.1200000000000001</v>
      </c>
      <c r="U3004" s="17">
        <v>6.8654000000000002</v>
      </c>
      <c r="V3004" s="21"/>
      <c r="W3004" s="7">
        <v>603330</v>
      </c>
      <c r="X3004" s="16"/>
      <c r="Y3004" s="66"/>
      <c r="Z3004" s="66"/>
      <c r="AA3004" s="16"/>
      <c r="AB3004" s="66"/>
      <c r="AC3004" s="66"/>
      <c r="AD3004" s="16"/>
      <c r="AE3004" s="66"/>
      <c r="AF3004" s="66"/>
      <c r="AG3004" s="16"/>
      <c r="AH3004" s="66"/>
      <c r="AI3004" s="66"/>
      <c r="AJ3004" s="76"/>
      <c r="AK3004" s="75"/>
      <c r="AL3004" s="7">
        <v>603330</v>
      </c>
    </row>
    <row r="3005" spans="1:38" x14ac:dyDescent="0.15">
      <c r="A3005" s="7">
        <v>603333</v>
      </c>
      <c r="B3005" s="17">
        <f t="shared" si="1160"/>
        <v>1018</v>
      </c>
      <c r="C3005" s="17">
        <f t="shared" si="1161"/>
        <v>3.575568121948649</v>
      </c>
      <c r="D3005" s="17">
        <f t="shared" si="1162"/>
        <v>-735</v>
      </c>
      <c r="E3005" s="17">
        <f t="shared" si="1163"/>
        <v>3.101592995041671</v>
      </c>
      <c r="F3005" s="17">
        <f t="shared" si="1164"/>
        <v>-107.84883720930233</v>
      </c>
      <c r="G3005" s="17">
        <f t="shared" si="1165"/>
        <v>2.6380346286486294</v>
      </c>
      <c r="H3005" s="17">
        <f t="shared" si="1166"/>
        <v>-107.70868824531516</v>
      </c>
      <c r="I3005" s="17">
        <f t="shared" si="1167"/>
        <v>3.0232391335532918</v>
      </c>
      <c r="J3005" s="18">
        <v>10.18</v>
      </c>
      <c r="K3005" s="17">
        <v>0.01</v>
      </c>
      <c r="L3005" s="17">
        <v>2.8471000000000002</v>
      </c>
      <c r="M3005" s="18">
        <v>8.82</v>
      </c>
      <c r="N3005" s="17">
        <v>-3.0000000000000001E-3</v>
      </c>
      <c r="O3005" s="17">
        <v>2.8437000000000001</v>
      </c>
      <c r="P3005" s="18">
        <v>7.42</v>
      </c>
      <c r="Q3005" s="17">
        <v>-3.44E-2</v>
      </c>
      <c r="R3005" s="17">
        <v>2.8127</v>
      </c>
      <c r="S3005" s="18">
        <v>8.43</v>
      </c>
      <c r="T3005" s="17">
        <v>-5.8700000000000002E-2</v>
      </c>
      <c r="U3005" s="17">
        <v>2.7884000000000002</v>
      </c>
      <c r="V3005" s="21">
        <v>42459</v>
      </c>
      <c r="W3005" s="7">
        <v>603333</v>
      </c>
      <c r="X3005" s="16"/>
      <c r="Y3005" s="66">
        <v>30144</v>
      </c>
      <c r="Z3005" s="66">
        <v>17251</v>
      </c>
      <c r="AA3005" s="16"/>
      <c r="AB3005" s="66">
        <v>28233</v>
      </c>
      <c r="AC3005" s="66">
        <v>18418</v>
      </c>
      <c r="AD3005" s="16"/>
      <c r="AE3005" s="66">
        <v>27147</v>
      </c>
      <c r="AF3005" s="66">
        <v>19155</v>
      </c>
      <c r="AG3005" s="16" t="s">
        <v>41</v>
      </c>
      <c r="AH3005" s="66">
        <v>24243</v>
      </c>
      <c r="AI3005" s="66">
        <v>21450</v>
      </c>
      <c r="AJ3005" s="76"/>
      <c r="AK3005" s="75"/>
      <c r="AL3005" s="7">
        <v>603333</v>
      </c>
    </row>
    <row r="3006" spans="1:38" x14ac:dyDescent="0.15">
      <c r="A3006" s="7">
        <v>603336</v>
      </c>
      <c r="B3006" s="17">
        <f t="shared" si="1160"/>
        <v>74.714285714285708</v>
      </c>
      <c r="C3006" s="17">
        <f t="shared" si="1161"/>
        <v>11.540158870255958</v>
      </c>
      <c r="D3006" s="17">
        <f t="shared" si="1162"/>
        <v>0</v>
      </c>
      <c r="E3006" s="17">
        <f t="shared" si="1163"/>
        <v>0</v>
      </c>
      <c r="F3006" s="17">
        <f t="shared" si="1164"/>
        <v>0</v>
      </c>
      <c r="G3006" s="17">
        <f t="shared" si="1165"/>
        <v>0</v>
      </c>
      <c r="H3006" s="17">
        <f t="shared" si="1166"/>
        <v>0</v>
      </c>
      <c r="I3006" s="17">
        <f t="shared" si="1167"/>
        <v>0</v>
      </c>
      <c r="J3006" s="18">
        <v>47.07</v>
      </c>
      <c r="K3006" s="17">
        <v>0.63</v>
      </c>
      <c r="L3006" s="17">
        <v>4.0788000000000002</v>
      </c>
      <c r="M3006" s="18">
        <v>0</v>
      </c>
      <c r="N3006" s="17">
        <v>0.28000000000000003</v>
      </c>
      <c r="O3006" s="17">
        <v>4.3608000000000002</v>
      </c>
      <c r="P3006" s="18">
        <v>0</v>
      </c>
      <c r="Q3006" s="17">
        <v>0.28000000000000003</v>
      </c>
      <c r="R3006" s="17">
        <v>4.3608000000000002</v>
      </c>
      <c r="S3006" s="18">
        <v>0</v>
      </c>
      <c r="T3006" s="17">
        <v>0.63</v>
      </c>
      <c r="U3006" s="17">
        <v>4.0788000000000002</v>
      </c>
      <c r="V3006" s="21">
        <v>42480</v>
      </c>
      <c r="W3006" s="7">
        <v>603336</v>
      </c>
      <c r="X3006" s="16"/>
      <c r="Y3006" s="66"/>
      <c r="Z3006" s="66"/>
      <c r="AA3006" s="16"/>
      <c r="AB3006" s="66"/>
      <c r="AC3006" s="66"/>
      <c r="AD3006" s="16"/>
      <c r="AE3006" s="66"/>
      <c r="AF3006" s="66"/>
      <c r="AG3006" s="16"/>
      <c r="AH3006" s="66"/>
      <c r="AI3006" s="66"/>
      <c r="AJ3006" s="76"/>
      <c r="AK3006" s="75"/>
      <c r="AL3006" s="7">
        <v>603336</v>
      </c>
    </row>
    <row r="3007" spans="1:38" x14ac:dyDescent="0.15">
      <c r="A3007" s="7">
        <v>603337</v>
      </c>
      <c r="B3007" s="17">
        <f t="shared" si="1160"/>
        <v>0</v>
      </c>
      <c r="C3007" s="17">
        <f t="shared" si="1161"/>
        <v>0</v>
      </c>
      <c r="D3007" s="17">
        <f t="shared" si="1162"/>
        <v>0</v>
      </c>
      <c r="E3007" s="17">
        <f t="shared" si="1163"/>
        <v>0</v>
      </c>
      <c r="F3007" s="17">
        <f t="shared" si="1164"/>
        <v>0</v>
      </c>
      <c r="G3007" s="17">
        <f t="shared" si="1165"/>
        <v>0</v>
      </c>
      <c r="H3007" s="17">
        <f t="shared" si="1166"/>
        <v>0</v>
      </c>
      <c r="I3007" s="17">
        <f t="shared" si="1167"/>
        <v>0</v>
      </c>
      <c r="J3007" s="18">
        <v>0</v>
      </c>
      <c r="K3007" s="17">
        <v>1.1000000000000001</v>
      </c>
      <c r="L3007" s="17">
        <v>5.37</v>
      </c>
      <c r="M3007" s="18">
        <v>0</v>
      </c>
      <c r="N3007" s="17">
        <v>0.63</v>
      </c>
      <c r="O3007" s="17">
        <v>5.72</v>
      </c>
      <c r="P3007" s="18">
        <v>0</v>
      </c>
      <c r="Q3007" s="17">
        <v>0.63</v>
      </c>
      <c r="R3007" s="17">
        <v>5.72</v>
      </c>
      <c r="S3007" s="18">
        <v>0</v>
      </c>
      <c r="T3007" s="17">
        <v>1.03</v>
      </c>
      <c r="U3007" s="17">
        <v>5.7159000000000004</v>
      </c>
      <c r="V3007" s="21"/>
      <c r="W3007" s="7">
        <v>603337</v>
      </c>
      <c r="X3007" s="16"/>
      <c r="Y3007" s="66"/>
      <c r="Z3007" s="66"/>
      <c r="AA3007" s="16"/>
      <c r="AB3007" s="66"/>
      <c r="AC3007" s="66"/>
      <c r="AD3007" s="16"/>
      <c r="AE3007" s="66"/>
      <c r="AF3007" s="66"/>
      <c r="AG3007" s="16"/>
      <c r="AH3007" s="66"/>
      <c r="AI3007" s="66"/>
      <c r="AJ3007" s="76"/>
      <c r="AK3007" s="75"/>
      <c r="AL3007" s="7">
        <v>603337</v>
      </c>
    </row>
    <row r="3008" spans="1:38" x14ac:dyDescent="0.15">
      <c r="A3008" s="7">
        <v>603338</v>
      </c>
      <c r="B3008" s="17">
        <f t="shared" ref="B3008:B3011" si="1168">J3008/K3008</f>
        <v>48.249999999999993</v>
      </c>
      <c r="C3008" s="17">
        <f t="shared" ref="C3008:C3011" si="1169">J3008/L3008</f>
        <v>7.7986800161630674</v>
      </c>
      <c r="D3008" s="17">
        <f t="shared" ref="D3008:D3011" si="1170">M3008/(N3008*4)</f>
        <v>54.972222222222221</v>
      </c>
      <c r="E3008" s="17">
        <f t="shared" ref="E3008:E3011" si="1171">M3008/O3008</f>
        <v>6.7997526113249034</v>
      </c>
      <c r="F3008" s="17">
        <f t="shared" ref="F3008:F3011" si="1172">P3008/(Q3008*2)</f>
        <v>44.32692307692308</v>
      </c>
      <c r="G3008" s="17">
        <f t="shared" ref="G3008:G3011" si="1173">P3008/R3008</f>
        <v>7.5335414181360614</v>
      </c>
      <c r="H3008" s="17">
        <f t="shared" ref="H3008:H3011" si="1174">S3008/((T3008/3)*4)</f>
        <v>42.073170731707322</v>
      </c>
      <c r="I3008" s="17">
        <f t="shared" ref="I3008:I3011" si="1175">S3008/U3008</f>
        <v>7.1586417255439017</v>
      </c>
      <c r="J3008" s="18">
        <v>52.11</v>
      </c>
      <c r="K3008" s="17">
        <v>1.08</v>
      </c>
      <c r="L3008" s="17">
        <v>6.6818999999999997</v>
      </c>
      <c r="M3008" s="18">
        <v>39.58</v>
      </c>
      <c r="N3008" s="17">
        <v>0.18</v>
      </c>
      <c r="O3008" s="17">
        <v>5.8208000000000002</v>
      </c>
      <c r="P3008" s="18">
        <v>46.1</v>
      </c>
      <c r="Q3008" s="17">
        <v>0.52</v>
      </c>
      <c r="R3008" s="17">
        <v>6.1193</v>
      </c>
      <c r="S3008" s="18">
        <v>46</v>
      </c>
      <c r="T3008" s="17">
        <v>0.82</v>
      </c>
      <c r="U3008" s="17">
        <v>6.4257999999999997</v>
      </c>
      <c r="V3008" s="21"/>
      <c r="W3008" s="7">
        <v>603338</v>
      </c>
      <c r="X3008" s="30" t="s">
        <v>37</v>
      </c>
      <c r="Y3008" s="66">
        <v>10397</v>
      </c>
      <c r="Z3008" s="66">
        <v>15630</v>
      </c>
      <c r="AA3008" s="30" t="s">
        <v>41</v>
      </c>
      <c r="AB3008" s="66">
        <v>14563</v>
      </c>
      <c r="AC3008" s="66">
        <v>11158</v>
      </c>
      <c r="AD3008" s="30" t="s">
        <v>37</v>
      </c>
      <c r="AE3008" s="66">
        <v>11746</v>
      </c>
      <c r="AF3008" s="66">
        <v>13834</v>
      </c>
      <c r="AG3008" s="42" t="s">
        <v>37</v>
      </c>
      <c r="AH3008" s="66">
        <v>11234</v>
      </c>
      <c r="AI3008" s="66">
        <v>14465</v>
      </c>
      <c r="AJ3008" s="76"/>
      <c r="AK3008" s="75"/>
      <c r="AL3008" s="7">
        <v>603338</v>
      </c>
    </row>
    <row r="3009" spans="1:38" x14ac:dyDescent="0.15">
      <c r="A3009" s="7">
        <v>603339</v>
      </c>
      <c r="B3009" s="17">
        <f t="shared" si="1168"/>
        <v>46.02469135802469</v>
      </c>
      <c r="C3009" s="17">
        <f t="shared" si="1169"/>
        <v>8.0692640692640687</v>
      </c>
      <c r="D3009" s="17">
        <f t="shared" si="1170"/>
        <v>0</v>
      </c>
      <c r="E3009" s="17">
        <f t="shared" si="1171"/>
        <v>0</v>
      </c>
      <c r="F3009" s="17">
        <f t="shared" si="1172"/>
        <v>90.7</v>
      </c>
      <c r="G3009" s="17">
        <f t="shared" si="1173"/>
        <v>9.1368512953106897</v>
      </c>
      <c r="H3009" s="17">
        <f t="shared" si="1174"/>
        <v>62.15217391304347</v>
      </c>
      <c r="I3009" s="17">
        <f t="shared" si="1175"/>
        <v>6.2343609452939734</v>
      </c>
      <c r="J3009" s="18">
        <v>37.28</v>
      </c>
      <c r="K3009" s="17">
        <v>0.81</v>
      </c>
      <c r="L3009" s="17">
        <v>4.62</v>
      </c>
      <c r="M3009" s="18">
        <v>0</v>
      </c>
      <c r="N3009" s="17">
        <v>0.81</v>
      </c>
      <c r="O3009" s="17">
        <v>4.62</v>
      </c>
      <c r="P3009" s="18">
        <v>54.42</v>
      </c>
      <c r="Q3009" s="17">
        <v>0.3</v>
      </c>
      <c r="R3009" s="17">
        <v>5.9561000000000002</v>
      </c>
      <c r="S3009" s="18">
        <v>38.119999999999997</v>
      </c>
      <c r="T3009" s="17">
        <v>0.46</v>
      </c>
      <c r="U3009" s="17">
        <v>6.1144999999999996</v>
      </c>
      <c r="V3009" s="21">
        <v>42480</v>
      </c>
      <c r="W3009" s="7">
        <v>603339</v>
      </c>
      <c r="X3009" s="30"/>
      <c r="Y3009" s="66"/>
      <c r="Z3009" s="66"/>
      <c r="AA3009" s="30"/>
      <c r="AB3009" s="66"/>
      <c r="AC3009" s="66"/>
      <c r="AD3009" s="30"/>
      <c r="AE3009" s="66"/>
      <c r="AF3009" s="66"/>
      <c r="AG3009" s="42"/>
      <c r="AH3009" s="66">
        <v>34368</v>
      </c>
      <c r="AI3009" s="66">
        <v>6017</v>
      </c>
      <c r="AJ3009" s="76"/>
      <c r="AK3009" s="75"/>
      <c r="AL3009" s="7">
        <v>603339</v>
      </c>
    </row>
    <row r="3010" spans="1:38" x14ac:dyDescent="0.15">
      <c r="A3010" s="7">
        <v>603345</v>
      </c>
      <c r="B3010" s="17">
        <f t="shared" si="1168"/>
        <v>0</v>
      </c>
      <c r="C3010" s="17">
        <f t="shared" si="1169"/>
        <v>0</v>
      </c>
      <c r="D3010" s="17">
        <f t="shared" si="1170"/>
        <v>0</v>
      </c>
      <c r="E3010" s="17">
        <f t="shared" si="1171"/>
        <v>0</v>
      </c>
      <c r="F3010" s="17">
        <f t="shared" si="1172"/>
        <v>0</v>
      </c>
      <c r="G3010" s="17">
        <f t="shared" si="1173"/>
        <v>0</v>
      </c>
      <c r="H3010" s="17">
        <f t="shared" si="1174"/>
        <v>0</v>
      </c>
      <c r="I3010" s="17">
        <f t="shared" si="1175"/>
        <v>0</v>
      </c>
      <c r="J3010" s="18">
        <v>0</v>
      </c>
      <c r="K3010" s="17">
        <v>0.79</v>
      </c>
      <c r="L3010" s="17">
        <v>5.1048999999999998</v>
      </c>
      <c r="M3010" s="18">
        <v>0</v>
      </c>
      <c r="N3010" s="17">
        <v>0.63</v>
      </c>
      <c r="O3010" s="17">
        <v>5.7321</v>
      </c>
      <c r="P3010" s="18">
        <v>0</v>
      </c>
      <c r="Q3010" s="17">
        <v>0.63</v>
      </c>
      <c r="R3010" s="17">
        <v>5.7321</v>
      </c>
      <c r="S3010" s="18">
        <v>0</v>
      </c>
      <c r="T3010" s="17">
        <v>0.79</v>
      </c>
      <c r="U3010" s="17">
        <v>5.8907999999999996</v>
      </c>
      <c r="V3010" s="21"/>
      <c r="W3010" s="7">
        <v>603345</v>
      </c>
      <c r="X3010" s="30"/>
      <c r="Y3010" s="66"/>
      <c r="Z3010" s="66"/>
      <c r="AA3010" s="30"/>
      <c r="AB3010" s="66"/>
      <c r="AC3010" s="66"/>
      <c r="AD3010" s="30"/>
      <c r="AE3010" s="66"/>
      <c r="AF3010" s="66"/>
      <c r="AG3010" s="42"/>
      <c r="AH3010" s="66"/>
      <c r="AI3010" s="66"/>
      <c r="AJ3010" s="76"/>
      <c r="AK3010" s="75"/>
      <c r="AL3010" s="7">
        <v>603345</v>
      </c>
    </row>
    <row r="3011" spans="1:38" x14ac:dyDescent="0.15">
      <c r="A3011" s="7">
        <v>603355</v>
      </c>
      <c r="B3011" s="17">
        <f t="shared" si="1168"/>
        <v>48.6</v>
      </c>
      <c r="C3011" s="17">
        <f t="shared" si="1169"/>
        <v>7.2519083969465647</v>
      </c>
      <c r="D3011" s="17">
        <f t="shared" si="1170"/>
        <v>33.277777777777771</v>
      </c>
      <c r="E3011" s="17">
        <f t="shared" si="1171"/>
        <v>5.4128136389650283</v>
      </c>
      <c r="F3011" s="17">
        <f t="shared" si="1172"/>
        <v>34.636363636363633</v>
      </c>
      <c r="G3011" s="17">
        <f t="shared" si="1173"/>
        <v>5.6635747413485555</v>
      </c>
      <c r="H3011" s="17">
        <f t="shared" si="1174"/>
        <v>38.105421686746986</v>
      </c>
      <c r="I3011" s="17">
        <f t="shared" si="1175"/>
        <v>6.0145764694136608</v>
      </c>
      <c r="J3011" s="18">
        <v>46.17</v>
      </c>
      <c r="K3011" s="17">
        <v>0.95</v>
      </c>
      <c r="L3011" s="17">
        <v>6.3666</v>
      </c>
      <c r="M3011" s="18">
        <v>35.94</v>
      </c>
      <c r="N3011" s="17">
        <v>0.27</v>
      </c>
      <c r="O3011" s="17">
        <v>6.6398000000000001</v>
      </c>
      <c r="P3011" s="18">
        <v>38.1</v>
      </c>
      <c r="Q3011" s="17">
        <v>0.55000000000000004</v>
      </c>
      <c r="R3011" s="17">
        <v>6.7271999999999998</v>
      </c>
      <c r="S3011" s="18">
        <v>42.17</v>
      </c>
      <c r="T3011" s="17">
        <v>0.83</v>
      </c>
      <c r="U3011" s="17">
        <v>7.0113000000000003</v>
      </c>
      <c r="V3011" s="21">
        <v>42486</v>
      </c>
      <c r="W3011" s="7">
        <v>603355</v>
      </c>
      <c r="X3011" s="30" t="s">
        <v>37</v>
      </c>
      <c r="Y3011" s="66">
        <v>18660</v>
      </c>
      <c r="Z3011" s="66">
        <v>21490</v>
      </c>
      <c r="AA3011" s="30" t="s">
        <v>37</v>
      </c>
      <c r="AB3011" s="66">
        <v>17691</v>
      </c>
      <c r="AC3011" s="66">
        <v>22667</v>
      </c>
      <c r="AD3011" s="16" t="s">
        <v>37</v>
      </c>
      <c r="AE3011" s="66">
        <v>17411</v>
      </c>
      <c r="AF3011" s="66">
        <v>23031</v>
      </c>
      <c r="AG3011" s="16" t="s">
        <v>39</v>
      </c>
      <c r="AH3011" s="66">
        <v>19070</v>
      </c>
      <c r="AI3011" s="66">
        <v>21028</v>
      </c>
      <c r="AJ3011" s="76"/>
      <c r="AK3011" s="75"/>
      <c r="AL3011" s="7">
        <v>603355</v>
      </c>
    </row>
    <row r="3012" spans="1:38" x14ac:dyDescent="0.15">
      <c r="A3012" s="7">
        <v>603358</v>
      </c>
      <c r="B3012" s="17">
        <f t="shared" ref="B3012:B3016" si="1176">J3012/K3012</f>
        <v>0</v>
      </c>
      <c r="C3012" s="17">
        <f t="shared" ref="C3012:C3016" si="1177">J3012/L3012</f>
        <v>0</v>
      </c>
      <c r="D3012" s="17">
        <f t="shared" ref="D3012:D3016" si="1178">M3012/(N3012*4)</f>
        <v>0</v>
      </c>
      <c r="E3012" s="17">
        <f t="shared" ref="E3012:E3016" si="1179">M3012/O3012</f>
        <v>0</v>
      </c>
      <c r="F3012" s="17">
        <f t="shared" ref="F3012:F3016" si="1180">P3012/(Q3012*2)</f>
        <v>0</v>
      </c>
      <c r="G3012" s="17">
        <f t="shared" ref="G3012:G3016" si="1181">P3012/R3012</f>
        <v>0</v>
      </c>
      <c r="H3012" s="17">
        <f t="shared" ref="H3012:H3016" si="1182">S3012/((T3012/3)*4)</f>
        <v>0</v>
      </c>
      <c r="I3012" s="17">
        <f t="shared" ref="I3012:I3016" si="1183">S3012/U3012</f>
        <v>0</v>
      </c>
      <c r="J3012" s="18">
        <v>0</v>
      </c>
      <c r="K3012" s="17">
        <v>2.14</v>
      </c>
      <c r="L3012" s="17">
        <v>8.58</v>
      </c>
      <c r="M3012" s="18">
        <v>0</v>
      </c>
      <c r="N3012" s="17">
        <v>1.04</v>
      </c>
      <c r="O3012" s="17">
        <v>9.1199999999999992</v>
      </c>
      <c r="P3012" s="18">
        <v>0</v>
      </c>
      <c r="Q3012" s="17">
        <v>1.04</v>
      </c>
      <c r="R3012" s="17">
        <v>9.1199999999999992</v>
      </c>
      <c r="S3012" s="18">
        <v>0</v>
      </c>
      <c r="T3012" s="17">
        <v>1.67</v>
      </c>
      <c r="U3012" s="17">
        <v>9.7493999999999996</v>
      </c>
      <c r="V3012" s="21"/>
      <c r="W3012" s="7">
        <v>603358</v>
      </c>
      <c r="X3012" s="30"/>
      <c r="Y3012" s="66"/>
      <c r="Z3012" s="66"/>
      <c r="AA3012" s="30"/>
      <c r="AB3012" s="66"/>
      <c r="AC3012" s="66"/>
      <c r="AD3012" s="16"/>
      <c r="AE3012" s="66"/>
      <c r="AF3012" s="66"/>
      <c r="AG3012" s="16"/>
      <c r="AH3012" s="66"/>
      <c r="AI3012" s="66"/>
      <c r="AJ3012" s="76"/>
      <c r="AK3012" s="75"/>
      <c r="AL3012" s="7">
        <v>603358</v>
      </c>
    </row>
    <row r="3013" spans="1:38" x14ac:dyDescent="0.15">
      <c r="A3013" s="7">
        <v>603360</v>
      </c>
      <c r="B3013" s="17">
        <f t="shared" si="1176"/>
        <v>0</v>
      </c>
      <c r="C3013" s="17">
        <f t="shared" si="1177"/>
        <v>0</v>
      </c>
      <c r="D3013" s="17">
        <f t="shared" si="1178"/>
        <v>0</v>
      </c>
      <c r="E3013" s="17">
        <f t="shared" si="1179"/>
        <v>0</v>
      </c>
      <c r="F3013" s="17">
        <f t="shared" si="1180"/>
        <v>0</v>
      </c>
      <c r="G3013" s="17">
        <f t="shared" si="1181"/>
        <v>0</v>
      </c>
      <c r="H3013" s="17">
        <f t="shared" si="1182"/>
        <v>0</v>
      </c>
      <c r="I3013" s="17">
        <f t="shared" si="1183"/>
        <v>0</v>
      </c>
      <c r="J3013" s="18">
        <v>0</v>
      </c>
      <c r="K3013" s="17">
        <v>0.56999999999999995</v>
      </c>
      <c r="L3013" s="17">
        <v>3.61</v>
      </c>
      <c r="M3013" s="18">
        <v>0</v>
      </c>
      <c r="N3013" s="17">
        <v>0.44</v>
      </c>
      <c r="O3013" s="17">
        <v>4.04</v>
      </c>
      <c r="P3013" s="18">
        <v>0</v>
      </c>
      <c r="Q3013" s="17">
        <v>0.44</v>
      </c>
      <c r="R3013" s="17">
        <v>4.04</v>
      </c>
      <c r="S3013" s="18">
        <v>0</v>
      </c>
      <c r="T3013" s="17">
        <v>0.73</v>
      </c>
      <c r="U3013" s="17">
        <v>4.04</v>
      </c>
      <c r="V3013" s="21"/>
      <c r="W3013" s="7">
        <v>603360</v>
      </c>
      <c r="X3013" s="30"/>
      <c r="Y3013" s="66"/>
      <c r="Z3013" s="66"/>
      <c r="AA3013" s="30"/>
      <c r="AB3013" s="66"/>
      <c r="AC3013" s="66"/>
      <c r="AD3013" s="16"/>
      <c r="AE3013" s="66"/>
      <c r="AF3013" s="66"/>
      <c r="AG3013" s="16"/>
      <c r="AH3013" s="66"/>
      <c r="AI3013" s="66"/>
      <c r="AJ3013" s="76"/>
      <c r="AK3013" s="75"/>
      <c r="AL3013" s="7">
        <v>603360</v>
      </c>
    </row>
    <row r="3014" spans="1:38" x14ac:dyDescent="0.15">
      <c r="A3014" s="7">
        <v>603366</v>
      </c>
      <c r="B3014" s="17">
        <f t="shared" si="1176"/>
        <v>27.970588235294116</v>
      </c>
      <c r="C3014" s="17">
        <f t="shared" si="1177"/>
        <v>2.0641156425672302</v>
      </c>
      <c r="D3014" s="17">
        <f t="shared" si="1178"/>
        <v>33.291666666666671</v>
      </c>
      <c r="E3014" s="17">
        <f t="shared" si="1179"/>
        <v>1.7134156802195919</v>
      </c>
      <c r="F3014" s="17">
        <f t="shared" si="1180"/>
        <v>24.705882352941178</v>
      </c>
      <c r="G3014" s="17">
        <f t="shared" si="1181"/>
        <v>1.8354236769654328</v>
      </c>
      <c r="H3014" s="17">
        <f t="shared" si="1182"/>
        <v>27.026785714285712</v>
      </c>
      <c r="I3014" s="17">
        <f t="shared" si="1183"/>
        <v>2.1481796891632956</v>
      </c>
      <c r="J3014" s="18">
        <v>9.51</v>
      </c>
      <c r="K3014" s="17">
        <v>0.34</v>
      </c>
      <c r="L3014" s="17">
        <v>4.6073000000000004</v>
      </c>
      <c r="M3014" s="18">
        <v>7.99</v>
      </c>
      <c r="N3014" s="17">
        <v>0.06</v>
      </c>
      <c r="O3014" s="17">
        <v>4.6631999999999998</v>
      </c>
      <c r="P3014" s="18">
        <v>8.4</v>
      </c>
      <c r="Q3014" s="17">
        <v>0.17</v>
      </c>
      <c r="R3014" s="17">
        <v>4.5766</v>
      </c>
      <c r="S3014" s="18">
        <v>10.09</v>
      </c>
      <c r="T3014" s="17">
        <v>0.28000000000000003</v>
      </c>
      <c r="U3014" s="17">
        <v>4.6970000000000001</v>
      </c>
      <c r="V3014" s="21">
        <v>42484</v>
      </c>
      <c r="W3014" s="7">
        <v>603366</v>
      </c>
      <c r="X3014" s="16"/>
      <c r="Y3014" s="66">
        <v>43180</v>
      </c>
      <c r="Z3014" s="66">
        <v>19907</v>
      </c>
      <c r="AA3014" s="16"/>
      <c r="AB3014" s="66">
        <v>40186</v>
      </c>
      <c r="AC3014" s="66">
        <v>19907</v>
      </c>
      <c r="AD3014" s="30"/>
      <c r="AE3014" s="66">
        <v>41236</v>
      </c>
      <c r="AF3014" s="66">
        <v>19400</v>
      </c>
      <c r="AG3014" s="16" t="s">
        <v>41</v>
      </c>
      <c r="AH3014" s="66">
        <v>38408</v>
      </c>
      <c r="AI3014" s="66">
        <v>20828</v>
      </c>
      <c r="AJ3014" s="76"/>
      <c r="AK3014" s="75"/>
      <c r="AL3014" s="7">
        <v>603366</v>
      </c>
    </row>
    <row r="3015" spans="1:38" x14ac:dyDescent="0.15">
      <c r="A3015" s="7">
        <v>603368</v>
      </c>
      <c r="B3015" s="17">
        <f t="shared" si="1176"/>
        <v>43.57297297297297</v>
      </c>
      <c r="C3015" s="17">
        <f t="shared" si="1177"/>
        <v>6.8228562722709842</v>
      </c>
      <c r="D3015" s="17">
        <f t="shared" si="1178"/>
        <v>31.278846153846153</v>
      </c>
      <c r="E3015" s="17">
        <f t="shared" si="1179"/>
        <v>3.0683179430102152</v>
      </c>
      <c r="F3015" s="17">
        <f t="shared" si="1180"/>
        <v>39.108108108108098</v>
      </c>
      <c r="G3015" s="17">
        <f t="shared" si="1181"/>
        <v>4.0971769969136673</v>
      </c>
      <c r="H3015" s="17">
        <f t="shared" si="1182"/>
        <v>34.606508875739642</v>
      </c>
      <c r="I3015" s="17">
        <f t="shared" si="1183"/>
        <v>3.5821252044172498</v>
      </c>
      <c r="J3015" s="18">
        <v>80.61</v>
      </c>
      <c r="K3015" s="17">
        <v>1.85</v>
      </c>
      <c r="L3015" s="17">
        <v>11.8147</v>
      </c>
      <c r="M3015" s="18">
        <v>65.06</v>
      </c>
      <c r="N3015" s="17">
        <v>0.52</v>
      </c>
      <c r="O3015" s="17">
        <v>21.203800000000001</v>
      </c>
      <c r="P3015" s="18">
        <v>86.82</v>
      </c>
      <c r="Q3015" s="17">
        <v>1.1100000000000001</v>
      </c>
      <c r="R3015" s="17">
        <v>21.190200000000001</v>
      </c>
      <c r="S3015" s="18">
        <v>77.98</v>
      </c>
      <c r="T3015" s="17">
        <v>1.69</v>
      </c>
      <c r="U3015" s="17">
        <v>21.769200000000001</v>
      </c>
      <c r="V3015" s="21">
        <v>42450</v>
      </c>
      <c r="W3015" s="7">
        <v>603368</v>
      </c>
      <c r="X3015" s="30" t="s">
        <v>39</v>
      </c>
      <c r="Y3015" s="66">
        <v>9518</v>
      </c>
      <c r="Z3015" s="66">
        <v>11820</v>
      </c>
      <c r="AA3015" s="16" t="s">
        <v>37</v>
      </c>
      <c r="AB3015" s="66">
        <v>10568</v>
      </c>
      <c r="AC3015" s="66">
        <v>13470</v>
      </c>
      <c r="AD3015" s="16" t="s">
        <v>39</v>
      </c>
      <c r="AE3015" s="66">
        <v>11263</v>
      </c>
      <c r="AF3015" s="66">
        <v>12639</v>
      </c>
      <c r="AG3015" s="16" t="s">
        <v>43</v>
      </c>
      <c r="AH3015" s="66">
        <v>12762</v>
      </c>
      <c r="AI3015" s="66">
        <v>11154</v>
      </c>
      <c r="AJ3015" s="76"/>
      <c r="AK3015" s="75"/>
      <c r="AL3015" s="7">
        <v>603368</v>
      </c>
    </row>
    <row r="3016" spans="1:38" x14ac:dyDescent="0.15">
      <c r="A3016" s="7">
        <v>603369</v>
      </c>
      <c r="B3016" s="17">
        <f t="shared" si="1176"/>
        <v>9.6074985354422964</v>
      </c>
      <c r="C3016" s="17">
        <f t="shared" si="1177"/>
        <v>1.6321656050955415</v>
      </c>
      <c r="D3016" s="17">
        <f t="shared" si="1178"/>
        <v>13.678781925343811</v>
      </c>
      <c r="E3016" s="17">
        <f t="shared" si="1179"/>
        <v>3.8638965002948216</v>
      </c>
      <c r="F3016" s="17">
        <f t="shared" si="1180"/>
        <v>15.851641861563902</v>
      </c>
      <c r="G3016" s="17">
        <f t="shared" si="1181"/>
        <v>3.8623150866286764</v>
      </c>
      <c r="H3016" s="17">
        <f t="shared" si="1182"/>
        <v>19.255773335920825</v>
      </c>
      <c r="I3016" s="17">
        <f t="shared" si="1183"/>
        <v>3.681544968833482</v>
      </c>
      <c r="J3016" s="18">
        <v>13.12</v>
      </c>
      <c r="K3016" s="17">
        <v>1.3655999999999999</v>
      </c>
      <c r="L3016" s="17">
        <v>8.0383999999999993</v>
      </c>
      <c r="M3016" s="18">
        <v>33.42</v>
      </c>
      <c r="N3016" s="17">
        <v>0.61080000000000001</v>
      </c>
      <c r="O3016" s="17">
        <v>8.6493000000000002</v>
      </c>
      <c r="P3016" s="18">
        <v>13.42</v>
      </c>
      <c r="Q3016" s="17">
        <v>0.42330000000000001</v>
      </c>
      <c r="R3016" s="17">
        <v>3.4746000000000001</v>
      </c>
      <c r="S3016" s="18">
        <v>13.23</v>
      </c>
      <c r="T3016" s="17">
        <v>0.51529999999999998</v>
      </c>
      <c r="U3016" s="17">
        <v>3.5935999999999999</v>
      </c>
      <c r="V3016" s="21">
        <v>42461</v>
      </c>
      <c r="W3016" s="7">
        <v>603369</v>
      </c>
      <c r="X3016" s="16" t="s">
        <v>37</v>
      </c>
      <c r="Y3016" s="66">
        <v>15070</v>
      </c>
      <c r="Z3016" s="66">
        <v>33298</v>
      </c>
      <c r="AA3016" s="16" t="s">
        <v>39</v>
      </c>
      <c r="AB3016" s="66">
        <v>16082</v>
      </c>
      <c r="AC3016" s="66">
        <v>31203</v>
      </c>
      <c r="AD3016" s="16" t="s">
        <v>37</v>
      </c>
      <c r="AE3016" s="66">
        <v>29796</v>
      </c>
      <c r="AF3016" s="66">
        <v>42103</v>
      </c>
      <c r="AG3016" s="16" t="s">
        <v>43</v>
      </c>
      <c r="AH3016" s="66">
        <v>35420</v>
      </c>
      <c r="AI3016" s="66">
        <v>35418</v>
      </c>
      <c r="AJ3016" s="76"/>
      <c r="AK3016" s="75"/>
      <c r="AL3016" s="7">
        <v>603369</v>
      </c>
    </row>
    <row r="3017" spans="1:38" x14ac:dyDescent="0.15">
      <c r="A3017" s="7">
        <v>603377</v>
      </c>
      <c r="B3017" s="17">
        <f t="shared" ref="B3017:B3019" si="1184">J3017/K3017</f>
        <v>45.359550561797747</v>
      </c>
      <c r="C3017" s="17">
        <f t="shared" ref="C3017:C3019" si="1185">J3017/L3017</f>
        <v>19.826146743934778</v>
      </c>
      <c r="D3017" s="17">
        <f t="shared" ref="D3017:D3019" si="1186">M3017/(N3017*4)</f>
        <v>1000</v>
      </c>
      <c r="E3017" s="17">
        <f t="shared" ref="E3017:E3019" si="1187">M3017/O3017</f>
        <v>10.919414719371042</v>
      </c>
      <c r="F3017" s="17">
        <f t="shared" ref="F3017:F3019" si="1188">P3017/(Q3017*2)</f>
        <v>78.431034482758633</v>
      </c>
      <c r="G3017" s="17">
        <f t="shared" ref="G3017:G3019" si="1189">P3017/R3017</f>
        <v>12.553121033169601</v>
      </c>
      <c r="H3017" s="17">
        <f t="shared" ref="H3017:H3019" si="1190">S3017/((T3017/3)*4)</f>
        <v>62.014705882352942</v>
      </c>
      <c r="I3017" s="17">
        <f t="shared" ref="I3017:I3019" si="1191">S3017/U3017</f>
        <v>11.110525622447636</v>
      </c>
      <c r="J3017" s="18">
        <v>40.369999999999997</v>
      </c>
      <c r="K3017" s="17">
        <v>0.89</v>
      </c>
      <c r="L3017" s="17">
        <v>2.0362</v>
      </c>
      <c r="M3017" s="18">
        <v>40</v>
      </c>
      <c r="N3017" s="17">
        <v>0.01</v>
      </c>
      <c r="O3017" s="17">
        <v>3.6631999999999998</v>
      </c>
      <c r="P3017" s="18">
        <v>45.49</v>
      </c>
      <c r="Q3017" s="17">
        <v>0.28999999999999998</v>
      </c>
      <c r="R3017" s="17">
        <v>3.6238000000000001</v>
      </c>
      <c r="S3017" s="18">
        <v>42.17</v>
      </c>
      <c r="T3017" s="17">
        <v>0.51</v>
      </c>
      <c r="U3017" s="17">
        <v>3.7955000000000001</v>
      </c>
      <c r="V3017" s="28">
        <v>42471</v>
      </c>
      <c r="W3017" s="7">
        <v>603377</v>
      </c>
      <c r="X3017" s="16" t="s">
        <v>43</v>
      </c>
      <c r="Y3017" s="66">
        <v>41568</v>
      </c>
      <c r="Z3017" s="66">
        <v>10103</v>
      </c>
      <c r="AA3017" s="16" t="s">
        <v>41</v>
      </c>
      <c r="AB3017" s="66">
        <v>27953</v>
      </c>
      <c r="AC3017" s="66">
        <v>15025</v>
      </c>
      <c r="AD3017" s="16" t="s">
        <v>37</v>
      </c>
      <c r="AE3017" s="66">
        <v>14173</v>
      </c>
      <c r="AF3017" s="66">
        <v>29633</v>
      </c>
      <c r="AG3017" s="16" t="s">
        <v>37</v>
      </c>
      <c r="AH3017" s="66">
        <v>11946</v>
      </c>
      <c r="AI3017" s="66">
        <v>35158</v>
      </c>
      <c r="AJ3017" s="76"/>
      <c r="AK3017" s="75"/>
      <c r="AL3017" s="7">
        <v>603377</v>
      </c>
    </row>
    <row r="3018" spans="1:38" x14ac:dyDescent="0.15">
      <c r="A3018" s="7">
        <v>603385</v>
      </c>
      <c r="B3018" s="17" t="e">
        <f t="shared" si="1184"/>
        <v>#DIV/0!</v>
      </c>
      <c r="C3018" s="17" t="e">
        <f t="shared" si="1185"/>
        <v>#DIV/0!</v>
      </c>
      <c r="D3018" s="17" t="e">
        <f t="shared" si="1186"/>
        <v>#DIV/0!</v>
      </c>
      <c r="E3018" s="17" t="e">
        <f t="shared" si="1187"/>
        <v>#DIV/0!</v>
      </c>
      <c r="F3018" s="17" t="e">
        <f t="shared" si="1188"/>
        <v>#DIV/0!</v>
      </c>
      <c r="G3018" s="17" t="e">
        <f t="shared" si="1189"/>
        <v>#DIV/0!</v>
      </c>
      <c r="H3018" s="17" t="e">
        <f t="shared" si="1190"/>
        <v>#DIV/0!</v>
      </c>
      <c r="I3018" s="17" t="e">
        <f t="shared" si="1191"/>
        <v>#DIV/0!</v>
      </c>
      <c r="J3018" s="18">
        <v>0</v>
      </c>
      <c r="K3018" s="17"/>
      <c r="L3018" s="17"/>
      <c r="M3018" s="18">
        <v>0</v>
      </c>
      <c r="N3018" s="17"/>
      <c r="O3018" s="17"/>
      <c r="P3018" s="18">
        <v>0</v>
      </c>
      <c r="Q3018" s="17"/>
      <c r="R3018" s="17"/>
      <c r="S3018" s="18">
        <v>0</v>
      </c>
      <c r="T3018" s="17"/>
      <c r="U3018" s="17"/>
      <c r="V3018" s="28"/>
      <c r="W3018" s="7">
        <v>603385</v>
      </c>
      <c r="X3018" s="16"/>
      <c r="Y3018" s="66"/>
      <c r="Z3018" s="66"/>
      <c r="AA3018" s="16"/>
      <c r="AB3018" s="66"/>
      <c r="AC3018" s="66"/>
      <c r="AD3018" s="16"/>
      <c r="AE3018" s="66"/>
      <c r="AF3018" s="66"/>
      <c r="AG3018" s="16"/>
      <c r="AH3018" s="66"/>
      <c r="AI3018" s="66"/>
      <c r="AJ3018" s="76"/>
      <c r="AK3018" s="75"/>
      <c r="AL3018" s="7">
        <v>603385</v>
      </c>
    </row>
    <row r="3019" spans="1:38" x14ac:dyDescent="0.15">
      <c r="A3019" s="7">
        <v>603388</v>
      </c>
      <c r="B3019" s="17">
        <f t="shared" si="1184"/>
        <v>0</v>
      </c>
      <c r="C3019" s="17">
        <f t="shared" si="1185"/>
        <v>0</v>
      </c>
      <c r="D3019" s="17">
        <f t="shared" si="1186"/>
        <v>0</v>
      </c>
      <c r="E3019" s="17">
        <f t="shared" si="1187"/>
        <v>0</v>
      </c>
      <c r="F3019" s="17">
        <f t="shared" si="1188"/>
        <v>0</v>
      </c>
      <c r="G3019" s="17">
        <f t="shared" si="1189"/>
        <v>0</v>
      </c>
      <c r="H3019" s="17">
        <f t="shared" si="1190"/>
        <v>0</v>
      </c>
      <c r="I3019" s="17">
        <f t="shared" si="1191"/>
        <v>0</v>
      </c>
      <c r="J3019" s="18">
        <v>0</v>
      </c>
      <c r="K3019" s="17">
        <v>0.71</v>
      </c>
      <c r="L3019" s="17">
        <v>5.48</v>
      </c>
      <c r="M3019" s="18">
        <v>0</v>
      </c>
      <c r="N3019" s="17">
        <v>0.65</v>
      </c>
      <c r="O3019" s="17">
        <v>4.78</v>
      </c>
      <c r="P3019" s="18">
        <v>0</v>
      </c>
      <c r="Q3019" s="17">
        <v>0.65</v>
      </c>
      <c r="R3019" s="17">
        <v>4.78</v>
      </c>
      <c r="S3019" s="18">
        <v>0</v>
      </c>
      <c r="T3019" s="17">
        <v>0.65</v>
      </c>
      <c r="U3019" s="17">
        <v>4.78</v>
      </c>
      <c r="V3019" s="28"/>
      <c r="W3019" s="7">
        <v>603388</v>
      </c>
      <c r="X3019" s="16"/>
      <c r="Y3019" s="66"/>
      <c r="Z3019" s="66"/>
      <c r="AA3019" s="16"/>
      <c r="AB3019" s="66"/>
      <c r="AC3019" s="66"/>
      <c r="AD3019" s="16"/>
      <c r="AE3019" s="66"/>
      <c r="AF3019" s="66"/>
      <c r="AG3019" s="16"/>
      <c r="AH3019" s="66"/>
      <c r="AI3019" s="66"/>
      <c r="AJ3019" s="76"/>
      <c r="AK3019" s="75"/>
      <c r="AL3019" s="7">
        <v>603388</v>
      </c>
    </row>
    <row r="3020" spans="1:38" x14ac:dyDescent="0.15">
      <c r="A3020" s="7">
        <v>603389</v>
      </c>
      <c r="B3020" s="17">
        <f t="shared" ref="B3020:B3021" si="1192">J3020/K3020</f>
        <v>51.297872340425535</v>
      </c>
      <c r="C3020" s="17">
        <f t="shared" ref="C3020:C3021" si="1193">J3020/L3020</f>
        <v>9.761133603238866</v>
      </c>
      <c r="D3020" s="17">
        <f t="shared" ref="D3020:D3021" si="1194">M3020/(N3020*4)</f>
        <v>0</v>
      </c>
      <c r="E3020" s="17">
        <f t="shared" ref="E3020:E3021" si="1195">M3020/O3020</f>
        <v>0</v>
      </c>
      <c r="F3020" s="17">
        <f t="shared" ref="F3020:F3021" si="1196">P3020/(Q3020*2)</f>
        <v>0</v>
      </c>
      <c r="G3020" s="17">
        <f t="shared" ref="G3020:G3021" si="1197">P3020/R3020</f>
        <v>0</v>
      </c>
      <c r="H3020" s="17">
        <f t="shared" ref="H3020:H3021" si="1198">S3020/((T3020/3)*4)</f>
        <v>0</v>
      </c>
      <c r="I3020" s="17">
        <f t="shared" ref="I3020:I3021" si="1199">S3020/U3020</f>
        <v>0</v>
      </c>
      <c r="J3020" s="18">
        <v>24.11</v>
      </c>
      <c r="K3020" s="17">
        <v>0.47</v>
      </c>
      <c r="L3020" s="17">
        <v>2.4700000000000002</v>
      </c>
      <c r="M3020" s="18">
        <v>0</v>
      </c>
      <c r="N3020" s="17">
        <v>0.25</v>
      </c>
      <c r="O3020" s="17">
        <v>2.6</v>
      </c>
      <c r="P3020" s="18">
        <v>0</v>
      </c>
      <c r="Q3020" s="17">
        <v>0.25</v>
      </c>
      <c r="R3020" s="17">
        <v>2.6</v>
      </c>
      <c r="S3020" s="18">
        <v>0</v>
      </c>
      <c r="T3020" s="17">
        <v>0.25</v>
      </c>
      <c r="U3020" s="17">
        <v>2.6</v>
      </c>
      <c r="V3020" s="28">
        <v>42474</v>
      </c>
      <c r="W3020" s="7">
        <v>603389</v>
      </c>
      <c r="X3020" s="16"/>
      <c r="Y3020" s="66"/>
      <c r="Z3020" s="66"/>
      <c r="AA3020" s="16"/>
      <c r="AB3020" s="66"/>
      <c r="AC3020" s="66"/>
      <c r="AD3020" s="16"/>
      <c r="AE3020" s="66"/>
      <c r="AF3020" s="66"/>
      <c r="AG3020" s="16"/>
      <c r="AH3020" s="66"/>
      <c r="AI3020" s="66"/>
      <c r="AJ3020" s="76"/>
      <c r="AK3020" s="75"/>
      <c r="AL3020" s="7">
        <v>603389</v>
      </c>
    </row>
    <row r="3021" spans="1:38" x14ac:dyDescent="0.15">
      <c r="A3021" s="7">
        <v>603393</v>
      </c>
      <c r="B3021" s="17">
        <f t="shared" si="1192"/>
        <v>31.736526946107787</v>
      </c>
      <c r="C3021" s="17">
        <f t="shared" si="1193"/>
        <v>9.3639575971731439</v>
      </c>
      <c r="D3021" s="17">
        <f t="shared" si="1194"/>
        <v>0</v>
      </c>
      <c r="E3021" s="17">
        <f t="shared" si="1195"/>
        <v>0</v>
      </c>
      <c r="F3021" s="17">
        <f t="shared" si="1196"/>
        <v>0</v>
      </c>
      <c r="G3021" s="17">
        <f t="shared" si="1197"/>
        <v>0</v>
      </c>
      <c r="H3021" s="17">
        <f t="shared" si="1198"/>
        <v>41.204999999999998</v>
      </c>
      <c r="I3021" s="17">
        <f t="shared" si="1199"/>
        <v>5.1518646674356017</v>
      </c>
      <c r="J3021" s="18">
        <v>53</v>
      </c>
      <c r="K3021" s="17">
        <v>1.67</v>
      </c>
      <c r="L3021" s="17">
        <v>5.66</v>
      </c>
      <c r="M3021" s="18">
        <v>0</v>
      </c>
      <c r="N3021" s="17">
        <v>0.06</v>
      </c>
      <c r="O3021" s="17">
        <v>2.35</v>
      </c>
      <c r="P3021" s="18">
        <v>0</v>
      </c>
      <c r="Q3021" s="17">
        <v>0.06</v>
      </c>
      <c r="R3021" s="17">
        <v>5.35</v>
      </c>
      <c r="S3021" s="18">
        <v>54.94</v>
      </c>
      <c r="T3021" s="17">
        <v>1</v>
      </c>
      <c r="U3021" s="17">
        <v>10.664099999999999</v>
      </c>
      <c r="V3021" s="28">
        <v>42465</v>
      </c>
      <c r="W3021" s="7">
        <v>603393</v>
      </c>
      <c r="X3021" s="16"/>
      <c r="Y3021" s="66"/>
      <c r="Z3021" s="66"/>
      <c r="AA3021" s="16"/>
      <c r="AB3021" s="66"/>
      <c r="AC3021" s="66"/>
      <c r="AD3021" s="16"/>
      <c r="AE3021" s="66"/>
      <c r="AF3021" s="66"/>
      <c r="AG3021" s="16"/>
      <c r="AH3021" s="66"/>
      <c r="AI3021" s="66"/>
      <c r="AJ3021" s="76"/>
      <c r="AK3021" s="75"/>
      <c r="AL3021" s="7">
        <v>603393</v>
      </c>
    </row>
    <row r="3022" spans="1:38" x14ac:dyDescent="0.15">
      <c r="A3022" s="7">
        <v>603398</v>
      </c>
      <c r="B3022" s="17">
        <f t="shared" si="1144"/>
        <v>36.434782608695656</v>
      </c>
      <c r="C3022" s="17">
        <f t="shared" si="1145"/>
        <v>5.9603826594117857</v>
      </c>
      <c r="D3022" s="17">
        <f t="shared" si="1146"/>
        <v>114.625</v>
      </c>
      <c r="E3022" s="17">
        <f t="shared" si="1147"/>
        <v>12.693798449612402</v>
      </c>
      <c r="F3022" s="17">
        <f t="shared" si="1148"/>
        <v>131.92857142857142</v>
      </c>
      <c r="G3022" s="17">
        <f t="shared" si="1149"/>
        <v>14.201683902964129</v>
      </c>
      <c r="H3022" s="17">
        <f t="shared" si="1150"/>
        <v>110.67391304347824</v>
      </c>
      <c r="I3022" s="17">
        <f t="shared" si="1151"/>
        <v>12.596496437054631</v>
      </c>
      <c r="J3022" s="18">
        <v>33.520000000000003</v>
      </c>
      <c r="K3022" s="17">
        <v>0.92</v>
      </c>
      <c r="L3022" s="17">
        <v>5.6238000000000001</v>
      </c>
      <c r="M3022" s="18">
        <v>73.36</v>
      </c>
      <c r="N3022" s="17">
        <v>0.16</v>
      </c>
      <c r="O3022" s="17">
        <v>5.7792000000000003</v>
      </c>
      <c r="P3022" s="18">
        <v>36.94</v>
      </c>
      <c r="Q3022" s="17">
        <v>0.14000000000000001</v>
      </c>
      <c r="R3022" s="17">
        <v>2.6011000000000002</v>
      </c>
      <c r="S3022" s="18">
        <v>33.94</v>
      </c>
      <c r="T3022" s="17">
        <v>0.23</v>
      </c>
      <c r="U3022" s="17">
        <v>2.6943999999999999</v>
      </c>
      <c r="V3022" s="21">
        <v>42445</v>
      </c>
      <c r="W3022" s="7">
        <v>603398</v>
      </c>
      <c r="X3022" s="16"/>
      <c r="Y3022" s="66">
        <v>15581</v>
      </c>
      <c r="Z3022" s="66">
        <v>6161</v>
      </c>
      <c r="AA3022" s="16"/>
      <c r="AB3022" s="66">
        <v>13026</v>
      </c>
      <c r="AC3022" s="66">
        <v>7370</v>
      </c>
      <c r="AD3022" s="16"/>
      <c r="AE3022" s="66">
        <v>26268</v>
      </c>
      <c r="AF3022" s="66">
        <v>8040</v>
      </c>
      <c r="AG3022" s="16"/>
      <c r="AH3022" s="66">
        <v>22290</v>
      </c>
      <c r="AI3022" s="66">
        <v>9475</v>
      </c>
      <c r="AJ3022" s="76"/>
      <c r="AK3022" s="75"/>
      <c r="AL3022" s="7">
        <v>603398</v>
      </c>
    </row>
    <row r="3023" spans="1:38" x14ac:dyDescent="0.15">
      <c r="A3023" s="7">
        <v>603399</v>
      </c>
      <c r="B3023" s="17">
        <f t="shared" si="1144"/>
        <v>-12.88505747126437</v>
      </c>
      <c r="C3023" s="17">
        <f t="shared" si="1145"/>
        <v>3.0425578113125611</v>
      </c>
      <c r="D3023" s="17">
        <f t="shared" si="1146"/>
        <v>-25.4</v>
      </c>
      <c r="E3023" s="17">
        <f t="shared" si="1147"/>
        <v>2.8303200824581443</v>
      </c>
      <c r="F3023" s="17">
        <f t="shared" si="1148"/>
        <v>-63.833333333333336</v>
      </c>
      <c r="G3023" s="17">
        <f t="shared" si="1149"/>
        <v>3.1908689494293094</v>
      </c>
      <c r="H3023" s="17">
        <f t="shared" si="1150"/>
        <v>-59.624999999999993</v>
      </c>
      <c r="I3023" s="17">
        <f t="shared" si="1151"/>
        <v>2.6651767006565161</v>
      </c>
      <c r="J3023" s="18">
        <v>11.21</v>
      </c>
      <c r="K3023" s="17">
        <v>-0.87</v>
      </c>
      <c r="L3023" s="17">
        <v>3.6844000000000001</v>
      </c>
      <c r="M3023" s="18">
        <v>10.16</v>
      </c>
      <c r="N3023" s="17">
        <v>-0.1</v>
      </c>
      <c r="O3023" s="17">
        <v>3.5897000000000001</v>
      </c>
      <c r="P3023" s="18">
        <v>11.49</v>
      </c>
      <c r="Q3023" s="17">
        <v>-0.09</v>
      </c>
      <c r="R3023" s="17">
        <v>3.6009000000000002</v>
      </c>
      <c r="S3023" s="18">
        <v>9.5399999999999991</v>
      </c>
      <c r="T3023" s="17">
        <v>-0.12</v>
      </c>
      <c r="U3023" s="17">
        <v>3.5794999999999999</v>
      </c>
      <c r="V3023" s="21">
        <v>42480</v>
      </c>
      <c r="W3023" s="7">
        <v>603399</v>
      </c>
      <c r="X3023" s="16" t="s">
        <v>43</v>
      </c>
      <c r="Y3023" s="66">
        <v>22389</v>
      </c>
      <c r="Z3023" s="66">
        <v>22299</v>
      </c>
      <c r="AA3023" s="16" t="s">
        <v>37</v>
      </c>
      <c r="AB3023" s="66">
        <v>20961</v>
      </c>
      <c r="AC3023" s="66">
        <v>23818</v>
      </c>
      <c r="AD3023" s="16" t="s">
        <v>43</v>
      </c>
      <c r="AE3023" s="66">
        <v>29082</v>
      </c>
      <c r="AF3023" s="66">
        <v>17167</v>
      </c>
      <c r="AG3023" s="16" t="s">
        <v>43</v>
      </c>
      <c r="AH3023" s="66">
        <v>42793</v>
      </c>
      <c r="AI3023" s="66">
        <v>11667</v>
      </c>
      <c r="AJ3023" s="76"/>
      <c r="AK3023" s="75"/>
      <c r="AL3023" s="7">
        <v>603399</v>
      </c>
    </row>
    <row r="3024" spans="1:38" x14ac:dyDescent="0.15">
      <c r="A3024" s="7">
        <v>603416</v>
      </c>
      <c r="B3024" s="17">
        <f t="shared" ref="B3024:B3035" si="1200">J3024/K3024</f>
        <v>46.370370370370367</v>
      </c>
      <c r="C3024" s="17">
        <f t="shared" ref="C3024:C3035" si="1201">J3024/L3024</f>
        <v>11.470716232620994</v>
      </c>
      <c r="D3024" s="17">
        <f t="shared" ref="D3024:D3035" si="1202">M3024/(N3024*4)</f>
        <v>0</v>
      </c>
      <c r="E3024" s="17">
        <f t="shared" ref="E3024:E3035" si="1203">M3024/O3024</f>
        <v>0</v>
      </c>
      <c r="F3024" s="17">
        <f t="shared" ref="F3024:F3035" si="1204">P3024/(Q3024*2)</f>
        <v>0</v>
      </c>
      <c r="G3024" s="17">
        <f t="shared" ref="G3024:G3035" si="1205">P3024/R3024</f>
        <v>0</v>
      </c>
      <c r="H3024" s="17">
        <f t="shared" ref="H3024:H3035" si="1206">S3024/((T3024/3)*4)</f>
        <v>0</v>
      </c>
      <c r="I3024" s="17">
        <f t="shared" ref="I3024:I3035" si="1207">S3024/U3024</f>
        <v>0</v>
      </c>
      <c r="J3024" s="18">
        <v>50.08</v>
      </c>
      <c r="K3024" s="17">
        <v>1.08</v>
      </c>
      <c r="L3024" s="17">
        <v>4.3658999999999999</v>
      </c>
      <c r="M3024" s="18">
        <v>0</v>
      </c>
      <c r="N3024" s="17">
        <v>0.56000000000000005</v>
      </c>
      <c r="O3024" s="17">
        <v>4.7831999999999999</v>
      </c>
      <c r="P3024" s="18">
        <v>0</v>
      </c>
      <c r="Q3024" s="17">
        <v>0.56000000000000005</v>
      </c>
      <c r="R3024" s="17">
        <v>4.7831999999999999</v>
      </c>
      <c r="S3024" s="18">
        <v>0</v>
      </c>
      <c r="T3024" s="17">
        <v>1.08</v>
      </c>
      <c r="U3024" s="17">
        <v>4.3658999999999999</v>
      </c>
      <c r="V3024" s="21">
        <v>42472</v>
      </c>
      <c r="W3024" s="7">
        <v>603416</v>
      </c>
      <c r="X3024" s="16"/>
      <c r="Y3024" s="66"/>
      <c r="Z3024" s="66"/>
      <c r="AA3024" s="16"/>
      <c r="AB3024" s="66"/>
      <c r="AC3024" s="66"/>
      <c r="AD3024" s="16"/>
      <c r="AE3024" s="66"/>
      <c r="AF3024" s="66"/>
      <c r="AG3024" s="16"/>
      <c r="AH3024" s="66"/>
      <c r="AI3024" s="66"/>
      <c r="AJ3024" s="76"/>
      <c r="AK3024" s="75"/>
      <c r="AL3024" s="7">
        <v>603416</v>
      </c>
    </row>
    <row r="3025" spans="1:38" x14ac:dyDescent="0.15">
      <c r="A3025" s="7">
        <v>603421</v>
      </c>
      <c r="B3025" s="17">
        <f t="shared" si="1200"/>
        <v>58.449275362318843</v>
      </c>
      <c r="C3025" s="17">
        <f t="shared" si="1201"/>
        <v>14.71897810218978</v>
      </c>
      <c r="D3025" s="17">
        <f t="shared" si="1202"/>
        <v>0</v>
      </c>
      <c r="E3025" s="17">
        <f t="shared" si="1203"/>
        <v>0</v>
      </c>
      <c r="F3025" s="17">
        <f t="shared" si="1204"/>
        <v>0</v>
      </c>
      <c r="G3025" s="17">
        <f t="shared" si="1205"/>
        <v>0</v>
      </c>
      <c r="H3025" s="17">
        <f t="shared" si="1206"/>
        <v>0</v>
      </c>
      <c r="I3025" s="17">
        <f t="shared" si="1207"/>
        <v>0</v>
      </c>
      <c r="J3025" s="18">
        <v>40.33</v>
      </c>
      <c r="K3025" s="17">
        <v>0.69</v>
      </c>
      <c r="L3025" s="17">
        <v>2.74</v>
      </c>
      <c r="M3025" s="18">
        <v>0</v>
      </c>
      <c r="N3025" s="17">
        <v>0.2</v>
      </c>
      <c r="O3025" s="17">
        <v>2.94</v>
      </c>
      <c r="P3025" s="18">
        <v>0</v>
      </c>
      <c r="Q3025" s="17">
        <v>0.2</v>
      </c>
      <c r="R3025" s="17">
        <v>2.94</v>
      </c>
      <c r="S3025" s="18">
        <v>0</v>
      </c>
      <c r="T3025" s="17">
        <v>0.98</v>
      </c>
      <c r="U3025" s="17">
        <v>2.1800000000000002</v>
      </c>
      <c r="V3025" s="21">
        <v>42484</v>
      </c>
      <c r="W3025" s="7">
        <v>603421</v>
      </c>
      <c r="X3025" s="16"/>
      <c r="Y3025" s="66"/>
      <c r="Z3025" s="66"/>
      <c r="AA3025" s="16"/>
      <c r="AB3025" s="66"/>
      <c r="AC3025" s="66"/>
      <c r="AD3025" s="16"/>
      <c r="AE3025" s="66"/>
      <c r="AF3025" s="66"/>
      <c r="AG3025" s="16"/>
      <c r="AH3025" s="66"/>
      <c r="AI3025" s="66"/>
      <c r="AJ3025" s="76"/>
      <c r="AK3025" s="75"/>
      <c r="AL3025" s="7">
        <v>603421</v>
      </c>
    </row>
    <row r="3026" spans="1:38" x14ac:dyDescent="0.15">
      <c r="A3026" s="7">
        <v>603429</v>
      </c>
      <c r="B3026" s="17">
        <f t="shared" si="1200"/>
        <v>0</v>
      </c>
      <c r="C3026" s="17">
        <f t="shared" si="1201"/>
        <v>0</v>
      </c>
      <c r="D3026" s="17">
        <f t="shared" si="1202"/>
        <v>0</v>
      </c>
      <c r="E3026" s="17">
        <f t="shared" si="1203"/>
        <v>0</v>
      </c>
      <c r="F3026" s="17">
        <f t="shared" si="1204"/>
        <v>0</v>
      </c>
      <c r="G3026" s="17">
        <f t="shared" si="1205"/>
        <v>0</v>
      </c>
      <c r="H3026" s="17">
        <f t="shared" si="1206"/>
        <v>0</v>
      </c>
      <c r="I3026" s="17">
        <f t="shared" si="1207"/>
        <v>0</v>
      </c>
      <c r="J3026" s="18">
        <v>0</v>
      </c>
      <c r="K3026" s="17">
        <v>0.91900000000000004</v>
      </c>
      <c r="L3026" s="17">
        <v>18.748000000000001</v>
      </c>
      <c r="M3026" s="18">
        <v>0</v>
      </c>
      <c r="N3026" s="17">
        <v>0.6532</v>
      </c>
      <c r="O3026" s="17">
        <v>3.59</v>
      </c>
      <c r="P3026" s="18">
        <v>0</v>
      </c>
      <c r="Q3026" s="17">
        <v>0.6532</v>
      </c>
      <c r="R3026" s="17">
        <v>3.59</v>
      </c>
      <c r="S3026" s="18">
        <v>0</v>
      </c>
      <c r="T3026" s="17">
        <v>0.6532</v>
      </c>
      <c r="U3026" s="17">
        <v>3.59</v>
      </c>
      <c r="V3026" s="21"/>
      <c r="W3026" s="7">
        <v>603429</v>
      </c>
      <c r="X3026" s="16"/>
      <c r="Y3026" s="66"/>
      <c r="Z3026" s="66"/>
      <c r="AA3026" s="16"/>
      <c r="AB3026" s="66"/>
      <c r="AC3026" s="66"/>
      <c r="AD3026" s="16"/>
      <c r="AE3026" s="66"/>
      <c r="AF3026" s="66"/>
      <c r="AG3026" s="16"/>
      <c r="AH3026" s="66"/>
      <c r="AI3026" s="66"/>
      <c r="AJ3026" s="76"/>
      <c r="AK3026" s="75"/>
      <c r="AL3026" s="7">
        <v>603429</v>
      </c>
    </row>
    <row r="3027" spans="1:38" x14ac:dyDescent="0.15">
      <c r="A3027" s="7">
        <v>603444</v>
      </c>
      <c r="B3027" s="17">
        <f t="shared" si="1200"/>
        <v>0</v>
      </c>
      <c r="C3027" s="17">
        <f t="shared" si="1201"/>
        <v>0</v>
      </c>
      <c r="D3027" s="17">
        <f t="shared" si="1202"/>
        <v>0</v>
      </c>
      <c r="E3027" s="17">
        <f t="shared" si="1203"/>
        <v>0</v>
      </c>
      <c r="F3027" s="17">
        <f t="shared" si="1204"/>
        <v>0</v>
      </c>
      <c r="G3027" s="17">
        <f t="shared" si="1205"/>
        <v>0</v>
      </c>
      <c r="H3027" s="17">
        <f t="shared" si="1206"/>
        <v>0</v>
      </c>
      <c r="I3027" s="17">
        <f t="shared" si="1207"/>
        <v>0</v>
      </c>
      <c r="J3027" s="18">
        <v>0</v>
      </c>
      <c r="K3027" s="17">
        <v>3.28</v>
      </c>
      <c r="L3027" s="17">
        <v>9.0448000000000004</v>
      </c>
      <c r="M3027" s="18">
        <v>0</v>
      </c>
      <c r="N3027" s="17">
        <v>5.49</v>
      </c>
      <c r="O3027" s="17">
        <v>13.693899999999999</v>
      </c>
      <c r="P3027" s="18">
        <v>0</v>
      </c>
      <c r="Q3027" s="17">
        <v>5.49</v>
      </c>
      <c r="R3027" s="17">
        <v>13.693899999999999</v>
      </c>
      <c r="S3027" s="18">
        <v>0</v>
      </c>
      <c r="T3027" s="17">
        <v>8.65</v>
      </c>
      <c r="U3027" s="17">
        <v>16.849599999999999</v>
      </c>
      <c r="V3027" s="21"/>
      <c r="W3027" s="7">
        <v>603444</v>
      </c>
      <c r="X3027" s="16"/>
      <c r="Y3027" s="66"/>
      <c r="Z3027" s="66"/>
      <c r="AA3027" s="16"/>
      <c r="AB3027" s="66"/>
      <c r="AC3027" s="66"/>
      <c r="AD3027" s="16"/>
      <c r="AE3027" s="66"/>
      <c r="AF3027" s="66"/>
      <c r="AG3027" s="16"/>
      <c r="AH3027" s="66"/>
      <c r="AI3027" s="66"/>
      <c r="AJ3027" s="76"/>
      <c r="AK3027" s="75"/>
      <c r="AL3027" s="7">
        <v>603444</v>
      </c>
    </row>
    <row r="3028" spans="1:38" x14ac:dyDescent="0.15">
      <c r="A3028" s="7">
        <v>603456</v>
      </c>
      <c r="B3028" s="17">
        <f t="shared" ref="B3028:B3034" si="1208">J3028/K3028</f>
        <v>22.46875</v>
      </c>
      <c r="C3028" s="17">
        <f t="shared" ref="C3028:C3034" si="1209">J3028/L3028</f>
        <v>1.8997542737865616</v>
      </c>
      <c r="D3028" s="17">
        <f t="shared" ref="D3028:D3034" si="1210">M3028/(N3028*4)</f>
        <v>86.970588235294116</v>
      </c>
      <c r="E3028" s="17">
        <f t="shared" ref="E3028:E3034" si="1211">M3028/O3028</f>
        <v>5.1310081554745794</v>
      </c>
      <c r="F3028" s="17">
        <f t="shared" ref="F3028:F3034" si="1212">P3028/(Q3028*2)</f>
        <v>86.066666666666677</v>
      </c>
      <c r="G3028" s="17">
        <f t="shared" ref="G3028:G3034" si="1213">P3028/R3028</f>
        <v>4.5999536797847886</v>
      </c>
      <c r="H3028" s="17">
        <f t="shared" ref="H3028:H3034" si="1214">S3028/((T3028/3)*4)</f>
        <v>65.527777777777771</v>
      </c>
      <c r="I3028" s="17">
        <f t="shared" ref="I3028:I3034" si="1215">S3028/U3028</f>
        <v>4.1238374938815472</v>
      </c>
      <c r="J3028" s="18">
        <v>21.57</v>
      </c>
      <c r="K3028" s="17">
        <v>0.96</v>
      </c>
      <c r="L3028" s="17">
        <v>11.354100000000001</v>
      </c>
      <c r="M3028" s="18">
        <v>59.14</v>
      </c>
      <c r="N3028" s="17">
        <v>0.17</v>
      </c>
      <c r="O3028" s="17">
        <v>11.526</v>
      </c>
      <c r="P3028" s="18">
        <v>25.82</v>
      </c>
      <c r="Q3028" s="17">
        <v>0.15</v>
      </c>
      <c r="R3028" s="17">
        <v>5.6131000000000002</v>
      </c>
      <c r="S3028" s="18">
        <v>23.59</v>
      </c>
      <c r="T3028" s="17">
        <v>0.27</v>
      </c>
      <c r="U3028" s="17">
        <v>5.7203999999999997</v>
      </c>
      <c r="V3028" s="21">
        <v>42481</v>
      </c>
      <c r="W3028" s="7">
        <v>603456</v>
      </c>
      <c r="X3028" s="16" t="s">
        <v>37</v>
      </c>
      <c r="Y3028" s="66">
        <v>6861</v>
      </c>
      <c r="Z3028" s="66">
        <v>32295</v>
      </c>
      <c r="AA3028" s="16" t="s">
        <v>39</v>
      </c>
      <c r="AB3028" s="66">
        <v>8155</v>
      </c>
      <c r="AC3028" s="66">
        <v>27170</v>
      </c>
      <c r="AD3028" s="16" t="s">
        <v>37</v>
      </c>
      <c r="AE3028" s="66">
        <v>11332</v>
      </c>
      <c r="AF3028" s="66">
        <v>39106</v>
      </c>
      <c r="AG3028" s="16" t="s">
        <v>39</v>
      </c>
      <c r="AH3028" s="66">
        <v>14227</v>
      </c>
      <c r="AI3028" s="66">
        <v>31148</v>
      </c>
      <c r="AJ3028" s="76"/>
      <c r="AK3028" s="75"/>
      <c r="AL3028" s="7">
        <v>603456</v>
      </c>
    </row>
    <row r="3029" spans="1:38" x14ac:dyDescent="0.15">
      <c r="A3029" s="7">
        <v>603508</v>
      </c>
      <c r="B3029" s="17">
        <f t="shared" si="1208"/>
        <v>30.453333333333333</v>
      </c>
      <c r="C3029" s="17">
        <f t="shared" si="1209"/>
        <v>4.791105828059993</v>
      </c>
      <c r="D3029" s="17">
        <f t="shared" si="1210"/>
        <v>71.708333333333329</v>
      </c>
      <c r="E3029" s="17">
        <f t="shared" si="1211"/>
        <v>5.8951276992217467</v>
      </c>
      <c r="F3029" s="17">
        <f t="shared" si="1212"/>
        <v>110.45555555555555</v>
      </c>
      <c r="G3029" s="17">
        <f t="shared" si="1213"/>
        <v>6.8154394624982855</v>
      </c>
      <c r="H3029" s="17">
        <f t="shared" si="1214"/>
        <v>89.126865671641781</v>
      </c>
      <c r="I3029" s="17">
        <f t="shared" si="1215"/>
        <v>5.3794752950873947</v>
      </c>
      <c r="J3029" s="18">
        <v>68.52</v>
      </c>
      <c r="K3029" s="17">
        <v>2.25</v>
      </c>
      <c r="L3029" s="17">
        <v>14.301500000000001</v>
      </c>
      <c r="M3029" s="18">
        <v>86.05</v>
      </c>
      <c r="N3029" s="17">
        <v>0.3</v>
      </c>
      <c r="O3029" s="17">
        <v>14.5968</v>
      </c>
      <c r="P3029" s="18">
        <v>99.41</v>
      </c>
      <c r="Q3029" s="17">
        <v>0.45</v>
      </c>
      <c r="R3029" s="17">
        <v>14.586</v>
      </c>
      <c r="S3029" s="18">
        <v>79.62</v>
      </c>
      <c r="T3029" s="17">
        <v>0.67</v>
      </c>
      <c r="U3029" s="17">
        <v>14.800700000000001</v>
      </c>
      <c r="V3029" s="21">
        <v>42478</v>
      </c>
      <c r="W3029" s="7">
        <v>603508</v>
      </c>
      <c r="X3029" s="16"/>
      <c r="Y3029" s="66"/>
      <c r="Z3029" s="66"/>
      <c r="AA3029" s="16"/>
      <c r="AB3029" s="66">
        <v>28439</v>
      </c>
      <c r="AC3029" s="66">
        <v>5626</v>
      </c>
      <c r="AD3029" s="16"/>
      <c r="AE3029" s="66">
        <v>27896</v>
      </c>
      <c r="AF3029" s="66">
        <v>5735</v>
      </c>
      <c r="AG3029" s="16"/>
      <c r="AH3029" s="66">
        <v>26470</v>
      </c>
      <c r="AI3029" s="66">
        <v>6045</v>
      </c>
      <c r="AJ3029" s="76"/>
      <c r="AK3029" s="75"/>
      <c r="AL3029" s="7">
        <v>603508</v>
      </c>
    </row>
    <row r="3030" spans="1:38" x14ac:dyDescent="0.15">
      <c r="A3030" s="7">
        <v>603515</v>
      </c>
      <c r="B3030" s="17">
        <f t="shared" si="1208"/>
        <v>68.767857142857139</v>
      </c>
      <c r="C3030" s="17">
        <f t="shared" si="1209"/>
        <v>11.066091954022989</v>
      </c>
      <c r="D3030" s="17">
        <f t="shared" si="1210"/>
        <v>0</v>
      </c>
      <c r="E3030" s="17">
        <f t="shared" si="1211"/>
        <v>0</v>
      </c>
      <c r="F3030" s="17">
        <f t="shared" si="1212"/>
        <v>0</v>
      </c>
      <c r="G3030" s="17">
        <f t="shared" si="1213"/>
        <v>0</v>
      </c>
      <c r="H3030" s="17">
        <f t="shared" si="1214"/>
        <v>50.776315789473692</v>
      </c>
      <c r="I3030" s="17">
        <f t="shared" si="1215"/>
        <v>7.6487027530573011</v>
      </c>
      <c r="J3030" s="18">
        <v>38.51</v>
      </c>
      <c r="K3030" s="17">
        <v>0.56000000000000005</v>
      </c>
      <c r="L3030" s="17">
        <v>3.48</v>
      </c>
      <c r="M3030" s="18">
        <v>0</v>
      </c>
      <c r="N3030" s="17">
        <v>0.84</v>
      </c>
      <c r="O3030" s="17">
        <v>3.48</v>
      </c>
      <c r="P3030" s="18">
        <v>0</v>
      </c>
      <c r="Q3030" s="17">
        <v>0.84</v>
      </c>
      <c r="R3030" s="17">
        <v>3.48</v>
      </c>
      <c r="S3030" s="18">
        <v>38.590000000000003</v>
      </c>
      <c r="T3030" s="17">
        <v>0.56999999999999995</v>
      </c>
      <c r="U3030" s="17">
        <v>5.0453000000000001</v>
      </c>
      <c r="V3030" s="21">
        <v>42478</v>
      </c>
      <c r="W3030" s="7">
        <v>603515</v>
      </c>
      <c r="X3030" s="16"/>
      <c r="Y3030" s="66"/>
      <c r="Z3030" s="66"/>
      <c r="AA3030" s="16"/>
      <c r="AB3030" s="66"/>
      <c r="AC3030" s="66"/>
      <c r="AD3030" s="16"/>
      <c r="AE3030" s="66"/>
      <c r="AF3030" s="66"/>
      <c r="AG3030" s="16"/>
      <c r="AH3030" s="66">
        <v>41467</v>
      </c>
      <c r="AI3030" s="66">
        <v>13974</v>
      </c>
      <c r="AJ3030" s="76"/>
      <c r="AK3030" s="75"/>
      <c r="AL3030" s="7">
        <v>603515</v>
      </c>
    </row>
    <row r="3031" spans="1:38" x14ac:dyDescent="0.15">
      <c r="A3031" s="7">
        <v>603517</v>
      </c>
      <c r="B3031" s="17">
        <f t="shared" si="1208"/>
        <v>0</v>
      </c>
      <c r="C3031" s="17">
        <f t="shared" si="1209"/>
        <v>0</v>
      </c>
      <c r="D3031" s="17">
        <f t="shared" si="1210"/>
        <v>0</v>
      </c>
      <c r="E3031" s="17">
        <f t="shared" si="1211"/>
        <v>0</v>
      </c>
      <c r="F3031" s="17">
        <f t="shared" si="1212"/>
        <v>0</v>
      </c>
      <c r="G3031" s="17">
        <f t="shared" si="1213"/>
        <v>0</v>
      </c>
      <c r="H3031" s="17">
        <f t="shared" si="1214"/>
        <v>0</v>
      </c>
      <c r="I3031" s="17">
        <f t="shared" si="1215"/>
        <v>0</v>
      </c>
      <c r="J3031" s="18">
        <v>0</v>
      </c>
      <c r="K3031" s="17">
        <v>0.84</v>
      </c>
      <c r="L3031" s="17">
        <v>3.2839</v>
      </c>
      <c r="M3031" s="18">
        <v>0</v>
      </c>
      <c r="N3031" s="17">
        <v>0.84</v>
      </c>
      <c r="O3031" s="17">
        <v>3.2839</v>
      </c>
      <c r="P3031" s="18">
        <v>0</v>
      </c>
      <c r="Q3031" s="17">
        <v>0.84</v>
      </c>
      <c r="R3031" s="17">
        <v>3.2839</v>
      </c>
      <c r="S3031" s="18">
        <v>0</v>
      </c>
      <c r="T3031" s="17">
        <v>0.76</v>
      </c>
      <c r="U3031" s="17">
        <v>3.7715999999999998</v>
      </c>
      <c r="V3031" s="21"/>
      <c r="W3031" s="7">
        <v>603517</v>
      </c>
      <c r="X3031" s="16"/>
      <c r="Y3031" s="66"/>
      <c r="Z3031" s="66"/>
      <c r="AA3031" s="16"/>
      <c r="AB3031" s="66"/>
      <c r="AC3031" s="66"/>
      <c r="AD3031" s="16"/>
      <c r="AE3031" s="66"/>
      <c r="AF3031" s="66"/>
      <c r="AG3031" s="16"/>
      <c r="AH3031" s="66"/>
      <c r="AI3031" s="66"/>
      <c r="AJ3031" s="76"/>
      <c r="AK3031" s="75"/>
      <c r="AL3031" s="7">
        <v>603517</v>
      </c>
    </row>
    <row r="3032" spans="1:38" x14ac:dyDescent="0.15">
      <c r="A3032" s="7">
        <v>603518</v>
      </c>
      <c r="B3032" s="17">
        <f t="shared" si="1208"/>
        <v>43.960526315789465</v>
      </c>
      <c r="C3032" s="17">
        <f t="shared" si="1209"/>
        <v>3.5920868723793138</v>
      </c>
      <c r="D3032" s="17">
        <f t="shared" si="1210"/>
        <v>45.083333333333336</v>
      </c>
      <c r="E3032" s="17">
        <f t="shared" si="1211"/>
        <v>2.8615557130616005</v>
      </c>
      <c r="F3032" s="17">
        <f t="shared" si="1212"/>
        <v>73.825000000000003</v>
      </c>
      <c r="G3032" s="17">
        <f t="shared" si="1213"/>
        <v>3.1477178246317186</v>
      </c>
      <c r="H3032" s="17">
        <f t="shared" si="1214"/>
        <v>50.380434782608688</v>
      </c>
      <c r="I3032" s="17">
        <f t="shared" si="1215"/>
        <v>3.2047293092719351</v>
      </c>
      <c r="J3032" s="18">
        <v>33.409999999999997</v>
      </c>
      <c r="K3032" s="17">
        <v>0.76</v>
      </c>
      <c r="L3032" s="17">
        <v>9.3010000000000002</v>
      </c>
      <c r="M3032" s="18">
        <v>27.05</v>
      </c>
      <c r="N3032" s="17">
        <v>0.15</v>
      </c>
      <c r="O3032" s="17">
        <v>9.4528999999999996</v>
      </c>
      <c r="P3032" s="18">
        <v>29.53</v>
      </c>
      <c r="Q3032" s="17">
        <v>0.2</v>
      </c>
      <c r="R3032" s="17">
        <v>9.3813999999999993</v>
      </c>
      <c r="S3032" s="18">
        <v>30.9</v>
      </c>
      <c r="T3032" s="17">
        <v>0.46</v>
      </c>
      <c r="U3032" s="17">
        <v>9.6419999999999995</v>
      </c>
      <c r="V3032" s="21">
        <v>42482</v>
      </c>
      <c r="W3032" s="7">
        <v>603518</v>
      </c>
      <c r="X3032" s="30" t="s">
        <v>43</v>
      </c>
      <c r="Y3032" s="66">
        <v>13661</v>
      </c>
      <c r="Z3032" s="66">
        <v>10832</v>
      </c>
      <c r="AA3032" s="30" t="s">
        <v>41</v>
      </c>
      <c r="AB3032" s="66">
        <v>12930</v>
      </c>
      <c r="AC3032" s="66">
        <v>11445</v>
      </c>
      <c r="AD3032" s="16" t="s">
        <v>43</v>
      </c>
      <c r="AE3032" s="66">
        <v>13626</v>
      </c>
      <c r="AF3032" s="66">
        <v>10860</v>
      </c>
      <c r="AG3032" s="16" t="s">
        <v>37</v>
      </c>
      <c r="AH3032" s="66">
        <v>10635</v>
      </c>
      <c r="AI3032" s="66">
        <v>13914</v>
      </c>
      <c r="AJ3032" s="76"/>
      <c r="AK3032" s="75"/>
      <c r="AL3032" s="7">
        <v>603518</v>
      </c>
    </row>
    <row r="3033" spans="1:38" x14ac:dyDescent="0.15">
      <c r="A3033" s="7">
        <v>603519</v>
      </c>
      <c r="B3033" s="17">
        <f t="shared" si="1208"/>
        <v>35.45454545454546</v>
      </c>
      <c r="C3033" s="17">
        <f t="shared" si="1209"/>
        <v>3.6665323614519614</v>
      </c>
      <c r="D3033" s="17">
        <f t="shared" si="1210"/>
        <v>48.141304347826086</v>
      </c>
      <c r="E3033" s="17">
        <f t="shared" si="1211"/>
        <v>5.2608447759775743</v>
      </c>
      <c r="F3033" s="17">
        <f t="shared" si="1212"/>
        <v>47.608695652173907</v>
      </c>
      <c r="G3033" s="17">
        <f t="shared" si="1213"/>
        <v>5.3805709793130561</v>
      </c>
      <c r="H3033" s="17">
        <f t="shared" si="1214"/>
        <v>67.6171875</v>
      </c>
      <c r="I3033" s="17">
        <f t="shared" si="1215"/>
        <v>6.9214529053308391</v>
      </c>
      <c r="J3033" s="18">
        <v>30.03</v>
      </c>
      <c r="K3033" s="17">
        <v>0.84699999999999998</v>
      </c>
      <c r="L3033" s="17">
        <v>8.1903000000000006</v>
      </c>
      <c r="M3033" s="18">
        <v>44.29</v>
      </c>
      <c r="N3033" s="17">
        <v>0.23</v>
      </c>
      <c r="O3033" s="17">
        <v>8.4187999999999992</v>
      </c>
      <c r="P3033" s="18">
        <v>21.9</v>
      </c>
      <c r="Q3033" s="17">
        <v>0.23</v>
      </c>
      <c r="R3033" s="17">
        <v>4.0701999999999998</v>
      </c>
      <c r="S3033" s="18">
        <v>28.85</v>
      </c>
      <c r="T3033" s="17">
        <v>0.32</v>
      </c>
      <c r="U3033" s="17">
        <v>4.1681999999999997</v>
      </c>
      <c r="V3033" s="21">
        <v>42461</v>
      </c>
      <c r="W3033" s="7">
        <v>603519</v>
      </c>
      <c r="X3033" s="30"/>
      <c r="Y3033" s="66">
        <v>8288</v>
      </c>
      <c r="Z3033" s="66">
        <v>9653</v>
      </c>
      <c r="AA3033" s="30"/>
      <c r="AB3033" s="66">
        <v>8243</v>
      </c>
      <c r="AC3033" s="66">
        <v>9705</v>
      </c>
      <c r="AD3033" s="30" t="s">
        <v>37</v>
      </c>
      <c r="AE3033" s="66">
        <v>8231</v>
      </c>
      <c r="AF3033" s="66">
        <v>19439</v>
      </c>
      <c r="AG3033" s="30" t="s">
        <v>39</v>
      </c>
      <c r="AH3033" s="66">
        <v>10082</v>
      </c>
      <c r="AI3033" s="66">
        <v>15870</v>
      </c>
      <c r="AJ3033" s="76"/>
      <c r="AK3033" s="75"/>
      <c r="AL3033" s="7">
        <v>603519</v>
      </c>
    </row>
    <row r="3034" spans="1:38" x14ac:dyDescent="0.15">
      <c r="A3034" s="7">
        <v>603520</v>
      </c>
      <c r="B3034" s="17">
        <f t="shared" si="1208"/>
        <v>62.207792207792203</v>
      </c>
      <c r="C3034" s="17">
        <f t="shared" si="1209"/>
        <v>9.7858952357603979</v>
      </c>
      <c r="D3034" s="17">
        <f t="shared" si="1210"/>
        <v>35.223214285714285</v>
      </c>
      <c r="E3034" s="17">
        <f t="shared" si="1211"/>
        <v>5.9538182915786297</v>
      </c>
      <c r="F3034" s="17">
        <f t="shared" si="1212"/>
        <v>58.86666666666666</v>
      </c>
      <c r="G3034" s="17">
        <f t="shared" si="1213"/>
        <v>8.1436278955377581</v>
      </c>
      <c r="H3034" s="17">
        <f t="shared" si="1214"/>
        <v>61.644736842105274</v>
      </c>
      <c r="I3034" s="17">
        <f t="shared" si="1215"/>
        <v>7.0609335202182333</v>
      </c>
      <c r="J3034" s="18">
        <v>47.9</v>
      </c>
      <c r="K3034" s="17">
        <v>0.77</v>
      </c>
      <c r="L3034" s="17">
        <v>4.8948</v>
      </c>
      <c r="M3034" s="18">
        <v>39.450000000000003</v>
      </c>
      <c r="N3034" s="17">
        <v>0.28000000000000003</v>
      </c>
      <c r="O3034" s="17">
        <v>6.6260000000000003</v>
      </c>
      <c r="P3034" s="18">
        <v>52.98</v>
      </c>
      <c r="Q3034" s="17">
        <v>0.45</v>
      </c>
      <c r="R3034" s="17">
        <v>6.5057</v>
      </c>
      <c r="S3034" s="18">
        <v>46.85</v>
      </c>
      <c r="T3034" s="17">
        <v>0.56999999999999995</v>
      </c>
      <c r="U3034" s="17">
        <v>6.6351000000000004</v>
      </c>
      <c r="V3034" s="28">
        <v>42478</v>
      </c>
      <c r="W3034" s="7">
        <v>603520</v>
      </c>
      <c r="X3034" s="30"/>
      <c r="Y3034" s="66"/>
      <c r="Z3034" s="66"/>
      <c r="AA3034" s="30"/>
      <c r="AB3034" s="66">
        <v>19217</v>
      </c>
      <c r="AC3034" s="66">
        <v>6244</v>
      </c>
      <c r="AD3034" s="30"/>
      <c r="AE3034" s="66">
        <v>14341</v>
      </c>
      <c r="AF3034" s="66">
        <v>8367</v>
      </c>
      <c r="AG3034" s="30"/>
      <c r="AH3034" s="66">
        <v>13678</v>
      </c>
      <c r="AI3034" s="66">
        <v>8773</v>
      </c>
      <c r="AJ3034" s="76"/>
      <c r="AK3034" s="75"/>
      <c r="AL3034" s="7">
        <v>603520</v>
      </c>
    </row>
    <row r="3035" spans="1:38" x14ac:dyDescent="0.15">
      <c r="A3035" s="7">
        <v>603528</v>
      </c>
      <c r="B3035" s="17">
        <f t="shared" si="1200"/>
        <v>33.214739517153745</v>
      </c>
      <c r="C3035" s="17">
        <f t="shared" si="1201"/>
        <v>15.893669285210496</v>
      </c>
      <c r="D3035" s="17">
        <f t="shared" si="1202"/>
        <v>0</v>
      </c>
      <c r="E3035" s="17">
        <f t="shared" si="1203"/>
        <v>0</v>
      </c>
      <c r="F3035" s="17">
        <f t="shared" si="1204"/>
        <v>49.21153073523503</v>
      </c>
      <c r="G3035" s="17">
        <f t="shared" si="1205"/>
        <v>16.508027426338042</v>
      </c>
      <c r="H3035" s="17">
        <f t="shared" si="1206"/>
        <v>41.159774436090224</v>
      </c>
      <c r="I3035" s="17">
        <f t="shared" si="1207"/>
        <v>11.604871533960823</v>
      </c>
      <c r="J3035" s="18">
        <v>65.349999999999994</v>
      </c>
      <c r="K3035" s="17">
        <v>1.9675</v>
      </c>
      <c r="L3035" s="17">
        <v>4.1116999999999999</v>
      </c>
      <c r="M3035" s="18">
        <v>0</v>
      </c>
      <c r="N3035" s="17">
        <v>1.9675</v>
      </c>
      <c r="O3035" s="17">
        <v>4.1116999999999999</v>
      </c>
      <c r="P3035" s="18">
        <v>97.99</v>
      </c>
      <c r="Q3035" s="17">
        <v>0.99560000000000004</v>
      </c>
      <c r="R3035" s="17">
        <v>5.9359000000000002</v>
      </c>
      <c r="S3035" s="18">
        <v>72.989999999999995</v>
      </c>
      <c r="T3035" s="17">
        <v>1.33</v>
      </c>
      <c r="U3035" s="17">
        <v>6.2896000000000001</v>
      </c>
      <c r="V3035" s="21">
        <v>42486</v>
      </c>
      <c r="W3035" s="7">
        <v>603528</v>
      </c>
      <c r="X3035" s="30"/>
      <c r="Y3035" s="66"/>
      <c r="Z3035" s="66"/>
      <c r="AA3035" s="30"/>
      <c r="AB3035" s="66"/>
      <c r="AC3035" s="66"/>
      <c r="AD3035" s="30"/>
      <c r="AE3035" s="66">
        <v>39032</v>
      </c>
      <c r="AF3035" s="66">
        <v>5295</v>
      </c>
      <c r="AG3035" s="30"/>
      <c r="AH3035" s="66">
        <v>28456</v>
      </c>
      <c r="AI3035" s="66">
        <v>7263</v>
      </c>
      <c r="AJ3035" s="76"/>
      <c r="AK3035" s="75"/>
      <c r="AL3035" s="7">
        <v>603528</v>
      </c>
    </row>
    <row r="3036" spans="1:38" x14ac:dyDescent="0.15">
      <c r="A3036" s="7">
        <v>603555</v>
      </c>
      <c r="B3036" s="17">
        <f t="shared" si="1144"/>
        <v>56.910268270120262</v>
      </c>
      <c r="C3036" s="17">
        <f t="shared" si="1145"/>
        <v>7.9206900991373761</v>
      </c>
      <c r="D3036" s="17">
        <f t="shared" si="1146"/>
        <v>51.793721973094165</v>
      </c>
      <c r="E3036" s="17">
        <f t="shared" si="1147"/>
        <v>6.901359358661554</v>
      </c>
      <c r="F3036" s="17">
        <f t="shared" si="1148"/>
        <v>48.729476153244718</v>
      </c>
      <c r="G3036" s="17">
        <f t="shared" si="1149"/>
        <v>6.7529864290164419</v>
      </c>
      <c r="H3036" s="17">
        <f t="shared" si="1150"/>
        <v>66.931034482758619</v>
      </c>
      <c r="I3036" s="17">
        <f t="shared" si="1151"/>
        <v>6.9439227260531258</v>
      </c>
      <c r="J3036" s="18">
        <v>30.76</v>
      </c>
      <c r="K3036" s="17">
        <v>0.54049999999999998</v>
      </c>
      <c r="L3036" s="17">
        <v>3.8835000000000002</v>
      </c>
      <c r="M3036" s="18">
        <v>27.72</v>
      </c>
      <c r="N3036" s="17">
        <v>0.1338</v>
      </c>
      <c r="O3036" s="17">
        <v>4.0166000000000004</v>
      </c>
      <c r="P3036" s="18">
        <v>24.93</v>
      </c>
      <c r="Q3036" s="17">
        <v>0.25580000000000003</v>
      </c>
      <c r="R3036" s="17">
        <v>3.6917</v>
      </c>
      <c r="S3036" s="18">
        <v>25.88</v>
      </c>
      <c r="T3036" s="17">
        <v>0.28999999999999998</v>
      </c>
      <c r="U3036" s="17">
        <v>3.7269999999999999</v>
      </c>
      <c r="V3036" s="21">
        <v>42460</v>
      </c>
      <c r="W3036" s="7">
        <v>603555</v>
      </c>
      <c r="X3036" s="16" t="s">
        <v>37</v>
      </c>
      <c r="Y3036" s="66">
        <v>13125</v>
      </c>
      <c r="Z3036" s="66">
        <v>46780</v>
      </c>
      <c r="AA3036" s="16" t="s">
        <v>37</v>
      </c>
      <c r="AB3036" s="66">
        <v>12120</v>
      </c>
      <c r="AC3036" s="66">
        <v>50660</v>
      </c>
      <c r="AD3036" s="16" t="s">
        <v>39</v>
      </c>
      <c r="AE3036" s="66">
        <v>14875</v>
      </c>
      <c r="AF3036" s="66">
        <v>41277</v>
      </c>
      <c r="AG3036" s="16" t="s">
        <v>37</v>
      </c>
      <c r="AH3036" s="66">
        <v>12352</v>
      </c>
      <c r="AI3036" s="66">
        <v>49709</v>
      </c>
      <c r="AJ3036" s="76"/>
      <c r="AK3036" s="75"/>
      <c r="AL3036" s="7">
        <v>603555</v>
      </c>
    </row>
    <row r="3037" spans="1:38" x14ac:dyDescent="0.15">
      <c r="A3037" s="7">
        <v>603556</v>
      </c>
      <c r="B3037" s="17">
        <f t="shared" ref="B3037" si="1216">J3037/K3037</f>
        <v>29.006451612903227</v>
      </c>
      <c r="C3037" s="17">
        <f t="shared" ref="C3037" si="1217">J3037/L3037</f>
        <v>7.8877192982456137</v>
      </c>
      <c r="D3037" s="17">
        <f t="shared" ref="D3037" si="1218">M3037/(N3037*4)</f>
        <v>0</v>
      </c>
      <c r="E3037" s="17">
        <f t="shared" ref="E3037" si="1219">M3037/O3037</f>
        <v>0</v>
      </c>
      <c r="F3037" s="17">
        <f t="shared" ref="F3037" si="1220">P3037/(Q3037*2)</f>
        <v>0</v>
      </c>
      <c r="G3037" s="17">
        <f t="shared" ref="G3037" si="1221">P3037/R3037</f>
        <v>0</v>
      </c>
      <c r="H3037" s="17">
        <f t="shared" ref="H3037" si="1222">S3037/((T3037/3)*4)</f>
        <v>0</v>
      </c>
      <c r="I3037" s="17">
        <f t="shared" ref="I3037" si="1223">S3037/U3037</f>
        <v>0</v>
      </c>
      <c r="J3037" s="18">
        <v>44.96</v>
      </c>
      <c r="K3037" s="17">
        <v>1.55</v>
      </c>
      <c r="L3037" s="17">
        <v>5.7</v>
      </c>
      <c r="M3037" s="18">
        <v>0</v>
      </c>
      <c r="N3037" s="17">
        <v>0.81</v>
      </c>
      <c r="O3037" s="17">
        <v>6.31</v>
      </c>
      <c r="P3037" s="18">
        <v>0</v>
      </c>
      <c r="Q3037" s="17">
        <v>0.81</v>
      </c>
      <c r="R3037" s="17">
        <v>6.31</v>
      </c>
      <c r="S3037" s="18">
        <v>0</v>
      </c>
      <c r="T3037" s="17">
        <v>1.55</v>
      </c>
      <c r="U3037" s="17">
        <v>5.7</v>
      </c>
      <c r="V3037" s="21">
        <v>42480</v>
      </c>
      <c r="W3037" s="7">
        <v>603556</v>
      </c>
      <c r="X3037" s="16"/>
      <c r="Y3037" s="66"/>
      <c r="Z3037" s="66"/>
      <c r="AA3037" s="16"/>
      <c r="AB3037" s="66"/>
      <c r="AC3037" s="66"/>
      <c r="AD3037" s="16"/>
      <c r="AE3037" s="66"/>
      <c r="AF3037" s="66"/>
      <c r="AG3037" s="16"/>
      <c r="AH3037" s="66"/>
      <c r="AI3037" s="66"/>
      <c r="AJ3037" s="76"/>
      <c r="AK3037" s="75"/>
      <c r="AL3037" s="7">
        <v>603556</v>
      </c>
    </row>
    <row r="3038" spans="1:38" x14ac:dyDescent="0.15">
      <c r="A3038" s="7">
        <v>603558</v>
      </c>
      <c r="B3038" s="17">
        <f t="shared" si="1144"/>
        <v>86.027777777777771</v>
      </c>
      <c r="C3038" s="17">
        <f t="shared" si="1145"/>
        <v>11.995042410627832</v>
      </c>
      <c r="D3038" s="17">
        <f t="shared" si="1146"/>
        <v>38.516666666666666</v>
      </c>
      <c r="E3038" s="17">
        <f t="shared" si="1147"/>
        <v>4.7375973759737597</v>
      </c>
      <c r="F3038" s="17">
        <f t="shared" si="1148"/>
        <v>41.021739130434781</v>
      </c>
      <c r="G3038" s="17">
        <f t="shared" si="1149"/>
        <v>3.8914437730712916</v>
      </c>
      <c r="H3038" s="17">
        <f t="shared" si="1150"/>
        <v>56.4</v>
      </c>
      <c r="I3038" s="17">
        <f t="shared" si="1151"/>
        <v>4.5736528402870693</v>
      </c>
      <c r="J3038" s="18">
        <v>30.97</v>
      </c>
      <c r="K3038" s="17">
        <v>0.36</v>
      </c>
      <c r="L3038" s="17">
        <v>2.5819000000000001</v>
      </c>
      <c r="M3038" s="18">
        <v>23.11</v>
      </c>
      <c r="N3038" s="17">
        <v>0.15</v>
      </c>
      <c r="O3038" s="17">
        <v>4.8780000000000001</v>
      </c>
      <c r="P3038" s="18">
        <v>18.87</v>
      </c>
      <c r="Q3038" s="17">
        <v>0.23</v>
      </c>
      <c r="R3038" s="17">
        <v>4.8491</v>
      </c>
      <c r="S3038" s="18">
        <v>22.56</v>
      </c>
      <c r="T3038" s="17">
        <v>0.3</v>
      </c>
      <c r="U3038" s="17">
        <v>4.9325999999999999</v>
      </c>
      <c r="V3038" s="28">
        <v>42457</v>
      </c>
      <c r="W3038" s="7">
        <v>603558</v>
      </c>
      <c r="X3038" s="30" t="s">
        <v>39</v>
      </c>
      <c r="Y3038" s="66">
        <v>13378</v>
      </c>
      <c r="Z3038" s="66">
        <v>22425</v>
      </c>
      <c r="AA3038" s="16" t="s">
        <v>37</v>
      </c>
      <c r="AB3038" s="66">
        <v>9799</v>
      </c>
      <c r="AC3038" s="66">
        <v>37810</v>
      </c>
      <c r="AD3038" s="16" t="s">
        <v>39</v>
      </c>
      <c r="AE3038" s="66">
        <v>10520</v>
      </c>
      <c r="AF3038" s="66">
        <v>35219</v>
      </c>
      <c r="AG3038" s="16" t="s">
        <v>37</v>
      </c>
      <c r="AH3038" s="66">
        <v>8150</v>
      </c>
      <c r="AI3038" s="66">
        <v>45460</v>
      </c>
      <c r="AJ3038" s="76"/>
      <c r="AK3038" s="75"/>
      <c r="AL3038" s="7">
        <v>603558</v>
      </c>
    </row>
    <row r="3039" spans="1:38" x14ac:dyDescent="0.15">
      <c r="A3039" s="7">
        <v>603559</v>
      </c>
      <c r="B3039" s="17">
        <f t="shared" ref="B3039" si="1224">J3039/K3039</f>
        <v>85.539682539682545</v>
      </c>
      <c r="C3039" s="17">
        <f t="shared" ref="C3039" si="1225">J3039/L3039</f>
        <v>12.164785553047405</v>
      </c>
      <c r="D3039" s="17">
        <f t="shared" ref="D3039" si="1226">M3039/(N3039*4)</f>
        <v>0</v>
      </c>
      <c r="E3039" s="17">
        <f t="shared" ref="E3039" si="1227">M3039/O3039</f>
        <v>0</v>
      </c>
      <c r="F3039" s="17">
        <f t="shared" ref="F3039" si="1228">P3039/(Q3039*2)</f>
        <v>0</v>
      </c>
      <c r="G3039" s="17">
        <f t="shared" ref="G3039" si="1229">P3039/R3039</f>
        <v>0</v>
      </c>
      <c r="H3039" s="17">
        <f t="shared" ref="H3039" si="1230">S3039/((T3039/3)*4)</f>
        <v>0</v>
      </c>
      <c r="I3039" s="17">
        <f t="shared" ref="I3039" si="1231">S3039/U3039</f>
        <v>0</v>
      </c>
      <c r="J3039" s="18">
        <v>53.89</v>
      </c>
      <c r="K3039" s="17">
        <v>0.63</v>
      </c>
      <c r="L3039" s="17">
        <v>4.43</v>
      </c>
      <c r="M3039" s="18">
        <v>0</v>
      </c>
      <c r="N3039" s="17">
        <v>0.17</v>
      </c>
      <c r="O3039" s="17">
        <v>4.43</v>
      </c>
      <c r="P3039" s="18">
        <v>0</v>
      </c>
      <c r="Q3039" s="17">
        <v>0.17</v>
      </c>
      <c r="R3039" s="17">
        <v>4.43</v>
      </c>
      <c r="S3039" s="18">
        <v>0</v>
      </c>
      <c r="T3039" s="17">
        <v>0.17</v>
      </c>
      <c r="U3039" s="17">
        <v>4.43</v>
      </c>
      <c r="V3039" s="28">
        <v>42485</v>
      </c>
      <c r="W3039" s="7">
        <v>603559</v>
      </c>
      <c r="X3039" s="30"/>
      <c r="Y3039" s="66"/>
      <c r="Z3039" s="66"/>
      <c r="AA3039" s="16"/>
      <c r="AB3039" s="66"/>
      <c r="AC3039" s="66"/>
      <c r="AD3039" s="16"/>
      <c r="AE3039" s="66"/>
      <c r="AF3039" s="66"/>
      <c r="AG3039" s="16"/>
      <c r="AH3039" s="66"/>
      <c r="AI3039" s="66"/>
      <c r="AJ3039" s="76"/>
      <c r="AK3039" s="75"/>
      <c r="AL3039" s="7">
        <v>603559</v>
      </c>
    </row>
    <row r="3040" spans="1:38" x14ac:dyDescent="0.15">
      <c r="A3040" s="7">
        <v>603566</v>
      </c>
      <c r="B3040" s="17">
        <f t="shared" si="1144"/>
        <v>24.424242424242426</v>
      </c>
      <c r="C3040" s="17">
        <f t="shared" si="1145"/>
        <v>2.8931750741839761</v>
      </c>
      <c r="D3040" s="17">
        <f t="shared" si="1146"/>
        <v>44.370370370370367</v>
      </c>
      <c r="E3040" s="17">
        <f t="shared" si="1147"/>
        <v>5.5520797126636543</v>
      </c>
      <c r="F3040" s="17">
        <f t="shared" si="1148"/>
        <v>22.90625</v>
      </c>
      <c r="G3040" s="17">
        <f t="shared" si="1149"/>
        <v>5.1013779984224934</v>
      </c>
      <c r="H3040" s="17">
        <f t="shared" si="1150"/>
        <v>38.112244897959179</v>
      </c>
      <c r="I3040" s="17">
        <f t="shared" si="1151"/>
        <v>5.5126303438198763</v>
      </c>
      <c r="J3040" s="18">
        <v>24.18</v>
      </c>
      <c r="K3040" s="17">
        <v>0.99</v>
      </c>
      <c r="L3040" s="17">
        <v>8.3575999999999997</v>
      </c>
      <c r="M3040" s="18">
        <v>47.92</v>
      </c>
      <c r="N3040" s="17">
        <v>0.27</v>
      </c>
      <c r="O3040" s="17">
        <v>8.6310000000000002</v>
      </c>
      <c r="P3040" s="18">
        <v>21.99</v>
      </c>
      <c r="Q3040" s="17">
        <v>0.48</v>
      </c>
      <c r="R3040" s="17">
        <v>4.3106</v>
      </c>
      <c r="S3040" s="18">
        <v>24.9</v>
      </c>
      <c r="T3040" s="17">
        <v>0.49</v>
      </c>
      <c r="U3040" s="17">
        <v>4.5168999999999997</v>
      </c>
      <c r="V3040" s="28">
        <v>42477</v>
      </c>
      <c r="W3040" s="7">
        <v>603566</v>
      </c>
      <c r="X3040" s="30"/>
      <c r="Y3040" s="66">
        <v>16236</v>
      </c>
      <c r="Z3040" s="66">
        <v>9855</v>
      </c>
      <c r="AA3040" s="30" t="s">
        <v>41</v>
      </c>
      <c r="AB3040" s="66">
        <v>14754</v>
      </c>
      <c r="AC3040" s="66">
        <v>10845</v>
      </c>
      <c r="AD3040" s="30" t="s">
        <v>37</v>
      </c>
      <c r="AE3040" s="66">
        <v>17408</v>
      </c>
      <c r="AF3040" s="66">
        <v>18382</v>
      </c>
      <c r="AG3040" s="30" t="s">
        <v>37</v>
      </c>
      <c r="AH3040" s="66">
        <v>15227</v>
      </c>
      <c r="AI3040" s="66">
        <v>21015</v>
      </c>
      <c r="AJ3040" s="76"/>
      <c r="AK3040" s="75"/>
      <c r="AL3040" s="7">
        <v>603566</v>
      </c>
    </row>
    <row r="3041" spans="1:38" x14ac:dyDescent="0.15">
      <c r="A3041" s="7">
        <v>603567</v>
      </c>
      <c r="B3041" s="17">
        <f t="shared" ref="B3041:B3044" si="1232">J3041/K3041</f>
        <v>13.606941192673187</v>
      </c>
      <c r="C3041" s="17">
        <f t="shared" ref="C3041:C3044" si="1233">J3041/L3041</f>
        <v>2.0958623688760194</v>
      </c>
      <c r="D3041" s="17">
        <f t="shared" ref="D3041:D3044" si="1234">M3041/(N3041*4)</f>
        <v>64.692843571880928</v>
      </c>
      <c r="E3041" s="17">
        <f t="shared" ref="E3041:E3044" si="1235">M3041/O3041</f>
        <v>4.2621548603794839</v>
      </c>
      <c r="F3041" s="17">
        <f t="shared" ref="F3041:F3044" si="1236">P3041/(Q3041*2)</f>
        <v>44.555464926590538</v>
      </c>
      <c r="G3041" s="17">
        <f t="shared" ref="G3041:G3044" si="1237">P3041/R3041</f>
        <v>4.6389673255344901</v>
      </c>
      <c r="H3041" s="17">
        <f t="shared" ref="H3041:H3044" si="1238">S3041/((T3041/3)*4)</f>
        <v>34.335124244459365</v>
      </c>
      <c r="I3041" s="17">
        <f t="shared" ref="I3041:I3044" si="1239">S3041/U3041</f>
        <v>4.1635279027627909</v>
      </c>
      <c r="J3041" s="18">
        <v>19.760000000000002</v>
      </c>
      <c r="K3041" s="17">
        <v>1.4521999999999999</v>
      </c>
      <c r="L3041" s="17">
        <v>9.4281000000000006</v>
      </c>
      <c r="M3041" s="18">
        <v>40.86</v>
      </c>
      <c r="N3041" s="17">
        <v>0.15790000000000001</v>
      </c>
      <c r="O3041" s="17">
        <v>9.5867000000000004</v>
      </c>
      <c r="P3041" s="18">
        <v>21.85</v>
      </c>
      <c r="Q3041" s="17">
        <v>0.2452</v>
      </c>
      <c r="R3041" s="17">
        <v>4.7100999999999997</v>
      </c>
      <c r="S3041" s="18">
        <v>20.45</v>
      </c>
      <c r="T3041" s="17">
        <v>0.44669999999999999</v>
      </c>
      <c r="U3041" s="17">
        <v>4.9116999999999997</v>
      </c>
      <c r="V3041" s="28">
        <v>42486</v>
      </c>
      <c r="W3041" s="7">
        <v>603567</v>
      </c>
      <c r="X3041" s="30" t="s">
        <v>41</v>
      </c>
      <c r="Y3041" s="66">
        <v>32036</v>
      </c>
      <c r="Z3041" s="66">
        <v>13253</v>
      </c>
      <c r="AA3041" s="30" t="s">
        <v>41</v>
      </c>
      <c r="AB3041" s="66">
        <v>31889</v>
      </c>
      <c r="AC3041" s="66">
        <v>13314</v>
      </c>
      <c r="AD3041" s="16" t="s">
        <v>41</v>
      </c>
      <c r="AE3041" s="66">
        <v>34140</v>
      </c>
      <c r="AF3041" s="66">
        <v>24873</v>
      </c>
      <c r="AG3041" s="16" t="s">
        <v>41</v>
      </c>
      <c r="AH3041" s="66">
        <v>33881</v>
      </c>
      <c r="AI3041" s="66">
        <v>25063</v>
      </c>
      <c r="AJ3041" s="76"/>
      <c r="AK3041" s="75"/>
      <c r="AL3041" s="7">
        <v>603567</v>
      </c>
    </row>
    <row r="3042" spans="1:38" x14ac:dyDescent="0.15">
      <c r="A3042" s="7">
        <v>603568</v>
      </c>
      <c r="B3042" s="17">
        <f t="shared" si="1232"/>
        <v>34.776119402985074</v>
      </c>
      <c r="C3042" s="17">
        <f t="shared" si="1233"/>
        <v>6.2932152117545384</v>
      </c>
      <c r="D3042" s="17">
        <f t="shared" si="1234"/>
        <v>50.625000000000007</v>
      </c>
      <c r="E3042" s="17">
        <f t="shared" si="1235"/>
        <v>9.3824808875389341</v>
      </c>
      <c r="F3042" s="17">
        <f t="shared" si="1236"/>
        <v>48.125000000000007</v>
      </c>
      <c r="G3042" s="17">
        <f t="shared" si="1237"/>
        <v>8.9559182723994883</v>
      </c>
      <c r="H3042" s="17">
        <f t="shared" si="1238"/>
        <v>52.756578947368418</v>
      </c>
      <c r="I3042" s="17">
        <f t="shared" si="1239"/>
        <v>9.855104523835859</v>
      </c>
      <c r="J3042" s="18">
        <v>23.3</v>
      </c>
      <c r="K3042" s="17">
        <v>0.67</v>
      </c>
      <c r="L3042" s="17">
        <v>3.7023999999999999</v>
      </c>
      <c r="M3042" s="18">
        <v>36.450000000000003</v>
      </c>
      <c r="N3042" s="17">
        <v>0.18</v>
      </c>
      <c r="O3042" s="17">
        <v>3.8849</v>
      </c>
      <c r="P3042" s="18">
        <v>23.1</v>
      </c>
      <c r="Q3042" s="17">
        <v>0.24</v>
      </c>
      <c r="R3042" s="17">
        <v>2.5792999999999999</v>
      </c>
      <c r="S3042" s="18">
        <v>26.73</v>
      </c>
      <c r="T3042" s="17">
        <v>0.38</v>
      </c>
      <c r="U3042" s="17">
        <v>2.7122999999999999</v>
      </c>
      <c r="V3042" s="21">
        <v>42475</v>
      </c>
      <c r="W3042" s="7">
        <v>603568</v>
      </c>
      <c r="X3042" s="30" t="s">
        <v>39</v>
      </c>
      <c r="Y3042" s="66">
        <v>19598</v>
      </c>
      <c r="Z3042" s="66">
        <v>23155</v>
      </c>
      <c r="AA3042" s="30" t="s">
        <v>39</v>
      </c>
      <c r="AB3042" s="66">
        <v>21057</v>
      </c>
      <c r="AC3042" s="66">
        <v>21551</v>
      </c>
      <c r="AD3042" s="16" t="s">
        <v>37</v>
      </c>
      <c r="AE3042" s="66">
        <v>21204</v>
      </c>
      <c r="AF3042" s="66">
        <v>32102</v>
      </c>
      <c r="AG3042" s="16" t="s">
        <v>43</v>
      </c>
      <c r="AH3042" s="66">
        <v>27589</v>
      </c>
      <c r="AI3042" s="66">
        <v>24673</v>
      </c>
      <c r="AJ3042" s="76"/>
      <c r="AK3042" s="75"/>
      <c r="AL3042" s="7">
        <v>603568</v>
      </c>
    </row>
    <row r="3043" spans="1:38" x14ac:dyDescent="0.15">
      <c r="A3043" s="7">
        <v>603569</v>
      </c>
      <c r="B3043" s="17">
        <f t="shared" si="1232"/>
        <v>51.529411764705877</v>
      </c>
      <c r="C3043" s="17">
        <f t="shared" si="1233"/>
        <v>17.590361445783131</v>
      </c>
      <c r="D3043" s="17">
        <f t="shared" si="1234"/>
        <v>0</v>
      </c>
      <c r="E3043" s="17">
        <f t="shared" si="1235"/>
        <v>0</v>
      </c>
      <c r="F3043" s="17">
        <f t="shared" si="1236"/>
        <v>0</v>
      </c>
      <c r="G3043" s="17">
        <f t="shared" si="1237"/>
        <v>0</v>
      </c>
      <c r="H3043" s="17">
        <f t="shared" si="1238"/>
        <v>50.273809523809518</v>
      </c>
      <c r="I3043" s="17">
        <f t="shared" si="1239"/>
        <v>9.8848368522072931</v>
      </c>
      <c r="J3043" s="18">
        <v>43.8</v>
      </c>
      <c r="K3043" s="17">
        <v>0.85</v>
      </c>
      <c r="L3043" s="17">
        <v>2.4900000000000002</v>
      </c>
      <c r="M3043" s="18">
        <v>0</v>
      </c>
      <c r="N3043" s="17">
        <v>0.85</v>
      </c>
      <c r="O3043" s="17">
        <v>2.4900000000000002</v>
      </c>
      <c r="P3043" s="18">
        <v>0</v>
      </c>
      <c r="Q3043" s="17">
        <v>0.85</v>
      </c>
      <c r="R3043" s="17">
        <v>2.4900000000000002</v>
      </c>
      <c r="S3043" s="18">
        <v>42.23</v>
      </c>
      <c r="T3043" s="17">
        <v>0.63</v>
      </c>
      <c r="U3043" s="17">
        <v>4.2721999999999998</v>
      </c>
      <c r="V3043" s="21">
        <v>42478</v>
      </c>
      <c r="W3043" s="7">
        <v>603569</v>
      </c>
      <c r="X3043" s="30"/>
      <c r="Y3043" s="66"/>
      <c r="Z3043" s="66"/>
      <c r="AA3043" s="30"/>
      <c r="AB3043" s="66"/>
      <c r="AC3043" s="66"/>
      <c r="AD3043" s="16"/>
      <c r="AE3043" s="66"/>
      <c r="AF3043" s="66"/>
      <c r="AG3043" s="16" t="s">
        <v>41</v>
      </c>
      <c r="AH3043" s="66">
        <v>28803</v>
      </c>
      <c r="AI3043" s="66">
        <v>13888</v>
      </c>
      <c r="AJ3043" s="76"/>
      <c r="AK3043" s="75"/>
      <c r="AL3043" s="7">
        <v>603569</v>
      </c>
    </row>
    <row r="3044" spans="1:38" x14ac:dyDescent="0.15">
      <c r="A3044" s="7">
        <v>603577</v>
      </c>
      <c r="B3044" s="17">
        <f t="shared" si="1232"/>
        <v>43.627677608260129</v>
      </c>
      <c r="C3044" s="17">
        <f t="shared" si="1233"/>
        <v>5.2167984226141115</v>
      </c>
      <c r="D3044" s="17">
        <f t="shared" si="1234"/>
        <v>0</v>
      </c>
      <c r="E3044" s="17">
        <f t="shared" si="1235"/>
        <v>0</v>
      </c>
      <c r="F3044" s="17">
        <f t="shared" si="1236"/>
        <v>0</v>
      </c>
      <c r="G3044" s="17">
        <f t="shared" si="1237"/>
        <v>0</v>
      </c>
      <c r="H3044" s="17">
        <f t="shared" si="1238"/>
        <v>0</v>
      </c>
      <c r="I3044" s="17">
        <f t="shared" si="1239"/>
        <v>0</v>
      </c>
      <c r="J3044" s="18">
        <v>28.31</v>
      </c>
      <c r="K3044" s="17">
        <v>0.64890000000000003</v>
      </c>
      <c r="L3044" s="17">
        <v>5.4267000000000003</v>
      </c>
      <c r="M3044" s="18">
        <v>0</v>
      </c>
      <c r="N3044" s="17">
        <v>0.27760000000000001</v>
      </c>
      <c r="O3044" s="17">
        <v>5.7042999999999999</v>
      </c>
      <c r="P3044" s="18">
        <v>0</v>
      </c>
      <c r="Q3044" s="17">
        <v>0.27760000000000001</v>
      </c>
      <c r="R3044" s="17">
        <v>5.7042999999999999</v>
      </c>
      <c r="S3044" s="18">
        <v>0</v>
      </c>
      <c r="T3044" s="17">
        <v>0.64890000000000003</v>
      </c>
      <c r="U3044" s="17">
        <v>5.4267000000000003</v>
      </c>
      <c r="V3044" s="21">
        <v>42481</v>
      </c>
      <c r="W3044" s="7">
        <v>603577</v>
      </c>
      <c r="X3044" s="30"/>
      <c r="Y3044" s="66"/>
      <c r="Z3044" s="66"/>
      <c r="AA3044" s="30"/>
      <c r="AB3044" s="66"/>
      <c r="AC3044" s="66"/>
      <c r="AD3044" s="16"/>
      <c r="AE3044" s="66"/>
      <c r="AF3044" s="66"/>
      <c r="AG3044" s="16"/>
      <c r="AH3044" s="66"/>
      <c r="AI3044" s="66"/>
      <c r="AJ3044" s="76"/>
      <c r="AK3044" s="75"/>
      <c r="AL3044" s="7">
        <v>603577</v>
      </c>
    </row>
    <row r="3045" spans="1:38" x14ac:dyDescent="0.15">
      <c r="A3045" s="7">
        <v>603578</v>
      </c>
      <c r="B3045" s="17">
        <f t="shared" ref="B3045:B3050" si="1240">J3045/K3045</f>
        <v>0</v>
      </c>
      <c r="C3045" s="17">
        <f t="shared" ref="C3045:C3050" si="1241">J3045/L3045</f>
        <v>0</v>
      </c>
      <c r="D3045" s="17">
        <f t="shared" ref="D3045:D3050" si="1242">M3045/(N3045*4)</f>
        <v>0</v>
      </c>
      <c r="E3045" s="17">
        <f t="shared" ref="E3045:E3050" si="1243">M3045/O3045</f>
        <v>0</v>
      </c>
      <c r="F3045" s="17">
        <f t="shared" ref="F3045:F3050" si="1244">P3045/(Q3045*2)</f>
        <v>0</v>
      </c>
      <c r="G3045" s="17">
        <f t="shared" ref="G3045:G3050" si="1245">P3045/R3045</f>
        <v>0</v>
      </c>
      <c r="H3045" s="17">
        <f t="shared" ref="H3045:H3050" si="1246">S3045/((T3045/3)*4)</f>
        <v>0</v>
      </c>
      <c r="I3045" s="17">
        <f t="shared" ref="I3045:I3050" si="1247">S3045/U3045</f>
        <v>0</v>
      </c>
      <c r="J3045" s="18">
        <v>0</v>
      </c>
      <c r="K3045" s="17">
        <v>0.72</v>
      </c>
      <c r="L3045" s="17">
        <v>3.3481000000000001</v>
      </c>
      <c r="M3045" s="18">
        <v>0</v>
      </c>
      <c r="N3045" s="17">
        <v>0.56999999999999995</v>
      </c>
      <c r="O3045" s="17">
        <v>3.43</v>
      </c>
      <c r="P3045" s="18">
        <v>0</v>
      </c>
      <c r="Q3045" s="17">
        <v>0.56999999999999995</v>
      </c>
      <c r="R3045" s="17">
        <v>3.43</v>
      </c>
      <c r="S3045" s="18">
        <v>0</v>
      </c>
      <c r="T3045" s="17">
        <v>0.56999999999999995</v>
      </c>
      <c r="U3045" s="17">
        <v>3.43</v>
      </c>
      <c r="V3045" s="21"/>
      <c r="W3045" s="7">
        <v>603578</v>
      </c>
      <c r="X3045" s="30"/>
      <c r="Y3045" s="66"/>
      <c r="Z3045" s="66"/>
      <c r="AA3045" s="30"/>
      <c r="AB3045" s="66"/>
      <c r="AC3045" s="66"/>
      <c r="AD3045" s="16"/>
      <c r="AE3045" s="66"/>
      <c r="AF3045" s="66"/>
      <c r="AG3045" s="16"/>
      <c r="AH3045" s="66"/>
      <c r="AI3045" s="66"/>
      <c r="AJ3045" s="76"/>
      <c r="AK3045" s="75"/>
      <c r="AL3045" s="7">
        <v>603578</v>
      </c>
    </row>
    <row r="3046" spans="1:38" x14ac:dyDescent="0.15">
      <c r="A3046" s="7">
        <v>603579</v>
      </c>
      <c r="B3046" s="17">
        <f t="shared" si="1240"/>
        <v>0</v>
      </c>
      <c r="C3046" s="17">
        <f t="shared" si="1241"/>
        <v>0</v>
      </c>
      <c r="D3046" s="17">
        <f t="shared" si="1242"/>
        <v>0</v>
      </c>
      <c r="E3046" s="17">
        <f t="shared" si="1243"/>
        <v>0</v>
      </c>
      <c r="F3046" s="17">
        <f t="shared" si="1244"/>
        <v>0</v>
      </c>
      <c r="G3046" s="17">
        <f t="shared" si="1245"/>
        <v>0</v>
      </c>
      <c r="H3046" s="17">
        <f t="shared" si="1246"/>
        <v>0</v>
      </c>
      <c r="I3046" s="17">
        <f t="shared" si="1247"/>
        <v>0</v>
      </c>
      <c r="J3046" s="18">
        <v>0</v>
      </c>
      <c r="K3046" s="17">
        <v>2.72</v>
      </c>
      <c r="L3046" s="17">
        <v>5.9</v>
      </c>
      <c r="M3046" s="18">
        <v>0</v>
      </c>
      <c r="N3046" s="17">
        <v>1.91</v>
      </c>
      <c r="O3046" s="17">
        <v>7.06</v>
      </c>
      <c r="P3046" s="18">
        <v>0</v>
      </c>
      <c r="Q3046" s="17">
        <v>1.91</v>
      </c>
      <c r="R3046" s="17">
        <v>7.06</v>
      </c>
      <c r="S3046" s="18">
        <v>0</v>
      </c>
      <c r="T3046" s="17">
        <v>2.72</v>
      </c>
      <c r="U3046" s="17">
        <v>5.9</v>
      </c>
      <c r="V3046" s="21"/>
      <c r="W3046" s="7">
        <v>603579</v>
      </c>
      <c r="X3046" s="30"/>
      <c r="Y3046" s="66"/>
      <c r="Z3046" s="66"/>
      <c r="AA3046" s="30"/>
      <c r="AB3046" s="66"/>
      <c r="AC3046" s="66"/>
      <c r="AD3046" s="16"/>
      <c r="AE3046" s="66"/>
      <c r="AF3046" s="66"/>
      <c r="AG3046" s="16"/>
      <c r="AH3046" s="66"/>
      <c r="AI3046" s="66"/>
      <c r="AJ3046" s="76"/>
      <c r="AK3046" s="75"/>
      <c r="AL3046" s="7">
        <v>603579</v>
      </c>
    </row>
    <row r="3047" spans="1:38" x14ac:dyDescent="0.15">
      <c r="A3047" s="7">
        <v>603585</v>
      </c>
      <c r="B3047" s="17">
        <f t="shared" si="1240"/>
        <v>44.407643312101911</v>
      </c>
      <c r="C3047" s="17">
        <f t="shared" si="1241"/>
        <v>9.8197183098591552</v>
      </c>
      <c r="D3047" s="17">
        <f t="shared" si="1242"/>
        <v>0</v>
      </c>
      <c r="E3047" s="17">
        <f t="shared" si="1243"/>
        <v>0</v>
      </c>
      <c r="F3047" s="17">
        <f t="shared" si="1244"/>
        <v>0</v>
      </c>
      <c r="G3047" s="17">
        <f t="shared" si="1245"/>
        <v>0</v>
      </c>
      <c r="H3047" s="17">
        <f t="shared" si="1246"/>
        <v>0</v>
      </c>
      <c r="I3047" s="17">
        <f t="shared" si="1247"/>
        <v>0</v>
      </c>
      <c r="J3047" s="18">
        <v>69.72</v>
      </c>
      <c r="K3047" s="17">
        <v>1.57</v>
      </c>
      <c r="L3047" s="17">
        <v>7.1</v>
      </c>
      <c r="M3047" s="18">
        <v>0</v>
      </c>
      <c r="N3047" s="17">
        <v>1.74</v>
      </c>
      <c r="O3047" s="17">
        <v>8.91</v>
      </c>
      <c r="P3047" s="18">
        <v>0</v>
      </c>
      <c r="Q3047" s="17">
        <v>1.74</v>
      </c>
      <c r="R3047" s="17">
        <v>8.91</v>
      </c>
      <c r="S3047" s="18">
        <v>0</v>
      </c>
      <c r="T3047" s="17">
        <v>1.74</v>
      </c>
      <c r="U3047" s="17">
        <v>8.91</v>
      </c>
      <c r="V3047" s="21">
        <v>42481</v>
      </c>
      <c r="W3047" s="7">
        <v>603585</v>
      </c>
      <c r="X3047" s="30"/>
      <c r="Y3047" s="66"/>
      <c r="Z3047" s="66"/>
      <c r="AA3047" s="30"/>
      <c r="AB3047" s="66"/>
      <c r="AC3047" s="66"/>
      <c r="AD3047" s="16"/>
      <c r="AE3047" s="66"/>
      <c r="AF3047" s="66"/>
      <c r="AG3047" s="16"/>
      <c r="AH3047" s="66"/>
      <c r="AI3047" s="66"/>
      <c r="AJ3047" s="76"/>
      <c r="AK3047" s="75"/>
      <c r="AL3047" s="7">
        <v>603585</v>
      </c>
    </row>
    <row r="3048" spans="1:38" x14ac:dyDescent="0.15">
      <c r="A3048" s="7">
        <v>603586</v>
      </c>
      <c r="B3048" s="17" t="e">
        <f t="shared" si="1240"/>
        <v>#DIV/0!</v>
      </c>
      <c r="C3048" s="17" t="e">
        <f t="shared" si="1241"/>
        <v>#DIV/0!</v>
      </c>
      <c r="D3048" s="17" t="e">
        <f t="shared" si="1242"/>
        <v>#DIV/0!</v>
      </c>
      <c r="E3048" s="17" t="e">
        <f t="shared" si="1243"/>
        <v>#DIV/0!</v>
      </c>
      <c r="F3048" s="17" t="e">
        <f t="shared" si="1244"/>
        <v>#DIV/0!</v>
      </c>
      <c r="G3048" s="17" t="e">
        <f t="shared" si="1245"/>
        <v>#DIV/0!</v>
      </c>
      <c r="H3048" s="17" t="e">
        <f t="shared" si="1246"/>
        <v>#DIV/0!</v>
      </c>
      <c r="I3048" s="17" t="e">
        <f t="shared" si="1247"/>
        <v>#DIV/0!</v>
      </c>
      <c r="J3048" s="18">
        <v>0</v>
      </c>
      <c r="K3048" s="17"/>
      <c r="L3048" s="17"/>
      <c r="M3048" s="18">
        <v>0</v>
      </c>
      <c r="N3048" s="17"/>
      <c r="O3048" s="17"/>
      <c r="P3048" s="18">
        <v>0</v>
      </c>
      <c r="Q3048" s="17"/>
      <c r="R3048" s="17"/>
      <c r="S3048" s="18">
        <v>0</v>
      </c>
      <c r="T3048" s="17"/>
      <c r="U3048" s="17"/>
      <c r="V3048" s="21"/>
      <c r="W3048" s="7">
        <v>603586</v>
      </c>
      <c r="X3048" s="30"/>
      <c r="Y3048" s="66"/>
      <c r="Z3048" s="66"/>
      <c r="AA3048" s="30"/>
      <c r="AB3048" s="66"/>
      <c r="AC3048" s="66"/>
      <c r="AD3048" s="16"/>
      <c r="AE3048" s="66"/>
      <c r="AF3048" s="66"/>
      <c r="AG3048" s="16"/>
      <c r="AH3048" s="66"/>
      <c r="AI3048" s="66"/>
      <c r="AJ3048" s="76"/>
      <c r="AK3048" s="75"/>
      <c r="AL3048" s="7">
        <v>603586</v>
      </c>
    </row>
    <row r="3049" spans="1:38" x14ac:dyDescent="0.15">
      <c r="A3049" s="7">
        <v>603588</v>
      </c>
      <c r="B3049" s="17">
        <f t="shared" si="1240"/>
        <v>47.568389057750757</v>
      </c>
      <c r="C3049" s="17">
        <f t="shared" si="1241"/>
        <v>2.7864328318347726</v>
      </c>
      <c r="D3049" s="17">
        <f t="shared" si="1242"/>
        <v>-216.42857142857142</v>
      </c>
      <c r="E3049" s="17">
        <f t="shared" si="1243"/>
        <v>5.4301561841951989</v>
      </c>
      <c r="F3049" s="17">
        <f t="shared" si="1244"/>
        <v>118.47826086956522</v>
      </c>
      <c r="G3049" s="17">
        <f t="shared" si="1245"/>
        <v>4.9022253404573011</v>
      </c>
      <c r="H3049" s="17">
        <f t="shared" si="1246"/>
        <v>102.46753246753246</v>
      </c>
      <c r="I3049" s="17">
        <f t="shared" si="1247"/>
        <v>5.5523301841980262</v>
      </c>
      <c r="J3049" s="18">
        <v>31.3</v>
      </c>
      <c r="K3049" s="17">
        <v>0.65800000000000003</v>
      </c>
      <c r="L3049" s="17">
        <v>11.233000000000001</v>
      </c>
      <c r="M3049" s="18">
        <v>60.6</v>
      </c>
      <c r="N3049" s="17">
        <v>-7.0000000000000007E-2</v>
      </c>
      <c r="O3049" s="17">
        <v>11.1599</v>
      </c>
      <c r="P3049" s="18">
        <v>27.25</v>
      </c>
      <c r="Q3049" s="17">
        <v>0.115</v>
      </c>
      <c r="R3049" s="17">
        <v>5.5587</v>
      </c>
      <c r="S3049" s="18">
        <v>31.56</v>
      </c>
      <c r="T3049" s="17">
        <v>0.23100000000000001</v>
      </c>
      <c r="U3049" s="17">
        <v>5.6840999999999999</v>
      </c>
      <c r="V3049" s="21">
        <v>42457</v>
      </c>
      <c r="W3049" s="7">
        <v>603588</v>
      </c>
      <c r="X3049" s="30" t="s">
        <v>39</v>
      </c>
      <c r="Y3049" s="66">
        <v>9033</v>
      </c>
      <c r="Z3049" s="66">
        <v>17890</v>
      </c>
      <c r="AA3049" s="42" t="s">
        <v>39</v>
      </c>
      <c r="AB3049" s="66">
        <v>9409</v>
      </c>
      <c r="AC3049" s="66">
        <v>17175</v>
      </c>
      <c r="AD3049" s="42" t="s">
        <v>43</v>
      </c>
      <c r="AE3049" s="66">
        <v>19637</v>
      </c>
      <c r="AF3049" s="66">
        <v>16852</v>
      </c>
      <c r="AG3049" s="42" t="s">
        <v>41</v>
      </c>
      <c r="AH3049" s="66">
        <v>18929</v>
      </c>
      <c r="AI3049" s="66">
        <v>17482</v>
      </c>
      <c r="AJ3049" s="76"/>
      <c r="AK3049" s="75"/>
      <c r="AL3049" s="7">
        <v>603588</v>
      </c>
    </row>
    <row r="3050" spans="1:38" x14ac:dyDescent="0.15">
      <c r="A3050" s="7">
        <v>603589</v>
      </c>
      <c r="B3050" s="17">
        <f t="shared" si="1240"/>
        <v>30.311320754716981</v>
      </c>
      <c r="C3050" s="17">
        <f t="shared" si="1241"/>
        <v>5.2562697335056523</v>
      </c>
      <c r="D3050" s="17">
        <f t="shared" si="1242"/>
        <v>18.161111111111108</v>
      </c>
      <c r="E3050" s="17">
        <f t="shared" si="1243"/>
        <v>4.9802708755465499</v>
      </c>
      <c r="F3050" s="17">
        <f t="shared" si="1244"/>
        <v>27.022388059701491</v>
      </c>
      <c r="G3050" s="17">
        <f t="shared" si="1245"/>
        <v>5.6248543689320387</v>
      </c>
      <c r="H3050" s="17">
        <f t="shared" si="1246"/>
        <v>18.838235294117649</v>
      </c>
      <c r="I3050" s="17">
        <f t="shared" si="1247"/>
        <v>4.3007194244604312</v>
      </c>
      <c r="J3050" s="18">
        <v>32.130000000000003</v>
      </c>
      <c r="K3050" s="17">
        <v>1.06</v>
      </c>
      <c r="L3050" s="17">
        <v>6.1127000000000002</v>
      </c>
      <c r="M3050" s="18">
        <v>32.69</v>
      </c>
      <c r="N3050" s="17">
        <v>0.45</v>
      </c>
      <c r="O3050" s="17">
        <v>6.5639000000000003</v>
      </c>
      <c r="P3050" s="18">
        <v>36.21</v>
      </c>
      <c r="Q3050" s="17">
        <v>0.67</v>
      </c>
      <c r="R3050" s="17">
        <v>6.4375</v>
      </c>
      <c r="S3050" s="18">
        <v>29.89</v>
      </c>
      <c r="T3050" s="17">
        <v>1.19</v>
      </c>
      <c r="U3050" s="17">
        <v>6.95</v>
      </c>
      <c r="V3050" s="21">
        <v>42488</v>
      </c>
      <c r="W3050" s="7">
        <v>603589</v>
      </c>
      <c r="X3050" s="30" t="s">
        <v>41</v>
      </c>
      <c r="Y3050" s="66">
        <v>28161</v>
      </c>
      <c r="Z3050" s="66">
        <v>21306</v>
      </c>
      <c r="AA3050" s="30" t="s">
        <v>37</v>
      </c>
      <c r="AB3050" s="66">
        <v>24205</v>
      </c>
      <c r="AC3050" s="66">
        <v>24788</v>
      </c>
      <c r="AD3050" s="30" t="s">
        <v>43</v>
      </c>
      <c r="AE3050" s="66">
        <v>27083</v>
      </c>
      <c r="AF3050" s="66">
        <v>22154</v>
      </c>
      <c r="AG3050" s="16"/>
      <c r="AH3050" s="66">
        <v>42243</v>
      </c>
      <c r="AI3050" s="66">
        <v>14204</v>
      </c>
      <c r="AJ3050" s="76"/>
      <c r="AK3050" s="75"/>
      <c r="AL3050" s="7">
        <v>603589</v>
      </c>
    </row>
    <row r="3051" spans="1:38" x14ac:dyDescent="0.15">
      <c r="A3051" s="7">
        <v>603598</v>
      </c>
      <c r="B3051" s="17">
        <f t="shared" si="1144"/>
        <v>97.217391304347814</v>
      </c>
      <c r="C3051" s="17">
        <f t="shared" si="1145"/>
        <v>5.3467240554758479</v>
      </c>
      <c r="D3051" s="17">
        <f t="shared" si="1146"/>
        <v>124.5</v>
      </c>
      <c r="E3051" s="17">
        <f t="shared" si="1147"/>
        <v>10.485682201010668</v>
      </c>
      <c r="F3051" s="17">
        <f t="shared" si="1148"/>
        <v>171.78571428571428</v>
      </c>
      <c r="G3051" s="17">
        <f t="shared" si="1149"/>
        <v>11.112137873677403</v>
      </c>
      <c r="H3051" s="17">
        <f t="shared" si="1150"/>
        <v>143.65909090909091</v>
      </c>
      <c r="I3051" s="17">
        <f t="shared" si="1151"/>
        <v>9.5872958092551297</v>
      </c>
      <c r="J3051" s="18">
        <v>22.36</v>
      </c>
      <c r="K3051" s="17">
        <v>0.23</v>
      </c>
      <c r="L3051" s="17">
        <v>4.1820000000000004</v>
      </c>
      <c r="M3051" s="18">
        <v>44.82</v>
      </c>
      <c r="N3051" s="17">
        <v>0.09</v>
      </c>
      <c r="O3051" s="17">
        <v>4.2744</v>
      </c>
      <c r="P3051" s="18">
        <v>24.05</v>
      </c>
      <c r="Q3051" s="17">
        <v>7.0000000000000007E-2</v>
      </c>
      <c r="R3051" s="17">
        <v>2.1642999999999999</v>
      </c>
      <c r="S3051" s="18">
        <v>21.07</v>
      </c>
      <c r="T3051" s="17">
        <v>0.11</v>
      </c>
      <c r="U3051" s="17">
        <v>2.1977000000000002</v>
      </c>
      <c r="V3051" s="21">
        <v>42488</v>
      </c>
      <c r="W3051" s="7">
        <v>603598</v>
      </c>
      <c r="X3051" s="30" t="s">
        <v>41</v>
      </c>
      <c r="Y3051" s="66">
        <v>11959</v>
      </c>
      <c r="Z3051" s="66">
        <v>11150</v>
      </c>
      <c r="AA3051" s="30"/>
      <c r="AB3051" s="66">
        <v>15215</v>
      </c>
      <c r="AC3051" s="66">
        <v>8764</v>
      </c>
      <c r="AD3051" s="30" t="s">
        <v>41</v>
      </c>
      <c r="AE3051" s="66">
        <v>19828</v>
      </c>
      <c r="AF3051" s="66">
        <v>13450</v>
      </c>
      <c r="AG3051" s="30" t="s">
        <v>43</v>
      </c>
      <c r="AH3051" s="66">
        <v>21904</v>
      </c>
      <c r="AI3051" s="66">
        <v>12175</v>
      </c>
      <c r="AJ3051" s="76"/>
      <c r="AK3051" s="75"/>
      <c r="AL3051" s="7">
        <v>603598</v>
      </c>
    </row>
    <row r="3052" spans="1:38" x14ac:dyDescent="0.15">
      <c r="A3052" s="7">
        <v>603599</v>
      </c>
      <c r="B3052" s="17">
        <f t="shared" si="1144"/>
        <v>22.025974025974026</v>
      </c>
      <c r="C3052" s="17">
        <f t="shared" si="1145"/>
        <v>1.4323114601807281</v>
      </c>
      <c r="D3052" s="17">
        <f t="shared" si="1146"/>
        <v>34.827586206896555</v>
      </c>
      <c r="E3052" s="17">
        <f t="shared" si="1147"/>
        <v>3.3207299030083837</v>
      </c>
      <c r="F3052" s="17">
        <f t="shared" si="1148"/>
        <v>34.75925925925926</v>
      </c>
      <c r="G3052" s="17">
        <f t="shared" si="1149"/>
        <v>3.0501478761090706</v>
      </c>
      <c r="H3052" s="17">
        <f t="shared" si="1150"/>
        <v>33.38461538461538</v>
      </c>
      <c r="I3052" s="17">
        <f t="shared" si="1151"/>
        <v>2.7643752289049188</v>
      </c>
      <c r="J3052" s="18">
        <v>16.96</v>
      </c>
      <c r="K3052" s="17">
        <v>0.77</v>
      </c>
      <c r="L3052" s="17">
        <v>11.840999999999999</v>
      </c>
      <c r="M3052" s="18">
        <v>40.4</v>
      </c>
      <c r="N3052" s="17">
        <v>0.28999999999999998</v>
      </c>
      <c r="O3052" s="17">
        <v>12.166</v>
      </c>
      <c r="P3052" s="18">
        <v>18.77</v>
      </c>
      <c r="Q3052" s="17">
        <v>0.27</v>
      </c>
      <c r="R3052" s="17">
        <v>6.1538000000000004</v>
      </c>
      <c r="S3052" s="18">
        <v>17.36</v>
      </c>
      <c r="T3052" s="17">
        <v>0.39</v>
      </c>
      <c r="U3052" s="17">
        <v>6.2798999999999996</v>
      </c>
      <c r="V3052" s="21">
        <v>42478</v>
      </c>
      <c r="W3052" s="7">
        <v>603599</v>
      </c>
      <c r="X3052" s="30"/>
      <c r="Y3052" s="66">
        <v>26991</v>
      </c>
      <c r="Z3052" s="66">
        <v>6974</v>
      </c>
      <c r="AA3052" s="30"/>
      <c r="AB3052" s="66">
        <v>24936</v>
      </c>
      <c r="AC3052" s="66">
        <v>7549</v>
      </c>
      <c r="AD3052" s="30" t="s">
        <v>41</v>
      </c>
      <c r="AE3052" s="66">
        <v>26231</v>
      </c>
      <c r="AF3052" s="66">
        <v>14352</v>
      </c>
      <c r="AG3052" s="30" t="s">
        <v>43</v>
      </c>
      <c r="AH3052" s="66">
        <v>26418</v>
      </c>
      <c r="AI3052" s="66">
        <v>14251</v>
      </c>
      <c r="AJ3052" s="76"/>
      <c r="AK3052" s="75"/>
      <c r="AL3052" s="7">
        <v>603599</v>
      </c>
    </row>
    <row r="3053" spans="1:38" x14ac:dyDescent="0.15">
      <c r="A3053" s="7">
        <v>603600</v>
      </c>
      <c r="B3053" s="17">
        <f t="shared" si="1144"/>
        <v>43.45</v>
      </c>
      <c r="C3053" s="17">
        <f t="shared" si="1145"/>
        <v>8.374423796598192</v>
      </c>
      <c r="D3053" s="17">
        <f t="shared" si="1146"/>
        <v>44.732142857142854</v>
      </c>
      <c r="E3053" s="17">
        <f t="shared" si="1147"/>
        <v>8.6267757210503664</v>
      </c>
      <c r="F3053" s="17">
        <f t="shared" si="1148"/>
        <v>52.631578947368425</v>
      </c>
      <c r="G3053" s="17">
        <f t="shared" si="1149"/>
        <v>10.731532820604542</v>
      </c>
      <c r="H3053" s="17">
        <f t="shared" si="1150"/>
        <v>45.838235294117652</v>
      </c>
      <c r="I3053" s="17">
        <f t="shared" si="1151"/>
        <v>8.8407474218032061</v>
      </c>
      <c r="J3053" s="18">
        <v>52.14</v>
      </c>
      <c r="K3053" s="17">
        <v>1.2</v>
      </c>
      <c r="L3053" s="17">
        <v>6.2260999999999997</v>
      </c>
      <c r="M3053" s="18">
        <v>50.1</v>
      </c>
      <c r="N3053" s="17">
        <v>0.28000000000000003</v>
      </c>
      <c r="O3053" s="17">
        <v>5.8075000000000001</v>
      </c>
      <c r="P3053" s="18">
        <v>60</v>
      </c>
      <c r="Q3053" s="17">
        <v>0.56999999999999995</v>
      </c>
      <c r="R3053" s="17">
        <v>5.5910000000000002</v>
      </c>
      <c r="S3053" s="18">
        <v>51.95</v>
      </c>
      <c r="T3053" s="17">
        <v>0.85</v>
      </c>
      <c r="U3053" s="17">
        <v>5.8761999999999999</v>
      </c>
      <c r="V3053" s="28"/>
      <c r="W3053" s="7">
        <v>603600</v>
      </c>
      <c r="X3053" s="30"/>
      <c r="Y3053" s="66">
        <v>14163</v>
      </c>
      <c r="Z3053" s="66">
        <v>7061</v>
      </c>
      <c r="AA3053" s="16"/>
      <c r="AB3053" s="66">
        <v>19832</v>
      </c>
      <c r="AC3053" s="66">
        <v>5042</v>
      </c>
      <c r="AD3053" s="16"/>
      <c r="AE3053" s="66">
        <v>19311</v>
      </c>
      <c r="AF3053" s="66">
        <v>5178</v>
      </c>
      <c r="AG3053" s="30"/>
      <c r="AH3053" s="66">
        <v>16424</v>
      </c>
      <c r="AI3053" s="66">
        <v>6089</v>
      </c>
      <c r="AJ3053" s="76"/>
      <c r="AK3053" s="75"/>
      <c r="AL3053" s="7">
        <v>603600</v>
      </c>
    </row>
    <row r="3054" spans="1:38" x14ac:dyDescent="0.15">
      <c r="A3054" s="7">
        <v>603601</v>
      </c>
      <c r="B3054" s="17">
        <f t="shared" ref="B3054:B3056" si="1248">J3054/K3054</f>
        <v>46.1295871559633</v>
      </c>
      <c r="C3054" s="17">
        <f t="shared" ref="C3054:C3056" si="1249">J3054/L3054</f>
        <v>7.1062626976415499</v>
      </c>
      <c r="D3054" s="17">
        <f t="shared" ref="D3054:D3056" si="1250">M3054/(N3054*4)</f>
        <v>70.864350703060396</v>
      </c>
      <c r="E3054" s="17">
        <f t="shared" ref="E3054:E3056" si="1251">M3054/O3054</f>
        <v>14.36897274633124</v>
      </c>
      <c r="F3054" s="17">
        <f t="shared" ref="F3054:F3056" si="1252">P3054/(Q3054*2)</f>
        <v>122.09538305428717</v>
      </c>
      <c r="G3054" s="17">
        <f t="shared" ref="G3054:G3056" si="1253">P3054/R3054</f>
        <v>7.5048337803280738</v>
      </c>
      <c r="H3054" s="17">
        <f t="shared" ref="H3054:H3056" si="1254">S3054/((T3054/3)*4)</f>
        <v>97.304832713754635</v>
      </c>
      <c r="I3054" s="17">
        <f t="shared" ref="I3054:I3056" si="1255">S3054/U3054</f>
        <v>6.380489231781783</v>
      </c>
      <c r="J3054" s="18">
        <v>16.09</v>
      </c>
      <c r="K3054" s="17">
        <v>0.3488</v>
      </c>
      <c r="L3054" s="17">
        <v>2.2642000000000002</v>
      </c>
      <c r="M3054" s="18">
        <v>34.270000000000003</v>
      </c>
      <c r="N3054" s="17">
        <v>0.12089999999999999</v>
      </c>
      <c r="O3054" s="17">
        <v>2.3849999999999998</v>
      </c>
      <c r="P3054" s="18">
        <v>48.13</v>
      </c>
      <c r="Q3054" s="17">
        <v>0.1971</v>
      </c>
      <c r="R3054" s="17">
        <v>6.4131999999999998</v>
      </c>
      <c r="S3054" s="18">
        <v>17.45</v>
      </c>
      <c r="T3054" s="17">
        <v>0.13450000000000001</v>
      </c>
      <c r="U3054" s="17">
        <v>2.7349000000000001</v>
      </c>
      <c r="V3054" s="28">
        <v>42446</v>
      </c>
      <c r="W3054" s="7">
        <v>603601</v>
      </c>
      <c r="X3054" s="30" t="s">
        <v>41</v>
      </c>
      <c r="Y3054" s="66">
        <v>14298</v>
      </c>
      <c r="Z3054" s="66">
        <v>10463</v>
      </c>
      <c r="AA3054" s="30" t="s">
        <v>37</v>
      </c>
      <c r="AB3054" s="66">
        <v>11702</v>
      </c>
      <c r="AC3054" s="66">
        <v>12784</v>
      </c>
      <c r="AD3054" s="30"/>
      <c r="AE3054" s="66">
        <v>18242</v>
      </c>
      <c r="AF3054" s="66">
        <v>9621</v>
      </c>
      <c r="AG3054" s="30" t="s">
        <v>41</v>
      </c>
      <c r="AH3054" s="66">
        <v>20792</v>
      </c>
      <c r="AI3054" s="66">
        <v>18572</v>
      </c>
      <c r="AJ3054" s="76"/>
      <c r="AK3054" s="75"/>
      <c r="AL3054" s="7">
        <v>603601</v>
      </c>
    </row>
    <row r="3055" spans="1:38" x14ac:dyDescent="0.15">
      <c r="A3055" s="7">
        <v>603603</v>
      </c>
      <c r="B3055" s="17">
        <f t="shared" si="1248"/>
        <v>0</v>
      </c>
      <c r="C3055" s="17">
        <f t="shared" si="1249"/>
        <v>0</v>
      </c>
      <c r="D3055" s="17">
        <f t="shared" si="1250"/>
        <v>0</v>
      </c>
      <c r="E3055" s="17">
        <f t="shared" si="1251"/>
        <v>0</v>
      </c>
      <c r="F3055" s="17">
        <f t="shared" si="1252"/>
        <v>0</v>
      </c>
      <c r="G3055" s="17">
        <f t="shared" si="1253"/>
        <v>0</v>
      </c>
      <c r="H3055" s="17">
        <f t="shared" si="1254"/>
        <v>0</v>
      </c>
      <c r="I3055" s="17">
        <f t="shared" si="1255"/>
        <v>0</v>
      </c>
      <c r="J3055" s="18">
        <v>0</v>
      </c>
      <c r="K3055" s="17">
        <v>0.35</v>
      </c>
      <c r="L3055" s="17">
        <v>2.09</v>
      </c>
      <c r="M3055" s="18">
        <v>0</v>
      </c>
      <c r="N3055" s="17">
        <v>0.14000000000000001</v>
      </c>
      <c r="O3055" s="17">
        <v>2.23</v>
      </c>
      <c r="P3055" s="18">
        <v>0</v>
      </c>
      <c r="Q3055" s="17">
        <v>0.14000000000000001</v>
      </c>
      <c r="R3055" s="17">
        <v>2.23</v>
      </c>
      <c r="S3055" s="18">
        <v>0</v>
      </c>
      <c r="T3055" s="17">
        <v>0.35</v>
      </c>
      <c r="U3055" s="17">
        <v>2.09</v>
      </c>
      <c r="V3055" s="28"/>
      <c r="W3055" s="7">
        <v>603603</v>
      </c>
      <c r="X3055" s="30"/>
      <c r="Y3055" s="66"/>
      <c r="Z3055" s="66"/>
      <c r="AA3055" s="30"/>
      <c r="AB3055" s="66"/>
      <c r="AC3055" s="66"/>
      <c r="AD3055" s="30"/>
      <c r="AE3055" s="66"/>
      <c r="AF3055" s="66"/>
      <c r="AG3055" s="30"/>
      <c r="AH3055" s="66"/>
      <c r="AI3055" s="66"/>
      <c r="AJ3055" s="76"/>
      <c r="AK3055" s="75"/>
      <c r="AL3055" s="7">
        <v>603603</v>
      </c>
    </row>
    <row r="3056" spans="1:38" x14ac:dyDescent="0.15">
      <c r="A3056" s="7">
        <v>603606</v>
      </c>
      <c r="B3056" s="17">
        <f t="shared" si="1248"/>
        <v>96.125</v>
      </c>
      <c r="C3056" s="17">
        <f t="shared" si="1249"/>
        <v>5.9213059213059216</v>
      </c>
      <c r="D3056" s="17">
        <f t="shared" si="1250"/>
        <v>178.75</v>
      </c>
      <c r="E3056" s="17">
        <f t="shared" si="1251"/>
        <v>5.4603077628011762</v>
      </c>
      <c r="F3056" s="17">
        <f t="shared" si="1252"/>
        <v>98.928571428571416</v>
      </c>
      <c r="G3056" s="17">
        <f t="shared" si="1253"/>
        <v>5.2424391536394257</v>
      </c>
      <c r="H3056" s="17">
        <f t="shared" si="1254"/>
        <v>114.58333333333334</v>
      </c>
      <c r="I3056" s="17">
        <f t="shared" si="1255"/>
        <v>5.1701447640533935</v>
      </c>
      <c r="J3056" s="18">
        <v>15.38</v>
      </c>
      <c r="K3056" s="17">
        <v>0.16</v>
      </c>
      <c r="L3056" s="17">
        <v>2.5973999999999999</v>
      </c>
      <c r="M3056" s="18">
        <v>14.3</v>
      </c>
      <c r="N3056" s="17">
        <v>0.02</v>
      </c>
      <c r="O3056" s="17">
        <v>2.6189</v>
      </c>
      <c r="P3056" s="18">
        <v>13.85</v>
      </c>
      <c r="Q3056" s="17">
        <v>7.0000000000000007E-2</v>
      </c>
      <c r="R3056" s="17">
        <v>2.6419000000000001</v>
      </c>
      <c r="S3056" s="18">
        <v>13.75</v>
      </c>
      <c r="T3056" s="17">
        <v>0.09</v>
      </c>
      <c r="U3056" s="17">
        <v>2.6595</v>
      </c>
      <c r="V3056" s="28">
        <v>42487</v>
      </c>
      <c r="W3056" s="7">
        <v>603606</v>
      </c>
      <c r="X3056" s="30"/>
      <c r="Y3056" s="66">
        <v>34618</v>
      </c>
      <c r="Z3056" s="66">
        <v>8983</v>
      </c>
      <c r="AA3056" s="16"/>
      <c r="AB3056" s="66">
        <v>34994</v>
      </c>
      <c r="AC3056" s="66">
        <v>8886</v>
      </c>
      <c r="AD3056" s="16"/>
      <c r="AE3056" s="66">
        <v>31826</v>
      </c>
      <c r="AF3056" s="66">
        <v>9771</v>
      </c>
      <c r="AG3056" s="30" t="s">
        <v>41</v>
      </c>
      <c r="AH3056" s="66">
        <v>30053</v>
      </c>
      <c r="AI3056" s="66">
        <v>10347</v>
      </c>
      <c r="AJ3056" s="76"/>
      <c r="AK3056" s="75"/>
      <c r="AL3056" s="7">
        <v>603606</v>
      </c>
    </row>
    <row r="3057" spans="1:38" x14ac:dyDescent="0.15">
      <c r="A3057" s="7">
        <v>603608</v>
      </c>
      <c r="B3057" s="17">
        <f t="shared" si="1144"/>
        <v>46</v>
      </c>
      <c r="C3057" s="17">
        <f t="shared" si="1145"/>
        <v>5.6880007913740238</v>
      </c>
      <c r="D3057" s="17">
        <f t="shared" si="1146"/>
        <v>114.8</v>
      </c>
      <c r="E3057" s="17">
        <f t="shared" si="1147"/>
        <v>4.3035744409664298</v>
      </c>
      <c r="F3057" s="17">
        <f t="shared" si="1148"/>
        <v>54.477272727272727</v>
      </c>
      <c r="G3057" s="17">
        <f t="shared" si="1149"/>
        <v>4.566845123554403</v>
      </c>
      <c r="H3057" s="17">
        <f t="shared" si="1150"/>
        <v>52.4296875</v>
      </c>
      <c r="I3057" s="17">
        <f t="shared" si="1151"/>
        <v>4.1875701984275553</v>
      </c>
      <c r="J3057" s="18">
        <v>23</v>
      </c>
      <c r="K3057" s="17">
        <v>0.5</v>
      </c>
      <c r="L3057" s="17">
        <v>4.0435999999999996</v>
      </c>
      <c r="M3057" s="18">
        <v>22.96</v>
      </c>
      <c r="N3057" s="17">
        <v>0.05</v>
      </c>
      <c r="O3057" s="17">
        <v>5.3350999999999997</v>
      </c>
      <c r="P3057" s="18">
        <v>23.97</v>
      </c>
      <c r="Q3057" s="17">
        <v>0.22</v>
      </c>
      <c r="R3057" s="17">
        <v>5.2487000000000004</v>
      </c>
      <c r="S3057" s="18">
        <v>22.37</v>
      </c>
      <c r="T3057" s="17">
        <v>0.32</v>
      </c>
      <c r="U3057" s="17">
        <v>5.3419999999999996</v>
      </c>
      <c r="V3057" s="28">
        <v>42478</v>
      </c>
      <c r="W3057" s="7">
        <v>603608</v>
      </c>
      <c r="X3057" s="30"/>
      <c r="Y3057" s="66"/>
      <c r="Z3057" s="66"/>
      <c r="AA3057" s="16"/>
      <c r="AB3057" s="66">
        <v>35561</v>
      </c>
      <c r="AC3057" s="66">
        <v>7874</v>
      </c>
      <c r="AD3057" s="16"/>
      <c r="AE3057" s="66">
        <v>32117</v>
      </c>
      <c r="AF3057" s="66">
        <v>8718</v>
      </c>
      <c r="AG3057" s="30"/>
      <c r="AH3057" s="66">
        <v>28968</v>
      </c>
      <c r="AI3057" s="66">
        <v>9666</v>
      </c>
      <c r="AJ3057" s="76"/>
      <c r="AK3057" s="75"/>
      <c r="AL3057" s="7">
        <v>603608</v>
      </c>
    </row>
    <row r="3058" spans="1:38" x14ac:dyDescent="0.15">
      <c r="A3058" s="7">
        <v>603609</v>
      </c>
      <c r="B3058" s="17">
        <f t="shared" si="1144"/>
        <v>34.026315789473685</v>
      </c>
      <c r="C3058" s="17">
        <f t="shared" si="1145"/>
        <v>4.0368404620668121</v>
      </c>
      <c r="D3058" s="17">
        <f t="shared" si="1146"/>
        <v>39.03125</v>
      </c>
      <c r="E3058" s="17">
        <f t="shared" si="1147"/>
        <v>3.8018994277365152</v>
      </c>
      <c r="F3058" s="17">
        <f t="shared" si="1148"/>
        <v>35.977272727272727</v>
      </c>
      <c r="G3058" s="17">
        <f t="shared" si="1149"/>
        <v>4.7600433004570606</v>
      </c>
      <c r="H3058" s="17">
        <f t="shared" si="1150"/>
        <v>30.104166666666668</v>
      </c>
      <c r="I3058" s="17">
        <f t="shared" si="1151"/>
        <v>4.1772664199814979</v>
      </c>
      <c r="J3058" s="18">
        <v>12.93</v>
      </c>
      <c r="K3058" s="17">
        <v>0.38</v>
      </c>
      <c r="L3058" s="17">
        <v>3.2029999999999998</v>
      </c>
      <c r="M3058" s="18">
        <v>12.49</v>
      </c>
      <c r="N3058" s="17">
        <v>0.08</v>
      </c>
      <c r="O3058" s="17">
        <v>3.2852000000000001</v>
      </c>
      <c r="P3058" s="18">
        <v>15.83</v>
      </c>
      <c r="Q3058" s="17">
        <v>0.22</v>
      </c>
      <c r="R3058" s="17">
        <v>3.3256000000000001</v>
      </c>
      <c r="S3058" s="18">
        <v>14.45</v>
      </c>
      <c r="T3058" s="17">
        <v>0.36</v>
      </c>
      <c r="U3058" s="17">
        <v>3.4592000000000001</v>
      </c>
      <c r="V3058" s="21">
        <v>42485</v>
      </c>
      <c r="W3058" s="7">
        <v>603609</v>
      </c>
      <c r="X3058" s="16" t="s">
        <v>43</v>
      </c>
      <c r="Y3058" s="66">
        <v>34045</v>
      </c>
      <c r="Z3058" s="66">
        <v>24414</v>
      </c>
      <c r="AA3058" s="16" t="s">
        <v>41</v>
      </c>
      <c r="AB3058" s="66">
        <v>28886</v>
      </c>
      <c r="AC3058" s="66">
        <v>28774</v>
      </c>
      <c r="AD3058" s="16" t="s">
        <v>37</v>
      </c>
      <c r="AE3058" s="66">
        <v>20374</v>
      </c>
      <c r="AF3058" s="66">
        <v>40796</v>
      </c>
      <c r="AG3058" s="16" t="s">
        <v>39</v>
      </c>
      <c r="AH3058" s="66">
        <v>22104</v>
      </c>
      <c r="AI3058" s="66">
        <v>37603</v>
      </c>
      <c r="AJ3058" s="76"/>
      <c r="AK3058" s="75"/>
      <c r="AL3058" s="7">
        <v>603609</v>
      </c>
    </row>
    <row r="3059" spans="1:38" x14ac:dyDescent="0.15">
      <c r="A3059" s="7">
        <v>603611</v>
      </c>
      <c r="B3059" s="17">
        <f t="shared" si="1144"/>
        <v>56.147058823529406</v>
      </c>
      <c r="C3059" s="17">
        <f t="shared" si="1145"/>
        <v>7.0687995260312517</v>
      </c>
      <c r="D3059" s="17">
        <f t="shared" si="1146"/>
        <v>33.710526315789473</v>
      </c>
      <c r="E3059" s="17">
        <f t="shared" si="1147"/>
        <v>4.5623720060546704</v>
      </c>
      <c r="F3059" s="17">
        <f t="shared" si="1148"/>
        <v>33.381578947368425</v>
      </c>
      <c r="G3059" s="17">
        <f t="shared" si="1149"/>
        <v>4.5618830129645946</v>
      </c>
      <c r="H3059" s="17">
        <f t="shared" si="1150"/>
        <v>31.1</v>
      </c>
      <c r="I3059" s="17">
        <f t="shared" si="1151"/>
        <v>5.240719208668251</v>
      </c>
      <c r="J3059" s="18">
        <v>38.18</v>
      </c>
      <c r="K3059" s="17">
        <v>0.68</v>
      </c>
      <c r="L3059" s="17">
        <v>5.4012000000000002</v>
      </c>
      <c r="M3059" s="18">
        <v>25.62</v>
      </c>
      <c r="N3059" s="17">
        <v>0.19</v>
      </c>
      <c r="O3059" s="17">
        <v>5.6154999999999999</v>
      </c>
      <c r="P3059" s="18">
        <v>25.37</v>
      </c>
      <c r="Q3059" s="17">
        <v>0.38</v>
      </c>
      <c r="R3059" s="17">
        <v>5.5613000000000001</v>
      </c>
      <c r="S3059" s="18">
        <v>31.1</v>
      </c>
      <c r="T3059" s="17">
        <v>0.75</v>
      </c>
      <c r="U3059" s="17">
        <v>5.9343000000000004</v>
      </c>
      <c r="V3059" s="28">
        <v>42478</v>
      </c>
      <c r="W3059" s="7">
        <v>603611</v>
      </c>
      <c r="X3059" s="30"/>
      <c r="Y3059" s="66">
        <v>18276</v>
      </c>
      <c r="Z3059" s="66">
        <v>8755</v>
      </c>
      <c r="AA3059" s="30"/>
      <c r="AB3059" s="66">
        <v>18146</v>
      </c>
      <c r="AC3059" s="66">
        <v>8817</v>
      </c>
      <c r="AD3059" s="30"/>
      <c r="AE3059" s="66">
        <v>18147</v>
      </c>
      <c r="AF3059" s="66">
        <v>8817</v>
      </c>
      <c r="AG3059" s="30"/>
      <c r="AH3059" s="66">
        <v>16211</v>
      </c>
      <c r="AI3059" s="66">
        <v>9870</v>
      </c>
      <c r="AJ3059" s="76"/>
      <c r="AK3059" s="75"/>
      <c r="AL3059" s="7">
        <v>603611</v>
      </c>
    </row>
    <row r="3060" spans="1:38" x14ac:dyDescent="0.15">
      <c r="A3060" s="7">
        <v>603615</v>
      </c>
      <c r="B3060" s="17">
        <f t="shared" ref="B3060:B3061" si="1256">J3060/K3060</f>
        <v>0</v>
      </c>
      <c r="C3060" s="17">
        <f t="shared" ref="C3060:C3061" si="1257">J3060/L3060</f>
        <v>0</v>
      </c>
      <c r="D3060" s="17">
        <f t="shared" ref="D3060:D3061" si="1258">M3060/(N3060*4)</f>
        <v>0</v>
      </c>
      <c r="E3060" s="17">
        <f t="shared" ref="E3060:E3061" si="1259">M3060/O3060</f>
        <v>0</v>
      </c>
      <c r="F3060" s="17">
        <f t="shared" ref="F3060:F3061" si="1260">P3060/(Q3060*2)</f>
        <v>0</v>
      </c>
      <c r="G3060" s="17">
        <f t="shared" ref="G3060:G3061" si="1261">P3060/R3060</f>
        <v>0</v>
      </c>
      <c r="H3060" s="17">
        <f t="shared" ref="H3060:H3061" si="1262">S3060/((T3060/3)*4)</f>
        <v>0</v>
      </c>
      <c r="I3060" s="17">
        <f t="shared" ref="I3060:I3061" si="1263">S3060/U3060</f>
        <v>0</v>
      </c>
      <c r="J3060" s="18">
        <v>0</v>
      </c>
      <c r="K3060" s="17">
        <v>0.5</v>
      </c>
      <c r="L3060" s="17">
        <v>4.1399999999999997</v>
      </c>
      <c r="M3060" s="18">
        <v>0</v>
      </c>
      <c r="N3060" s="17">
        <v>0.28000000000000003</v>
      </c>
      <c r="O3060" s="17">
        <v>4.42</v>
      </c>
      <c r="P3060" s="18">
        <v>0</v>
      </c>
      <c r="Q3060" s="17">
        <v>0.28000000000000003</v>
      </c>
      <c r="R3060" s="17">
        <v>4.42</v>
      </c>
      <c r="S3060" s="18">
        <v>0</v>
      </c>
      <c r="T3060" s="17">
        <v>0.5</v>
      </c>
      <c r="U3060" s="17">
        <v>4.1399999999999997</v>
      </c>
      <c r="V3060" s="28"/>
      <c r="W3060" s="7">
        <v>603615</v>
      </c>
      <c r="X3060" s="30"/>
      <c r="Y3060" s="66"/>
      <c r="Z3060" s="66"/>
      <c r="AA3060" s="30"/>
      <c r="AB3060" s="66"/>
      <c r="AC3060" s="66"/>
      <c r="AD3060" s="30"/>
      <c r="AE3060" s="66"/>
      <c r="AF3060" s="66"/>
      <c r="AG3060" s="30"/>
      <c r="AH3060" s="66"/>
      <c r="AI3060" s="66"/>
      <c r="AJ3060" s="76"/>
      <c r="AK3060" s="75"/>
      <c r="AL3060" s="7">
        <v>603615</v>
      </c>
    </row>
    <row r="3061" spans="1:38" x14ac:dyDescent="0.15">
      <c r="A3061" s="7">
        <v>603616</v>
      </c>
      <c r="B3061" s="17">
        <f t="shared" si="1256"/>
        <v>112.15469613259668</v>
      </c>
      <c r="C3061" s="17">
        <f t="shared" si="1257"/>
        <v>3.2003223094170403</v>
      </c>
      <c r="D3061" s="17">
        <f t="shared" si="1258"/>
        <v>-60.269292604501608</v>
      </c>
      <c r="E3061" s="17">
        <f t="shared" si="1259"/>
        <v>5.3702211478198576</v>
      </c>
      <c r="F3061" s="17">
        <f t="shared" si="1260"/>
        <v>-64.538676607642117</v>
      </c>
      <c r="G3061" s="17">
        <f t="shared" si="1261"/>
        <v>5.0415885554119724</v>
      </c>
      <c r="H3061" s="17">
        <f t="shared" si="1262"/>
        <v>-509.47136563876649</v>
      </c>
      <c r="I3061" s="17">
        <f t="shared" si="1263"/>
        <v>5.4867634500426989</v>
      </c>
      <c r="J3061" s="18">
        <v>18.27</v>
      </c>
      <c r="K3061" s="17">
        <v>0.16289999999999999</v>
      </c>
      <c r="L3061" s="17">
        <v>5.7088000000000001</v>
      </c>
      <c r="M3061" s="18">
        <v>29.99</v>
      </c>
      <c r="N3061" s="17">
        <v>-0.1244</v>
      </c>
      <c r="O3061" s="17">
        <v>5.5845000000000002</v>
      </c>
      <c r="P3061" s="18">
        <v>27.7</v>
      </c>
      <c r="Q3061" s="17">
        <v>-0.21460000000000001</v>
      </c>
      <c r="R3061" s="17">
        <v>5.4943</v>
      </c>
      <c r="S3061" s="18">
        <v>15.42</v>
      </c>
      <c r="T3061" s="17">
        <v>-2.2700000000000001E-2</v>
      </c>
      <c r="U3061" s="17">
        <v>2.8104</v>
      </c>
      <c r="V3061" s="21">
        <v>42488</v>
      </c>
      <c r="W3061" s="7">
        <v>603616</v>
      </c>
      <c r="X3061" s="30"/>
      <c r="Y3061" s="66">
        <v>26925</v>
      </c>
      <c r="Z3061" s="66">
        <v>5448</v>
      </c>
      <c r="AA3061" s="30"/>
      <c r="AB3061" s="66">
        <v>22432</v>
      </c>
      <c r="AC3061" s="66">
        <v>6539</v>
      </c>
      <c r="AD3061" s="30"/>
      <c r="AE3061" s="66">
        <v>18286</v>
      </c>
      <c r="AF3061" s="66">
        <v>8021</v>
      </c>
      <c r="AG3061" s="30" t="s">
        <v>41</v>
      </c>
      <c r="AH3061" s="66">
        <v>27173</v>
      </c>
      <c r="AI3061" s="66">
        <v>10796</v>
      </c>
      <c r="AJ3061" s="76"/>
      <c r="AK3061" s="75"/>
      <c r="AL3061" s="7">
        <v>603616</v>
      </c>
    </row>
    <row r="3062" spans="1:38" x14ac:dyDescent="0.15">
      <c r="A3062" s="7">
        <v>603618</v>
      </c>
      <c r="B3062" s="17">
        <f t="shared" ref="B3062:B3063" si="1264">J3062/K3062</f>
        <v>18.287878787878789</v>
      </c>
      <c r="C3062" s="17">
        <f t="shared" ref="C3062:C3063" si="1265">J3062/L3062</f>
        <v>1.7071169947952025</v>
      </c>
      <c r="D3062" s="17">
        <f t="shared" ref="D3062:D3063" si="1266">M3062/(N3062*4)</f>
        <v>99.145833333333343</v>
      </c>
      <c r="E3062" s="17">
        <f t="shared" ref="E3062:E3063" si="1267">M3062/O3062</f>
        <v>6.5981754152455432</v>
      </c>
      <c r="F3062" s="17">
        <f t="shared" ref="F3062:F3063" si="1268">P3062/(Q3062*2)</f>
        <v>54.772727272727273</v>
      </c>
      <c r="G3062" s="17">
        <f t="shared" ref="G3062:G3063" si="1269">P3062/R3062</f>
        <v>4.9834574028122418</v>
      </c>
      <c r="H3062" s="17">
        <f t="shared" ref="H3062:H3063" si="1270">S3062/((T3062/3)*4)</f>
        <v>61.544117647058819</v>
      </c>
      <c r="I3062" s="17">
        <f t="shared" ref="I3062:I3063" si="1271">S3062/U3062</f>
        <v>4.3216952198023479</v>
      </c>
      <c r="J3062" s="18">
        <v>12.07</v>
      </c>
      <c r="K3062" s="17">
        <v>0.66</v>
      </c>
      <c r="L3062" s="17">
        <v>7.0704000000000002</v>
      </c>
      <c r="M3062" s="18">
        <v>47.59</v>
      </c>
      <c r="N3062" s="17">
        <v>0.12</v>
      </c>
      <c r="O3062" s="17">
        <v>7.2126000000000001</v>
      </c>
      <c r="P3062" s="18">
        <v>12.05</v>
      </c>
      <c r="Q3062" s="17">
        <v>0.11</v>
      </c>
      <c r="R3062" s="17">
        <v>2.4180000000000001</v>
      </c>
      <c r="S3062" s="18">
        <v>13.95</v>
      </c>
      <c r="T3062" s="17">
        <v>0.17</v>
      </c>
      <c r="U3062" s="17">
        <v>3.2279</v>
      </c>
      <c r="V3062" s="21">
        <v>42459</v>
      </c>
      <c r="W3062" s="7">
        <v>603618</v>
      </c>
      <c r="X3062" s="30" t="s">
        <v>41</v>
      </c>
      <c r="Y3062" s="66">
        <v>18622</v>
      </c>
      <c r="Z3062" s="66">
        <v>11456</v>
      </c>
      <c r="AA3062" s="16"/>
      <c r="AB3062" s="66">
        <v>22182</v>
      </c>
      <c r="AC3062" s="66">
        <v>9618</v>
      </c>
      <c r="AD3062" s="30"/>
      <c r="AE3062" s="66">
        <v>63032</v>
      </c>
      <c r="AF3062" s="66">
        <v>10154</v>
      </c>
      <c r="AG3062" s="16"/>
      <c r="AH3062" s="66">
        <v>68680</v>
      </c>
      <c r="AI3062" s="66">
        <v>10001</v>
      </c>
      <c r="AJ3062" s="76"/>
      <c r="AK3062" s="75"/>
      <c r="AL3062" s="7">
        <v>603618</v>
      </c>
    </row>
    <row r="3063" spans="1:38" x14ac:dyDescent="0.15">
      <c r="A3063" s="7">
        <v>603626</v>
      </c>
      <c r="B3063" s="17">
        <f t="shared" si="1264"/>
        <v>0</v>
      </c>
      <c r="C3063" s="17">
        <f t="shared" si="1265"/>
        <v>0</v>
      </c>
      <c r="D3063" s="17">
        <f t="shared" si="1266"/>
        <v>0</v>
      </c>
      <c r="E3063" s="17">
        <f t="shared" si="1267"/>
        <v>0</v>
      </c>
      <c r="F3063" s="17">
        <f t="shared" si="1268"/>
        <v>0</v>
      </c>
      <c r="G3063" s="17">
        <f t="shared" si="1269"/>
        <v>0</v>
      </c>
      <c r="H3063" s="17">
        <f t="shared" si="1270"/>
        <v>0</v>
      </c>
      <c r="I3063" s="17">
        <f t="shared" si="1271"/>
        <v>0</v>
      </c>
      <c r="J3063" s="18">
        <v>0</v>
      </c>
      <c r="K3063" s="17">
        <v>1.2546999999999999</v>
      </c>
      <c r="L3063" s="17">
        <v>5.28</v>
      </c>
      <c r="M3063" s="18">
        <v>0</v>
      </c>
      <c r="N3063" s="17">
        <v>0.4587</v>
      </c>
      <c r="O3063" s="17">
        <v>3.1</v>
      </c>
      <c r="P3063" s="18">
        <v>0</v>
      </c>
      <c r="Q3063" s="17">
        <v>0.4587</v>
      </c>
      <c r="R3063" s="17">
        <v>3.1</v>
      </c>
      <c r="S3063" s="18">
        <v>0</v>
      </c>
      <c r="T3063" s="17">
        <v>0.79</v>
      </c>
      <c r="U3063" s="17">
        <v>3.4335</v>
      </c>
      <c r="V3063" s="21"/>
      <c r="W3063" s="7">
        <v>603626</v>
      </c>
      <c r="X3063" s="30"/>
      <c r="Y3063" s="66"/>
      <c r="Z3063" s="66"/>
      <c r="AA3063" s="16"/>
      <c r="AB3063" s="66"/>
      <c r="AC3063" s="66"/>
      <c r="AD3063" s="30"/>
      <c r="AE3063" s="66"/>
      <c r="AF3063" s="66"/>
      <c r="AG3063" s="16"/>
      <c r="AH3063" s="66"/>
      <c r="AI3063" s="66"/>
      <c r="AJ3063" s="76"/>
      <c r="AK3063" s="75"/>
      <c r="AL3063" s="7">
        <v>603626</v>
      </c>
    </row>
    <row r="3064" spans="1:38" x14ac:dyDescent="0.15">
      <c r="A3064" s="7">
        <v>603628</v>
      </c>
      <c r="B3064" s="17">
        <f t="shared" ref="B3064:B3066" si="1272">J3064/K3064</f>
        <v>0</v>
      </c>
      <c r="C3064" s="17">
        <f t="shared" ref="C3064:C3066" si="1273">J3064/L3064</f>
        <v>0</v>
      </c>
      <c r="D3064" s="17">
        <f t="shared" ref="D3064:D3066" si="1274">M3064/(N3064*4)</f>
        <v>0</v>
      </c>
      <c r="E3064" s="17">
        <f t="shared" ref="E3064:E3066" si="1275">M3064/O3064</f>
        <v>0</v>
      </c>
      <c r="F3064" s="17">
        <f t="shared" ref="F3064:F3066" si="1276">P3064/(Q3064*2)</f>
        <v>0</v>
      </c>
      <c r="G3064" s="17">
        <f t="shared" ref="G3064:G3066" si="1277">P3064/R3064</f>
        <v>0</v>
      </c>
      <c r="H3064" s="17">
        <f t="shared" ref="H3064:H3066" si="1278">S3064/((T3064/3)*4)</f>
        <v>0</v>
      </c>
      <c r="I3064" s="17">
        <f t="shared" ref="I3064:I3066" si="1279">S3064/U3064</f>
        <v>0</v>
      </c>
      <c r="J3064" s="18">
        <v>0</v>
      </c>
      <c r="K3064" s="17">
        <v>0.32</v>
      </c>
      <c r="L3064" s="17">
        <v>2.36</v>
      </c>
      <c r="M3064" s="18">
        <v>0</v>
      </c>
      <c r="N3064" s="17">
        <v>0.24</v>
      </c>
      <c r="O3064" s="17">
        <v>2.6</v>
      </c>
      <c r="P3064" s="18">
        <v>0</v>
      </c>
      <c r="Q3064" s="17">
        <v>0.24</v>
      </c>
      <c r="R3064" s="17">
        <v>2.6</v>
      </c>
      <c r="S3064" s="18">
        <v>0</v>
      </c>
      <c r="T3064" s="17">
        <v>0.24</v>
      </c>
      <c r="U3064" s="17">
        <v>2.6</v>
      </c>
      <c r="V3064" s="21"/>
      <c r="W3064" s="7">
        <v>603628</v>
      </c>
      <c r="X3064" s="30"/>
      <c r="Y3064" s="66"/>
      <c r="Z3064" s="66"/>
      <c r="AA3064" s="16"/>
      <c r="AB3064" s="66"/>
      <c r="AC3064" s="66"/>
      <c r="AD3064" s="30"/>
      <c r="AE3064" s="66"/>
      <c r="AF3064" s="66"/>
      <c r="AG3064" s="16"/>
      <c r="AH3064" s="66"/>
      <c r="AI3064" s="66"/>
      <c r="AJ3064" s="76"/>
      <c r="AK3064" s="75"/>
      <c r="AL3064" s="7">
        <v>603628</v>
      </c>
    </row>
    <row r="3065" spans="1:38" x14ac:dyDescent="0.15">
      <c r="A3065" s="7">
        <v>603630</v>
      </c>
      <c r="B3065" s="17">
        <f t="shared" si="1272"/>
        <v>0</v>
      </c>
      <c r="C3065" s="17">
        <f t="shared" si="1273"/>
        <v>0</v>
      </c>
      <c r="D3065" s="17">
        <f t="shared" si="1274"/>
        <v>0</v>
      </c>
      <c r="E3065" s="17">
        <f t="shared" si="1275"/>
        <v>0</v>
      </c>
      <c r="F3065" s="17">
        <f t="shared" si="1276"/>
        <v>0</v>
      </c>
      <c r="G3065" s="17">
        <f t="shared" si="1277"/>
        <v>0</v>
      </c>
      <c r="H3065" s="17">
        <f t="shared" si="1278"/>
        <v>0</v>
      </c>
      <c r="I3065" s="17">
        <f t="shared" si="1279"/>
        <v>0</v>
      </c>
      <c r="J3065" s="18">
        <v>0</v>
      </c>
      <c r="K3065" s="17">
        <v>1.1399999999999999</v>
      </c>
      <c r="L3065" s="17">
        <v>6.4218999999999999</v>
      </c>
      <c r="M3065" s="18">
        <v>0</v>
      </c>
      <c r="N3065" s="17">
        <v>1.0900000000000001</v>
      </c>
      <c r="O3065" s="17">
        <v>5.2792000000000003</v>
      </c>
      <c r="P3065" s="18">
        <v>0</v>
      </c>
      <c r="Q3065" s="17">
        <v>1.0900000000000001</v>
      </c>
      <c r="R3065" s="17">
        <v>5.2792000000000003</v>
      </c>
      <c r="S3065" s="18">
        <v>0</v>
      </c>
      <c r="T3065" s="17">
        <v>1.0900000000000001</v>
      </c>
      <c r="U3065" s="17">
        <v>5.2792000000000003</v>
      </c>
      <c r="V3065" s="21"/>
      <c r="W3065" s="7">
        <v>603630</v>
      </c>
      <c r="X3065" s="30"/>
      <c r="Y3065" s="66"/>
      <c r="Z3065" s="66"/>
      <c r="AA3065" s="16"/>
      <c r="AB3065" s="66"/>
      <c r="AC3065" s="66"/>
      <c r="AD3065" s="30"/>
      <c r="AE3065" s="66"/>
      <c r="AF3065" s="66"/>
      <c r="AG3065" s="16"/>
      <c r="AH3065" s="66"/>
      <c r="AI3065" s="66"/>
      <c r="AJ3065" s="76"/>
      <c r="AK3065" s="75"/>
      <c r="AL3065" s="7">
        <v>603630</v>
      </c>
    </row>
    <row r="3066" spans="1:38" x14ac:dyDescent="0.15">
      <c r="A3066" s="7">
        <v>603633</v>
      </c>
      <c r="B3066" s="17">
        <f t="shared" si="1272"/>
        <v>95.372093023255815</v>
      </c>
      <c r="C3066" s="17">
        <f t="shared" si="1273"/>
        <v>8.2432160804020107</v>
      </c>
      <c r="D3066" s="17">
        <f t="shared" si="1274"/>
        <v>0</v>
      </c>
      <c r="E3066" s="17">
        <f t="shared" si="1275"/>
        <v>0</v>
      </c>
      <c r="F3066" s="17">
        <f t="shared" si="1276"/>
        <v>0</v>
      </c>
      <c r="G3066" s="17">
        <f t="shared" si="1277"/>
        <v>0</v>
      </c>
      <c r="H3066" s="17">
        <f t="shared" si="1278"/>
        <v>0</v>
      </c>
      <c r="I3066" s="17">
        <f t="shared" si="1279"/>
        <v>0</v>
      </c>
      <c r="J3066" s="18">
        <v>41.01</v>
      </c>
      <c r="K3066" s="17">
        <v>0.43</v>
      </c>
      <c r="L3066" s="17">
        <v>4.9749999999999996</v>
      </c>
      <c r="M3066" s="18">
        <v>0</v>
      </c>
      <c r="N3066" s="17">
        <v>0.26</v>
      </c>
      <c r="O3066" s="17">
        <v>5.2378999999999998</v>
      </c>
      <c r="P3066" s="18">
        <v>0</v>
      </c>
      <c r="Q3066" s="17">
        <v>0.26</v>
      </c>
      <c r="R3066" s="17">
        <v>5.2378999999999998</v>
      </c>
      <c r="S3066" s="18">
        <v>0</v>
      </c>
      <c r="T3066" s="17">
        <v>0.43</v>
      </c>
      <c r="U3066" s="17">
        <v>4.9749999999999996</v>
      </c>
      <c r="V3066" s="21">
        <v>42482</v>
      </c>
      <c r="W3066" s="7">
        <v>603633</v>
      </c>
      <c r="X3066" s="30"/>
      <c r="Y3066" s="66"/>
      <c r="Z3066" s="66"/>
      <c r="AA3066" s="16"/>
      <c r="AB3066" s="66"/>
      <c r="AC3066" s="66"/>
      <c r="AD3066" s="30"/>
      <c r="AE3066" s="66"/>
      <c r="AF3066" s="66"/>
      <c r="AG3066" s="16"/>
      <c r="AH3066" s="66"/>
      <c r="AI3066" s="66"/>
      <c r="AJ3066" s="76"/>
      <c r="AK3066" s="75"/>
      <c r="AL3066" s="7">
        <v>603633</v>
      </c>
    </row>
    <row r="3067" spans="1:38" x14ac:dyDescent="0.15">
      <c r="A3067" s="7">
        <v>603636</v>
      </c>
      <c r="B3067" s="17">
        <f t="shared" ref="B3067:B3074" si="1280">J3067/K3067</f>
        <v>176.86274509803923</v>
      </c>
      <c r="C3067" s="17">
        <f t="shared" ref="C3067:C3074" si="1281">J3067/L3067</f>
        <v>10.391705069124425</v>
      </c>
      <c r="D3067" s="17">
        <f t="shared" ref="D3067:D3074" si="1282">M3067/(N3067*4)</f>
        <v>-130.2610114192496</v>
      </c>
      <c r="E3067" s="17">
        <f t="shared" ref="E3067:E3074" si="1283">M3067/O3067</f>
        <v>7.6332958917859619</v>
      </c>
      <c r="F3067" s="17">
        <f t="shared" ref="F3067:F3074" si="1284">P3067/(Q3067*2)</f>
        <v>191.66666666666669</v>
      </c>
      <c r="G3067" s="17">
        <f t="shared" ref="G3067:G3074" si="1285">P3067/R3067</f>
        <v>8.1335313671405345</v>
      </c>
      <c r="H3067" s="17">
        <f t="shared" ref="H3067:H3074" si="1286">S3067/((T3067/3)*4)</f>
        <v>218.15625</v>
      </c>
      <c r="I3067" s="17">
        <f t="shared" ref="I3067:I3074" si="1287">S3067/U3067</f>
        <v>8.1786869112891889</v>
      </c>
      <c r="J3067" s="18">
        <v>90.2</v>
      </c>
      <c r="K3067" s="17">
        <v>0.51</v>
      </c>
      <c r="L3067" s="17">
        <v>8.68</v>
      </c>
      <c r="M3067" s="18">
        <v>63.88</v>
      </c>
      <c r="N3067" s="17">
        <v>-0.1226</v>
      </c>
      <c r="O3067" s="17">
        <v>8.3686000000000007</v>
      </c>
      <c r="P3067" s="18">
        <v>69</v>
      </c>
      <c r="Q3067" s="17">
        <v>0.18</v>
      </c>
      <c r="R3067" s="17">
        <v>8.4833999999999996</v>
      </c>
      <c r="S3067" s="18">
        <v>69.81</v>
      </c>
      <c r="T3067" s="17">
        <v>0.24</v>
      </c>
      <c r="U3067" s="17">
        <v>8.5356000000000005</v>
      </c>
      <c r="V3067" s="28"/>
      <c r="W3067" s="7">
        <v>603636</v>
      </c>
      <c r="X3067" s="30" t="s">
        <v>37</v>
      </c>
      <c r="Y3067" s="66">
        <v>5430</v>
      </c>
      <c r="Z3067" s="66">
        <v>18731</v>
      </c>
      <c r="AA3067" s="30"/>
      <c r="AB3067" s="66">
        <v>15728</v>
      </c>
      <c r="AC3067" s="66">
        <v>6358</v>
      </c>
      <c r="AD3067" s="16"/>
      <c r="AE3067" s="66">
        <v>10940</v>
      </c>
      <c r="AF3067" s="66">
        <v>9141</v>
      </c>
      <c r="AG3067" s="30" t="s">
        <v>37</v>
      </c>
      <c r="AH3067" s="66">
        <v>8404</v>
      </c>
      <c r="AI3067" s="66">
        <v>11899</v>
      </c>
      <c r="AJ3067" s="76"/>
      <c r="AK3067" s="75"/>
      <c r="AL3067" s="7">
        <v>603636</v>
      </c>
    </row>
    <row r="3068" spans="1:38" x14ac:dyDescent="0.15">
      <c r="A3068" s="7">
        <v>603637</v>
      </c>
      <c r="B3068" s="17">
        <f t="shared" si="1280"/>
        <v>0</v>
      </c>
      <c r="C3068" s="17">
        <f t="shared" si="1281"/>
        <v>0</v>
      </c>
      <c r="D3068" s="17">
        <f t="shared" si="1282"/>
        <v>0</v>
      </c>
      <c r="E3068" s="17">
        <f t="shared" si="1283"/>
        <v>0</v>
      </c>
      <c r="F3068" s="17">
        <f t="shared" si="1284"/>
        <v>0</v>
      </c>
      <c r="G3068" s="17">
        <f t="shared" si="1285"/>
        <v>0</v>
      </c>
      <c r="H3068" s="17">
        <f t="shared" si="1286"/>
        <v>0</v>
      </c>
      <c r="I3068" s="17">
        <f t="shared" si="1287"/>
        <v>0</v>
      </c>
      <c r="J3068" s="18">
        <v>0</v>
      </c>
      <c r="K3068" s="17">
        <v>0.96</v>
      </c>
      <c r="L3068" s="17">
        <v>4.3899999999999997</v>
      </c>
      <c r="M3068" s="18">
        <v>0</v>
      </c>
      <c r="N3068" s="17">
        <v>0.38</v>
      </c>
      <c r="O3068" s="17">
        <v>4.5864000000000003</v>
      </c>
      <c r="P3068" s="18">
        <v>0</v>
      </c>
      <c r="Q3068" s="17">
        <v>0.38</v>
      </c>
      <c r="R3068" s="17">
        <v>4.5864000000000003</v>
      </c>
      <c r="S3068" s="18">
        <v>0</v>
      </c>
      <c r="T3068" s="17">
        <v>0.96</v>
      </c>
      <c r="U3068" s="17">
        <v>4.3899999999999997</v>
      </c>
      <c r="V3068" s="28"/>
      <c r="W3068" s="7">
        <v>603637</v>
      </c>
      <c r="X3068" s="30"/>
      <c r="Y3068" s="66"/>
      <c r="Z3068" s="66"/>
      <c r="AA3068" s="30"/>
      <c r="AB3068" s="66"/>
      <c r="AC3068" s="66"/>
      <c r="AD3068" s="16"/>
      <c r="AE3068" s="66"/>
      <c r="AF3068" s="66"/>
      <c r="AG3068" s="30"/>
      <c r="AH3068" s="66"/>
      <c r="AI3068" s="66"/>
      <c r="AJ3068" s="76"/>
      <c r="AK3068" s="75"/>
      <c r="AL3068" s="7">
        <v>603637</v>
      </c>
    </row>
    <row r="3069" spans="1:38" x14ac:dyDescent="0.15">
      <c r="A3069" s="7">
        <v>603638</v>
      </c>
      <c r="B3069" s="17">
        <f t="shared" si="1280"/>
        <v>0</v>
      </c>
      <c r="C3069" s="17">
        <f t="shared" si="1281"/>
        <v>0</v>
      </c>
      <c r="D3069" s="17">
        <f t="shared" si="1282"/>
        <v>0</v>
      </c>
      <c r="E3069" s="17">
        <f t="shared" si="1283"/>
        <v>0</v>
      </c>
      <c r="F3069" s="17">
        <f t="shared" si="1284"/>
        <v>0</v>
      </c>
      <c r="G3069" s="17">
        <f t="shared" si="1285"/>
        <v>0</v>
      </c>
      <c r="H3069" s="17">
        <f t="shared" si="1286"/>
        <v>0</v>
      </c>
      <c r="I3069" s="17">
        <f t="shared" si="1287"/>
        <v>0</v>
      </c>
      <c r="J3069" s="18">
        <v>0</v>
      </c>
      <c r="K3069" s="17">
        <v>0.39290000000000003</v>
      </c>
      <c r="L3069" s="17">
        <v>3.21</v>
      </c>
      <c r="M3069" s="18">
        <v>0</v>
      </c>
      <c r="N3069" s="17">
        <v>0.28620000000000001</v>
      </c>
      <c r="O3069" s="17">
        <v>3.5</v>
      </c>
      <c r="P3069" s="18">
        <v>0</v>
      </c>
      <c r="Q3069" s="17">
        <v>0.28620000000000001</v>
      </c>
      <c r="R3069" s="17">
        <v>3.5</v>
      </c>
      <c r="S3069" s="18">
        <v>0</v>
      </c>
      <c r="T3069" s="17">
        <v>0.39290000000000003</v>
      </c>
      <c r="U3069" s="17">
        <v>3.21</v>
      </c>
      <c r="V3069" s="28"/>
      <c r="W3069" s="7">
        <v>603638</v>
      </c>
      <c r="X3069" s="30"/>
      <c r="Y3069" s="66"/>
      <c r="Z3069" s="66"/>
      <c r="AA3069" s="30"/>
      <c r="AB3069" s="66"/>
      <c r="AC3069" s="66"/>
      <c r="AD3069" s="16"/>
      <c r="AE3069" s="66"/>
      <c r="AF3069" s="66"/>
      <c r="AG3069" s="30"/>
      <c r="AH3069" s="66"/>
      <c r="AI3069" s="66"/>
      <c r="AJ3069" s="76"/>
      <c r="AK3069" s="75"/>
      <c r="AL3069" s="7">
        <v>603638</v>
      </c>
    </row>
    <row r="3070" spans="1:38" x14ac:dyDescent="0.15">
      <c r="A3070" s="7">
        <v>603639</v>
      </c>
      <c r="B3070" s="17">
        <f t="shared" si="1280"/>
        <v>0</v>
      </c>
      <c r="C3070" s="17">
        <f t="shared" si="1281"/>
        <v>0</v>
      </c>
      <c r="D3070" s="17">
        <f t="shared" si="1282"/>
        <v>0</v>
      </c>
      <c r="E3070" s="17">
        <f t="shared" si="1283"/>
        <v>0</v>
      </c>
      <c r="F3070" s="17">
        <f t="shared" si="1284"/>
        <v>0</v>
      </c>
      <c r="G3070" s="17">
        <f t="shared" si="1285"/>
        <v>0</v>
      </c>
      <c r="H3070" s="17">
        <f t="shared" si="1286"/>
        <v>0</v>
      </c>
      <c r="I3070" s="17">
        <f t="shared" si="1287"/>
        <v>0</v>
      </c>
      <c r="J3070" s="18">
        <v>0</v>
      </c>
      <c r="K3070" s="17">
        <v>1.45</v>
      </c>
      <c r="L3070" s="17">
        <v>6.14</v>
      </c>
      <c r="M3070" s="18">
        <v>0</v>
      </c>
      <c r="N3070" s="17">
        <v>1.17</v>
      </c>
      <c r="O3070" s="17">
        <v>7.06</v>
      </c>
      <c r="P3070" s="18">
        <v>0</v>
      </c>
      <c r="Q3070" s="17">
        <v>1.17</v>
      </c>
      <c r="R3070" s="17">
        <v>7.06</v>
      </c>
      <c r="S3070" s="18">
        <v>0</v>
      </c>
      <c r="T3070" s="17">
        <v>1.45</v>
      </c>
      <c r="U3070" s="17">
        <v>6.14</v>
      </c>
      <c r="V3070" s="28"/>
      <c r="W3070" s="7">
        <v>603639</v>
      </c>
      <c r="X3070" s="30"/>
      <c r="Y3070" s="66"/>
      <c r="Z3070" s="66"/>
      <c r="AA3070" s="30"/>
      <c r="AB3070" s="66"/>
      <c r="AC3070" s="66"/>
      <c r="AD3070" s="16"/>
      <c r="AE3070" s="66"/>
      <c r="AF3070" s="66"/>
      <c r="AG3070" s="30"/>
      <c r="AH3070" s="66"/>
      <c r="AI3070" s="66"/>
      <c r="AJ3070" s="76"/>
      <c r="AK3070" s="75"/>
      <c r="AL3070" s="7">
        <v>603639</v>
      </c>
    </row>
    <row r="3071" spans="1:38" x14ac:dyDescent="0.15">
      <c r="A3071" s="7">
        <v>603656</v>
      </c>
      <c r="B3071" s="17">
        <f t="shared" si="1280"/>
        <v>0</v>
      </c>
      <c r="C3071" s="17">
        <f t="shared" si="1281"/>
        <v>0</v>
      </c>
      <c r="D3071" s="17">
        <f t="shared" si="1282"/>
        <v>0</v>
      </c>
      <c r="E3071" s="17">
        <f t="shared" si="1283"/>
        <v>0</v>
      </c>
      <c r="F3071" s="17">
        <f t="shared" si="1284"/>
        <v>0</v>
      </c>
      <c r="G3071" s="17">
        <f t="shared" si="1285"/>
        <v>0</v>
      </c>
      <c r="H3071" s="17">
        <f t="shared" si="1286"/>
        <v>0</v>
      </c>
      <c r="I3071" s="17">
        <f t="shared" si="1287"/>
        <v>0</v>
      </c>
      <c r="J3071" s="18">
        <v>0</v>
      </c>
      <c r="K3071" s="17">
        <v>1.47</v>
      </c>
      <c r="L3071" s="17">
        <v>6.77</v>
      </c>
      <c r="M3071" s="18">
        <v>0</v>
      </c>
      <c r="N3071" s="17">
        <v>1.32</v>
      </c>
      <c r="O3071" s="17">
        <v>5.5</v>
      </c>
      <c r="P3071" s="18">
        <v>0</v>
      </c>
      <c r="Q3071" s="17">
        <v>1.32</v>
      </c>
      <c r="R3071" s="17">
        <v>5.5</v>
      </c>
      <c r="S3071" s="18">
        <v>0</v>
      </c>
      <c r="T3071" s="17">
        <v>1.04</v>
      </c>
      <c r="U3071" s="17">
        <v>6.34</v>
      </c>
      <c r="V3071" s="28"/>
      <c r="W3071" s="7">
        <v>603656</v>
      </c>
      <c r="X3071" s="30"/>
      <c r="Y3071" s="66"/>
      <c r="Z3071" s="66"/>
      <c r="AA3071" s="30"/>
      <c r="AB3071" s="66"/>
      <c r="AC3071" s="66"/>
      <c r="AD3071" s="16"/>
      <c r="AE3071" s="66"/>
      <c r="AF3071" s="66"/>
      <c r="AG3071" s="30"/>
      <c r="AH3071" s="66"/>
      <c r="AI3071" s="66"/>
      <c r="AJ3071" s="76"/>
      <c r="AK3071" s="75"/>
      <c r="AL3071" s="7">
        <v>603656</v>
      </c>
    </row>
    <row r="3072" spans="1:38" x14ac:dyDescent="0.15">
      <c r="A3072" s="7">
        <v>603658</v>
      </c>
      <c r="B3072" s="17">
        <f t="shared" si="1280"/>
        <v>62.460674157303373</v>
      </c>
      <c r="C3072" s="17">
        <f t="shared" si="1281"/>
        <v>14.193795480658752</v>
      </c>
      <c r="D3072" s="17">
        <f t="shared" si="1282"/>
        <v>0</v>
      </c>
      <c r="E3072" s="17">
        <f t="shared" si="1283"/>
        <v>0</v>
      </c>
      <c r="F3072" s="17">
        <f t="shared" si="1284"/>
        <v>0</v>
      </c>
      <c r="G3072" s="17">
        <f t="shared" si="1285"/>
        <v>0</v>
      </c>
      <c r="H3072" s="17">
        <f t="shared" si="1286"/>
        <v>58.175373134328353</v>
      </c>
      <c r="I3072" s="17">
        <f t="shared" si="1287"/>
        <v>14.082484283546499</v>
      </c>
      <c r="J3072" s="18">
        <v>55.59</v>
      </c>
      <c r="K3072" s="17">
        <v>0.89</v>
      </c>
      <c r="L3072" s="17">
        <v>3.9165000000000001</v>
      </c>
      <c r="M3072" s="18">
        <v>0</v>
      </c>
      <c r="N3072" s="17">
        <v>0.74</v>
      </c>
      <c r="O3072" s="17">
        <v>1.9</v>
      </c>
      <c r="P3072" s="18">
        <v>0</v>
      </c>
      <c r="Q3072" s="17">
        <v>0.39</v>
      </c>
      <c r="R3072" s="17">
        <v>2.29</v>
      </c>
      <c r="S3072" s="18">
        <v>51.97</v>
      </c>
      <c r="T3072" s="17">
        <v>0.67</v>
      </c>
      <c r="U3072" s="17">
        <v>3.6903999999999999</v>
      </c>
      <c r="V3072" s="28"/>
      <c r="W3072" s="7">
        <v>603658</v>
      </c>
      <c r="X3072" s="30" t="s">
        <v>37</v>
      </c>
      <c r="Y3072" s="66">
        <v>20118</v>
      </c>
      <c r="Z3072" s="66">
        <v>20877</v>
      </c>
      <c r="AA3072" s="30"/>
      <c r="AB3072" s="66"/>
      <c r="AC3072" s="66"/>
      <c r="AD3072" s="16"/>
      <c r="AE3072" s="66"/>
      <c r="AF3072" s="66"/>
      <c r="AG3072" s="30" t="s">
        <v>41</v>
      </c>
      <c r="AH3072" s="66">
        <v>28439</v>
      </c>
      <c r="AI3072" s="66">
        <v>14768</v>
      </c>
      <c r="AJ3072" s="76"/>
      <c r="AK3072" s="75"/>
      <c r="AL3072" s="7">
        <v>603658</v>
      </c>
    </row>
    <row r="3073" spans="1:38" x14ac:dyDescent="0.15">
      <c r="A3073" s="7">
        <v>603660</v>
      </c>
      <c r="B3073" s="17">
        <f t="shared" si="1280"/>
        <v>53.7</v>
      </c>
      <c r="C3073" s="17">
        <f t="shared" si="1281"/>
        <v>10.337194006865797</v>
      </c>
      <c r="D3073" s="17">
        <f t="shared" si="1282"/>
        <v>0</v>
      </c>
      <c r="E3073" s="17">
        <f t="shared" si="1283"/>
        <v>0</v>
      </c>
      <c r="F3073" s="17">
        <f t="shared" si="1284"/>
        <v>0</v>
      </c>
      <c r="G3073" s="17">
        <f t="shared" si="1285"/>
        <v>0</v>
      </c>
      <c r="H3073" s="17">
        <f t="shared" si="1286"/>
        <v>0</v>
      </c>
      <c r="I3073" s="17">
        <f t="shared" si="1287"/>
        <v>0</v>
      </c>
      <c r="J3073" s="18">
        <v>32.22</v>
      </c>
      <c r="K3073" s="17">
        <v>0.6</v>
      </c>
      <c r="L3073" s="17">
        <v>3.1168999999999998</v>
      </c>
      <c r="M3073" s="18">
        <v>0</v>
      </c>
      <c r="N3073" s="17">
        <v>0.12</v>
      </c>
      <c r="O3073" s="17">
        <v>3.1463999999999999</v>
      </c>
      <c r="P3073" s="18">
        <v>0</v>
      </c>
      <c r="Q3073" s="17">
        <v>0.12</v>
      </c>
      <c r="R3073" s="17">
        <v>3.1463999999999999</v>
      </c>
      <c r="S3073" s="18">
        <v>0</v>
      </c>
      <c r="T3073" s="17">
        <v>0.6</v>
      </c>
      <c r="U3073" s="17">
        <v>3.1168999999999998</v>
      </c>
      <c r="V3073" s="28">
        <v>42472</v>
      </c>
      <c r="W3073" s="7">
        <v>603660</v>
      </c>
      <c r="X3073" s="30"/>
      <c r="Y3073" s="66"/>
      <c r="Z3073" s="66"/>
      <c r="AA3073" s="30"/>
      <c r="AB3073" s="66"/>
      <c r="AC3073" s="66"/>
      <c r="AD3073" s="16"/>
      <c r="AE3073" s="66"/>
      <c r="AF3073" s="66"/>
      <c r="AG3073" s="30"/>
      <c r="AH3073" s="66"/>
      <c r="AI3073" s="66"/>
      <c r="AJ3073" s="76"/>
      <c r="AK3073" s="75"/>
      <c r="AL3073" s="7">
        <v>603660</v>
      </c>
    </row>
    <row r="3074" spans="1:38" x14ac:dyDescent="0.15">
      <c r="A3074" s="7">
        <v>603663</v>
      </c>
      <c r="B3074" s="17">
        <f t="shared" si="1280"/>
        <v>110.66666666666667</v>
      </c>
      <c r="C3074" s="17">
        <f t="shared" si="1281"/>
        <v>68.905660377358487</v>
      </c>
      <c r="D3074" s="17">
        <f t="shared" si="1282"/>
        <v>0</v>
      </c>
      <c r="E3074" s="17">
        <f t="shared" si="1283"/>
        <v>0</v>
      </c>
      <c r="F3074" s="17">
        <f t="shared" si="1284"/>
        <v>0</v>
      </c>
      <c r="G3074" s="17">
        <f t="shared" si="1285"/>
        <v>0</v>
      </c>
      <c r="H3074" s="17">
        <f t="shared" si="1286"/>
        <v>112.75862068965517</v>
      </c>
      <c r="I3074" s="17">
        <f t="shared" si="1287"/>
        <v>13.959594019146417</v>
      </c>
      <c r="J3074" s="18">
        <v>36.520000000000003</v>
      </c>
      <c r="K3074" s="17">
        <v>0.33</v>
      </c>
      <c r="L3074" s="17">
        <v>0.53</v>
      </c>
      <c r="M3074" s="18">
        <v>0</v>
      </c>
      <c r="N3074" s="17">
        <v>0.33</v>
      </c>
      <c r="O3074" s="17">
        <v>0.53</v>
      </c>
      <c r="P3074" s="18">
        <v>0</v>
      </c>
      <c r="Q3074" s="17">
        <v>0.33</v>
      </c>
      <c r="R3074" s="17">
        <v>0.53</v>
      </c>
      <c r="S3074" s="18">
        <v>43.6</v>
      </c>
      <c r="T3074" s="17">
        <v>0.28999999999999998</v>
      </c>
      <c r="U3074" s="17">
        <v>3.1233</v>
      </c>
      <c r="V3074" s="28">
        <v>42451</v>
      </c>
      <c r="W3074" s="7">
        <v>603663</v>
      </c>
      <c r="X3074" s="30"/>
      <c r="Y3074" s="66"/>
      <c r="Z3074" s="66"/>
      <c r="AA3074" s="30"/>
      <c r="AB3074" s="66"/>
      <c r="AC3074" s="66"/>
      <c r="AD3074" s="16"/>
      <c r="AE3074" s="66"/>
      <c r="AF3074" s="66"/>
      <c r="AG3074" s="30"/>
      <c r="AH3074" s="66">
        <v>18836</v>
      </c>
      <c r="AI3074" s="66">
        <v>7122</v>
      </c>
      <c r="AJ3074" s="76"/>
      <c r="AK3074" s="75"/>
      <c r="AL3074" s="7">
        <v>603663</v>
      </c>
    </row>
    <row r="3075" spans="1:38" x14ac:dyDescent="0.15">
      <c r="A3075" s="7">
        <v>603665</v>
      </c>
      <c r="B3075" s="17">
        <f t="shared" ref="B3075:B3077" si="1288">J3075/K3075</f>
        <v>0</v>
      </c>
      <c r="C3075" s="17">
        <f t="shared" ref="C3075:C3077" si="1289">J3075/L3075</f>
        <v>0</v>
      </c>
      <c r="D3075" s="17">
        <f t="shared" ref="D3075:D3077" si="1290">M3075/(N3075*4)</f>
        <v>0</v>
      </c>
      <c r="E3075" s="17">
        <f t="shared" ref="E3075:E3077" si="1291">M3075/O3075</f>
        <v>0</v>
      </c>
      <c r="F3075" s="17">
        <f t="shared" ref="F3075:F3077" si="1292">P3075/(Q3075*2)</f>
        <v>0</v>
      </c>
      <c r="G3075" s="17">
        <f t="shared" ref="G3075:G3077" si="1293">P3075/R3075</f>
        <v>0</v>
      </c>
      <c r="H3075" s="17">
        <f t="shared" ref="H3075:H3077" si="1294">S3075/((T3075/3)*4)</f>
        <v>0</v>
      </c>
      <c r="I3075" s="17">
        <f t="shared" ref="I3075:I3077" si="1295">S3075/U3075</f>
        <v>0</v>
      </c>
      <c r="J3075" s="18">
        <v>0</v>
      </c>
      <c r="K3075" s="17">
        <v>1.25</v>
      </c>
      <c r="L3075" s="17">
        <v>4.96</v>
      </c>
      <c r="M3075" s="18">
        <v>0</v>
      </c>
      <c r="N3075" s="17">
        <v>0.83</v>
      </c>
      <c r="O3075" s="17">
        <v>4.6768000000000001</v>
      </c>
      <c r="P3075" s="18">
        <v>0</v>
      </c>
      <c r="Q3075" s="17">
        <v>0.83</v>
      </c>
      <c r="R3075" s="17">
        <v>4.6768000000000001</v>
      </c>
      <c r="S3075" s="18">
        <v>0</v>
      </c>
      <c r="T3075" s="17">
        <v>0.83</v>
      </c>
      <c r="U3075" s="17">
        <v>4.6768000000000001</v>
      </c>
      <c r="V3075" s="28"/>
      <c r="W3075" s="7">
        <v>603665</v>
      </c>
      <c r="X3075" s="30"/>
      <c r="Y3075" s="66"/>
      <c r="Z3075" s="66"/>
      <c r="AA3075" s="30"/>
      <c r="AB3075" s="66"/>
      <c r="AC3075" s="66"/>
      <c r="AD3075" s="16"/>
      <c r="AE3075" s="66"/>
      <c r="AF3075" s="66"/>
      <c r="AG3075" s="30"/>
      <c r="AH3075" s="66"/>
      <c r="AI3075" s="66"/>
      <c r="AJ3075" s="76"/>
      <c r="AK3075" s="75"/>
      <c r="AL3075" s="7">
        <v>603665</v>
      </c>
    </row>
    <row r="3076" spans="1:38" x14ac:dyDescent="0.15">
      <c r="A3076" s="7">
        <v>603667</v>
      </c>
      <c r="B3076" s="17">
        <f t="shared" si="1288"/>
        <v>59.089285714285715</v>
      </c>
      <c r="C3076" s="17">
        <f t="shared" si="1289"/>
        <v>7.6577723264909396</v>
      </c>
      <c r="D3076" s="17">
        <f t="shared" si="1290"/>
        <v>0</v>
      </c>
      <c r="E3076" s="17">
        <f t="shared" si="1291"/>
        <v>0</v>
      </c>
      <c r="F3076" s="17">
        <f t="shared" si="1292"/>
        <v>0</v>
      </c>
      <c r="G3076" s="17">
        <f t="shared" si="1293"/>
        <v>0</v>
      </c>
      <c r="H3076" s="17">
        <f t="shared" si="1294"/>
        <v>0</v>
      </c>
      <c r="I3076" s="17">
        <f t="shared" si="1295"/>
        <v>0</v>
      </c>
      <c r="J3076" s="18">
        <v>33.090000000000003</v>
      </c>
      <c r="K3076" s="17">
        <v>0.56000000000000005</v>
      </c>
      <c r="L3076" s="17">
        <v>4.3211000000000004</v>
      </c>
      <c r="M3076" s="18">
        <v>0</v>
      </c>
      <c r="N3076" s="17">
        <v>0.28999999999999998</v>
      </c>
      <c r="O3076" s="17">
        <v>4.5580999999999996</v>
      </c>
      <c r="P3076" s="18">
        <v>0</v>
      </c>
      <c r="Q3076" s="17">
        <v>0.28999999999999998</v>
      </c>
      <c r="R3076" s="17">
        <v>4.5580999999999996</v>
      </c>
      <c r="S3076" s="18">
        <v>0</v>
      </c>
      <c r="T3076" s="17">
        <v>0.56999999999999995</v>
      </c>
      <c r="U3076" s="17">
        <v>3.7595000000000001</v>
      </c>
      <c r="V3076" s="28">
        <v>42485</v>
      </c>
      <c r="W3076" s="7">
        <v>603667</v>
      </c>
      <c r="X3076" s="30"/>
      <c r="Y3076" s="66"/>
      <c r="Z3076" s="66"/>
      <c r="AA3076" s="30"/>
      <c r="AB3076" s="66"/>
      <c r="AC3076" s="66"/>
      <c r="AD3076" s="16"/>
      <c r="AE3076" s="66"/>
      <c r="AF3076" s="66"/>
      <c r="AG3076" s="30"/>
      <c r="AH3076" s="66"/>
      <c r="AI3076" s="66"/>
      <c r="AJ3076" s="76"/>
      <c r="AK3076" s="75"/>
      <c r="AL3076" s="7">
        <v>603667</v>
      </c>
    </row>
    <row r="3077" spans="1:38" x14ac:dyDescent="0.15">
      <c r="A3077" s="7">
        <v>603668</v>
      </c>
      <c r="B3077" s="17">
        <f t="shared" si="1288"/>
        <v>0</v>
      </c>
      <c r="C3077" s="17">
        <f t="shared" si="1289"/>
        <v>0</v>
      </c>
      <c r="D3077" s="17">
        <f t="shared" si="1290"/>
        <v>0</v>
      </c>
      <c r="E3077" s="17">
        <f t="shared" si="1291"/>
        <v>0</v>
      </c>
      <c r="F3077" s="17">
        <f t="shared" si="1292"/>
        <v>0</v>
      </c>
      <c r="G3077" s="17">
        <f t="shared" si="1293"/>
        <v>0</v>
      </c>
      <c r="H3077" s="17">
        <f t="shared" si="1294"/>
        <v>0</v>
      </c>
      <c r="I3077" s="17">
        <f t="shared" si="1295"/>
        <v>0</v>
      </c>
      <c r="J3077" s="18">
        <v>0</v>
      </c>
      <c r="K3077" s="17">
        <v>0.42</v>
      </c>
      <c r="L3077" s="17">
        <v>2.4556</v>
      </c>
      <c r="M3077" s="18">
        <v>0</v>
      </c>
      <c r="N3077" s="17">
        <v>0.22</v>
      </c>
      <c r="O3077" s="17">
        <v>2.6440999999999999</v>
      </c>
      <c r="P3077" s="18">
        <v>0</v>
      </c>
      <c r="Q3077" s="17">
        <v>0.22</v>
      </c>
      <c r="R3077" s="17">
        <v>2.6440999999999999</v>
      </c>
      <c r="S3077" s="18">
        <v>0</v>
      </c>
      <c r="T3077" s="17">
        <v>0.42</v>
      </c>
      <c r="U3077" s="17">
        <v>2.4556</v>
      </c>
      <c r="V3077" s="28"/>
      <c r="W3077" s="7">
        <v>603668</v>
      </c>
      <c r="X3077" s="30"/>
      <c r="Y3077" s="66"/>
      <c r="Z3077" s="66"/>
      <c r="AA3077" s="30"/>
      <c r="AB3077" s="66"/>
      <c r="AC3077" s="66"/>
      <c r="AD3077" s="16"/>
      <c r="AE3077" s="66"/>
      <c r="AF3077" s="66"/>
      <c r="AG3077" s="30"/>
      <c r="AH3077" s="66"/>
      <c r="AI3077" s="66"/>
      <c r="AJ3077" s="76"/>
      <c r="AK3077" s="75"/>
      <c r="AL3077" s="7">
        <v>603668</v>
      </c>
    </row>
    <row r="3078" spans="1:38" x14ac:dyDescent="0.15">
      <c r="A3078" s="7">
        <v>603669</v>
      </c>
      <c r="B3078" s="17">
        <f t="shared" ref="B3078:B3080" si="1296">J3078/K3078</f>
        <v>46.9375</v>
      </c>
      <c r="C3078" s="17">
        <f t="shared" ref="C3078:C3080" si="1297">J3078/L3078</f>
        <v>6.9764741401333046</v>
      </c>
      <c r="D3078" s="17">
        <f t="shared" ref="D3078:D3080" si="1298">M3078/(N3078*4)</f>
        <v>73.375</v>
      </c>
      <c r="E3078" s="17">
        <f t="shared" ref="E3078:E3080" si="1299">M3078/O3078</f>
        <v>6.6595570884008</v>
      </c>
      <c r="F3078" s="17">
        <f t="shared" ref="F3078:F3080" si="1300">P3078/(Q3078*2)</f>
        <v>51.839285714285708</v>
      </c>
      <c r="G3078" s="17">
        <f t="shared" ref="G3078:G3080" si="1301">P3078/R3078</f>
        <v>6.9325373134328361</v>
      </c>
      <c r="H3078" s="17">
        <f t="shared" ref="H3078:H3080" si="1302">S3078/((T3078/3)*4)</f>
        <v>62.788461538461533</v>
      </c>
      <c r="I3078" s="17">
        <f t="shared" ref="I3078:I3080" si="1303">S3078/U3078</f>
        <v>7.6008008194431502</v>
      </c>
      <c r="J3078" s="18">
        <v>30.04</v>
      </c>
      <c r="K3078" s="17">
        <v>0.64</v>
      </c>
      <c r="L3078" s="17">
        <v>4.3059000000000003</v>
      </c>
      <c r="M3078" s="18">
        <v>29.35</v>
      </c>
      <c r="N3078" s="17">
        <v>0.1</v>
      </c>
      <c r="O3078" s="17">
        <v>4.4071999999999996</v>
      </c>
      <c r="P3078" s="18">
        <v>29.03</v>
      </c>
      <c r="Q3078" s="17">
        <v>0.28000000000000003</v>
      </c>
      <c r="R3078" s="17">
        <v>4.1875</v>
      </c>
      <c r="S3078" s="18">
        <v>32.65</v>
      </c>
      <c r="T3078" s="17">
        <v>0.39</v>
      </c>
      <c r="U3078" s="17">
        <v>4.2956000000000003</v>
      </c>
      <c r="V3078" s="28">
        <v>42475</v>
      </c>
      <c r="W3078" s="7">
        <v>603669</v>
      </c>
      <c r="X3078" s="30"/>
      <c r="Y3078" s="66">
        <v>26070</v>
      </c>
      <c r="Z3078" s="66">
        <v>9973</v>
      </c>
      <c r="AA3078" s="30" t="s">
        <v>41</v>
      </c>
      <c r="AB3078" s="66">
        <v>23816</v>
      </c>
      <c r="AC3078" s="66">
        <v>10917</v>
      </c>
      <c r="AD3078" s="30" t="s">
        <v>41</v>
      </c>
      <c r="AE3078" s="66">
        <v>21511</v>
      </c>
      <c r="AF3078" s="66">
        <v>12087</v>
      </c>
      <c r="AG3078" s="30" t="s">
        <v>43</v>
      </c>
      <c r="AH3078" s="66">
        <v>22035</v>
      </c>
      <c r="AI3078" s="66">
        <v>11799</v>
      </c>
      <c r="AJ3078" s="76"/>
      <c r="AK3078" s="75"/>
      <c r="AL3078" s="7">
        <v>603669</v>
      </c>
    </row>
    <row r="3079" spans="1:38" x14ac:dyDescent="0.15">
      <c r="A3079" s="7">
        <v>603677</v>
      </c>
      <c r="B3079" s="17">
        <f t="shared" si="1296"/>
        <v>0</v>
      </c>
      <c r="C3079" s="17">
        <f t="shared" si="1297"/>
        <v>0</v>
      </c>
      <c r="D3079" s="17">
        <f t="shared" si="1298"/>
        <v>0</v>
      </c>
      <c r="E3079" s="17">
        <f t="shared" si="1299"/>
        <v>0</v>
      </c>
      <c r="F3079" s="17">
        <f t="shared" si="1300"/>
        <v>0</v>
      </c>
      <c r="G3079" s="17">
        <f t="shared" si="1301"/>
        <v>0</v>
      </c>
      <c r="H3079" s="17">
        <f t="shared" si="1302"/>
        <v>0</v>
      </c>
      <c r="I3079" s="17">
        <f t="shared" si="1303"/>
        <v>0</v>
      </c>
      <c r="J3079" s="18">
        <v>0</v>
      </c>
      <c r="K3079" s="17">
        <v>1.29</v>
      </c>
      <c r="L3079" s="17">
        <v>6.4</v>
      </c>
      <c r="M3079" s="18">
        <v>0</v>
      </c>
      <c r="N3079" s="17">
        <v>0.71</v>
      </c>
      <c r="O3079" s="17">
        <v>6.85</v>
      </c>
      <c r="P3079" s="18">
        <v>0</v>
      </c>
      <c r="Q3079" s="17">
        <v>0.71</v>
      </c>
      <c r="R3079" s="17">
        <v>6.85</v>
      </c>
      <c r="S3079" s="18">
        <v>0</v>
      </c>
      <c r="T3079" s="17">
        <v>1.02</v>
      </c>
      <c r="U3079" s="17">
        <v>7.1702000000000004</v>
      </c>
      <c r="V3079" s="28"/>
      <c r="W3079" s="7">
        <v>603677</v>
      </c>
      <c r="X3079" s="30"/>
      <c r="Y3079" s="66"/>
      <c r="Z3079" s="66"/>
      <c r="AA3079" s="30"/>
      <c r="AB3079" s="66"/>
      <c r="AC3079" s="66"/>
      <c r="AD3079" s="30"/>
      <c r="AE3079" s="66"/>
      <c r="AF3079" s="66"/>
      <c r="AG3079" s="30"/>
      <c r="AH3079" s="66"/>
      <c r="AI3079" s="66"/>
      <c r="AJ3079" s="76"/>
      <c r="AK3079" s="75"/>
      <c r="AL3079" s="7">
        <v>603677</v>
      </c>
    </row>
    <row r="3080" spans="1:38" x14ac:dyDescent="0.15">
      <c r="A3080" s="7">
        <v>603678</v>
      </c>
      <c r="B3080" s="17">
        <f t="shared" si="1296"/>
        <v>80.478723404255334</v>
      </c>
      <c r="C3080" s="17">
        <f t="shared" si="1297"/>
        <v>11.05654696657459</v>
      </c>
      <c r="D3080" s="17">
        <f t="shared" si="1298"/>
        <v>75</v>
      </c>
      <c r="E3080" s="17">
        <f t="shared" si="1299"/>
        <v>8.3182534586422268</v>
      </c>
      <c r="F3080" s="17">
        <f t="shared" si="1300"/>
        <v>73.288461538461533</v>
      </c>
      <c r="G3080" s="17">
        <f t="shared" si="1301"/>
        <v>10.588758300686283</v>
      </c>
      <c r="H3080" s="17">
        <f t="shared" si="1302"/>
        <v>66.697674418604649</v>
      </c>
      <c r="I3080" s="17">
        <f t="shared" si="1303"/>
        <v>6.0988835725677841</v>
      </c>
      <c r="J3080" s="18">
        <v>75.650000000000006</v>
      </c>
      <c r="K3080" s="17">
        <v>0.94</v>
      </c>
      <c r="L3080" s="17">
        <v>6.8421000000000003</v>
      </c>
      <c r="M3080" s="18">
        <v>57</v>
      </c>
      <c r="N3080" s="17">
        <v>0.19</v>
      </c>
      <c r="O3080" s="17">
        <v>6.8524000000000003</v>
      </c>
      <c r="P3080" s="18">
        <v>76.22</v>
      </c>
      <c r="Q3080" s="17">
        <v>0.52</v>
      </c>
      <c r="R3080" s="17">
        <v>7.1981999999999999</v>
      </c>
      <c r="S3080" s="18">
        <v>76.48</v>
      </c>
      <c r="T3080" s="17">
        <v>0.86</v>
      </c>
      <c r="U3080" s="17">
        <v>12.54</v>
      </c>
      <c r="V3080" s="28">
        <v>42445</v>
      </c>
      <c r="W3080" s="7">
        <v>603678</v>
      </c>
      <c r="X3080" s="30" t="s">
        <v>39</v>
      </c>
      <c r="Y3080" s="66">
        <v>7732</v>
      </c>
      <c r="Z3080" s="66">
        <v>21521</v>
      </c>
      <c r="AA3080" s="16" t="s">
        <v>39</v>
      </c>
      <c r="AB3080" s="66">
        <v>8282</v>
      </c>
      <c r="AC3080" s="66">
        <v>20092</v>
      </c>
      <c r="AD3080" s="16" t="s">
        <v>37</v>
      </c>
      <c r="AE3080" s="66">
        <v>7690</v>
      </c>
      <c r="AF3080" s="66">
        <v>21638</v>
      </c>
      <c r="AG3080" s="16" t="s">
        <v>37</v>
      </c>
      <c r="AH3080" s="66">
        <v>5919</v>
      </c>
      <c r="AI3080" s="66">
        <v>30591</v>
      </c>
      <c r="AJ3080" s="76"/>
      <c r="AK3080" s="75"/>
      <c r="AL3080" s="7">
        <v>603678</v>
      </c>
    </row>
    <row r="3081" spans="1:38" x14ac:dyDescent="0.15">
      <c r="A3081" s="7">
        <v>603686</v>
      </c>
      <c r="B3081" s="17">
        <f t="shared" ref="B3081" si="1304">J3081/K3081</f>
        <v>55.199999999999996</v>
      </c>
      <c r="C3081" s="17">
        <f t="shared" ref="C3081" si="1305">J3081/L3081</f>
        <v>8.5088891172541352</v>
      </c>
      <c r="D3081" s="17">
        <f t="shared" ref="D3081" si="1306">M3081/(N3081*4)</f>
        <v>39.592105263157897</v>
      </c>
      <c r="E3081" s="17">
        <f t="shared" ref="E3081" si="1307">M3081/O3081</f>
        <v>7.4603922346465676</v>
      </c>
      <c r="F3081" s="17">
        <f t="shared" ref="F3081" si="1308">P3081/(Q3081*2)</f>
        <v>47.986842105263158</v>
      </c>
      <c r="G3081" s="17">
        <f t="shared" ref="G3081" si="1309">P3081/R3081</f>
        <v>9.1824659465719964</v>
      </c>
      <c r="H3081" s="17">
        <f t="shared" ref="H3081" si="1310">S3081/((T3081/3)*4)</f>
        <v>46.473214285714285</v>
      </c>
      <c r="I3081" s="17">
        <f t="shared" ref="I3081" si="1311">S3081/U3081</f>
        <v>8.3289328404781351</v>
      </c>
      <c r="J3081" s="18">
        <v>33.119999999999997</v>
      </c>
      <c r="K3081" s="17">
        <v>0.6</v>
      </c>
      <c r="L3081" s="17">
        <v>3.8923999999999999</v>
      </c>
      <c r="M3081" s="18">
        <v>30.09</v>
      </c>
      <c r="N3081" s="17">
        <v>0.19</v>
      </c>
      <c r="O3081" s="17">
        <v>4.0332999999999997</v>
      </c>
      <c r="P3081" s="18">
        <v>36.47</v>
      </c>
      <c r="Q3081" s="17">
        <v>0.38</v>
      </c>
      <c r="R3081" s="17">
        <v>3.9716999999999998</v>
      </c>
      <c r="S3081" s="18">
        <v>34.700000000000003</v>
      </c>
      <c r="T3081" s="17">
        <v>0.56000000000000005</v>
      </c>
      <c r="U3081" s="17">
        <v>4.1661999999999999</v>
      </c>
      <c r="V3081" s="28">
        <v>42488</v>
      </c>
      <c r="W3081" s="7">
        <v>603686</v>
      </c>
      <c r="X3081" s="30" t="s">
        <v>43</v>
      </c>
      <c r="Y3081" s="66">
        <v>22083</v>
      </c>
      <c r="Z3081" s="66">
        <v>12077</v>
      </c>
      <c r="AA3081" s="16" t="s">
        <v>43</v>
      </c>
      <c r="AB3081" s="66">
        <v>25560</v>
      </c>
      <c r="AC3081" s="66">
        <v>10434</v>
      </c>
      <c r="AD3081" s="16" t="s">
        <v>37</v>
      </c>
      <c r="AE3081" s="66">
        <v>15345</v>
      </c>
      <c r="AF3081" s="66">
        <v>17748</v>
      </c>
      <c r="AG3081" s="16" t="s">
        <v>39</v>
      </c>
      <c r="AH3081" s="66">
        <v>15468</v>
      </c>
      <c r="AI3081" s="66">
        <v>17607</v>
      </c>
      <c r="AJ3081" s="76"/>
      <c r="AK3081" s="75"/>
      <c r="AL3081" s="7">
        <v>603686</v>
      </c>
    </row>
    <row r="3082" spans="1:38" x14ac:dyDescent="0.15">
      <c r="A3082" s="7">
        <v>603688</v>
      </c>
      <c r="B3082" s="17">
        <f t="shared" ref="B3082:B3087" si="1312">J3082/K3082</f>
        <v>70.09375</v>
      </c>
      <c r="C3082" s="17">
        <f t="shared" ref="C3082:C3087" si="1313">J3082/L3082</f>
        <v>4.4166584621443343</v>
      </c>
      <c r="D3082" s="17">
        <f t="shared" ref="D3082:D3087" si="1314">M3082/(N3082*4)</f>
        <v>84.598603839441537</v>
      </c>
      <c r="E3082" s="17">
        <f t="shared" ref="E3082:E3087" si="1315">M3082/O3082</f>
        <v>3.7754585458935321</v>
      </c>
      <c r="F3082" s="17">
        <f t="shared" ref="F3082:F3087" si="1316">P3082/(Q3082*2)</f>
        <v>71.497252747252745</v>
      </c>
      <c r="G3082" s="17">
        <f t="shared" ref="G3082:G3087" si="1317">P3082/R3082</f>
        <v>4.0630732602162292</v>
      </c>
      <c r="H3082" s="17">
        <f t="shared" ref="H3082:H3087" si="1318">S3082/((T3082/3)*4)</f>
        <v>66.044290056448119</v>
      </c>
      <c r="I3082" s="17">
        <f t="shared" ref="I3082:I3087" si="1319">S3082/U3082</f>
        <v>3.9121879702149007</v>
      </c>
      <c r="J3082" s="18">
        <v>22.43</v>
      </c>
      <c r="K3082" s="17">
        <v>0.32</v>
      </c>
      <c r="L3082" s="17">
        <v>5.0785</v>
      </c>
      <c r="M3082" s="18">
        <v>19.39</v>
      </c>
      <c r="N3082" s="17">
        <v>5.7299999999999997E-2</v>
      </c>
      <c r="O3082" s="17">
        <v>5.1357999999999997</v>
      </c>
      <c r="P3082" s="18">
        <v>20.82</v>
      </c>
      <c r="Q3082" s="17">
        <v>0.14560000000000001</v>
      </c>
      <c r="R3082" s="17">
        <v>5.1242000000000001</v>
      </c>
      <c r="S3082" s="18">
        <v>20.28</v>
      </c>
      <c r="T3082" s="17">
        <v>0.2303</v>
      </c>
      <c r="U3082" s="17">
        <v>5.1837999999999997</v>
      </c>
      <c r="V3082" s="28">
        <v>42479</v>
      </c>
      <c r="W3082" s="7">
        <v>603688</v>
      </c>
      <c r="X3082" s="48" t="s">
        <v>41</v>
      </c>
      <c r="Y3082" s="66">
        <v>18859</v>
      </c>
      <c r="Z3082" s="66">
        <v>11867</v>
      </c>
      <c r="AA3082" s="48" t="s">
        <v>41</v>
      </c>
      <c r="AB3082" s="66">
        <v>18673</v>
      </c>
      <c r="AC3082" s="66">
        <v>11985</v>
      </c>
      <c r="AD3082" s="48" t="s">
        <v>43</v>
      </c>
      <c r="AE3082" s="66">
        <v>19205</v>
      </c>
      <c r="AF3082" s="66">
        <v>11653</v>
      </c>
      <c r="AG3082" s="48" t="s">
        <v>43</v>
      </c>
      <c r="AH3082" s="66">
        <v>20136</v>
      </c>
      <c r="AI3082" s="66">
        <v>11169</v>
      </c>
      <c r="AJ3082" s="76"/>
      <c r="AK3082" s="75"/>
      <c r="AL3082" s="7">
        <v>603688</v>
      </c>
    </row>
    <row r="3083" spans="1:38" x14ac:dyDescent="0.15">
      <c r="A3083" s="7">
        <v>603689</v>
      </c>
      <c r="B3083" s="17">
        <f t="shared" si="1312"/>
        <v>0</v>
      </c>
      <c r="C3083" s="17">
        <f t="shared" si="1313"/>
        <v>0</v>
      </c>
      <c r="D3083" s="17">
        <f t="shared" si="1314"/>
        <v>0</v>
      </c>
      <c r="E3083" s="17">
        <f t="shared" si="1315"/>
        <v>0</v>
      </c>
      <c r="F3083" s="17">
        <f t="shared" si="1316"/>
        <v>0</v>
      </c>
      <c r="G3083" s="17">
        <f t="shared" si="1317"/>
        <v>0</v>
      </c>
      <c r="H3083" s="17">
        <f t="shared" si="1318"/>
        <v>0</v>
      </c>
      <c r="I3083" s="17">
        <f t="shared" si="1319"/>
        <v>0</v>
      </c>
      <c r="J3083" s="18">
        <v>0</v>
      </c>
      <c r="K3083" s="17">
        <v>0.46</v>
      </c>
      <c r="L3083" s="17">
        <v>4.0517000000000003</v>
      </c>
      <c r="M3083" s="18">
        <v>0</v>
      </c>
      <c r="N3083" s="17">
        <v>0.19</v>
      </c>
      <c r="O3083" s="17">
        <v>4.2477999999999998</v>
      </c>
      <c r="P3083" s="18">
        <v>0</v>
      </c>
      <c r="Q3083" s="17">
        <v>0.19</v>
      </c>
      <c r="R3083" s="17">
        <v>4.2477999999999998</v>
      </c>
      <c r="S3083" s="18">
        <v>0</v>
      </c>
      <c r="T3083" s="17">
        <v>0.46</v>
      </c>
      <c r="U3083" s="17">
        <v>4.0517000000000003</v>
      </c>
      <c r="V3083" s="28"/>
      <c r="W3083" s="7">
        <v>603689</v>
      </c>
      <c r="X3083" s="48"/>
      <c r="Y3083" s="66"/>
      <c r="Z3083" s="66"/>
      <c r="AA3083" s="48"/>
      <c r="AB3083" s="66"/>
      <c r="AC3083" s="66"/>
      <c r="AD3083" s="48"/>
      <c r="AE3083" s="66"/>
      <c r="AF3083" s="66"/>
      <c r="AG3083" s="48"/>
      <c r="AH3083" s="66"/>
      <c r="AI3083" s="66"/>
      <c r="AJ3083" s="76"/>
      <c r="AK3083" s="75"/>
      <c r="AL3083" s="7">
        <v>603689</v>
      </c>
    </row>
    <row r="3084" spans="1:38" x14ac:dyDescent="0.15">
      <c r="A3084" s="7">
        <v>603690</v>
      </c>
      <c r="B3084" s="17">
        <f t="shared" si="1312"/>
        <v>0</v>
      </c>
      <c r="C3084" s="17">
        <f t="shared" si="1313"/>
        <v>0</v>
      </c>
      <c r="D3084" s="17">
        <f t="shared" si="1314"/>
        <v>0</v>
      </c>
      <c r="E3084" s="17">
        <f t="shared" si="1315"/>
        <v>0</v>
      </c>
      <c r="F3084" s="17">
        <f t="shared" si="1316"/>
        <v>0</v>
      </c>
      <c r="G3084" s="17">
        <f t="shared" si="1317"/>
        <v>0</v>
      </c>
      <c r="H3084" s="17">
        <f t="shared" si="1318"/>
        <v>0</v>
      </c>
      <c r="I3084" s="17">
        <f t="shared" si="1319"/>
        <v>0</v>
      </c>
      <c r="J3084" s="18">
        <v>0</v>
      </c>
      <c r="K3084" s="17">
        <v>0.113</v>
      </c>
      <c r="L3084" s="17">
        <v>1.59</v>
      </c>
      <c r="M3084" s="18">
        <v>0</v>
      </c>
      <c r="N3084" s="17">
        <v>0.15</v>
      </c>
      <c r="O3084" s="17">
        <v>1.74</v>
      </c>
      <c r="P3084" s="18">
        <v>0</v>
      </c>
      <c r="Q3084" s="17">
        <v>0.15</v>
      </c>
      <c r="R3084" s="17">
        <v>1.74</v>
      </c>
      <c r="S3084" s="18">
        <v>0</v>
      </c>
      <c r="T3084" s="17">
        <v>0.113</v>
      </c>
      <c r="U3084" s="17">
        <v>1.59</v>
      </c>
      <c r="V3084" s="28"/>
      <c r="W3084" s="7">
        <v>603690</v>
      </c>
      <c r="X3084" s="48"/>
      <c r="Y3084" s="66"/>
      <c r="Z3084" s="66"/>
      <c r="AA3084" s="48"/>
      <c r="AB3084" s="66"/>
      <c r="AC3084" s="66"/>
      <c r="AD3084" s="48"/>
      <c r="AE3084" s="66"/>
      <c r="AF3084" s="66"/>
      <c r="AG3084" s="48"/>
      <c r="AH3084" s="66"/>
      <c r="AI3084" s="66"/>
      <c r="AJ3084" s="76"/>
      <c r="AK3084" s="75"/>
      <c r="AL3084" s="7">
        <v>603690</v>
      </c>
    </row>
    <row r="3085" spans="1:38" x14ac:dyDescent="0.15">
      <c r="A3085" s="7">
        <v>603696</v>
      </c>
      <c r="B3085" s="17">
        <f t="shared" si="1312"/>
        <v>68.677966101694921</v>
      </c>
      <c r="C3085" s="17">
        <f t="shared" si="1313"/>
        <v>7.2389459580169726</v>
      </c>
      <c r="D3085" s="17">
        <f t="shared" si="1314"/>
        <v>108.18749999999999</v>
      </c>
      <c r="E3085" s="17">
        <f t="shared" si="1315"/>
        <v>6.107543574906499</v>
      </c>
      <c r="F3085" s="17">
        <f t="shared" si="1316"/>
        <v>130.3125</v>
      </c>
      <c r="G3085" s="17">
        <f t="shared" si="1317"/>
        <v>7.4271974352123973</v>
      </c>
      <c r="H3085" s="17">
        <f t="shared" si="1318"/>
        <v>125.91</v>
      </c>
      <c r="I3085" s="17">
        <f t="shared" si="1319"/>
        <v>7.3554153522607777</v>
      </c>
      <c r="J3085" s="18">
        <v>40.520000000000003</v>
      </c>
      <c r="K3085" s="17">
        <v>0.59</v>
      </c>
      <c r="L3085" s="17">
        <v>5.5975000000000001</v>
      </c>
      <c r="M3085" s="18">
        <v>34.619999999999997</v>
      </c>
      <c r="N3085" s="17">
        <v>0.08</v>
      </c>
      <c r="O3085" s="17">
        <v>5.6684000000000001</v>
      </c>
      <c r="P3085" s="18">
        <v>41.7</v>
      </c>
      <c r="Q3085" s="17">
        <v>0.16</v>
      </c>
      <c r="R3085" s="17">
        <v>5.6144999999999996</v>
      </c>
      <c r="S3085" s="18">
        <v>41.97</v>
      </c>
      <c r="T3085" s="17">
        <v>0.25</v>
      </c>
      <c r="U3085" s="17">
        <v>5.7060000000000004</v>
      </c>
      <c r="V3085" s="21">
        <v>42477</v>
      </c>
      <c r="W3085" s="7">
        <v>603696</v>
      </c>
      <c r="X3085" s="48"/>
      <c r="Y3085" s="66"/>
      <c r="Z3085" s="66"/>
      <c r="AA3085" s="48"/>
      <c r="AB3085" s="66">
        <v>19467</v>
      </c>
      <c r="AC3085" s="66">
        <v>6164</v>
      </c>
      <c r="AD3085" s="48"/>
      <c r="AE3085" s="66">
        <v>18043</v>
      </c>
      <c r="AF3085" s="66">
        <v>6651</v>
      </c>
      <c r="AG3085" s="48"/>
      <c r="AH3085" s="66">
        <v>12055</v>
      </c>
      <c r="AI3085" s="66">
        <v>9954</v>
      </c>
      <c r="AJ3085" s="76"/>
      <c r="AK3085" s="75"/>
      <c r="AL3085" s="7">
        <v>603696</v>
      </c>
    </row>
    <row r="3086" spans="1:38" x14ac:dyDescent="0.15">
      <c r="A3086" s="7">
        <v>603698</v>
      </c>
      <c r="B3086" s="17">
        <f t="shared" si="1312"/>
        <v>37.794520547945204</v>
      </c>
      <c r="C3086" s="17">
        <f t="shared" si="1313"/>
        <v>5.0150870687461371</v>
      </c>
      <c r="D3086" s="17">
        <f t="shared" si="1314"/>
        <v>740</v>
      </c>
      <c r="E3086" s="17">
        <f t="shared" si="1315"/>
        <v>5.3695171062656462</v>
      </c>
      <c r="F3086" s="17">
        <f t="shared" si="1316"/>
        <v>98</v>
      </c>
      <c r="G3086" s="17">
        <f t="shared" si="1317"/>
        <v>5.0560141509433967</v>
      </c>
      <c r="H3086" s="17">
        <f t="shared" si="1318"/>
        <v>195.61363636363637</v>
      </c>
      <c r="I3086" s="17">
        <f t="shared" si="1319"/>
        <v>5.3169999444022311</v>
      </c>
      <c r="J3086" s="18">
        <v>27.59</v>
      </c>
      <c r="K3086" s="17">
        <v>0.73</v>
      </c>
      <c r="L3086" s="17">
        <v>5.5014000000000003</v>
      </c>
      <c r="M3086" s="18">
        <v>29.6</v>
      </c>
      <c r="N3086" s="17">
        <v>0.01</v>
      </c>
      <c r="O3086" s="17">
        <v>5.5125999999999999</v>
      </c>
      <c r="P3086" s="18">
        <v>27.44</v>
      </c>
      <c r="Q3086" s="17">
        <v>0.14000000000000001</v>
      </c>
      <c r="R3086" s="17">
        <v>5.4272</v>
      </c>
      <c r="S3086" s="18">
        <v>28.69</v>
      </c>
      <c r="T3086" s="17">
        <v>0.11</v>
      </c>
      <c r="U3086" s="17">
        <v>5.3959000000000001</v>
      </c>
      <c r="V3086" s="21">
        <v>42460</v>
      </c>
      <c r="W3086" s="7">
        <v>603698</v>
      </c>
      <c r="X3086" s="30" t="s">
        <v>43</v>
      </c>
      <c r="Y3086" s="66">
        <v>32178</v>
      </c>
      <c r="Z3086" s="66">
        <v>12813</v>
      </c>
      <c r="AA3086" s="48" t="s">
        <v>43</v>
      </c>
      <c r="AB3086" s="66">
        <v>33946</v>
      </c>
      <c r="AC3086" s="66">
        <v>12146</v>
      </c>
      <c r="AD3086" s="48" t="s">
        <v>41</v>
      </c>
      <c r="AE3086" s="66">
        <v>32188</v>
      </c>
      <c r="AF3086" s="66">
        <v>12809</v>
      </c>
      <c r="AG3086" s="48" t="s">
        <v>41</v>
      </c>
      <c r="AH3086" s="66">
        <v>27004</v>
      </c>
      <c r="AI3086" s="66">
        <v>15268</v>
      </c>
      <c r="AJ3086" s="76"/>
      <c r="AK3086" s="75"/>
      <c r="AL3086" s="7">
        <v>603698</v>
      </c>
    </row>
    <row r="3087" spans="1:38" x14ac:dyDescent="0.15">
      <c r="A3087" s="7">
        <v>603699</v>
      </c>
      <c r="B3087" s="17">
        <f t="shared" si="1312"/>
        <v>36.608695652173914</v>
      </c>
      <c r="C3087" s="17">
        <f t="shared" si="1313"/>
        <v>5.192562671517992</v>
      </c>
      <c r="D3087" s="17">
        <f t="shared" si="1314"/>
        <v>49.305555555555557</v>
      </c>
      <c r="E3087" s="17">
        <f t="shared" si="1315"/>
        <v>5.3394699636013598</v>
      </c>
      <c r="F3087" s="17">
        <f t="shared" si="1316"/>
        <v>46.684210526315788</v>
      </c>
      <c r="G3087" s="17">
        <f t="shared" si="1317"/>
        <v>5.5703833956102615</v>
      </c>
      <c r="H3087" s="17">
        <f t="shared" si="1318"/>
        <v>50.16346153846154</v>
      </c>
      <c r="I3087" s="17">
        <f t="shared" si="1319"/>
        <v>5.3310852237890867</v>
      </c>
      <c r="J3087" s="18">
        <v>16.84</v>
      </c>
      <c r="K3087" s="17">
        <v>0.46</v>
      </c>
      <c r="L3087" s="17">
        <v>3.2431000000000001</v>
      </c>
      <c r="M3087" s="18">
        <v>17.75</v>
      </c>
      <c r="N3087" s="17">
        <v>0.09</v>
      </c>
      <c r="O3087" s="17">
        <v>3.3243</v>
      </c>
      <c r="P3087" s="18">
        <v>17.739999999999998</v>
      </c>
      <c r="Q3087" s="17">
        <v>0.19</v>
      </c>
      <c r="R3087" s="17">
        <v>3.1846999999999999</v>
      </c>
      <c r="S3087" s="18">
        <v>17.39</v>
      </c>
      <c r="T3087" s="17">
        <v>0.26</v>
      </c>
      <c r="U3087" s="17">
        <v>3.262</v>
      </c>
      <c r="V3087" s="28">
        <v>42473</v>
      </c>
      <c r="W3087" s="7">
        <v>603699</v>
      </c>
      <c r="X3087" s="48" t="s">
        <v>37</v>
      </c>
      <c r="Y3087" s="66">
        <v>24652</v>
      </c>
      <c r="Z3087" s="66">
        <v>30423</v>
      </c>
      <c r="AA3087" s="48" t="s">
        <v>37</v>
      </c>
      <c r="AB3087" s="66">
        <v>23051</v>
      </c>
      <c r="AC3087" s="66">
        <v>32537</v>
      </c>
      <c r="AD3087" s="48" t="s">
        <v>37</v>
      </c>
      <c r="AE3087" s="66">
        <v>22153</v>
      </c>
      <c r="AF3087" s="66">
        <v>33855</v>
      </c>
      <c r="AG3087" s="48" t="s">
        <v>39</v>
      </c>
      <c r="AH3087" s="66">
        <v>22310</v>
      </c>
      <c r="AI3087" s="66">
        <v>33617</v>
      </c>
      <c r="AJ3087" s="76"/>
      <c r="AK3087" s="75"/>
      <c r="AL3087" s="7">
        <v>603699</v>
      </c>
    </row>
    <row r="3088" spans="1:38" x14ac:dyDescent="0.15">
      <c r="A3088" s="7">
        <v>603701</v>
      </c>
      <c r="B3088" s="17">
        <f t="shared" si="1144"/>
        <v>82.306666666666658</v>
      </c>
      <c r="C3088" s="17">
        <f t="shared" si="1145"/>
        <v>13.607406590984239</v>
      </c>
      <c r="D3088" s="17">
        <f t="shared" si="1146"/>
        <v>0</v>
      </c>
      <c r="E3088" s="17">
        <f t="shared" si="1147"/>
        <v>0</v>
      </c>
      <c r="F3088" s="17">
        <f t="shared" si="1148"/>
        <v>73.351851851851848</v>
      </c>
      <c r="G3088" s="17">
        <f t="shared" si="1149"/>
        <v>12.090964590964591</v>
      </c>
      <c r="H3088" s="17">
        <f t="shared" si="1150"/>
        <v>61.97</v>
      </c>
      <c r="I3088" s="17">
        <f t="shared" si="1151"/>
        <v>9.1505101664131825</v>
      </c>
      <c r="J3088" s="18">
        <v>61.73</v>
      </c>
      <c r="K3088" s="17">
        <v>0.75</v>
      </c>
      <c r="L3088" s="17">
        <v>4.5365000000000002</v>
      </c>
      <c r="M3088" s="18">
        <v>0</v>
      </c>
      <c r="N3088" s="17">
        <v>0.75</v>
      </c>
      <c r="O3088" s="17">
        <v>4.5365000000000002</v>
      </c>
      <c r="P3088" s="18">
        <v>79.22</v>
      </c>
      <c r="Q3088" s="17">
        <v>0.54</v>
      </c>
      <c r="R3088" s="17">
        <v>6.5519999999999996</v>
      </c>
      <c r="S3088" s="18">
        <v>61.97</v>
      </c>
      <c r="T3088" s="17">
        <v>0.75</v>
      </c>
      <c r="U3088" s="17">
        <v>6.7723000000000004</v>
      </c>
      <c r="V3088" s="28">
        <v>42478</v>
      </c>
      <c r="W3088" s="7">
        <v>603701</v>
      </c>
      <c r="X3088" s="30"/>
      <c r="Y3088" s="66"/>
      <c r="Z3088" s="66"/>
      <c r="AA3088" s="48"/>
      <c r="AB3088" s="66"/>
      <c r="AC3088" s="66"/>
      <c r="AD3088" s="48"/>
      <c r="AE3088" s="66"/>
      <c r="AF3088" s="66"/>
      <c r="AG3088" s="48"/>
      <c r="AH3088" s="66">
        <v>14011</v>
      </c>
      <c r="AI3088" s="66">
        <v>5596</v>
      </c>
      <c r="AJ3088" s="76"/>
      <c r="AK3088" s="75"/>
      <c r="AL3088" s="7">
        <v>603701</v>
      </c>
    </row>
    <row r="3089" spans="1:38" x14ac:dyDescent="0.15">
      <c r="A3089" s="7">
        <v>603703</v>
      </c>
      <c r="B3089" s="17">
        <f t="shared" ref="B3089:B3095" si="1320">J3089/K3089</f>
        <v>84.761904761904773</v>
      </c>
      <c r="C3089" s="17">
        <f t="shared" ref="C3089:C3095" si="1321">J3089/L3089</f>
        <v>6.1942129347693697</v>
      </c>
      <c r="D3089" s="17">
        <f t="shared" ref="D3089:D3095" si="1322">M3089/(N3089*4)</f>
        <v>253</v>
      </c>
      <c r="E3089" s="17">
        <f t="shared" ref="E3089:E3095" si="1323">M3089/O3089</f>
        <v>10.458326874386399</v>
      </c>
      <c r="F3089" s="17">
        <f t="shared" ref="F3089:F3095" si="1324">P3089/(Q3089*2)</f>
        <v>307.3</v>
      </c>
      <c r="G3089" s="17">
        <f t="shared" ref="G3089:G3095" si="1325">P3089/R3089</f>
        <v>14.006381039197812</v>
      </c>
      <c r="H3089" s="17">
        <f t="shared" ref="H3089:H3095" si="1326">S3089/((T3089/3)*4)</f>
        <v>288.09375</v>
      </c>
      <c r="I3089" s="17">
        <f t="shared" ref="I3089:I3095" si="1327">S3089/U3089</f>
        <v>13.807512580877066</v>
      </c>
      <c r="J3089" s="18">
        <v>35.6</v>
      </c>
      <c r="K3089" s="17">
        <v>0.42</v>
      </c>
      <c r="L3089" s="17">
        <v>5.7473000000000001</v>
      </c>
      <c r="M3089" s="18">
        <v>60.72</v>
      </c>
      <c r="N3089" s="17">
        <v>0.06</v>
      </c>
      <c r="O3089" s="17">
        <v>5.8059000000000003</v>
      </c>
      <c r="P3089" s="18">
        <v>30.73</v>
      </c>
      <c r="Q3089" s="17">
        <v>0.05</v>
      </c>
      <c r="R3089" s="17">
        <v>2.194</v>
      </c>
      <c r="S3089" s="18">
        <v>30.73</v>
      </c>
      <c r="T3089" s="17">
        <v>0.08</v>
      </c>
      <c r="U3089" s="17">
        <v>2.2256</v>
      </c>
      <c r="V3089" s="28">
        <v>42457</v>
      </c>
      <c r="W3089" s="7">
        <v>603703</v>
      </c>
      <c r="X3089" s="30"/>
      <c r="Y3089" s="66">
        <v>12997</v>
      </c>
      <c r="Z3089" s="66">
        <v>7069</v>
      </c>
      <c r="AA3089" s="30"/>
      <c r="AB3089" s="66">
        <v>13599</v>
      </c>
      <c r="AC3089" s="66">
        <v>6756</v>
      </c>
      <c r="AD3089" s="30" t="s">
        <v>41</v>
      </c>
      <c r="AE3089" s="66">
        <v>19338</v>
      </c>
      <c r="AF3089" s="66">
        <v>11878</v>
      </c>
      <c r="AG3089" s="30" t="s">
        <v>47</v>
      </c>
      <c r="AH3089" s="66">
        <v>19338</v>
      </c>
      <c r="AI3089" s="66">
        <v>11878</v>
      </c>
      <c r="AJ3089" s="76"/>
      <c r="AK3089" s="75"/>
      <c r="AL3089" s="7">
        <v>603703</v>
      </c>
    </row>
    <row r="3090" spans="1:38" x14ac:dyDescent="0.15">
      <c r="A3090" s="7">
        <v>603708</v>
      </c>
      <c r="B3090" s="17">
        <f t="shared" si="1320"/>
        <v>34.380434782608695</v>
      </c>
      <c r="C3090" s="17">
        <f t="shared" si="1321"/>
        <v>8.538033795821411</v>
      </c>
      <c r="D3090" s="17">
        <f t="shared" si="1322"/>
        <v>0</v>
      </c>
      <c r="E3090" s="17">
        <f t="shared" si="1323"/>
        <v>0</v>
      </c>
      <c r="F3090" s="17">
        <f t="shared" si="1324"/>
        <v>0</v>
      </c>
      <c r="G3090" s="17">
        <f t="shared" si="1325"/>
        <v>0</v>
      </c>
      <c r="H3090" s="17">
        <f t="shared" si="1326"/>
        <v>0</v>
      </c>
      <c r="I3090" s="17">
        <f t="shared" si="1327"/>
        <v>0</v>
      </c>
      <c r="J3090" s="18">
        <v>31.63</v>
      </c>
      <c r="K3090" s="17">
        <v>0.92</v>
      </c>
      <c r="L3090" s="17">
        <v>3.7046000000000001</v>
      </c>
      <c r="M3090" s="18">
        <v>0</v>
      </c>
      <c r="N3090" s="17">
        <v>0.66</v>
      </c>
      <c r="O3090" s="17">
        <v>4.1059000000000001</v>
      </c>
      <c r="P3090" s="18">
        <v>0</v>
      </c>
      <c r="Q3090" s="17">
        <v>0.66</v>
      </c>
      <c r="R3090" s="17">
        <v>4.1059000000000001</v>
      </c>
      <c r="S3090" s="18">
        <v>0</v>
      </c>
      <c r="T3090" s="17">
        <v>0.66</v>
      </c>
      <c r="U3090" s="17">
        <v>4.1059000000000001</v>
      </c>
      <c r="V3090" s="28">
        <v>42486</v>
      </c>
      <c r="W3090" s="7">
        <v>603708</v>
      </c>
      <c r="X3090" s="30"/>
      <c r="Y3090" s="66"/>
      <c r="Z3090" s="66"/>
      <c r="AA3090" s="30"/>
      <c r="AB3090" s="66"/>
      <c r="AC3090" s="66"/>
      <c r="AD3090" s="30"/>
      <c r="AE3090" s="66"/>
      <c r="AF3090" s="66"/>
      <c r="AG3090" s="30"/>
      <c r="AH3090" s="66"/>
      <c r="AI3090" s="66"/>
      <c r="AJ3090" s="76"/>
      <c r="AK3090" s="75"/>
      <c r="AL3090" s="7">
        <v>603708</v>
      </c>
    </row>
    <row r="3091" spans="1:38" x14ac:dyDescent="0.15">
      <c r="A3091" s="7">
        <v>603716</v>
      </c>
      <c r="B3091" s="17">
        <f t="shared" si="1320"/>
        <v>73.701754385964918</v>
      </c>
      <c r="C3091" s="17">
        <f t="shared" si="1321"/>
        <v>7.610093654330381</v>
      </c>
      <c r="D3091" s="17">
        <f t="shared" si="1322"/>
        <v>0</v>
      </c>
      <c r="E3091" s="17">
        <f t="shared" si="1323"/>
        <v>0</v>
      </c>
      <c r="F3091" s="17">
        <f t="shared" si="1324"/>
        <v>0</v>
      </c>
      <c r="G3091" s="17">
        <f t="shared" si="1325"/>
        <v>0</v>
      </c>
      <c r="H3091" s="17">
        <f t="shared" si="1326"/>
        <v>0</v>
      </c>
      <c r="I3091" s="17">
        <f t="shared" si="1327"/>
        <v>0</v>
      </c>
      <c r="J3091" s="18">
        <v>126.03</v>
      </c>
      <c r="K3091" s="17">
        <v>1.71</v>
      </c>
      <c r="L3091" s="17">
        <v>16.5609</v>
      </c>
      <c r="M3091" s="18">
        <v>0</v>
      </c>
      <c r="N3091" s="17">
        <v>0.95</v>
      </c>
      <c r="O3091" s="17">
        <v>13.01</v>
      </c>
      <c r="P3091" s="18">
        <v>0</v>
      </c>
      <c r="Q3091" s="17">
        <v>0.95</v>
      </c>
      <c r="R3091" s="17">
        <v>13.01</v>
      </c>
      <c r="S3091" s="18">
        <v>0</v>
      </c>
      <c r="T3091" s="17">
        <v>1.61</v>
      </c>
      <c r="U3091" s="17">
        <v>12.06</v>
      </c>
      <c r="V3091" s="28"/>
      <c r="W3091" s="7">
        <v>603716</v>
      </c>
      <c r="X3091" s="30"/>
      <c r="Y3091" s="66"/>
      <c r="Z3091" s="66"/>
      <c r="AA3091" s="30"/>
      <c r="AB3091" s="66"/>
      <c r="AC3091" s="66"/>
      <c r="AD3091" s="30"/>
      <c r="AE3091" s="66"/>
      <c r="AF3091" s="66"/>
      <c r="AG3091" s="30"/>
      <c r="AH3091" s="66"/>
      <c r="AI3091" s="66"/>
      <c r="AJ3091" s="76"/>
      <c r="AK3091" s="75"/>
      <c r="AL3091" s="7">
        <v>603716</v>
      </c>
    </row>
    <row r="3092" spans="1:38" x14ac:dyDescent="0.15">
      <c r="A3092" s="7">
        <v>603717</v>
      </c>
      <c r="B3092" s="17">
        <f t="shared" si="1320"/>
        <v>0</v>
      </c>
      <c r="C3092" s="17">
        <f t="shared" si="1321"/>
        <v>0</v>
      </c>
      <c r="D3092" s="17">
        <f t="shared" si="1322"/>
        <v>0</v>
      </c>
      <c r="E3092" s="17">
        <f t="shared" si="1323"/>
        <v>0</v>
      </c>
      <c r="F3092" s="17">
        <f t="shared" si="1324"/>
        <v>0</v>
      </c>
      <c r="G3092" s="17">
        <f t="shared" si="1325"/>
        <v>0</v>
      </c>
      <c r="H3092" s="17">
        <f t="shared" si="1326"/>
        <v>0</v>
      </c>
      <c r="I3092" s="17">
        <f t="shared" si="1327"/>
        <v>0</v>
      </c>
      <c r="J3092" s="18">
        <v>0</v>
      </c>
      <c r="K3092" s="17">
        <v>0.84850000000000003</v>
      </c>
      <c r="L3092" s="17">
        <v>4.6367000000000003</v>
      </c>
      <c r="M3092" s="18">
        <v>0</v>
      </c>
      <c r="N3092" s="17">
        <v>0.75819999999999999</v>
      </c>
      <c r="O3092" s="17">
        <v>3.7881999999999998</v>
      </c>
      <c r="P3092" s="18">
        <v>0</v>
      </c>
      <c r="Q3092" s="17">
        <v>0.75819999999999999</v>
      </c>
      <c r="R3092" s="17">
        <v>3.7881999999999998</v>
      </c>
      <c r="S3092" s="18">
        <v>0</v>
      </c>
      <c r="T3092" s="17">
        <v>0.75819999999999999</v>
      </c>
      <c r="U3092" s="17">
        <v>3.7881999999999998</v>
      </c>
      <c r="V3092" s="28"/>
      <c r="W3092" s="7">
        <v>603717</v>
      </c>
      <c r="X3092" s="30"/>
      <c r="Y3092" s="66"/>
      <c r="Z3092" s="66"/>
      <c r="AA3092" s="30"/>
      <c r="AB3092" s="66"/>
      <c r="AC3092" s="66"/>
      <c r="AD3092" s="30"/>
      <c r="AE3092" s="66"/>
      <c r="AF3092" s="66"/>
      <c r="AG3092" s="30"/>
      <c r="AH3092" s="66"/>
      <c r="AI3092" s="66"/>
      <c r="AJ3092" s="76"/>
      <c r="AK3092" s="75"/>
      <c r="AL3092" s="7">
        <v>603717</v>
      </c>
    </row>
    <row r="3093" spans="1:38" x14ac:dyDescent="0.15">
      <c r="A3093" s="7">
        <v>603718</v>
      </c>
      <c r="B3093" s="17">
        <f t="shared" si="1320"/>
        <v>46.89473684210526</v>
      </c>
      <c r="C3093" s="17">
        <f t="shared" si="1321"/>
        <v>5.3996727471062362</v>
      </c>
      <c r="D3093" s="17">
        <f t="shared" si="1322"/>
        <v>107.27499999999999</v>
      </c>
      <c r="E3093" s="17">
        <f t="shared" si="1323"/>
        <v>12.617619383674429</v>
      </c>
      <c r="F3093" s="17">
        <f t="shared" si="1324"/>
        <v>54.733333333333341</v>
      </c>
      <c r="G3093" s="17">
        <f t="shared" si="1325"/>
        <v>11.165510675914595</v>
      </c>
      <c r="H3093" s="17">
        <f t="shared" si="1326"/>
        <v>129.68181818181819</v>
      </c>
      <c r="I3093" s="17">
        <f t="shared" si="1327"/>
        <v>12.662272818054722</v>
      </c>
      <c r="J3093" s="18">
        <v>17.82</v>
      </c>
      <c r="K3093" s="17">
        <v>0.38</v>
      </c>
      <c r="L3093" s="17">
        <v>3.3001999999999998</v>
      </c>
      <c r="M3093" s="18">
        <v>42.91</v>
      </c>
      <c r="N3093" s="17">
        <v>0.1</v>
      </c>
      <c r="O3093" s="17">
        <v>3.4007999999999998</v>
      </c>
      <c r="P3093" s="18">
        <v>16.420000000000002</v>
      </c>
      <c r="Q3093" s="17">
        <v>0.15</v>
      </c>
      <c r="R3093" s="17">
        <v>1.4705999999999999</v>
      </c>
      <c r="S3093" s="18">
        <v>19.02</v>
      </c>
      <c r="T3093" s="17">
        <v>0.11</v>
      </c>
      <c r="U3093" s="17">
        <v>1.5021</v>
      </c>
      <c r="V3093" s="21">
        <v>42480</v>
      </c>
      <c r="W3093" s="7">
        <v>603718</v>
      </c>
      <c r="X3093" s="30" t="s">
        <v>37</v>
      </c>
      <c r="Y3093" s="66">
        <v>12682</v>
      </c>
      <c r="Z3093" s="66">
        <v>22079</v>
      </c>
      <c r="AA3093" s="30" t="s">
        <v>39</v>
      </c>
      <c r="AB3093" s="66">
        <v>13624</v>
      </c>
      <c r="AC3093" s="66">
        <v>20552</v>
      </c>
      <c r="AD3093" s="30" t="s">
        <v>37</v>
      </c>
      <c r="AE3093" s="66">
        <v>22246</v>
      </c>
      <c r="AF3093" s="66">
        <v>28949</v>
      </c>
      <c r="AG3093" s="42" t="s">
        <v>37</v>
      </c>
      <c r="AH3093" s="66">
        <v>17407</v>
      </c>
      <c r="AI3093" s="66">
        <v>36997</v>
      </c>
      <c r="AJ3093" s="76"/>
      <c r="AK3093" s="75"/>
      <c r="AL3093" s="7">
        <v>603718</v>
      </c>
    </row>
    <row r="3094" spans="1:38" x14ac:dyDescent="0.15">
      <c r="A3094" s="7">
        <v>603726</v>
      </c>
      <c r="B3094" s="17">
        <f t="shared" si="1320"/>
        <v>59.569767441860463</v>
      </c>
      <c r="C3094" s="17">
        <f t="shared" si="1321"/>
        <v>8.1964065724845199</v>
      </c>
      <c r="D3094" s="17">
        <f t="shared" si="1322"/>
        <v>0</v>
      </c>
      <c r="E3094" s="17">
        <f t="shared" si="1323"/>
        <v>0</v>
      </c>
      <c r="F3094" s="17">
        <f t="shared" si="1324"/>
        <v>60.178571428571431</v>
      </c>
      <c r="G3094" s="17">
        <f t="shared" si="1325"/>
        <v>6.7535972424481292</v>
      </c>
      <c r="H3094" s="17">
        <f t="shared" si="1326"/>
        <v>64.194915254237287</v>
      </c>
      <c r="I3094" s="17">
        <f t="shared" si="1327"/>
        <v>6.5916566595311439</v>
      </c>
      <c r="J3094" s="18">
        <v>51.23</v>
      </c>
      <c r="K3094" s="17">
        <v>0.86</v>
      </c>
      <c r="L3094" s="17">
        <v>6.2503000000000002</v>
      </c>
      <c r="M3094" s="18">
        <v>0</v>
      </c>
      <c r="N3094" s="17">
        <v>0.86</v>
      </c>
      <c r="O3094" s="17">
        <v>6.2503000000000002</v>
      </c>
      <c r="P3094" s="18">
        <v>50.55</v>
      </c>
      <c r="Q3094" s="17">
        <v>0.42</v>
      </c>
      <c r="R3094" s="17">
        <v>7.4848999999999997</v>
      </c>
      <c r="S3094" s="18">
        <v>50.5</v>
      </c>
      <c r="T3094" s="17">
        <v>0.59</v>
      </c>
      <c r="U3094" s="17">
        <v>7.6612</v>
      </c>
      <c r="V3094" s="21">
        <v>42487</v>
      </c>
      <c r="W3094" s="7">
        <v>603726</v>
      </c>
      <c r="X3094" s="30"/>
      <c r="Y3094" s="66"/>
      <c r="Z3094" s="66"/>
      <c r="AA3094" s="30"/>
      <c r="AB3094" s="66"/>
      <c r="AC3094" s="66"/>
      <c r="AD3094" s="30"/>
      <c r="AE3094" s="66">
        <v>14984</v>
      </c>
      <c r="AF3094" s="66">
        <v>6321</v>
      </c>
      <c r="AG3094" s="42"/>
      <c r="AH3094" s="66">
        <v>15304</v>
      </c>
      <c r="AI3094" s="66">
        <v>6189</v>
      </c>
      <c r="AJ3094" s="76"/>
      <c r="AK3094" s="75"/>
      <c r="AL3094" s="7">
        <v>603726</v>
      </c>
    </row>
    <row r="3095" spans="1:38" x14ac:dyDescent="0.15">
      <c r="A3095" s="7">
        <v>603727</v>
      </c>
      <c r="B3095" s="17">
        <f t="shared" si="1320"/>
        <v>38.024000000000001</v>
      </c>
      <c r="C3095" s="17">
        <f t="shared" si="1321"/>
        <v>8.2571835585976867</v>
      </c>
      <c r="D3095" s="17">
        <f t="shared" si="1322"/>
        <v>0</v>
      </c>
      <c r="E3095" s="17">
        <f t="shared" si="1323"/>
        <v>0</v>
      </c>
      <c r="F3095" s="17">
        <f t="shared" si="1324"/>
        <v>0</v>
      </c>
      <c r="G3095" s="17">
        <f t="shared" si="1325"/>
        <v>0</v>
      </c>
      <c r="H3095" s="17">
        <f t="shared" si="1326"/>
        <v>0</v>
      </c>
      <c r="I3095" s="17">
        <f t="shared" si="1327"/>
        <v>0</v>
      </c>
      <c r="J3095" s="18">
        <v>47.53</v>
      </c>
      <c r="K3095" s="17">
        <v>1.25</v>
      </c>
      <c r="L3095" s="17">
        <v>5.7561999999999998</v>
      </c>
      <c r="M3095" s="18">
        <v>0</v>
      </c>
      <c r="N3095" s="17">
        <v>0.56999999999999995</v>
      </c>
      <c r="O3095" s="17">
        <v>6.3296999999999999</v>
      </c>
      <c r="P3095" s="18">
        <v>0</v>
      </c>
      <c r="Q3095" s="17">
        <v>0.56999999999999995</v>
      </c>
      <c r="R3095" s="17">
        <v>6.3296999999999999</v>
      </c>
      <c r="S3095" s="18">
        <v>0</v>
      </c>
      <c r="T3095" s="17">
        <v>1.25</v>
      </c>
      <c r="U3095" s="17">
        <v>5.7561999999999998</v>
      </c>
      <c r="V3095" s="21">
        <v>42480</v>
      </c>
      <c r="W3095" s="7">
        <v>603727</v>
      </c>
      <c r="X3095" s="30"/>
      <c r="Y3095" s="66"/>
      <c r="Z3095" s="66"/>
      <c r="AA3095" s="30"/>
      <c r="AB3095" s="66"/>
      <c r="AC3095" s="66"/>
      <c r="AD3095" s="30"/>
      <c r="AE3095" s="66"/>
      <c r="AF3095" s="66"/>
      <c r="AG3095" s="42"/>
      <c r="AH3095" s="66"/>
      <c r="AI3095" s="66"/>
      <c r="AJ3095" s="76"/>
      <c r="AK3095" s="75"/>
      <c r="AL3095" s="7">
        <v>603727</v>
      </c>
    </row>
    <row r="3096" spans="1:38" x14ac:dyDescent="0.15">
      <c r="A3096" s="7">
        <v>603729</v>
      </c>
      <c r="B3096" s="17">
        <f t="shared" ref="B3096" si="1328">J3096/K3096</f>
        <v>114.16923076923075</v>
      </c>
      <c r="C3096" s="17">
        <f t="shared" ref="C3096" si="1329">J3096/L3096</f>
        <v>5.0710673773404391</v>
      </c>
      <c r="D3096" s="17">
        <f t="shared" ref="D3096" si="1330">M3096/(N3096*4)</f>
        <v>-273.125</v>
      </c>
      <c r="E3096" s="17">
        <f t="shared" ref="E3096" si="1331">M3096/O3096</f>
        <v>4.7989018531228549</v>
      </c>
      <c r="F3096" s="17">
        <f t="shared" ref="F3096" si="1332">P3096/(Q3096*2)</f>
        <v>114.73529411764704</v>
      </c>
      <c r="G3096" s="17">
        <f t="shared" ref="G3096" si="1333">P3096/R3096</f>
        <v>6.4646565081574652</v>
      </c>
      <c r="H3096" s="17">
        <f t="shared" ref="H3096" si="1334">S3096/((T3096/3)*4)</f>
        <v>119.42187500000001</v>
      </c>
      <c r="I3096" s="17">
        <f t="shared" ref="I3096" si="1335">S3096/U3096</f>
        <v>6.26393259900341</v>
      </c>
      <c r="J3096" s="18">
        <v>74.209999999999994</v>
      </c>
      <c r="K3096" s="17">
        <v>0.65</v>
      </c>
      <c r="L3096" s="17">
        <v>14.634</v>
      </c>
      <c r="M3096" s="18">
        <v>69.92</v>
      </c>
      <c r="N3096" s="17">
        <v>-6.4000000000000001E-2</v>
      </c>
      <c r="O3096" s="17">
        <v>14.57</v>
      </c>
      <c r="P3096" s="18">
        <v>78.02</v>
      </c>
      <c r="Q3096" s="17">
        <v>0.34</v>
      </c>
      <c r="R3096" s="17">
        <v>12.0687</v>
      </c>
      <c r="S3096" s="18">
        <v>76.430000000000007</v>
      </c>
      <c r="T3096" s="17">
        <v>0.48</v>
      </c>
      <c r="U3096" s="17">
        <v>12.201599999999999</v>
      </c>
      <c r="V3096" s="21">
        <v>42486</v>
      </c>
      <c r="W3096" s="7">
        <v>603729</v>
      </c>
      <c r="X3096" s="30"/>
      <c r="Y3096" s="66">
        <v>7868</v>
      </c>
      <c r="Z3096" s="66">
        <v>8474</v>
      </c>
      <c r="AA3096" s="30"/>
      <c r="AB3096" s="66">
        <v>8773</v>
      </c>
      <c r="AC3096" s="66">
        <v>7599</v>
      </c>
      <c r="AD3096" s="30"/>
      <c r="AE3096" s="66">
        <v>8570</v>
      </c>
      <c r="AF3096" s="66">
        <v>7779</v>
      </c>
      <c r="AG3096" s="30"/>
      <c r="AH3096" s="66">
        <v>7237</v>
      </c>
      <c r="AI3096" s="66">
        <v>9212</v>
      </c>
      <c r="AJ3096" s="76"/>
      <c r="AK3096" s="75"/>
      <c r="AL3096" s="7">
        <v>603729</v>
      </c>
    </row>
    <row r="3097" spans="1:38" x14ac:dyDescent="0.15">
      <c r="A3097" s="7">
        <v>603737</v>
      </c>
      <c r="B3097" s="17">
        <f t="shared" si="1144"/>
        <v>47.415584415584412</v>
      </c>
      <c r="C3097" s="17">
        <f t="shared" si="1145"/>
        <v>9.9890560875512993</v>
      </c>
      <c r="D3097" s="17">
        <f t="shared" si="1146"/>
        <v>0</v>
      </c>
      <c r="E3097" s="17">
        <f t="shared" si="1147"/>
        <v>0</v>
      </c>
      <c r="F3097" s="17">
        <f t="shared" si="1148"/>
        <v>134.97674418604652</v>
      </c>
      <c r="G3097" s="17">
        <f t="shared" si="1149"/>
        <v>12.653977805393854</v>
      </c>
      <c r="H3097" s="17">
        <f t="shared" si="1150"/>
        <v>89.655737704918039</v>
      </c>
      <c r="I3097" s="17">
        <f t="shared" si="1151"/>
        <v>8.1425731960604786</v>
      </c>
      <c r="J3097" s="18">
        <v>73.02</v>
      </c>
      <c r="K3097" s="17">
        <v>1.54</v>
      </c>
      <c r="L3097" s="17">
        <v>7.31</v>
      </c>
      <c r="M3097" s="18">
        <v>0</v>
      </c>
      <c r="N3097" s="17">
        <v>1.54</v>
      </c>
      <c r="O3097" s="17">
        <v>7.31</v>
      </c>
      <c r="P3097" s="18">
        <v>116.08</v>
      </c>
      <c r="Q3097" s="17">
        <v>0.43</v>
      </c>
      <c r="R3097" s="17">
        <v>9.1734000000000009</v>
      </c>
      <c r="S3097" s="18">
        <v>72.92</v>
      </c>
      <c r="T3097" s="17">
        <v>0.61</v>
      </c>
      <c r="U3097" s="17">
        <v>8.9553999999999991</v>
      </c>
      <c r="V3097" s="21">
        <v>42470</v>
      </c>
      <c r="W3097" s="7">
        <v>603737</v>
      </c>
      <c r="X3097" s="30"/>
      <c r="Y3097" s="66"/>
      <c r="Z3097" s="66"/>
      <c r="AA3097" s="30"/>
      <c r="AB3097" s="66"/>
      <c r="AC3097" s="66"/>
      <c r="AD3097" s="30"/>
      <c r="AE3097" s="66"/>
      <c r="AF3097" s="66"/>
      <c r="AG3097" s="30"/>
      <c r="AH3097" s="66"/>
      <c r="AI3097" s="66"/>
      <c r="AJ3097" s="76"/>
      <c r="AK3097" s="75"/>
      <c r="AL3097" s="7">
        <v>603737</v>
      </c>
    </row>
    <row r="3098" spans="1:38" x14ac:dyDescent="0.15">
      <c r="A3098" s="7">
        <v>603738</v>
      </c>
      <c r="B3098" s="17">
        <f t="shared" ref="B3098" si="1336">J3098/K3098</f>
        <v>77.849999999999994</v>
      </c>
      <c r="C3098" s="17">
        <f t="shared" ref="C3098" si="1337">J3098/L3098</f>
        <v>14.578651685393258</v>
      </c>
      <c r="D3098" s="17">
        <f t="shared" ref="D3098" si="1338">M3098/(N3098*4)</f>
        <v>0</v>
      </c>
      <c r="E3098" s="17">
        <f t="shared" ref="E3098" si="1339">M3098/O3098</f>
        <v>0</v>
      </c>
      <c r="F3098" s="17">
        <f t="shared" ref="F3098" si="1340">P3098/(Q3098*2)</f>
        <v>0</v>
      </c>
      <c r="G3098" s="17">
        <f t="shared" ref="G3098" si="1341">P3098/R3098</f>
        <v>0</v>
      </c>
      <c r="H3098" s="17">
        <f t="shared" ref="H3098" si="1342">S3098/((T3098/3)*4)</f>
        <v>26.696202531645568</v>
      </c>
      <c r="I3098" s="17">
        <f t="shared" ref="I3098" si="1343">S3098/U3098</f>
        <v>3.5659032691673644</v>
      </c>
      <c r="J3098" s="18">
        <v>77.849999999999994</v>
      </c>
      <c r="K3098" s="17">
        <v>1</v>
      </c>
      <c r="L3098" s="17">
        <v>5.34</v>
      </c>
      <c r="M3098" s="18">
        <v>0</v>
      </c>
      <c r="N3098" s="17">
        <v>0.5</v>
      </c>
      <c r="O3098" s="17">
        <v>5.51</v>
      </c>
      <c r="P3098" s="18">
        <v>0</v>
      </c>
      <c r="Q3098" s="17">
        <v>0.5</v>
      </c>
      <c r="R3098" s="17">
        <v>5.51</v>
      </c>
      <c r="S3098" s="18">
        <v>28.12</v>
      </c>
      <c r="T3098" s="17">
        <v>0.79</v>
      </c>
      <c r="U3098" s="17">
        <v>7.8857999999999997</v>
      </c>
      <c r="V3098" s="21">
        <v>42478</v>
      </c>
      <c r="W3098" s="7">
        <v>603738</v>
      </c>
      <c r="X3098" s="30"/>
      <c r="Y3098" s="66"/>
      <c r="Z3098" s="66"/>
      <c r="AA3098" s="30"/>
      <c r="AB3098" s="66"/>
      <c r="AC3098" s="66"/>
      <c r="AD3098" s="30"/>
      <c r="AE3098" s="66"/>
      <c r="AF3098" s="66"/>
      <c r="AG3098" s="30"/>
      <c r="AH3098" s="66"/>
      <c r="AI3098" s="66"/>
      <c r="AJ3098" s="76"/>
      <c r="AK3098" s="75"/>
      <c r="AL3098" s="7">
        <v>603738</v>
      </c>
    </row>
    <row r="3099" spans="1:38" x14ac:dyDescent="0.15">
      <c r="A3099" s="7">
        <v>603766</v>
      </c>
      <c r="B3099" s="17">
        <f t="shared" si="1144"/>
        <v>21.846089150546678</v>
      </c>
      <c r="C3099" s="17">
        <f t="shared" si="1145"/>
        <v>3.3838137111219675</v>
      </c>
      <c r="D3099" s="17">
        <f t="shared" si="1146"/>
        <v>19.669509594882729</v>
      </c>
      <c r="E3099" s="17">
        <f t="shared" si="1147"/>
        <v>2.805571606702959</v>
      </c>
      <c r="F3099" s="17">
        <f t="shared" si="1148"/>
        <v>19.831306394664573</v>
      </c>
      <c r="G3099" s="17">
        <f t="shared" si="1149"/>
        <v>3.0506019733864398</v>
      </c>
      <c r="H3099" s="17">
        <f t="shared" si="1150"/>
        <v>19.19992300782754</v>
      </c>
      <c r="I3099" s="17">
        <f t="shared" si="1151"/>
        <v>2.8809496303142326</v>
      </c>
      <c r="J3099" s="18">
        <v>20.78</v>
      </c>
      <c r="K3099" s="17">
        <v>0.95120000000000005</v>
      </c>
      <c r="L3099" s="17">
        <v>6.141</v>
      </c>
      <c r="M3099" s="18">
        <v>18.45</v>
      </c>
      <c r="N3099" s="17">
        <v>0.23449999999999999</v>
      </c>
      <c r="O3099" s="17">
        <v>6.5762</v>
      </c>
      <c r="P3099" s="18">
        <v>20.22</v>
      </c>
      <c r="Q3099" s="17">
        <v>0.50980000000000003</v>
      </c>
      <c r="R3099" s="17">
        <v>6.6281999999999996</v>
      </c>
      <c r="S3099" s="18">
        <v>19.95</v>
      </c>
      <c r="T3099" s="17">
        <v>0.77929999999999999</v>
      </c>
      <c r="U3099" s="17">
        <v>6.9248000000000003</v>
      </c>
      <c r="V3099" s="21">
        <v>42471</v>
      </c>
      <c r="W3099" s="7">
        <v>603766</v>
      </c>
      <c r="X3099" s="48" t="s">
        <v>41</v>
      </c>
      <c r="Y3099" s="66">
        <v>38026</v>
      </c>
      <c r="Z3099" s="66">
        <v>22020</v>
      </c>
      <c r="AA3099" s="48" t="s">
        <v>43</v>
      </c>
      <c r="AB3099" s="66">
        <v>38522</v>
      </c>
      <c r="AC3099" s="66">
        <v>21748</v>
      </c>
      <c r="AD3099" s="48" t="s">
        <v>41</v>
      </c>
      <c r="AE3099" s="66">
        <v>33653</v>
      </c>
      <c r="AF3099" s="66">
        <v>24894</v>
      </c>
      <c r="AG3099" s="30"/>
      <c r="AH3099" s="66">
        <v>48791</v>
      </c>
      <c r="AI3099" s="66">
        <v>17311</v>
      </c>
      <c r="AJ3099" s="76"/>
      <c r="AK3099" s="75"/>
      <c r="AL3099" s="7">
        <v>603766</v>
      </c>
    </row>
    <row r="3100" spans="1:38" x14ac:dyDescent="0.15">
      <c r="A3100" s="7">
        <v>603768</v>
      </c>
      <c r="B3100" s="17">
        <f t="shared" ref="B3100:B3101" si="1344">J3100/K3100</f>
        <v>0</v>
      </c>
      <c r="C3100" s="17">
        <f t="shared" ref="C3100:C3101" si="1345">J3100/L3100</f>
        <v>0</v>
      </c>
      <c r="D3100" s="17">
        <f t="shared" ref="D3100:D3101" si="1346">M3100/(N3100*4)</f>
        <v>0</v>
      </c>
      <c r="E3100" s="17">
        <f t="shared" ref="E3100:E3101" si="1347">M3100/O3100</f>
        <v>0</v>
      </c>
      <c r="F3100" s="17">
        <f t="shared" ref="F3100:F3101" si="1348">P3100/(Q3100*2)</f>
        <v>0</v>
      </c>
      <c r="G3100" s="17">
        <f t="shared" ref="G3100:G3101" si="1349">P3100/R3100</f>
        <v>0</v>
      </c>
      <c r="H3100" s="17">
        <f t="shared" ref="H3100:H3101" si="1350">S3100/((T3100/3)*4)</f>
        <v>0</v>
      </c>
      <c r="I3100" s="17">
        <f t="shared" ref="I3100:I3101" si="1351">S3100/U3100</f>
        <v>0</v>
      </c>
      <c r="J3100" s="18">
        <v>0</v>
      </c>
      <c r="K3100" s="17">
        <v>0.97</v>
      </c>
      <c r="L3100" s="17">
        <v>4.88</v>
      </c>
      <c r="M3100" s="18">
        <v>0</v>
      </c>
      <c r="N3100" s="17">
        <v>0.5</v>
      </c>
      <c r="O3100" s="17">
        <v>3.91</v>
      </c>
      <c r="P3100" s="18">
        <v>0</v>
      </c>
      <c r="Q3100" s="17">
        <v>0.5</v>
      </c>
      <c r="R3100" s="17">
        <v>3.91</v>
      </c>
      <c r="S3100" s="18">
        <v>0</v>
      </c>
      <c r="T3100" s="17">
        <v>0.5</v>
      </c>
      <c r="U3100" s="17">
        <v>3.91</v>
      </c>
      <c r="V3100" s="21"/>
      <c r="W3100" s="7">
        <v>603768</v>
      </c>
      <c r="X3100" s="48"/>
      <c r="Y3100" s="66"/>
      <c r="Z3100" s="66"/>
      <c r="AA3100" s="48"/>
      <c r="AB3100" s="66"/>
      <c r="AC3100" s="66"/>
      <c r="AD3100" s="48"/>
      <c r="AE3100" s="66"/>
      <c r="AF3100" s="66"/>
      <c r="AG3100" s="30"/>
      <c r="AH3100" s="66"/>
      <c r="AI3100" s="66"/>
      <c r="AJ3100" s="76"/>
      <c r="AK3100" s="75"/>
      <c r="AL3100" s="7">
        <v>603768</v>
      </c>
    </row>
    <row r="3101" spans="1:38" x14ac:dyDescent="0.15">
      <c r="A3101" s="7">
        <v>603777</v>
      </c>
      <c r="B3101" s="17">
        <f t="shared" si="1344"/>
        <v>72.726027397260282</v>
      </c>
      <c r="C3101" s="17">
        <f t="shared" si="1345"/>
        <v>8.8631051752921532</v>
      </c>
      <c r="D3101" s="17">
        <f t="shared" si="1346"/>
        <v>0</v>
      </c>
      <c r="E3101" s="17">
        <f t="shared" si="1347"/>
        <v>0</v>
      </c>
      <c r="F3101" s="17">
        <f t="shared" si="1348"/>
        <v>0</v>
      </c>
      <c r="G3101" s="17">
        <f t="shared" si="1349"/>
        <v>0</v>
      </c>
      <c r="H3101" s="17">
        <f t="shared" si="1350"/>
        <v>0</v>
      </c>
      <c r="I3101" s="17">
        <f t="shared" si="1351"/>
        <v>0</v>
      </c>
      <c r="J3101" s="18">
        <v>53.09</v>
      </c>
      <c r="K3101" s="17">
        <v>0.73</v>
      </c>
      <c r="L3101" s="17">
        <v>5.99</v>
      </c>
      <c r="M3101" s="18">
        <v>0</v>
      </c>
      <c r="N3101" s="17">
        <v>0.38</v>
      </c>
      <c r="O3101" s="17">
        <v>6.38</v>
      </c>
      <c r="P3101" s="18">
        <v>0</v>
      </c>
      <c r="Q3101" s="17">
        <v>0.38</v>
      </c>
      <c r="R3101" s="17">
        <v>6.38</v>
      </c>
      <c r="S3101" s="18">
        <v>0</v>
      </c>
      <c r="T3101" s="17">
        <v>0.75</v>
      </c>
      <c r="U3101" s="17">
        <v>5.26</v>
      </c>
      <c r="V3101" s="21">
        <v>42486</v>
      </c>
      <c r="W3101" s="7">
        <v>603777</v>
      </c>
      <c r="X3101" s="48"/>
      <c r="Y3101" s="66"/>
      <c r="Z3101" s="66"/>
      <c r="AA3101" s="48"/>
      <c r="AB3101" s="66"/>
      <c r="AC3101" s="66"/>
      <c r="AD3101" s="48"/>
      <c r="AE3101" s="66"/>
      <c r="AF3101" s="66"/>
      <c r="AG3101" s="30"/>
      <c r="AH3101" s="66"/>
      <c r="AI3101" s="66"/>
      <c r="AJ3101" s="76"/>
      <c r="AK3101" s="75"/>
      <c r="AL3101" s="7">
        <v>603777</v>
      </c>
    </row>
    <row r="3102" spans="1:38" x14ac:dyDescent="0.15">
      <c r="A3102" s="7">
        <v>603778</v>
      </c>
      <c r="B3102" s="17">
        <f t="shared" si="1144"/>
        <v>15.839743589743589</v>
      </c>
      <c r="C3102" s="17">
        <f t="shared" si="1145"/>
        <v>2.2686167038495793</v>
      </c>
      <c r="D3102" s="17">
        <f t="shared" si="1146"/>
        <v>82.296875</v>
      </c>
      <c r="E3102" s="17">
        <f t="shared" si="1147"/>
        <v>4.7675513233643514</v>
      </c>
      <c r="F3102" s="17">
        <f t="shared" si="1148"/>
        <v>99.961538461538453</v>
      </c>
      <c r="G3102" s="17">
        <f t="shared" si="1149"/>
        <v>5.8466245247789805</v>
      </c>
      <c r="H3102" s="17">
        <f t="shared" si="1150"/>
        <v>80.67</v>
      </c>
      <c r="I3102" s="17">
        <f t="shared" si="1151"/>
        <v>5.8869890754646752</v>
      </c>
      <c r="J3102" s="18">
        <v>24.71</v>
      </c>
      <c r="K3102" s="17">
        <v>1.56</v>
      </c>
      <c r="L3102" s="17">
        <v>10.892099999999999</v>
      </c>
      <c r="M3102" s="18">
        <v>52.67</v>
      </c>
      <c r="N3102" s="17">
        <v>0.16</v>
      </c>
      <c r="O3102" s="17">
        <v>11.047599999999999</v>
      </c>
      <c r="P3102" s="18">
        <v>25.99</v>
      </c>
      <c r="Q3102" s="17">
        <v>0.13</v>
      </c>
      <c r="R3102" s="17">
        <v>4.4452999999999996</v>
      </c>
      <c r="S3102" s="18">
        <v>26.89</v>
      </c>
      <c r="T3102" s="17">
        <v>0.25</v>
      </c>
      <c r="U3102" s="17">
        <v>4.5677000000000003</v>
      </c>
      <c r="V3102" s="21">
        <v>42457</v>
      </c>
      <c r="W3102" s="7">
        <v>603778</v>
      </c>
      <c r="X3102" s="48"/>
      <c r="Y3102" s="66"/>
      <c r="Z3102" s="66"/>
      <c r="AA3102" s="48"/>
      <c r="AB3102" s="66">
        <v>11267</v>
      </c>
      <c r="AC3102" s="66">
        <v>7100</v>
      </c>
      <c r="AD3102" s="48" t="s">
        <v>41</v>
      </c>
      <c r="AE3102" s="66">
        <v>17712</v>
      </c>
      <c r="AF3102" s="66">
        <v>11292</v>
      </c>
      <c r="AG3102" s="30" t="s">
        <v>43</v>
      </c>
      <c r="AH3102" s="66">
        <v>19649</v>
      </c>
      <c r="AI3102" s="66">
        <v>10179</v>
      </c>
      <c r="AJ3102" s="76"/>
      <c r="AK3102" s="75"/>
      <c r="AL3102" s="7">
        <v>603778</v>
      </c>
    </row>
    <row r="3103" spans="1:38" x14ac:dyDescent="0.15">
      <c r="A3103" s="7">
        <v>603779</v>
      </c>
      <c r="B3103" s="17">
        <f t="shared" si="1144"/>
        <v>154.28571428571428</v>
      </c>
      <c r="C3103" s="17">
        <f t="shared" si="1145"/>
        <v>12.237960339943344</v>
      </c>
      <c r="D3103" s="17">
        <f t="shared" si="1146"/>
        <v>0</v>
      </c>
      <c r="E3103" s="17">
        <f t="shared" si="1147"/>
        <v>0</v>
      </c>
      <c r="F3103" s="17">
        <f t="shared" si="1148"/>
        <v>161.38461538461539</v>
      </c>
      <c r="G3103" s="17">
        <f t="shared" si="1149"/>
        <v>11.265336805648777</v>
      </c>
      <c r="H3103" s="17">
        <f t="shared" si="1150"/>
        <v>132</v>
      </c>
      <c r="I3103" s="17">
        <f t="shared" si="1151"/>
        <v>7.9477235297242732</v>
      </c>
      <c r="J3103" s="18">
        <v>43.2</v>
      </c>
      <c r="K3103" s="17">
        <v>0.28000000000000003</v>
      </c>
      <c r="L3103" s="17">
        <v>3.53</v>
      </c>
      <c r="M3103" s="18">
        <v>0</v>
      </c>
      <c r="N3103" s="17">
        <v>0.28000000000000003</v>
      </c>
      <c r="O3103" s="17">
        <v>3.53</v>
      </c>
      <c r="P3103" s="18">
        <v>41.96</v>
      </c>
      <c r="Q3103" s="17">
        <v>0.13</v>
      </c>
      <c r="R3103" s="17">
        <v>3.7246999999999999</v>
      </c>
      <c r="S3103" s="18">
        <v>29.92</v>
      </c>
      <c r="T3103" s="17">
        <v>0.17</v>
      </c>
      <c r="U3103" s="17">
        <v>3.7646000000000002</v>
      </c>
      <c r="V3103" s="28">
        <v>42488</v>
      </c>
      <c r="W3103" s="7">
        <v>603779</v>
      </c>
      <c r="X3103" s="48"/>
      <c r="Y3103" s="66"/>
      <c r="Z3103" s="66"/>
      <c r="AA3103" s="48"/>
      <c r="AB3103" s="66"/>
      <c r="AC3103" s="66"/>
      <c r="AD3103" s="48"/>
      <c r="AE3103" s="66">
        <v>39964</v>
      </c>
      <c r="AF3103" s="66">
        <v>5010</v>
      </c>
      <c r="AG3103" s="30"/>
      <c r="AH3103" s="66">
        <v>28231</v>
      </c>
      <c r="AI3103" s="66">
        <v>7091</v>
      </c>
      <c r="AJ3103" s="76"/>
      <c r="AK3103" s="75"/>
      <c r="AL3103" s="7">
        <v>603779</v>
      </c>
    </row>
    <row r="3104" spans="1:38" x14ac:dyDescent="0.15">
      <c r="A3104" s="7">
        <v>603788</v>
      </c>
      <c r="B3104" s="17">
        <f t="shared" si="1144"/>
        <v>50.69047619047619</v>
      </c>
      <c r="C3104" s="17">
        <f t="shared" si="1145"/>
        <v>8.2129424245346705</v>
      </c>
      <c r="D3104" s="17">
        <f t="shared" si="1146"/>
        <v>27.848214285714285</v>
      </c>
      <c r="E3104" s="17">
        <f t="shared" si="1147"/>
        <v>5.6840340422429971</v>
      </c>
      <c r="F3104" s="17">
        <f t="shared" si="1148"/>
        <v>44.367924528301884</v>
      </c>
      <c r="G3104" s="17">
        <f t="shared" si="1149"/>
        <v>9.0621808582384329</v>
      </c>
      <c r="H3104" s="17">
        <f t="shared" si="1150"/>
        <v>39.253124999999997</v>
      </c>
      <c r="I3104" s="17">
        <f t="shared" si="1151"/>
        <v>7.6398138855943794</v>
      </c>
      <c r="J3104" s="18">
        <v>42.58</v>
      </c>
      <c r="K3104" s="17">
        <v>0.84</v>
      </c>
      <c r="L3104" s="17">
        <v>5.1844999999999999</v>
      </c>
      <c r="M3104" s="18">
        <v>31.19</v>
      </c>
      <c r="N3104" s="17">
        <v>0.28000000000000003</v>
      </c>
      <c r="O3104" s="17">
        <v>5.4873000000000003</v>
      </c>
      <c r="P3104" s="18">
        <v>47.03</v>
      </c>
      <c r="Q3104" s="17">
        <v>0.53</v>
      </c>
      <c r="R3104" s="17">
        <v>5.1897000000000002</v>
      </c>
      <c r="S3104" s="18">
        <v>41.87</v>
      </c>
      <c r="T3104" s="17">
        <v>0.8</v>
      </c>
      <c r="U3104" s="17">
        <v>5.4805000000000001</v>
      </c>
      <c r="V3104" s="21">
        <v>42460</v>
      </c>
      <c r="W3104" s="7">
        <v>603788</v>
      </c>
      <c r="X3104" s="30" t="s">
        <v>43</v>
      </c>
      <c r="Y3104" s="66">
        <v>12426</v>
      </c>
      <c r="Z3104" s="66">
        <v>11345</v>
      </c>
      <c r="AA3104" s="30" t="s">
        <v>43</v>
      </c>
      <c r="AB3104" s="66">
        <v>13470</v>
      </c>
      <c r="AC3104" s="66">
        <v>10465</v>
      </c>
      <c r="AD3104" s="48" t="s">
        <v>37</v>
      </c>
      <c r="AE3104" s="66">
        <v>9392</v>
      </c>
      <c r="AF3104" s="66">
        <v>15010</v>
      </c>
      <c r="AG3104" s="48" t="s">
        <v>43</v>
      </c>
      <c r="AH3104" s="66">
        <v>12620</v>
      </c>
      <c r="AI3104" s="66">
        <v>11170</v>
      </c>
      <c r="AJ3104" s="76"/>
      <c r="AK3104" s="75"/>
      <c r="AL3104" s="7">
        <v>603788</v>
      </c>
    </row>
    <row r="3105" spans="1:38" x14ac:dyDescent="0.15">
      <c r="A3105" s="7">
        <v>603789</v>
      </c>
      <c r="B3105" s="17">
        <f t="shared" si="1144"/>
        <v>63.881837064389565</v>
      </c>
      <c r="C3105" s="17">
        <f t="shared" si="1145"/>
        <v>5.368398595837939</v>
      </c>
      <c r="D3105" s="17">
        <f t="shared" si="1146"/>
        <v>89.603174603174594</v>
      </c>
      <c r="E3105" s="17">
        <f t="shared" si="1147"/>
        <v>6.447621404504007</v>
      </c>
      <c r="F3105" s="17">
        <f t="shared" si="1148"/>
        <v>80.746023038946802</v>
      </c>
      <c r="G3105" s="17">
        <f t="shared" si="1149"/>
        <v>5.5090851250959041</v>
      </c>
      <c r="H3105" s="17">
        <f t="shared" si="1150"/>
        <v>79.779270633397317</v>
      </c>
      <c r="I3105" s="17">
        <f t="shared" si="1151"/>
        <v>5.0236588770644861</v>
      </c>
      <c r="J3105" s="18">
        <v>27.68</v>
      </c>
      <c r="K3105" s="17">
        <v>0.43330000000000002</v>
      </c>
      <c r="L3105" s="17">
        <v>5.1561000000000003</v>
      </c>
      <c r="M3105" s="18">
        <v>33.869999999999997</v>
      </c>
      <c r="N3105" s="17">
        <v>9.4500000000000001E-2</v>
      </c>
      <c r="O3105" s="17">
        <v>5.2530999999999999</v>
      </c>
      <c r="P3105" s="18">
        <v>29.44</v>
      </c>
      <c r="Q3105" s="17">
        <v>0.18229999999999999</v>
      </c>
      <c r="R3105" s="17">
        <v>5.3438999999999997</v>
      </c>
      <c r="S3105" s="18">
        <v>27.71</v>
      </c>
      <c r="T3105" s="17">
        <v>0.26050000000000001</v>
      </c>
      <c r="U3105" s="17">
        <v>5.5159000000000002</v>
      </c>
      <c r="V3105" s="28">
        <v>42482</v>
      </c>
      <c r="W3105" s="7">
        <v>603789</v>
      </c>
      <c r="X3105" s="30"/>
      <c r="Y3105" s="66">
        <v>28571</v>
      </c>
      <c r="Z3105" s="66">
        <v>7000</v>
      </c>
      <c r="AA3105" s="30"/>
      <c r="AB3105" s="66">
        <v>27241</v>
      </c>
      <c r="AC3105" s="66">
        <v>7342</v>
      </c>
      <c r="AD3105" s="30"/>
      <c r="AE3105" s="66">
        <v>25679</v>
      </c>
      <c r="AF3105" s="66">
        <v>7788</v>
      </c>
      <c r="AG3105" s="30"/>
      <c r="AH3105" s="66">
        <v>24219</v>
      </c>
      <c r="AI3105" s="66">
        <v>8322</v>
      </c>
      <c r="AJ3105" s="76"/>
      <c r="AK3105" s="75"/>
      <c r="AL3105" s="7">
        <v>603789</v>
      </c>
    </row>
    <row r="3106" spans="1:38" x14ac:dyDescent="0.15">
      <c r="A3106" s="7">
        <v>603798</v>
      </c>
      <c r="B3106" s="17">
        <f t="shared" si="1144"/>
        <v>57.522522522522522</v>
      </c>
      <c r="C3106" s="17">
        <f t="shared" si="1145"/>
        <v>14.18888888888889</v>
      </c>
      <c r="D3106" s="17">
        <f t="shared" si="1146"/>
        <v>0</v>
      </c>
      <c r="E3106" s="17">
        <f t="shared" si="1147"/>
        <v>0</v>
      </c>
      <c r="F3106" s="17">
        <f t="shared" si="1148"/>
        <v>47.679104477611936</v>
      </c>
      <c r="G3106" s="17">
        <f t="shared" si="1149"/>
        <v>8.8635165505951559</v>
      </c>
      <c r="H3106" s="17">
        <f t="shared" si="1150"/>
        <v>40.842233009708742</v>
      </c>
      <c r="I3106" s="17">
        <f t="shared" si="1151"/>
        <v>7.4144084600132185</v>
      </c>
      <c r="J3106" s="18">
        <v>63.85</v>
      </c>
      <c r="K3106" s="17">
        <v>1.1100000000000001</v>
      </c>
      <c r="L3106" s="17">
        <v>4.5</v>
      </c>
      <c r="M3106" s="18">
        <v>0</v>
      </c>
      <c r="N3106" s="17">
        <v>1.1100000000000001</v>
      </c>
      <c r="O3106" s="17">
        <v>4.5</v>
      </c>
      <c r="P3106" s="18">
        <v>63.89</v>
      </c>
      <c r="Q3106" s="17">
        <v>0.67</v>
      </c>
      <c r="R3106" s="17">
        <v>7.2081999999999997</v>
      </c>
      <c r="S3106" s="18">
        <v>56.09</v>
      </c>
      <c r="T3106" s="17">
        <v>1.03</v>
      </c>
      <c r="U3106" s="17">
        <v>7.5650000000000004</v>
      </c>
      <c r="V3106" s="28">
        <v>42487</v>
      </c>
      <c r="W3106" s="7">
        <v>603798</v>
      </c>
      <c r="X3106" s="30"/>
      <c r="Y3106" s="66"/>
      <c r="Z3106" s="66"/>
      <c r="AA3106" s="48"/>
      <c r="AB3106" s="66"/>
      <c r="AC3106" s="66"/>
      <c r="AD3106" s="48"/>
      <c r="AE3106" s="66">
        <v>18184</v>
      </c>
      <c r="AF3106" s="66">
        <v>5499</v>
      </c>
      <c r="AG3106" s="48"/>
      <c r="AH3106" s="66">
        <v>15263</v>
      </c>
      <c r="AI3106" s="66">
        <v>6552</v>
      </c>
      <c r="AJ3106" s="76"/>
      <c r="AK3106" s="75"/>
      <c r="AL3106" s="7">
        <v>603798</v>
      </c>
    </row>
    <row r="3107" spans="1:38" x14ac:dyDescent="0.15">
      <c r="A3107" s="7">
        <v>603799</v>
      </c>
      <c r="B3107" s="17">
        <f t="shared" ref="B3107:B3112" si="1352">J3107/K3107</f>
        <v>-74.829787234042556</v>
      </c>
      <c r="C3107" s="17">
        <f t="shared" ref="C3107:C3112" si="1353">J3107/L3107</f>
        <v>7.8863575208538883</v>
      </c>
      <c r="D3107" s="17">
        <f t="shared" ref="D3107:D3112" si="1354">M3107/(N3107*4)</f>
        <v>-75.357142857142861</v>
      </c>
      <c r="E3107" s="17">
        <f t="shared" ref="E3107:E3112" si="1355">M3107/O3107</f>
        <v>4.811090589871629</v>
      </c>
      <c r="F3107" s="17">
        <f t="shared" ref="F3107:F3112" si="1356">P3107/(Q3107*2)</f>
        <v>-320.68965517241378</v>
      </c>
      <c r="G3107" s="17">
        <f t="shared" ref="G3107:G3112" si="1357">P3107/R3107</f>
        <v>8.2775194143432493</v>
      </c>
      <c r="H3107" s="17">
        <f t="shared" ref="H3107:H3112" si="1358">S3107/((T3107/3)*4)</f>
        <v>1028.25</v>
      </c>
      <c r="I3107" s="17">
        <f t="shared" ref="I3107:I3112" si="1359">S3107/U3107</f>
        <v>6.0063085954613165</v>
      </c>
      <c r="J3107" s="18">
        <v>35.17</v>
      </c>
      <c r="K3107" s="17">
        <v>-0.47</v>
      </c>
      <c r="L3107" s="17">
        <v>4.4596</v>
      </c>
      <c r="M3107" s="18">
        <v>21.1</v>
      </c>
      <c r="N3107" s="17">
        <v>-7.0000000000000007E-2</v>
      </c>
      <c r="O3107" s="17">
        <v>4.3856999999999999</v>
      </c>
      <c r="P3107" s="18">
        <v>37.200000000000003</v>
      </c>
      <c r="Q3107" s="17">
        <v>-5.8000000000000003E-2</v>
      </c>
      <c r="R3107" s="17">
        <v>4.4941000000000004</v>
      </c>
      <c r="S3107" s="18">
        <v>27.42</v>
      </c>
      <c r="T3107" s="17">
        <v>0.02</v>
      </c>
      <c r="U3107" s="17">
        <v>4.5651999999999999</v>
      </c>
      <c r="V3107" s="21">
        <v>42461</v>
      </c>
      <c r="W3107" s="7">
        <v>603799</v>
      </c>
      <c r="X3107" s="30" t="s">
        <v>41</v>
      </c>
      <c r="Y3107" s="66">
        <v>23307</v>
      </c>
      <c r="Z3107" s="66">
        <v>22963</v>
      </c>
      <c r="AA3107" s="30"/>
      <c r="AB3107" s="66">
        <v>28659</v>
      </c>
      <c r="AC3107" s="66">
        <v>18674</v>
      </c>
      <c r="AD3107" s="30"/>
      <c r="AE3107" s="66">
        <v>50020</v>
      </c>
      <c r="AF3107" s="66">
        <v>10700</v>
      </c>
      <c r="AG3107" s="48"/>
      <c r="AH3107" s="66">
        <v>49343</v>
      </c>
      <c r="AI3107" s="66">
        <v>10846</v>
      </c>
      <c r="AJ3107" s="76"/>
      <c r="AK3107" s="75"/>
      <c r="AL3107" s="7">
        <v>603799</v>
      </c>
    </row>
    <row r="3108" spans="1:38" x14ac:dyDescent="0.15">
      <c r="A3108" s="7">
        <v>603800</v>
      </c>
      <c r="B3108" s="17">
        <f t="shared" si="1352"/>
        <v>170.45197740112997</v>
      </c>
      <c r="C3108" s="17">
        <f t="shared" si="1353"/>
        <v>6.3305216333039587</v>
      </c>
      <c r="D3108" s="17">
        <f t="shared" si="1354"/>
        <v>-70.932642487046621</v>
      </c>
      <c r="E3108" s="17">
        <f t="shared" si="1355"/>
        <v>5.8639595648076757</v>
      </c>
      <c r="F3108" s="17">
        <f t="shared" si="1356"/>
        <v>-102.5</v>
      </c>
      <c r="G3108" s="17">
        <f t="shared" si="1357"/>
        <v>6.817577155019511</v>
      </c>
      <c r="H3108" s="17">
        <f t="shared" si="1358"/>
        <v>-121.91056910569105</v>
      </c>
      <c r="I3108" s="17">
        <f t="shared" si="1359"/>
        <v>6.7171366497189062</v>
      </c>
      <c r="J3108" s="18">
        <v>30.17</v>
      </c>
      <c r="K3108" s="17">
        <v>0.17699999999999999</v>
      </c>
      <c r="L3108" s="17">
        <v>4.7657999999999996</v>
      </c>
      <c r="M3108" s="18">
        <v>27.38</v>
      </c>
      <c r="N3108" s="17">
        <v>-9.6500000000000002E-2</v>
      </c>
      <c r="O3108" s="17">
        <v>4.6692</v>
      </c>
      <c r="P3108" s="18">
        <v>30.75</v>
      </c>
      <c r="Q3108" s="17">
        <v>-0.15</v>
      </c>
      <c r="R3108" s="17">
        <v>4.5103999999999997</v>
      </c>
      <c r="S3108" s="18">
        <v>29.99</v>
      </c>
      <c r="T3108" s="17">
        <v>-0.1845</v>
      </c>
      <c r="U3108" s="17">
        <v>4.4646999999999997</v>
      </c>
      <c r="V3108" s="28">
        <v>42459</v>
      </c>
      <c r="W3108" s="7">
        <v>603800</v>
      </c>
      <c r="X3108" s="30"/>
      <c r="Y3108" s="66"/>
      <c r="Z3108" s="66"/>
      <c r="AA3108" s="30"/>
      <c r="AB3108" s="66">
        <v>30497</v>
      </c>
      <c r="AC3108" s="66">
        <v>6820</v>
      </c>
      <c r="AD3108" s="30"/>
      <c r="AE3108" s="66">
        <v>27263</v>
      </c>
      <c r="AF3108" s="66">
        <v>7629</v>
      </c>
      <c r="AG3108" s="48"/>
      <c r="AH3108" s="66">
        <v>23456</v>
      </c>
      <c r="AI3108" s="66">
        <v>8868</v>
      </c>
      <c r="AJ3108" s="76"/>
      <c r="AK3108" s="75"/>
      <c r="AL3108" s="7">
        <v>603800</v>
      </c>
    </row>
    <row r="3109" spans="1:38" x14ac:dyDescent="0.15">
      <c r="A3109" s="7">
        <v>603806</v>
      </c>
      <c r="B3109" s="17">
        <f t="shared" si="1352"/>
        <v>28.739130434782609</v>
      </c>
      <c r="C3109" s="17">
        <f t="shared" si="1353"/>
        <v>4.357571362647505</v>
      </c>
      <c r="D3109" s="17">
        <f t="shared" si="1354"/>
        <v>24.012499999999999</v>
      </c>
      <c r="E3109" s="17">
        <f t="shared" si="1355"/>
        <v>3.4877809651766589</v>
      </c>
      <c r="F3109" s="17">
        <f t="shared" si="1356"/>
        <v>23.722727272727269</v>
      </c>
      <c r="G3109" s="17">
        <f t="shared" si="1357"/>
        <v>4.7338727233147084</v>
      </c>
      <c r="H3109" s="17">
        <f t="shared" si="1358"/>
        <v>23.018092105263154</v>
      </c>
      <c r="I3109" s="17">
        <f t="shared" si="1359"/>
        <v>4.0761938048844426</v>
      </c>
      <c r="J3109" s="18">
        <v>46.27</v>
      </c>
      <c r="K3109" s="17">
        <v>1.61</v>
      </c>
      <c r="L3109" s="17">
        <v>10.6183</v>
      </c>
      <c r="M3109" s="18">
        <v>38.42</v>
      </c>
      <c r="N3109" s="17">
        <v>0.4</v>
      </c>
      <c r="O3109" s="17">
        <v>11.015599999999999</v>
      </c>
      <c r="P3109" s="18">
        <v>52.19</v>
      </c>
      <c r="Q3109" s="17">
        <v>1.1000000000000001</v>
      </c>
      <c r="R3109" s="17">
        <v>11.024800000000001</v>
      </c>
      <c r="S3109" s="18">
        <v>46.65</v>
      </c>
      <c r="T3109" s="17">
        <v>1.52</v>
      </c>
      <c r="U3109" s="17">
        <v>11.4445</v>
      </c>
      <c r="V3109" s="28">
        <v>42450</v>
      </c>
      <c r="W3109" s="7">
        <v>603806</v>
      </c>
      <c r="X3109" s="48" t="s">
        <v>37</v>
      </c>
      <c r="Y3109" s="66">
        <v>15381</v>
      </c>
      <c r="Z3109" s="66">
        <v>26136</v>
      </c>
      <c r="AA3109" s="48" t="s">
        <v>39</v>
      </c>
      <c r="AB3109" s="66">
        <v>16380</v>
      </c>
      <c r="AC3109" s="66">
        <v>24542</v>
      </c>
      <c r="AD3109" s="48" t="s">
        <v>37</v>
      </c>
      <c r="AE3109" s="66">
        <v>15224</v>
      </c>
      <c r="AF3109" s="66">
        <v>26405</v>
      </c>
      <c r="AG3109" s="48" t="s">
        <v>39</v>
      </c>
      <c r="AH3109" s="66">
        <v>17198</v>
      </c>
      <c r="AI3109" s="66">
        <v>23375</v>
      </c>
      <c r="AJ3109" s="76"/>
      <c r="AK3109" s="75"/>
      <c r="AL3109" s="7">
        <v>603806</v>
      </c>
    </row>
    <row r="3110" spans="1:38" x14ac:dyDescent="0.15">
      <c r="A3110" s="7">
        <v>603808</v>
      </c>
      <c r="B3110" s="17">
        <f t="shared" si="1352"/>
        <v>29.712962962962965</v>
      </c>
      <c r="C3110" s="17">
        <f t="shared" si="1353"/>
        <v>3.5143245137550383</v>
      </c>
      <c r="D3110" s="17">
        <f t="shared" si="1354"/>
        <v>70.464285714285708</v>
      </c>
      <c r="E3110" s="17">
        <f t="shared" si="1355"/>
        <v>4.2438777814822384</v>
      </c>
      <c r="F3110" s="17">
        <f t="shared" si="1356"/>
        <v>50.224137931034484</v>
      </c>
      <c r="G3110" s="17">
        <f t="shared" si="1357"/>
        <v>4.734814622173821</v>
      </c>
      <c r="H3110" s="17">
        <f t="shared" si="1358"/>
        <v>54.603658536585371</v>
      </c>
      <c r="I3110" s="17">
        <f t="shared" si="1359"/>
        <v>4.559827688923515</v>
      </c>
      <c r="J3110" s="18">
        <v>32.090000000000003</v>
      </c>
      <c r="K3110" s="17">
        <v>1.08</v>
      </c>
      <c r="L3110" s="17">
        <v>9.1311999999999998</v>
      </c>
      <c r="M3110" s="18">
        <v>39.46</v>
      </c>
      <c r="N3110" s="17">
        <v>0.14000000000000001</v>
      </c>
      <c r="O3110" s="17">
        <v>9.2980999999999998</v>
      </c>
      <c r="P3110" s="18">
        <v>29.13</v>
      </c>
      <c r="Q3110" s="17">
        <v>0.28999999999999998</v>
      </c>
      <c r="R3110" s="17">
        <v>6.1523000000000003</v>
      </c>
      <c r="S3110" s="18">
        <v>29.85</v>
      </c>
      <c r="T3110" s="17">
        <v>0.41</v>
      </c>
      <c r="U3110" s="17">
        <v>6.5462999999999996</v>
      </c>
      <c r="V3110" s="28">
        <v>42485</v>
      </c>
      <c r="W3110" s="7">
        <v>603808</v>
      </c>
      <c r="X3110" s="30"/>
      <c r="Y3110" s="66">
        <v>19980</v>
      </c>
      <c r="Z3110" s="66">
        <v>8291</v>
      </c>
      <c r="AA3110" s="30"/>
      <c r="AB3110" s="66">
        <v>17647</v>
      </c>
      <c r="AC3110" s="66">
        <v>9387</v>
      </c>
      <c r="AD3110" s="30" t="s">
        <v>41</v>
      </c>
      <c r="AE3110" s="66">
        <v>20950</v>
      </c>
      <c r="AF3110" s="66">
        <v>11860</v>
      </c>
      <c r="AG3110" s="48" t="s">
        <v>41</v>
      </c>
      <c r="AH3110" s="66">
        <v>16387</v>
      </c>
      <c r="AI3110" s="66">
        <v>15163</v>
      </c>
      <c r="AJ3110" s="76"/>
      <c r="AK3110" s="75"/>
      <c r="AL3110" s="7">
        <v>603808</v>
      </c>
    </row>
    <row r="3111" spans="1:38" x14ac:dyDescent="0.15">
      <c r="A3111" s="7">
        <v>603811</v>
      </c>
      <c r="B3111" s="17">
        <f t="shared" si="1352"/>
        <v>0</v>
      </c>
      <c r="C3111" s="17">
        <f t="shared" si="1353"/>
        <v>0</v>
      </c>
      <c r="D3111" s="17">
        <f t="shared" si="1354"/>
        <v>0</v>
      </c>
      <c r="E3111" s="17">
        <f t="shared" si="1355"/>
        <v>0</v>
      </c>
      <c r="F3111" s="17">
        <f t="shared" si="1356"/>
        <v>0</v>
      </c>
      <c r="G3111" s="17">
        <f t="shared" si="1357"/>
        <v>0</v>
      </c>
      <c r="H3111" s="17">
        <f t="shared" si="1358"/>
        <v>0</v>
      </c>
      <c r="I3111" s="17">
        <f t="shared" si="1359"/>
        <v>0</v>
      </c>
      <c r="J3111" s="18">
        <v>0</v>
      </c>
      <c r="K3111" s="17">
        <v>1.07</v>
      </c>
      <c r="L3111" s="17">
        <v>4.38</v>
      </c>
      <c r="M3111" s="18">
        <v>0</v>
      </c>
      <c r="N3111" s="17">
        <v>0.9</v>
      </c>
      <c r="O3111" s="17">
        <v>4.07</v>
      </c>
      <c r="P3111" s="18">
        <v>0</v>
      </c>
      <c r="Q3111" s="17">
        <v>0.9</v>
      </c>
      <c r="R3111" s="17">
        <v>4.07</v>
      </c>
      <c r="S3111" s="18">
        <v>0</v>
      </c>
      <c r="T3111" s="17">
        <v>0.9</v>
      </c>
      <c r="U3111" s="17">
        <v>4.07</v>
      </c>
      <c r="V3111" s="28"/>
      <c r="W3111" s="7">
        <v>603811</v>
      </c>
      <c r="X3111" s="30"/>
      <c r="Y3111" s="66"/>
      <c r="Z3111" s="66"/>
      <c r="AA3111" s="30"/>
      <c r="AB3111" s="66"/>
      <c r="AC3111" s="66"/>
      <c r="AD3111" s="30"/>
      <c r="AE3111" s="66"/>
      <c r="AF3111" s="66"/>
      <c r="AG3111" s="48"/>
      <c r="AH3111" s="66"/>
      <c r="AI3111" s="66"/>
      <c r="AJ3111" s="76"/>
      <c r="AK3111" s="75"/>
      <c r="AL3111" s="7">
        <v>603811</v>
      </c>
    </row>
    <row r="3112" spans="1:38" x14ac:dyDescent="0.15">
      <c r="A3112" s="7">
        <v>603816</v>
      </c>
      <c r="B3112" s="17">
        <f t="shared" si="1352"/>
        <v>31.350993377483444</v>
      </c>
      <c r="C3112" s="17">
        <f t="shared" si="1353"/>
        <v>15.173076923076923</v>
      </c>
      <c r="D3112" s="17">
        <f t="shared" si="1354"/>
        <v>0</v>
      </c>
      <c r="E3112" s="17">
        <f t="shared" si="1355"/>
        <v>0</v>
      </c>
      <c r="F3112" s="17">
        <f t="shared" si="1356"/>
        <v>0</v>
      </c>
      <c r="G3112" s="17">
        <f t="shared" si="1357"/>
        <v>0</v>
      </c>
      <c r="H3112" s="17">
        <f t="shared" si="1358"/>
        <v>0</v>
      </c>
      <c r="I3112" s="17">
        <f t="shared" si="1359"/>
        <v>0</v>
      </c>
      <c r="J3112" s="18">
        <v>47.34</v>
      </c>
      <c r="K3112" s="17">
        <v>1.51</v>
      </c>
      <c r="L3112" s="17">
        <v>3.12</v>
      </c>
      <c r="M3112" s="18">
        <v>0</v>
      </c>
      <c r="N3112" s="17">
        <v>0.82</v>
      </c>
      <c r="O3112" s="17">
        <v>3.53</v>
      </c>
      <c r="P3112" s="18">
        <v>0</v>
      </c>
      <c r="Q3112" s="17">
        <v>0.82</v>
      </c>
      <c r="R3112" s="17">
        <v>3.53</v>
      </c>
      <c r="S3112" s="18">
        <v>0</v>
      </c>
      <c r="T3112" s="17">
        <v>1.29</v>
      </c>
      <c r="U3112" s="17">
        <v>3.02</v>
      </c>
      <c r="V3112" s="28">
        <v>42450</v>
      </c>
      <c r="W3112" s="7">
        <v>603816</v>
      </c>
      <c r="X3112" s="30"/>
      <c r="Y3112" s="66"/>
      <c r="Z3112" s="66"/>
      <c r="AA3112" s="30"/>
      <c r="AB3112" s="66"/>
      <c r="AC3112" s="66"/>
      <c r="AD3112" s="30"/>
      <c r="AE3112" s="66"/>
      <c r="AF3112" s="66"/>
      <c r="AG3112" s="48"/>
      <c r="AH3112" s="66"/>
      <c r="AI3112" s="66"/>
      <c r="AJ3112" s="76"/>
      <c r="AK3112" s="75"/>
      <c r="AL3112" s="7">
        <v>603816</v>
      </c>
    </row>
    <row r="3113" spans="1:38" x14ac:dyDescent="0.15">
      <c r="A3113" s="7">
        <v>603817</v>
      </c>
      <c r="B3113" s="17">
        <f t="shared" ref="B3113:B3114" si="1360">J3113/K3113</f>
        <v>0</v>
      </c>
      <c r="C3113" s="17">
        <f t="shared" ref="C3113:C3114" si="1361">J3113/L3113</f>
        <v>0</v>
      </c>
      <c r="D3113" s="17">
        <f t="shared" ref="D3113:D3114" si="1362">M3113/(N3113*4)</f>
        <v>0</v>
      </c>
      <c r="E3113" s="17">
        <f t="shared" ref="E3113:E3114" si="1363">M3113/O3113</f>
        <v>0</v>
      </c>
      <c r="F3113" s="17">
        <f t="shared" ref="F3113:F3114" si="1364">P3113/(Q3113*2)</f>
        <v>0</v>
      </c>
      <c r="G3113" s="17">
        <f t="shared" ref="G3113:G3114" si="1365">P3113/R3113</f>
        <v>0</v>
      </c>
      <c r="H3113" s="17">
        <f t="shared" ref="H3113:H3114" si="1366">S3113/((T3113/3)*4)</f>
        <v>0</v>
      </c>
      <c r="I3113" s="17">
        <f t="shared" ref="I3113:I3114" si="1367">S3113/U3113</f>
        <v>0</v>
      </c>
      <c r="J3113" s="18">
        <v>0</v>
      </c>
      <c r="K3113" s="17">
        <v>0.25</v>
      </c>
      <c r="L3113" s="17">
        <v>2.4621</v>
      </c>
      <c r="M3113" s="18">
        <v>0</v>
      </c>
      <c r="N3113" s="17">
        <v>0.13</v>
      </c>
      <c r="O3113" s="17">
        <v>2.5914999999999999</v>
      </c>
      <c r="P3113" s="18">
        <v>0</v>
      </c>
      <c r="Q3113" s="17">
        <v>0.13</v>
      </c>
      <c r="R3113" s="17">
        <v>2.5914999999999999</v>
      </c>
      <c r="S3113" s="18">
        <v>0</v>
      </c>
      <c r="T3113" s="17">
        <v>0.25</v>
      </c>
      <c r="U3113" s="17">
        <v>2.4621</v>
      </c>
      <c r="V3113" s="28"/>
      <c r="W3113" s="7">
        <v>603817</v>
      </c>
      <c r="X3113" s="30"/>
      <c r="Y3113" s="66"/>
      <c r="Z3113" s="66"/>
      <c r="AA3113" s="30"/>
      <c r="AB3113" s="66"/>
      <c r="AC3113" s="66"/>
      <c r="AD3113" s="30"/>
      <c r="AE3113" s="66"/>
      <c r="AF3113" s="66"/>
      <c r="AG3113" s="48"/>
      <c r="AH3113" s="66"/>
      <c r="AI3113" s="66"/>
      <c r="AJ3113" s="76"/>
      <c r="AK3113" s="75"/>
      <c r="AL3113" s="7">
        <v>603817</v>
      </c>
    </row>
    <row r="3114" spans="1:38" x14ac:dyDescent="0.15">
      <c r="A3114" s="7">
        <v>603818</v>
      </c>
      <c r="B3114" s="17">
        <f t="shared" si="1360"/>
        <v>67.115384615384613</v>
      </c>
      <c r="C3114" s="17">
        <f t="shared" si="1361"/>
        <v>6.9193861770887022</v>
      </c>
      <c r="D3114" s="17">
        <f t="shared" si="1362"/>
        <v>129.83333333333334</v>
      </c>
      <c r="E3114" s="17">
        <f t="shared" si="1363"/>
        <v>6.0992796742875042</v>
      </c>
      <c r="F3114" s="17">
        <f t="shared" si="1364"/>
        <v>53.333333333333336</v>
      </c>
      <c r="G3114" s="17">
        <f t="shared" si="1365"/>
        <v>6.100118189789927</v>
      </c>
      <c r="H3114" s="17">
        <f t="shared" si="1366"/>
        <v>54.401785714285708</v>
      </c>
      <c r="I3114" s="17">
        <f t="shared" si="1367"/>
        <v>7.3902918273779195</v>
      </c>
      <c r="J3114" s="18">
        <v>17.45</v>
      </c>
      <c r="K3114" s="17">
        <v>0.26</v>
      </c>
      <c r="L3114" s="17">
        <v>2.5219</v>
      </c>
      <c r="M3114" s="18">
        <v>15.58</v>
      </c>
      <c r="N3114" s="17">
        <v>0.03</v>
      </c>
      <c r="O3114" s="17">
        <v>2.5543999999999998</v>
      </c>
      <c r="P3114" s="18">
        <v>16</v>
      </c>
      <c r="Q3114" s="17">
        <v>0.15</v>
      </c>
      <c r="R3114" s="17">
        <v>2.6229</v>
      </c>
      <c r="S3114" s="18">
        <v>20.309999999999999</v>
      </c>
      <c r="T3114" s="17">
        <v>0.28000000000000003</v>
      </c>
      <c r="U3114" s="17">
        <v>2.7482000000000002</v>
      </c>
      <c r="V3114" s="28">
        <v>42457</v>
      </c>
      <c r="W3114" s="7">
        <v>603818</v>
      </c>
      <c r="X3114" s="30" t="s">
        <v>41</v>
      </c>
      <c r="Y3114" s="66">
        <v>42708</v>
      </c>
      <c r="Z3114" s="66">
        <v>11335</v>
      </c>
      <c r="AA3114" s="30" t="s">
        <v>43</v>
      </c>
      <c r="AB3114" s="66">
        <v>45491</v>
      </c>
      <c r="AC3114" s="66">
        <v>10642</v>
      </c>
      <c r="AD3114" s="30" t="s">
        <v>41</v>
      </c>
      <c r="AE3114" s="66">
        <v>35174</v>
      </c>
      <c r="AF3114" s="66">
        <v>13763</v>
      </c>
      <c r="AG3114" s="48" t="s">
        <v>41</v>
      </c>
      <c r="AH3114" s="66">
        <v>24976</v>
      </c>
      <c r="AI3114" s="66">
        <v>19383</v>
      </c>
      <c r="AJ3114" s="76"/>
      <c r="AK3114" s="75"/>
      <c r="AL3114" s="7">
        <v>603818</v>
      </c>
    </row>
    <row r="3115" spans="1:38" x14ac:dyDescent="0.15">
      <c r="A3115" s="7">
        <v>603819</v>
      </c>
      <c r="B3115" s="17">
        <f t="shared" ref="B3115" si="1368">J3115/K3115</f>
        <v>78.039215686274503</v>
      </c>
      <c r="C3115" s="17">
        <f t="shared" ref="C3115" si="1369">J3115/L3115</f>
        <v>7.7131782945736429</v>
      </c>
      <c r="D3115" s="17">
        <f t="shared" ref="D3115" si="1370">M3115/(N3115*4)</f>
        <v>0</v>
      </c>
      <c r="E3115" s="17">
        <f t="shared" ref="E3115" si="1371">M3115/O3115</f>
        <v>0</v>
      </c>
      <c r="F3115" s="17">
        <f t="shared" ref="F3115" si="1372">P3115/(Q3115*2)</f>
        <v>0</v>
      </c>
      <c r="G3115" s="17">
        <f t="shared" ref="G3115" si="1373">P3115/R3115</f>
        <v>0</v>
      </c>
      <c r="H3115" s="17">
        <f t="shared" ref="H3115" si="1374">S3115/((T3115/3)*4)</f>
        <v>0</v>
      </c>
      <c r="I3115" s="17">
        <f t="shared" ref="I3115" si="1375">S3115/U3115</f>
        <v>0</v>
      </c>
      <c r="J3115" s="18">
        <v>39.799999999999997</v>
      </c>
      <c r="K3115" s="17">
        <v>0.51</v>
      </c>
      <c r="L3115" s="17">
        <v>5.16</v>
      </c>
      <c r="M3115" s="18">
        <v>0</v>
      </c>
      <c r="N3115" s="17">
        <v>0.28000000000000003</v>
      </c>
      <c r="O3115" s="17">
        <v>5.32</v>
      </c>
      <c r="P3115" s="18">
        <v>0</v>
      </c>
      <c r="Q3115" s="17">
        <v>0.28000000000000003</v>
      </c>
      <c r="R3115" s="17">
        <v>5.32</v>
      </c>
      <c r="S3115" s="18">
        <v>0</v>
      </c>
      <c r="T3115" s="17">
        <v>0.51</v>
      </c>
      <c r="U3115" s="17">
        <v>5.16</v>
      </c>
      <c r="V3115" s="28">
        <v>42470</v>
      </c>
      <c r="W3115" s="7">
        <v>603819</v>
      </c>
      <c r="X3115" s="30"/>
      <c r="Y3115" s="66"/>
      <c r="Z3115" s="66"/>
      <c r="AA3115" s="30"/>
      <c r="AB3115" s="66"/>
      <c r="AC3115" s="66"/>
      <c r="AD3115" s="30"/>
      <c r="AE3115" s="66"/>
      <c r="AF3115" s="66"/>
      <c r="AG3115" s="48"/>
      <c r="AH3115" s="66"/>
      <c r="AI3115" s="66"/>
      <c r="AJ3115" s="76"/>
      <c r="AK3115" s="75"/>
      <c r="AL3115" s="7">
        <v>603819</v>
      </c>
    </row>
    <row r="3116" spans="1:38" x14ac:dyDescent="0.15">
      <c r="A3116" s="7">
        <v>603822</v>
      </c>
      <c r="B3116" s="17">
        <f t="shared" ref="B3116:B3173" si="1376">J3116/K3116</f>
        <v>95.53221508073365</v>
      </c>
      <c r="C3116" s="17">
        <f t="shared" ref="C3116:C3173" si="1377">J3116/L3116</f>
        <v>7.052832590706557</v>
      </c>
      <c r="D3116" s="17">
        <f t="shared" ref="D3116:D3173" si="1378">M3116/(N3116*4)</f>
        <v>0</v>
      </c>
      <c r="E3116" s="17">
        <f t="shared" ref="E3116:E3173" si="1379">M3116/O3116</f>
        <v>0</v>
      </c>
      <c r="F3116" s="17">
        <f t="shared" ref="F3116:F3173" si="1380">P3116/(Q3116*2)</f>
        <v>117.45540589734256</v>
      </c>
      <c r="G3116" s="17">
        <f t="shared" ref="G3116:G3173" si="1381">P3116/R3116</f>
        <v>7.7890569362801303</v>
      </c>
      <c r="H3116" s="17">
        <f t="shared" ref="H3116:H3173" si="1382">S3116/((T3116/3)*4)</f>
        <v>108.2860184528034</v>
      </c>
      <c r="I3116" s="17">
        <f t="shared" ref="I3116:I3173" si="1383">S3116/U3116</f>
        <v>7.2383324438118963</v>
      </c>
      <c r="J3116" s="18">
        <v>60.94</v>
      </c>
      <c r="K3116" s="17">
        <v>0.63790000000000002</v>
      </c>
      <c r="L3116" s="17">
        <v>8.6404999999999994</v>
      </c>
      <c r="M3116" s="18">
        <v>0</v>
      </c>
      <c r="N3116" s="17">
        <v>0.70650000000000002</v>
      </c>
      <c r="O3116" s="17">
        <v>7.42</v>
      </c>
      <c r="P3116" s="18">
        <v>64.53</v>
      </c>
      <c r="Q3116" s="17">
        <v>0.2747</v>
      </c>
      <c r="R3116" s="17">
        <v>8.2847000000000008</v>
      </c>
      <c r="S3116" s="18">
        <v>61.03</v>
      </c>
      <c r="T3116" s="17">
        <v>0.42270000000000002</v>
      </c>
      <c r="U3116" s="17">
        <v>8.4314999999999998</v>
      </c>
      <c r="V3116" s="21"/>
      <c r="W3116" s="7">
        <v>603822</v>
      </c>
      <c r="X3116" s="30"/>
      <c r="Y3116" s="66">
        <v>12908</v>
      </c>
      <c r="Z3116" s="66">
        <v>5683</v>
      </c>
      <c r="AA3116" s="30"/>
      <c r="AB3116" s="66"/>
      <c r="AC3116" s="66"/>
      <c r="AD3116" s="30"/>
      <c r="AE3116" s="66"/>
      <c r="AF3116" s="66"/>
      <c r="AG3116" s="48"/>
      <c r="AH3116" s="66">
        <v>14065</v>
      </c>
      <c r="AI3116" s="66">
        <v>5215</v>
      </c>
      <c r="AJ3116" s="76"/>
      <c r="AK3116" s="75"/>
      <c r="AL3116" s="7">
        <v>603822</v>
      </c>
    </row>
    <row r="3117" spans="1:38" x14ac:dyDescent="0.15">
      <c r="A3117" s="7">
        <v>603823</v>
      </c>
      <c r="B3117" s="17">
        <f t="shared" ref="B3117" si="1384">J3117/K3117</f>
        <v>45.472222222222229</v>
      </c>
      <c r="C3117" s="17">
        <f t="shared" ref="C3117" si="1385">J3117/L3117</f>
        <v>9.5451895043731785</v>
      </c>
      <c r="D3117" s="17">
        <f t="shared" ref="D3117" si="1386">M3117/(N3117*4)</f>
        <v>0</v>
      </c>
      <c r="E3117" s="17">
        <f t="shared" ref="E3117" si="1387">M3117/O3117</f>
        <v>0</v>
      </c>
      <c r="F3117" s="17">
        <f t="shared" ref="F3117" si="1388">P3117/(Q3117*2)</f>
        <v>0</v>
      </c>
      <c r="G3117" s="17">
        <f t="shared" ref="G3117" si="1389">P3117/R3117</f>
        <v>0</v>
      </c>
      <c r="H3117" s="17">
        <f t="shared" ref="H3117" si="1390">S3117/((T3117/3)*4)</f>
        <v>0</v>
      </c>
      <c r="I3117" s="17">
        <f t="shared" ref="I3117" si="1391">S3117/U3117</f>
        <v>0</v>
      </c>
      <c r="J3117" s="18">
        <v>32.74</v>
      </c>
      <c r="K3117" s="17">
        <v>0.72</v>
      </c>
      <c r="L3117" s="17">
        <v>3.43</v>
      </c>
      <c r="M3117" s="18">
        <v>0</v>
      </c>
      <c r="N3117" s="17">
        <v>0.43</v>
      </c>
      <c r="O3117" s="17">
        <v>3.72</v>
      </c>
      <c r="P3117" s="18">
        <v>0</v>
      </c>
      <c r="Q3117" s="17">
        <v>0.43</v>
      </c>
      <c r="R3117" s="17">
        <v>3.72</v>
      </c>
      <c r="S3117" s="18">
        <v>0</v>
      </c>
      <c r="T3117" s="17">
        <v>0.72</v>
      </c>
      <c r="U3117" s="17">
        <v>3.43</v>
      </c>
      <c r="V3117" s="21">
        <v>42480</v>
      </c>
      <c r="W3117" s="7">
        <v>603823</v>
      </c>
      <c r="X3117" s="30"/>
      <c r="Y3117" s="66"/>
      <c r="Z3117" s="66"/>
      <c r="AA3117" s="30"/>
      <c r="AB3117" s="66"/>
      <c r="AC3117" s="66"/>
      <c r="AD3117" s="30"/>
      <c r="AE3117" s="66"/>
      <c r="AF3117" s="66"/>
      <c r="AG3117" s="48"/>
      <c r="AH3117" s="66"/>
      <c r="AI3117" s="66"/>
      <c r="AJ3117" s="76"/>
      <c r="AK3117" s="75"/>
      <c r="AL3117" s="7">
        <v>603823</v>
      </c>
    </row>
    <row r="3118" spans="1:38" x14ac:dyDescent="0.15">
      <c r="A3118" s="7">
        <v>603828</v>
      </c>
      <c r="B3118" s="17">
        <f t="shared" si="1376"/>
        <v>50.936170212765965</v>
      </c>
      <c r="C3118" s="17">
        <f t="shared" si="1377"/>
        <v>2.989137220626795</v>
      </c>
      <c r="D3118" s="17">
        <f t="shared" si="1378"/>
        <v>52.35</v>
      </c>
      <c r="E3118" s="17">
        <f t="shared" si="1379"/>
        <v>3.8435653014525029</v>
      </c>
      <c r="F3118" s="17">
        <f t="shared" si="1380"/>
        <v>78.047619047619051</v>
      </c>
      <c r="G3118" s="17">
        <f t="shared" si="1381"/>
        <v>4.0426214143008661</v>
      </c>
      <c r="H3118" s="17">
        <f t="shared" si="1382"/>
        <v>106.94117647058822</v>
      </c>
      <c r="I3118" s="17">
        <f t="shared" si="1383"/>
        <v>4.4215825763379666</v>
      </c>
      <c r="J3118" s="18">
        <v>23.94</v>
      </c>
      <c r="K3118" s="17">
        <v>0.47</v>
      </c>
      <c r="L3118" s="17">
        <v>8.0090000000000003</v>
      </c>
      <c r="M3118" s="18">
        <v>31.41</v>
      </c>
      <c r="N3118" s="17">
        <v>0.15</v>
      </c>
      <c r="O3118" s="17">
        <v>8.1721000000000004</v>
      </c>
      <c r="P3118" s="18">
        <v>32.78</v>
      </c>
      <c r="Q3118" s="17">
        <v>0.21</v>
      </c>
      <c r="R3118" s="17">
        <v>8.1085999999999991</v>
      </c>
      <c r="S3118" s="18">
        <v>24.24</v>
      </c>
      <c r="T3118" s="17">
        <v>0.17</v>
      </c>
      <c r="U3118" s="17">
        <v>5.4821999999999997</v>
      </c>
      <c r="V3118" s="21">
        <v>42486</v>
      </c>
      <c r="W3118" s="7">
        <v>603828</v>
      </c>
      <c r="X3118" s="30" t="s">
        <v>37</v>
      </c>
      <c r="Y3118" s="66">
        <v>10210</v>
      </c>
      <c r="Z3118" s="66">
        <v>12124</v>
      </c>
      <c r="AA3118" s="30" t="s">
        <v>43</v>
      </c>
      <c r="AB3118" s="66">
        <v>11421</v>
      </c>
      <c r="AC3118" s="66">
        <v>10838</v>
      </c>
      <c r="AD3118" s="48" t="s">
        <v>43</v>
      </c>
      <c r="AE3118" s="66">
        <v>12083</v>
      </c>
      <c r="AF3118" s="66">
        <v>10245</v>
      </c>
      <c r="AG3118" s="48" t="s">
        <v>41</v>
      </c>
      <c r="AH3118" s="66">
        <v>13712</v>
      </c>
      <c r="AI3118" s="66">
        <v>13456</v>
      </c>
      <c r="AJ3118" s="76"/>
      <c r="AK3118" s="75"/>
      <c r="AL3118" s="7">
        <v>603828</v>
      </c>
    </row>
    <row r="3119" spans="1:38" x14ac:dyDescent="0.15">
      <c r="A3119" s="7">
        <v>603833</v>
      </c>
      <c r="B3119" s="17">
        <f t="shared" ref="B3119:B3120" si="1392">J3119/K3119</f>
        <v>0</v>
      </c>
      <c r="C3119" s="17">
        <f t="shared" ref="C3119:C3120" si="1393">J3119/L3119</f>
        <v>0</v>
      </c>
      <c r="D3119" s="17">
        <f t="shared" ref="D3119:D3120" si="1394">M3119/(N3119*4)</f>
        <v>0</v>
      </c>
      <c r="E3119" s="17">
        <f t="shared" ref="E3119:E3120" si="1395">M3119/O3119</f>
        <v>0</v>
      </c>
      <c r="F3119" s="17">
        <f t="shared" ref="F3119:F3120" si="1396">P3119/(Q3119*2)</f>
        <v>0</v>
      </c>
      <c r="G3119" s="17">
        <f t="shared" ref="G3119:G3120" si="1397">P3119/R3119</f>
        <v>0</v>
      </c>
      <c r="H3119" s="17">
        <f t="shared" ref="H3119:H3120" si="1398">S3119/((T3119/3)*4)</f>
        <v>0</v>
      </c>
      <c r="I3119" s="17">
        <f t="shared" ref="I3119:I3120" si="1399">S3119/U3119</f>
        <v>0</v>
      </c>
      <c r="J3119" s="18">
        <v>0</v>
      </c>
      <c r="K3119" s="17">
        <v>2.54</v>
      </c>
      <c r="L3119" s="17">
        <v>7.7145999999999999</v>
      </c>
      <c r="M3119" s="18">
        <v>0</v>
      </c>
      <c r="N3119" s="17">
        <v>1.31</v>
      </c>
      <c r="O3119" s="17">
        <v>5.1722000000000001</v>
      </c>
      <c r="P3119" s="18">
        <v>0</v>
      </c>
      <c r="Q3119" s="17">
        <v>1.31</v>
      </c>
      <c r="R3119" s="17">
        <v>5.1722000000000001</v>
      </c>
      <c r="S3119" s="18">
        <v>0</v>
      </c>
      <c r="T3119" s="17">
        <v>1.31</v>
      </c>
      <c r="U3119" s="17">
        <v>5.1722000000000001</v>
      </c>
      <c r="V3119" s="21"/>
      <c r="W3119" s="7">
        <v>603833</v>
      </c>
      <c r="X3119" s="30"/>
      <c r="Y3119" s="66"/>
      <c r="Z3119" s="66"/>
      <c r="AA3119" s="30"/>
      <c r="AB3119" s="66"/>
      <c r="AC3119" s="66"/>
      <c r="AD3119" s="48"/>
      <c r="AE3119" s="66"/>
      <c r="AF3119" s="66"/>
      <c r="AG3119" s="48"/>
      <c r="AH3119" s="66"/>
      <c r="AI3119" s="66"/>
      <c r="AJ3119" s="76"/>
      <c r="AK3119" s="75"/>
      <c r="AL3119" s="7">
        <v>603833</v>
      </c>
    </row>
    <row r="3120" spans="1:38" x14ac:dyDescent="0.15">
      <c r="A3120" s="7">
        <v>603838</v>
      </c>
      <c r="B3120" s="17">
        <f t="shared" si="1392"/>
        <v>34.468085106382979</v>
      </c>
      <c r="C3120" s="17">
        <f t="shared" si="1393"/>
        <v>3.463610707260754</v>
      </c>
      <c r="D3120" s="17">
        <f t="shared" si="1394"/>
        <v>73.909090909090921</v>
      </c>
      <c r="E3120" s="17">
        <f t="shared" si="1395"/>
        <v>6.7892857888473666</v>
      </c>
      <c r="F3120" s="17">
        <f t="shared" si="1396"/>
        <v>73.636363636363626</v>
      </c>
      <c r="G3120" s="17">
        <f t="shared" si="1397"/>
        <v>6.789606035205364</v>
      </c>
      <c r="H3120" s="17">
        <f t="shared" si="1398"/>
        <v>67.5</v>
      </c>
      <c r="I3120" s="17">
        <f t="shared" si="1399"/>
        <v>6.6038889568301329</v>
      </c>
      <c r="J3120" s="18">
        <v>16.2</v>
      </c>
      <c r="K3120" s="17">
        <v>0.47</v>
      </c>
      <c r="L3120" s="17">
        <v>4.6772</v>
      </c>
      <c r="M3120" s="18">
        <v>32.520000000000003</v>
      </c>
      <c r="N3120" s="17">
        <v>0.11</v>
      </c>
      <c r="O3120" s="17">
        <v>4.7899000000000003</v>
      </c>
      <c r="P3120" s="18">
        <v>16.2</v>
      </c>
      <c r="Q3120" s="17">
        <v>0.11</v>
      </c>
      <c r="R3120" s="17">
        <v>2.3860000000000001</v>
      </c>
      <c r="S3120" s="18">
        <v>16.2</v>
      </c>
      <c r="T3120" s="17">
        <v>0.18</v>
      </c>
      <c r="U3120" s="17">
        <v>2.4531000000000001</v>
      </c>
      <c r="V3120" s="21">
        <v>42459</v>
      </c>
      <c r="W3120" s="7">
        <v>603838</v>
      </c>
      <c r="X3120" s="30"/>
      <c r="Y3120" s="66">
        <v>17588</v>
      </c>
      <c r="Z3120" s="66">
        <v>7581</v>
      </c>
      <c r="AA3120" s="30"/>
      <c r="AB3120" s="66">
        <v>13867</v>
      </c>
      <c r="AC3120" s="66">
        <v>9616</v>
      </c>
      <c r="AD3120" s="30" t="s">
        <v>37</v>
      </c>
      <c r="AE3120" s="66">
        <v>13871</v>
      </c>
      <c r="AF3120" s="66">
        <v>19226</v>
      </c>
      <c r="AG3120" s="30" t="s">
        <v>39</v>
      </c>
      <c r="AH3120" s="66">
        <v>13872</v>
      </c>
      <c r="AI3120" s="66">
        <v>19224</v>
      </c>
      <c r="AJ3120" s="76"/>
      <c r="AK3120" s="75"/>
      <c r="AL3120" s="7">
        <v>603838</v>
      </c>
    </row>
    <row r="3121" spans="1:38" x14ac:dyDescent="0.15">
      <c r="A3121" s="7">
        <v>603839</v>
      </c>
      <c r="B3121" s="17">
        <f t="shared" ref="B3121:B3122" si="1400">J3121/K3121</f>
        <v>0</v>
      </c>
      <c r="C3121" s="17">
        <f t="shared" ref="C3121:C3122" si="1401">J3121/L3121</f>
        <v>0</v>
      </c>
      <c r="D3121" s="17">
        <f t="shared" ref="D3121:D3122" si="1402">M3121/(N3121*4)</f>
        <v>0</v>
      </c>
      <c r="E3121" s="17">
        <f t="shared" ref="E3121:E3122" si="1403">M3121/O3121</f>
        <v>0</v>
      </c>
      <c r="F3121" s="17">
        <f t="shared" ref="F3121:F3122" si="1404">P3121/(Q3121*2)</f>
        <v>0</v>
      </c>
      <c r="G3121" s="17">
        <f t="shared" ref="G3121:G3122" si="1405">P3121/R3121</f>
        <v>0</v>
      </c>
      <c r="H3121" s="17">
        <f t="shared" ref="H3121:H3122" si="1406">S3121/((T3121/3)*4)</f>
        <v>0</v>
      </c>
      <c r="I3121" s="17">
        <f t="shared" ref="I3121:I3122" si="1407">S3121/U3121</f>
        <v>0</v>
      </c>
      <c r="J3121" s="18">
        <v>0</v>
      </c>
      <c r="K3121" s="17">
        <v>1.1399999999999999</v>
      </c>
      <c r="L3121" s="17">
        <v>5.3468999999999998</v>
      </c>
      <c r="M3121" s="18">
        <v>0</v>
      </c>
      <c r="N3121" s="17">
        <v>0.55000000000000004</v>
      </c>
      <c r="O3121" s="17">
        <v>5.4363000000000001</v>
      </c>
      <c r="P3121" s="18">
        <v>0</v>
      </c>
      <c r="Q3121" s="17">
        <v>0.55000000000000004</v>
      </c>
      <c r="R3121" s="17">
        <v>5.4363000000000001</v>
      </c>
      <c r="S3121" s="18">
        <v>0</v>
      </c>
      <c r="T3121" s="17">
        <v>1.1399999999999999</v>
      </c>
      <c r="U3121" s="17">
        <v>5.3468999999999998</v>
      </c>
      <c r="V3121" s="21"/>
      <c r="W3121" s="7">
        <v>603839</v>
      </c>
      <c r="X3121" s="30"/>
      <c r="Y3121" s="66"/>
      <c r="Z3121" s="66"/>
      <c r="AA3121" s="30"/>
      <c r="AB3121" s="66"/>
      <c r="AC3121" s="66"/>
      <c r="AD3121" s="30"/>
      <c r="AE3121" s="66"/>
      <c r="AF3121" s="66"/>
      <c r="AG3121" s="30"/>
      <c r="AH3121" s="66"/>
      <c r="AI3121" s="66"/>
      <c r="AJ3121" s="76"/>
      <c r="AK3121" s="75"/>
      <c r="AL3121" s="7">
        <v>603839</v>
      </c>
    </row>
    <row r="3122" spans="1:38" x14ac:dyDescent="0.15">
      <c r="A3122" s="7">
        <v>603843</v>
      </c>
      <c r="B3122" s="17">
        <f t="shared" si="1400"/>
        <v>72.58620689655173</v>
      </c>
      <c r="C3122" s="17">
        <f t="shared" si="1401"/>
        <v>9.0732758620689662</v>
      </c>
      <c r="D3122" s="17">
        <f t="shared" si="1402"/>
        <v>0</v>
      </c>
      <c r="E3122" s="17">
        <f t="shared" si="1403"/>
        <v>0</v>
      </c>
      <c r="F3122" s="17">
        <f t="shared" si="1404"/>
        <v>0</v>
      </c>
      <c r="G3122" s="17">
        <f t="shared" si="1405"/>
        <v>0</v>
      </c>
      <c r="H3122" s="17">
        <f t="shared" si="1406"/>
        <v>81.120527306967986</v>
      </c>
      <c r="I3122" s="17">
        <f t="shared" si="1407"/>
        <v>5.7552274701048836</v>
      </c>
      <c r="J3122" s="18">
        <v>21.05</v>
      </c>
      <c r="K3122" s="17">
        <v>0.28999999999999998</v>
      </c>
      <c r="L3122" s="17">
        <v>2.3199999999999998</v>
      </c>
      <c r="M3122" s="18">
        <v>0</v>
      </c>
      <c r="N3122" s="17">
        <v>0.28999999999999998</v>
      </c>
      <c r="O3122" s="17">
        <v>2.3199999999999998</v>
      </c>
      <c r="P3122" s="18">
        <v>0</v>
      </c>
      <c r="Q3122" s="17">
        <v>0.28999999999999998</v>
      </c>
      <c r="R3122" s="17">
        <v>2.3199999999999998</v>
      </c>
      <c r="S3122" s="18">
        <v>17.23</v>
      </c>
      <c r="T3122" s="17">
        <v>0.1593</v>
      </c>
      <c r="U3122" s="17">
        <v>2.9937999999999998</v>
      </c>
      <c r="V3122" s="21">
        <v>42481</v>
      </c>
      <c r="W3122" s="7">
        <v>603843</v>
      </c>
      <c r="X3122" s="30"/>
      <c r="Y3122" s="66"/>
      <c r="Z3122" s="66"/>
      <c r="AA3122" s="30"/>
      <c r="AB3122" s="66"/>
      <c r="AC3122" s="66"/>
      <c r="AD3122" s="30"/>
      <c r="AE3122" s="66"/>
      <c r="AF3122" s="66"/>
      <c r="AG3122" s="30"/>
      <c r="AH3122" s="66">
        <v>53735</v>
      </c>
      <c r="AI3122" s="66">
        <v>7444</v>
      </c>
      <c r="AJ3122" s="76"/>
      <c r="AK3122" s="75"/>
      <c r="AL3122" s="7">
        <v>603843</v>
      </c>
    </row>
    <row r="3123" spans="1:38" x14ac:dyDescent="0.15">
      <c r="A3123" s="7">
        <v>603858</v>
      </c>
      <c r="B3123" s="17">
        <f t="shared" ref="B3123" si="1408">J3123/K3123</f>
        <v>16.487889273356402</v>
      </c>
      <c r="C3123" s="17">
        <f t="shared" ref="C3123" si="1409">J3123/L3123</f>
        <v>8.1522668947818655</v>
      </c>
      <c r="D3123" s="17">
        <f t="shared" ref="D3123" si="1410">M3123/(N3123*4)</f>
        <v>0</v>
      </c>
      <c r="E3123" s="17">
        <f t="shared" ref="E3123" si="1411">M3123/O3123</f>
        <v>0</v>
      </c>
      <c r="F3123" s="17">
        <f t="shared" ref="F3123" si="1412">P3123/(Q3123*2)</f>
        <v>0</v>
      </c>
      <c r="G3123" s="17">
        <f t="shared" ref="G3123" si="1413">P3123/R3123</f>
        <v>0</v>
      </c>
      <c r="H3123" s="17">
        <f t="shared" ref="H3123" si="1414">S3123/((T3123/3)*4)</f>
        <v>0</v>
      </c>
      <c r="I3123" s="17">
        <f t="shared" ref="I3123" si="1415">S3123/U3123</f>
        <v>0</v>
      </c>
      <c r="J3123" s="18">
        <v>95.3</v>
      </c>
      <c r="K3123" s="17">
        <v>5.78</v>
      </c>
      <c r="L3123" s="17">
        <v>11.69</v>
      </c>
      <c r="M3123" s="18">
        <v>0</v>
      </c>
      <c r="N3123" s="17">
        <v>0.99</v>
      </c>
      <c r="O3123" s="17">
        <v>12.68</v>
      </c>
      <c r="P3123" s="18">
        <v>0</v>
      </c>
      <c r="Q3123" s="17">
        <v>0.99</v>
      </c>
      <c r="R3123" s="17">
        <v>12.68</v>
      </c>
      <c r="S3123" s="18">
        <v>0</v>
      </c>
      <c r="T3123" s="17">
        <v>5.78</v>
      </c>
      <c r="U3123" s="17">
        <v>11.69</v>
      </c>
      <c r="V3123" s="21">
        <v>42457</v>
      </c>
      <c r="W3123" s="7">
        <v>603858</v>
      </c>
      <c r="X3123" s="30"/>
      <c r="Y3123" s="66"/>
      <c r="Z3123" s="66"/>
      <c r="AA3123" s="30"/>
      <c r="AB3123" s="66"/>
      <c r="AC3123" s="66"/>
      <c r="AD3123" s="30"/>
      <c r="AE3123" s="66"/>
      <c r="AF3123" s="66"/>
      <c r="AG3123" s="30"/>
      <c r="AH3123" s="66"/>
      <c r="AI3123" s="66"/>
      <c r="AJ3123" s="76"/>
      <c r="AK3123" s="75"/>
      <c r="AL3123" s="7">
        <v>603858</v>
      </c>
    </row>
    <row r="3124" spans="1:38" x14ac:dyDescent="0.15">
      <c r="A3124" s="7">
        <v>603859</v>
      </c>
      <c r="B3124" s="17">
        <f t="shared" ref="B3124" si="1416">J3124/K3124</f>
        <v>118.73333333333333</v>
      </c>
      <c r="C3124" s="17">
        <f t="shared" ref="C3124" si="1417">J3124/L3124</f>
        <v>10.728915662650602</v>
      </c>
      <c r="D3124" s="17">
        <f t="shared" ref="D3124" si="1418">M3124/(N3124*4)</f>
        <v>0</v>
      </c>
      <c r="E3124" s="17">
        <f t="shared" ref="E3124" si="1419">M3124/O3124</f>
        <v>0</v>
      </c>
      <c r="F3124" s="17">
        <f t="shared" ref="F3124" si="1420">P3124/(Q3124*2)</f>
        <v>0</v>
      </c>
      <c r="G3124" s="17">
        <f t="shared" ref="G3124" si="1421">P3124/R3124</f>
        <v>0</v>
      </c>
      <c r="H3124" s="17">
        <f t="shared" ref="H3124" si="1422">S3124/((T3124/3)*4)</f>
        <v>0</v>
      </c>
      <c r="I3124" s="17">
        <f t="shared" ref="I3124" si="1423">S3124/U3124</f>
        <v>0</v>
      </c>
      <c r="J3124" s="18">
        <v>53.43</v>
      </c>
      <c r="K3124" s="17">
        <v>0.45</v>
      </c>
      <c r="L3124" s="17">
        <v>4.9800000000000004</v>
      </c>
      <c r="M3124" s="18">
        <v>0</v>
      </c>
      <c r="N3124" s="17">
        <v>7.3499999999999996E-2</v>
      </c>
      <c r="O3124" s="17">
        <v>5.05</v>
      </c>
      <c r="P3124" s="18">
        <v>0</v>
      </c>
      <c r="Q3124" s="17">
        <v>7.3499999999999996E-2</v>
      </c>
      <c r="R3124" s="17">
        <v>5.05</v>
      </c>
      <c r="S3124" s="18">
        <v>0</v>
      </c>
      <c r="T3124" s="17">
        <v>0.49149999999999999</v>
      </c>
      <c r="U3124" s="17">
        <v>4.72</v>
      </c>
      <c r="V3124" s="21">
        <v>42453</v>
      </c>
      <c r="W3124" s="7">
        <v>603859</v>
      </c>
      <c r="X3124" s="30"/>
      <c r="Y3124" s="66"/>
      <c r="Z3124" s="66"/>
      <c r="AA3124" s="30"/>
      <c r="AB3124" s="66"/>
      <c r="AC3124" s="66"/>
      <c r="AD3124" s="30"/>
      <c r="AE3124" s="66"/>
      <c r="AF3124" s="66"/>
      <c r="AG3124" s="30"/>
      <c r="AH3124" s="66"/>
      <c r="AI3124" s="66"/>
      <c r="AJ3124" s="76"/>
      <c r="AK3124" s="75"/>
      <c r="AL3124" s="7">
        <v>903859</v>
      </c>
    </row>
    <row r="3125" spans="1:38" x14ac:dyDescent="0.15">
      <c r="A3125" s="7">
        <v>603861</v>
      </c>
      <c r="B3125" s="17">
        <f t="shared" si="1376"/>
        <v>66.039314094521117</v>
      </c>
      <c r="C3125" s="17">
        <f t="shared" si="1377"/>
        <v>8.3544973544973544</v>
      </c>
      <c r="D3125" s="17">
        <f t="shared" si="1378"/>
        <v>83.860759493670898</v>
      </c>
      <c r="E3125" s="17">
        <f t="shared" si="1379"/>
        <v>5.5305630275484647</v>
      </c>
      <c r="F3125" s="17">
        <f t="shared" si="1380"/>
        <v>131.69181890389194</v>
      </c>
      <c r="G3125" s="17">
        <f t="shared" si="1381"/>
        <v>7.5912275078979894</v>
      </c>
      <c r="H3125" s="17">
        <f t="shared" si="1382"/>
        <v>157.40528128587832</v>
      </c>
      <c r="I3125" s="17">
        <f t="shared" si="1383"/>
        <v>8.2767363940958081</v>
      </c>
      <c r="J3125" s="18">
        <v>31.58</v>
      </c>
      <c r="K3125" s="17">
        <v>0.47820000000000001</v>
      </c>
      <c r="L3125" s="17">
        <v>3.78</v>
      </c>
      <c r="M3125" s="18">
        <v>23.85</v>
      </c>
      <c r="N3125" s="17">
        <v>7.1099999999999997E-2</v>
      </c>
      <c r="O3125" s="17">
        <v>4.3124000000000002</v>
      </c>
      <c r="P3125" s="18">
        <v>33.159999999999997</v>
      </c>
      <c r="Q3125" s="17">
        <v>0.12590000000000001</v>
      </c>
      <c r="R3125" s="17">
        <v>4.3681999999999999</v>
      </c>
      <c r="S3125" s="18">
        <v>36.56</v>
      </c>
      <c r="T3125" s="17">
        <v>0.17419999999999999</v>
      </c>
      <c r="U3125" s="17">
        <v>4.4172000000000002</v>
      </c>
      <c r="V3125" s="21">
        <v>42482</v>
      </c>
      <c r="W3125" s="7">
        <v>603861</v>
      </c>
      <c r="X3125" s="30"/>
      <c r="Y3125" s="66"/>
      <c r="Z3125" s="66"/>
      <c r="AA3125" s="30"/>
      <c r="AB3125" s="66">
        <v>44656</v>
      </c>
      <c r="AC3125" s="66">
        <v>9161</v>
      </c>
      <c r="AD3125" s="30" t="s">
        <v>41</v>
      </c>
      <c r="AE3125" s="66">
        <v>26666</v>
      </c>
      <c r="AF3125" s="66">
        <v>15342</v>
      </c>
      <c r="AG3125" s="30" t="s">
        <v>43</v>
      </c>
      <c r="AH3125" s="66">
        <v>31932</v>
      </c>
      <c r="AI3125" s="66">
        <v>12812</v>
      </c>
      <c r="AJ3125" s="76"/>
      <c r="AK3125" s="75"/>
      <c r="AL3125" s="7">
        <v>603861</v>
      </c>
    </row>
    <row r="3126" spans="1:38" x14ac:dyDescent="0.15">
      <c r="A3126" s="7">
        <v>603866</v>
      </c>
      <c r="B3126" s="17">
        <f t="shared" si="1376"/>
        <v>51.046511627906973</v>
      </c>
      <c r="C3126" s="17">
        <f t="shared" si="1377"/>
        <v>10.571690025526177</v>
      </c>
      <c r="D3126" s="17">
        <f t="shared" si="1378"/>
        <v>45.652777777777779</v>
      </c>
      <c r="E3126" s="17">
        <f t="shared" si="1379"/>
        <v>7.5801950972026848</v>
      </c>
      <c r="F3126" s="17">
        <f t="shared" si="1380"/>
        <v>53.285714285714285</v>
      </c>
      <c r="G3126" s="17">
        <f t="shared" si="1381"/>
        <v>11.126025354213274</v>
      </c>
      <c r="H3126" s="17">
        <f t="shared" si="1382"/>
        <v>44.041666666666671</v>
      </c>
      <c r="I3126" s="17">
        <f t="shared" si="1383"/>
        <v>9.7759485768457068</v>
      </c>
      <c r="J3126" s="18">
        <v>43.9</v>
      </c>
      <c r="K3126" s="17">
        <v>0.86</v>
      </c>
      <c r="L3126" s="17">
        <v>4.1525999999999996</v>
      </c>
      <c r="M3126" s="18">
        <v>32.869999999999997</v>
      </c>
      <c r="N3126" s="17">
        <v>0.18</v>
      </c>
      <c r="O3126" s="17">
        <v>4.3362999999999996</v>
      </c>
      <c r="P3126" s="18">
        <v>44.76</v>
      </c>
      <c r="Q3126" s="17">
        <v>0.42</v>
      </c>
      <c r="R3126" s="17">
        <v>4.0229999999999997</v>
      </c>
      <c r="S3126" s="18">
        <v>42.28</v>
      </c>
      <c r="T3126" s="17">
        <v>0.72</v>
      </c>
      <c r="U3126" s="17">
        <v>4.3249000000000004</v>
      </c>
      <c r="V3126" s="21">
        <v>42459</v>
      </c>
      <c r="W3126" s="7">
        <v>603866</v>
      </c>
      <c r="X3126" s="30" t="s">
        <v>41</v>
      </c>
      <c r="Y3126" s="66">
        <v>38196</v>
      </c>
      <c r="Z3126" s="66">
        <v>11784</v>
      </c>
      <c r="AA3126" s="30" t="s">
        <v>41</v>
      </c>
      <c r="AB3126" s="66">
        <v>29532</v>
      </c>
      <c r="AC3126" s="66">
        <v>15241</v>
      </c>
      <c r="AD3126" s="30" t="s">
        <v>37</v>
      </c>
      <c r="AE3126" s="66">
        <v>17339</v>
      </c>
      <c r="AF3126" s="66">
        <v>25960</v>
      </c>
      <c r="AG3126" s="30" t="s">
        <v>37</v>
      </c>
      <c r="AH3126" s="66">
        <v>14643</v>
      </c>
      <c r="AI3126" s="66">
        <v>30740</v>
      </c>
      <c r="AJ3126" s="76"/>
      <c r="AK3126" s="75"/>
      <c r="AL3126" s="7">
        <v>603866</v>
      </c>
    </row>
    <row r="3127" spans="1:38" x14ac:dyDescent="0.15">
      <c r="A3127" s="7">
        <v>603868</v>
      </c>
      <c r="B3127" s="17">
        <f t="shared" si="1376"/>
        <v>36.609375</v>
      </c>
      <c r="C3127" s="17">
        <f t="shared" si="1377"/>
        <v>16.632946438079014</v>
      </c>
      <c r="D3127" s="17">
        <f t="shared" si="1378"/>
        <v>0</v>
      </c>
      <c r="E3127" s="17">
        <f t="shared" si="1379"/>
        <v>0</v>
      </c>
      <c r="F3127" s="17">
        <f t="shared" si="1380"/>
        <v>48.483606557377051</v>
      </c>
      <c r="G3127" s="17">
        <f t="shared" si="1381"/>
        <v>12.397300469483566</v>
      </c>
      <c r="H3127" s="17">
        <f t="shared" si="1382"/>
        <v>33.408415841584159</v>
      </c>
      <c r="I3127" s="17">
        <f t="shared" si="1383"/>
        <v>10.787675338688407</v>
      </c>
      <c r="J3127" s="18">
        <v>46.86</v>
      </c>
      <c r="K3127" s="17">
        <v>1.28</v>
      </c>
      <c r="L3127" s="17">
        <v>2.8172999999999999</v>
      </c>
      <c r="M3127" s="18">
        <v>0</v>
      </c>
      <c r="N3127" s="17">
        <v>0.95</v>
      </c>
      <c r="O3127" s="17">
        <v>2.0975000000000001</v>
      </c>
      <c r="P3127" s="18">
        <v>59.15</v>
      </c>
      <c r="Q3127" s="17">
        <v>0.61</v>
      </c>
      <c r="R3127" s="17">
        <v>4.7712000000000003</v>
      </c>
      <c r="S3127" s="18">
        <v>44.99</v>
      </c>
      <c r="T3127" s="17">
        <v>1.01</v>
      </c>
      <c r="U3127" s="17">
        <v>4.1704999999999997</v>
      </c>
      <c r="V3127" s="21">
        <v>42459</v>
      </c>
      <c r="W3127" s="7">
        <v>603868</v>
      </c>
      <c r="X3127" s="30"/>
      <c r="Y3127" s="66"/>
      <c r="Z3127" s="66"/>
      <c r="AA3127" s="48"/>
      <c r="AB3127" s="66"/>
      <c r="AC3127" s="66"/>
      <c r="AD3127" s="48" t="s">
        <v>41</v>
      </c>
      <c r="AE3127" s="66">
        <v>28171</v>
      </c>
      <c r="AF3127" s="66">
        <v>15462</v>
      </c>
      <c r="AG3127" s="48" t="s">
        <v>41</v>
      </c>
      <c r="AH3127" s="66">
        <v>25553</v>
      </c>
      <c r="AI3127" s="66">
        <v>17047</v>
      </c>
      <c r="AJ3127" s="76"/>
      <c r="AL3127" s="7">
        <v>603868</v>
      </c>
    </row>
    <row r="3128" spans="1:38" x14ac:dyDescent="0.15">
      <c r="A3128" s="7">
        <v>603869</v>
      </c>
      <c r="B3128" s="17">
        <f t="shared" ref="B3128" si="1424">J3128/K3128</f>
        <v>81.228571428571428</v>
      </c>
      <c r="C3128" s="17">
        <f t="shared" ref="C3128" si="1425">J3128/L3128</f>
        <v>7.96269325565763</v>
      </c>
      <c r="D3128" s="17">
        <f t="shared" ref="D3128" si="1426">M3128/(N3128*4)</f>
        <v>437.77777777777783</v>
      </c>
      <c r="E3128" s="17">
        <f t="shared" ref="E3128" si="1427">M3128/O3128</f>
        <v>8.7909636034025933</v>
      </c>
      <c r="F3128" s="17">
        <f t="shared" ref="F3128" si="1428">P3128/(Q3128*2)</f>
        <v>107.11538461538461</v>
      </c>
      <c r="G3128" s="17">
        <f t="shared" ref="G3128" si="1429">P3128/R3128</f>
        <v>7.743639649659392</v>
      </c>
      <c r="H3128" s="17">
        <f t="shared" ref="H3128" si="1430">S3128/((T3128/3)*4)</f>
        <v>57.575581395348834</v>
      </c>
      <c r="I3128" s="17">
        <f t="shared" ref="I3128" si="1431">S3128/U3128</f>
        <v>3.953435452770758</v>
      </c>
      <c r="J3128" s="18">
        <v>28.43</v>
      </c>
      <c r="K3128" s="17">
        <v>0.35</v>
      </c>
      <c r="L3128" s="17">
        <v>3.5703999999999998</v>
      </c>
      <c r="M3128" s="18">
        <v>31.52</v>
      </c>
      <c r="N3128" s="17">
        <v>1.7999999999999999E-2</v>
      </c>
      <c r="O3128" s="17">
        <v>3.5855000000000001</v>
      </c>
      <c r="P3128" s="18">
        <v>27.85</v>
      </c>
      <c r="Q3128" s="17">
        <v>0.13</v>
      </c>
      <c r="R3128" s="17">
        <v>3.5964999999999998</v>
      </c>
      <c r="S3128" s="18">
        <v>33.01</v>
      </c>
      <c r="T3128" s="17">
        <v>0.43</v>
      </c>
      <c r="U3128" s="17">
        <v>8.3497000000000003</v>
      </c>
      <c r="V3128" s="28">
        <v>42470</v>
      </c>
      <c r="W3128" s="7">
        <v>603869</v>
      </c>
      <c r="X3128" s="30"/>
      <c r="Y3128" s="66">
        <v>29375</v>
      </c>
      <c r="Z3128" s="66">
        <v>7361</v>
      </c>
      <c r="AA3128" s="30"/>
      <c r="AB3128" s="66">
        <v>24362</v>
      </c>
      <c r="AC3128" s="66">
        <v>8876</v>
      </c>
      <c r="AD3128" s="30"/>
      <c r="AE3128" s="66">
        <v>23561</v>
      </c>
      <c r="AF3128" s="66">
        <v>9177</v>
      </c>
      <c r="AG3128" s="30" t="s">
        <v>37</v>
      </c>
      <c r="AH3128" s="66">
        <v>16642</v>
      </c>
      <c r="AI3128" s="66">
        <v>17953</v>
      </c>
      <c r="AJ3128" s="76"/>
      <c r="AK3128" s="75"/>
      <c r="AL3128" s="7">
        <v>603869</v>
      </c>
    </row>
    <row r="3129" spans="1:38" x14ac:dyDescent="0.15">
      <c r="A3129" s="7">
        <v>603877</v>
      </c>
      <c r="B3129" s="17">
        <f t="shared" ref="B3129:B3132" si="1432">J3129/K3129</f>
        <v>0</v>
      </c>
      <c r="C3129" s="17">
        <f t="shared" ref="C3129:C3132" si="1433">J3129/L3129</f>
        <v>0</v>
      </c>
      <c r="D3129" s="17">
        <f t="shared" ref="D3129:D3132" si="1434">M3129/(N3129*4)</f>
        <v>0</v>
      </c>
      <c r="E3129" s="17">
        <f t="shared" ref="E3129:E3132" si="1435">M3129/O3129</f>
        <v>0</v>
      </c>
      <c r="F3129" s="17">
        <f t="shared" ref="F3129:F3132" si="1436">P3129/(Q3129*2)</f>
        <v>0</v>
      </c>
      <c r="G3129" s="17">
        <f t="shared" ref="G3129:G3132" si="1437">P3129/R3129</f>
        <v>0</v>
      </c>
      <c r="H3129" s="17">
        <f t="shared" ref="H3129:H3132" si="1438">S3129/((T3129/3)*4)</f>
        <v>0</v>
      </c>
      <c r="I3129" s="17">
        <f t="shared" ref="I3129:I3132" si="1439">S3129/U3129</f>
        <v>0</v>
      </c>
      <c r="J3129" s="18">
        <v>0</v>
      </c>
      <c r="K3129" s="17">
        <v>1.28</v>
      </c>
      <c r="L3129" s="17">
        <v>4.2359999999999998</v>
      </c>
      <c r="M3129" s="18">
        <v>0</v>
      </c>
      <c r="N3129" s="17">
        <v>0.34</v>
      </c>
      <c r="O3129" s="17">
        <v>4.077</v>
      </c>
      <c r="P3129" s="18">
        <v>0</v>
      </c>
      <c r="Q3129" s="17">
        <v>0.34</v>
      </c>
      <c r="R3129" s="17">
        <v>4.077</v>
      </c>
      <c r="S3129" s="18">
        <v>0</v>
      </c>
      <c r="T3129" s="17">
        <v>1.28</v>
      </c>
      <c r="U3129" s="17">
        <v>4.2359999999999998</v>
      </c>
      <c r="V3129" s="28"/>
      <c r="W3129" s="7">
        <v>603877</v>
      </c>
      <c r="X3129" s="30"/>
      <c r="Y3129" s="66"/>
      <c r="Z3129" s="66"/>
      <c r="AA3129" s="30"/>
      <c r="AB3129" s="66"/>
      <c r="AC3129" s="66"/>
      <c r="AD3129" s="30"/>
      <c r="AE3129" s="66"/>
      <c r="AF3129" s="66"/>
      <c r="AG3129" s="30"/>
      <c r="AH3129" s="66"/>
      <c r="AI3129" s="66"/>
      <c r="AJ3129" s="76"/>
      <c r="AK3129" s="75"/>
      <c r="AL3129" s="7">
        <v>603877</v>
      </c>
    </row>
    <row r="3130" spans="1:38" x14ac:dyDescent="0.15">
      <c r="A3130" s="7">
        <v>603878</v>
      </c>
      <c r="B3130" s="17">
        <f t="shared" si="1432"/>
        <v>44.444444444444443</v>
      </c>
      <c r="C3130" s="17">
        <f t="shared" si="1433"/>
        <v>5.4293237777234848</v>
      </c>
      <c r="D3130" s="17">
        <f t="shared" si="1434"/>
        <v>0</v>
      </c>
      <c r="E3130" s="17">
        <f t="shared" si="1435"/>
        <v>0</v>
      </c>
      <c r="F3130" s="17">
        <f t="shared" si="1436"/>
        <v>0</v>
      </c>
      <c r="G3130" s="17">
        <f t="shared" si="1437"/>
        <v>0</v>
      </c>
      <c r="H3130" s="17">
        <f t="shared" si="1438"/>
        <v>0</v>
      </c>
      <c r="I3130" s="17">
        <f t="shared" si="1439"/>
        <v>0</v>
      </c>
      <c r="J3130" s="18">
        <v>40</v>
      </c>
      <c r="K3130" s="17">
        <v>0.9</v>
      </c>
      <c r="L3130" s="17">
        <v>7.3673999999999999</v>
      </c>
      <c r="M3130" s="18">
        <v>0</v>
      </c>
      <c r="N3130" s="17">
        <v>0.59</v>
      </c>
      <c r="O3130" s="17">
        <v>7.9588000000000001</v>
      </c>
      <c r="P3130" s="18">
        <v>0</v>
      </c>
      <c r="Q3130" s="17">
        <v>0.59</v>
      </c>
      <c r="R3130" s="17">
        <v>7.9588000000000001</v>
      </c>
      <c r="S3130" s="18">
        <v>0</v>
      </c>
      <c r="T3130" s="17">
        <v>0.59</v>
      </c>
      <c r="U3130" s="17">
        <v>7.9588000000000001</v>
      </c>
      <c r="V3130" s="28">
        <v>42474</v>
      </c>
      <c r="W3130" s="7">
        <v>603878</v>
      </c>
      <c r="X3130" s="30"/>
      <c r="Y3130" s="66"/>
      <c r="Z3130" s="66"/>
      <c r="AA3130" s="30"/>
      <c r="AB3130" s="66"/>
      <c r="AC3130" s="66"/>
      <c r="AD3130" s="30"/>
      <c r="AE3130" s="66"/>
      <c r="AF3130" s="66"/>
      <c r="AG3130" s="30"/>
      <c r="AH3130" s="66"/>
      <c r="AI3130" s="66"/>
      <c r="AJ3130" s="76"/>
      <c r="AK3130" s="75"/>
      <c r="AL3130" s="7">
        <v>603878</v>
      </c>
    </row>
    <row r="3131" spans="1:38" x14ac:dyDescent="0.15">
      <c r="A3131" s="7">
        <v>603881</v>
      </c>
      <c r="B3131" s="17">
        <f t="shared" si="1432"/>
        <v>0</v>
      </c>
      <c r="C3131" s="17">
        <f t="shared" si="1433"/>
        <v>0</v>
      </c>
      <c r="D3131" s="17">
        <f t="shared" si="1434"/>
        <v>0</v>
      </c>
      <c r="E3131" s="17">
        <f t="shared" si="1435"/>
        <v>0</v>
      </c>
      <c r="F3131" s="17">
        <f t="shared" si="1436"/>
        <v>0</v>
      </c>
      <c r="G3131" s="17">
        <f t="shared" si="1437"/>
        <v>0</v>
      </c>
      <c r="H3131" s="17">
        <f t="shared" si="1438"/>
        <v>0</v>
      </c>
      <c r="I3131" s="17">
        <f t="shared" si="1439"/>
        <v>0</v>
      </c>
      <c r="J3131" s="18">
        <v>0</v>
      </c>
      <c r="K3131" s="17">
        <v>0.45</v>
      </c>
      <c r="L3131" s="17">
        <v>2.1358000000000001</v>
      </c>
      <c r="M3131" s="18">
        <v>0</v>
      </c>
      <c r="N3131" s="17">
        <v>0.24</v>
      </c>
      <c r="O3131" s="17">
        <v>2.3776000000000002</v>
      </c>
      <c r="P3131" s="18">
        <v>0</v>
      </c>
      <c r="Q3131" s="17">
        <v>0.24</v>
      </c>
      <c r="R3131" s="17">
        <v>2.3776000000000002</v>
      </c>
      <c r="S3131" s="18">
        <v>0</v>
      </c>
      <c r="T3131" s="17">
        <v>0.36</v>
      </c>
      <c r="U3131" s="17">
        <v>2.4961000000000002</v>
      </c>
      <c r="V3131" s="28"/>
      <c r="W3131" s="7">
        <v>603881</v>
      </c>
      <c r="X3131" s="30"/>
      <c r="Y3131" s="66"/>
      <c r="Z3131" s="66"/>
      <c r="AA3131" s="30"/>
      <c r="AB3131" s="66"/>
      <c r="AC3131" s="66"/>
      <c r="AD3131" s="30"/>
      <c r="AE3131" s="66"/>
      <c r="AF3131" s="66"/>
      <c r="AG3131" s="30"/>
      <c r="AH3131" s="66"/>
      <c r="AI3131" s="66"/>
      <c r="AJ3131" s="76"/>
      <c r="AK3131" s="75"/>
      <c r="AL3131" s="7">
        <v>603881</v>
      </c>
    </row>
    <row r="3132" spans="1:38" x14ac:dyDescent="0.15">
      <c r="A3132" s="7">
        <v>603883</v>
      </c>
      <c r="B3132" s="17">
        <f t="shared" si="1432"/>
        <v>47.602040816326529</v>
      </c>
      <c r="C3132" s="17">
        <f t="shared" si="1433"/>
        <v>5.6145291738879264</v>
      </c>
      <c r="D3132" s="17">
        <f t="shared" si="1434"/>
        <v>37.933333333333337</v>
      </c>
      <c r="E3132" s="17">
        <f t="shared" si="1435"/>
        <v>5.2900091808155816</v>
      </c>
      <c r="F3132" s="17">
        <f t="shared" si="1436"/>
        <v>46.055555555555557</v>
      </c>
      <c r="G3132" s="17">
        <f t="shared" si="1437"/>
        <v>5.8166594552875006</v>
      </c>
      <c r="H3132" s="17">
        <f t="shared" si="1438"/>
        <v>48.38461538461538</v>
      </c>
      <c r="I3132" s="17">
        <f t="shared" si="1439"/>
        <v>6.1756728562486964</v>
      </c>
      <c r="J3132" s="18">
        <v>46.65</v>
      </c>
      <c r="K3132" s="17">
        <v>0.98</v>
      </c>
      <c r="L3132" s="17">
        <v>8.3087999999999997</v>
      </c>
      <c r="M3132" s="18">
        <v>45.52</v>
      </c>
      <c r="N3132" s="17">
        <v>0.3</v>
      </c>
      <c r="O3132" s="17">
        <v>8.6049000000000007</v>
      </c>
      <c r="P3132" s="18">
        <v>49.74</v>
      </c>
      <c r="Q3132" s="17">
        <v>0.54</v>
      </c>
      <c r="R3132" s="17">
        <v>8.5512999999999995</v>
      </c>
      <c r="S3132" s="18">
        <v>50.32</v>
      </c>
      <c r="T3132" s="17">
        <v>0.78</v>
      </c>
      <c r="U3132" s="17">
        <v>8.1480999999999995</v>
      </c>
      <c r="V3132" s="21">
        <v>42453</v>
      </c>
      <c r="W3132" s="7">
        <v>603883</v>
      </c>
      <c r="X3132" s="30"/>
      <c r="Y3132" s="66">
        <v>34838</v>
      </c>
      <c r="Z3132" s="66">
        <v>7664</v>
      </c>
      <c r="AA3132" s="30"/>
      <c r="AB3132" s="66">
        <v>31083</v>
      </c>
      <c r="AC3132" s="66">
        <v>8590</v>
      </c>
      <c r="AD3132" s="30"/>
      <c r="AE3132" s="66">
        <v>28316</v>
      </c>
      <c r="AF3132" s="66">
        <v>9429</v>
      </c>
      <c r="AG3132" s="30"/>
      <c r="AH3132" s="66">
        <v>29596</v>
      </c>
      <c r="AI3132" s="66">
        <v>9021</v>
      </c>
      <c r="AJ3132" s="76"/>
      <c r="AK3132" s="75"/>
      <c r="AL3132" s="7">
        <v>603883</v>
      </c>
    </row>
    <row r="3133" spans="1:38" x14ac:dyDescent="0.15">
      <c r="A3133" s="7">
        <v>603885</v>
      </c>
      <c r="B3133" s="17">
        <f t="shared" si="1376"/>
        <v>24.020618556701031</v>
      </c>
      <c r="C3133" s="17">
        <f t="shared" si="1377"/>
        <v>7.8657754371750723</v>
      </c>
      <c r="D3133" s="17">
        <f t="shared" si="1378"/>
        <v>15.9</v>
      </c>
      <c r="E3133" s="17">
        <f t="shared" si="1379"/>
        <v>7.5644494662662423</v>
      </c>
      <c r="F3133" s="17">
        <f t="shared" si="1380"/>
        <v>21.516393442622952</v>
      </c>
      <c r="G3133" s="17">
        <f t="shared" si="1381"/>
        <v>4.5485262774860944</v>
      </c>
      <c r="H3133" s="17">
        <f t="shared" si="1382"/>
        <v>18.457142857142856</v>
      </c>
      <c r="I3133" s="17">
        <f t="shared" si="1383"/>
        <v>4.3419814491195057</v>
      </c>
      <c r="J3133" s="18">
        <v>23.3</v>
      </c>
      <c r="K3133" s="17">
        <v>0.97</v>
      </c>
      <c r="L3133" s="17">
        <v>2.9622000000000002</v>
      </c>
      <c r="M3133" s="18">
        <v>25.44</v>
      </c>
      <c r="N3133" s="17">
        <v>0.4</v>
      </c>
      <c r="O3133" s="17">
        <v>3.3631000000000002</v>
      </c>
      <c r="P3133" s="18">
        <v>26.25</v>
      </c>
      <c r="Q3133" s="17">
        <v>0.61</v>
      </c>
      <c r="R3133" s="17">
        <v>5.7710999999999997</v>
      </c>
      <c r="S3133" s="18">
        <v>25.84</v>
      </c>
      <c r="T3133" s="17">
        <v>1.05</v>
      </c>
      <c r="U3133" s="17">
        <v>5.9512</v>
      </c>
      <c r="V3133" s="28">
        <v>42478</v>
      </c>
      <c r="W3133" s="7">
        <v>603885</v>
      </c>
      <c r="X3133" s="30" t="s">
        <v>41</v>
      </c>
      <c r="Y3133" s="66">
        <v>45411</v>
      </c>
      <c r="Z3133" s="66">
        <v>25016</v>
      </c>
      <c r="AA3133" s="30" t="s">
        <v>41</v>
      </c>
      <c r="AB3133" s="66">
        <v>37105</v>
      </c>
      <c r="AC3133" s="66">
        <v>30616</v>
      </c>
      <c r="AD3133" s="30" t="s">
        <v>37</v>
      </c>
      <c r="AE3133" s="66">
        <v>35120</v>
      </c>
      <c r="AF3133" s="66">
        <v>36548</v>
      </c>
      <c r="AG3133" s="48" t="s">
        <v>43</v>
      </c>
      <c r="AH3133" s="66">
        <v>41439</v>
      </c>
      <c r="AI3133" s="66">
        <v>30975</v>
      </c>
      <c r="AJ3133" s="76"/>
      <c r="AK3133" s="75"/>
      <c r="AL3133" s="7">
        <v>603885</v>
      </c>
    </row>
    <row r="3134" spans="1:38" x14ac:dyDescent="0.15">
      <c r="A3134" s="7">
        <v>603886</v>
      </c>
      <c r="B3134" s="17">
        <f t="shared" ref="B3134" si="1440">J3134/K3134</f>
        <v>27.65625</v>
      </c>
      <c r="C3134" s="17">
        <f t="shared" ref="C3134" si="1441">J3134/L3134</f>
        <v>7.2540983606557372</v>
      </c>
      <c r="D3134" s="17">
        <f t="shared" ref="D3134" si="1442">M3134/(N3134*4)</f>
        <v>0</v>
      </c>
      <c r="E3134" s="17">
        <f t="shared" ref="E3134" si="1443">M3134/O3134</f>
        <v>0</v>
      </c>
      <c r="F3134" s="17">
        <f t="shared" ref="F3134" si="1444">P3134/(Q3134*2)</f>
        <v>0</v>
      </c>
      <c r="G3134" s="17">
        <f t="shared" ref="G3134" si="1445">P3134/R3134</f>
        <v>0</v>
      </c>
      <c r="H3134" s="17">
        <f t="shared" ref="H3134" si="1446">S3134/((T3134/3)*4)</f>
        <v>0</v>
      </c>
      <c r="I3134" s="17">
        <f t="shared" ref="I3134" si="1447">S3134/U3134</f>
        <v>0</v>
      </c>
      <c r="J3134" s="18">
        <v>17.7</v>
      </c>
      <c r="K3134" s="17">
        <v>0.64</v>
      </c>
      <c r="L3134" s="17">
        <v>2.44</v>
      </c>
      <c r="M3134" s="18">
        <v>0</v>
      </c>
      <c r="N3134" s="17">
        <v>-0.17</v>
      </c>
      <c r="O3134" s="17">
        <v>1.86</v>
      </c>
      <c r="P3134" s="18">
        <v>0</v>
      </c>
      <c r="Q3134" s="17">
        <v>-0.17</v>
      </c>
      <c r="R3134" s="17">
        <v>1.86</v>
      </c>
      <c r="S3134" s="18">
        <v>0</v>
      </c>
      <c r="T3134" s="17">
        <v>0.64</v>
      </c>
      <c r="U3134" s="17">
        <v>2.44</v>
      </c>
      <c r="V3134" s="28"/>
      <c r="W3134" s="7">
        <v>603886</v>
      </c>
      <c r="X3134" s="30"/>
      <c r="Y3134" s="66"/>
      <c r="Z3134" s="66"/>
      <c r="AA3134" s="30"/>
      <c r="AB3134" s="66"/>
      <c r="AC3134" s="66"/>
      <c r="AD3134" s="30"/>
      <c r="AE3134" s="66"/>
      <c r="AF3134" s="66"/>
      <c r="AG3134" s="48"/>
      <c r="AH3134" s="66"/>
      <c r="AI3134" s="66"/>
      <c r="AJ3134" s="76"/>
      <c r="AK3134" s="75"/>
      <c r="AL3134" s="7">
        <v>603886</v>
      </c>
    </row>
    <row r="3135" spans="1:38" x14ac:dyDescent="0.15">
      <c r="A3135" s="7">
        <v>603887</v>
      </c>
      <c r="B3135" s="17">
        <f t="shared" ref="B3135" si="1448">J3135/K3135</f>
        <v>71.44736842105263</v>
      </c>
      <c r="C3135" s="17">
        <f t="shared" ref="C3135" si="1449">J3135/L3135</f>
        <v>11.359832635983262</v>
      </c>
      <c r="D3135" s="17">
        <f t="shared" ref="D3135" si="1450">M3135/(N3135*4)</f>
        <v>0</v>
      </c>
      <c r="E3135" s="17">
        <f t="shared" ref="E3135" si="1451">M3135/O3135</f>
        <v>0</v>
      </c>
      <c r="F3135" s="17">
        <f t="shared" ref="F3135" si="1452">P3135/(Q3135*2)</f>
        <v>0</v>
      </c>
      <c r="G3135" s="17">
        <f t="shared" ref="G3135" si="1453">P3135/R3135</f>
        <v>0</v>
      </c>
      <c r="H3135" s="17">
        <f t="shared" ref="H3135" si="1454">S3135/((T3135/3)*4)</f>
        <v>0</v>
      </c>
      <c r="I3135" s="17">
        <f t="shared" ref="I3135" si="1455">S3135/U3135</f>
        <v>0</v>
      </c>
      <c r="J3135" s="18">
        <v>54.3</v>
      </c>
      <c r="K3135" s="17">
        <v>0.76</v>
      </c>
      <c r="L3135" s="17">
        <v>4.78</v>
      </c>
      <c r="M3135" s="18">
        <v>0</v>
      </c>
      <c r="N3135" s="17">
        <v>0.54</v>
      </c>
      <c r="O3135" s="17">
        <v>5.3240999999999996</v>
      </c>
      <c r="P3135" s="18">
        <v>0</v>
      </c>
      <c r="Q3135" s="17">
        <v>0.54</v>
      </c>
      <c r="R3135" s="17">
        <v>5.3240999999999996</v>
      </c>
      <c r="S3135" s="18">
        <v>0</v>
      </c>
      <c r="T3135" s="17">
        <v>0.67</v>
      </c>
      <c r="U3135" s="17">
        <v>6.8986000000000001</v>
      </c>
      <c r="V3135" s="28">
        <v>42446</v>
      </c>
      <c r="W3135" s="7">
        <v>603887</v>
      </c>
      <c r="X3135" s="30"/>
      <c r="Y3135" s="66"/>
      <c r="Z3135" s="66"/>
      <c r="AA3135" s="30"/>
      <c r="AB3135" s="66"/>
      <c r="AC3135" s="66"/>
      <c r="AD3135" s="30"/>
      <c r="AE3135" s="66"/>
      <c r="AF3135" s="66"/>
      <c r="AG3135" s="48"/>
      <c r="AH3135" s="66"/>
      <c r="AI3135" s="66"/>
      <c r="AJ3135" s="76"/>
      <c r="AK3135" s="75"/>
      <c r="AL3135" s="7">
        <v>603887</v>
      </c>
    </row>
    <row r="3136" spans="1:38" x14ac:dyDescent="0.15">
      <c r="A3136" s="7">
        <v>603888</v>
      </c>
      <c r="B3136" s="17">
        <f t="shared" ref="B3136" si="1456">J3136/K3136</f>
        <v>50.523809523809526</v>
      </c>
      <c r="C3136" s="17">
        <f t="shared" ref="C3136" si="1457">J3136/L3136</f>
        <v>12.409356725146198</v>
      </c>
      <c r="D3136" s="17">
        <f t="shared" ref="D3136" si="1458">M3136/(N3136*4)</f>
        <v>0</v>
      </c>
      <c r="E3136" s="17">
        <f t="shared" ref="E3136" si="1459">M3136/O3136</f>
        <v>0</v>
      </c>
      <c r="F3136" s="17">
        <f t="shared" ref="F3136" si="1460">P3136/(Q3136*2)</f>
        <v>0</v>
      </c>
      <c r="G3136" s="17">
        <f t="shared" ref="G3136" si="1461">P3136/R3136</f>
        <v>0</v>
      </c>
      <c r="H3136" s="17">
        <f t="shared" ref="H3136" si="1462">S3136/((T3136/3)*4)</f>
        <v>0</v>
      </c>
      <c r="I3136" s="17">
        <f t="shared" ref="I3136" si="1463">S3136/U3136</f>
        <v>0</v>
      </c>
      <c r="J3136" s="18">
        <v>84.88</v>
      </c>
      <c r="K3136" s="17">
        <v>1.68</v>
      </c>
      <c r="L3136" s="17">
        <v>6.84</v>
      </c>
      <c r="M3136" s="18">
        <v>0</v>
      </c>
      <c r="N3136" s="17">
        <v>0.66</v>
      </c>
      <c r="O3136" s="17">
        <v>7.33</v>
      </c>
      <c r="P3136" s="18">
        <v>0</v>
      </c>
      <c r="Q3136" s="17">
        <v>0.66</v>
      </c>
      <c r="R3136" s="17">
        <v>7.33</v>
      </c>
      <c r="S3136" s="18">
        <v>0</v>
      </c>
      <c r="T3136" s="17">
        <v>1.68</v>
      </c>
      <c r="U3136" s="17">
        <v>6.84</v>
      </c>
      <c r="V3136" s="28">
        <v>42478</v>
      </c>
      <c r="W3136" s="7">
        <v>603888</v>
      </c>
      <c r="X3136" s="30"/>
      <c r="Y3136" s="66"/>
      <c r="Z3136" s="66"/>
      <c r="AA3136" s="30"/>
      <c r="AB3136" s="66"/>
      <c r="AC3136" s="66"/>
      <c r="AD3136" s="30"/>
      <c r="AE3136" s="66"/>
      <c r="AF3136" s="66"/>
      <c r="AG3136" s="48"/>
      <c r="AH3136" s="66"/>
      <c r="AI3136" s="66"/>
      <c r="AJ3136" s="76"/>
      <c r="AK3136" s="75"/>
      <c r="AL3136" s="7">
        <v>603888</v>
      </c>
    </row>
    <row r="3137" spans="1:38" x14ac:dyDescent="0.15">
      <c r="A3137" s="7">
        <v>603889</v>
      </c>
      <c r="B3137" s="17">
        <f t="shared" si="1376"/>
        <v>18.192771084337348</v>
      </c>
      <c r="C3137" s="17">
        <f t="shared" si="1377"/>
        <v>2.2993056401510539</v>
      </c>
      <c r="D3137" s="17">
        <f t="shared" si="1378"/>
        <v>41.513157894736842</v>
      </c>
      <c r="E3137" s="17">
        <f t="shared" si="1379"/>
        <v>4.6562767496089021</v>
      </c>
      <c r="F3137" s="17">
        <f t="shared" si="1380"/>
        <v>24.133333333333336</v>
      </c>
      <c r="G3137" s="17">
        <f t="shared" si="1381"/>
        <v>4.2290954759192729</v>
      </c>
      <c r="H3137" s="17">
        <f t="shared" si="1382"/>
        <v>24.136363636363637</v>
      </c>
      <c r="I3137" s="17">
        <f t="shared" si="1383"/>
        <v>3.9723952196599899</v>
      </c>
      <c r="J3137" s="18">
        <v>15.1</v>
      </c>
      <c r="K3137" s="17">
        <v>0.83</v>
      </c>
      <c r="L3137" s="17">
        <v>6.5671999999999997</v>
      </c>
      <c r="M3137" s="18">
        <v>31.55</v>
      </c>
      <c r="N3137" s="17">
        <v>0.19</v>
      </c>
      <c r="O3137" s="17">
        <v>6.7758000000000003</v>
      </c>
      <c r="P3137" s="18">
        <v>14.48</v>
      </c>
      <c r="Q3137" s="17">
        <v>0.3</v>
      </c>
      <c r="R3137" s="17">
        <v>3.4239000000000002</v>
      </c>
      <c r="S3137" s="18">
        <v>14.16</v>
      </c>
      <c r="T3137" s="17">
        <v>0.44</v>
      </c>
      <c r="U3137" s="17">
        <v>3.5646</v>
      </c>
      <c r="V3137" s="21">
        <v>42460</v>
      </c>
      <c r="W3137" s="7">
        <v>603889</v>
      </c>
      <c r="X3137" s="30"/>
      <c r="Y3137" s="66">
        <v>16754</v>
      </c>
      <c r="Z3137" s="66">
        <v>9687</v>
      </c>
      <c r="AA3137" s="30"/>
      <c r="AB3137" s="66">
        <v>16754</v>
      </c>
      <c r="AC3137" s="66">
        <v>9687</v>
      </c>
      <c r="AD3137" s="30" t="s">
        <v>41</v>
      </c>
      <c r="AE3137" s="66">
        <v>20784</v>
      </c>
      <c r="AF3137" s="66">
        <v>15618</v>
      </c>
      <c r="AG3137" s="48" t="s">
        <v>41</v>
      </c>
      <c r="AH3137" s="66">
        <v>18565</v>
      </c>
      <c r="AI3137" s="66">
        <v>17485</v>
      </c>
      <c r="AJ3137" s="76"/>
      <c r="AK3137" s="75"/>
      <c r="AL3137" s="7">
        <v>603889</v>
      </c>
    </row>
    <row r="3138" spans="1:38" x14ac:dyDescent="0.15">
      <c r="A3138" s="7">
        <v>603898</v>
      </c>
      <c r="B3138" s="17">
        <f t="shared" si="1376"/>
        <v>55.810344827586206</v>
      </c>
      <c r="C3138" s="17">
        <f t="shared" si="1377"/>
        <v>10.039388394380175</v>
      </c>
      <c r="D3138" s="17">
        <f t="shared" si="1378"/>
        <v>154.94999999999999</v>
      </c>
      <c r="E3138" s="17">
        <f t="shared" si="1379"/>
        <v>9.4732980772170077</v>
      </c>
      <c r="F3138" s="17">
        <f t="shared" si="1380"/>
        <v>64.770833333333329</v>
      </c>
      <c r="G3138" s="17">
        <f t="shared" si="1381"/>
        <v>9.6265791429279162</v>
      </c>
      <c r="H3138" s="17">
        <f t="shared" si="1382"/>
        <v>50.742052853312899</v>
      </c>
      <c r="I3138" s="17">
        <f t="shared" si="1383"/>
        <v>10.030662654023052</v>
      </c>
      <c r="J3138" s="18">
        <v>32.369999999999997</v>
      </c>
      <c r="K3138" s="17">
        <v>0.57999999999999996</v>
      </c>
      <c r="L3138" s="17">
        <v>3.2242999999999999</v>
      </c>
      <c r="M3138" s="18">
        <v>30.99</v>
      </c>
      <c r="N3138" s="17">
        <v>0.05</v>
      </c>
      <c r="O3138" s="17">
        <v>3.2713000000000001</v>
      </c>
      <c r="P3138" s="18">
        <v>31.09</v>
      </c>
      <c r="Q3138" s="17">
        <v>0.24</v>
      </c>
      <c r="R3138" s="17">
        <v>3.2296</v>
      </c>
      <c r="S3138" s="18">
        <v>35.33</v>
      </c>
      <c r="T3138" s="17">
        <v>0.5222</v>
      </c>
      <c r="U3138" s="17">
        <v>3.5222000000000002</v>
      </c>
      <c r="V3138" s="28">
        <v>42459</v>
      </c>
      <c r="W3138" s="7">
        <v>603898</v>
      </c>
      <c r="X3138" s="30" t="s">
        <v>43</v>
      </c>
      <c r="Y3138" s="66">
        <v>21937</v>
      </c>
      <c r="Z3138" s="66">
        <v>13402</v>
      </c>
      <c r="AA3138" s="30" t="s">
        <v>37</v>
      </c>
      <c r="AB3138" s="66">
        <v>14921</v>
      </c>
      <c r="AC3138" s="66">
        <v>19703</v>
      </c>
      <c r="AD3138" s="48" t="s">
        <v>37</v>
      </c>
      <c r="AE3138" s="66">
        <v>10859</v>
      </c>
      <c r="AF3138" s="66">
        <v>27617</v>
      </c>
      <c r="AG3138" s="48" t="s">
        <v>37</v>
      </c>
      <c r="AH3138" s="66">
        <v>8079</v>
      </c>
      <c r="AI3138" s="66">
        <v>37120</v>
      </c>
      <c r="AJ3138" s="76"/>
      <c r="AK3138" s="75"/>
      <c r="AL3138" s="7">
        <v>603898</v>
      </c>
    </row>
    <row r="3139" spans="1:38" x14ac:dyDescent="0.15">
      <c r="A3139" s="7">
        <v>603899</v>
      </c>
      <c r="B3139" s="17">
        <f t="shared" si="1376"/>
        <v>19.593067068575735</v>
      </c>
      <c r="C3139" s="17">
        <f t="shared" si="1377"/>
        <v>3.8633806703602285</v>
      </c>
      <c r="D3139" s="17">
        <f t="shared" si="1378"/>
        <v>29.673707440100884</v>
      </c>
      <c r="E3139" s="17">
        <f t="shared" si="1379"/>
        <v>7.487768982936239</v>
      </c>
      <c r="F3139" s="17">
        <f t="shared" si="1380"/>
        <v>32.48898678414097</v>
      </c>
      <c r="G3139" s="17">
        <f t="shared" si="1381"/>
        <v>7.4438556649003269</v>
      </c>
      <c r="H3139" s="17">
        <f t="shared" si="1382"/>
        <v>31.609262276006511</v>
      </c>
      <c r="I3139" s="17">
        <f t="shared" si="1383"/>
        <v>7.1437024180505704</v>
      </c>
      <c r="J3139" s="18">
        <v>18.2</v>
      </c>
      <c r="K3139" s="17">
        <v>0.92889999999999995</v>
      </c>
      <c r="L3139" s="17">
        <v>4.7108999999999996</v>
      </c>
      <c r="M3139" s="18">
        <v>37.65</v>
      </c>
      <c r="N3139" s="17">
        <v>0.31719999999999998</v>
      </c>
      <c r="O3139" s="17">
        <v>5.0282</v>
      </c>
      <c r="P3139" s="18">
        <v>17.7</v>
      </c>
      <c r="Q3139" s="17">
        <v>0.27239999999999998</v>
      </c>
      <c r="R3139" s="17">
        <v>2.3778000000000001</v>
      </c>
      <c r="S3139" s="18">
        <v>18.11</v>
      </c>
      <c r="T3139" s="17">
        <v>0.42970000000000003</v>
      </c>
      <c r="U3139" s="17">
        <v>2.5350999999999999</v>
      </c>
      <c r="V3139" s="28">
        <v>42450</v>
      </c>
      <c r="W3139" s="7">
        <v>603899</v>
      </c>
      <c r="X3139" s="30" t="s">
        <v>39</v>
      </c>
      <c r="Y3139" s="66">
        <v>14192</v>
      </c>
      <c r="Z3139" s="66">
        <v>32412</v>
      </c>
      <c r="AA3139" s="42" t="s">
        <v>39</v>
      </c>
      <c r="AB3139" s="66">
        <v>15331</v>
      </c>
      <c r="AC3139" s="66">
        <v>30004</v>
      </c>
      <c r="AD3139" s="42" t="s">
        <v>37</v>
      </c>
      <c r="AE3139" s="66">
        <v>17512</v>
      </c>
      <c r="AF3139" s="66">
        <v>52535</v>
      </c>
      <c r="AG3139" s="42" t="s">
        <v>39</v>
      </c>
      <c r="AH3139" s="66">
        <v>21245</v>
      </c>
      <c r="AI3139" s="66">
        <v>43304</v>
      </c>
      <c r="AJ3139" s="76"/>
      <c r="AK3139" s="75"/>
      <c r="AL3139" s="7">
        <v>603899</v>
      </c>
    </row>
    <row r="3140" spans="1:38" x14ac:dyDescent="0.15">
      <c r="A3140" s="7">
        <v>603900</v>
      </c>
      <c r="B3140" s="17">
        <f t="shared" ref="B3140:B3143" si="1464">J3140/K3140</f>
        <v>38.888888888888886</v>
      </c>
      <c r="C3140" s="17">
        <f t="shared" ref="C3140:C3143" si="1465">J3140/L3140</f>
        <v>6.5254237288135588</v>
      </c>
      <c r="D3140" s="17">
        <f t="shared" ref="D3140:D3143" si="1466">M3140/(N3140*4)</f>
        <v>0</v>
      </c>
      <c r="E3140" s="17">
        <f t="shared" ref="E3140:E3143" si="1467">M3140/O3140</f>
        <v>0</v>
      </c>
      <c r="F3140" s="17">
        <f t="shared" ref="F3140:F3143" si="1468">P3140/(Q3140*2)</f>
        <v>0</v>
      </c>
      <c r="G3140" s="17">
        <f t="shared" ref="G3140:G3143" si="1469">P3140/R3140</f>
        <v>0</v>
      </c>
      <c r="H3140" s="17">
        <f t="shared" ref="H3140:H3143" si="1470">S3140/((T3140/3)*4)</f>
        <v>0</v>
      </c>
      <c r="I3140" s="17">
        <f t="shared" ref="I3140:I3143" si="1471">S3140/U3140</f>
        <v>0</v>
      </c>
      <c r="J3140" s="18">
        <v>38.5</v>
      </c>
      <c r="K3140" s="17">
        <v>0.99</v>
      </c>
      <c r="L3140" s="17">
        <v>5.9</v>
      </c>
      <c r="M3140" s="18">
        <v>0</v>
      </c>
      <c r="N3140" s="17">
        <v>0.79</v>
      </c>
      <c r="O3140" s="17">
        <v>6.2</v>
      </c>
      <c r="P3140" s="18">
        <v>0</v>
      </c>
      <c r="Q3140" s="17">
        <v>0.79</v>
      </c>
      <c r="R3140" s="17">
        <v>6.2</v>
      </c>
      <c r="S3140" s="18">
        <v>0</v>
      </c>
      <c r="T3140" s="17">
        <v>0.99</v>
      </c>
      <c r="U3140" s="17">
        <v>5.9</v>
      </c>
      <c r="V3140" s="28">
        <v>42451</v>
      </c>
      <c r="W3140" s="7">
        <v>603900</v>
      </c>
      <c r="X3140" s="30"/>
      <c r="Y3140" s="66"/>
      <c r="Z3140" s="66"/>
      <c r="AA3140" s="42"/>
      <c r="AB3140" s="66"/>
      <c r="AC3140" s="66"/>
      <c r="AD3140" s="42"/>
      <c r="AE3140" s="66"/>
      <c r="AF3140" s="66"/>
      <c r="AG3140" s="42"/>
      <c r="AH3140" s="66"/>
      <c r="AI3140" s="66"/>
      <c r="AJ3140" s="76"/>
      <c r="AK3140" s="75"/>
      <c r="AL3140" s="7">
        <v>603900</v>
      </c>
    </row>
    <row r="3141" spans="1:38" x14ac:dyDescent="0.15">
      <c r="A3141" s="7">
        <v>603901</v>
      </c>
      <c r="B3141" s="17">
        <f t="shared" si="1464"/>
        <v>35.474999999999994</v>
      </c>
      <c r="C3141" s="17">
        <f t="shared" si="1465"/>
        <v>3.4623267616630882</v>
      </c>
      <c r="D3141" s="17">
        <f t="shared" si="1466"/>
        <v>97.46875</v>
      </c>
      <c r="E3141" s="17">
        <f t="shared" si="1467"/>
        <v>7.456014534327787</v>
      </c>
      <c r="F3141" s="17">
        <f t="shared" si="1468"/>
        <v>83.163737280296019</v>
      </c>
      <c r="G3141" s="17">
        <f t="shared" si="1469"/>
        <v>8.4819322577601657</v>
      </c>
      <c r="H3141" s="17">
        <f t="shared" si="1470"/>
        <v>62.916666666666664</v>
      </c>
      <c r="I3141" s="17">
        <f t="shared" si="1471"/>
        <v>6.9060141779099009</v>
      </c>
      <c r="J3141" s="18">
        <v>14.19</v>
      </c>
      <c r="K3141" s="17">
        <v>0.4</v>
      </c>
      <c r="L3141" s="17">
        <v>4.0983999999999998</v>
      </c>
      <c r="M3141" s="18">
        <v>31.19</v>
      </c>
      <c r="N3141" s="17">
        <v>0.08</v>
      </c>
      <c r="O3141" s="17">
        <v>4.1832000000000003</v>
      </c>
      <c r="P3141" s="18">
        <v>17.98</v>
      </c>
      <c r="Q3141" s="17">
        <v>0.1081</v>
      </c>
      <c r="R3141" s="17">
        <v>2.1198000000000001</v>
      </c>
      <c r="S3141" s="18">
        <v>15.1</v>
      </c>
      <c r="T3141" s="17">
        <v>0.18</v>
      </c>
      <c r="U3141" s="17">
        <v>2.1865000000000001</v>
      </c>
      <c r="V3141" s="28">
        <v>42460</v>
      </c>
      <c r="W3141" s="7">
        <v>603901</v>
      </c>
      <c r="X3141" s="30" t="s">
        <v>41</v>
      </c>
      <c r="Y3141" s="66">
        <v>17341</v>
      </c>
      <c r="Z3141" s="66">
        <v>11533</v>
      </c>
      <c r="AA3141" s="30" t="s">
        <v>41</v>
      </c>
      <c r="AB3141" s="66">
        <v>16633</v>
      </c>
      <c r="AC3141" s="66">
        <v>12024</v>
      </c>
      <c r="AD3141" s="30" t="s">
        <v>41</v>
      </c>
      <c r="AE3141" s="66">
        <v>30339</v>
      </c>
      <c r="AF3141" s="66">
        <v>13184</v>
      </c>
      <c r="AG3141" s="30" t="s">
        <v>41</v>
      </c>
      <c r="AH3141" s="66">
        <v>26661</v>
      </c>
      <c r="AI3141" s="66">
        <v>15003</v>
      </c>
      <c r="AJ3141" s="76"/>
      <c r="AK3141" s="75"/>
      <c r="AL3141" s="7">
        <v>603901</v>
      </c>
    </row>
    <row r="3142" spans="1:38" x14ac:dyDescent="0.15">
      <c r="A3142" s="7">
        <v>603903</v>
      </c>
      <c r="B3142" s="17">
        <f t="shared" si="1464"/>
        <v>0</v>
      </c>
      <c r="C3142" s="17">
        <f t="shared" si="1465"/>
        <v>0</v>
      </c>
      <c r="D3142" s="17">
        <f t="shared" si="1466"/>
        <v>0</v>
      </c>
      <c r="E3142" s="17">
        <f t="shared" si="1467"/>
        <v>0</v>
      </c>
      <c r="F3142" s="17">
        <f t="shared" si="1468"/>
        <v>0</v>
      </c>
      <c r="G3142" s="17">
        <f t="shared" si="1469"/>
        <v>0</v>
      </c>
      <c r="H3142" s="17">
        <f t="shared" si="1470"/>
        <v>0</v>
      </c>
      <c r="I3142" s="17">
        <f t="shared" si="1471"/>
        <v>0</v>
      </c>
      <c r="J3142" s="18">
        <v>0</v>
      </c>
      <c r="K3142" s="17">
        <v>0.61</v>
      </c>
      <c r="L3142" s="17">
        <v>5.6402000000000001</v>
      </c>
      <c r="M3142" s="18">
        <v>0</v>
      </c>
      <c r="N3142" s="17">
        <v>0.6</v>
      </c>
      <c r="O3142" s="17">
        <v>5.0316999999999998</v>
      </c>
      <c r="P3142" s="18">
        <v>0</v>
      </c>
      <c r="Q3142" s="17">
        <v>0.6</v>
      </c>
      <c r="R3142" s="17">
        <v>5.0316999999999998</v>
      </c>
      <c r="S3142" s="18">
        <v>0</v>
      </c>
      <c r="T3142" s="17">
        <v>0.6</v>
      </c>
      <c r="U3142" s="17">
        <v>5.0316999999999998</v>
      </c>
      <c r="V3142" s="28"/>
      <c r="W3142" s="7">
        <v>603903</v>
      </c>
      <c r="X3142" s="30"/>
      <c r="Y3142" s="66"/>
      <c r="Z3142" s="66"/>
      <c r="AA3142" s="30"/>
      <c r="AB3142" s="66"/>
      <c r="AC3142" s="66"/>
      <c r="AD3142" s="30"/>
      <c r="AE3142" s="66"/>
      <c r="AF3142" s="66"/>
      <c r="AG3142" s="30"/>
      <c r="AH3142" s="66"/>
      <c r="AI3142" s="66"/>
      <c r="AJ3142" s="76"/>
      <c r="AK3142" s="75"/>
      <c r="AL3142" s="7">
        <v>603903</v>
      </c>
    </row>
    <row r="3143" spans="1:38" x14ac:dyDescent="0.15">
      <c r="A3143" s="7">
        <v>603908</v>
      </c>
      <c r="B3143" s="17">
        <f t="shared" si="1464"/>
        <v>0</v>
      </c>
      <c r="C3143" s="17">
        <f t="shared" si="1465"/>
        <v>0</v>
      </c>
      <c r="D3143" s="17">
        <f t="shared" si="1466"/>
        <v>0</v>
      </c>
      <c r="E3143" s="17">
        <f t="shared" si="1467"/>
        <v>0</v>
      </c>
      <c r="F3143" s="17">
        <f t="shared" si="1468"/>
        <v>0</v>
      </c>
      <c r="G3143" s="17">
        <f t="shared" si="1469"/>
        <v>0</v>
      </c>
      <c r="H3143" s="17">
        <f t="shared" si="1470"/>
        <v>0</v>
      </c>
      <c r="I3143" s="17">
        <f t="shared" si="1471"/>
        <v>0</v>
      </c>
      <c r="J3143" s="18">
        <v>0</v>
      </c>
      <c r="K3143" s="17">
        <v>0.95</v>
      </c>
      <c r="L3143" s="17">
        <v>3.8769999999999998</v>
      </c>
      <c r="M3143" s="18">
        <v>0</v>
      </c>
      <c r="N3143" s="17">
        <v>1.08</v>
      </c>
      <c r="O3143" s="17">
        <v>3.4272999999999998</v>
      </c>
      <c r="P3143" s="18">
        <v>0</v>
      </c>
      <c r="Q3143" s="17">
        <v>1.08</v>
      </c>
      <c r="R3143" s="17">
        <v>3.4272999999999998</v>
      </c>
      <c r="S3143" s="18">
        <v>0</v>
      </c>
      <c r="T3143" s="17">
        <v>1.08</v>
      </c>
      <c r="U3143" s="17">
        <v>3.4272999999999998</v>
      </c>
      <c r="V3143" s="28"/>
      <c r="W3143" s="7">
        <v>603908</v>
      </c>
      <c r="X3143" s="30"/>
      <c r="Y3143" s="66"/>
      <c r="Z3143" s="66"/>
      <c r="AA3143" s="30"/>
      <c r="AB3143" s="66"/>
      <c r="AC3143" s="66"/>
      <c r="AD3143" s="30"/>
      <c r="AE3143" s="66"/>
      <c r="AF3143" s="66"/>
      <c r="AG3143" s="30"/>
      <c r="AH3143" s="66"/>
      <c r="AI3143" s="66"/>
      <c r="AJ3143" s="76"/>
      <c r="AK3143" s="75"/>
      <c r="AL3143" s="7">
        <v>603908</v>
      </c>
    </row>
    <row r="3144" spans="1:38" x14ac:dyDescent="0.15">
      <c r="A3144" s="7">
        <v>603909</v>
      </c>
      <c r="B3144" s="17">
        <f t="shared" ref="B3144:B3146" si="1472">J3144/K3144</f>
        <v>70.114617235036079</v>
      </c>
      <c r="C3144" s="17">
        <f t="shared" ref="C3144:C3146" si="1473">J3144/L3144</f>
        <v>12.449748743718592</v>
      </c>
      <c r="D3144" s="17">
        <f t="shared" ref="D3144:D3146" si="1474">M3144/(N3144*4)</f>
        <v>0</v>
      </c>
      <c r="E3144" s="17">
        <f t="shared" ref="E3144:E3146" si="1475">M3144/O3144</f>
        <v>0</v>
      </c>
      <c r="F3144" s="17">
        <f t="shared" ref="F3144:F3146" si="1476">P3144/(Q3144*2)</f>
        <v>14.587301587301587</v>
      </c>
      <c r="G3144" s="17">
        <f t="shared" ref="G3144:G3146" si="1477">P3144/R3144</f>
        <v>5.4865671641791041</v>
      </c>
      <c r="H3144" s="17">
        <f t="shared" ref="H3144:H3146" si="1478">S3144/((T3144/3)*4)</f>
        <v>79.66838377334193</v>
      </c>
      <c r="I3144" s="17">
        <f t="shared" ref="I3144:I3146" si="1479">S3144/U3144</f>
        <v>8.8804751565612161</v>
      </c>
      <c r="J3144" s="18">
        <v>49.55</v>
      </c>
      <c r="K3144" s="17">
        <v>0.70669999999999999</v>
      </c>
      <c r="L3144" s="17">
        <v>3.98</v>
      </c>
      <c r="M3144" s="18">
        <v>0</v>
      </c>
      <c r="N3144" s="17">
        <v>0.1691</v>
      </c>
      <c r="O3144" s="17">
        <v>4.1497999999999999</v>
      </c>
      <c r="P3144" s="18">
        <v>18.38</v>
      </c>
      <c r="Q3144" s="17">
        <v>0.63</v>
      </c>
      <c r="R3144" s="17">
        <v>3.35</v>
      </c>
      <c r="S3144" s="18">
        <v>49.49</v>
      </c>
      <c r="T3144" s="17">
        <v>0.46589999999999998</v>
      </c>
      <c r="U3144" s="17">
        <v>5.5728999999999997</v>
      </c>
      <c r="V3144" s="28">
        <v>42467</v>
      </c>
      <c r="W3144" s="7">
        <v>603909</v>
      </c>
      <c r="X3144" s="30"/>
      <c r="Y3144" s="66"/>
      <c r="Z3144" s="66"/>
      <c r="AA3144" s="30"/>
      <c r="AB3144" s="66"/>
      <c r="AC3144" s="66"/>
      <c r="AD3144" s="30"/>
      <c r="AE3144" s="66"/>
      <c r="AF3144" s="66"/>
      <c r="AG3144" s="30"/>
      <c r="AH3144" s="66">
        <v>18484</v>
      </c>
      <c r="AI3144" s="66">
        <v>5410</v>
      </c>
      <c r="AJ3144" s="76"/>
      <c r="AK3144" s="75"/>
      <c r="AL3144" s="7">
        <v>603909</v>
      </c>
    </row>
    <row r="3145" spans="1:38" x14ac:dyDescent="0.15">
      <c r="A3145" s="7">
        <v>603918</v>
      </c>
      <c r="B3145" s="17">
        <f t="shared" si="1472"/>
        <v>62.531914893617028</v>
      </c>
      <c r="C3145" s="17">
        <f t="shared" si="1473"/>
        <v>5.5761094351793883</v>
      </c>
      <c r="D3145" s="17">
        <f t="shared" si="1474"/>
        <v>-280.9210526315789</v>
      </c>
      <c r="E3145" s="17">
        <f t="shared" si="1475"/>
        <v>13.114502351473268</v>
      </c>
      <c r="F3145" s="17">
        <f t="shared" si="1476"/>
        <v>8119.0476190476202</v>
      </c>
      <c r="G3145" s="17">
        <f t="shared" si="1477"/>
        <v>13.251981967977617</v>
      </c>
      <c r="H3145" s="17">
        <f t="shared" si="1478"/>
        <v>989.26829268292681</v>
      </c>
      <c r="I3145" s="17">
        <f t="shared" si="1479"/>
        <v>10.418834046160367</v>
      </c>
      <c r="J3145" s="18">
        <v>29.39</v>
      </c>
      <c r="K3145" s="17">
        <v>0.47</v>
      </c>
      <c r="L3145" s="17">
        <v>5.2706999999999997</v>
      </c>
      <c r="M3145" s="18">
        <v>68.319999999999993</v>
      </c>
      <c r="N3145" s="17">
        <v>-6.08E-2</v>
      </c>
      <c r="O3145" s="17">
        <v>5.2095000000000002</v>
      </c>
      <c r="P3145" s="18">
        <v>34.1</v>
      </c>
      <c r="Q3145" s="17">
        <v>2.0999999999999999E-3</v>
      </c>
      <c r="R3145" s="17">
        <v>2.5731999999999999</v>
      </c>
      <c r="S3145" s="18">
        <v>27.04</v>
      </c>
      <c r="T3145" s="17">
        <v>2.0500000000000001E-2</v>
      </c>
      <c r="U3145" s="17">
        <v>2.5952999999999999</v>
      </c>
      <c r="V3145" s="28">
        <v>42488</v>
      </c>
      <c r="W3145" s="7">
        <v>603918</v>
      </c>
      <c r="X3145" s="30"/>
      <c r="Y3145" s="66">
        <v>13957</v>
      </c>
      <c r="Z3145" s="66">
        <v>6305</v>
      </c>
      <c r="AA3145" s="30"/>
      <c r="AB3145" s="66">
        <v>13108</v>
      </c>
      <c r="AC3145" s="66">
        <v>6713</v>
      </c>
      <c r="AD3145" s="30" t="s">
        <v>37</v>
      </c>
      <c r="AE3145" s="66">
        <v>12464</v>
      </c>
      <c r="AF3145" s="66">
        <v>14121</v>
      </c>
      <c r="AG3145" s="30" t="s">
        <v>43</v>
      </c>
      <c r="AH3145" s="66">
        <v>16044</v>
      </c>
      <c r="AI3145" s="66">
        <v>10970</v>
      </c>
      <c r="AJ3145" s="76"/>
      <c r="AK3145" s="75"/>
      <c r="AL3145" s="7">
        <v>603918</v>
      </c>
    </row>
    <row r="3146" spans="1:38" x14ac:dyDescent="0.15">
      <c r="A3146" s="7">
        <v>603919</v>
      </c>
      <c r="B3146" s="17">
        <f t="shared" si="1472"/>
        <v>39.329113924050631</v>
      </c>
      <c r="C3146" s="17">
        <f t="shared" si="1473"/>
        <v>8.493944613029333</v>
      </c>
      <c r="D3146" s="17">
        <f t="shared" si="1474"/>
        <v>15.94375</v>
      </c>
      <c r="E3146" s="17">
        <f t="shared" si="1475"/>
        <v>4.7235492352701556</v>
      </c>
      <c r="F3146" s="17">
        <f t="shared" si="1476"/>
        <v>32.872340425531917</v>
      </c>
      <c r="G3146" s="17">
        <f t="shared" si="1477"/>
        <v>5.6395094174332021</v>
      </c>
      <c r="H3146" s="17">
        <f t="shared" si="1478"/>
        <v>37.24596774193548</v>
      </c>
      <c r="I3146" s="17">
        <f t="shared" si="1479"/>
        <v>5.4559308218449871</v>
      </c>
      <c r="J3146" s="18">
        <v>31.07</v>
      </c>
      <c r="K3146" s="17">
        <v>0.79</v>
      </c>
      <c r="L3146" s="17">
        <v>3.6579000000000002</v>
      </c>
      <c r="M3146" s="18">
        <v>25.51</v>
      </c>
      <c r="N3146" s="17">
        <v>0.4</v>
      </c>
      <c r="O3146" s="17">
        <v>5.4005999999999998</v>
      </c>
      <c r="P3146" s="18">
        <v>30.9</v>
      </c>
      <c r="Q3146" s="17">
        <v>0.47</v>
      </c>
      <c r="R3146" s="17">
        <v>5.4791999999999996</v>
      </c>
      <c r="S3146" s="18">
        <v>30.79</v>
      </c>
      <c r="T3146" s="17">
        <v>0.62</v>
      </c>
      <c r="U3146" s="17">
        <v>5.6433999999999997</v>
      </c>
      <c r="V3146" s="28">
        <v>42489</v>
      </c>
      <c r="W3146" s="7">
        <v>603919</v>
      </c>
      <c r="X3146" s="30"/>
      <c r="Y3146" s="66"/>
      <c r="Z3146" s="66"/>
      <c r="AA3146" s="30"/>
      <c r="AB3146" s="66">
        <v>49068</v>
      </c>
      <c r="AC3146" s="66">
        <v>5706</v>
      </c>
      <c r="AD3146" s="30"/>
      <c r="AE3146" s="66">
        <v>36754</v>
      </c>
      <c r="AF3146" s="66">
        <v>7618</v>
      </c>
      <c r="AG3146" s="30"/>
      <c r="AH3146" s="66">
        <v>34977</v>
      </c>
      <c r="AI3146" s="66">
        <v>8005</v>
      </c>
      <c r="AJ3146" s="76"/>
      <c r="AK3146" s="75"/>
      <c r="AL3146" s="7">
        <v>603919</v>
      </c>
    </row>
    <row r="3147" spans="1:38" x14ac:dyDescent="0.15">
      <c r="A3147" s="7">
        <v>603928</v>
      </c>
      <c r="B3147" s="17">
        <f t="shared" ref="B3147:B3150" si="1480">J3147/K3147</f>
        <v>38.680555555555557</v>
      </c>
      <c r="C3147" s="17">
        <f t="shared" ref="C3147:C3150" si="1481">J3147/L3147</f>
        <v>7.8770222875890941</v>
      </c>
      <c r="D3147" s="17">
        <f t="shared" ref="D3147:D3150" si="1482">M3147/(N3147*4)</f>
        <v>0</v>
      </c>
      <c r="E3147" s="17">
        <f t="shared" ref="E3147:E3150" si="1483">M3147/O3147</f>
        <v>0</v>
      </c>
      <c r="F3147" s="17">
        <f t="shared" ref="F3147:F3150" si="1484">P3147/(Q3147*2)</f>
        <v>0</v>
      </c>
      <c r="G3147" s="17">
        <f t="shared" ref="G3147:G3150" si="1485">P3147/R3147</f>
        <v>0</v>
      </c>
      <c r="H3147" s="17">
        <f t="shared" ref="H3147:H3150" si="1486">S3147/((T3147/3)*4)</f>
        <v>0</v>
      </c>
      <c r="I3147" s="17">
        <f t="shared" ref="I3147:I3150" si="1487">S3147/U3147</f>
        <v>0</v>
      </c>
      <c r="J3147" s="18">
        <v>27.85</v>
      </c>
      <c r="K3147" s="17">
        <v>0.72</v>
      </c>
      <c r="L3147" s="17">
        <v>3.5356000000000001</v>
      </c>
      <c r="M3147" s="18">
        <v>0</v>
      </c>
      <c r="N3147" s="17">
        <v>0.39</v>
      </c>
      <c r="O3147" s="17">
        <v>3.7275999999999998</v>
      </c>
      <c r="P3147" s="18">
        <v>0</v>
      </c>
      <c r="Q3147" s="17">
        <v>0.39</v>
      </c>
      <c r="R3147" s="17">
        <v>3.7275999999999998</v>
      </c>
      <c r="S3147" s="18">
        <v>0</v>
      </c>
      <c r="T3147" s="17">
        <v>0.72</v>
      </c>
      <c r="U3147" s="17">
        <v>3.5356000000000001</v>
      </c>
      <c r="V3147" s="28">
        <v>42488</v>
      </c>
      <c r="W3147" s="7">
        <v>603928</v>
      </c>
      <c r="X3147" s="30"/>
      <c r="Y3147" s="66"/>
      <c r="Z3147" s="66"/>
      <c r="AA3147" s="30"/>
      <c r="AB3147" s="66"/>
      <c r="AC3147" s="66"/>
      <c r="AD3147" s="30"/>
      <c r="AE3147" s="66"/>
      <c r="AF3147" s="66"/>
      <c r="AG3147" s="30"/>
      <c r="AH3147" s="66"/>
      <c r="AI3147" s="66"/>
      <c r="AJ3147" s="76"/>
      <c r="AK3147" s="75"/>
      <c r="AL3147" s="7">
        <v>603928</v>
      </c>
    </row>
    <row r="3148" spans="1:38" x14ac:dyDescent="0.15">
      <c r="A3148" s="7">
        <v>603929</v>
      </c>
      <c r="B3148" s="17">
        <f t="shared" si="1480"/>
        <v>14.22</v>
      </c>
      <c r="C3148" s="17">
        <f t="shared" si="1481"/>
        <v>2.0911764705882354</v>
      </c>
      <c r="D3148" s="17">
        <f t="shared" si="1482"/>
        <v>0</v>
      </c>
      <c r="E3148" s="17">
        <f t="shared" si="1483"/>
        <v>0</v>
      </c>
      <c r="F3148" s="17">
        <f t="shared" si="1484"/>
        <v>0</v>
      </c>
      <c r="G3148" s="17">
        <f t="shared" si="1485"/>
        <v>0</v>
      </c>
      <c r="H3148" s="17">
        <f t="shared" si="1486"/>
        <v>0</v>
      </c>
      <c r="I3148" s="17">
        <f t="shared" si="1487"/>
        <v>0</v>
      </c>
      <c r="J3148" s="18">
        <v>7.11</v>
      </c>
      <c r="K3148" s="17">
        <v>0.5</v>
      </c>
      <c r="L3148" s="17">
        <v>3.4</v>
      </c>
      <c r="M3148" s="18">
        <v>0</v>
      </c>
      <c r="N3148" s="17">
        <v>0.95</v>
      </c>
      <c r="O3148" s="17">
        <v>4.1500000000000004</v>
      </c>
      <c r="P3148" s="18">
        <v>0</v>
      </c>
      <c r="Q3148" s="17">
        <v>0.95</v>
      </c>
      <c r="R3148" s="17">
        <v>4.1500000000000004</v>
      </c>
      <c r="S3148" s="18">
        <v>0</v>
      </c>
      <c r="T3148" s="17">
        <v>0.95</v>
      </c>
      <c r="U3148" s="17">
        <v>4.1500000000000004</v>
      </c>
      <c r="V3148" s="28"/>
      <c r="W3148" s="7">
        <v>603929</v>
      </c>
      <c r="X3148" s="30"/>
      <c r="Y3148" s="66"/>
      <c r="Z3148" s="66"/>
      <c r="AA3148" s="30"/>
      <c r="AB3148" s="66"/>
      <c r="AC3148" s="66"/>
      <c r="AD3148" s="30"/>
      <c r="AE3148" s="66"/>
      <c r="AF3148" s="66"/>
      <c r="AG3148" s="30"/>
      <c r="AH3148" s="66"/>
      <c r="AI3148" s="66"/>
      <c r="AJ3148" s="76"/>
      <c r="AK3148" s="75"/>
      <c r="AL3148" s="7">
        <v>903929</v>
      </c>
    </row>
    <row r="3149" spans="1:38" x14ac:dyDescent="0.15">
      <c r="A3149" s="7">
        <v>603936</v>
      </c>
      <c r="B3149" s="17">
        <f t="shared" si="1480"/>
        <v>65.164609053497941</v>
      </c>
      <c r="C3149" s="17">
        <f t="shared" si="1481"/>
        <v>5.9600654910890718</v>
      </c>
      <c r="D3149" s="17">
        <f t="shared" si="1482"/>
        <v>214.76190476190473</v>
      </c>
      <c r="E3149" s="17">
        <f t="shared" si="1483"/>
        <v>6.7363704256908141</v>
      </c>
      <c r="F3149" s="17">
        <f t="shared" si="1484"/>
        <v>151.16129032258064</v>
      </c>
      <c r="G3149" s="17">
        <f t="shared" si="1485"/>
        <v>8.6473519099464848</v>
      </c>
      <c r="H3149" s="17">
        <f t="shared" si="1486"/>
        <v>113.42948717948718</v>
      </c>
      <c r="I3149" s="17">
        <f t="shared" si="1487"/>
        <v>6.4370032194110482</v>
      </c>
      <c r="J3149" s="18">
        <v>31.67</v>
      </c>
      <c r="K3149" s="17">
        <v>0.48599999999999999</v>
      </c>
      <c r="L3149" s="17">
        <v>5.3136999999999999</v>
      </c>
      <c r="M3149" s="18">
        <v>36.08</v>
      </c>
      <c r="N3149" s="17">
        <v>4.2000000000000003E-2</v>
      </c>
      <c r="O3149" s="17">
        <v>5.3559999999999999</v>
      </c>
      <c r="P3149" s="18">
        <v>46.86</v>
      </c>
      <c r="Q3149" s="17">
        <v>0.155</v>
      </c>
      <c r="R3149" s="17">
        <v>5.4189999999999996</v>
      </c>
      <c r="S3149" s="18">
        <v>35.39</v>
      </c>
      <c r="T3149" s="17">
        <v>0.23400000000000001</v>
      </c>
      <c r="U3149" s="17">
        <v>5.4978999999999996</v>
      </c>
      <c r="V3149" s="28">
        <v>42481</v>
      </c>
      <c r="W3149" s="7">
        <v>603936</v>
      </c>
      <c r="X3149" s="30"/>
      <c r="Y3149" s="66"/>
      <c r="Z3149" s="66"/>
      <c r="AA3149" s="30"/>
      <c r="AB3149" s="66">
        <v>26150</v>
      </c>
      <c r="AC3149" s="66">
        <v>6400</v>
      </c>
      <c r="AD3149" s="30"/>
      <c r="AE3149" s="66">
        <v>31888</v>
      </c>
      <c r="AF3149" s="66">
        <v>5248</v>
      </c>
      <c r="AG3149" s="30"/>
      <c r="AH3149" s="66">
        <v>26232</v>
      </c>
      <c r="AI3149" s="66">
        <v>6380</v>
      </c>
      <c r="AJ3149" s="76"/>
      <c r="AK3149" s="75"/>
      <c r="AL3149" s="7">
        <v>603936</v>
      </c>
    </row>
    <row r="3150" spans="1:38" x14ac:dyDescent="0.15">
      <c r="A3150" s="7">
        <v>603939</v>
      </c>
      <c r="B3150" s="17">
        <f t="shared" si="1480"/>
        <v>51.637630662020911</v>
      </c>
      <c r="C3150" s="17">
        <f t="shared" si="1481"/>
        <v>6.718650829630973</v>
      </c>
      <c r="D3150" s="17">
        <f t="shared" si="1482"/>
        <v>46.104294478527606</v>
      </c>
      <c r="E3150" s="17">
        <f t="shared" si="1483"/>
        <v>6.5706354237251077</v>
      </c>
      <c r="F3150" s="17">
        <f t="shared" si="1484"/>
        <v>46.6</v>
      </c>
      <c r="G3150" s="17">
        <f t="shared" si="1485"/>
        <v>6.8502068502068498</v>
      </c>
      <c r="H3150" s="17">
        <f t="shared" si="1486"/>
        <v>51.585743801652896</v>
      </c>
      <c r="I3150" s="17">
        <f t="shared" si="1487"/>
        <v>4.1685971524812482</v>
      </c>
      <c r="J3150" s="18">
        <v>29.64</v>
      </c>
      <c r="K3150" s="17">
        <v>0.57399999999999995</v>
      </c>
      <c r="L3150" s="17">
        <v>4.4116</v>
      </c>
      <c r="M3150" s="18">
        <v>30.06</v>
      </c>
      <c r="N3150" s="17">
        <v>0.16300000000000001</v>
      </c>
      <c r="O3150" s="17">
        <v>4.5749000000000004</v>
      </c>
      <c r="P3150" s="18">
        <v>32.619999999999997</v>
      </c>
      <c r="Q3150" s="17">
        <v>0.35</v>
      </c>
      <c r="R3150" s="17">
        <v>4.7618999999999998</v>
      </c>
      <c r="S3150" s="18">
        <v>33.29</v>
      </c>
      <c r="T3150" s="17">
        <v>0.48399999999999999</v>
      </c>
      <c r="U3150" s="17">
        <v>7.9859</v>
      </c>
      <c r="V3150" s="28">
        <v>42485</v>
      </c>
      <c r="W3150" s="7">
        <v>603939</v>
      </c>
      <c r="X3150" s="30" t="s">
        <v>43</v>
      </c>
      <c r="Y3150" s="66">
        <v>24047</v>
      </c>
      <c r="Z3150" s="66">
        <v>13307</v>
      </c>
      <c r="AA3150" s="48" t="s">
        <v>41</v>
      </c>
      <c r="AB3150" s="66">
        <v>20605</v>
      </c>
      <c r="AC3150" s="66">
        <v>15530</v>
      </c>
      <c r="AD3150" s="48" t="s">
        <v>37</v>
      </c>
      <c r="AE3150" s="66">
        <v>16450</v>
      </c>
      <c r="AF3150" s="66">
        <v>19453</v>
      </c>
      <c r="AG3150" s="48" t="s">
        <v>37</v>
      </c>
      <c r="AH3150" s="66">
        <v>14170</v>
      </c>
      <c r="AI3150" s="66">
        <v>25596</v>
      </c>
      <c r="AJ3150" s="76"/>
      <c r="AK3150" s="75"/>
      <c r="AL3150" s="7">
        <v>603939</v>
      </c>
    </row>
    <row r="3151" spans="1:38" x14ac:dyDescent="0.15">
      <c r="A3151" s="7">
        <v>603955</v>
      </c>
      <c r="B3151" s="17">
        <f t="shared" ref="B3151:B3155" si="1488">J3151/K3151</f>
        <v>0</v>
      </c>
      <c r="C3151" s="17">
        <f t="shared" ref="C3151:C3155" si="1489">J3151/L3151</f>
        <v>0</v>
      </c>
      <c r="D3151" s="17">
        <f t="shared" ref="D3151:D3155" si="1490">M3151/(N3151*4)</f>
        <v>0</v>
      </c>
      <c r="E3151" s="17">
        <f t="shared" ref="E3151:E3155" si="1491">M3151/O3151</f>
        <v>0</v>
      </c>
      <c r="F3151" s="17">
        <f t="shared" ref="F3151:F3155" si="1492">P3151/(Q3151*2)</f>
        <v>0</v>
      </c>
      <c r="G3151" s="17">
        <f t="shared" ref="G3151:G3155" si="1493">P3151/R3151</f>
        <v>0</v>
      </c>
      <c r="H3151" s="17">
        <f t="shared" ref="H3151:H3155" si="1494">S3151/((T3151/3)*4)</f>
        <v>0</v>
      </c>
      <c r="I3151" s="17">
        <f t="shared" ref="I3151:I3155" si="1495">S3151/U3151</f>
        <v>0</v>
      </c>
      <c r="J3151" s="18">
        <v>0</v>
      </c>
      <c r="K3151" s="17">
        <v>0.92390000000000005</v>
      </c>
      <c r="L3151" s="17">
        <v>10.46</v>
      </c>
      <c r="M3151" s="18">
        <v>0</v>
      </c>
      <c r="N3151" s="17">
        <v>0.41399999999999998</v>
      </c>
      <c r="O3151" s="17">
        <v>9.8800000000000008</v>
      </c>
      <c r="P3151" s="18">
        <v>0</v>
      </c>
      <c r="Q3151" s="17">
        <v>0.41399999999999998</v>
      </c>
      <c r="R3151" s="17">
        <v>9.8800000000000008</v>
      </c>
      <c r="S3151" s="18">
        <v>0</v>
      </c>
      <c r="T3151" s="17">
        <v>0.92390000000000005</v>
      </c>
      <c r="U3151" s="17">
        <v>10.46</v>
      </c>
      <c r="V3151" s="28"/>
      <c r="W3151" s="7">
        <v>603955</v>
      </c>
      <c r="X3151" s="30"/>
      <c r="Y3151" s="66"/>
      <c r="Z3151" s="66"/>
      <c r="AA3151" s="48"/>
      <c r="AB3151" s="66"/>
      <c r="AC3151" s="66"/>
      <c r="AD3151" s="48"/>
      <c r="AE3151" s="66"/>
      <c r="AF3151" s="66"/>
      <c r="AG3151" s="48"/>
      <c r="AH3151" s="66"/>
      <c r="AI3151" s="66"/>
      <c r="AJ3151" s="76"/>
      <c r="AK3151" s="75"/>
      <c r="AL3151" s="7">
        <v>603955</v>
      </c>
    </row>
    <row r="3152" spans="1:38" x14ac:dyDescent="0.15">
      <c r="A3152" s="7">
        <v>603958</v>
      </c>
      <c r="B3152" s="17">
        <f t="shared" si="1488"/>
        <v>40.794520547945211</v>
      </c>
      <c r="C3152" s="17">
        <f t="shared" si="1489"/>
        <v>7.5776081424936388</v>
      </c>
      <c r="D3152" s="17">
        <f t="shared" si="1490"/>
        <v>0</v>
      </c>
      <c r="E3152" s="17">
        <f t="shared" si="1491"/>
        <v>0</v>
      </c>
      <c r="F3152" s="17">
        <f t="shared" si="1492"/>
        <v>11.328125</v>
      </c>
      <c r="G3152" s="17">
        <f t="shared" si="1493"/>
        <v>4.3939393939393945</v>
      </c>
      <c r="H3152" s="17">
        <f t="shared" si="1494"/>
        <v>91.214285714285722</v>
      </c>
      <c r="I3152" s="17">
        <f t="shared" si="1495"/>
        <v>7.2679326895714373</v>
      </c>
      <c r="J3152" s="18">
        <v>29.78</v>
      </c>
      <c r="K3152" s="17">
        <v>0.73</v>
      </c>
      <c r="L3152" s="17">
        <v>3.93</v>
      </c>
      <c r="M3152" s="18">
        <v>0</v>
      </c>
      <c r="N3152" s="17">
        <v>0.20599999999999999</v>
      </c>
      <c r="O3152" s="17">
        <v>4.1382000000000003</v>
      </c>
      <c r="P3152" s="18">
        <v>14.5</v>
      </c>
      <c r="Q3152" s="17">
        <v>0.64</v>
      </c>
      <c r="R3152" s="17">
        <v>3.3</v>
      </c>
      <c r="S3152" s="18">
        <v>38.31</v>
      </c>
      <c r="T3152" s="17">
        <v>0.315</v>
      </c>
      <c r="U3152" s="17">
        <v>5.2710999999999997</v>
      </c>
      <c r="V3152" s="28">
        <v>42487</v>
      </c>
      <c r="W3152" s="7">
        <v>603958</v>
      </c>
      <c r="X3152" s="30"/>
      <c r="Y3152" s="66"/>
      <c r="Z3152" s="66"/>
      <c r="AA3152" s="48"/>
      <c r="AB3152" s="66"/>
      <c r="AC3152" s="66"/>
      <c r="AD3152" s="48"/>
      <c r="AE3152" s="66"/>
      <c r="AF3152" s="66"/>
      <c r="AG3152" s="48"/>
      <c r="AH3152" s="66">
        <v>33732</v>
      </c>
      <c r="AI3152" s="66">
        <v>6444</v>
      </c>
      <c r="AJ3152" s="76"/>
      <c r="AK3152" s="75"/>
      <c r="AL3152" s="7">
        <v>603958</v>
      </c>
    </row>
    <row r="3153" spans="1:38" x14ac:dyDescent="0.15">
      <c r="A3153" s="7">
        <v>603959</v>
      </c>
      <c r="B3153" s="17">
        <f t="shared" si="1488"/>
        <v>130.59090909090909</v>
      </c>
      <c r="C3153" s="17">
        <f t="shared" si="1489"/>
        <v>11.387237415774871</v>
      </c>
      <c r="D3153" s="17">
        <f t="shared" si="1490"/>
        <v>0</v>
      </c>
      <c r="E3153" s="17">
        <f t="shared" si="1491"/>
        <v>0</v>
      </c>
      <c r="F3153" s="17">
        <f t="shared" si="1492"/>
        <v>188.40909090909093</v>
      </c>
      <c r="G3153" s="17">
        <f t="shared" si="1493"/>
        <v>11.78192774508968</v>
      </c>
      <c r="H3153" s="17">
        <f t="shared" si="1494"/>
        <v>80.916666666666657</v>
      </c>
      <c r="I3153" s="17">
        <f t="shared" si="1495"/>
        <v>7.946640477944185</v>
      </c>
      <c r="J3153" s="18">
        <v>28.73</v>
      </c>
      <c r="K3153" s="17">
        <v>0.22</v>
      </c>
      <c r="L3153" s="17">
        <v>2.5230000000000001</v>
      </c>
      <c r="M3153" s="18">
        <v>0</v>
      </c>
      <c r="N3153" s="17">
        <v>0.22</v>
      </c>
      <c r="O3153" s="17">
        <v>2.5230000000000001</v>
      </c>
      <c r="P3153" s="18">
        <v>41.45</v>
      </c>
      <c r="Q3153" s="17">
        <v>0.11</v>
      </c>
      <c r="R3153" s="17">
        <v>3.5181</v>
      </c>
      <c r="S3153" s="18">
        <v>29.13</v>
      </c>
      <c r="T3153" s="17">
        <v>0.27</v>
      </c>
      <c r="U3153" s="17">
        <v>3.6657000000000002</v>
      </c>
      <c r="V3153" s="28">
        <v>42488</v>
      </c>
      <c r="W3153" s="7">
        <v>603959</v>
      </c>
      <c r="X3153" s="30"/>
      <c r="Y3153" s="66"/>
      <c r="Z3153" s="66"/>
      <c r="AA3153" s="48"/>
      <c r="AB3153" s="66"/>
      <c r="AC3153" s="66"/>
      <c r="AD3153" s="48"/>
      <c r="AE3153" s="66">
        <v>43915</v>
      </c>
      <c r="AF3153" s="66">
        <v>5100</v>
      </c>
      <c r="AG3153" s="48"/>
      <c r="AH3153" s="66">
        <v>33278</v>
      </c>
      <c r="AI3153" s="66">
        <v>6731</v>
      </c>
      <c r="AJ3153" s="76"/>
      <c r="AK3153" s="75"/>
      <c r="AL3153" s="7">
        <v>603959</v>
      </c>
    </row>
    <row r="3154" spans="1:38" x14ac:dyDescent="0.15">
      <c r="A3154" s="7">
        <v>603960</v>
      </c>
      <c r="B3154" s="17">
        <f t="shared" si="1488"/>
        <v>0</v>
      </c>
      <c r="C3154" s="17">
        <f t="shared" si="1489"/>
        <v>0</v>
      </c>
      <c r="D3154" s="17">
        <f t="shared" si="1490"/>
        <v>0</v>
      </c>
      <c r="E3154" s="17">
        <f t="shared" si="1491"/>
        <v>0</v>
      </c>
      <c r="F3154" s="17">
        <f t="shared" si="1492"/>
        <v>0</v>
      </c>
      <c r="G3154" s="17">
        <f t="shared" si="1493"/>
        <v>0</v>
      </c>
      <c r="H3154" s="17">
        <f t="shared" si="1494"/>
        <v>0</v>
      </c>
      <c r="I3154" s="17">
        <f t="shared" si="1495"/>
        <v>0</v>
      </c>
      <c r="J3154" s="18">
        <v>0</v>
      </c>
      <c r="K3154" s="17">
        <v>0.6</v>
      </c>
      <c r="L3154" s="17">
        <v>3.9</v>
      </c>
      <c r="M3154" s="18">
        <v>0</v>
      </c>
      <c r="N3154" s="17">
        <v>0.51</v>
      </c>
      <c r="O3154" s="17">
        <v>3.3</v>
      </c>
      <c r="P3154" s="18">
        <v>0</v>
      </c>
      <c r="Q3154" s="17">
        <v>0.51</v>
      </c>
      <c r="R3154" s="17">
        <v>3.3</v>
      </c>
      <c r="S3154" s="18">
        <v>0</v>
      </c>
      <c r="T3154" s="17">
        <v>0.51</v>
      </c>
      <c r="U3154" s="17">
        <v>3.3</v>
      </c>
      <c r="V3154" s="28"/>
      <c r="W3154" s="7">
        <v>603960</v>
      </c>
      <c r="X3154" s="30"/>
      <c r="Y3154" s="66"/>
      <c r="Z3154" s="66"/>
      <c r="AA3154" s="48"/>
      <c r="AB3154" s="66"/>
      <c r="AC3154" s="66"/>
      <c r="AD3154" s="48"/>
      <c r="AE3154" s="66"/>
      <c r="AF3154" s="66"/>
      <c r="AG3154" s="48"/>
      <c r="AH3154" s="66"/>
      <c r="AI3154" s="66"/>
      <c r="AJ3154" s="76"/>
      <c r="AK3154" s="75"/>
      <c r="AL3154" s="7">
        <v>603960</v>
      </c>
    </row>
    <row r="3155" spans="1:38" x14ac:dyDescent="0.15">
      <c r="A3155" s="7">
        <v>603966</v>
      </c>
      <c r="B3155" s="17">
        <f t="shared" si="1488"/>
        <v>0</v>
      </c>
      <c r="C3155" s="17">
        <f t="shared" si="1489"/>
        <v>0</v>
      </c>
      <c r="D3155" s="17">
        <f t="shared" si="1490"/>
        <v>0</v>
      </c>
      <c r="E3155" s="17">
        <f t="shared" si="1491"/>
        <v>0</v>
      </c>
      <c r="F3155" s="17">
        <f t="shared" si="1492"/>
        <v>0</v>
      </c>
      <c r="G3155" s="17">
        <f t="shared" si="1493"/>
        <v>0</v>
      </c>
      <c r="H3155" s="17">
        <f t="shared" si="1494"/>
        <v>0</v>
      </c>
      <c r="I3155" s="17">
        <f t="shared" si="1495"/>
        <v>0</v>
      </c>
      <c r="J3155" s="18">
        <v>0</v>
      </c>
      <c r="K3155" s="17">
        <v>0.45</v>
      </c>
      <c r="L3155" s="17">
        <v>3.93</v>
      </c>
      <c r="M3155" s="18">
        <v>0</v>
      </c>
      <c r="N3155" s="17">
        <v>0.17</v>
      </c>
      <c r="O3155" s="17">
        <v>4.12</v>
      </c>
      <c r="P3155" s="18">
        <v>0</v>
      </c>
      <c r="Q3155" s="17">
        <v>0.17</v>
      </c>
      <c r="R3155" s="17">
        <v>4.12</v>
      </c>
      <c r="S3155" s="18">
        <v>0</v>
      </c>
      <c r="T3155" s="17">
        <v>0.45</v>
      </c>
      <c r="U3155" s="17">
        <v>3.93</v>
      </c>
      <c r="V3155" s="28"/>
      <c r="W3155" s="7">
        <v>603966</v>
      </c>
      <c r="X3155" s="30"/>
      <c r="Y3155" s="66"/>
      <c r="Z3155" s="66"/>
      <c r="AA3155" s="48"/>
      <c r="AB3155" s="66"/>
      <c r="AC3155" s="66"/>
      <c r="AD3155" s="48"/>
      <c r="AE3155" s="66"/>
      <c r="AF3155" s="66"/>
      <c r="AG3155" s="48"/>
      <c r="AH3155" s="66"/>
      <c r="AI3155" s="66"/>
      <c r="AJ3155" s="76"/>
      <c r="AK3155" s="75"/>
      <c r="AL3155" s="7">
        <v>603966</v>
      </c>
    </row>
    <row r="3156" spans="1:38" x14ac:dyDescent="0.15">
      <c r="A3156" s="7">
        <v>603968</v>
      </c>
      <c r="B3156" s="17">
        <f t="shared" ref="B3156:B3158" si="1496">J3156/K3156</f>
        <v>42.561403508771939</v>
      </c>
      <c r="C3156" s="17">
        <f t="shared" ref="C3156:C3158" si="1497">J3156/L3156</f>
        <v>4.5715793242504761</v>
      </c>
      <c r="D3156" s="17">
        <f t="shared" ref="D3156:D3158" si="1498">M3156/(N3156*4)</f>
        <v>66.972222222222229</v>
      </c>
      <c r="E3156" s="17">
        <f t="shared" ref="E3156:E3158" si="1499">M3156/O3156</f>
        <v>4.4648974981018172</v>
      </c>
      <c r="F3156" s="17">
        <f t="shared" ref="F3156:F3158" si="1500">P3156/(Q3156*2)</f>
        <v>35.136363636363633</v>
      </c>
      <c r="G3156" s="17">
        <f t="shared" ref="G3156:G3158" si="1501">P3156/R3156</f>
        <v>4.2621625098788805</v>
      </c>
      <c r="H3156" s="17">
        <f t="shared" ref="H3156:H3158" si="1502">S3156/((T3156/3)*4)</f>
        <v>38.715000000000003</v>
      </c>
      <c r="I3156" s="17">
        <f t="shared" ref="I3156:I3158" si="1503">S3156/U3156</f>
        <v>4.2791299157769078</v>
      </c>
      <c r="J3156" s="18">
        <v>24.26</v>
      </c>
      <c r="K3156" s="17">
        <v>0.56999999999999995</v>
      </c>
      <c r="L3156" s="17">
        <v>5.3067000000000002</v>
      </c>
      <c r="M3156" s="18">
        <v>24.11</v>
      </c>
      <c r="N3156" s="17">
        <v>0.09</v>
      </c>
      <c r="O3156" s="17">
        <v>5.3998999999999997</v>
      </c>
      <c r="P3156" s="18">
        <v>23.19</v>
      </c>
      <c r="Q3156" s="17">
        <v>0.33</v>
      </c>
      <c r="R3156" s="17">
        <v>5.4409000000000001</v>
      </c>
      <c r="S3156" s="18">
        <v>25.81</v>
      </c>
      <c r="T3156" s="17">
        <v>0.5</v>
      </c>
      <c r="U3156" s="17">
        <v>6.0316000000000001</v>
      </c>
      <c r="V3156" s="28">
        <v>42459</v>
      </c>
      <c r="W3156" s="7">
        <v>603968</v>
      </c>
      <c r="X3156" s="30" t="s">
        <v>43</v>
      </c>
      <c r="Y3156" s="66">
        <v>18922</v>
      </c>
      <c r="Z3156" s="66">
        <v>10806</v>
      </c>
      <c r="AA3156" s="30" t="s">
        <v>41</v>
      </c>
      <c r="AB3156" s="66">
        <v>17630</v>
      </c>
      <c r="AC3156" s="66">
        <v>11598</v>
      </c>
      <c r="AD3156" s="30" t="s">
        <v>43</v>
      </c>
      <c r="AE3156" s="66">
        <v>18099</v>
      </c>
      <c r="AF3156" s="66">
        <v>11297</v>
      </c>
      <c r="AG3156" s="48"/>
      <c r="AH3156" s="66">
        <v>20632</v>
      </c>
      <c r="AI3156" s="66">
        <v>9911</v>
      </c>
      <c r="AJ3156" s="76"/>
      <c r="AK3156" s="75"/>
      <c r="AL3156" s="7">
        <v>603968</v>
      </c>
    </row>
    <row r="3157" spans="1:38" x14ac:dyDescent="0.15">
      <c r="A3157" s="7">
        <v>603969</v>
      </c>
      <c r="B3157" s="17">
        <f t="shared" si="1496"/>
        <v>42.242424242424242</v>
      </c>
      <c r="C3157" s="17">
        <f t="shared" si="1497"/>
        <v>3.6954562324373041</v>
      </c>
      <c r="D3157" s="17">
        <f t="shared" si="1498"/>
        <v>341</v>
      </c>
      <c r="E3157" s="17">
        <f t="shared" si="1499"/>
        <v>3.6019858455688181</v>
      </c>
      <c r="F3157" s="17">
        <f t="shared" si="1500"/>
        <v>60.590909090909093</v>
      </c>
      <c r="G3157" s="17">
        <f t="shared" si="1501"/>
        <v>3.5672232926568186</v>
      </c>
      <c r="H3157" s="17">
        <f t="shared" si="1502"/>
        <v>41.58</v>
      </c>
      <c r="I3157" s="17">
        <f t="shared" si="1503"/>
        <v>3.5810252170318311</v>
      </c>
      <c r="J3157" s="18">
        <v>13.94</v>
      </c>
      <c r="K3157" s="17">
        <v>0.33</v>
      </c>
      <c r="L3157" s="17">
        <v>3.7722000000000002</v>
      </c>
      <c r="M3157" s="18">
        <v>13.64</v>
      </c>
      <c r="N3157" s="17">
        <v>0.01</v>
      </c>
      <c r="O3157" s="17">
        <v>3.7867999999999999</v>
      </c>
      <c r="P3157" s="18">
        <v>13.33</v>
      </c>
      <c r="Q3157" s="17">
        <v>0.11</v>
      </c>
      <c r="R3157" s="17">
        <v>3.7368000000000001</v>
      </c>
      <c r="S3157" s="18">
        <v>13.86</v>
      </c>
      <c r="T3157" s="17">
        <v>0.25</v>
      </c>
      <c r="U3157" s="17">
        <v>3.8704000000000001</v>
      </c>
      <c r="V3157" s="28">
        <v>42445</v>
      </c>
      <c r="W3157" s="7">
        <v>603969</v>
      </c>
      <c r="X3157" s="30" t="s">
        <v>43</v>
      </c>
      <c r="Y3157" s="66">
        <v>33397</v>
      </c>
      <c r="Z3157" s="66">
        <v>11977</v>
      </c>
      <c r="AA3157" s="30" t="s">
        <v>41</v>
      </c>
      <c r="AB3157" s="66">
        <v>29783</v>
      </c>
      <c r="AC3157" s="66">
        <v>13430</v>
      </c>
      <c r="AD3157" s="48" t="s">
        <v>43</v>
      </c>
      <c r="AE3157" s="66">
        <v>30164</v>
      </c>
      <c r="AF3157" s="66">
        <v>13260</v>
      </c>
      <c r="AG3157" s="48" t="s">
        <v>43</v>
      </c>
      <c r="AH3157" s="66">
        <v>31083</v>
      </c>
      <c r="AI3157" s="66">
        <v>12868</v>
      </c>
      <c r="AJ3157" s="76"/>
      <c r="AK3157" s="75"/>
      <c r="AL3157" s="7">
        <v>603969</v>
      </c>
    </row>
    <row r="3158" spans="1:38" x14ac:dyDescent="0.15">
      <c r="A3158" s="7">
        <v>603977</v>
      </c>
      <c r="B3158" s="17">
        <f t="shared" si="1496"/>
        <v>46.525423728813557</v>
      </c>
      <c r="C3158" s="17">
        <f t="shared" si="1497"/>
        <v>7.9010995337056009</v>
      </c>
      <c r="D3158" s="17">
        <f t="shared" si="1498"/>
        <v>0</v>
      </c>
      <c r="E3158" s="17">
        <f t="shared" si="1499"/>
        <v>0</v>
      </c>
      <c r="F3158" s="17">
        <f t="shared" si="1500"/>
        <v>0</v>
      </c>
      <c r="G3158" s="17">
        <f t="shared" si="1501"/>
        <v>0</v>
      </c>
      <c r="H3158" s="17">
        <f t="shared" si="1502"/>
        <v>0</v>
      </c>
      <c r="I3158" s="17">
        <f t="shared" si="1503"/>
        <v>0</v>
      </c>
      <c r="J3158" s="18">
        <v>27.45</v>
      </c>
      <c r="K3158" s="17">
        <v>0.59</v>
      </c>
      <c r="L3158" s="17">
        <v>3.4742000000000002</v>
      </c>
      <c r="M3158" s="18">
        <v>0</v>
      </c>
      <c r="N3158" s="17">
        <v>0.59</v>
      </c>
      <c r="O3158" s="17">
        <v>3.4742000000000002</v>
      </c>
      <c r="P3158" s="18">
        <v>0</v>
      </c>
      <c r="Q3158" s="17">
        <v>0.32</v>
      </c>
      <c r="R3158" s="17">
        <v>3.8031000000000001</v>
      </c>
      <c r="S3158" s="18">
        <v>0</v>
      </c>
      <c r="T3158" s="17">
        <v>0.65</v>
      </c>
      <c r="U3158" s="17">
        <v>3.2118000000000002</v>
      </c>
      <c r="V3158" s="28">
        <v>42454</v>
      </c>
      <c r="W3158" s="7">
        <v>603977</v>
      </c>
      <c r="X3158" s="30"/>
      <c r="Y3158" s="66"/>
      <c r="Z3158" s="66"/>
      <c r="AA3158" s="30"/>
      <c r="AB3158" s="66"/>
      <c r="AC3158" s="66"/>
      <c r="AD3158" s="48"/>
      <c r="AE3158" s="66"/>
      <c r="AF3158" s="66"/>
      <c r="AG3158" s="48"/>
      <c r="AH3158" s="66"/>
      <c r="AI3158" s="66"/>
      <c r="AJ3158" s="76"/>
      <c r="AK3158" s="75"/>
      <c r="AL3158" s="7">
        <v>603977</v>
      </c>
    </row>
    <row r="3159" spans="1:38" x14ac:dyDescent="0.15">
      <c r="A3159" s="7">
        <v>603979</v>
      </c>
      <c r="B3159" s="17">
        <f t="shared" si="1376"/>
        <v>28.301587301587297</v>
      </c>
      <c r="C3159" s="17">
        <f t="shared" si="1377"/>
        <v>1.9000628736452858</v>
      </c>
      <c r="D3159" s="17">
        <f t="shared" si="1378"/>
        <v>52.125</v>
      </c>
      <c r="E3159" s="17">
        <f t="shared" si="1379"/>
        <v>2.6339337410912611</v>
      </c>
      <c r="F3159" s="17">
        <f t="shared" si="1380"/>
        <v>41.362068965517238</v>
      </c>
      <c r="G3159" s="17">
        <f t="shared" si="1381"/>
        <v>2.4984898664833675</v>
      </c>
      <c r="H3159" s="17">
        <f t="shared" si="1382"/>
        <v>32.464285714285715</v>
      </c>
      <c r="I3159" s="17">
        <f t="shared" si="1383"/>
        <v>2.2366025294030809</v>
      </c>
      <c r="J3159" s="18">
        <v>17.829999999999998</v>
      </c>
      <c r="K3159" s="17">
        <v>0.63</v>
      </c>
      <c r="L3159" s="17">
        <v>9.3839000000000006</v>
      </c>
      <c r="M3159" s="18">
        <v>25.02</v>
      </c>
      <c r="N3159" s="17">
        <v>0.12</v>
      </c>
      <c r="O3159" s="17">
        <v>9.4991000000000003</v>
      </c>
      <c r="P3159" s="18">
        <v>23.99</v>
      </c>
      <c r="Q3159" s="17">
        <v>0.28999999999999998</v>
      </c>
      <c r="R3159" s="17">
        <v>9.6018000000000008</v>
      </c>
      <c r="S3159" s="18">
        <v>18.18</v>
      </c>
      <c r="T3159" s="17">
        <v>0.42</v>
      </c>
      <c r="U3159" s="17">
        <v>8.1283999999999992</v>
      </c>
      <c r="V3159" s="28">
        <v>42481</v>
      </c>
      <c r="W3159" s="7">
        <v>603979</v>
      </c>
      <c r="X3159" s="30" t="s">
        <v>41</v>
      </c>
      <c r="Y3159" s="66">
        <v>35331</v>
      </c>
      <c r="Z3159" s="66">
        <v>10614</v>
      </c>
      <c r="AA3159" s="30" t="s">
        <v>41</v>
      </c>
      <c r="AB3159" s="66">
        <v>33103</v>
      </c>
      <c r="AC3159" s="66">
        <v>11328</v>
      </c>
      <c r="AD3159" s="30" t="s">
        <v>41</v>
      </c>
      <c r="AE3159" s="66">
        <v>32945</v>
      </c>
      <c r="AF3159" s="66">
        <v>11383</v>
      </c>
      <c r="AG3159" s="30" t="s">
        <v>41</v>
      </c>
      <c r="AH3159" s="66">
        <v>31671</v>
      </c>
      <c r="AI3159" s="66">
        <v>14209</v>
      </c>
      <c r="AJ3159" s="76"/>
      <c r="AK3159" s="75"/>
      <c r="AL3159" s="7">
        <v>603979</v>
      </c>
    </row>
    <row r="3160" spans="1:38" x14ac:dyDescent="0.15">
      <c r="A3160" s="7">
        <v>603986</v>
      </c>
      <c r="B3160" s="17">
        <f t="shared" si="1376"/>
        <v>84.74761904761904</v>
      </c>
      <c r="C3160" s="17">
        <f t="shared" si="1377"/>
        <v>23.355643044619423</v>
      </c>
      <c r="D3160" s="17">
        <f t="shared" si="1378"/>
        <v>0</v>
      </c>
      <c r="E3160" s="17">
        <f t="shared" si="1379"/>
        <v>0</v>
      </c>
      <c r="F3160" s="17">
        <f t="shared" si="1380"/>
        <v>0</v>
      </c>
      <c r="G3160" s="17">
        <f t="shared" si="1381"/>
        <v>0</v>
      </c>
      <c r="H3160" s="17">
        <f t="shared" si="1382"/>
        <v>71.762096774193552</v>
      </c>
      <c r="I3160" s="17">
        <f t="shared" si="1383"/>
        <v>14.388739317794109</v>
      </c>
      <c r="J3160" s="18">
        <v>177.97</v>
      </c>
      <c r="K3160" s="17">
        <v>2.1</v>
      </c>
      <c r="L3160" s="17">
        <v>7.62</v>
      </c>
      <c r="M3160" s="18">
        <v>0</v>
      </c>
      <c r="N3160" s="17">
        <v>2.1</v>
      </c>
      <c r="O3160" s="17">
        <v>7.62</v>
      </c>
      <c r="P3160" s="18">
        <v>0</v>
      </c>
      <c r="Q3160" s="17">
        <v>2.1</v>
      </c>
      <c r="R3160" s="17">
        <v>7.62</v>
      </c>
      <c r="S3160" s="18">
        <v>177.97</v>
      </c>
      <c r="T3160" s="17">
        <v>1.86</v>
      </c>
      <c r="U3160" s="17">
        <v>12.3687</v>
      </c>
      <c r="V3160" s="28">
        <v>42480</v>
      </c>
      <c r="W3160" s="7">
        <v>603986</v>
      </c>
      <c r="X3160" s="30"/>
      <c r="Y3160" s="66"/>
      <c r="Z3160" s="66"/>
      <c r="AA3160" s="30"/>
      <c r="AB3160" s="66"/>
      <c r="AC3160" s="66"/>
      <c r="AD3160" s="30"/>
      <c r="AE3160" s="66"/>
      <c r="AF3160" s="66"/>
      <c r="AG3160" s="30"/>
      <c r="AH3160" s="66">
        <v>13254</v>
      </c>
      <c r="AI3160" s="66">
        <v>7545</v>
      </c>
      <c r="AJ3160" s="76"/>
      <c r="AK3160" s="75"/>
      <c r="AL3160" s="7">
        <v>603986</v>
      </c>
    </row>
    <row r="3161" spans="1:38" x14ac:dyDescent="0.15">
      <c r="A3161" s="7">
        <v>603987</v>
      </c>
      <c r="B3161" s="17">
        <f t="shared" ref="B3161" si="1504">J3161/K3161</f>
        <v>53.81666666666667</v>
      </c>
      <c r="C3161" s="17">
        <f t="shared" ref="C3161" si="1505">J3161/L3161</f>
        <v>7.019565217391305</v>
      </c>
      <c r="D3161" s="17">
        <f t="shared" ref="D3161" si="1506">M3161/(N3161*4)</f>
        <v>0</v>
      </c>
      <c r="E3161" s="17">
        <f t="shared" ref="E3161" si="1507">M3161/O3161</f>
        <v>0</v>
      </c>
      <c r="F3161" s="17">
        <f t="shared" ref="F3161" si="1508">P3161/(Q3161*2)</f>
        <v>0</v>
      </c>
      <c r="G3161" s="17">
        <f t="shared" ref="G3161" si="1509">P3161/R3161</f>
        <v>0</v>
      </c>
      <c r="H3161" s="17">
        <f t="shared" ref="H3161" si="1510">S3161/((T3161/3)*4)</f>
        <v>0</v>
      </c>
      <c r="I3161" s="17">
        <f t="shared" ref="I3161" si="1511">S3161/U3161</f>
        <v>0</v>
      </c>
      <c r="J3161" s="18">
        <v>32.29</v>
      </c>
      <c r="K3161" s="17">
        <v>0.6</v>
      </c>
      <c r="L3161" s="17">
        <v>4.5999999999999996</v>
      </c>
      <c r="M3161" s="18">
        <v>0</v>
      </c>
      <c r="N3161" s="17">
        <v>0.28999999999999998</v>
      </c>
      <c r="O3161" s="17">
        <v>4.0199999999999996</v>
      </c>
      <c r="P3161" s="18">
        <v>0</v>
      </c>
      <c r="Q3161" s="17">
        <v>0.28999999999999998</v>
      </c>
      <c r="R3161" s="17">
        <v>4.0199999999999996</v>
      </c>
      <c r="S3161" s="18">
        <v>0</v>
      </c>
      <c r="T3161" s="17">
        <v>0.6</v>
      </c>
      <c r="U3161" s="17">
        <v>4.5999999999999996</v>
      </c>
      <c r="V3161" s="28">
        <v>42481</v>
      </c>
      <c r="W3161" s="7">
        <v>603987</v>
      </c>
      <c r="X3161" s="30"/>
      <c r="Y3161" s="66"/>
      <c r="Z3161" s="66"/>
      <c r="AA3161" s="30"/>
      <c r="AB3161" s="66"/>
      <c r="AC3161" s="66"/>
      <c r="AD3161" s="30"/>
      <c r="AE3161" s="66"/>
      <c r="AF3161" s="66"/>
      <c r="AG3161" s="30"/>
      <c r="AH3161" s="66"/>
      <c r="AI3161" s="66"/>
      <c r="AJ3161" s="76"/>
      <c r="AK3161" s="75"/>
      <c r="AL3161" s="7">
        <v>603987</v>
      </c>
    </row>
    <row r="3162" spans="1:38" x14ac:dyDescent="0.15">
      <c r="A3162" s="7">
        <v>603988</v>
      </c>
      <c r="B3162" s="17">
        <f t="shared" si="1376"/>
        <v>128.20754716981131</v>
      </c>
      <c r="C3162" s="17">
        <f t="shared" si="1377"/>
        <v>8.5505039701015484</v>
      </c>
      <c r="D3162" s="17">
        <f t="shared" si="1378"/>
        <v>88.535714285714278</v>
      </c>
      <c r="E3162" s="17">
        <f t="shared" si="1379"/>
        <v>6.1314338007964189</v>
      </c>
      <c r="F3162" s="17">
        <f t="shared" si="1380"/>
        <v>113.04347826086956</v>
      </c>
      <c r="G3162" s="17">
        <f t="shared" si="1381"/>
        <v>6.4939930564228083</v>
      </c>
      <c r="H3162" s="17">
        <f t="shared" si="1382"/>
        <v>139.57258064516128</v>
      </c>
      <c r="I3162" s="17">
        <f t="shared" si="1383"/>
        <v>7.1357007681175553</v>
      </c>
      <c r="J3162" s="18">
        <v>67.95</v>
      </c>
      <c r="K3162" s="17">
        <v>0.53</v>
      </c>
      <c r="L3162" s="17">
        <v>7.9469000000000003</v>
      </c>
      <c r="M3162" s="18">
        <v>49.58</v>
      </c>
      <c r="N3162" s="17">
        <v>0.14000000000000001</v>
      </c>
      <c r="O3162" s="17">
        <v>8.0861999999999998</v>
      </c>
      <c r="P3162" s="18">
        <v>52</v>
      </c>
      <c r="Q3162" s="17">
        <v>0.23</v>
      </c>
      <c r="R3162" s="17">
        <v>8.0074000000000005</v>
      </c>
      <c r="S3162" s="18">
        <v>57.69</v>
      </c>
      <c r="T3162" s="17">
        <v>0.31</v>
      </c>
      <c r="U3162" s="17">
        <v>8.0846999999999998</v>
      </c>
      <c r="V3162" s="28">
        <v>42471</v>
      </c>
      <c r="W3162" s="7">
        <v>603988</v>
      </c>
      <c r="X3162" s="30"/>
      <c r="Y3162" s="66">
        <v>8493</v>
      </c>
      <c r="Z3162" s="66">
        <v>9420</v>
      </c>
      <c r="AA3162" s="30"/>
      <c r="AB3162" s="66">
        <v>12083</v>
      </c>
      <c r="AC3162" s="66">
        <v>6621</v>
      </c>
      <c r="AD3162" s="30"/>
      <c r="AE3162" s="66">
        <v>10842</v>
      </c>
      <c r="AF3162" s="66">
        <v>7379</v>
      </c>
      <c r="AG3162" s="30"/>
      <c r="AH3162" s="66"/>
      <c r="AI3162" s="66"/>
      <c r="AJ3162" s="76"/>
      <c r="AK3162" s="75"/>
      <c r="AL3162" s="7">
        <v>603988</v>
      </c>
    </row>
    <row r="3163" spans="1:38" x14ac:dyDescent="0.15">
      <c r="A3163" s="7">
        <v>603989</v>
      </c>
      <c r="B3163" s="17">
        <f t="shared" ref="B3163:B3167" si="1512">J3163/K3163</f>
        <v>42.310344827586206</v>
      </c>
      <c r="C3163" s="17">
        <f t="shared" ref="C3163:C3167" si="1513">J3163/L3163</f>
        <v>6.3933999131567525</v>
      </c>
      <c r="D3163" s="17">
        <f t="shared" ref="D3163:D3167" si="1514">M3163/(N3163*4)</f>
        <v>37.732240437158474</v>
      </c>
      <c r="E3163" s="17">
        <f t="shared" ref="E3163:E3167" si="1515">M3163/O3163</f>
        <v>4.646311716712928</v>
      </c>
      <c r="F3163" s="17">
        <f t="shared" ref="F3163:F3167" si="1516">P3163/(Q3163*2)</f>
        <v>36.426966292134836</v>
      </c>
      <c r="G3163" s="17">
        <f t="shared" ref="G3163:G3167" si="1517">P3163/R3163</f>
        <v>5.891867333030441</v>
      </c>
      <c r="H3163" s="17">
        <f t="shared" ref="H3163:H3167" si="1518">S3163/((T3163/3)*4)</f>
        <v>39.147982062780272</v>
      </c>
      <c r="I3163" s="17">
        <f t="shared" ref="I3163:I3167" si="1519">S3163/U3163</f>
        <v>6.0981785795365244</v>
      </c>
      <c r="J3163" s="18">
        <v>36.81</v>
      </c>
      <c r="K3163" s="17">
        <v>0.87</v>
      </c>
      <c r="L3163" s="17">
        <v>5.7575000000000003</v>
      </c>
      <c r="M3163" s="18">
        <v>27.62</v>
      </c>
      <c r="N3163" s="17">
        <v>0.183</v>
      </c>
      <c r="O3163" s="17">
        <v>5.9444999999999997</v>
      </c>
      <c r="P3163" s="18">
        <v>32.42</v>
      </c>
      <c r="Q3163" s="17">
        <v>0.44500000000000001</v>
      </c>
      <c r="R3163" s="17">
        <v>5.5025000000000004</v>
      </c>
      <c r="S3163" s="18">
        <v>34.92</v>
      </c>
      <c r="T3163" s="17">
        <v>0.66900000000000004</v>
      </c>
      <c r="U3163" s="17">
        <v>5.7263000000000002</v>
      </c>
      <c r="V3163" s="28">
        <v>42478</v>
      </c>
      <c r="W3163" s="7">
        <v>603989</v>
      </c>
      <c r="X3163" s="30" t="s">
        <v>41</v>
      </c>
      <c r="Y3163" s="66">
        <v>27121</v>
      </c>
      <c r="Z3163" s="66">
        <v>11062</v>
      </c>
      <c r="AA3163" s="30" t="s">
        <v>41</v>
      </c>
      <c r="AB3163" s="66">
        <v>25598</v>
      </c>
      <c r="AC3163" s="66">
        <v>11720</v>
      </c>
      <c r="AD3163" s="30" t="s">
        <v>41</v>
      </c>
      <c r="AE3163" s="66">
        <v>24821</v>
      </c>
      <c r="AF3163" s="66">
        <v>12087</v>
      </c>
      <c r="AG3163" s="30" t="s">
        <v>41</v>
      </c>
      <c r="AH3163" s="66">
        <v>19228</v>
      </c>
      <c r="AI3163" s="66">
        <v>15602</v>
      </c>
      <c r="AJ3163" s="76"/>
      <c r="AK3163" s="75"/>
      <c r="AL3163" s="7">
        <v>603989</v>
      </c>
    </row>
    <row r="3164" spans="1:38" x14ac:dyDescent="0.15">
      <c r="A3164" s="7">
        <v>603990</v>
      </c>
      <c r="B3164" s="17">
        <f t="shared" si="1512"/>
        <v>84.707692307692312</v>
      </c>
      <c r="C3164" s="17">
        <f t="shared" si="1513"/>
        <v>17.704180064308684</v>
      </c>
      <c r="D3164" s="17">
        <f t="shared" si="1514"/>
        <v>0</v>
      </c>
      <c r="E3164" s="17">
        <f t="shared" si="1515"/>
        <v>0</v>
      </c>
      <c r="F3164" s="17">
        <f t="shared" si="1516"/>
        <v>0</v>
      </c>
      <c r="G3164" s="17">
        <f t="shared" si="1517"/>
        <v>0</v>
      </c>
      <c r="H3164" s="17">
        <f t="shared" si="1518"/>
        <v>0</v>
      </c>
      <c r="I3164" s="17">
        <f t="shared" si="1519"/>
        <v>0</v>
      </c>
      <c r="J3164" s="18">
        <v>55.06</v>
      </c>
      <c r="K3164" s="17">
        <v>0.65</v>
      </c>
      <c r="L3164" s="17">
        <v>3.11</v>
      </c>
      <c r="M3164" s="18">
        <v>0</v>
      </c>
      <c r="N3164" s="17">
        <v>0.17</v>
      </c>
      <c r="O3164" s="17">
        <v>3.28</v>
      </c>
      <c r="P3164" s="18">
        <v>0</v>
      </c>
      <c r="Q3164" s="17">
        <v>0.17</v>
      </c>
      <c r="R3164" s="17">
        <v>3.28</v>
      </c>
      <c r="S3164" s="18">
        <v>0</v>
      </c>
      <c r="T3164" s="17">
        <v>0.65</v>
      </c>
      <c r="U3164" s="17">
        <v>3.11</v>
      </c>
      <c r="V3164" s="28">
        <v>42457</v>
      </c>
      <c r="W3164" s="7">
        <v>603990</v>
      </c>
      <c r="X3164" s="30"/>
      <c r="Y3164" s="66"/>
      <c r="Z3164" s="66"/>
      <c r="AA3164" s="30"/>
      <c r="AB3164" s="66"/>
      <c r="AC3164" s="66"/>
      <c r="AD3164" s="30"/>
      <c r="AE3164" s="66"/>
      <c r="AF3164" s="66"/>
      <c r="AG3164" s="30"/>
      <c r="AH3164" s="66"/>
      <c r="AI3164" s="66"/>
      <c r="AJ3164" s="76"/>
      <c r="AK3164" s="75"/>
      <c r="AL3164" s="7">
        <v>603990</v>
      </c>
    </row>
    <row r="3165" spans="1:38" x14ac:dyDescent="0.15">
      <c r="A3165" s="7">
        <v>603991</v>
      </c>
      <c r="B3165" s="17">
        <f t="shared" si="1512"/>
        <v>0</v>
      </c>
      <c r="C3165" s="17">
        <f t="shared" si="1513"/>
        <v>0</v>
      </c>
      <c r="D3165" s="17">
        <f t="shared" si="1514"/>
        <v>0</v>
      </c>
      <c r="E3165" s="17">
        <f t="shared" si="1515"/>
        <v>0</v>
      </c>
      <c r="F3165" s="17">
        <f t="shared" si="1516"/>
        <v>0</v>
      </c>
      <c r="G3165" s="17">
        <f t="shared" si="1517"/>
        <v>0</v>
      </c>
      <c r="H3165" s="17">
        <f t="shared" si="1518"/>
        <v>0</v>
      </c>
      <c r="I3165" s="17">
        <f t="shared" si="1519"/>
        <v>0</v>
      </c>
      <c r="J3165" s="18">
        <v>0</v>
      </c>
      <c r="K3165" s="17">
        <v>0.67</v>
      </c>
      <c r="L3165" s="17">
        <v>4.41</v>
      </c>
      <c r="M3165" s="18">
        <v>0</v>
      </c>
      <c r="N3165" s="17">
        <v>0.6</v>
      </c>
      <c r="O3165" s="17">
        <v>3.74</v>
      </c>
      <c r="P3165" s="18">
        <v>0</v>
      </c>
      <c r="Q3165" s="17">
        <v>0.6</v>
      </c>
      <c r="R3165" s="17">
        <v>3.74</v>
      </c>
      <c r="S3165" s="18">
        <v>0</v>
      </c>
      <c r="T3165" s="17">
        <v>0.6</v>
      </c>
      <c r="U3165" s="17">
        <v>3.74</v>
      </c>
      <c r="V3165" s="28"/>
      <c r="W3165" s="7">
        <v>603991</v>
      </c>
      <c r="X3165" s="30"/>
      <c r="Y3165" s="66"/>
      <c r="Z3165" s="66"/>
      <c r="AA3165" s="30"/>
      <c r="AB3165" s="66"/>
      <c r="AC3165" s="66"/>
      <c r="AD3165" s="30"/>
      <c r="AE3165" s="66"/>
      <c r="AF3165" s="66"/>
      <c r="AG3165" s="30"/>
      <c r="AH3165" s="66"/>
      <c r="AI3165" s="66"/>
      <c r="AJ3165" s="76"/>
      <c r="AK3165" s="75"/>
      <c r="AL3165" s="7">
        <v>603991</v>
      </c>
    </row>
    <row r="3166" spans="1:38" x14ac:dyDescent="0.15">
      <c r="A3166" s="7">
        <v>603993</v>
      </c>
      <c r="B3166" s="17">
        <f t="shared" si="1512"/>
        <v>74.400000000000006</v>
      </c>
      <c r="C3166" s="17">
        <f t="shared" si="1513"/>
        <v>3.6200856364344101</v>
      </c>
      <c r="D3166" s="17">
        <f t="shared" si="1514"/>
        <v>89.5</v>
      </c>
      <c r="E3166" s="17">
        <f t="shared" si="1515"/>
        <v>3.4399923128663401</v>
      </c>
      <c r="F3166" s="17">
        <f t="shared" si="1516"/>
        <v>68.481848184818489</v>
      </c>
      <c r="G3166" s="17">
        <f t="shared" si="1517"/>
        <v>4.0464118564742595</v>
      </c>
      <c r="H3166" s="17">
        <f t="shared" si="1518"/>
        <v>80.419075144508668</v>
      </c>
      <c r="I3166" s="17">
        <f t="shared" si="1519"/>
        <v>3.5132575757575757</v>
      </c>
      <c r="J3166" s="18">
        <v>3.72</v>
      </c>
      <c r="K3166" s="17">
        <v>0.05</v>
      </c>
      <c r="L3166" s="17">
        <v>1.0276000000000001</v>
      </c>
      <c r="M3166" s="18">
        <v>3.58</v>
      </c>
      <c r="N3166" s="17">
        <v>0.01</v>
      </c>
      <c r="O3166" s="17">
        <v>1.0407</v>
      </c>
      <c r="P3166" s="18">
        <v>4.1500000000000004</v>
      </c>
      <c r="Q3166" s="17">
        <v>3.0300000000000001E-2</v>
      </c>
      <c r="R3166" s="17">
        <v>1.0256000000000001</v>
      </c>
      <c r="S3166" s="18">
        <v>3.71</v>
      </c>
      <c r="T3166" s="17">
        <v>3.4599999999999999E-2</v>
      </c>
      <c r="U3166" s="17">
        <v>1.056</v>
      </c>
      <c r="V3166" s="21">
        <v>42460</v>
      </c>
      <c r="W3166" s="7">
        <v>603993</v>
      </c>
      <c r="X3166" s="48" t="s">
        <v>41</v>
      </c>
      <c r="Y3166" s="66">
        <v>335326</v>
      </c>
      <c r="Z3166" s="66">
        <v>50361</v>
      </c>
      <c r="AA3166" s="48" t="s">
        <v>41</v>
      </c>
      <c r="AB3166" s="66">
        <v>313720</v>
      </c>
      <c r="AC3166" s="66">
        <v>53829</v>
      </c>
      <c r="AD3166" s="48" t="s">
        <v>41</v>
      </c>
      <c r="AE3166" s="66">
        <v>299479</v>
      </c>
      <c r="AF3166" s="66">
        <v>56389</v>
      </c>
      <c r="AG3166" s="30" t="s">
        <v>41</v>
      </c>
      <c r="AH3166" s="66">
        <v>266495</v>
      </c>
      <c r="AI3166" s="66">
        <v>63368</v>
      </c>
      <c r="AJ3166" s="76"/>
      <c r="AK3166" s="75"/>
      <c r="AL3166" s="7">
        <v>603993</v>
      </c>
    </row>
    <row r="3167" spans="1:38" x14ac:dyDescent="0.15">
      <c r="A3167" s="7">
        <v>603996</v>
      </c>
      <c r="B3167" s="17">
        <f t="shared" si="1512"/>
        <v>27.666666666666671</v>
      </c>
      <c r="C3167" s="17">
        <f t="shared" si="1513"/>
        <v>2.9357149173224868</v>
      </c>
      <c r="D3167" s="17">
        <f t="shared" si="1514"/>
        <v>627.1317829457364</v>
      </c>
      <c r="E3167" s="17">
        <f t="shared" si="1515"/>
        <v>4.7595234593322546</v>
      </c>
      <c r="F3167" s="17">
        <f t="shared" si="1516"/>
        <v>455.37313432835822</v>
      </c>
      <c r="G3167" s="17">
        <f t="shared" si="1517"/>
        <v>7.1110593170959104</v>
      </c>
      <c r="H3167" s="17">
        <f t="shared" si="1518"/>
        <v>84.721537703302118</v>
      </c>
      <c r="I3167" s="17">
        <f t="shared" si="1519"/>
        <v>5.1391286800152471</v>
      </c>
      <c r="J3167" s="18">
        <v>19.920000000000002</v>
      </c>
      <c r="K3167" s="17">
        <v>0.72</v>
      </c>
      <c r="L3167" s="17">
        <v>6.7854000000000001</v>
      </c>
      <c r="M3167" s="18">
        <v>32.36</v>
      </c>
      <c r="N3167" s="17">
        <v>1.29E-2</v>
      </c>
      <c r="O3167" s="17">
        <v>6.7990000000000004</v>
      </c>
      <c r="P3167" s="18">
        <v>30.51</v>
      </c>
      <c r="Q3167" s="17">
        <v>3.3500000000000002E-2</v>
      </c>
      <c r="R3167" s="17">
        <v>4.2904999999999998</v>
      </c>
      <c r="S3167" s="18">
        <v>22.92</v>
      </c>
      <c r="T3167" s="17">
        <v>0.2029</v>
      </c>
      <c r="U3167" s="17">
        <v>4.4599000000000002</v>
      </c>
      <c r="V3167" s="21">
        <v>42451</v>
      </c>
      <c r="W3167" s="7">
        <v>603996</v>
      </c>
      <c r="X3167" s="48"/>
      <c r="Y3167" s="66"/>
      <c r="Z3167" s="66"/>
      <c r="AA3167" s="48"/>
      <c r="AB3167" s="66">
        <v>29523</v>
      </c>
      <c r="AC3167" s="66">
        <v>6778</v>
      </c>
      <c r="AD3167" s="48"/>
      <c r="AE3167" s="66">
        <v>39385</v>
      </c>
      <c r="AF3167" s="66">
        <v>7621</v>
      </c>
      <c r="AG3167" s="30"/>
      <c r="AH3167" s="66">
        <v>34991</v>
      </c>
      <c r="AI3167" s="66">
        <v>8578</v>
      </c>
      <c r="AJ3167" s="76"/>
      <c r="AK3167" s="75"/>
      <c r="AL3167" s="7">
        <v>603996</v>
      </c>
    </row>
    <row r="3168" spans="1:38" x14ac:dyDescent="0.15">
      <c r="A3168" s="7">
        <v>603997</v>
      </c>
      <c r="B3168" s="17">
        <f t="shared" si="1376"/>
        <v>44.454545454545453</v>
      </c>
      <c r="C3168" s="17">
        <f t="shared" si="1377"/>
        <v>6.1602418745275891</v>
      </c>
      <c r="D3168" s="17">
        <f t="shared" si="1378"/>
        <v>39.035714285714278</v>
      </c>
      <c r="E3168" s="17">
        <f t="shared" si="1379"/>
        <v>6.591087258035337</v>
      </c>
      <c r="F3168" s="17">
        <f t="shared" si="1380"/>
        <v>36.55555555555555</v>
      </c>
      <c r="G3168" s="17">
        <f t="shared" si="1381"/>
        <v>5.9509812788278911</v>
      </c>
      <c r="H3168" s="17">
        <f t="shared" si="1382"/>
        <v>33.214285714285722</v>
      </c>
      <c r="I3168" s="17">
        <f t="shared" si="1383"/>
        <v>5.3662617927930532</v>
      </c>
      <c r="J3168" s="18">
        <v>19.559999999999999</v>
      </c>
      <c r="K3168" s="17">
        <v>0.44</v>
      </c>
      <c r="L3168" s="17">
        <v>3.1751999999999998</v>
      </c>
      <c r="M3168" s="18">
        <v>21.86</v>
      </c>
      <c r="N3168" s="17">
        <v>0.14000000000000001</v>
      </c>
      <c r="O3168" s="17">
        <v>3.3166000000000002</v>
      </c>
      <c r="P3168" s="18">
        <v>19.739999999999998</v>
      </c>
      <c r="Q3168" s="17">
        <v>0.27</v>
      </c>
      <c r="R3168" s="17">
        <v>3.3170999999999999</v>
      </c>
      <c r="S3168" s="18">
        <v>18.600000000000001</v>
      </c>
      <c r="T3168" s="17">
        <v>0.42</v>
      </c>
      <c r="U3168" s="17">
        <v>3.4661</v>
      </c>
      <c r="V3168" s="21">
        <v>42478</v>
      </c>
      <c r="W3168" s="7">
        <v>603997</v>
      </c>
      <c r="X3168" s="30" t="s">
        <v>43</v>
      </c>
      <c r="Y3168" s="66">
        <v>28603</v>
      </c>
      <c r="Z3168" s="66">
        <v>14684</v>
      </c>
      <c r="AA3168" s="48" t="s">
        <v>43</v>
      </c>
      <c r="AB3168" s="66">
        <v>29165</v>
      </c>
      <c r="AC3168" s="66">
        <v>14401</v>
      </c>
      <c r="AD3168" s="48" t="s">
        <v>43</v>
      </c>
      <c r="AE3168" s="66">
        <v>30787</v>
      </c>
      <c r="AF3168" s="66">
        <v>13642</v>
      </c>
      <c r="AG3168" s="48" t="s">
        <v>41</v>
      </c>
      <c r="AH3168" s="66">
        <v>28632</v>
      </c>
      <c r="AI3168" s="66">
        <v>14669</v>
      </c>
      <c r="AJ3168" s="76"/>
      <c r="AK3168" s="75"/>
      <c r="AL3168" s="7">
        <v>603997</v>
      </c>
    </row>
    <row r="3169" spans="1:38" x14ac:dyDescent="0.15">
      <c r="A3169" s="7">
        <v>603998</v>
      </c>
      <c r="B3169" s="17">
        <f t="shared" si="1376"/>
        <v>27.53125</v>
      </c>
      <c r="C3169" s="17">
        <f t="shared" si="1377"/>
        <v>2.8204184207577674</v>
      </c>
      <c r="D3169" s="17">
        <f t="shared" si="1378"/>
        <v>107.40909090909091</v>
      </c>
      <c r="E3169" s="17">
        <f t="shared" si="1379"/>
        <v>7.4324536847733773</v>
      </c>
      <c r="F3169" s="17">
        <f t="shared" si="1380"/>
        <v>81.555555555555557</v>
      </c>
      <c r="G3169" s="17">
        <f t="shared" si="1381"/>
        <v>7.102767563383007</v>
      </c>
      <c r="H3169" s="17">
        <f t="shared" si="1382"/>
        <v>93.980769230769226</v>
      </c>
      <c r="I3169" s="17">
        <f t="shared" si="1383"/>
        <v>7.7170874982235063</v>
      </c>
      <c r="J3169" s="18">
        <v>17.62</v>
      </c>
      <c r="K3169" s="17">
        <v>0.64</v>
      </c>
      <c r="L3169" s="17">
        <v>6.2473000000000001</v>
      </c>
      <c r="M3169" s="18">
        <v>47.26</v>
      </c>
      <c r="N3169" s="17">
        <v>0.11</v>
      </c>
      <c r="O3169" s="17">
        <v>6.3586</v>
      </c>
      <c r="P3169" s="18">
        <v>14.68</v>
      </c>
      <c r="Q3169" s="17">
        <v>0.09</v>
      </c>
      <c r="R3169" s="17">
        <v>2.0668000000000002</v>
      </c>
      <c r="S3169" s="18">
        <v>16.29</v>
      </c>
      <c r="T3169" s="17">
        <v>0.13</v>
      </c>
      <c r="U3169" s="17">
        <v>2.1109</v>
      </c>
      <c r="V3169" s="28">
        <v>42467</v>
      </c>
      <c r="W3169" s="7">
        <v>603998</v>
      </c>
      <c r="X3169" s="30" t="s">
        <v>37</v>
      </c>
      <c r="Y3169" s="66">
        <v>10224</v>
      </c>
      <c r="Z3169" s="66">
        <v>13863</v>
      </c>
      <c r="AA3169" s="48"/>
      <c r="AB3169" s="66">
        <v>15682</v>
      </c>
      <c r="AC3169" s="66">
        <v>9038</v>
      </c>
      <c r="AD3169" s="48" t="s">
        <v>41</v>
      </c>
      <c r="AE3169" s="66">
        <v>23047</v>
      </c>
      <c r="AF3169" s="66">
        <v>18449</v>
      </c>
      <c r="AG3169" s="48" t="s">
        <v>37</v>
      </c>
      <c r="AH3169" s="66">
        <v>20715</v>
      </c>
      <c r="AI3169" s="66">
        <v>20915</v>
      </c>
      <c r="AJ3169" s="76"/>
      <c r="AK3169" s="75"/>
      <c r="AL3169" s="7">
        <v>603998</v>
      </c>
    </row>
    <row r="3170" spans="1:38" x14ac:dyDescent="0.15">
      <c r="A3170" s="7">
        <v>603999</v>
      </c>
      <c r="B3170" s="17">
        <f t="shared" si="1376"/>
        <v>52.357142857142854</v>
      </c>
      <c r="C3170" s="17">
        <f t="shared" si="1377"/>
        <v>4.4241912119748914</v>
      </c>
      <c r="D3170" s="17">
        <f t="shared" si="1378"/>
        <v>189.25</v>
      </c>
      <c r="E3170" s="17">
        <f t="shared" si="1379"/>
        <v>5.6691380214184077</v>
      </c>
      <c r="F3170" s="17">
        <f t="shared" si="1380"/>
        <v>309.29999999999995</v>
      </c>
      <c r="G3170" s="17">
        <f t="shared" si="1381"/>
        <v>4.6326668164457425</v>
      </c>
      <c r="H3170" s="17">
        <f t="shared" si="1382"/>
        <v>112.05681818181817</v>
      </c>
      <c r="I3170" s="17">
        <f t="shared" si="1383"/>
        <v>5.8377437573260389</v>
      </c>
      <c r="J3170" s="18">
        <v>29.32</v>
      </c>
      <c r="K3170" s="17">
        <v>0.56000000000000005</v>
      </c>
      <c r="L3170" s="17">
        <v>6.6272000000000002</v>
      </c>
      <c r="M3170" s="18">
        <v>37.85</v>
      </c>
      <c r="N3170" s="17">
        <v>0.05</v>
      </c>
      <c r="O3170" s="17">
        <v>6.6764999999999999</v>
      </c>
      <c r="P3170" s="18">
        <v>30.93</v>
      </c>
      <c r="Q3170" s="17">
        <v>0.05</v>
      </c>
      <c r="R3170" s="17">
        <v>6.6764999999999999</v>
      </c>
      <c r="S3170" s="18">
        <v>32.869999999999997</v>
      </c>
      <c r="T3170" s="17">
        <v>0.22</v>
      </c>
      <c r="U3170" s="17">
        <v>5.6306000000000003</v>
      </c>
      <c r="V3170" s="28">
        <v>42486</v>
      </c>
      <c r="W3170" s="7">
        <v>603999</v>
      </c>
      <c r="X3170" s="30"/>
      <c r="Y3170" s="66">
        <v>32804</v>
      </c>
      <c r="Z3170" s="66">
        <v>7316</v>
      </c>
      <c r="AA3170" s="48"/>
      <c r="AB3170" s="66">
        <v>34971</v>
      </c>
      <c r="AC3170" s="66">
        <v>6862</v>
      </c>
      <c r="AD3170" s="48"/>
      <c r="AE3170" s="66">
        <v>34971</v>
      </c>
      <c r="AF3170" s="66">
        <v>6862</v>
      </c>
      <c r="AG3170" s="48"/>
      <c r="AH3170" s="66">
        <v>32342</v>
      </c>
      <c r="AI3170" s="66">
        <v>8905</v>
      </c>
      <c r="AJ3170" s="76"/>
      <c r="AK3170" s="75"/>
      <c r="AL3170" s="7">
        <v>603999</v>
      </c>
    </row>
    <row r="3171" spans="1:38" x14ac:dyDescent="0.15">
      <c r="A3171" s="7">
        <v>600710</v>
      </c>
      <c r="B3171" s="17">
        <f t="shared" si="1376"/>
        <v>-6.6341463414634152</v>
      </c>
      <c r="C3171" s="17">
        <f t="shared" si="1377"/>
        <v>2.9959246613063115</v>
      </c>
      <c r="D3171" s="17">
        <f t="shared" si="1378"/>
        <v>-33.428571428571423</v>
      </c>
      <c r="E3171" s="17">
        <f t="shared" si="1379"/>
        <v>5.3660494181046836</v>
      </c>
      <c r="F3171" s="17">
        <f t="shared" si="1380"/>
        <v>-36</v>
      </c>
      <c r="G3171" s="17">
        <f t="shared" si="1381"/>
        <v>5.5562151252522849</v>
      </c>
      <c r="H3171" s="17">
        <f t="shared" si="1382"/>
        <v>0</v>
      </c>
      <c r="I3171" s="17">
        <f t="shared" si="1383"/>
        <v>0</v>
      </c>
      <c r="J3171" s="18">
        <v>5.44</v>
      </c>
      <c r="K3171" s="17">
        <v>-0.82</v>
      </c>
      <c r="L3171" s="17">
        <v>1.8158000000000001</v>
      </c>
      <c r="M3171" s="18">
        <v>9.36</v>
      </c>
      <c r="N3171" s="17">
        <v>-7.0000000000000007E-2</v>
      </c>
      <c r="O3171" s="17">
        <v>1.7443</v>
      </c>
      <c r="P3171" s="18">
        <v>9.36</v>
      </c>
      <c r="Q3171" s="17">
        <v>-0.13</v>
      </c>
      <c r="R3171" s="17">
        <v>1.6846000000000001</v>
      </c>
      <c r="S3171" s="18">
        <v>0</v>
      </c>
      <c r="T3171" s="17">
        <v>-0.16</v>
      </c>
      <c r="U3171" s="17">
        <v>1.6511</v>
      </c>
      <c r="V3171" s="83">
        <v>42480</v>
      </c>
      <c r="W3171" s="7">
        <v>600710</v>
      </c>
      <c r="X3171" s="48"/>
      <c r="Y3171" s="66">
        <v>37416</v>
      </c>
      <c r="Z3171" s="66">
        <v>17113</v>
      </c>
      <c r="AA3171" s="48"/>
      <c r="AB3171" s="66">
        <v>36143</v>
      </c>
      <c r="AC3171" s="66">
        <v>17715</v>
      </c>
      <c r="AD3171" s="30"/>
      <c r="AE3171" s="66">
        <v>36146</v>
      </c>
      <c r="AF3171" s="66">
        <v>17714</v>
      </c>
      <c r="AG3171" s="30"/>
      <c r="AH3171" s="66">
        <v>36146</v>
      </c>
      <c r="AI3171" s="66">
        <v>17714</v>
      </c>
      <c r="AJ3171" s="76"/>
      <c r="AL3171" s="7">
        <v>600710</v>
      </c>
    </row>
    <row r="3172" spans="1:38" x14ac:dyDescent="0.15">
      <c r="A3172" s="7">
        <v>600732</v>
      </c>
      <c r="B3172" s="17">
        <f t="shared" si="1376"/>
        <v>176.02739726027397</v>
      </c>
      <c r="C3172" s="17">
        <f t="shared" si="1377"/>
        <v>8.8958116995500163</v>
      </c>
      <c r="D3172" s="17">
        <f t="shared" si="1378"/>
        <v>-114.82035928143712</v>
      </c>
      <c r="E3172" s="17">
        <f t="shared" si="1379"/>
        <v>9.6575169982372202</v>
      </c>
      <c r="F3172" s="17">
        <f t="shared" si="1380"/>
        <v>-55.903790087463562</v>
      </c>
      <c r="G3172" s="17">
        <f t="shared" si="1381"/>
        <v>10.33274956217163</v>
      </c>
      <c r="H3172" s="17">
        <f t="shared" si="1382"/>
        <v>0</v>
      </c>
      <c r="I3172" s="17">
        <f t="shared" si="1383"/>
        <v>0</v>
      </c>
      <c r="J3172" s="18">
        <v>7.71</v>
      </c>
      <c r="K3172" s="17">
        <v>4.3799999999999999E-2</v>
      </c>
      <c r="L3172" s="17">
        <v>0.86670000000000003</v>
      </c>
      <c r="M3172" s="18">
        <v>7.67</v>
      </c>
      <c r="N3172" s="17">
        <v>-1.67E-2</v>
      </c>
      <c r="O3172" s="17">
        <v>0.79420000000000002</v>
      </c>
      <c r="P3172" s="18">
        <v>7.67</v>
      </c>
      <c r="Q3172" s="17">
        <v>-6.8599999999999994E-2</v>
      </c>
      <c r="R3172" s="17">
        <v>0.74229999999999996</v>
      </c>
      <c r="S3172" s="18">
        <v>0</v>
      </c>
      <c r="T3172" s="17">
        <v>-8.1199999999999994E-2</v>
      </c>
      <c r="U3172" s="17">
        <v>0.72970000000000002</v>
      </c>
      <c r="V3172" s="83"/>
      <c r="W3172" s="7">
        <v>600732</v>
      </c>
      <c r="X3172" s="48" t="s">
        <v>41</v>
      </c>
      <c r="Y3172" s="66">
        <v>24092</v>
      </c>
      <c r="Z3172" s="66">
        <v>18528</v>
      </c>
      <c r="AA3172" s="48" t="s">
        <v>43</v>
      </c>
      <c r="AB3172" s="66">
        <v>24085</v>
      </c>
      <c r="AC3172" s="66">
        <v>18534</v>
      </c>
      <c r="AD3172" s="30" t="s">
        <v>43</v>
      </c>
      <c r="AE3172" s="66">
        <v>24094</v>
      </c>
      <c r="AF3172" s="66">
        <v>18527</v>
      </c>
      <c r="AG3172" s="30" t="s">
        <v>47</v>
      </c>
      <c r="AH3172" s="66">
        <v>24094</v>
      </c>
      <c r="AI3172" s="66">
        <v>18527</v>
      </c>
      <c r="AJ3172" s="76"/>
      <c r="AL3172" s="7">
        <v>600732</v>
      </c>
    </row>
    <row r="3173" spans="1:38" x14ac:dyDescent="0.15">
      <c r="A3173" s="7">
        <v>300372</v>
      </c>
      <c r="B3173" s="17">
        <f t="shared" si="1376"/>
        <v>548.24561403508767</v>
      </c>
      <c r="C3173" s="17">
        <f t="shared" si="1377"/>
        <v>5.0133689839572186</v>
      </c>
      <c r="D3173" s="17">
        <f t="shared" si="1378"/>
        <v>993.05555555555566</v>
      </c>
      <c r="E3173" s="17">
        <f t="shared" si="1379"/>
        <v>3.8886169576331104</v>
      </c>
      <c r="F3173" s="17">
        <f t="shared" si="1380"/>
        <v>-341.54929577464793</v>
      </c>
      <c r="G3173" s="17">
        <f t="shared" si="1381"/>
        <v>3.9689034369885436</v>
      </c>
      <c r="H3173" s="17">
        <f t="shared" si="1382"/>
        <v>0</v>
      </c>
      <c r="I3173" s="17">
        <f t="shared" si="1383"/>
        <v>0</v>
      </c>
      <c r="J3173" s="18">
        <v>18.75</v>
      </c>
      <c r="K3173" s="17">
        <v>3.4200000000000001E-2</v>
      </c>
      <c r="L3173" s="17">
        <v>3.74</v>
      </c>
      <c r="M3173" s="18">
        <v>14.3</v>
      </c>
      <c r="N3173" s="17">
        <v>3.5999999999999999E-3</v>
      </c>
      <c r="O3173" s="17">
        <v>3.6774</v>
      </c>
      <c r="P3173" s="18">
        <v>14.55</v>
      </c>
      <c r="Q3173" s="17">
        <v>-2.1299999999999999E-2</v>
      </c>
      <c r="R3173" s="17">
        <v>3.6659999999999999</v>
      </c>
      <c r="S3173" s="18">
        <v>0</v>
      </c>
      <c r="T3173" s="17">
        <v>-5.1900000000000002E-2</v>
      </c>
      <c r="U3173" s="17">
        <v>3.6400999999999999</v>
      </c>
      <c r="V3173" s="21">
        <v>42485</v>
      </c>
      <c r="W3173" s="7">
        <v>300372</v>
      </c>
      <c r="X3173" s="50" t="s">
        <v>43</v>
      </c>
      <c r="Y3173" s="66">
        <v>15505</v>
      </c>
      <c r="Z3173" s="66">
        <v>11064</v>
      </c>
      <c r="AA3173" s="50" t="s">
        <v>41</v>
      </c>
      <c r="AB3173" s="66">
        <v>13313</v>
      </c>
      <c r="AC3173" s="66">
        <v>12886</v>
      </c>
      <c r="AD3173" s="50" t="s">
        <v>37</v>
      </c>
      <c r="AE3173" s="66">
        <v>12452</v>
      </c>
      <c r="AF3173" s="66">
        <v>13777</v>
      </c>
      <c r="AG3173" s="50"/>
      <c r="AH3173" s="66">
        <v>24045</v>
      </c>
      <c r="AI3173" s="66">
        <v>7134</v>
      </c>
      <c r="AJ3173" s="76"/>
      <c r="AK3173" s="75"/>
      <c r="AL3173" s="7">
        <v>300372</v>
      </c>
    </row>
    <row r="3174" spans="1:38" x14ac:dyDescent="0.15">
      <c r="AJ3174" s="76"/>
    </row>
    <row r="3175" spans="1:38" x14ac:dyDescent="0.15">
      <c r="AJ3175" s="76"/>
    </row>
    <row r="3176" spans="1:38" x14ac:dyDescent="0.15">
      <c r="AJ3176" s="76"/>
    </row>
    <row r="3177" spans="1:38" x14ac:dyDescent="0.15">
      <c r="AJ3177" s="76"/>
    </row>
    <row r="3178" spans="1:38" x14ac:dyDescent="0.15">
      <c r="AJ3178" s="76"/>
    </row>
    <row r="3179" spans="1:38" x14ac:dyDescent="0.15">
      <c r="AJ3179" s="76"/>
    </row>
    <row r="3180" spans="1:38" x14ac:dyDescent="0.15">
      <c r="AJ3180" s="76"/>
    </row>
    <row r="3181" spans="1:38" x14ac:dyDescent="0.15">
      <c r="AJ3181" s="76"/>
    </row>
    <row r="3182" spans="1:38" x14ac:dyDescent="0.15">
      <c r="AJ3182" s="76"/>
    </row>
  </sheetData>
  <phoneticPr fontId="2" type="noConversion"/>
  <conditionalFormatting sqref="AA1946">
    <cfRule type="containsText" dxfId="11" priority="7" operator="containsText" text="与上期同等增">
      <formula>NOT(ISERROR(SEARCH("与上期同等增",AA1946)))</formula>
    </cfRule>
  </conditionalFormatting>
  <dataValidations count="1">
    <dataValidation type="list" allowBlank="1" showInputMessage="1" showErrorMessage="1" sqref="X3:X1048576 AD3:AD1048576 AG3:AG1048576 AA3:AA1048576">
      <formula1>$AJ$3:$AJ$8</formula1>
    </dataValidation>
  </dataValidations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69" operator="containsText" id="{01809766-939D-4440-89DA-B7CC54E45BB5}">
            <xm:f>NOT(ISERROR(SEARCH($AJ$6,AA1938)))</xm:f>
            <xm:f>$AJ$6</xm:f>
            <x14:dxf>
              <fill>
                <patternFill>
                  <bgColor rgb="FF00B050"/>
                </patternFill>
              </fill>
            </x14:dxf>
          </x14:cfRule>
          <xm:sqref>AA1938</xm:sqref>
        </x14:conditionalFormatting>
        <x14:conditionalFormatting xmlns:xm="http://schemas.microsoft.com/office/excel/2006/main">
          <x14:cfRule type="containsText" priority="340" operator="containsText" id="{8D3F8731-0CF3-4670-B132-592DE7A45963}">
            <xm:f>NOT(ISERROR(SEARCH($AJ$7,X3)))</xm:f>
            <xm:f>$AJ$7</xm:f>
            <x14:dxf>
              <fill>
                <patternFill>
                  <bgColor rgb="FFFFC000"/>
                </patternFill>
              </fill>
            </x14:dxf>
          </x14:cfRule>
          <x14:cfRule type="containsText" priority="341" operator="containsText" id="{8816E494-1F13-4D4A-887A-1316B81CFD40}">
            <xm:f>NOT(ISERROR(SEARCH($AJ$6,X3)))</xm:f>
            <xm:f>$AJ$6</xm:f>
            <x14:dxf>
              <fill>
                <patternFill>
                  <bgColor rgb="FF00B050"/>
                </patternFill>
              </fill>
            </x14:dxf>
          </x14:cfRule>
          <x14:cfRule type="containsText" priority="342" operator="containsText" id="{6F4F9152-85A1-442C-B987-095FB4BC950E}">
            <xm:f>NOT(ISERROR(SEARCH($AJ$5,X3)))</xm:f>
            <xm:f>$AJ$5</xm:f>
            <x14:dxf>
              <fill>
                <patternFill>
                  <bgColor rgb="FFFFFF00"/>
                </patternFill>
              </fill>
            </x14:dxf>
          </x14:cfRule>
          <x14:cfRule type="containsText" priority="343" operator="containsText" id="{B27C9AC4-1EDC-4362-9A0D-347C68DA2B56}">
            <xm:f>NOT(ISERROR(SEARCH($AJ$4,X3)))</xm:f>
            <xm:f>$AJ$4</xm:f>
            <x14:dxf>
              <fill>
                <patternFill>
                  <bgColor rgb="FF00B0F0"/>
                </patternFill>
              </fill>
            </x14:dxf>
          </x14:cfRule>
          <x14:cfRule type="containsText" priority="344" operator="containsText" id="{66CD74D6-AF46-4B95-BF3C-6622D09B0744}">
            <xm:f>NOT(ISERROR(SEARCH($AJ$3,X3)))</xm:f>
            <xm:f>$AJ$3</xm:f>
            <x14:dxf>
              <fill>
                <patternFill>
                  <bgColor rgb="FFFF0000"/>
                </patternFill>
              </fill>
            </x14:dxf>
          </x14:cfRule>
          <x14:cfRule type="containsText" priority="345" operator="containsText" id="{E0C0164F-E827-4EDC-A5E0-6CA91C54CE25}">
            <xm:f>NOT(ISERROR(SEARCH($X$1930,X3)))</xm:f>
            <xm:f>$X$1930</xm:f>
            <x14:dxf>
              <fill>
                <patternFill>
                  <bgColor rgb="FFFFFF00"/>
                </patternFill>
              </fill>
            </x14:dxf>
          </x14:cfRule>
          <x14:cfRule type="containsText" priority="346" operator="containsText" id="{E5643848-49CE-4A50-B91D-E0ECB22EF492}">
            <xm:f>NOT(ISERROR(SEARCH($AJ$3,X3)))</xm:f>
            <xm:f>$AJ$3</xm:f>
            <x14:dxf>
              <fill>
                <patternFill>
                  <bgColor rgb="FFFF0000"/>
                </patternFill>
              </fill>
            </x14:dxf>
          </x14:cfRule>
          <x14:cfRule type="containsText" priority="347" operator="containsText" id="{F464AC8D-F0C1-49F2-9EE3-65BB3AFFEE47}">
            <xm:f>NOT(ISERROR(SEARCH($AG$1957,X3)))</xm:f>
            <xm:f>$AG$1957</xm:f>
            <x14:dxf>
              <fill>
                <patternFill>
                  <bgColor rgb="FFFFFF00"/>
                </patternFill>
              </fill>
            </x14:dxf>
          </x14:cfRule>
          <x14:cfRule type="containsText" priority="348" operator="containsText" id="{4E597B03-70CE-47A5-8870-AE35B4ACF39C}">
            <xm:f>NOT(ISERROR(SEARCH($AA$1934,X3)))</xm:f>
            <xm:f>$AA$1934</xm:f>
            <x14:dxf>
              <fill>
                <patternFill>
                  <bgColor rgb="FF00B0F0"/>
                </patternFill>
              </fill>
            </x14:dxf>
          </x14:cfRule>
          <x14:cfRule type="containsText" priority="349" operator="containsText" id="{40897A41-BCD2-446F-97F2-5A152A1BEE6F}">
            <xm:f>NOT(ISERROR(SEARCH($X$1934,X3)))</xm:f>
            <xm:f>$X$1934</xm:f>
            <x14:dxf>
              <fill>
                <patternFill>
                  <bgColor rgb="FFFF0000"/>
                </patternFill>
              </fill>
            </x14:dxf>
          </x14:cfRule>
          <xm:sqref>AG3:AG1048576 X3:X1048576 AA3:AA1048576 AD3:AD1048576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目录</vt:lpstr>
      <vt:lpstr>中证500</vt:lpstr>
      <vt:lpstr>基础数据</vt:lpstr>
    </vt:vector>
  </TitlesOfParts>
  <Company>映美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李超</dc:creator>
  <cp:lastModifiedBy>xue</cp:lastModifiedBy>
  <cp:lastPrinted>2009-09-03T02:39:51Z</cp:lastPrinted>
  <dcterms:created xsi:type="dcterms:W3CDTF">2008-02-03T05:20:13Z</dcterms:created>
  <dcterms:modified xsi:type="dcterms:W3CDTF">2017-03-12T22:50:39Z</dcterms:modified>
</cp:coreProperties>
</file>